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activeTab="3"/>
  </bookViews>
  <sheets>
    <sheet name="Original Data" sheetId="1" r:id="rId1"/>
    <sheet name="Modified Data" sheetId="2" r:id="rId2"/>
    <sheet name="Pivot Tables" sheetId="3" r:id="rId3"/>
    <sheet name="Dashboard" sheetId="5" r:id="rId4"/>
  </sheets>
  <definedNames>
    <definedName name="Slicer_Color">#N/A</definedName>
    <definedName name="Slicer_Gender">#N/A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3599" i="2" l="1"/>
  <c r="K3598" i="2"/>
  <c r="K3597" i="2"/>
  <c r="K3596" i="2"/>
  <c r="K3595" i="2"/>
  <c r="K3594" i="2"/>
  <c r="K3593" i="2"/>
  <c r="K3592" i="2"/>
  <c r="K3591" i="2"/>
  <c r="K3590" i="2"/>
  <c r="K3589" i="2"/>
  <c r="K3588" i="2"/>
  <c r="K3587" i="2"/>
  <c r="K3586" i="2"/>
  <c r="K3585" i="2"/>
  <c r="K3584" i="2"/>
  <c r="K3583" i="2"/>
  <c r="K3582" i="2"/>
  <c r="K3581" i="2"/>
  <c r="K3580" i="2"/>
  <c r="K3579" i="2"/>
  <c r="K3578" i="2"/>
  <c r="K3577" i="2"/>
  <c r="K3576" i="2"/>
  <c r="K3575" i="2"/>
  <c r="K3574" i="2"/>
  <c r="K3573" i="2"/>
  <c r="K3572" i="2"/>
  <c r="K3571" i="2"/>
  <c r="K3570" i="2"/>
  <c r="K3569" i="2"/>
  <c r="K3568" i="2"/>
  <c r="K3567" i="2"/>
  <c r="K3566" i="2"/>
  <c r="K3565" i="2"/>
  <c r="K3564" i="2"/>
  <c r="K3563" i="2"/>
  <c r="K3562" i="2"/>
  <c r="K3561" i="2"/>
  <c r="K3560" i="2"/>
  <c r="K3559" i="2"/>
  <c r="K3558" i="2"/>
  <c r="K3557" i="2"/>
  <c r="K3556" i="2"/>
  <c r="K3555" i="2"/>
  <c r="K3554" i="2"/>
  <c r="K3553" i="2"/>
  <c r="K3552" i="2"/>
  <c r="K3551" i="2"/>
  <c r="K3550" i="2"/>
  <c r="K3549" i="2"/>
  <c r="K3548" i="2"/>
  <c r="K3547" i="2"/>
  <c r="K3546" i="2"/>
  <c r="K3545" i="2"/>
  <c r="K3544" i="2"/>
  <c r="K3543" i="2"/>
  <c r="K3542" i="2"/>
  <c r="K3541" i="2"/>
  <c r="K3540" i="2"/>
  <c r="K3539" i="2"/>
  <c r="K3538" i="2"/>
  <c r="K3537" i="2"/>
  <c r="K3536" i="2"/>
  <c r="K3535" i="2"/>
  <c r="K3534" i="2"/>
  <c r="K3533" i="2"/>
  <c r="K3532" i="2"/>
  <c r="K3531" i="2"/>
  <c r="K3530" i="2"/>
  <c r="K3529" i="2"/>
  <c r="K3528" i="2"/>
  <c r="K3527" i="2"/>
  <c r="K3526" i="2"/>
  <c r="K3525" i="2"/>
  <c r="K3524" i="2"/>
  <c r="K3523" i="2"/>
  <c r="K3522" i="2"/>
  <c r="K3521" i="2"/>
  <c r="K3520" i="2"/>
  <c r="K3519" i="2"/>
  <c r="K3518" i="2"/>
  <c r="K3517" i="2"/>
  <c r="K3516" i="2"/>
  <c r="K3515" i="2"/>
  <c r="K3514" i="2"/>
  <c r="K3513" i="2"/>
  <c r="K3512" i="2"/>
  <c r="K3511" i="2"/>
  <c r="K3510" i="2"/>
  <c r="K3509" i="2"/>
  <c r="K3508" i="2"/>
  <c r="K3507" i="2"/>
  <c r="K3506" i="2"/>
  <c r="K3505" i="2"/>
  <c r="K3504" i="2"/>
  <c r="K3503" i="2"/>
  <c r="K3502" i="2"/>
  <c r="K3501" i="2"/>
  <c r="K3500" i="2"/>
  <c r="K3499" i="2"/>
  <c r="K3498" i="2"/>
  <c r="K3497" i="2"/>
  <c r="K3496" i="2"/>
  <c r="K3495" i="2"/>
  <c r="K3494" i="2"/>
  <c r="K3493" i="2"/>
  <c r="K3492" i="2"/>
  <c r="K3491" i="2"/>
  <c r="K3490" i="2"/>
  <c r="K3489" i="2"/>
  <c r="K3488" i="2"/>
  <c r="K3487" i="2"/>
  <c r="K3486" i="2"/>
  <c r="K3485" i="2"/>
  <c r="K3484" i="2"/>
  <c r="K3483" i="2"/>
  <c r="K3482" i="2"/>
  <c r="K3481" i="2"/>
  <c r="K3480" i="2"/>
  <c r="K3479" i="2"/>
  <c r="K3478" i="2"/>
  <c r="K3477" i="2"/>
  <c r="K3476" i="2"/>
  <c r="K3475" i="2"/>
  <c r="K3474" i="2"/>
  <c r="K3473" i="2"/>
  <c r="K3472" i="2"/>
  <c r="K3471" i="2"/>
  <c r="K3470" i="2"/>
  <c r="K3469" i="2"/>
  <c r="K3468" i="2"/>
  <c r="K3467" i="2"/>
  <c r="K3466" i="2"/>
  <c r="K3465" i="2"/>
  <c r="K3464" i="2"/>
  <c r="K3463" i="2"/>
  <c r="K3462" i="2"/>
  <c r="K3461" i="2"/>
  <c r="K3460" i="2"/>
  <c r="K3459" i="2"/>
  <c r="K3458" i="2"/>
  <c r="K3457" i="2"/>
  <c r="K3456" i="2"/>
  <c r="K3455" i="2"/>
  <c r="K3454" i="2"/>
  <c r="K3453" i="2"/>
  <c r="K3452" i="2"/>
  <c r="K3451" i="2"/>
  <c r="K3450" i="2"/>
  <c r="K3449" i="2"/>
  <c r="K3448" i="2"/>
  <c r="K3447" i="2"/>
  <c r="K3446" i="2"/>
  <c r="K3445" i="2"/>
  <c r="K3444" i="2"/>
  <c r="K3443" i="2"/>
  <c r="K3442" i="2"/>
  <c r="K3441" i="2"/>
  <c r="K3440" i="2"/>
  <c r="K3439" i="2"/>
  <c r="K3438" i="2"/>
  <c r="K3437" i="2"/>
  <c r="K3436" i="2"/>
  <c r="K3435" i="2"/>
  <c r="K3434" i="2"/>
  <c r="K3433" i="2"/>
  <c r="K3432" i="2"/>
  <c r="K3431" i="2"/>
  <c r="K3430" i="2"/>
  <c r="K3429" i="2"/>
  <c r="K3428" i="2"/>
  <c r="K3427" i="2"/>
  <c r="K3426" i="2"/>
  <c r="K3425" i="2"/>
  <c r="K3424" i="2"/>
  <c r="K3423" i="2"/>
  <c r="K3422" i="2"/>
  <c r="K3421" i="2"/>
  <c r="K3420" i="2"/>
  <c r="K3419" i="2"/>
  <c r="K3418" i="2"/>
  <c r="K3417" i="2"/>
  <c r="K3416" i="2"/>
  <c r="K3415" i="2"/>
  <c r="K3414" i="2"/>
  <c r="K3413" i="2"/>
  <c r="K3412" i="2"/>
  <c r="K3411" i="2"/>
  <c r="K3410" i="2"/>
  <c r="K3409" i="2"/>
  <c r="K3408" i="2"/>
  <c r="K3407" i="2"/>
  <c r="K3406" i="2"/>
  <c r="K3405" i="2"/>
  <c r="K3404" i="2"/>
  <c r="K3403" i="2"/>
  <c r="K3402" i="2"/>
  <c r="K3401" i="2"/>
  <c r="K3400" i="2"/>
  <c r="K3399" i="2"/>
  <c r="K3398" i="2"/>
  <c r="K3397" i="2"/>
  <c r="K3396" i="2"/>
  <c r="K3395" i="2"/>
  <c r="K3394" i="2"/>
  <c r="K3393" i="2"/>
  <c r="K3392" i="2"/>
  <c r="K3391" i="2"/>
  <c r="K3390" i="2"/>
  <c r="K3389" i="2"/>
  <c r="K3388" i="2"/>
  <c r="K3387" i="2"/>
  <c r="K3386" i="2"/>
  <c r="K3385" i="2"/>
  <c r="K3384" i="2"/>
  <c r="K3383" i="2"/>
  <c r="K3382" i="2"/>
  <c r="K3381" i="2"/>
  <c r="K3380" i="2"/>
  <c r="K3379" i="2"/>
  <c r="K3378" i="2"/>
  <c r="K3377" i="2"/>
  <c r="K3376" i="2"/>
  <c r="K3375" i="2"/>
  <c r="K3374" i="2"/>
  <c r="K3373" i="2"/>
  <c r="K3372" i="2"/>
  <c r="K3371" i="2"/>
  <c r="K3370" i="2"/>
  <c r="K3369" i="2"/>
  <c r="K3368" i="2"/>
  <c r="K3367" i="2"/>
  <c r="K3366" i="2"/>
  <c r="K3365" i="2"/>
  <c r="K3364" i="2"/>
  <c r="K3363" i="2"/>
  <c r="K3362" i="2"/>
  <c r="K3361" i="2"/>
  <c r="K3360" i="2"/>
  <c r="K3359" i="2"/>
  <c r="K3358" i="2"/>
  <c r="K3357" i="2"/>
  <c r="K3356" i="2"/>
  <c r="K3355" i="2"/>
  <c r="K3354" i="2"/>
  <c r="K3353" i="2"/>
  <c r="K3352" i="2"/>
  <c r="K3351" i="2"/>
  <c r="K3350" i="2"/>
  <c r="K3349" i="2"/>
  <c r="K3348" i="2"/>
  <c r="K3347" i="2"/>
  <c r="K3346" i="2"/>
  <c r="K3345" i="2"/>
  <c r="K3344" i="2"/>
  <c r="K3343" i="2"/>
  <c r="K3342" i="2"/>
  <c r="K3341" i="2"/>
  <c r="K3340" i="2"/>
  <c r="K3339" i="2"/>
  <c r="K3338" i="2"/>
  <c r="K3337" i="2"/>
  <c r="K3336" i="2"/>
  <c r="K3335" i="2"/>
  <c r="K3334" i="2"/>
  <c r="K3333" i="2"/>
  <c r="K3332" i="2"/>
  <c r="K3331" i="2"/>
  <c r="K3330" i="2"/>
  <c r="K3329" i="2"/>
  <c r="K3328" i="2"/>
  <c r="K3327" i="2"/>
  <c r="K3326" i="2"/>
  <c r="K3325" i="2"/>
  <c r="K3324" i="2"/>
  <c r="K3323" i="2"/>
  <c r="K3322" i="2"/>
  <c r="K3321" i="2"/>
  <c r="K3320" i="2"/>
  <c r="K3319" i="2"/>
  <c r="K3318" i="2"/>
  <c r="K3317" i="2"/>
  <c r="K3316" i="2"/>
  <c r="K3315" i="2"/>
  <c r="K3314" i="2"/>
  <c r="K3313" i="2"/>
  <c r="K3312" i="2"/>
  <c r="K3311" i="2"/>
  <c r="K3310" i="2"/>
  <c r="K3309" i="2"/>
  <c r="K3308" i="2"/>
  <c r="K3307" i="2"/>
  <c r="K3306" i="2"/>
  <c r="K3305" i="2"/>
  <c r="K3304" i="2"/>
  <c r="K3303" i="2"/>
  <c r="K3302" i="2"/>
  <c r="K3301" i="2"/>
  <c r="K3300" i="2"/>
  <c r="K3299" i="2"/>
  <c r="K3298" i="2"/>
  <c r="K3297" i="2"/>
  <c r="K3296" i="2"/>
  <c r="K3295" i="2"/>
  <c r="K3294" i="2"/>
  <c r="K3293" i="2"/>
  <c r="K3292" i="2"/>
  <c r="K3291" i="2"/>
  <c r="K3290" i="2"/>
  <c r="K3289" i="2"/>
  <c r="K3288" i="2"/>
  <c r="K3287" i="2"/>
  <c r="K3286" i="2"/>
  <c r="K3285" i="2"/>
  <c r="K3284" i="2"/>
  <c r="K3283" i="2"/>
  <c r="K3282" i="2"/>
  <c r="K3281" i="2"/>
  <c r="K3280" i="2"/>
  <c r="K3279" i="2"/>
  <c r="K3278" i="2"/>
  <c r="K3277" i="2"/>
  <c r="K3276" i="2"/>
  <c r="K3275" i="2"/>
  <c r="K3274" i="2"/>
  <c r="K3273" i="2"/>
  <c r="K3272" i="2"/>
  <c r="K3271" i="2"/>
  <c r="K3270" i="2"/>
  <c r="K3269" i="2"/>
  <c r="K3268" i="2"/>
  <c r="K3267" i="2"/>
  <c r="K3266" i="2"/>
  <c r="K3265" i="2"/>
  <c r="K3264" i="2"/>
  <c r="K3263" i="2"/>
  <c r="K3262" i="2"/>
  <c r="K3261" i="2"/>
  <c r="K3260" i="2"/>
  <c r="K3259" i="2"/>
  <c r="K3258" i="2"/>
  <c r="K3257" i="2"/>
  <c r="K3256" i="2"/>
  <c r="K3255" i="2"/>
  <c r="K3254" i="2"/>
  <c r="K3253" i="2"/>
  <c r="K3252" i="2"/>
  <c r="K3251" i="2"/>
  <c r="K3250" i="2"/>
  <c r="K3249" i="2"/>
  <c r="K3248" i="2"/>
  <c r="K3247" i="2"/>
  <c r="K3246" i="2"/>
  <c r="K3245" i="2"/>
  <c r="K3244" i="2"/>
  <c r="K3243" i="2"/>
  <c r="K3242" i="2"/>
  <c r="K3241" i="2"/>
  <c r="K3240" i="2"/>
  <c r="K3239" i="2"/>
  <c r="K3238" i="2"/>
  <c r="K3237" i="2"/>
  <c r="K3236" i="2"/>
  <c r="K3235" i="2"/>
  <c r="K3234" i="2"/>
  <c r="K3233" i="2"/>
  <c r="K3232" i="2"/>
  <c r="K3231" i="2"/>
  <c r="K3230" i="2"/>
  <c r="K3229" i="2"/>
  <c r="K3228" i="2"/>
  <c r="K3227" i="2"/>
  <c r="K3226" i="2"/>
  <c r="K3225" i="2"/>
  <c r="K3224" i="2"/>
  <c r="K3223" i="2"/>
  <c r="K3222" i="2"/>
  <c r="K3221" i="2"/>
  <c r="K3220" i="2"/>
  <c r="K3219" i="2"/>
  <c r="K3218" i="2"/>
  <c r="K3217" i="2"/>
  <c r="K3216" i="2"/>
  <c r="K3215" i="2"/>
  <c r="K3214" i="2"/>
  <c r="K3213" i="2"/>
  <c r="K3212" i="2"/>
  <c r="K3211" i="2"/>
  <c r="K3210" i="2"/>
  <c r="K3209" i="2"/>
  <c r="K3208" i="2"/>
  <c r="K3207" i="2"/>
  <c r="K3206" i="2"/>
  <c r="K3205" i="2"/>
  <c r="K3204" i="2"/>
  <c r="K3203" i="2"/>
  <c r="K3202" i="2"/>
  <c r="K3201" i="2"/>
  <c r="K3200" i="2"/>
  <c r="K3199" i="2"/>
  <c r="K3198" i="2"/>
  <c r="K3197" i="2"/>
  <c r="K3196" i="2"/>
  <c r="K3195" i="2"/>
  <c r="K3194" i="2"/>
  <c r="K3193" i="2"/>
  <c r="K3192" i="2"/>
  <c r="K3191" i="2"/>
  <c r="K3190" i="2"/>
  <c r="K3189" i="2"/>
  <c r="K3188" i="2"/>
  <c r="K3187" i="2"/>
  <c r="K3186" i="2"/>
  <c r="K3185" i="2"/>
  <c r="K3184" i="2"/>
  <c r="K3183" i="2"/>
  <c r="K3182" i="2"/>
  <c r="K3181" i="2"/>
  <c r="K3180" i="2"/>
  <c r="K3179" i="2"/>
  <c r="K3178" i="2"/>
  <c r="K3177" i="2"/>
  <c r="K3176" i="2"/>
  <c r="K3175" i="2"/>
  <c r="K3174" i="2"/>
  <c r="K3173" i="2"/>
  <c r="K3172" i="2"/>
  <c r="K3171" i="2"/>
  <c r="K3170" i="2"/>
  <c r="K3169" i="2"/>
  <c r="K3168" i="2"/>
  <c r="K3167" i="2"/>
  <c r="K3166" i="2"/>
  <c r="K3165" i="2"/>
  <c r="K3164" i="2"/>
  <c r="K3163" i="2"/>
  <c r="K3162" i="2"/>
  <c r="K3161" i="2"/>
  <c r="K3160" i="2"/>
  <c r="K3159" i="2"/>
  <c r="K3158" i="2"/>
  <c r="K3157" i="2"/>
  <c r="K3156" i="2"/>
  <c r="K3155" i="2"/>
  <c r="K3154" i="2"/>
  <c r="K3153" i="2"/>
  <c r="K3152" i="2"/>
  <c r="K3151" i="2"/>
  <c r="K3150" i="2"/>
  <c r="K3149" i="2"/>
  <c r="K3148" i="2"/>
  <c r="K3147" i="2"/>
  <c r="K3146" i="2"/>
  <c r="K3145" i="2"/>
  <c r="K3144" i="2"/>
  <c r="K3143" i="2"/>
  <c r="K3142" i="2"/>
  <c r="K3141" i="2"/>
  <c r="K3140" i="2"/>
  <c r="K3139" i="2"/>
  <c r="K3138" i="2"/>
  <c r="K3137" i="2"/>
  <c r="K3136" i="2"/>
  <c r="K3135" i="2"/>
  <c r="K3134" i="2"/>
  <c r="K3133" i="2"/>
  <c r="K3132" i="2"/>
  <c r="K3131" i="2"/>
  <c r="K3130" i="2"/>
  <c r="K3129" i="2"/>
  <c r="K3128" i="2"/>
  <c r="K3127" i="2"/>
  <c r="K3126" i="2"/>
  <c r="K3125" i="2"/>
  <c r="K3124" i="2"/>
  <c r="K3123" i="2"/>
  <c r="K3122" i="2"/>
  <c r="K3121" i="2"/>
  <c r="K3120" i="2"/>
  <c r="K3119" i="2"/>
  <c r="K3118" i="2"/>
  <c r="K3117" i="2"/>
  <c r="K3116" i="2"/>
  <c r="K3115" i="2"/>
  <c r="K3114" i="2"/>
  <c r="K3113" i="2"/>
  <c r="K3112" i="2"/>
  <c r="K3111" i="2"/>
  <c r="K3110" i="2"/>
  <c r="K3109" i="2"/>
  <c r="K3108" i="2"/>
  <c r="K3107" i="2"/>
  <c r="K3106" i="2"/>
  <c r="K3105" i="2"/>
  <c r="K3104" i="2"/>
  <c r="K3103" i="2"/>
  <c r="K3102" i="2"/>
  <c r="K3101" i="2"/>
  <c r="K3100" i="2"/>
  <c r="K3099" i="2"/>
  <c r="K3098" i="2"/>
  <c r="K3097" i="2"/>
  <c r="K3096" i="2"/>
  <c r="K3095" i="2"/>
  <c r="K3094" i="2"/>
  <c r="K3093" i="2"/>
  <c r="K3092" i="2"/>
  <c r="K3091" i="2"/>
  <c r="K3090" i="2"/>
  <c r="K3089" i="2"/>
  <c r="K3088" i="2"/>
  <c r="K3087" i="2"/>
  <c r="K3086" i="2"/>
  <c r="K3085" i="2"/>
  <c r="K3084" i="2"/>
  <c r="K3083" i="2"/>
  <c r="K3082" i="2"/>
  <c r="K3081" i="2"/>
  <c r="K3080" i="2"/>
  <c r="K3079" i="2"/>
  <c r="K3078" i="2"/>
  <c r="K3077" i="2"/>
  <c r="K3076" i="2"/>
  <c r="K3075" i="2"/>
  <c r="K3074" i="2"/>
  <c r="K3073" i="2"/>
  <c r="K3072" i="2"/>
  <c r="K3071" i="2"/>
  <c r="K3070" i="2"/>
  <c r="K3069" i="2"/>
  <c r="K3068" i="2"/>
  <c r="K3067" i="2"/>
  <c r="K3066" i="2"/>
  <c r="K3065" i="2"/>
  <c r="K3064" i="2"/>
  <c r="K3063" i="2"/>
  <c r="K3062" i="2"/>
  <c r="K3061" i="2"/>
  <c r="K3060" i="2"/>
  <c r="K3059" i="2"/>
  <c r="K3058" i="2"/>
  <c r="K3057" i="2"/>
  <c r="K3056" i="2"/>
  <c r="K3055" i="2"/>
  <c r="K3054" i="2"/>
  <c r="K3053" i="2"/>
  <c r="K3052" i="2"/>
  <c r="K3051" i="2"/>
  <c r="K3050" i="2"/>
  <c r="K3049" i="2"/>
  <c r="K3048" i="2"/>
  <c r="K3047" i="2"/>
  <c r="K3046" i="2"/>
  <c r="K3045" i="2"/>
  <c r="K3044" i="2"/>
  <c r="K3043" i="2"/>
  <c r="K3042" i="2"/>
  <c r="K3041" i="2"/>
  <c r="K3040" i="2"/>
  <c r="K3039" i="2"/>
  <c r="K3038" i="2"/>
  <c r="K3037" i="2"/>
  <c r="K3036" i="2"/>
  <c r="K3035" i="2"/>
  <c r="K3034" i="2"/>
  <c r="K3033" i="2"/>
  <c r="K3032" i="2"/>
  <c r="K3031" i="2"/>
  <c r="K3030" i="2"/>
  <c r="K3029" i="2"/>
  <c r="K3028" i="2"/>
  <c r="K3027" i="2"/>
  <c r="K3026" i="2"/>
  <c r="K3025" i="2"/>
  <c r="K3024" i="2"/>
  <c r="K3023" i="2"/>
  <c r="K3022" i="2"/>
  <c r="K3021" i="2"/>
  <c r="K3020" i="2"/>
  <c r="K3019" i="2"/>
  <c r="K3018" i="2"/>
  <c r="K3017" i="2"/>
  <c r="K3016" i="2"/>
  <c r="K3015" i="2"/>
  <c r="K3014" i="2"/>
  <c r="K3013" i="2"/>
  <c r="K3012" i="2"/>
  <c r="K3011" i="2"/>
  <c r="K3010" i="2"/>
  <c r="K3009" i="2"/>
  <c r="K3008" i="2"/>
  <c r="K3007" i="2"/>
  <c r="K3006" i="2"/>
  <c r="K3005" i="2"/>
  <c r="K3004" i="2"/>
  <c r="K3003" i="2"/>
  <c r="K3002" i="2"/>
  <c r="K3001" i="2"/>
  <c r="K3000" i="2"/>
  <c r="K2999" i="2"/>
  <c r="K2998" i="2"/>
  <c r="K2997" i="2"/>
  <c r="K2996" i="2"/>
  <c r="K2995" i="2"/>
  <c r="K2994" i="2"/>
  <c r="K2993" i="2"/>
  <c r="K2992" i="2"/>
  <c r="K2991" i="2"/>
  <c r="K2990" i="2"/>
  <c r="K2989" i="2"/>
  <c r="K2988" i="2"/>
  <c r="K2987" i="2"/>
  <c r="K2986" i="2"/>
  <c r="K2985" i="2"/>
  <c r="K2984" i="2"/>
  <c r="K2983" i="2"/>
  <c r="K2982" i="2"/>
  <c r="K2981" i="2"/>
  <c r="K2980" i="2"/>
  <c r="K2979" i="2"/>
  <c r="K2978" i="2"/>
  <c r="K2977" i="2"/>
  <c r="K2976" i="2"/>
  <c r="K2975" i="2"/>
  <c r="K2974" i="2"/>
  <c r="K2973" i="2"/>
  <c r="K2972" i="2"/>
  <c r="K2971" i="2"/>
  <c r="K2970" i="2"/>
  <c r="K2969" i="2"/>
  <c r="K2968" i="2"/>
  <c r="K2967" i="2"/>
  <c r="K2966" i="2"/>
  <c r="K2965" i="2"/>
  <c r="K2964" i="2"/>
  <c r="K2963" i="2"/>
  <c r="K2962" i="2"/>
  <c r="K2961" i="2"/>
  <c r="K2960" i="2"/>
  <c r="K2959" i="2"/>
  <c r="K2958" i="2"/>
  <c r="K2957" i="2"/>
  <c r="K2956" i="2"/>
  <c r="K2955" i="2"/>
  <c r="K2954" i="2"/>
  <c r="K2953" i="2"/>
  <c r="K2952" i="2"/>
  <c r="K2951" i="2"/>
  <c r="K2950" i="2"/>
  <c r="K2949" i="2"/>
  <c r="K2948" i="2"/>
  <c r="K2947" i="2"/>
  <c r="K2946" i="2"/>
  <c r="K2945" i="2"/>
  <c r="K2944" i="2"/>
  <c r="K2943" i="2"/>
  <c r="K2942" i="2"/>
  <c r="K2941" i="2"/>
  <c r="K2940" i="2"/>
  <c r="K2939" i="2"/>
  <c r="K2938" i="2"/>
  <c r="K2937" i="2"/>
  <c r="K2936" i="2"/>
  <c r="K2935" i="2"/>
  <c r="K2934" i="2"/>
  <c r="K2933" i="2"/>
  <c r="K2932" i="2"/>
  <c r="K2931" i="2"/>
  <c r="K2930" i="2"/>
  <c r="K2929" i="2"/>
  <c r="K2928" i="2"/>
  <c r="K2927" i="2"/>
  <c r="K2926" i="2"/>
  <c r="K2925" i="2"/>
  <c r="K2924" i="2"/>
  <c r="K2923" i="2"/>
  <c r="K2922" i="2"/>
  <c r="K2921" i="2"/>
  <c r="K2920" i="2"/>
  <c r="K2919" i="2"/>
  <c r="K2918" i="2"/>
  <c r="K2917" i="2"/>
  <c r="K2916" i="2"/>
  <c r="K2915" i="2"/>
  <c r="K2914" i="2"/>
  <c r="K2913" i="2"/>
  <c r="K2912" i="2"/>
  <c r="K2911" i="2"/>
  <c r="K2910" i="2"/>
  <c r="K2909" i="2"/>
  <c r="K2908" i="2"/>
  <c r="K2907" i="2"/>
  <c r="K2906" i="2"/>
  <c r="K2905" i="2"/>
  <c r="K2904" i="2"/>
  <c r="K2903" i="2"/>
  <c r="K2902" i="2"/>
  <c r="K2901" i="2"/>
  <c r="K2900" i="2"/>
  <c r="K2899" i="2"/>
  <c r="K2898" i="2"/>
  <c r="K2897" i="2"/>
  <c r="K2896" i="2"/>
  <c r="K2895" i="2"/>
  <c r="K2894" i="2"/>
  <c r="K2893" i="2"/>
  <c r="K2892" i="2"/>
  <c r="K2891" i="2"/>
  <c r="K2890" i="2"/>
  <c r="K2889" i="2"/>
  <c r="K2888" i="2"/>
  <c r="K2887" i="2"/>
  <c r="K2886" i="2"/>
  <c r="K2885" i="2"/>
  <c r="K2884" i="2"/>
  <c r="K2883" i="2"/>
  <c r="K2882" i="2"/>
  <c r="K2881" i="2"/>
  <c r="K2880" i="2"/>
  <c r="K2879" i="2"/>
  <c r="K2878" i="2"/>
  <c r="K2877" i="2"/>
  <c r="K2876" i="2"/>
  <c r="K2875" i="2"/>
  <c r="K2874" i="2"/>
  <c r="K2873" i="2"/>
  <c r="K2872" i="2"/>
  <c r="K2871" i="2"/>
  <c r="K2870" i="2"/>
  <c r="K2869" i="2"/>
  <c r="K2868" i="2"/>
  <c r="K2867" i="2"/>
  <c r="K2866" i="2"/>
  <c r="K2865" i="2"/>
  <c r="K2864" i="2"/>
  <c r="K2863" i="2"/>
  <c r="K2862" i="2"/>
  <c r="K2861" i="2"/>
  <c r="K2860" i="2"/>
  <c r="K2859" i="2"/>
  <c r="K2858" i="2"/>
  <c r="K2857" i="2"/>
  <c r="K2856" i="2"/>
  <c r="K2855" i="2"/>
  <c r="K2854" i="2"/>
  <c r="K2853" i="2"/>
  <c r="K2852" i="2"/>
  <c r="K2851" i="2"/>
  <c r="K2850" i="2"/>
  <c r="K2849" i="2"/>
  <c r="K2848" i="2"/>
  <c r="K2847" i="2"/>
  <c r="K2846" i="2"/>
  <c r="K2845" i="2"/>
  <c r="K2844" i="2"/>
  <c r="K2843" i="2"/>
  <c r="K2842" i="2"/>
  <c r="K2841" i="2"/>
  <c r="K2840" i="2"/>
  <c r="K2839" i="2"/>
  <c r="K2838" i="2"/>
  <c r="K2837" i="2"/>
  <c r="K2836" i="2"/>
  <c r="K2835" i="2"/>
  <c r="K2834" i="2"/>
  <c r="K2833" i="2"/>
  <c r="K2832" i="2"/>
  <c r="K2831" i="2"/>
  <c r="K2830" i="2"/>
  <c r="K2829" i="2"/>
  <c r="K2828" i="2"/>
  <c r="K2827" i="2"/>
  <c r="K2826" i="2"/>
  <c r="K2825" i="2"/>
  <c r="K2824" i="2"/>
  <c r="K2823" i="2"/>
  <c r="K2822" i="2"/>
  <c r="K2821" i="2"/>
  <c r="K2820" i="2"/>
  <c r="K2819" i="2"/>
  <c r="K2818" i="2"/>
  <c r="K2817" i="2"/>
  <c r="K2816" i="2"/>
  <c r="K2815" i="2"/>
  <c r="K2814" i="2"/>
  <c r="K2813" i="2"/>
  <c r="K2812" i="2"/>
  <c r="K2811" i="2"/>
  <c r="K2810" i="2"/>
  <c r="K2809" i="2"/>
  <c r="K2808" i="2"/>
  <c r="K2807" i="2"/>
  <c r="K2806" i="2"/>
  <c r="K2805" i="2"/>
  <c r="K2804" i="2"/>
  <c r="K2803" i="2"/>
  <c r="K2802" i="2"/>
  <c r="K2801" i="2"/>
  <c r="K2800" i="2"/>
  <c r="K2799" i="2"/>
  <c r="K2798" i="2"/>
  <c r="K2797" i="2"/>
  <c r="K2796" i="2"/>
  <c r="K2795" i="2"/>
  <c r="K2794" i="2"/>
  <c r="K2793" i="2"/>
  <c r="K2792" i="2"/>
  <c r="K2791" i="2"/>
  <c r="K2790" i="2"/>
  <c r="K2789" i="2"/>
  <c r="K2788" i="2"/>
  <c r="K2787" i="2"/>
  <c r="K2786" i="2"/>
  <c r="K2785" i="2"/>
  <c r="K2784" i="2"/>
  <c r="K2783" i="2"/>
  <c r="K2782" i="2"/>
  <c r="K2781" i="2"/>
  <c r="K2780" i="2"/>
  <c r="K2779" i="2"/>
  <c r="K2778" i="2"/>
  <c r="K2777" i="2"/>
  <c r="K2776" i="2"/>
  <c r="K2775" i="2"/>
  <c r="K2774" i="2"/>
  <c r="K2773" i="2"/>
  <c r="K2772" i="2"/>
  <c r="K2771" i="2"/>
  <c r="K2770" i="2"/>
  <c r="K2769" i="2"/>
  <c r="K2768" i="2"/>
  <c r="K2767" i="2"/>
  <c r="K2766" i="2"/>
  <c r="K2765" i="2"/>
  <c r="K2764" i="2"/>
  <c r="K2763" i="2"/>
  <c r="K2762" i="2"/>
  <c r="K2761" i="2"/>
  <c r="K2760" i="2"/>
  <c r="K2759" i="2"/>
  <c r="K2758" i="2"/>
  <c r="K2757" i="2"/>
  <c r="K2756" i="2"/>
  <c r="K2755" i="2"/>
  <c r="K2754" i="2"/>
  <c r="K2753" i="2"/>
  <c r="K2752" i="2"/>
  <c r="K2751" i="2"/>
  <c r="K2750" i="2"/>
  <c r="K2749" i="2"/>
  <c r="K2748" i="2"/>
  <c r="K2747" i="2"/>
  <c r="K2746" i="2"/>
  <c r="K2745" i="2"/>
  <c r="K2744" i="2"/>
  <c r="K2743" i="2"/>
  <c r="K2742" i="2"/>
  <c r="K2741" i="2"/>
  <c r="K2740" i="2"/>
  <c r="K2739" i="2"/>
  <c r="K2738" i="2"/>
  <c r="K2737" i="2"/>
  <c r="K2736" i="2"/>
  <c r="K2735" i="2"/>
  <c r="K2734" i="2"/>
  <c r="K2733" i="2"/>
  <c r="K2732" i="2"/>
  <c r="K2731" i="2"/>
  <c r="K2730" i="2"/>
  <c r="K2729" i="2"/>
  <c r="K2728" i="2"/>
  <c r="K2727" i="2"/>
  <c r="K2726" i="2"/>
  <c r="K2725" i="2"/>
  <c r="K2724" i="2"/>
  <c r="K2723" i="2"/>
  <c r="K2722" i="2"/>
  <c r="K2721" i="2"/>
  <c r="K2720" i="2"/>
  <c r="K2719" i="2"/>
  <c r="K2718" i="2"/>
  <c r="K2717" i="2"/>
  <c r="K2716" i="2"/>
  <c r="K2715" i="2"/>
  <c r="K2714" i="2"/>
  <c r="K2713" i="2"/>
  <c r="K2712" i="2"/>
  <c r="K2711" i="2"/>
  <c r="K2710" i="2"/>
  <c r="K2709" i="2"/>
  <c r="K2708" i="2"/>
  <c r="K2707" i="2"/>
  <c r="K2706" i="2"/>
  <c r="K2705" i="2"/>
  <c r="K2704" i="2"/>
  <c r="K2703" i="2"/>
  <c r="K2702" i="2"/>
  <c r="K2701" i="2"/>
  <c r="K2700" i="2"/>
  <c r="K2699" i="2"/>
  <c r="K2698" i="2"/>
  <c r="K2697" i="2"/>
  <c r="K2696" i="2"/>
  <c r="K2695" i="2"/>
  <c r="K2694" i="2"/>
  <c r="K2693" i="2"/>
  <c r="K2692" i="2"/>
  <c r="K2691" i="2"/>
  <c r="K2690" i="2"/>
  <c r="K2689" i="2"/>
  <c r="K2688" i="2"/>
  <c r="K2687" i="2"/>
  <c r="K2686" i="2"/>
  <c r="K2685" i="2"/>
  <c r="K2684" i="2"/>
  <c r="K2683" i="2"/>
  <c r="K2682" i="2"/>
  <c r="K2681" i="2"/>
  <c r="K2680" i="2"/>
  <c r="K2679" i="2"/>
  <c r="K2678" i="2"/>
  <c r="K2677" i="2"/>
  <c r="K2676" i="2"/>
  <c r="K2675" i="2"/>
  <c r="K2674" i="2"/>
  <c r="K2673" i="2"/>
  <c r="K2672" i="2"/>
  <c r="K2671" i="2"/>
  <c r="K2670" i="2"/>
  <c r="K2669" i="2"/>
  <c r="K2668" i="2"/>
  <c r="K2667" i="2"/>
  <c r="K2666" i="2"/>
  <c r="K2665" i="2"/>
  <c r="K2664" i="2"/>
  <c r="K2663" i="2"/>
  <c r="K2662" i="2"/>
  <c r="K2661" i="2"/>
  <c r="K2660" i="2"/>
  <c r="K2659" i="2"/>
  <c r="K2658" i="2"/>
  <c r="K2657" i="2"/>
  <c r="K2656" i="2"/>
  <c r="K2655" i="2"/>
  <c r="K2654" i="2"/>
  <c r="K2653" i="2"/>
  <c r="K2652" i="2"/>
  <c r="K2651" i="2"/>
  <c r="K2650" i="2"/>
  <c r="K2649" i="2"/>
  <c r="K2648" i="2"/>
  <c r="K2647" i="2"/>
  <c r="K2646" i="2"/>
  <c r="K2645" i="2"/>
  <c r="K2644" i="2"/>
  <c r="K2643" i="2"/>
  <c r="K2642" i="2"/>
  <c r="K2641" i="2"/>
  <c r="K2640" i="2"/>
  <c r="K2639" i="2"/>
  <c r="K2638" i="2"/>
  <c r="K2637" i="2"/>
  <c r="K2636" i="2"/>
  <c r="K2635" i="2"/>
  <c r="K2634" i="2"/>
  <c r="K2633" i="2"/>
  <c r="K2632" i="2"/>
  <c r="K2631" i="2"/>
  <c r="K2630" i="2"/>
  <c r="K2629" i="2"/>
  <c r="K2628" i="2"/>
  <c r="K2627" i="2"/>
  <c r="K2626" i="2"/>
  <c r="K2625" i="2"/>
  <c r="K2624" i="2"/>
  <c r="K2623" i="2"/>
  <c r="K2622" i="2"/>
  <c r="K2621" i="2"/>
  <c r="K2620" i="2"/>
  <c r="K2619" i="2"/>
  <c r="K2618" i="2"/>
  <c r="K2617" i="2"/>
  <c r="K2616" i="2"/>
  <c r="K2615" i="2"/>
  <c r="K2614" i="2"/>
  <c r="K2613" i="2"/>
  <c r="K2612" i="2"/>
  <c r="K2611" i="2"/>
  <c r="K2610" i="2"/>
  <c r="K2609" i="2"/>
  <c r="K2608" i="2"/>
  <c r="K2607" i="2"/>
  <c r="K2606" i="2"/>
  <c r="K2605" i="2"/>
  <c r="K2604" i="2"/>
  <c r="K2603" i="2"/>
  <c r="K2602" i="2"/>
  <c r="K2601" i="2"/>
  <c r="K2600" i="2"/>
  <c r="K2599" i="2"/>
  <c r="K2598" i="2"/>
  <c r="K2597" i="2"/>
  <c r="K2596" i="2"/>
  <c r="K2595" i="2"/>
  <c r="K2594" i="2"/>
  <c r="K2593" i="2"/>
  <c r="K2592" i="2"/>
  <c r="K2591" i="2"/>
  <c r="K2590" i="2"/>
  <c r="K2589" i="2"/>
  <c r="K2588" i="2"/>
  <c r="K2587" i="2"/>
  <c r="K2586" i="2"/>
  <c r="K2585" i="2"/>
  <c r="K2584" i="2"/>
  <c r="K2583" i="2"/>
  <c r="K2582" i="2"/>
  <c r="K2581" i="2"/>
  <c r="K2580" i="2"/>
  <c r="K2579" i="2"/>
  <c r="K2578" i="2"/>
  <c r="K2577" i="2"/>
  <c r="K2576" i="2"/>
  <c r="K2575" i="2"/>
  <c r="K2574" i="2"/>
  <c r="K2573" i="2"/>
  <c r="K2572" i="2"/>
  <c r="K2571" i="2"/>
  <c r="K2570" i="2"/>
  <c r="K2569" i="2"/>
  <c r="K2568" i="2"/>
  <c r="K2567" i="2"/>
  <c r="K2566" i="2"/>
  <c r="K2565" i="2"/>
  <c r="K2564" i="2"/>
  <c r="K2563" i="2"/>
  <c r="K2562" i="2"/>
  <c r="K2561" i="2"/>
  <c r="K2560" i="2"/>
  <c r="K2559" i="2"/>
  <c r="K2558" i="2"/>
  <c r="K2557" i="2"/>
  <c r="K2556" i="2"/>
  <c r="K2555" i="2"/>
  <c r="K2554" i="2"/>
  <c r="K2553" i="2"/>
  <c r="K2552" i="2"/>
  <c r="K2551" i="2"/>
  <c r="K2550" i="2"/>
  <c r="K2549" i="2"/>
  <c r="K2548" i="2"/>
  <c r="K2547" i="2"/>
  <c r="K2546" i="2"/>
  <c r="K2545" i="2"/>
  <c r="K2544" i="2"/>
  <c r="K2543" i="2"/>
  <c r="K2542" i="2"/>
  <c r="K2541" i="2"/>
  <c r="K2540" i="2"/>
  <c r="K2539" i="2"/>
  <c r="K2538" i="2"/>
  <c r="K2537" i="2"/>
  <c r="K2536" i="2"/>
  <c r="K2535" i="2"/>
  <c r="K2534" i="2"/>
  <c r="K2533" i="2"/>
  <c r="K2532" i="2"/>
  <c r="K2531" i="2"/>
  <c r="K2530" i="2"/>
  <c r="K2529" i="2"/>
  <c r="K2528" i="2"/>
  <c r="K2527" i="2"/>
  <c r="K2526" i="2"/>
  <c r="K2525" i="2"/>
  <c r="K2524" i="2"/>
  <c r="K2523" i="2"/>
  <c r="K2522" i="2"/>
  <c r="K2521" i="2"/>
  <c r="K2520" i="2"/>
  <c r="K2519" i="2"/>
  <c r="K2518" i="2"/>
  <c r="K2517" i="2"/>
  <c r="K2516" i="2"/>
  <c r="K2515" i="2"/>
  <c r="K2514" i="2"/>
  <c r="K2513" i="2"/>
  <c r="K2512" i="2"/>
  <c r="K2511" i="2"/>
  <c r="K2510" i="2"/>
  <c r="K2509" i="2"/>
  <c r="K2508" i="2"/>
  <c r="K2507" i="2"/>
  <c r="K2506" i="2"/>
  <c r="K2505" i="2"/>
  <c r="K2504" i="2"/>
  <c r="K2503" i="2"/>
  <c r="K2502" i="2"/>
  <c r="K2501" i="2"/>
  <c r="K2500" i="2"/>
  <c r="K2499" i="2"/>
  <c r="K2498" i="2"/>
  <c r="K2497" i="2"/>
  <c r="K2496" i="2"/>
  <c r="K2495" i="2"/>
  <c r="K2494" i="2"/>
  <c r="K2493" i="2"/>
  <c r="K2492" i="2"/>
  <c r="K2491" i="2"/>
  <c r="K2490" i="2"/>
  <c r="K2489" i="2"/>
  <c r="K2488" i="2"/>
  <c r="K2487" i="2"/>
  <c r="K2486" i="2"/>
  <c r="K2485" i="2"/>
  <c r="K2484" i="2"/>
  <c r="K2483" i="2"/>
  <c r="K2482" i="2"/>
  <c r="K2481" i="2"/>
  <c r="K2480" i="2"/>
  <c r="K2479" i="2"/>
  <c r="K2478" i="2"/>
  <c r="K2477" i="2"/>
  <c r="K2476" i="2"/>
  <c r="K2475" i="2"/>
  <c r="K2474" i="2"/>
  <c r="K2473" i="2"/>
  <c r="K2472" i="2"/>
  <c r="K2471" i="2"/>
  <c r="K2470" i="2"/>
  <c r="K2469" i="2"/>
  <c r="K2468" i="2"/>
  <c r="K2467" i="2"/>
  <c r="K2466" i="2"/>
  <c r="K2465" i="2"/>
  <c r="K2464" i="2"/>
  <c r="K2463" i="2"/>
  <c r="K2462" i="2"/>
  <c r="K2461" i="2"/>
  <c r="K2460" i="2"/>
  <c r="K2459" i="2"/>
  <c r="K2458" i="2"/>
  <c r="K2457" i="2"/>
  <c r="K2456" i="2"/>
  <c r="K2455" i="2"/>
  <c r="K2454" i="2"/>
  <c r="K2453" i="2"/>
  <c r="K2452" i="2"/>
  <c r="K2451" i="2"/>
  <c r="K2450" i="2"/>
  <c r="K2449" i="2"/>
  <c r="K2448" i="2"/>
  <c r="K2447" i="2"/>
  <c r="K2446" i="2"/>
  <c r="K2445" i="2"/>
  <c r="K2444" i="2"/>
  <c r="K2443" i="2"/>
  <c r="K2442" i="2"/>
  <c r="K2441" i="2"/>
  <c r="K2440" i="2"/>
  <c r="K2439" i="2"/>
  <c r="K2438" i="2"/>
  <c r="K2437" i="2"/>
  <c r="K2436" i="2"/>
  <c r="K2435" i="2"/>
  <c r="K2434" i="2"/>
  <c r="K2433" i="2"/>
  <c r="K2432" i="2"/>
  <c r="K2431" i="2"/>
  <c r="K2430" i="2"/>
  <c r="K2429" i="2"/>
  <c r="K2428" i="2"/>
  <c r="K2427" i="2"/>
  <c r="K2426" i="2"/>
  <c r="K2425" i="2"/>
  <c r="K2424" i="2"/>
  <c r="K2423" i="2"/>
  <c r="K2422" i="2"/>
  <c r="K2421" i="2"/>
  <c r="K2420" i="2"/>
  <c r="K2419" i="2"/>
  <c r="K2418" i="2"/>
  <c r="K2417" i="2"/>
  <c r="K2416" i="2"/>
  <c r="K2415" i="2"/>
  <c r="K2414" i="2"/>
  <c r="K2413" i="2"/>
  <c r="K2412" i="2"/>
  <c r="K2411" i="2"/>
  <c r="K2410" i="2"/>
  <c r="K2409" i="2"/>
  <c r="K2408" i="2"/>
  <c r="K2407" i="2"/>
  <c r="K2406" i="2"/>
  <c r="K2405" i="2"/>
  <c r="K2404" i="2"/>
  <c r="K2403" i="2"/>
  <c r="K2402" i="2"/>
  <c r="K2401" i="2"/>
  <c r="K2400" i="2"/>
  <c r="K2399" i="2"/>
  <c r="K2398" i="2"/>
  <c r="K2397" i="2"/>
  <c r="K2396" i="2"/>
  <c r="K2395" i="2"/>
  <c r="K2394" i="2"/>
  <c r="K2393" i="2"/>
  <c r="K2392" i="2"/>
  <c r="K2391" i="2"/>
  <c r="K2390" i="2"/>
  <c r="K2389" i="2"/>
  <c r="K2388" i="2"/>
  <c r="K2387" i="2"/>
  <c r="K2386" i="2"/>
  <c r="K2385" i="2"/>
  <c r="K2384" i="2"/>
  <c r="K2383" i="2"/>
  <c r="K2382" i="2"/>
  <c r="K2381" i="2"/>
  <c r="K2380" i="2"/>
  <c r="K2379" i="2"/>
  <c r="K2378" i="2"/>
  <c r="K2377" i="2"/>
  <c r="K2376" i="2"/>
  <c r="K2375" i="2"/>
  <c r="K2374" i="2"/>
  <c r="K2373" i="2"/>
  <c r="K2372" i="2"/>
  <c r="K2371" i="2"/>
  <c r="K2370" i="2"/>
  <c r="K2369" i="2"/>
  <c r="K2368" i="2"/>
  <c r="K2367" i="2"/>
  <c r="K2366" i="2"/>
  <c r="K2365" i="2"/>
  <c r="K2364" i="2"/>
  <c r="K2363" i="2"/>
  <c r="K2362" i="2"/>
  <c r="K2361" i="2"/>
  <c r="K2360" i="2"/>
  <c r="K2359" i="2"/>
  <c r="K2358" i="2"/>
  <c r="K2357" i="2"/>
  <c r="K2356" i="2"/>
  <c r="K2355" i="2"/>
  <c r="K2354" i="2"/>
  <c r="K2353" i="2"/>
  <c r="K2352" i="2"/>
  <c r="K2351" i="2"/>
  <c r="K2350" i="2"/>
  <c r="K2349" i="2"/>
  <c r="K2348" i="2"/>
  <c r="K2347" i="2"/>
  <c r="K2346" i="2"/>
  <c r="K2345" i="2"/>
  <c r="K2344" i="2"/>
  <c r="K2343" i="2"/>
  <c r="K2342" i="2"/>
  <c r="K2341" i="2"/>
  <c r="K2340" i="2"/>
  <c r="K2339" i="2"/>
  <c r="K2338" i="2"/>
  <c r="K2337" i="2"/>
  <c r="K2336" i="2"/>
  <c r="K2335" i="2"/>
  <c r="K2334" i="2"/>
  <c r="K2333" i="2"/>
  <c r="K2332" i="2"/>
  <c r="K2331" i="2"/>
  <c r="K2330" i="2"/>
  <c r="K2329" i="2"/>
  <c r="K2328" i="2"/>
  <c r="K2327" i="2"/>
  <c r="K2326" i="2"/>
  <c r="K2325" i="2"/>
  <c r="K2324" i="2"/>
  <c r="K2323" i="2"/>
  <c r="K2322" i="2"/>
  <c r="K2321" i="2"/>
  <c r="K2320" i="2"/>
  <c r="K2319" i="2"/>
  <c r="K2318" i="2"/>
  <c r="K2317" i="2"/>
  <c r="K2316" i="2"/>
  <c r="K2315" i="2"/>
  <c r="K2314" i="2"/>
  <c r="K2313" i="2"/>
  <c r="K2312" i="2"/>
  <c r="K2311" i="2"/>
  <c r="K2310" i="2"/>
  <c r="K2309" i="2"/>
  <c r="K2308" i="2"/>
  <c r="K2307" i="2"/>
  <c r="K2306" i="2"/>
  <c r="K2305" i="2"/>
  <c r="K2304" i="2"/>
  <c r="K2303" i="2"/>
  <c r="K2302" i="2"/>
  <c r="K2301" i="2"/>
  <c r="K2300" i="2"/>
  <c r="K2299" i="2"/>
  <c r="K2298" i="2"/>
  <c r="K2297" i="2"/>
  <c r="K2296" i="2"/>
  <c r="K2295" i="2"/>
  <c r="K2294" i="2"/>
  <c r="K2293" i="2"/>
  <c r="K2292" i="2"/>
  <c r="K2291" i="2"/>
  <c r="K2290" i="2"/>
  <c r="K2289" i="2"/>
  <c r="K2288" i="2"/>
  <c r="K2287" i="2"/>
  <c r="K2286" i="2"/>
  <c r="K2285" i="2"/>
  <c r="K2284" i="2"/>
  <c r="K2283" i="2"/>
  <c r="K2282" i="2"/>
  <c r="K2281" i="2"/>
  <c r="K2280" i="2"/>
  <c r="K2279" i="2"/>
  <c r="K2278" i="2"/>
  <c r="K2277" i="2"/>
  <c r="K2276" i="2"/>
  <c r="K2275" i="2"/>
  <c r="K2274" i="2"/>
  <c r="K2273" i="2"/>
  <c r="K2272" i="2"/>
  <c r="K2271" i="2"/>
  <c r="K2270" i="2"/>
  <c r="K2269" i="2"/>
  <c r="K2268" i="2"/>
  <c r="K2267" i="2"/>
  <c r="K2266" i="2"/>
  <c r="K2265" i="2"/>
  <c r="K2264" i="2"/>
  <c r="K2263" i="2"/>
  <c r="K2262" i="2"/>
  <c r="K2261" i="2"/>
  <c r="K2260" i="2"/>
  <c r="K2259" i="2"/>
  <c r="K2258" i="2"/>
  <c r="K2257" i="2"/>
  <c r="K2256" i="2"/>
  <c r="K2255" i="2"/>
  <c r="K2254" i="2"/>
  <c r="K2253" i="2"/>
  <c r="K2252" i="2"/>
  <c r="K2251" i="2"/>
  <c r="K2250" i="2"/>
  <c r="K2249" i="2"/>
  <c r="K2248" i="2"/>
  <c r="K2247" i="2"/>
  <c r="K2246" i="2"/>
  <c r="K2245" i="2"/>
  <c r="K2244" i="2"/>
  <c r="K2243" i="2"/>
  <c r="K2242" i="2"/>
  <c r="K2241" i="2"/>
  <c r="K2240" i="2"/>
  <c r="K2239" i="2"/>
  <c r="K2238" i="2"/>
  <c r="K2237" i="2"/>
  <c r="K2236" i="2"/>
  <c r="K2235" i="2"/>
  <c r="K2234" i="2"/>
  <c r="K2233" i="2"/>
  <c r="K2232" i="2"/>
  <c r="K2231" i="2"/>
  <c r="K2230" i="2"/>
  <c r="K2229" i="2"/>
  <c r="K2228" i="2"/>
  <c r="K2227" i="2"/>
  <c r="K2226" i="2"/>
  <c r="K2225" i="2"/>
  <c r="K2224" i="2"/>
  <c r="K2223" i="2"/>
  <c r="K2222" i="2"/>
  <c r="K2221" i="2"/>
  <c r="K2220" i="2"/>
  <c r="K2219" i="2"/>
  <c r="K2218" i="2"/>
  <c r="K2217" i="2"/>
  <c r="K2216" i="2"/>
  <c r="K2215" i="2"/>
  <c r="K2214" i="2"/>
  <c r="K2213" i="2"/>
  <c r="K2212" i="2"/>
  <c r="K2211" i="2"/>
  <c r="K2210" i="2"/>
  <c r="K2209" i="2"/>
  <c r="K2208" i="2"/>
  <c r="K2207" i="2"/>
  <c r="K2206" i="2"/>
  <c r="K2205" i="2"/>
  <c r="K2204" i="2"/>
  <c r="K2203" i="2"/>
  <c r="K2202" i="2"/>
  <c r="K2201" i="2"/>
  <c r="K2200" i="2"/>
  <c r="K2199" i="2"/>
  <c r="K2198" i="2"/>
  <c r="K2197" i="2"/>
  <c r="K2196" i="2"/>
  <c r="K2195" i="2"/>
  <c r="K2194" i="2"/>
  <c r="K2193" i="2"/>
  <c r="K2192" i="2"/>
  <c r="K2191" i="2"/>
  <c r="K2190" i="2"/>
  <c r="K2189" i="2"/>
  <c r="K2188" i="2"/>
  <c r="K2187" i="2"/>
  <c r="K2186" i="2"/>
  <c r="K2185" i="2"/>
  <c r="K2184" i="2"/>
  <c r="K2183" i="2"/>
  <c r="K2182" i="2"/>
  <c r="K2181" i="2"/>
  <c r="K2180" i="2"/>
  <c r="K2179" i="2"/>
  <c r="K2178" i="2"/>
  <c r="K2177" i="2"/>
  <c r="K2176" i="2"/>
  <c r="K2175" i="2"/>
  <c r="K2174" i="2"/>
  <c r="K2173" i="2"/>
  <c r="K2172" i="2"/>
  <c r="K2171" i="2"/>
  <c r="K2170" i="2"/>
  <c r="K2169" i="2"/>
  <c r="K2168" i="2"/>
  <c r="K2167" i="2"/>
  <c r="K2166" i="2"/>
  <c r="K2165" i="2"/>
  <c r="K2164" i="2"/>
  <c r="K2163" i="2"/>
  <c r="K2162" i="2"/>
  <c r="K2161" i="2"/>
  <c r="K2160" i="2"/>
  <c r="K2159" i="2"/>
  <c r="K2158" i="2"/>
  <c r="K2157" i="2"/>
  <c r="K2156" i="2"/>
  <c r="K2155" i="2"/>
  <c r="K2154" i="2"/>
  <c r="K2153" i="2"/>
  <c r="K2152" i="2"/>
  <c r="K2151" i="2"/>
  <c r="K2150" i="2"/>
  <c r="K2149" i="2"/>
  <c r="K2148" i="2"/>
  <c r="K2147" i="2"/>
  <c r="K2146" i="2"/>
  <c r="K2145" i="2"/>
  <c r="K2144" i="2"/>
  <c r="K2143" i="2"/>
  <c r="K2142" i="2"/>
  <c r="K2141" i="2"/>
  <c r="K2140" i="2"/>
  <c r="K2139" i="2"/>
  <c r="K2138" i="2"/>
  <c r="K2137" i="2"/>
  <c r="K2136" i="2"/>
  <c r="K2135" i="2"/>
  <c r="K2134" i="2"/>
  <c r="K2133" i="2"/>
  <c r="K2132" i="2"/>
  <c r="K2131" i="2"/>
  <c r="K2130" i="2"/>
  <c r="K2129" i="2"/>
  <c r="K2128" i="2"/>
  <c r="K2127" i="2"/>
  <c r="K2126" i="2"/>
  <c r="K2125" i="2"/>
  <c r="K2124" i="2"/>
  <c r="K2123" i="2"/>
  <c r="K2122" i="2"/>
  <c r="K2121" i="2"/>
  <c r="K2120" i="2"/>
  <c r="K2119" i="2"/>
  <c r="K2118" i="2"/>
  <c r="K2117" i="2"/>
  <c r="K2116" i="2"/>
  <c r="K2115" i="2"/>
  <c r="K2114" i="2"/>
  <c r="K2113" i="2"/>
  <c r="K2112" i="2"/>
  <c r="K2111" i="2"/>
  <c r="K2110" i="2"/>
  <c r="K2109" i="2"/>
  <c r="K2108" i="2"/>
  <c r="K2107" i="2"/>
  <c r="K2106" i="2"/>
  <c r="K2105" i="2"/>
  <c r="K2104" i="2"/>
  <c r="K2103" i="2"/>
  <c r="K2102" i="2"/>
  <c r="K2101" i="2"/>
  <c r="K2100" i="2"/>
  <c r="K2099" i="2"/>
  <c r="K2098" i="2"/>
  <c r="K2097" i="2"/>
  <c r="K2096" i="2"/>
  <c r="K2095" i="2"/>
  <c r="K2094" i="2"/>
  <c r="K2093" i="2"/>
  <c r="K2092" i="2"/>
  <c r="K2091" i="2"/>
  <c r="K2090" i="2"/>
  <c r="K2089" i="2"/>
  <c r="K2088" i="2"/>
  <c r="K2087" i="2"/>
  <c r="K2086" i="2"/>
  <c r="K2085" i="2"/>
  <c r="K2084" i="2"/>
  <c r="K2083" i="2"/>
  <c r="K2082" i="2"/>
  <c r="K2081" i="2"/>
  <c r="K2080" i="2"/>
  <c r="K2079" i="2"/>
  <c r="K2078" i="2"/>
  <c r="K2077" i="2"/>
  <c r="K2076" i="2"/>
  <c r="K2075" i="2"/>
  <c r="K2074" i="2"/>
  <c r="K2073" i="2"/>
  <c r="K2072" i="2"/>
  <c r="K2071" i="2"/>
  <c r="K2070" i="2"/>
  <c r="K2069" i="2"/>
  <c r="K2068" i="2"/>
  <c r="K2067" i="2"/>
  <c r="K2066" i="2"/>
  <c r="K2065" i="2"/>
  <c r="K2064" i="2"/>
  <c r="K2063" i="2"/>
  <c r="K2062" i="2"/>
  <c r="K2061" i="2"/>
  <c r="K2060" i="2"/>
  <c r="K2059" i="2"/>
  <c r="K2058" i="2"/>
  <c r="K2057" i="2"/>
  <c r="K2056" i="2"/>
  <c r="K2055" i="2"/>
  <c r="K2054" i="2"/>
  <c r="K2053" i="2"/>
  <c r="K2052" i="2"/>
  <c r="K2051" i="2"/>
  <c r="K2050" i="2"/>
  <c r="K2049" i="2"/>
  <c r="K2048" i="2"/>
  <c r="K2047" i="2"/>
  <c r="K2046" i="2"/>
  <c r="K2045" i="2"/>
  <c r="K2044" i="2"/>
  <c r="K2043" i="2"/>
  <c r="K2042" i="2"/>
  <c r="K2041" i="2"/>
  <c r="K2040" i="2"/>
  <c r="K2039" i="2"/>
  <c r="K2038" i="2"/>
  <c r="K2037" i="2"/>
  <c r="K2036" i="2"/>
  <c r="K2035" i="2"/>
  <c r="K2034" i="2"/>
  <c r="K2033" i="2"/>
  <c r="K2032" i="2"/>
  <c r="K2031" i="2"/>
  <c r="K2030" i="2"/>
  <c r="K2029" i="2"/>
  <c r="K2028" i="2"/>
  <c r="K2027" i="2"/>
  <c r="K2026" i="2"/>
  <c r="K2025" i="2"/>
  <c r="K2024" i="2"/>
  <c r="K2023" i="2"/>
  <c r="K2022" i="2"/>
  <c r="K2021" i="2"/>
  <c r="K2020" i="2"/>
  <c r="K2019" i="2"/>
  <c r="K2018" i="2"/>
  <c r="K2017" i="2"/>
  <c r="K2016" i="2"/>
  <c r="K2015" i="2"/>
  <c r="K2014" i="2"/>
  <c r="K2013" i="2"/>
  <c r="K2012" i="2"/>
  <c r="K2011" i="2"/>
  <c r="K2010" i="2"/>
  <c r="K2009" i="2"/>
  <c r="K2008" i="2"/>
  <c r="K2007" i="2"/>
  <c r="K2006" i="2"/>
  <c r="K2005" i="2"/>
  <c r="K2004" i="2"/>
  <c r="K2003" i="2"/>
  <c r="K2002" i="2"/>
  <c r="K2001" i="2"/>
  <c r="K2000" i="2"/>
  <c r="K1999" i="2"/>
  <c r="K1998" i="2"/>
  <c r="K1997" i="2"/>
  <c r="K1996" i="2"/>
  <c r="K1995" i="2"/>
  <c r="K1994" i="2"/>
  <c r="K1993" i="2"/>
  <c r="K1992" i="2"/>
  <c r="K1991" i="2"/>
  <c r="K1990" i="2"/>
  <c r="K1989" i="2"/>
  <c r="K1988" i="2"/>
  <c r="K1987" i="2"/>
  <c r="K1986" i="2"/>
  <c r="K1985" i="2"/>
  <c r="K1984" i="2"/>
  <c r="K1983" i="2"/>
  <c r="K1982" i="2"/>
  <c r="K1981" i="2"/>
  <c r="K1980" i="2"/>
  <c r="K1979" i="2"/>
  <c r="K1978" i="2"/>
  <c r="K1977" i="2"/>
  <c r="K1976" i="2"/>
  <c r="K1975" i="2"/>
  <c r="K1974" i="2"/>
  <c r="K1973" i="2"/>
  <c r="K1972" i="2"/>
  <c r="K1971" i="2"/>
  <c r="K1970" i="2"/>
  <c r="K1969" i="2"/>
  <c r="K1968" i="2"/>
  <c r="K1967" i="2"/>
  <c r="K1966" i="2"/>
  <c r="K1965" i="2"/>
  <c r="K1964" i="2"/>
  <c r="K1963" i="2"/>
  <c r="K1962" i="2"/>
  <c r="K1961" i="2"/>
  <c r="K1960" i="2"/>
  <c r="K1959" i="2"/>
  <c r="K1958" i="2"/>
  <c r="K1957" i="2"/>
  <c r="K1956" i="2"/>
  <c r="K1955" i="2"/>
  <c r="K1954" i="2"/>
  <c r="K1953" i="2"/>
  <c r="K1952" i="2"/>
  <c r="K1951" i="2"/>
  <c r="K1950" i="2"/>
  <c r="K1949" i="2"/>
  <c r="K1948" i="2"/>
  <c r="K1947" i="2"/>
  <c r="K1946" i="2"/>
  <c r="K1945" i="2"/>
  <c r="K1944" i="2"/>
  <c r="K1943" i="2"/>
  <c r="K1942" i="2"/>
  <c r="K1941" i="2"/>
  <c r="K1940" i="2"/>
  <c r="K1939" i="2"/>
  <c r="K1938" i="2"/>
  <c r="K1937" i="2"/>
  <c r="K1936" i="2"/>
  <c r="K1935" i="2"/>
  <c r="K1934" i="2"/>
  <c r="K1933" i="2"/>
  <c r="K1932" i="2"/>
  <c r="K1931" i="2"/>
  <c r="K1930" i="2"/>
  <c r="K1929" i="2"/>
  <c r="K1928" i="2"/>
  <c r="K1927" i="2"/>
  <c r="K1926" i="2"/>
  <c r="K1925" i="2"/>
  <c r="K1924" i="2"/>
  <c r="K1923" i="2"/>
  <c r="K1922" i="2"/>
  <c r="K1921" i="2"/>
  <c r="K1920" i="2"/>
  <c r="K1919" i="2"/>
  <c r="K1918" i="2"/>
  <c r="K1917" i="2"/>
  <c r="K1916" i="2"/>
  <c r="K1915" i="2"/>
  <c r="K1914" i="2"/>
  <c r="K1913" i="2"/>
  <c r="K1912" i="2"/>
  <c r="K1911" i="2"/>
  <c r="K1910" i="2"/>
  <c r="K1909" i="2"/>
  <c r="K1908" i="2"/>
  <c r="K1907" i="2"/>
  <c r="K1906" i="2"/>
  <c r="K1905" i="2"/>
  <c r="K1904" i="2"/>
  <c r="K1903" i="2"/>
  <c r="K1902" i="2"/>
  <c r="K1901" i="2"/>
  <c r="K1900" i="2"/>
  <c r="K1899" i="2"/>
  <c r="K1898" i="2"/>
  <c r="K1897" i="2"/>
  <c r="K1896" i="2"/>
  <c r="K1895" i="2"/>
  <c r="K1894" i="2"/>
  <c r="K1893" i="2"/>
  <c r="K1892" i="2"/>
  <c r="K1891" i="2"/>
  <c r="K1890" i="2"/>
  <c r="K1889" i="2"/>
  <c r="K1888" i="2"/>
  <c r="K1887" i="2"/>
  <c r="K1886" i="2"/>
  <c r="K1885" i="2"/>
  <c r="K1884" i="2"/>
  <c r="K1883" i="2"/>
  <c r="K1882" i="2"/>
  <c r="K1881" i="2"/>
  <c r="K1880" i="2"/>
  <c r="K1879" i="2"/>
  <c r="K1878" i="2"/>
  <c r="K1877" i="2"/>
  <c r="K1876" i="2"/>
  <c r="K1875" i="2"/>
  <c r="K1874" i="2"/>
  <c r="K1873" i="2"/>
  <c r="K1872" i="2"/>
  <c r="K1871" i="2"/>
  <c r="K1870" i="2"/>
  <c r="K1869" i="2"/>
  <c r="K1868" i="2"/>
  <c r="K1867" i="2"/>
  <c r="K1866" i="2"/>
  <c r="K1865" i="2"/>
  <c r="K1864" i="2"/>
  <c r="K1863" i="2"/>
  <c r="K1862" i="2"/>
  <c r="K1861" i="2"/>
  <c r="K1860" i="2"/>
  <c r="K1859" i="2"/>
  <c r="K1858" i="2"/>
  <c r="K1857" i="2"/>
  <c r="K1856" i="2"/>
  <c r="K1855" i="2"/>
  <c r="K1854" i="2"/>
  <c r="K1853" i="2"/>
  <c r="K1852" i="2"/>
  <c r="K1851" i="2"/>
  <c r="K1850" i="2"/>
  <c r="K1849" i="2"/>
  <c r="K1848" i="2"/>
  <c r="K1847" i="2"/>
  <c r="K1846" i="2"/>
  <c r="K1845" i="2"/>
  <c r="K1844" i="2"/>
  <c r="K1843" i="2"/>
  <c r="K1842" i="2"/>
  <c r="K1841" i="2"/>
  <c r="K1840" i="2"/>
  <c r="K1839" i="2"/>
  <c r="K1838" i="2"/>
  <c r="K1837" i="2"/>
  <c r="K1836" i="2"/>
  <c r="K1835" i="2"/>
  <c r="K1834" i="2"/>
  <c r="K1833" i="2"/>
  <c r="K1832" i="2"/>
  <c r="K1831" i="2"/>
  <c r="K1830" i="2"/>
  <c r="K1829" i="2"/>
  <c r="K1828" i="2"/>
  <c r="K1827" i="2"/>
  <c r="K1826" i="2"/>
  <c r="K1825" i="2"/>
  <c r="K1824" i="2"/>
  <c r="K1823" i="2"/>
  <c r="K1822" i="2"/>
  <c r="K1821" i="2"/>
  <c r="K1820" i="2"/>
  <c r="K1819" i="2"/>
  <c r="K1818" i="2"/>
  <c r="K1817" i="2"/>
  <c r="K1816" i="2"/>
  <c r="K1815" i="2"/>
  <c r="K1814" i="2"/>
  <c r="K1813" i="2"/>
  <c r="K1812" i="2"/>
  <c r="K1811" i="2"/>
  <c r="K1810" i="2"/>
  <c r="K1809" i="2"/>
  <c r="K1808" i="2"/>
  <c r="K1807" i="2"/>
  <c r="K1806" i="2"/>
  <c r="K1805" i="2"/>
  <c r="K1804" i="2"/>
  <c r="K1803" i="2"/>
  <c r="K1802" i="2"/>
  <c r="K1801" i="2"/>
  <c r="K1800" i="2"/>
  <c r="K1799" i="2"/>
  <c r="K1798" i="2"/>
  <c r="K1797" i="2"/>
  <c r="K1796" i="2"/>
  <c r="K1795" i="2"/>
  <c r="K1794" i="2"/>
  <c r="K1793" i="2"/>
  <c r="K1792" i="2"/>
  <c r="K1791" i="2"/>
  <c r="K1790" i="2"/>
  <c r="K1789" i="2"/>
  <c r="K1788" i="2"/>
  <c r="K1787" i="2"/>
  <c r="K1786" i="2"/>
  <c r="K1785" i="2"/>
  <c r="K1784" i="2"/>
  <c r="K1783" i="2"/>
  <c r="K1782" i="2"/>
  <c r="K1781" i="2"/>
  <c r="K1780" i="2"/>
  <c r="K1779" i="2"/>
  <c r="K1778" i="2"/>
  <c r="K1777" i="2"/>
  <c r="K1776" i="2"/>
  <c r="K1775" i="2"/>
  <c r="K1774" i="2"/>
  <c r="K1773" i="2"/>
  <c r="K1772" i="2"/>
  <c r="K1771" i="2"/>
  <c r="K1770" i="2"/>
  <c r="K1769" i="2"/>
  <c r="K1768" i="2"/>
  <c r="K1767" i="2"/>
  <c r="K1766" i="2"/>
  <c r="K1765" i="2"/>
  <c r="K1764" i="2"/>
  <c r="K1763" i="2"/>
  <c r="K1762" i="2"/>
  <c r="K1761" i="2"/>
  <c r="K1760" i="2"/>
  <c r="K1759" i="2"/>
  <c r="K1758" i="2"/>
  <c r="K1757" i="2"/>
  <c r="K1756" i="2"/>
  <c r="K1755" i="2"/>
  <c r="K1754" i="2"/>
  <c r="K1753" i="2"/>
  <c r="K1752" i="2"/>
  <c r="K1751" i="2"/>
  <c r="K1750" i="2"/>
  <c r="K1749" i="2"/>
  <c r="K1748" i="2"/>
  <c r="K1747" i="2"/>
  <c r="K1746" i="2"/>
  <c r="K1745" i="2"/>
  <c r="K1744" i="2"/>
  <c r="K1743" i="2"/>
  <c r="K1742" i="2"/>
  <c r="K1741" i="2"/>
  <c r="K1740" i="2"/>
  <c r="K1739" i="2"/>
  <c r="K1738" i="2"/>
  <c r="K1737" i="2"/>
  <c r="K1736" i="2"/>
  <c r="K1735" i="2"/>
  <c r="K1734" i="2"/>
  <c r="K1733" i="2"/>
  <c r="K1732" i="2"/>
  <c r="K1731" i="2"/>
  <c r="K1730" i="2"/>
  <c r="K1729" i="2"/>
  <c r="K1728" i="2"/>
  <c r="K1727" i="2"/>
  <c r="K1726" i="2"/>
  <c r="K1725" i="2"/>
  <c r="K1724" i="2"/>
  <c r="K1723" i="2"/>
  <c r="K1722" i="2"/>
  <c r="K1721" i="2"/>
  <c r="K1720" i="2"/>
  <c r="K1719" i="2"/>
  <c r="K1718" i="2"/>
  <c r="K1717" i="2"/>
  <c r="K1716" i="2"/>
  <c r="K1715" i="2"/>
  <c r="K1714" i="2"/>
  <c r="K1713" i="2"/>
  <c r="K1712" i="2"/>
  <c r="K1711" i="2"/>
  <c r="K1710" i="2"/>
  <c r="K1709" i="2"/>
  <c r="K1708" i="2"/>
  <c r="K1707" i="2"/>
  <c r="K1706" i="2"/>
  <c r="K1705" i="2"/>
  <c r="K1704" i="2"/>
  <c r="K1703" i="2"/>
  <c r="K1702" i="2"/>
  <c r="K1701" i="2"/>
  <c r="K1700" i="2"/>
  <c r="K1699" i="2"/>
  <c r="K1698" i="2"/>
  <c r="K1697" i="2"/>
  <c r="K1696" i="2"/>
  <c r="K1695" i="2"/>
  <c r="K1694" i="2"/>
  <c r="K1693" i="2"/>
  <c r="K1692" i="2"/>
  <c r="K1691" i="2"/>
  <c r="K1690" i="2"/>
  <c r="K1689" i="2"/>
  <c r="K1688" i="2"/>
  <c r="K1687" i="2"/>
  <c r="K1686" i="2"/>
  <c r="K1685" i="2"/>
  <c r="K1684" i="2"/>
  <c r="K1683" i="2"/>
  <c r="K1682" i="2"/>
  <c r="K1681" i="2"/>
  <c r="K1680" i="2"/>
  <c r="K1679" i="2"/>
  <c r="K1678" i="2"/>
  <c r="K1677" i="2"/>
  <c r="K1676" i="2"/>
  <c r="K1675" i="2"/>
  <c r="K1674" i="2"/>
  <c r="K1673" i="2"/>
  <c r="K1672" i="2"/>
  <c r="K1671" i="2"/>
  <c r="K1670" i="2"/>
  <c r="K1669" i="2"/>
  <c r="K1668" i="2"/>
  <c r="K1667" i="2"/>
  <c r="K1666" i="2"/>
  <c r="K1665" i="2"/>
  <c r="K1664" i="2"/>
  <c r="K1663" i="2"/>
  <c r="K1662" i="2"/>
  <c r="K1661" i="2"/>
  <c r="K1660" i="2"/>
  <c r="K1659" i="2"/>
  <c r="K1658" i="2"/>
  <c r="K1657" i="2"/>
  <c r="K1656" i="2"/>
  <c r="K1655" i="2"/>
  <c r="K1654" i="2"/>
  <c r="K1653" i="2"/>
  <c r="K1652" i="2"/>
  <c r="K1651" i="2"/>
  <c r="K1650" i="2"/>
  <c r="K1649" i="2"/>
  <c r="K1648" i="2"/>
  <c r="K1647" i="2"/>
  <c r="K1646" i="2"/>
  <c r="K1645" i="2"/>
  <c r="K1644" i="2"/>
  <c r="K1643" i="2"/>
  <c r="K1642" i="2"/>
  <c r="K1641" i="2"/>
  <c r="K1640" i="2"/>
  <c r="K1639" i="2"/>
  <c r="K1638" i="2"/>
  <c r="K1637" i="2"/>
  <c r="K1636" i="2"/>
  <c r="K1635" i="2"/>
  <c r="K1634" i="2"/>
  <c r="K1633" i="2"/>
  <c r="K1632" i="2"/>
  <c r="K1631" i="2"/>
  <c r="K1630" i="2"/>
  <c r="K1629" i="2"/>
  <c r="K1628" i="2"/>
  <c r="K1627" i="2"/>
  <c r="K1626" i="2"/>
  <c r="K1625" i="2"/>
  <c r="K1624" i="2"/>
  <c r="K1623" i="2"/>
  <c r="K1622" i="2"/>
  <c r="K1621" i="2"/>
  <c r="K1620" i="2"/>
  <c r="K1619" i="2"/>
  <c r="K1618" i="2"/>
  <c r="K1617" i="2"/>
  <c r="K1616" i="2"/>
  <c r="K1615" i="2"/>
  <c r="K1614" i="2"/>
  <c r="K1613" i="2"/>
  <c r="K1612" i="2"/>
  <c r="K1611" i="2"/>
  <c r="K1610" i="2"/>
  <c r="K1609" i="2"/>
  <c r="K1608" i="2"/>
  <c r="K1607" i="2"/>
  <c r="K1606" i="2"/>
  <c r="K1605" i="2"/>
  <c r="K1604" i="2"/>
  <c r="K1603" i="2"/>
  <c r="K1602" i="2"/>
  <c r="K1601" i="2"/>
  <c r="K1600" i="2"/>
  <c r="K1599" i="2"/>
  <c r="K1598" i="2"/>
  <c r="K1597" i="2"/>
  <c r="K1596" i="2"/>
  <c r="K1595" i="2"/>
  <c r="K1594" i="2"/>
  <c r="K1593" i="2"/>
  <c r="K1592" i="2"/>
  <c r="K1591" i="2"/>
  <c r="K1590" i="2"/>
  <c r="K1589" i="2"/>
  <c r="K1588" i="2"/>
  <c r="K1587" i="2"/>
  <c r="K1586" i="2"/>
  <c r="K1585" i="2"/>
  <c r="K1584" i="2"/>
  <c r="K1583" i="2"/>
  <c r="K1582" i="2"/>
  <c r="K1581" i="2"/>
  <c r="K1580" i="2"/>
  <c r="K1579" i="2"/>
  <c r="K1578" i="2"/>
  <c r="K1577" i="2"/>
  <c r="K1576" i="2"/>
  <c r="K1575" i="2"/>
  <c r="K1574" i="2"/>
  <c r="K1573" i="2"/>
  <c r="K1572" i="2"/>
  <c r="K1571" i="2"/>
  <c r="K1570" i="2"/>
  <c r="K1569" i="2"/>
  <c r="K1568" i="2"/>
  <c r="K1567" i="2"/>
  <c r="K1566" i="2"/>
  <c r="K1565" i="2"/>
  <c r="K1564" i="2"/>
  <c r="K1563" i="2"/>
  <c r="K1562" i="2"/>
  <c r="K1561" i="2"/>
  <c r="K1560" i="2"/>
  <c r="K1559" i="2"/>
  <c r="K1558" i="2"/>
  <c r="K1557" i="2"/>
  <c r="K1556" i="2"/>
  <c r="K1555" i="2"/>
  <c r="K1554" i="2"/>
  <c r="K1553" i="2"/>
  <c r="K1552" i="2"/>
  <c r="K1551" i="2"/>
  <c r="K1550" i="2"/>
  <c r="K1549" i="2"/>
  <c r="K1548" i="2"/>
  <c r="K1547" i="2"/>
  <c r="K1546" i="2"/>
  <c r="K1545" i="2"/>
  <c r="K1544" i="2"/>
  <c r="K1543" i="2"/>
  <c r="K1542" i="2"/>
  <c r="K1541" i="2"/>
  <c r="K1540" i="2"/>
  <c r="K1539" i="2"/>
  <c r="K1538" i="2"/>
  <c r="K1537" i="2"/>
  <c r="K1536" i="2"/>
  <c r="K1535" i="2"/>
  <c r="K1534" i="2"/>
  <c r="K1533" i="2"/>
  <c r="K1532" i="2"/>
  <c r="K1531" i="2"/>
  <c r="K1530" i="2"/>
  <c r="K1529" i="2"/>
  <c r="K1528" i="2"/>
  <c r="K1527" i="2"/>
  <c r="K1526" i="2"/>
  <c r="K1525" i="2"/>
  <c r="K1524" i="2"/>
  <c r="K1523" i="2"/>
  <c r="K1522" i="2"/>
  <c r="K1521" i="2"/>
  <c r="K1520" i="2"/>
  <c r="K1519" i="2"/>
  <c r="K1518" i="2"/>
  <c r="K1517" i="2"/>
  <c r="K1516" i="2"/>
  <c r="K1515" i="2"/>
  <c r="K1514" i="2"/>
  <c r="K1513" i="2"/>
  <c r="K1512" i="2"/>
  <c r="K1511" i="2"/>
  <c r="K1510" i="2"/>
  <c r="K1509" i="2"/>
  <c r="K1508" i="2"/>
  <c r="K1507" i="2"/>
  <c r="K1506" i="2"/>
  <c r="K1505" i="2"/>
  <c r="K1504" i="2"/>
  <c r="K1503" i="2"/>
  <c r="K1502" i="2"/>
  <c r="K1501" i="2"/>
  <c r="K1500" i="2"/>
  <c r="K1499" i="2"/>
  <c r="K1498" i="2"/>
  <c r="K1497" i="2"/>
  <c r="K1496" i="2"/>
  <c r="K1495" i="2"/>
  <c r="K1494" i="2"/>
  <c r="K1493" i="2"/>
  <c r="K1492" i="2"/>
  <c r="K1491" i="2"/>
  <c r="K1490" i="2"/>
  <c r="K1489" i="2"/>
  <c r="K1488" i="2"/>
  <c r="K1487" i="2"/>
  <c r="K1486" i="2"/>
  <c r="K1485" i="2"/>
  <c r="K1484" i="2"/>
  <c r="K1483" i="2"/>
  <c r="K1482" i="2"/>
  <c r="K1481" i="2"/>
  <c r="K1480" i="2"/>
  <c r="K1479" i="2"/>
  <c r="K1478" i="2"/>
  <c r="K1477" i="2"/>
  <c r="K1476" i="2"/>
  <c r="K1475" i="2"/>
  <c r="K1474" i="2"/>
  <c r="K1473" i="2"/>
  <c r="K1472" i="2"/>
  <c r="K1471" i="2"/>
  <c r="K1470" i="2"/>
  <c r="K1469" i="2"/>
  <c r="K1468" i="2"/>
  <c r="K1467" i="2"/>
  <c r="K1466" i="2"/>
  <c r="K1465" i="2"/>
  <c r="K1464" i="2"/>
  <c r="K1463" i="2"/>
  <c r="K1462" i="2"/>
  <c r="K1461" i="2"/>
  <c r="K1460" i="2"/>
  <c r="K1459" i="2"/>
  <c r="K1458" i="2"/>
  <c r="K1457" i="2"/>
  <c r="K1456" i="2"/>
  <c r="K1455" i="2"/>
  <c r="K1454" i="2"/>
  <c r="K1453" i="2"/>
  <c r="K1452" i="2"/>
  <c r="K1451" i="2"/>
  <c r="K1450" i="2"/>
  <c r="K1449" i="2"/>
  <c r="K1448" i="2"/>
  <c r="K1447" i="2"/>
  <c r="K1446" i="2"/>
  <c r="K1445" i="2"/>
  <c r="K1444" i="2"/>
  <c r="K1443" i="2"/>
  <c r="K1442" i="2"/>
  <c r="K1441" i="2"/>
  <c r="K1440" i="2"/>
  <c r="K1439" i="2"/>
  <c r="K1438" i="2"/>
  <c r="K1437" i="2"/>
  <c r="K1436" i="2"/>
  <c r="K1435" i="2"/>
  <c r="K1434" i="2"/>
  <c r="K1433" i="2"/>
  <c r="K1432" i="2"/>
  <c r="K1431" i="2"/>
  <c r="K1430" i="2"/>
  <c r="K1429" i="2"/>
  <c r="K1428" i="2"/>
  <c r="K1427" i="2"/>
  <c r="K1426" i="2"/>
  <c r="K1425" i="2"/>
  <c r="K1424" i="2"/>
  <c r="K1423" i="2"/>
  <c r="K1422" i="2"/>
  <c r="K1421" i="2"/>
  <c r="K1420" i="2"/>
  <c r="K1419" i="2"/>
  <c r="K1418" i="2"/>
  <c r="K1417" i="2"/>
  <c r="K1416" i="2"/>
  <c r="K1415" i="2"/>
  <c r="K1414" i="2"/>
  <c r="K1413" i="2"/>
  <c r="K1412" i="2"/>
  <c r="K1411" i="2"/>
  <c r="K1410" i="2"/>
  <c r="K1409" i="2"/>
  <c r="K1408" i="2"/>
  <c r="K1407" i="2"/>
  <c r="K1406" i="2"/>
  <c r="K1405" i="2"/>
  <c r="K1404" i="2"/>
  <c r="K1403" i="2"/>
  <c r="K1402" i="2"/>
  <c r="K1401" i="2"/>
  <c r="K1400" i="2"/>
  <c r="K1399" i="2"/>
  <c r="K1398" i="2"/>
  <c r="K1397" i="2"/>
  <c r="K1396" i="2"/>
  <c r="K1395" i="2"/>
  <c r="K1394" i="2"/>
  <c r="K1393" i="2"/>
  <c r="K1392" i="2"/>
  <c r="K1391" i="2"/>
  <c r="K1390" i="2"/>
  <c r="K1389" i="2"/>
  <c r="K1388" i="2"/>
  <c r="K1387" i="2"/>
  <c r="K1386" i="2"/>
  <c r="K1385" i="2"/>
  <c r="K1384" i="2"/>
  <c r="K1383" i="2"/>
  <c r="K1382" i="2"/>
  <c r="K1381" i="2"/>
  <c r="K1380" i="2"/>
  <c r="K1379" i="2"/>
  <c r="K1378" i="2"/>
  <c r="K1377" i="2"/>
  <c r="K1376" i="2"/>
  <c r="K1375" i="2"/>
  <c r="K1374" i="2"/>
  <c r="K1373" i="2"/>
  <c r="K1372" i="2"/>
  <c r="K1371" i="2"/>
  <c r="K1370" i="2"/>
  <c r="K1369" i="2"/>
  <c r="K1368" i="2"/>
  <c r="K1367" i="2"/>
  <c r="K1366" i="2"/>
  <c r="K1365" i="2"/>
  <c r="K1364" i="2"/>
  <c r="K1363" i="2"/>
  <c r="K1362" i="2"/>
  <c r="K1361" i="2"/>
  <c r="K1360" i="2"/>
  <c r="K1359" i="2"/>
  <c r="K1358" i="2"/>
  <c r="K1357" i="2"/>
  <c r="K1356" i="2"/>
  <c r="K1355" i="2"/>
  <c r="K1354" i="2"/>
  <c r="K1353" i="2"/>
  <c r="K1352" i="2"/>
  <c r="K1351" i="2"/>
  <c r="K1350" i="2"/>
  <c r="K1349" i="2"/>
  <c r="K1348" i="2"/>
  <c r="K1347" i="2"/>
  <c r="K1346" i="2"/>
  <c r="K1345" i="2"/>
  <c r="K1344" i="2"/>
  <c r="K1343" i="2"/>
  <c r="K1342" i="2"/>
  <c r="K1341" i="2"/>
  <c r="K1340" i="2"/>
  <c r="K1339" i="2"/>
  <c r="K1338" i="2"/>
  <c r="K1337" i="2"/>
  <c r="K1336" i="2"/>
  <c r="K1335" i="2"/>
  <c r="K1334" i="2"/>
  <c r="K1333" i="2"/>
  <c r="K1332" i="2"/>
  <c r="K1331" i="2"/>
  <c r="K1330" i="2"/>
  <c r="K1329" i="2"/>
  <c r="K1328" i="2"/>
  <c r="K1327" i="2"/>
  <c r="K1326" i="2"/>
  <c r="K1325" i="2"/>
  <c r="K1324" i="2"/>
  <c r="K1323" i="2"/>
  <c r="K1322" i="2"/>
  <c r="K1321" i="2"/>
  <c r="K1320" i="2"/>
  <c r="K1319" i="2"/>
  <c r="K1318" i="2"/>
  <c r="K1317" i="2"/>
  <c r="K1316" i="2"/>
  <c r="K1315" i="2"/>
  <c r="K1314" i="2"/>
  <c r="K1313" i="2"/>
  <c r="K1312" i="2"/>
  <c r="K1311" i="2"/>
  <c r="K1310" i="2"/>
  <c r="K1309" i="2"/>
  <c r="K1308" i="2"/>
  <c r="K1307" i="2"/>
  <c r="K1306" i="2"/>
  <c r="K1305" i="2"/>
  <c r="K1304" i="2"/>
  <c r="K1303" i="2"/>
  <c r="K1302" i="2"/>
  <c r="K1301" i="2"/>
  <c r="K1300" i="2"/>
  <c r="K1299" i="2"/>
  <c r="K1298" i="2"/>
  <c r="K1297" i="2"/>
  <c r="K1296" i="2"/>
  <c r="K1295" i="2"/>
  <c r="K1294" i="2"/>
  <c r="K1293" i="2"/>
  <c r="K1292" i="2"/>
  <c r="K1291" i="2"/>
  <c r="K1290" i="2"/>
  <c r="K1289" i="2"/>
  <c r="K1288" i="2"/>
  <c r="K1287" i="2"/>
  <c r="K1286" i="2"/>
  <c r="K1285" i="2"/>
  <c r="K1284" i="2"/>
  <c r="K1283" i="2"/>
  <c r="K1282" i="2"/>
  <c r="K1281" i="2"/>
  <c r="K1280" i="2"/>
  <c r="K1279" i="2"/>
  <c r="K1278" i="2"/>
  <c r="K1277" i="2"/>
  <c r="K1276" i="2"/>
  <c r="K1275" i="2"/>
  <c r="K1274" i="2"/>
  <c r="K1273" i="2"/>
  <c r="K1272" i="2"/>
  <c r="K1271" i="2"/>
  <c r="K1270" i="2"/>
  <c r="K1269" i="2"/>
  <c r="K1268" i="2"/>
  <c r="K1267" i="2"/>
  <c r="K1266" i="2"/>
  <c r="K1265" i="2"/>
  <c r="K1264" i="2"/>
  <c r="K1263" i="2"/>
  <c r="K1262" i="2"/>
  <c r="K1261" i="2"/>
  <c r="K1260" i="2"/>
  <c r="K1259" i="2"/>
  <c r="K1258" i="2"/>
  <c r="K1257" i="2"/>
  <c r="K1256" i="2"/>
  <c r="K1255" i="2"/>
  <c r="K1254" i="2"/>
  <c r="K1253" i="2"/>
  <c r="K1252" i="2"/>
  <c r="K1251" i="2"/>
  <c r="K1250" i="2"/>
  <c r="K1249" i="2"/>
  <c r="K1248" i="2"/>
  <c r="K1247" i="2"/>
  <c r="K1246" i="2"/>
  <c r="K1245" i="2"/>
  <c r="K1244" i="2"/>
  <c r="K1243" i="2"/>
  <c r="K1242" i="2"/>
  <c r="K1241" i="2"/>
  <c r="K1240" i="2"/>
  <c r="K1239" i="2"/>
  <c r="K1238" i="2"/>
  <c r="K1237" i="2"/>
  <c r="K1236" i="2"/>
  <c r="K1235" i="2"/>
  <c r="K1234" i="2"/>
  <c r="K1233" i="2"/>
  <c r="K1232" i="2"/>
  <c r="K1231" i="2"/>
  <c r="K1230" i="2"/>
  <c r="K1229" i="2"/>
  <c r="K1228" i="2"/>
  <c r="K1227" i="2"/>
  <c r="K1226" i="2"/>
  <c r="K1225" i="2"/>
  <c r="K1224" i="2"/>
  <c r="K1223" i="2"/>
  <c r="K1222" i="2"/>
  <c r="K1221" i="2"/>
  <c r="K1220" i="2"/>
  <c r="K1219" i="2"/>
  <c r="K1218" i="2"/>
  <c r="K1217" i="2"/>
  <c r="K1216"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79" i="2"/>
  <c r="K578" i="2"/>
  <c r="K577" i="2"/>
  <c r="K576" i="2"/>
  <c r="K575" i="2"/>
  <c r="K574" i="2"/>
  <c r="K573" i="2"/>
  <c r="K572" i="2"/>
  <c r="K571" i="2"/>
  <c r="K570" i="2"/>
  <c r="K569" i="2"/>
  <c r="K568"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28" i="2"/>
  <c r="K527" i="2"/>
  <c r="K526" i="2"/>
  <c r="K525" i="2"/>
  <c r="K524" i="2"/>
  <c r="K523" i="2"/>
  <c r="K522" i="2"/>
  <c r="K521" i="2"/>
  <c r="K520" i="2"/>
  <c r="K519" i="2"/>
  <c r="K518" i="2"/>
  <c r="K517" i="2"/>
  <c r="K516" i="2"/>
  <c r="K515" i="2"/>
  <c r="K514" i="2"/>
  <c r="K513" i="2"/>
  <c r="K512" i="2"/>
  <c r="K511" i="2"/>
  <c r="K510" i="2"/>
  <c r="K509" i="2"/>
  <c r="K508" i="2"/>
  <c r="K507" i="2"/>
  <c r="K506" i="2"/>
  <c r="K505" i="2"/>
  <c r="K504" i="2"/>
  <c r="K503" i="2"/>
  <c r="K502" i="2"/>
  <c r="K501" i="2"/>
  <c r="K500" i="2"/>
  <c r="K499" i="2"/>
  <c r="K498" i="2"/>
  <c r="K497" i="2"/>
  <c r="K496" i="2"/>
  <c r="K495" i="2"/>
  <c r="K494" i="2"/>
  <c r="K493" i="2"/>
  <c r="K492" i="2"/>
  <c r="K491" i="2"/>
  <c r="K490" i="2"/>
  <c r="K489" i="2"/>
  <c r="K488" i="2"/>
  <c r="K487" i="2"/>
  <c r="K486" i="2"/>
  <c r="K485"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10" i="2"/>
  <c r="K9" i="2"/>
  <c r="K8" i="2"/>
  <c r="K7" i="2"/>
  <c r="K6" i="2"/>
  <c r="K5" i="2"/>
  <c r="K4" i="2"/>
  <c r="K3" i="2"/>
  <c r="N2" i="2"/>
  <c r="M2" i="2"/>
  <c r="K2" i="2"/>
  <c r="N4100" i="1"/>
  <c r="M4100" i="1"/>
  <c r="L4100" i="1"/>
  <c r="K4100" i="1"/>
  <c r="J4100" i="1"/>
  <c r="I4100" i="1"/>
  <c r="P4099" i="1"/>
  <c r="O4099" i="1"/>
  <c r="N4099" i="1"/>
  <c r="M4099" i="1"/>
  <c r="L4099" i="1"/>
  <c r="K4099" i="1"/>
  <c r="J4099" i="1"/>
  <c r="N4098" i="1"/>
  <c r="M4098" i="1"/>
  <c r="L4098" i="1"/>
  <c r="K4098" i="1"/>
  <c r="J4098" i="1"/>
  <c r="I4098" i="1"/>
  <c r="N4097" i="1"/>
  <c r="M4097" i="1"/>
  <c r="L4097" i="1"/>
  <c r="K4097" i="1"/>
  <c r="J4097" i="1"/>
  <c r="I4097" i="1"/>
  <c r="N4096" i="1"/>
  <c r="M4096" i="1"/>
  <c r="L4096" i="1"/>
  <c r="K4096" i="1"/>
  <c r="J4096" i="1"/>
  <c r="I4096" i="1"/>
  <c r="N4095" i="1"/>
  <c r="M4095" i="1"/>
  <c r="L4095" i="1"/>
  <c r="K4095" i="1"/>
  <c r="J4095" i="1"/>
  <c r="I4095" i="1"/>
  <c r="N4094" i="1"/>
  <c r="M4094" i="1"/>
  <c r="L4094" i="1"/>
  <c r="K4094" i="1"/>
  <c r="J4094" i="1"/>
  <c r="I4094" i="1"/>
  <c r="N4093" i="1"/>
  <c r="M4093" i="1"/>
  <c r="L4093" i="1"/>
  <c r="K4093" i="1"/>
  <c r="J4093" i="1"/>
  <c r="I4093" i="1"/>
  <c r="N4092" i="1"/>
  <c r="M4092" i="1"/>
  <c r="L4092" i="1"/>
  <c r="K4092" i="1"/>
  <c r="J4092" i="1"/>
  <c r="I4092" i="1"/>
  <c r="N4091" i="1"/>
  <c r="M4091" i="1"/>
  <c r="L4091" i="1"/>
  <c r="K4091" i="1"/>
  <c r="J4091" i="1"/>
  <c r="I4091" i="1"/>
  <c r="N4090" i="1"/>
  <c r="M4090" i="1"/>
  <c r="L4090" i="1"/>
  <c r="K4090" i="1"/>
  <c r="J4090" i="1"/>
  <c r="I4090" i="1"/>
  <c r="N4089" i="1"/>
  <c r="M4089" i="1"/>
  <c r="L4089" i="1"/>
  <c r="K4089" i="1"/>
  <c r="J4089" i="1"/>
  <c r="I4089" i="1"/>
  <c r="N4088" i="1"/>
  <c r="M4088" i="1"/>
  <c r="L4088" i="1"/>
  <c r="K4088" i="1"/>
  <c r="J4088" i="1"/>
  <c r="I4088" i="1"/>
  <c r="N4087" i="1"/>
  <c r="M4087" i="1"/>
  <c r="L4087" i="1"/>
  <c r="K4087" i="1"/>
  <c r="J4087" i="1"/>
  <c r="I4087" i="1"/>
  <c r="N4086" i="1"/>
  <c r="M4086" i="1"/>
  <c r="L4086" i="1"/>
  <c r="K4086" i="1"/>
  <c r="J4086" i="1"/>
  <c r="I4086" i="1"/>
  <c r="N4085" i="1"/>
  <c r="M4085" i="1"/>
  <c r="L4085" i="1"/>
  <c r="K4085" i="1"/>
  <c r="J4085" i="1"/>
  <c r="I4085" i="1"/>
  <c r="N4084" i="1"/>
  <c r="M4084" i="1"/>
  <c r="L4084" i="1"/>
  <c r="K4084" i="1"/>
  <c r="J4084" i="1"/>
  <c r="I4084" i="1"/>
  <c r="N4083" i="1"/>
  <c r="M4083" i="1"/>
  <c r="L4083" i="1"/>
  <c r="K4083" i="1"/>
  <c r="J4083" i="1"/>
  <c r="I4083" i="1"/>
  <c r="N4082" i="1"/>
  <c r="M4082" i="1"/>
  <c r="L4082" i="1"/>
  <c r="K4082" i="1"/>
  <c r="J4082" i="1"/>
  <c r="I4082" i="1"/>
  <c r="P4081" i="1"/>
  <c r="O4081" i="1"/>
  <c r="N4081" i="1"/>
  <c r="M4081" i="1"/>
  <c r="L4081" i="1"/>
  <c r="K4081" i="1"/>
  <c r="J4081" i="1"/>
  <c r="N4080" i="1"/>
  <c r="M4080" i="1"/>
  <c r="L4080" i="1"/>
  <c r="K4080" i="1"/>
  <c r="J4080" i="1"/>
  <c r="I4080" i="1"/>
  <c r="N4079" i="1"/>
  <c r="M4079" i="1"/>
  <c r="L4079" i="1"/>
  <c r="K4079" i="1"/>
  <c r="J4079" i="1"/>
  <c r="I4079" i="1"/>
  <c r="N4078" i="1"/>
  <c r="M4078" i="1"/>
  <c r="L4078" i="1"/>
  <c r="K4078" i="1"/>
  <c r="J4078" i="1"/>
  <c r="I4078" i="1"/>
  <c r="N4077" i="1"/>
  <c r="M4077" i="1"/>
  <c r="L4077" i="1"/>
  <c r="K4077" i="1"/>
  <c r="J4077" i="1"/>
  <c r="I4077" i="1"/>
  <c r="N4076" i="1"/>
  <c r="M4076" i="1"/>
  <c r="L4076" i="1"/>
  <c r="K4076" i="1"/>
  <c r="J4076" i="1"/>
  <c r="I4076" i="1"/>
  <c r="P4075" i="1"/>
  <c r="O4075" i="1"/>
  <c r="N4075" i="1"/>
  <c r="M4075" i="1"/>
  <c r="L4075" i="1"/>
  <c r="K4075" i="1"/>
  <c r="J4075" i="1"/>
  <c r="N4074" i="1"/>
  <c r="M4074" i="1"/>
  <c r="L4074" i="1"/>
  <c r="K4074" i="1"/>
  <c r="J4074" i="1"/>
  <c r="I4074" i="1"/>
  <c r="N4073" i="1"/>
  <c r="M4073" i="1"/>
  <c r="L4073" i="1"/>
  <c r="K4073" i="1"/>
  <c r="J4073" i="1"/>
  <c r="I4073" i="1"/>
  <c r="N4072" i="1"/>
  <c r="M4072" i="1"/>
  <c r="L4072" i="1"/>
  <c r="K4072" i="1"/>
  <c r="J4072" i="1"/>
  <c r="I4072" i="1"/>
  <c r="P4071" i="1"/>
  <c r="O4071" i="1"/>
  <c r="N4071" i="1"/>
  <c r="M4071" i="1"/>
  <c r="L4071" i="1"/>
  <c r="K4071" i="1"/>
  <c r="J4071" i="1"/>
  <c r="N4070" i="1"/>
  <c r="M4070" i="1"/>
  <c r="L4070" i="1"/>
  <c r="K4070" i="1"/>
  <c r="J4070" i="1"/>
  <c r="I4070" i="1"/>
  <c r="N4069" i="1"/>
  <c r="M4069" i="1"/>
  <c r="L4069" i="1"/>
  <c r="K4069" i="1"/>
  <c r="J4069" i="1"/>
  <c r="I4069" i="1"/>
  <c r="N4068" i="1"/>
  <c r="M4068" i="1"/>
  <c r="L4068" i="1"/>
  <c r="K4068" i="1"/>
  <c r="J4068" i="1"/>
  <c r="I4068" i="1"/>
  <c r="N4067" i="1"/>
  <c r="M4067" i="1"/>
  <c r="L4067" i="1"/>
  <c r="K4067" i="1"/>
  <c r="J4067" i="1"/>
  <c r="I4067" i="1"/>
  <c r="N4066" i="1"/>
  <c r="M4066" i="1"/>
  <c r="L4066" i="1"/>
  <c r="K4066" i="1"/>
  <c r="J4066" i="1"/>
  <c r="I4066" i="1"/>
  <c r="N4065" i="1"/>
  <c r="M4065" i="1"/>
  <c r="L4065" i="1"/>
  <c r="K4065" i="1"/>
  <c r="J4065" i="1"/>
  <c r="I4065" i="1"/>
  <c r="N4064" i="1"/>
  <c r="M4064" i="1"/>
  <c r="L4064" i="1"/>
  <c r="K4064" i="1"/>
  <c r="J4064" i="1"/>
  <c r="I4064" i="1"/>
  <c r="N4063" i="1"/>
  <c r="M4063" i="1"/>
  <c r="L4063" i="1"/>
  <c r="K4063" i="1"/>
  <c r="J4063" i="1"/>
  <c r="I4063" i="1"/>
  <c r="N4062" i="1"/>
  <c r="M4062" i="1"/>
  <c r="L4062" i="1"/>
  <c r="K4062" i="1"/>
  <c r="J4062" i="1"/>
  <c r="I4062" i="1"/>
  <c r="N4061" i="1"/>
  <c r="M4061" i="1"/>
  <c r="L4061" i="1"/>
  <c r="K4061" i="1"/>
  <c r="J4061" i="1"/>
  <c r="I4061" i="1"/>
  <c r="N4060" i="1"/>
  <c r="M4060" i="1"/>
  <c r="L4060" i="1"/>
  <c r="K4060" i="1"/>
  <c r="J4060" i="1"/>
  <c r="I4060" i="1"/>
  <c r="N4059" i="1"/>
  <c r="M4059" i="1"/>
  <c r="L4059" i="1"/>
  <c r="K4059" i="1"/>
  <c r="J4059" i="1"/>
  <c r="I4059" i="1"/>
  <c r="N4058" i="1"/>
  <c r="M4058" i="1"/>
  <c r="L4058" i="1"/>
  <c r="K4058" i="1"/>
  <c r="J4058" i="1"/>
  <c r="I4058" i="1"/>
  <c r="N4057" i="1"/>
  <c r="M4057" i="1"/>
  <c r="L4057" i="1"/>
  <c r="K4057" i="1"/>
  <c r="J4057" i="1"/>
  <c r="I4057" i="1"/>
  <c r="N4056" i="1"/>
  <c r="M4056" i="1"/>
  <c r="L4056" i="1"/>
  <c r="K4056" i="1"/>
  <c r="J4056" i="1"/>
  <c r="I4056" i="1"/>
  <c r="N4055" i="1"/>
  <c r="M4055" i="1"/>
  <c r="L4055" i="1"/>
  <c r="K4055" i="1"/>
  <c r="J4055" i="1"/>
  <c r="I4055" i="1"/>
  <c r="P4054" i="1"/>
  <c r="O4054" i="1"/>
  <c r="N4054" i="1"/>
  <c r="M4054" i="1"/>
  <c r="L4054" i="1"/>
  <c r="K4054" i="1"/>
  <c r="J4054" i="1"/>
  <c r="N4053" i="1"/>
  <c r="M4053" i="1"/>
  <c r="L4053" i="1"/>
  <c r="K4053" i="1"/>
  <c r="J4053" i="1"/>
  <c r="I4053" i="1"/>
  <c r="N4052" i="1"/>
  <c r="M4052" i="1"/>
  <c r="L4052" i="1"/>
  <c r="K4052" i="1"/>
  <c r="J4052" i="1"/>
  <c r="I4052" i="1"/>
  <c r="P4051" i="1"/>
  <c r="O4051" i="1"/>
  <c r="N4051" i="1"/>
  <c r="M4051" i="1"/>
  <c r="L4051" i="1"/>
  <c r="K4051" i="1"/>
  <c r="J4051" i="1"/>
  <c r="N4050" i="1"/>
  <c r="M4050" i="1"/>
  <c r="L4050" i="1"/>
  <c r="K4050" i="1"/>
  <c r="J4050" i="1"/>
  <c r="I4050" i="1"/>
  <c r="N4049" i="1"/>
  <c r="M4049" i="1"/>
  <c r="L4049" i="1"/>
  <c r="K4049" i="1"/>
  <c r="J4049" i="1"/>
  <c r="I4049" i="1"/>
  <c r="N4048" i="1"/>
  <c r="M4048" i="1"/>
  <c r="L4048" i="1"/>
  <c r="K4048" i="1"/>
  <c r="J4048" i="1"/>
  <c r="I4048" i="1"/>
  <c r="N4047" i="1"/>
  <c r="M4047" i="1"/>
  <c r="L4047" i="1"/>
  <c r="K4047" i="1"/>
  <c r="J4047" i="1"/>
  <c r="I4047" i="1"/>
  <c r="N4046" i="1"/>
  <c r="M4046" i="1"/>
  <c r="L4046" i="1"/>
  <c r="K4046" i="1"/>
  <c r="J4046" i="1"/>
  <c r="I4046" i="1"/>
  <c r="P4045" i="1"/>
  <c r="O4045" i="1"/>
  <c r="N4045" i="1"/>
  <c r="M4045" i="1"/>
  <c r="L4045" i="1"/>
  <c r="K4045" i="1"/>
  <c r="J4045" i="1"/>
  <c r="N4044" i="1"/>
  <c r="M4044" i="1"/>
  <c r="L4044" i="1"/>
  <c r="K4044" i="1"/>
  <c r="J4044" i="1"/>
  <c r="I4044" i="1"/>
  <c r="N4043" i="1"/>
  <c r="M4043" i="1"/>
  <c r="L4043" i="1"/>
  <c r="K4043" i="1"/>
  <c r="J4043" i="1"/>
  <c r="I4043" i="1"/>
  <c r="N4042" i="1"/>
  <c r="M4042" i="1"/>
  <c r="L4042" i="1"/>
  <c r="K4042" i="1"/>
  <c r="J4042" i="1"/>
  <c r="I4042" i="1"/>
  <c r="N4041" i="1"/>
  <c r="M4041" i="1"/>
  <c r="L4041" i="1"/>
  <c r="K4041" i="1"/>
  <c r="J4041" i="1"/>
  <c r="I4041" i="1"/>
  <c r="N4040" i="1"/>
  <c r="M4040" i="1"/>
  <c r="L4040" i="1"/>
  <c r="K4040" i="1"/>
  <c r="J4040" i="1"/>
  <c r="I4040" i="1"/>
  <c r="N4039" i="1"/>
  <c r="M4039" i="1"/>
  <c r="L4039" i="1"/>
  <c r="K4039" i="1"/>
  <c r="J4039" i="1"/>
  <c r="I4039" i="1"/>
  <c r="N4038" i="1"/>
  <c r="M4038" i="1"/>
  <c r="L4038" i="1"/>
  <c r="K4038" i="1"/>
  <c r="J4038" i="1"/>
  <c r="I4038" i="1"/>
  <c r="N4037" i="1"/>
  <c r="M4037" i="1"/>
  <c r="L4037" i="1"/>
  <c r="K4037" i="1"/>
  <c r="J4037" i="1"/>
  <c r="I4037" i="1"/>
  <c r="N4036" i="1"/>
  <c r="M4036" i="1"/>
  <c r="L4036" i="1"/>
  <c r="K4036" i="1"/>
  <c r="J4036" i="1"/>
  <c r="I4036" i="1"/>
  <c r="N4035" i="1"/>
  <c r="M4035" i="1"/>
  <c r="L4035" i="1"/>
  <c r="K4035" i="1"/>
  <c r="J4035" i="1"/>
  <c r="I4035" i="1"/>
  <c r="N4034" i="1"/>
  <c r="M4034" i="1"/>
  <c r="L4034" i="1"/>
  <c r="K4034" i="1"/>
  <c r="J4034" i="1"/>
  <c r="I4034" i="1"/>
  <c r="N4033" i="1"/>
  <c r="M4033" i="1"/>
  <c r="L4033" i="1"/>
  <c r="K4033" i="1"/>
  <c r="J4033" i="1"/>
  <c r="I4033" i="1"/>
  <c r="N4032" i="1"/>
  <c r="M4032" i="1"/>
  <c r="L4032" i="1"/>
  <c r="K4032" i="1"/>
  <c r="J4032" i="1"/>
  <c r="I4032" i="1"/>
  <c r="N4031" i="1"/>
  <c r="M4031" i="1"/>
  <c r="L4031" i="1"/>
  <c r="K4031" i="1"/>
  <c r="J4031" i="1"/>
  <c r="I4031" i="1"/>
  <c r="N4030" i="1"/>
  <c r="M4030" i="1"/>
  <c r="L4030" i="1"/>
  <c r="K4030" i="1"/>
  <c r="J4030" i="1"/>
  <c r="I4030" i="1"/>
  <c r="N4029" i="1"/>
  <c r="M4029" i="1"/>
  <c r="L4029" i="1"/>
  <c r="K4029" i="1"/>
  <c r="J4029" i="1"/>
  <c r="I4029" i="1"/>
  <c r="N4028" i="1"/>
  <c r="M4028" i="1"/>
  <c r="L4028" i="1"/>
  <c r="K4028" i="1"/>
  <c r="J4028" i="1"/>
  <c r="I4028" i="1"/>
  <c r="N4027" i="1"/>
  <c r="M4027" i="1"/>
  <c r="L4027" i="1"/>
  <c r="K4027" i="1"/>
  <c r="J4027" i="1"/>
  <c r="I4027" i="1"/>
  <c r="N4026" i="1"/>
  <c r="M4026" i="1"/>
  <c r="L4026" i="1"/>
  <c r="K4026" i="1"/>
  <c r="J4026" i="1"/>
  <c r="I4026" i="1"/>
  <c r="N4025" i="1"/>
  <c r="M4025" i="1"/>
  <c r="L4025" i="1"/>
  <c r="K4025" i="1"/>
  <c r="J4025" i="1"/>
  <c r="I4025" i="1"/>
  <c r="N4024" i="1"/>
  <c r="M4024" i="1"/>
  <c r="L4024" i="1"/>
  <c r="K4024" i="1"/>
  <c r="J4024" i="1"/>
  <c r="I4024" i="1"/>
  <c r="N4023" i="1"/>
  <c r="M4023" i="1"/>
  <c r="L4023" i="1"/>
  <c r="K4023" i="1"/>
  <c r="J4023" i="1"/>
  <c r="I4023" i="1"/>
  <c r="N4022" i="1"/>
  <c r="M4022" i="1"/>
  <c r="L4022" i="1"/>
  <c r="K4022" i="1"/>
  <c r="J4022" i="1"/>
  <c r="I4022" i="1"/>
  <c r="N4021" i="1"/>
  <c r="M4021" i="1"/>
  <c r="L4021" i="1"/>
  <c r="K4021" i="1"/>
  <c r="J4021" i="1"/>
  <c r="I4021" i="1"/>
  <c r="P4020" i="1"/>
  <c r="O4020" i="1"/>
  <c r="N4020" i="1"/>
  <c r="M4020" i="1"/>
  <c r="L4020" i="1"/>
  <c r="K4020" i="1"/>
  <c r="J4020" i="1"/>
  <c r="N4019" i="1"/>
  <c r="M4019" i="1"/>
  <c r="L4019" i="1"/>
  <c r="K4019" i="1"/>
  <c r="J4019" i="1"/>
  <c r="I4019" i="1"/>
  <c r="P4018" i="1"/>
  <c r="O4018" i="1"/>
  <c r="N4018" i="1"/>
  <c r="M4018" i="1"/>
  <c r="L4018" i="1"/>
  <c r="K4018" i="1"/>
  <c r="J4018" i="1"/>
  <c r="N4017" i="1"/>
  <c r="M4017" i="1"/>
  <c r="L4017" i="1"/>
  <c r="K4017" i="1"/>
  <c r="J4017" i="1"/>
  <c r="I4017" i="1"/>
  <c r="N4016" i="1"/>
  <c r="M4016" i="1"/>
  <c r="L4016" i="1"/>
  <c r="K4016" i="1"/>
  <c r="J4016" i="1"/>
  <c r="I4016" i="1"/>
  <c r="N4015" i="1"/>
  <c r="M4015" i="1"/>
  <c r="L4015" i="1"/>
  <c r="K4015" i="1"/>
  <c r="J4015" i="1"/>
  <c r="I4015" i="1"/>
  <c r="N4014" i="1"/>
  <c r="M4014" i="1"/>
  <c r="L4014" i="1"/>
  <c r="K4014" i="1"/>
  <c r="J4014" i="1"/>
  <c r="I4014" i="1"/>
  <c r="N4013" i="1"/>
  <c r="M4013" i="1"/>
  <c r="L4013" i="1"/>
  <c r="K4013" i="1"/>
  <c r="J4013" i="1"/>
  <c r="I4013" i="1"/>
  <c r="P4012" i="1"/>
  <c r="O4012" i="1"/>
  <c r="N4012" i="1"/>
  <c r="M4012" i="1"/>
  <c r="L4012" i="1"/>
  <c r="K4012" i="1"/>
  <c r="J4012" i="1"/>
  <c r="N4011" i="1"/>
  <c r="M4011" i="1"/>
  <c r="L4011" i="1"/>
  <c r="K4011" i="1"/>
  <c r="J4011" i="1"/>
  <c r="I4011" i="1"/>
  <c r="N4010" i="1"/>
  <c r="M4010" i="1"/>
  <c r="L4010" i="1"/>
  <c r="K4010" i="1"/>
  <c r="J4010" i="1"/>
  <c r="I4010" i="1"/>
  <c r="N4009" i="1"/>
  <c r="M4009" i="1"/>
  <c r="L4009" i="1"/>
  <c r="K4009" i="1"/>
  <c r="J4009" i="1"/>
  <c r="I4009" i="1"/>
  <c r="N4008" i="1"/>
  <c r="M4008" i="1"/>
  <c r="L4008" i="1"/>
  <c r="K4008" i="1"/>
  <c r="J4008" i="1"/>
  <c r="I4008" i="1"/>
  <c r="N4007" i="1"/>
  <c r="M4007" i="1"/>
  <c r="L4007" i="1"/>
  <c r="K4007" i="1"/>
  <c r="J4007" i="1"/>
  <c r="I4007" i="1"/>
  <c r="N4006" i="1"/>
  <c r="M4006" i="1"/>
  <c r="L4006" i="1"/>
  <c r="K4006" i="1"/>
  <c r="J4006" i="1"/>
  <c r="I4006" i="1"/>
  <c r="P4005" i="1"/>
  <c r="O4005" i="1"/>
  <c r="N4005" i="1"/>
  <c r="M4005" i="1"/>
  <c r="L4005" i="1"/>
  <c r="K4005" i="1"/>
  <c r="J4005" i="1"/>
  <c r="N4004" i="1"/>
  <c r="M4004" i="1"/>
  <c r="L4004" i="1"/>
  <c r="K4004" i="1"/>
  <c r="J4004" i="1"/>
  <c r="I4004" i="1"/>
  <c r="N4003" i="1"/>
  <c r="M4003" i="1"/>
  <c r="L4003" i="1"/>
  <c r="K4003" i="1"/>
  <c r="J4003" i="1"/>
  <c r="I4003" i="1"/>
  <c r="N4002" i="1"/>
  <c r="M4002" i="1"/>
  <c r="L4002" i="1"/>
  <c r="K4002" i="1"/>
  <c r="J4002" i="1"/>
  <c r="I4002" i="1"/>
  <c r="N4001" i="1"/>
  <c r="M4001" i="1"/>
  <c r="L4001" i="1"/>
  <c r="K4001" i="1"/>
  <c r="J4001" i="1"/>
  <c r="I4001" i="1"/>
  <c r="N4000" i="1"/>
  <c r="M4000" i="1"/>
  <c r="L4000" i="1"/>
  <c r="K4000" i="1"/>
  <c r="J4000" i="1"/>
  <c r="I4000" i="1"/>
  <c r="P3999" i="1"/>
  <c r="O3999" i="1"/>
  <c r="N3999" i="1"/>
  <c r="M3999" i="1"/>
  <c r="L3999" i="1"/>
  <c r="K3999" i="1"/>
  <c r="J3999" i="1"/>
  <c r="N3998" i="1"/>
  <c r="M3998" i="1"/>
  <c r="L3998" i="1"/>
  <c r="K3998" i="1"/>
  <c r="J3998" i="1"/>
  <c r="I3998" i="1"/>
  <c r="N3997" i="1"/>
  <c r="M3997" i="1"/>
  <c r="L3997" i="1"/>
  <c r="K3997" i="1"/>
  <c r="J3997" i="1"/>
  <c r="I3997" i="1"/>
  <c r="N3996" i="1"/>
  <c r="M3996" i="1"/>
  <c r="L3996" i="1"/>
  <c r="K3996" i="1"/>
  <c r="J3996" i="1"/>
  <c r="I3996" i="1"/>
  <c r="P3995" i="1"/>
  <c r="O3995" i="1"/>
  <c r="N3995" i="1"/>
  <c r="M3995" i="1"/>
  <c r="L3995" i="1"/>
  <c r="K3995" i="1"/>
  <c r="J3995" i="1"/>
  <c r="N3994" i="1"/>
  <c r="M3994" i="1"/>
  <c r="L3994" i="1"/>
  <c r="K3994" i="1"/>
  <c r="J3994" i="1"/>
  <c r="I3994" i="1"/>
  <c r="N3993" i="1"/>
  <c r="M3993" i="1"/>
  <c r="L3993" i="1"/>
  <c r="K3993" i="1"/>
  <c r="J3993" i="1"/>
  <c r="I3993" i="1"/>
  <c r="N3992" i="1"/>
  <c r="M3992" i="1"/>
  <c r="L3992" i="1"/>
  <c r="K3992" i="1"/>
  <c r="J3992" i="1"/>
  <c r="I3992" i="1"/>
  <c r="N3991" i="1"/>
  <c r="M3991" i="1"/>
  <c r="L3991" i="1"/>
  <c r="K3991" i="1"/>
  <c r="J3991" i="1"/>
  <c r="I3991" i="1"/>
  <c r="N3990" i="1"/>
  <c r="M3990" i="1"/>
  <c r="L3990" i="1"/>
  <c r="K3990" i="1"/>
  <c r="J3990" i="1"/>
  <c r="I3990" i="1"/>
  <c r="N3989" i="1"/>
  <c r="M3989" i="1"/>
  <c r="L3989" i="1"/>
  <c r="K3989" i="1"/>
  <c r="J3989" i="1"/>
  <c r="I3989" i="1"/>
  <c r="N3988" i="1"/>
  <c r="M3988" i="1"/>
  <c r="L3988" i="1"/>
  <c r="K3988" i="1"/>
  <c r="J3988" i="1"/>
  <c r="I3988" i="1"/>
  <c r="N3987" i="1"/>
  <c r="M3987" i="1"/>
  <c r="L3987" i="1"/>
  <c r="K3987" i="1"/>
  <c r="J3987" i="1"/>
  <c r="I3987" i="1"/>
  <c r="N3986" i="1"/>
  <c r="M3986" i="1"/>
  <c r="L3986" i="1"/>
  <c r="K3986" i="1"/>
  <c r="J3986" i="1"/>
  <c r="I3986" i="1"/>
  <c r="N3985" i="1"/>
  <c r="M3985" i="1"/>
  <c r="L3985" i="1"/>
  <c r="K3985" i="1"/>
  <c r="J3985" i="1"/>
  <c r="I3985" i="1"/>
  <c r="N3984" i="1"/>
  <c r="M3984" i="1"/>
  <c r="L3984" i="1"/>
  <c r="K3984" i="1"/>
  <c r="J3984" i="1"/>
  <c r="I3984" i="1"/>
  <c r="N3983" i="1"/>
  <c r="M3983" i="1"/>
  <c r="L3983" i="1"/>
  <c r="K3983" i="1"/>
  <c r="J3983" i="1"/>
  <c r="I3983" i="1"/>
  <c r="N3982" i="1"/>
  <c r="M3982" i="1"/>
  <c r="L3982" i="1"/>
  <c r="K3982" i="1"/>
  <c r="J3982" i="1"/>
  <c r="I3982" i="1"/>
  <c r="N3981" i="1"/>
  <c r="M3981" i="1"/>
  <c r="L3981" i="1"/>
  <c r="K3981" i="1"/>
  <c r="J3981" i="1"/>
  <c r="I3981" i="1"/>
  <c r="N3980" i="1"/>
  <c r="M3980" i="1"/>
  <c r="L3980" i="1"/>
  <c r="K3980" i="1"/>
  <c r="J3980" i="1"/>
  <c r="I3980" i="1"/>
  <c r="N3979" i="1"/>
  <c r="M3979" i="1"/>
  <c r="L3979" i="1"/>
  <c r="K3979" i="1"/>
  <c r="J3979" i="1"/>
  <c r="I3979" i="1"/>
  <c r="P3978" i="1"/>
  <c r="O3978" i="1"/>
  <c r="N3978" i="1"/>
  <c r="M3978" i="1"/>
  <c r="L3978" i="1"/>
  <c r="K3978" i="1"/>
  <c r="J3978" i="1"/>
  <c r="N3977" i="1"/>
  <c r="M3977" i="1"/>
  <c r="L3977" i="1"/>
  <c r="K3977" i="1"/>
  <c r="J3977" i="1"/>
  <c r="I3977" i="1"/>
  <c r="N3976" i="1"/>
  <c r="M3976" i="1"/>
  <c r="L3976" i="1"/>
  <c r="K3976" i="1"/>
  <c r="J3976" i="1"/>
  <c r="I3976" i="1"/>
  <c r="N3975" i="1"/>
  <c r="M3975" i="1"/>
  <c r="L3975" i="1"/>
  <c r="K3975" i="1"/>
  <c r="J3975" i="1"/>
  <c r="I3975" i="1"/>
  <c r="N3974" i="1"/>
  <c r="M3974" i="1"/>
  <c r="L3974" i="1"/>
  <c r="K3974" i="1"/>
  <c r="J3974" i="1"/>
  <c r="I3974" i="1"/>
  <c r="N3973" i="1"/>
  <c r="M3973" i="1"/>
  <c r="L3973" i="1"/>
  <c r="K3973" i="1"/>
  <c r="J3973" i="1"/>
  <c r="I3973" i="1"/>
  <c r="P3972" i="1"/>
  <c r="O3972" i="1"/>
  <c r="N3972" i="1"/>
  <c r="M3972" i="1"/>
  <c r="L3972" i="1"/>
  <c r="K3972" i="1"/>
  <c r="J3972" i="1"/>
  <c r="N3971" i="1"/>
  <c r="M3971" i="1"/>
  <c r="L3971" i="1"/>
  <c r="K3971" i="1"/>
  <c r="J3971" i="1"/>
  <c r="I3971" i="1"/>
  <c r="N3970" i="1"/>
  <c r="M3970" i="1"/>
  <c r="L3970" i="1"/>
  <c r="K3970" i="1"/>
  <c r="J3970" i="1"/>
  <c r="I3970" i="1"/>
  <c r="N3969" i="1"/>
  <c r="M3969" i="1"/>
  <c r="L3969" i="1"/>
  <c r="K3969" i="1"/>
  <c r="J3969" i="1"/>
  <c r="I3969" i="1"/>
  <c r="N3968" i="1"/>
  <c r="M3968" i="1"/>
  <c r="L3968" i="1"/>
  <c r="K3968" i="1"/>
  <c r="J3968" i="1"/>
  <c r="I3968" i="1"/>
  <c r="N3967" i="1"/>
  <c r="M3967" i="1"/>
  <c r="L3967" i="1"/>
  <c r="K3967" i="1"/>
  <c r="J3967" i="1"/>
  <c r="I3967" i="1"/>
  <c r="N3966" i="1"/>
  <c r="M3966" i="1"/>
  <c r="L3966" i="1"/>
  <c r="K3966" i="1"/>
  <c r="J3966" i="1"/>
  <c r="I3966" i="1"/>
  <c r="N3965" i="1"/>
  <c r="M3965" i="1"/>
  <c r="L3965" i="1"/>
  <c r="K3965" i="1"/>
  <c r="J3965" i="1"/>
  <c r="I3965" i="1"/>
  <c r="P3964" i="1"/>
  <c r="O3964" i="1"/>
  <c r="N3964" i="1"/>
  <c r="M3964" i="1"/>
  <c r="L3964" i="1"/>
  <c r="K3964" i="1"/>
  <c r="J3964" i="1"/>
  <c r="P3963" i="1"/>
  <c r="O3963" i="1"/>
  <c r="N3963" i="1"/>
  <c r="M3963" i="1"/>
  <c r="L3963" i="1"/>
  <c r="K3963" i="1"/>
  <c r="J3963" i="1"/>
  <c r="N3962" i="1"/>
  <c r="M3962" i="1"/>
  <c r="L3962" i="1"/>
  <c r="K3962" i="1"/>
  <c r="J3962" i="1"/>
  <c r="I3962" i="1"/>
  <c r="P3961" i="1"/>
  <c r="O3961" i="1"/>
  <c r="N3961" i="1"/>
  <c r="M3961" i="1"/>
  <c r="L3961" i="1"/>
  <c r="K3961" i="1"/>
  <c r="J3961" i="1"/>
  <c r="N3960" i="1"/>
  <c r="M3960" i="1"/>
  <c r="L3960" i="1"/>
  <c r="K3960" i="1"/>
  <c r="J3960" i="1"/>
  <c r="I3960" i="1"/>
  <c r="N3959" i="1"/>
  <c r="M3959" i="1"/>
  <c r="L3959" i="1"/>
  <c r="K3959" i="1"/>
  <c r="J3959" i="1"/>
  <c r="I3959" i="1"/>
  <c r="N3958" i="1"/>
  <c r="M3958" i="1"/>
  <c r="L3958" i="1"/>
  <c r="K3958" i="1"/>
  <c r="J3958" i="1"/>
  <c r="I3958" i="1"/>
  <c r="N3957" i="1"/>
  <c r="M3957" i="1"/>
  <c r="L3957" i="1"/>
  <c r="K3957" i="1"/>
  <c r="J3957" i="1"/>
  <c r="I3957" i="1"/>
  <c r="N3956" i="1"/>
  <c r="M3956" i="1"/>
  <c r="L3956" i="1"/>
  <c r="K3956" i="1"/>
  <c r="J3956" i="1"/>
  <c r="I3956" i="1"/>
  <c r="N3955" i="1"/>
  <c r="M3955" i="1"/>
  <c r="L3955" i="1"/>
  <c r="K3955" i="1"/>
  <c r="J3955" i="1"/>
  <c r="I3955" i="1"/>
  <c r="P3954" i="1"/>
  <c r="O3954" i="1"/>
  <c r="N3954" i="1"/>
  <c r="M3954" i="1"/>
  <c r="L3954" i="1"/>
  <c r="K3954" i="1"/>
  <c r="J3954" i="1"/>
  <c r="N3953" i="1"/>
  <c r="M3953" i="1"/>
  <c r="L3953" i="1"/>
  <c r="K3953" i="1"/>
  <c r="J3953" i="1"/>
  <c r="I3953" i="1"/>
  <c r="N3952" i="1"/>
  <c r="M3952" i="1"/>
  <c r="L3952" i="1"/>
  <c r="K3952" i="1"/>
  <c r="J3952" i="1"/>
  <c r="I3952" i="1"/>
  <c r="N3951" i="1"/>
  <c r="M3951" i="1"/>
  <c r="L3951" i="1"/>
  <c r="K3951" i="1"/>
  <c r="J3951" i="1"/>
  <c r="I3951" i="1"/>
  <c r="N3950" i="1"/>
  <c r="M3950" i="1"/>
  <c r="L3950" i="1"/>
  <c r="K3950" i="1"/>
  <c r="J3950" i="1"/>
  <c r="I3950" i="1"/>
  <c r="P3949" i="1"/>
  <c r="O3949" i="1"/>
  <c r="N3949" i="1"/>
  <c r="M3949" i="1"/>
  <c r="L3949" i="1"/>
  <c r="K3949" i="1"/>
  <c r="J3949" i="1"/>
  <c r="N3948" i="1"/>
  <c r="M3948" i="1"/>
  <c r="L3948" i="1"/>
  <c r="K3948" i="1"/>
  <c r="J3948" i="1"/>
  <c r="I3948" i="1"/>
  <c r="N3947" i="1"/>
  <c r="M3947" i="1"/>
  <c r="L3947" i="1"/>
  <c r="K3947" i="1"/>
  <c r="J3947" i="1"/>
  <c r="I3947" i="1"/>
  <c r="N3946" i="1"/>
  <c r="M3946" i="1"/>
  <c r="L3946" i="1"/>
  <c r="K3946" i="1"/>
  <c r="J3946" i="1"/>
  <c r="I3946" i="1"/>
  <c r="N3945" i="1"/>
  <c r="M3945" i="1"/>
  <c r="L3945" i="1"/>
  <c r="K3945" i="1"/>
  <c r="J3945" i="1"/>
  <c r="I3945" i="1"/>
  <c r="N3944" i="1"/>
  <c r="M3944" i="1"/>
  <c r="L3944" i="1"/>
  <c r="K3944" i="1"/>
  <c r="J3944" i="1"/>
  <c r="I3944" i="1"/>
  <c r="N3943" i="1"/>
  <c r="M3943" i="1"/>
  <c r="L3943" i="1"/>
  <c r="K3943" i="1"/>
  <c r="J3943" i="1"/>
  <c r="I3943" i="1"/>
  <c r="N3942" i="1"/>
  <c r="M3942" i="1"/>
  <c r="L3942" i="1"/>
  <c r="K3942" i="1"/>
  <c r="J3942" i="1"/>
  <c r="I3942" i="1"/>
  <c r="N3941" i="1"/>
  <c r="M3941" i="1"/>
  <c r="L3941" i="1"/>
  <c r="K3941" i="1"/>
  <c r="J3941" i="1"/>
  <c r="I3941" i="1"/>
  <c r="N3940" i="1"/>
  <c r="M3940" i="1"/>
  <c r="L3940" i="1"/>
  <c r="K3940" i="1"/>
  <c r="J3940" i="1"/>
  <c r="I3940" i="1"/>
  <c r="N3939" i="1"/>
  <c r="M3939" i="1"/>
  <c r="L3939" i="1"/>
  <c r="K3939" i="1"/>
  <c r="J3939" i="1"/>
  <c r="I3939" i="1"/>
  <c r="N3938" i="1"/>
  <c r="M3938" i="1"/>
  <c r="L3938" i="1"/>
  <c r="K3938" i="1"/>
  <c r="J3938" i="1"/>
  <c r="I3938" i="1"/>
  <c r="N3937" i="1"/>
  <c r="M3937" i="1"/>
  <c r="L3937" i="1"/>
  <c r="K3937" i="1"/>
  <c r="J3937" i="1"/>
  <c r="I3937" i="1"/>
  <c r="N3936" i="1"/>
  <c r="M3936" i="1"/>
  <c r="L3936" i="1"/>
  <c r="K3936" i="1"/>
  <c r="J3936" i="1"/>
  <c r="I3936" i="1"/>
  <c r="N3935" i="1"/>
  <c r="M3935" i="1"/>
  <c r="L3935" i="1"/>
  <c r="K3935" i="1"/>
  <c r="J3935" i="1"/>
  <c r="I3935" i="1"/>
  <c r="N3934" i="1"/>
  <c r="M3934" i="1"/>
  <c r="L3934" i="1"/>
  <c r="K3934" i="1"/>
  <c r="J3934" i="1"/>
  <c r="I3934" i="1"/>
  <c r="N3933" i="1"/>
  <c r="M3933" i="1"/>
  <c r="L3933" i="1"/>
  <c r="K3933" i="1"/>
  <c r="J3933" i="1"/>
  <c r="I3933" i="1"/>
  <c r="N3932" i="1"/>
  <c r="M3932" i="1"/>
  <c r="L3932" i="1"/>
  <c r="K3932" i="1"/>
  <c r="J3932" i="1"/>
  <c r="I3932" i="1"/>
  <c r="N3931" i="1"/>
  <c r="M3931" i="1"/>
  <c r="L3931" i="1"/>
  <c r="K3931" i="1"/>
  <c r="J3931" i="1"/>
  <c r="I3931" i="1"/>
  <c r="N3930" i="1"/>
  <c r="M3930" i="1"/>
  <c r="L3930" i="1"/>
  <c r="K3930" i="1"/>
  <c r="J3930" i="1"/>
  <c r="I3930" i="1"/>
  <c r="N3929" i="1"/>
  <c r="M3929" i="1"/>
  <c r="L3929" i="1"/>
  <c r="K3929" i="1"/>
  <c r="J3929" i="1"/>
  <c r="I3929" i="1"/>
  <c r="P3928" i="1"/>
  <c r="O3928" i="1"/>
  <c r="N3928" i="1"/>
  <c r="M3928" i="1"/>
  <c r="L3928" i="1"/>
  <c r="K3928" i="1"/>
  <c r="J3928" i="1"/>
  <c r="N3927" i="1"/>
  <c r="M3927" i="1"/>
  <c r="L3927" i="1"/>
  <c r="K3927" i="1"/>
  <c r="J3927" i="1"/>
  <c r="I3927" i="1"/>
  <c r="P3926" i="1"/>
  <c r="O3926" i="1"/>
  <c r="N3926" i="1"/>
  <c r="M3926" i="1"/>
  <c r="L3926" i="1"/>
  <c r="K3926" i="1"/>
  <c r="J3926" i="1"/>
  <c r="N3925" i="1"/>
  <c r="M3925" i="1"/>
  <c r="L3925" i="1"/>
  <c r="K3925" i="1"/>
  <c r="J3925" i="1"/>
  <c r="I3925" i="1"/>
  <c r="N3924" i="1"/>
  <c r="M3924" i="1"/>
  <c r="L3924" i="1"/>
  <c r="K3924" i="1"/>
  <c r="J3924" i="1"/>
  <c r="I3924" i="1"/>
  <c r="N3923" i="1"/>
  <c r="M3923" i="1"/>
  <c r="L3923" i="1"/>
  <c r="K3923" i="1"/>
  <c r="J3923" i="1"/>
  <c r="I3923" i="1"/>
  <c r="N3922" i="1"/>
  <c r="M3922" i="1"/>
  <c r="L3922" i="1"/>
  <c r="K3922" i="1"/>
  <c r="J3922" i="1"/>
  <c r="I3922" i="1"/>
  <c r="N3921" i="1"/>
  <c r="M3921" i="1"/>
  <c r="L3921" i="1"/>
  <c r="K3921" i="1"/>
  <c r="J3921" i="1"/>
  <c r="I3921" i="1"/>
  <c r="N3920" i="1"/>
  <c r="M3920" i="1"/>
  <c r="L3920" i="1"/>
  <c r="K3920" i="1"/>
  <c r="J3920" i="1"/>
  <c r="I3920" i="1"/>
  <c r="N3919" i="1"/>
  <c r="M3919" i="1"/>
  <c r="L3919" i="1"/>
  <c r="K3919" i="1"/>
  <c r="J3919" i="1"/>
  <c r="I3919" i="1"/>
  <c r="N3918" i="1"/>
  <c r="M3918" i="1"/>
  <c r="L3918" i="1"/>
  <c r="K3918" i="1"/>
  <c r="J3918" i="1"/>
  <c r="I3918" i="1"/>
  <c r="N3917" i="1"/>
  <c r="M3917" i="1"/>
  <c r="L3917" i="1"/>
  <c r="K3917" i="1"/>
  <c r="J3917" i="1"/>
  <c r="I3917" i="1"/>
  <c r="N3916" i="1"/>
  <c r="M3916" i="1"/>
  <c r="L3916" i="1"/>
  <c r="K3916" i="1"/>
  <c r="J3916" i="1"/>
  <c r="I3916" i="1"/>
  <c r="N3915" i="1"/>
  <c r="M3915" i="1"/>
  <c r="L3915" i="1"/>
  <c r="K3915" i="1"/>
  <c r="J3915" i="1"/>
  <c r="I3915" i="1"/>
  <c r="N3914" i="1"/>
  <c r="M3914" i="1"/>
  <c r="L3914" i="1"/>
  <c r="K3914" i="1"/>
  <c r="J3914" i="1"/>
  <c r="I3914" i="1"/>
  <c r="N3913" i="1"/>
  <c r="M3913" i="1"/>
  <c r="L3913" i="1"/>
  <c r="K3913" i="1"/>
  <c r="J3913" i="1"/>
  <c r="I3913" i="1"/>
  <c r="P3912" i="1"/>
  <c r="O3912" i="1"/>
  <c r="N3912" i="1"/>
  <c r="M3912" i="1"/>
  <c r="L3912" i="1"/>
  <c r="K3912" i="1"/>
  <c r="J3912" i="1"/>
  <c r="N3911" i="1"/>
  <c r="M3911" i="1"/>
  <c r="L3911" i="1"/>
  <c r="K3911" i="1"/>
  <c r="J3911" i="1"/>
  <c r="I3911" i="1"/>
  <c r="N3910" i="1"/>
  <c r="M3910" i="1"/>
  <c r="L3910" i="1"/>
  <c r="K3910" i="1"/>
  <c r="J3910" i="1"/>
  <c r="I3910" i="1"/>
  <c r="N3909" i="1"/>
  <c r="M3909" i="1"/>
  <c r="L3909" i="1"/>
  <c r="K3909" i="1"/>
  <c r="J3909" i="1"/>
  <c r="I3909" i="1"/>
  <c r="N3908" i="1"/>
  <c r="M3908" i="1"/>
  <c r="L3908" i="1"/>
  <c r="K3908" i="1"/>
  <c r="J3908" i="1"/>
  <c r="I3908" i="1"/>
  <c r="N3907" i="1"/>
  <c r="M3907" i="1"/>
  <c r="L3907" i="1"/>
  <c r="K3907" i="1"/>
  <c r="J3907" i="1"/>
  <c r="I3907" i="1"/>
  <c r="N3906" i="1"/>
  <c r="M3906" i="1"/>
  <c r="L3906" i="1"/>
  <c r="K3906" i="1"/>
  <c r="J3906" i="1"/>
  <c r="I3906" i="1"/>
  <c r="P3905" i="1"/>
  <c r="O3905" i="1"/>
  <c r="N3905" i="1"/>
  <c r="M3905" i="1"/>
  <c r="L3905" i="1"/>
  <c r="K3905" i="1"/>
  <c r="J3905" i="1"/>
  <c r="N3904" i="1"/>
  <c r="M3904" i="1"/>
  <c r="L3904" i="1"/>
  <c r="K3904" i="1"/>
  <c r="J3904" i="1"/>
  <c r="I3904" i="1"/>
  <c r="P3903" i="1"/>
  <c r="O3903" i="1"/>
  <c r="N3903" i="1"/>
  <c r="M3903" i="1"/>
  <c r="L3903" i="1"/>
  <c r="K3903" i="1"/>
  <c r="J3903" i="1"/>
  <c r="N3902" i="1"/>
  <c r="M3902" i="1"/>
  <c r="L3902" i="1"/>
  <c r="K3902" i="1"/>
  <c r="J3902" i="1"/>
  <c r="I3902" i="1"/>
  <c r="N3901" i="1"/>
  <c r="M3901" i="1"/>
  <c r="L3901" i="1"/>
  <c r="K3901" i="1"/>
  <c r="J3901" i="1"/>
  <c r="I3901" i="1"/>
  <c r="N3900" i="1"/>
  <c r="M3900" i="1"/>
  <c r="L3900" i="1"/>
  <c r="K3900" i="1"/>
  <c r="J3900" i="1"/>
  <c r="I3900" i="1"/>
  <c r="N3899" i="1"/>
  <c r="M3899" i="1"/>
  <c r="L3899" i="1"/>
  <c r="K3899" i="1"/>
  <c r="J3899" i="1"/>
  <c r="I3899" i="1"/>
  <c r="N3898" i="1"/>
  <c r="M3898" i="1"/>
  <c r="L3898" i="1"/>
  <c r="K3898" i="1"/>
  <c r="J3898" i="1"/>
  <c r="I3898" i="1"/>
  <c r="N3897" i="1"/>
  <c r="M3897" i="1"/>
  <c r="L3897" i="1"/>
  <c r="K3897" i="1"/>
  <c r="J3897" i="1"/>
  <c r="I3897" i="1"/>
  <c r="N3896" i="1"/>
  <c r="M3896" i="1"/>
  <c r="L3896" i="1"/>
  <c r="K3896" i="1"/>
  <c r="J3896" i="1"/>
  <c r="I3896" i="1"/>
  <c r="N3895" i="1"/>
  <c r="M3895" i="1"/>
  <c r="L3895" i="1"/>
  <c r="K3895" i="1"/>
  <c r="J3895" i="1"/>
  <c r="I3895" i="1"/>
  <c r="N3894" i="1"/>
  <c r="M3894" i="1"/>
  <c r="L3894" i="1"/>
  <c r="K3894" i="1"/>
  <c r="J3894" i="1"/>
  <c r="I3894" i="1"/>
  <c r="N3893" i="1"/>
  <c r="M3893" i="1"/>
  <c r="L3893" i="1"/>
  <c r="K3893" i="1"/>
  <c r="J3893" i="1"/>
  <c r="I3893" i="1"/>
  <c r="N3892" i="1"/>
  <c r="M3892" i="1"/>
  <c r="L3892" i="1"/>
  <c r="K3892" i="1"/>
  <c r="J3892" i="1"/>
  <c r="I3892" i="1"/>
  <c r="P3891" i="1"/>
  <c r="O3891" i="1"/>
  <c r="N3891" i="1"/>
  <c r="M3891" i="1"/>
  <c r="L3891" i="1"/>
  <c r="K3891" i="1"/>
  <c r="J3891" i="1"/>
  <c r="N3890" i="1"/>
  <c r="M3890" i="1"/>
  <c r="L3890" i="1"/>
  <c r="K3890" i="1"/>
  <c r="J3890" i="1"/>
  <c r="I3890" i="1"/>
  <c r="N3889" i="1"/>
  <c r="M3889" i="1"/>
  <c r="L3889" i="1"/>
  <c r="K3889" i="1"/>
  <c r="J3889" i="1"/>
  <c r="I3889" i="1"/>
  <c r="N3888" i="1"/>
  <c r="M3888" i="1"/>
  <c r="L3888" i="1"/>
  <c r="K3888" i="1"/>
  <c r="J3888" i="1"/>
  <c r="I3888" i="1"/>
  <c r="N3887" i="1"/>
  <c r="M3887" i="1"/>
  <c r="L3887" i="1"/>
  <c r="K3887" i="1"/>
  <c r="J3887" i="1"/>
  <c r="I3887" i="1"/>
  <c r="N3886" i="1"/>
  <c r="M3886" i="1"/>
  <c r="L3886" i="1"/>
  <c r="K3886" i="1"/>
  <c r="J3886" i="1"/>
  <c r="I3886" i="1"/>
  <c r="N3885" i="1"/>
  <c r="M3885" i="1"/>
  <c r="L3885" i="1"/>
  <c r="K3885" i="1"/>
  <c r="J3885" i="1"/>
  <c r="I3885" i="1"/>
  <c r="P3884" i="1"/>
  <c r="O3884" i="1"/>
  <c r="N3884" i="1"/>
  <c r="M3884" i="1"/>
  <c r="L3884" i="1"/>
  <c r="K3884" i="1"/>
  <c r="J3884" i="1"/>
  <c r="N3883" i="1"/>
  <c r="M3883" i="1"/>
  <c r="L3883" i="1"/>
  <c r="K3883" i="1"/>
  <c r="J3883" i="1"/>
  <c r="I3883" i="1"/>
  <c r="N3882" i="1"/>
  <c r="M3882" i="1"/>
  <c r="L3882" i="1"/>
  <c r="K3882" i="1"/>
  <c r="J3882" i="1"/>
  <c r="I3882" i="1"/>
  <c r="N3881" i="1"/>
  <c r="M3881" i="1"/>
  <c r="L3881" i="1"/>
  <c r="K3881" i="1"/>
  <c r="J3881" i="1"/>
  <c r="I3881" i="1"/>
  <c r="N3880" i="1"/>
  <c r="M3880" i="1"/>
  <c r="L3880" i="1"/>
  <c r="K3880" i="1"/>
  <c r="J3880" i="1"/>
  <c r="I3880" i="1"/>
  <c r="P3879" i="1"/>
  <c r="O3879" i="1"/>
  <c r="N3879" i="1"/>
  <c r="M3879" i="1"/>
  <c r="L3879" i="1"/>
  <c r="K3879" i="1"/>
  <c r="J3879" i="1"/>
  <c r="N3878" i="1"/>
  <c r="M3878" i="1"/>
  <c r="L3878" i="1"/>
  <c r="K3878" i="1"/>
  <c r="J3878" i="1"/>
  <c r="I3878" i="1"/>
  <c r="N3877" i="1"/>
  <c r="M3877" i="1"/>
  <c r="L3877" i="1"/>
  <c r="K3877" i="1"/>
  <c r="J3877" i="1"/>
  <c r="I3877" i="1"/>
  <c r="N3876" i="1"/>
  <c r="M3876" i="1"/>
  <c r="L3876" i="1"/>
  <c r="K3876" i="1"/>
  <c r="J3876" i="1"/>
  <c r="I3876" i="1"/>
  <c r="N3875" i="1"/>
  <c r="M3875" i="1"/>
  <c r="L3875" i="1"/>
  <c r="K3875" i="1"/>
  <c r="J3875" i="1"/>
  <c r="I3875" i="1"/>
  <c r="P3874" i="1"/>
  <c r="O3874" i="1"/>
  <c r="N3874" i="1"/>
  <c r="M3874" i="1"/>
  <c r="L3874" i="1"/>
  <c r="K3874" i="1"/>
  <c r="J3874" i="1"/>
  <c r="N3873" i="1"/>
  <c r="M3873" i="1"/>
  <c r="L3873" i="1"/>
  <c r="K3873" i="1"/>
  <c r="J3873" i="1"/>
  <c r="I3873" i="1"/>
  <c r="N3872" i="1"/>
  <c r="M3872" i="1"/>
  <c r="L3872" i="1"/>
  <c r="K3872" i="1"/>
  <c r="J3872" i="1"/>
  <c r="I3872" i="1"/>
  <c r="N3871" i="1"/>
  <c r="M3871" i="1"/>
  <c r="L3871" i="1"/>
  <c r="K3871" i="1"/>
  <c r="J3871" i="1"/>
  <c r="I3871" i="1"/>
  <c r="P3870" i="1"/>
  <c r="O3870" i="1"/>
  <c r="N3870" i="1"/>
  <c r="M3870" i="1"/>
  <c r="L3870" i="1"/>
  <c r="K3870" i="1"/>
  <c r="J3870" i="1"/>
  <c r="N3869" i="1"/>
  <c r="M3869" i="1"/>
  <c r="L3869" i="1"/>
  <c r="K3869" i="1"/>
  <c r="J3869" i="1"/>
  <c r="I3869" i="1"/>
  <c r="N3868" i="1"/>
  <c r="M3868" i="1"/>
  <c r="L3868" i="1"/>
  <c r="K3868" i="1"/>
  <c r="J3868" i="1"/>
  <c r="I3868" i="1"/>
  <c r="N3867" i="1"/>
  <c r="M3867" i="1"/>
  <c r="L3867" i="1"/>
  <c r="K3867" i="1"/>
  <c r="J3867" i="1"/>
  <c r="I3867" i="1"/>
  <c r="N3866" i="1"/>
  <c r="M3866" i="1"/>
  <c r="L3866" i="1"/>
  <c r="K3866" i="1"/>
  <c r="J3866" i="1"/>
  <c r="I3866" i="1"/>
  <c r="N3865" i="1"/>
  <c r="M3865" i="1"/>
  <c r="L3865" i="1"/>
  <c r="K3865" i="1"/>
  <c r="J3865" i="1"/>
  <c r="I3865" i="1"/>
  <c r="N3864" i="1"/>
  <c r="M3864" i="1"/>
  <c r="L3864" i="1"/>
  <c r="K3864" i="1"/>
  <c r="J3864" i="1"/>
  <c r="I3864" i="1"/>
  <c r="N3863" i="1"/>
  <c r="M3863" i="1"/>
  <c r="L3863" i="1"/>
  <c r="K3863" i="1"/>
  <c r="J3863" i="1"/>
  <c r="I3863" i="1"/>
  <c r="N3862" i="1"/>
  <c r="M3862" i="1"/>
  <c r="L3862" i="1"/>
  <c r="K3862" i="1"/>
  <c r="J3862" i="1"/>
  <c r="I3862" i="1"/>
  <c r="N3861" i="1"/>
  <c r="M3861" i="1"/>
  <c r="L3861" i="1"/>
  <c r="K3861" i="1"/>
  <c r="J3861" i="1"/>
  <c r="I3861" i="1"/>
  <c r="N3860" i="1"/>
  <c r="M3860" i="1"/>
  <c r="L3860" i="1"/>
  <c r="K3860" i="1"/>
  <c r="J3860" i="1"/>
  <c r="I3860" i="1"/>
  <c r="P3859" i="1"/>
  <c r="O3859" i="1"/>
  <c r="N3859" i="1"/>
  <c r="M3859" i="1"/>
  <c r="L3859" i="1"/>
  <c r="K3859" i="1"/>
  <c r="J3859" i="1"/>
  <c r="N3858" i="1"/>
  <c r="M3858" i="1"/>
  <c r="L3858" i="1"/>
  <c r="K3858" i="1"/>
  <c r="J3858" i="1"/>
  <c r="I3858" i="1"/>
  <c r="N3857" i="1"/>
  <c r="M3857" i="1"/>
  <c r="L3857" i="1"/>
  <c r="K3857" i="1"/>
  <c r="J3857" i="1"/>
  <c r="I3857" i="1"/>
  <c r="N3856" i="1"/>
  <c r="M3856" i="1"/>
  <c r="L3856" i="1"/>
  <c r="K3856" i="1"/>
  <c r="J3856" i="1"/>
  <c r="I3856" i="1"/>
  <c r="N3855" i="1"/>
  <c r="M3855" i="1"/>
  <c r="L3855" i="1"/>
  <c r="K3855" i="1"/>
  <c r="J3855" i="1"/>
  <c r="I3855" i="1"/>
  <c r="N3854" i="1"/>
  <c r="M3854" i="1"/>
  <c r="L3854" i="1"/>
  <c r="K3854" i="1"/>
  <c r="J3854" i="1"/>
  <c r="I3854" i="1"/>
  <c r="P3853" i="1"/>
  <c r="O3853" i="1"/>
  <c r="N3853" i="1"/>
  <c r="M3853" i="1"/>
  <c r="L3853" i="1"/>
  <c r="K3853" i="1"/>
  <c r="J3853" i="1"/>
  <c r="N3852" i="1"/>
  <c r="M3852" i="1"/>
  <c r="L3852" i="1"/>
  <c r="K3852" i="1"/>
  <c r="J3852" i="1"/>
  <c r="I3852" i="1"/>
  <c r="P3851" i="1"/>
  <c r="O3851" i="1"/>
  <c r="N3851" i="1"/>
  <c r="M3851" i="1"/>
  <c r="L3851" i="1"/>
  <c r="K3851" i="1"/>
  <c r="J3851" i="1"/>
  <c r="N3850" i="1"/>
  <c r="M3850" i="1"/>
  <c r="L3850" i="1"/>
  <c r="K3850" i="1"/>
  <c r="J3850" i="1"/>
  <c r="I3850" i="1"/>
  <c r="N3849" i="1"/>
  <c r="M3849" i="1"/>
  <c r="L3849" i="1"/>
  <c r="K3849" i="1"/>
  <c r="J3849" i="1"/>
  <c r="I3849" i="1"/>
  <c r="N3848" i="1"/>
  <c r="M3848" i="1"/>
  <c r="L3848" i="1"/>
  <c r="K3848" i="1"/>
  <c r="J3848" i="1"/>
  <c r="I3848" i="1"/>
  <c r="P3847" i="1"/>
  <c r="O3847" i="1"/>
  <c r="N3847" i="1"/>
  <c r="M3847" i="1"/>
  <c r="L3847" i="1"/>
  <c r="K3847" i="1"/>
  <c r="J3847" i="1"/>
  <c r="P3846" i="1"/>
  <c r="O3846" i="1"/>
  <c r="N3846" i="1"/>
  <c r="M3846" i="1"/>
  <c r="L3846" i="1"/>
  <c r="K3846" i="1"/>
  <c r="J3846" i="1"/>
  <c r="P3845" i="1"/>
  <c r="O3845" i="1"/>
  <c r="N3845" i="1"/>
  <c r="M3845" i="1"/>
  <c r="L3845" i="1"/>
  <c r="K3845" i="1"/>
  <c r="J3845" i="1"/>
  <c r="N3844" i="1"/>
  <c r="M3844" i="1"/>
  <c r="L3844" i="1"/>
  <c r="K3844" i="1"/>
  <c r="J3844" i="1"/>
  <c r="I3844" i="1"/>
  <c r="N3843" i="1"/>
  <c r="M3843" i="1"/>
  <c r="L3843" i="1"/>
  <c r="K3843" i="1"/>
  <c r="J3843" i="1"/>
  <c r="I3843" i="1"/>
  <c r="N3842" i="1"/>
  <c r="M3842" i="1"/>
  <c r="L3842" i="1"/>
  <c r="K3842" i="1"/>
  <c r="J3842" i="1"/>
  <c r="I3842" i="1"/>
  <c r="P3841" i="1"/>
  <c r="O3841" i="1"/>
  <c r="N3841" i="1"/>
  <c r="M3841" i="1"/>
  <c r="L3841" i="1"/>
  <c r="K3841" i="1"/>
  <c r="J3841" i="1"/>
  <c r="N3840" i="1"/>
  <c r="M3840" i="1"/>
  <c r="L3840" i="1"/>
  <c r="K3840" i="1"/>
  <c r="J3840" i="1"/>
  <c r="I3840" i="1"/>
  <c r="N3839" i="1"/>
  <c r="M3839" i="1"/>
  <c r="L3839" i="1"/>
  <c r="K3839" i="1"/>
  <c r="J3839" i="1"/>
  <c r="I3839" i="1"/>
  <c r="N3838" i="1"/>
  <c r="M3838" i="1"/>
  <c r="L3838" i="1"/>
  <c r="K3838" i="1"/>
  <c r="J3838" i="1"/>
  <c r="I3838" i="1"/>
  <c r="N3837" i="1"/>
  <c r="M3837" i="1"/>
  <c r="L3837" i="1"/>
  <c r="K3837" i="1"/>
  <c r="J3837" i="1"/>
  <c r="I3837" i="1"/>
  <c r="N3836" i="1"/>
  <c r="M3836" i="1"/>
  <c r="L3836" i="1"/>
  <c r="K3836" i="1"/>
  <c r="J3836" i="1"/>
  <c r="I3836" i="1"/>
  <c r="N3835" i="1"/>
  <c r="M3835" i="1"/>
  <c r="L3835" i="1"/>
  <c r="K3835" i="1"/>
  <c r="J3835" i="1"/>
  <c r="I3835" i="1"/>
  <c r="N3834" i="1"/>
  <c r="M3834" i="1"/>
  <c r="L3834" i="1"/>
  <c r="K3834" i="1"/>
  <c r="J3834" i="1"/>
  <c r="I3834" i="1"/>
  <c r="P3833" i="1"/>
  <c r="O3833" i="1"/>
  <c r="N3833" i="1"/>
  <c r="M3833" i="1"/>
  <c r="L3833" i="1"/>
  <c r="K3833" i="1"/>
  <c r="J3833" i="1"/>
  <c r="N3832" i="1"/>
  <c r="M3832" i="1"/>
  <c r="L3832" i="1"/>
  <c r="K3832" i="1"/>
  <c r="J3832" i="1"/>
  <c r="I3832" i="1"/>
  <c r="N3831" i="1"/>
  <c r="M3831" i="1"/>
  <c r="L3831" i="1"/>
  <c r="K3831" i="1"/>
  <c r="J3831" i="1"/>
  <c r="I3831" i="1"/>
  <c r="N3830" i="1"/>
  <c r="M3830" i="1"/>
  <c r="L3830" i="1"/>
  <c r="K3830" i="1"/>
  <c r="J3830" i="1"/>
  <c r="I3830" i="1"/>
  <c r="P3829" i="1"/>
  <c r="O3829" i="1"/>
  <c r="N3829" i="1"/>
  <c r="M3829" i="1"/>
  <c r="L3829" i="1"/>
  <c r="K3829" i="1"/>
  <c r="J3829" i="1"/>
  <c r="N3828" i="1"/>
  <c r="M3828" i="1"/>
  <c r="L3828" i="1"/>
  <c r="K3828" i="1"/>
  <c r="J3828" i="1"/>
  <c r="I3828" i="1"/>
  <c r="N3827" i="1"/>
  <c r="M3827" i="1"/>
  <c r="L3827" i="1"/>
  <c r="K3827" i="1"/>
  <c r="J3827" i="1"/>
  <c r="I3827" i="1"/>
  <c r="N3826" i="1"/>
  <c r="M3826" i="1"/>
  <c r="L3826" i="1"/>
  <c r="K3826" i="1"/>
  <c r="J3826" i="1"/>
  <c r="I3826" i="1"/>
  <c r="P3825" i="1"/>
  <c r="O3825" i="1"/>
  <c r="N3825" i="1"/>
  <c r="M3825" i="1"/>
  <c r="L3825" i="1"/>
  <c r="K3825" i="1"/>
  <c r="J3825" i="1"/>
  <c r="N3824" i="1"/>
  <c r="M3824" i="1"/>
  <c r="L3824" i="1"/>
  <c r="K3824" i="1"/>
  <c r="J3824" i="1"/>
  <c r="I3824" i="1"/>
  <c r="N3823" i="1"/>
  <c r="M3823" i="1"/>
  <c r="L3823" i="1"/>
  <c r="K3823" i="1"/>
  <c r="J3823" i="1"/>
  <c r="I3823" i="1"/>
  <c r="N3822" i="1"/>
  <c r="M3822" i="1"/>
  <c r="L3822" i="1"/>
  <c r="K3822" i="1"/>
  <c r="J3822" i="1"/>
  <c r="I3822" i="1"/>
  <c r="N3821" i="1"/>
  <c r="M3821" i="1"/>
  <c r="L3821" i="1"/>
  <c r="K3821" i="1"/>
  <c r="J3821" i="1"/>
  <c r="I3821" i="1"/>
  <c r="N3820" i="1"/>
  <c r="M3820" i="1"/>
  <c r="L3820" i="1"/>
  <c r="K3820" i="1"/>
  <c r="J3820" i="1"/>
  <c r="I3820" i="1"/>
  <c r="N3819" i="1"/>
  <c r="M3819" i="1"/>
  <c r="L3819" i="1"/>
  <c r="K3819" i="1"/>
  <c r="J3819" i="1"/>
  <c r="I3819" i="1"/>
  <c r="N3818" i="1"/>
  <c r="M3818" i="1"/>
  <c r="L3818" i="1"/>
  <c r="K3818" i="1"/>
  <c r="J3818" i="1"/>
  <c r="I3818" i="1"/>
  <c r="N3817" i="1"/>
  <c r="M3817" i="1"/>
  <c r="L3817" i="1"/>
  <c r="K3817" i="1"/>
  <c r="J3817" i="1"/>
  <c r="I3817" i="1"/>
  <c r="N3816" i="1"/>
  <c r="M3816" i="1"/>
  <c r="L3816" i="1"/>
  <c r="K3816" i="1"/>
  <c r="J3816" i="1"/>
  <c r="I3816" i="1"/>
  <c r="N3815" i="1"/>
  <c r="M3815" i="1"/>
  <c r="L3815" i="1"/>
  <c r="K3815" i="1"/>
  <c r="J3815" i="1"/>
  <c r="I3815" i="1"/>
  <c r="N3814" i="1"/>
  <c r="M3814" i="1"/>
  <c r="L3814" i="1"/>
  <c r="K3814" i="1"/>
  <c r="J3814" i="1"/>
  <c r="I3814" i="1"/>
  <c r="N3813" i="1"/>
  <c r="M3813" i="1"/>
  <c r="L3813" i="1"/>
  <c r="K3813" i="1"/>
  <c r="J3813" i="1"/>
  <c r="I3813" i="1"/>
  <c r="N3812" i="1"/>
  <c r="M3812" i="1"/>
  <c r="L3812" i="1"/>
  <c r="K3812" i="1"/>
  <c r="J3812" i="1"/>
  <c r="I3812" i="1"/>
  <c r="P3811" i="1"/>
  <c r="O3811" i="1"/>
  <c r="N3811" i="1"/>
  <c r="M3811" i="1"/>
  <c r="L3811" i="1"/>
  <c r="K3811" i="1"/>
  <c r="J3811" i="1"/>
  <c r="N3810" i="1"/>
  <c r="M3810" i="1"/>
  <c r="L3810" i="1"/>
  <c r="K3810" i="1"/>
  <c r="J3810" i="1"/>
  <c r="I3810" i="1"/>
  <c r="P3809" i="1"/>
  <c r="O3809" i="1"/>
  <c r="N3809" i="1"/>
  <c r="M3809" i="1"/>
  <c r="L3809" i="1"/>
  <c r="K3809" i="1"/>
  <c r="J3809" i="1"/>
  <c r="N3808" i="1"/>
  <c r="M3808" i="1"/>
  <c r="L3808" i="1"/>
  <c r="K3808" i="1"/>
  <c r="J3808" i="1"/>
  <c r="I3808" i="1"/>
  <c r="N3807" i="1"/>
  <c r="M3807" i="1"/>
  <c r="L3807" i="1"/>
  <c r="K3807" i="1"/>
  <c r="J3807" i="1"/>
  <c r="I3807" i="1"/>
  <c r="P3806" i="1"/>
  <c r="O3806" i="1"/>
  <c r="N3806" i="1"/>
  <c r="M3806" i="1"/>
  <c r="L3806" i="1"/>
  <c r="K3806" i="1"/>
  <c r="J3806" i="1"/>
  <c r="N3805" i="1"/>
  <c r="M3805" i="1"/>
  <c r="L3805" i="1"/>
  <c r="K3805" i="1"/>
  <c r="J3805" i="1"/>
  <c r="I3805" i="1"/>
  <c r="P3804" i="1"/>
  <c r="O3804" i="1"/>
  <c r="N3804" i="1"/>
  <c r="M3804" i="1"/>
  <c r="L3804" i="1"/>
  <c r="K3804" i="1"/>
  <c r="J3804" i="1"/>
  <c r="N3803" i="1"/>
  <c r="M3803" i="1"/>
  <c r="L3803" i="1"/>
  <c r="K3803" i="1"/>
  <c r="J3803" i="1"/>
  <c r="I3803" i="1"/>
  <c r="N3802" i="1"/>
  <c r="M3802" i="1"/>
  <c r="L3802" i="1"/>
  <c r="K3802" i="1"/>
  <c r="J3802" i="1"/>
  <c r="I3802" i="1"/>
  <c r="N3801" i="1"/>
  <c r="M3801" i="1"/>
  <c r="L3801" i="1"/>
  <c r="K3801" i="1"/>
  <c r="J3801" i="1"/>
  <c r="I3801" i="1"/>
  <c r="N3800" i="1"/>
  <c r="M3800" i="1"/>
  <c r="L3800" i="1"/>
  <c r="K3800" i="1"/>
  <c r="J3800" i="1"/>
  <c r="I3800" i="1"/>
  <c r="N3799" i="1"/>
  <c r="M3799" i="1"/>
  <c r="L3799" i="1"/>
  <c r="K3799" i="1"/>
  <c r="J3799" i="1"/>
  <c r="I3799" i="1"/>
  <c r="P3798" i="1"/>
  <c r="O3798" i="1"/>
  <c r="N3798" i="1"/>
  <c r="M3798" i="1"/>
  <c r="L3798" i="1"/>
  <c r="K3798" i="1"/>
  <c r="J3798" i="1"/>
  <c r="P3797" i="1"/>
  <c r="O3797" i="1"/>
  <c r="N3797" i="1"/>
  <c r="M3797" i="1"/>
  <c r="L3797" i="1"/>
  <c r="K3797" i="1"/>
  <c r="J3797" i="1"/>
  <c r="N3796" i="1"/>
  <c r="M3796" i="1"/>
  <c r="L3796" i="1"/>
  <c r="K3796" i="1"/>
  <c r="J3796" i="1"/>
  <c r="I3796" i="1"/>
  <c r="P3795" i="1"/>
  <c r="O3795" i="1"/>
  <c r="N3795" i="1"/>
  <c r="M3795" i="1"/>
  <c r="L3795" i="1"/>
  <c r="K3795" i="1"/>
  <c r="J3795" i="1"/>
  <c r="N3794" i="1"/>
  <c r="M3794" i="1"/>
  <c r="L3794" i="1"/>
  <c r="K3794" i="1"/>
  <c r="J3794" i="1"/>
  <c r="I3794" i="1"/>
  <c r="N3793" i="1"/>
  <c r="M3793" i="1"/>
  <c r="L3793" i="1"/>
  <c r="K3793" i="1"/>
  <c r="J3793" i="1"/>
  <c r="I3793" i="1"/>
  <c r="N3792" i="1"/>
  <c r="M3792" i="1"/>
  <c r="L3792" i="1"/>
  <c r="K3792" i="1"/>
  <c r="J3792" i="1"/>
  <c r="I3792" i="1"/>
  <c r="N3791" i="1"/>
  <c r="M3791" i="1"/>
  <c r="L3791" i="1"/>
  <c r="K3791" i="1"/>
  <c r="J3791" i="1"/>
  <c r="I3791" i="1"/>
  <c r="N3790" i="1"/>
  <c r="M3790" i="1"/>
  <c r="L3790" i="1"/>
  <c r="K3790" i="1"/>
  <c r="J3790" i="1"/>
  <c r="I3790" i="1"/>
  <c r="N3789" i="1"/>
  <c r="M3789" i="1"/>
  <c r="L3789" i="1"/>
  <c r="K3789" i="1"/>
  <c r="J3789" i="1"/>
  <c r="I3789" i="1"/>
  <c r="N3788" i="1"/>
  <c r="M3788" i="1"/>
  <c r="L3788" i="1"/>
  <c r="K3788" i="1"/>
  <c r="J3788" i="1"/>
  <c r="I3788" i="1"/>
  <c r="N3787" i="1"/>
  <c r="M3787" i="1"/>
  <c r="L3787" i="1"/>
  <c r="K3787" i="1"/>
  <c r="J3787" i="1"/>
  <c r="I3787" i="1"/>
  <c r="P3786" i="1"/>
  <c r="O3786" i="1"/>
  <c r="N3786" i="1"/>
  <c r="M3786" i="1"/>
  <c r="L3786" i="1"/>
  <c r="K3786" i="1"/>
  <c r="J3786" i="1"/>
  <c r="N3785" i="1"/>
  <c r="M3785" i="1"/>
  <c r="L3785" i="1"/>
  <c r="K3785" i="1"/>
  <c r="J3785" i="1"/>
  <c r="I3785" i="1"/>
  <c r="P3784" i="1"/>
  <c r="O3784" i="1"/>
  <c r="N3784" i="1"/>
  <c r="M3784" i="1"/>
  <c r="L3784" i="1"/>
  <c r="K3784" i="1"/>
  <c r="J3784" i="1"/>
  <c r="N3783" i="1"/>
  <c r="M3783" i="1"/>
  <c r="L3783" i="1"/>
  <c r="K3783" i="1"/>
  <c r="J3783" i="1"/>
  <c r="I3783" i="1"/>
  <c r="N3782" i="1"/>
  <c r="M3782" i="1"/>
  <c r="L3782" i="1"/>
  <c r="K3782" i="1"/>
  <c r="J3782" i="1"/>
  <c r="I3782" i="1"/>
  <c r="N3781" i="1"/>
  <c r="M3781" i="1"/>
  <c r="L3781" i="1"/>
  <c r="K3781" i="1"/>
  <c r="J3781" i="1"/>
  <c r="I3781" i="1"/>
  <c r="N3780" i="1"/>
  <c r="M3780" i="1"/>
  <c r="L3780" i="1"/>
  <c r="K3780" i="1"/>
  <c r="J3780" i="1"/>
  <c r="I3780" i="1"/>
  <c r="N3779" i="1"/>
  <c r="M3779" i="1"/>
  <c r="L3779" i="1"/>
  <c r="K3779" i="1"/>
  <c r="J3779" i="1"/>
  <c r="I3779" i="1"/>
  <c r="N3778" i="1"/>
  <c r="M3778" i="1"/>
  <c r="L3778" i="1"/>
  <c r="K3778" i="1"/>
  <c r="J3778" i="1"/>
  <c r="I3778" i="1"/>
  <c r="N3777" i="1"/>
  <c r="M3777" i="1"/>
  <c r="L3777" i="1"/>
  <c r="K3777" i="1"/>
  <c r="J3777" i="1"/>
  <c r="I3777" i="1"/>
  <c r="N3776" i="1"/>
  <c r="M3776" i="1"/>
  <c r="L3776" i="1"/>
  <c r="K3776" i="1"/>
  <c r="J3776" i="1"/>
  <c r="I3776" i="1"/>
  <c r="N3775" i="1"/>
  <c r="M3775" i="1"/>
  <c r="L3775" i="1"/>
  <c r="K3775" i="1"/>
  <c r="J3775" i="1"/>
  <c r="I3775" i="1"/>
  <c r="P3774" i="1"/>
  <c r="O3774" i="1"/>
  <c r="N3774" i="1"/>
  <c r="M3774" i="1"/>
  <c r="L3774" i="1"/>
  <c r="K3774" i="1"/>
  <c r="J3774" i="1"/>
  <c r="N3773" i="1"/>
  <c r="M3773" i="1"/>
  <c r="L3773" i="1"/>
  <c r="K3773" i="1"/>
  <c r="J3773" i="1"/>
  <c r="I3773" i="1"/>
  <c r="N3772" i="1"/>
  <c r="M3772" i="1"/>
  <c r="L3772" i="1"/>
  <c r="K3772" i="1"/>
  <c r="J3772" i="1"/>
  <c r="I3772" i="1"/>
  <c r="P3771" i="1"/>
  <c r="O3771" i="1"/>
  <c r="N3771" i="1"/>
  <c r="M3771" i="1"/>
  <c r="L3771" i="1"/>
  <c r="K3771" i="1"/>
  <c r="J3771" i="1"/>
  <c r="N3770" i="1"/>
  <c r="M3770" i="1"/>
  <c r="L3770" i="1"/>
  <c r="K3770" i="1"/>
  <c r="J3770" i="1"/>
  <c r="I3770" i="1"/>
  <c r="P3769" i="1"/>
  <c r="O3769" i="1"/>
  <c r="N3769" i="1"/>
  <c r="M3769" i="1"/>
  <c r="L3769" i="1"/>
  <c r="K3769" i="1"/>
  <c r="J3769" i="1"/>
  <c r="P3768" i="1"/>
  <c r="O3768" i="1"/>
  <c r="N3768" i="1"/>
  <c r="M3768" i="1"/>
  <c r="L3768" i="1"/>
  <c r="K3768" i="1"/>
  <c r="J3768" i="1"/>
  <c r="N3767" i="1"/>
  <c r="M3767" i="1"/>
  <c r="L3767" i="1"/>
  <c r="K3767" i="1"/>
  <c r="J3767" i="1"/>
  <c r="I3767" i="1"/>
  <c r="N3766" i="1"/>
  <c r="M3766" i="1"/>
  <c r="L3766" i="1"/>
  <c r="K3766" i="1"/>
  <c r="J3766" i="1"/>
  <c r="I3766" i="1"/>
  <c r="N3765" i="1"/>
  <c r="M3765" i="1"/>
  <c r="L3765" i="1"/>
  <c r="K3765" i="1"/>
  <c r="J3765" i="1"/>
  <c r="I3765" i="1"/>
  <c r="N3764" i="1"/>
  <c r="M3764" i="1"/>
  <c r="L3764" i="1"/>
  <c r="K3764" i="1"/>
  <c r="J3764" i="1"/>
  <c r="I3764" i="1"/>
  <c r="N3763" i="1"/>
  <c r="M3763" i="1"/>
  <c r="L3763" i="1"/>
  <c r="K3763" i="1"/>
  <c r="J3763" i="1"/>
  <c r="I3763" i="1"/>
  <c r="P3762" i="1"/>
  <c r="O3762" i="1"/>
  <c r="N3762" i="1"/>
  <c r="M3762" i="1"/>
  <c r="L3762" i="1"/>
  <c r="K3762" i="1"/>
  <c r="J3762" i="1"/>
  <c r="N3761" i="1"/>
  <c r="M3761" i="1"/>
  <c r="L3761" i="1"/>
  <c r="K3761" i="1"/>
  <c r="J3761" i="1"/>
  <c r="I3761" i="1"/>
  <c r="N3760" i="1"/>
  <c r="M3760" i="1"/>
  <c r="L3760" i="1"/>
  <c r="K3760" i="1"/>
  <c r="J3760" i="1"/>
  <c r="I3760" i="1"/>
  <c r="N3759" i="1"/>
  <c r="M3759" i="1"/>
  <c r="L3759" i="1"/>
  <c r="K3759" i="1"/>
  <c r="J3759" i="1"/>
  <c r="I3759" i="1"/>
  <c r="N3758" i="1"/>
  <c r="M3758" i="1"/>
  <c r="L3758" i="1"/>
  <c r="K3758" i="1"/>
  <c r="J3758" i="1"/>
  <c r="I3758" i="1"/>
  <c r="N3757" i="1"/>
  <c r="M3757" i="1"/>
  <c r="L3757" i="1"/>
  <c r="K3757" i="1"/>
  <c r="J3757" i="1"/>
  <c r="I3757" i="1"/>
  <c r="N3756" i="1"/>
  <c r="M3756" i="1"/>
  <c r="L3756" i="1"/>
  <c r="K3756" i="1"/>
  <c r="J3756" i="1"/>
  <c r="I3756" i="1"/>
  <c r="P3755" i="1"/>
  <c r="O3755" i="1"/>
  <c r="N3755" i="1"/>
  <c r="M3755" i="1"/>
  <c r="L3755" i="1"/>
  <c r="K3755" i="1"/>
  <c r="J3755" i="1"/>
  <c r="N3754" i="1"/>
  <c r="M3754" i="1"/>
  <c r="L3754" i="1"/>
  <c r="K3754" i="1"/>
  <c r="J3754" i="1"/>
  <c r="I3754" i="1"/>
  <c r="N3753" i="1"/>
  <c r="M3753" i="1"/>
  <c r="L3753" i="1"/>
  <c r="K3753" i="1"/>
  <c r="J3753" i="1"/>
  <c r="I3753" i="1"/>
  <c r="P3752" i="1"/>
  <c r="O3752" i="1"/>
  <c r="N3752" i="1"/>
  <c r="M3752" i="1"/>
  <c r="L3752" i="1"/>
  <c r="K3752" i="1"/>
  <c r="J3752" i="1"/>
  <c r="N3751" i="1"/>
  <c r="M3751" i="1"/>
  <c r="L3751" i="1"/>
  <c r="K3751" i="1"/>
  <c r="J3751" i="1"/>
  <c r="I3751" i="1"/>
  <c r="N3750" i="1"/>
  <c r="M3750" i="1"/>
  <c r="L3750" i="1"/>
  <c r="K3750" i="1"/>
  <c r="J3750" i="1"/>
  <c r="I3750" i="1"/>
  <c r="P3749" i="1"/>
  <c r="O3749" i="1"/>
  <c r="N3749" i="1"/>
  <c r="M3749" i="1"/>
  <c r="L3749" i="1"/>
  <c r="K3749" i="1"/>
  <c r="J3749" i="1"/>
  <c r="N3748" i="1"/>
  <c r="M3748" i="1"/>
  <c r="L3748" i="1"/>
  <c r="K3748" i="1"/>
  <c r="J3748" i="1"/>
  <c r="I3748" i="1"/>
  <c r="N3747" i="1"/>
  <c r="M3747" i="1"/>
  <c r="L3747" i="1"/>
  <c r="K3747" i="1"/>
  <c r="J3747" i="1"/>
  <c r="I3747" i="1"/>
  <c r="P3746" i="1"/>
  <c r="O3746" i="1"/>
  <c r="N3746" i="1"/>
  <c r="M3746" i="1"/>
  <c r="L3746" i="1"/>
  <c r="K3746" i="1"/>
  <c r="J3746" i="1"/>
  <c r="N3745" i="1"/>
  <c r="M3745" i="1"/>
  <c r="L3745" i="1"/>
  <c r="K3745" i="1"/>
  <c r="J3745" i="1"/>
  <c r="I3745" i="1"/>
  <c r="N3744" i="1"/>
  <c r="M3744" i="1"/>
  <c r="L3744" i="1"/>
  <c r="K3744" i="1"/>
  <c r="J3744" i="1"/>
  <c r="I3744" i="1"/>
  <c r="N3743" i="1"/>
  <c r="M3743" i="1"/>
  <c r="L3743" i="1"/>
  <c r="K3743" i="1"/>
  <c r="J3743" i="1"/>
  <c r="I3743" i="1"/>
  <c r="N3742" i="1"/>
  <c r="M3742" i="1"/>
  <c r="L3742" i="1"/>
  <c r="K3742" i="1"/>
  <c r="J3742" i="1"/>
  <c r="I3742" i="1"/>
  <c r="N3741" i="1"/>
  <c r="M3741" i="1"/>
  <c r="L3741" i="1"/>
  <c r="K3741" i="1"/>
  <c r="J3741" i="1"/>
  <c r="I3741" i="1"/>
  <c r="N3740" i="1"/>
  <c r="M3740" i="1"/>
  <c r="L3740" i="1"/>
  <c r="K3740" i="1"/>
  <c r="J3740" i="1"/>
  <c r="I3740" i="1"/>
  <c r="P3739" i="1"/>
  <c r="O3739" i="1"/>
  <c r="N3739" i="1"/>
  <c r="M3739" i="1"/>
  <c r="L3739" i="1"/>
  <c r="K3739" i="1"/>
  <c r="J3739" i="1"/>
  <c r="N3738" i="1"/>
  <c r="M3738" i="1"/>
  <c r="L3738" i="1"/>
  <c r="K3738" i="1"/>
  <c r="J3738" i="1"/>
  <c r="I3738" i="1"/>
  <c r="N3737" i="1"/>
  <c r="M3737" i="1"/>
  <c r="L3737" i="1"/>
  <c r="K3737" i="1"/>
  <c r="J3737" i="1"/>
  <c r="I3737" i="1"/>
  <c r="N3736" i="1"/>
  <c r="M3736" i="1"/>
  <c r="L3736" i="1"/>
  <c r="K3736" i="1"/>
  <c r="J3736" i="1"/>
  <c r="I3736" i="1"/>
  <c r="N3735" i="1"/>
  <c r="M3735" i="1"/>
  <c r="L3735" i="1"/>
  <c r="K3735" i="1"/>
  <c r="J3735" i="1"/>
  <c r="I3735" i="1"/>
  <c r="P3734" i="1"/>
  <c r="O3734" i="1"/>
  <c r="N3734" i="1"/>
  <c r="M3734" i="1"/>
  <c r="L3734" i="1"/>
  <c r="K3734" i="1"/>
  <c r="J3734" i="1"/>
  <c r="N3733" i="1"/>
  <c r="M3733" i="1"/>
  <c r="L3733" i="1"/>
  <c r="K3733" i="1"/>
  <c r="J3733" i="1"/>
  <c r="I3733" i="1"/>
  <c r="N3732" i="1"/>
  <c r="M3732" i="1"/>
  <c r="L3732" i="1"/>
  <c r="K3732" i="1"/>
  <c r="J3732" i="1"/>
  <c r="I3732" i="1"/>
  <c r="N3731" i="1"/>
  <c r="M3731" i="1"/>
  <c r="L3731" i="1"/>
  <c r="K3731" i="1"/>
  <c r="J3731" i="1"/>
  <c r="I3731" i="1"/>
  <c r="N3730" i="1"/>
  <c r="M3730" i="1"/>
  <c r="L3730" i="1"/>
  <c r="K3730" i="1"/>
  <c r="J3730" i="1"/>
  <c r="I3730" i="1"/>
  <c r="N3729" i="1"/>
  <c r="M3729" i="1"/>
  <c r="L3729" i="1"/>
  <c r="K3729" i="1"/>
  <c r="J3729" i="1"/>
  <c r="I3729" i="1"/>
  <c r="N3728" i="1"/>
  <c r="M3728" i="1"/>
  <c r="L3728" i="1"/>
  <c r="K3728" i="1"/>
  <c r="J3728" i="1"/>
  <c r="I3728" i="1"/>
  <c r="N3727" i="1"/>
  <c r="M3727" i="1"/>
  <c r="L3727" i="1"/>
  <c r="K3727" i="1"/>
  <c r="J3727" i="1"/>
  <c r="I3727" i="1"/>
  <c r="N3726" i="1"/>
  <c r="M3726" i="1"/>
  <c r="L3726" i="1"/>
  <c r="K3726" i="1"/>
  <c r="J3726" i="1"/>
  <c r="I3726" i="1"/>
  <c r="N3725" i="1"/>
  <c r="M3725" i="1"/>
  <c r="L3725" i="1"/>
  <c r="K3725" i="1"/>
  <c r="J3725" i="1"/>
  <c r="I3725" i="1"/>
  <c r="N3724" i="1"/>
  <c r="M3724" i="1"/>
  <c r="L3724" i="1"/>
  <c r="K3724" i="1"/>
  <c r="J3724" i="1"/>
  <c r="I3724" i="1"/>
  <c r="N3723" i="1"/>
  <c r="M3723" i="1"/>
  <c r="L3723" i="1"/>
  <c r="K3723" i="1"/>
  <c r="J3723" i="1"/>
  <c r="I3723" i="1"/>
  <c r="N3722" i="1"/>
  <c r="M3722" i="1"/>
  <c r="L3722" i="1"/>
  <c r="K3722" i="1"/>
  <c r="J3722" i="1"/>
  <c r="I3722" i="1"/>
  <c r="N3721" i="1"/>
  <c r="M3721" i="1"/>
  <c r="L3721" i="1"/>
  <c r="K3721" i="1"/>
  <c r="J3721" i="1"/>
  <c r="I3721" i="1"/>
  <c r="P3720" i="1"/>
  <c r="O3720" i="1"/>
  <c r="N3720" i="1"/>
  <c r="M3720" i="1"/>
  <c r="L3720" i="1"/>
  <c r="K3720" i="1"/>
  <c r="J3720" i="1"/>
  <c r="P3719" i="1"/>
  <c r="O3719" i="1"/>
  <c r="N3719" i="1"/>
  <c r="M3719" i="1"/>
  <c r="L3719" i="1"/>
  <c r="K3719" i="1"/>
  <c r="J3719" i="1"/>
  <c r="P3718" i="1"/>
  <c r="O3718" i="1"/>
  <c r="N3718" i="1"/>
  <c r="M3718" i="1"/>
  <c r="L3718" i="1"/>
  <c r="K3718" i="1"/>
  <c r="J3718" i="1"/>
  <c r="P3717" i="1"/>
  <c r="O3717" i="1"/>
  <c r="N3717" i="1"/>
  <c r="M3717" i="1"/>
  <c r="L3717" i="1"/>
  <c r="K3717" i="1"/>
  <c r="J3717" i="1"/>
  <c r="N3716" i="1"/>
  <c r="M3716" i="1"/>
  <c r="L3716" i="1"/>
  <c r="K3716" i="1"/>
  <c r="J3716" i="1"/>
  <c r="I3716" i="1"/>
  <c r="N3715" i="1"/>
  <c r="M3715" i="1"/>
  <c r="L3715" i="1"/>
  <c r="K3715" i="1"/>
  <c r="J3715" i="1"/>
  <c r="I3715" i="1"/>
  <c r="N3714" i="1"/>
  <c r="M3714" i="1"/>
  <c r="L3714" i="1"/>
  <c r="K3714" i="1"/>
  <c r="J3714" i="1"/>
  <c r="I3714" i="1"/>
  <c r="N3713" i="1"/>
  <c r="M3713" i="1"/>
  <c r="L3713" i="1"/>
  <c r="K3713" i="1"/>
  <c r="J3713" i="1"/>
  <c r="I3713" i="1"/>
  <c r="N3712" i="1"/>
  <c r="M3712" i="1"/>
  <c r="L3712" i="1"/>
  <c r="K3712" i="1"/>
  <c r="J3712" i="1"/>
  <c r="I3712" i="1"/>
  <c r="N3711" i="1"/>
  <c r="M3711" i="1"/>
  <c r="L3711" i="1"/>
  <c r="K3711" i="1"/>
  <c r="J3711" i="1"/>
  <c r="I3711" i="1"/>
  <c r="N3710" i="1"/>
  <c r="M3710" i="1"/>
  <c r="L3710" i="1"/>
  <c r="K3710" i="1"/>
  <c r="J3710" i="1"/>
  <c r="I3710" i="1"/>
  <c r="N3709" i="1"/>
  <c r="M3709" i="1"/>
  <c r="L3709" i="1"/>
  <c r="K3709" i="1"/>
  <c r="J3709" i="1"/>
  <c r="I3709" i="1"/>
  <c r="N3708" i="1"/>
  <c r="M3708" i="1"/>
  <c r="L3708" i="1"/>
  <c r="K3708" i="1"/>
  <c r="J3708" i="1"/>
  <c r="I3708" i="1"/>
  <c r="N3707" i="1"/>
  <c r="M3707" i="1"/>
  <c r="L3707" i="1"/>
  <c r="K3707" i="1"/>
  <c r="J3707" i="1"/>
  <c r="I3707" i="1"/>
  <c r="N3706" i="1"/>
  <c r="M3706" i="1"/>
  <c r="L3706" i="1"/>
  <c r="K3706" i="1"/>
  <c r="J3706" i="1"/>
  <c r="I3706" i="1"/>
  <c r="N3705" i="1"/>
  <c r="M3705" i="1"/>
  <c r="L3705" i="1"/>
  <c r="K3705" i="1"/>
  <c r="J3705" i="1"/>
  <c r="I3705" i="1"/>
  <c r="N3704" i="1"/>
  <c r="M3704" i="1"/>
  <c r="L3704" i="1"/>
  <c r="K3704" i="1"/>
  <c r="J3704" i="1"/>
  <c r="I3704" i="1"/>
  <c r="N3703" i="1"/>
  <c r="M3703" i="1"/>
  <c r="L3703" i="1"/>
  <c r="K3703" i="1"/>
  <c r="J3703" i="1"/>
  <c r="I3703" i="1"/>
  <c r="N3702" i="1"/>
  <c r="M3702" i="1"/>
  <c r="L3702" i="1"/>
  <c r="K3702" i="1"/>
  <c r="J3702" i="1"/>
  <c r="I3702" i="1"/>
  <c r="N3701" i="1"/>
  <c r="M3701" i="1"/>
  <c r="L3701" i="1"/>
  <c r="K3701" i="1"/>
  <c r="J3701" i="1"/>
  <c r="I3701" i="1"/>
  <c r="N3700" i="1"/>
  <c r="M3700" i="1"/>
  <c r="L3700" i="1"/>
  <c r="K3700" i="1"/>
  <c r="J3700" i="1"/>
  <c r="I3700" i="1"/>
  <c r="N3699" i="1"/>
  <c r="M3699" i="1"/>
  <c r="L3699" i="1"/>
  <c r="K3699" i="1"/>
  <c r="J3699" i="1"/>
  <c r="I3699" i="1"/>
  <c r="N3698" i="1"/>
  <c r="M3698" i="1"/>
  <c r="L3698" i="1"/>
  <c r="K3698" i="1"/>
  <c r="J3698" i="1"/>
  <c r="I3698" i="1"/>
  <c r="N3697" i="1"/>
  <c r="M3697" i="1"/>
  <c r="L3697" i="1"/>
  <c r="K3697" i="1"/>
  <c r="J3697" i="1"/>
  <c r="I3697" i="1"/>
  <c r="P3696" i="1"/>
  <c r="O3696" i="1"/>
  <c r="N3696" i="1"/>
  <c r="M3696" i="1"/>
  <c r="L3696" i="1"/>
  <c r="K3696" i="1"/>
  <c r="J3696" i="1"/>
  <c r="N3695" i="1"/>
  <c r="M3695" i="1"/>
  <c r="L3695" i="1"/>
  <c r="K3695" i="1"/>
  <c r="J3695" i="1"/>
  <c r="I3695" i="1"/>
  <c r="N3694" i="1"/>
  <c r="M3694" i="1"/>
  <c r="L3694" i="1"/>
  <c r="K3694" i="1"/>
  <c r="J3694" i="1"/>
  <c r="I3694" i="1"/>
  <c r="P3693" i="1"/>
  <c r="O3693" i="1"/>
  <c r="N3693" i="1"/>
  <c r="M3693" i="1"/>
  <c r="L3693" i="1"/>
  <c r="K3693" i="1"/>
  <c r="J3693" i="1"/>
  <c r="N3692" i="1"/>
  <c r="M3692" i="1"/>
  <c r="L3692" i="1"/>
  <c r="K3692" i="1"/>
  <c r="J3692" i="1"/>
  <c r="I3692" i="1"/>
  <c r="N3691" i="1"/>
  <c r="M3691" i="1"/>
  <c r="L3691" i="1"/>
  <c r="K3691" i="1"/>
  <c r="J3691" i="1"/>
  <c r="I3691" i="1"/>
  <c r="P3690" i="1"/>
  <c r="O3690" i="1"/>
  <c r="N3690" i="1"/>
  <c r="M3690" i="1"/>
  <c r="L3690" i="1"/>
  <c r="K3690" i="1"/>
  <c r="J3690" i="1"/>
  <c r="N3689" i="1"/>
  <c r="M3689" i="1"/>
  <c r="L3689" i="1"/>
  <c r="K3689" i="1"/>
  <c r="J3689" i="1"/>
  <c r="I3689" i="1"/>
  <c r="N3688" i="1"/>
  <c r="M3688" i="1"/>
  <c r="L3688" i="1"/>
  <c r="K3688" i="1"/>
  <c r="J3688" i="1"/>
  <c r="I3688" i="1"/>
  <c r="N3687" i="1"/>
  <c r="M3687" i="1"/>
  <c r="L3687" i="1"/>
  <c r="K3687" i="1"/>
  <c r="J3687" i="1"/>
  <c r="I3687" i="1"/>
  <c r="N3686" i="1"/>
  <c r="M3686" i="1"/>
  <c r="L3686" i="1"/>
  <c r="K3686" i="1"/>
  <c r="J3686" i="1"/>
  <c r="I3686" i="1"/>
  <c r="N3685" i="1"/>
  <c r="M3685" i="1"/>
  <c r="L3685" i="1"/>
  <c r="K3685" i="1"/>
  <c r="J3685" i="1"/>
  <c r="I3685" i="1"/>
  <c r="N3684" i="1"/>
  <c r="M3684" i="1"/>
  <c r="L3684" i="1"/>
  <c r="K3684" i="1"/>
  <c r="J3684" i="1"/>
  <c r="I3684" i="1"/>
  <c r="N3683" i="1"/>
  <c r="M3683" i="1"/>
  <c r="L3683" i="1"/>
  <c r="K3683" i="1"/>
  <c r="J3683" i="1"/>
  <c r="I3683" i="1"/>
  <c r="N3682" i="1"/>
  <c r="M3682" i="1"/>
  <c r="L3682" i="1"/>
  <c r="K3682" i="1"/>
  <c r="J3682" i="1"/>
  <c r="I3682" i="1"/>
  <c r="N3681" i="1"/>
  <c r="M3681" i="1"/>
  <c r="L3681" i="1"/>
  <c r="K3681" i="1"/>
  <c r="J3681" i="1"/>
  <c r="I3681" i="1"/>
  <c r="N3680" i="1"/>
  <c r="M3680" i="1"/>
  <c r="L3680" i="1"/>
  <c r="K3680" i="1"/>
  <c r="J3680" i="1"/>
  <c r="I3680" i="1"/>
  <c r="N3679" i="1"/>
  <c r="M3679" i="1"/>
  <c r="L3679" i="1"/>
  <c r="K3679" i="1"/>
  <c r="J3679" i="1"/>
  <c r="I3679" i="1"/>
  <c r="N3678" i="1"/>
  <c r="M3678" i="1"/>
  <c r="L3678" i="1"/>
  <c r="K3678" i="1"/>
  <c r="J3678" i="1"/>
  <c r="I3678" i="1"/>
  <c r="N3677" i="1"/>
  <c r="M3677" i="1"/>
  <c r="L3677" i="1"/>
  <c r="K3677" i="1"/>
  <c r="J3677" i="1"/>
  <c r="I3677" i="1"/>
  <c r="N3676" i="1"/>
  <c r="M3676" i="1"/>
  <c r="L3676" i="1"/>
  <c r="K3676" i="1"/>
  <c r="J3676" i="1"/>
  <c r="I3676" i="1"/>
  <c r="N3675" i="1"/>
  <c r="M3675" i="1"/>
  <c r="L3675" i="1"/>
  <c r="K3675" i="1"/>
  <c r="J3675" i="1"/>
  <c r="I3675" i="1"/>
  <c r="N3674" i="1"/>
  <c r="M3674" i="1"/>
  <c r="L3674" i="1"/>
  <c r="K3674" i="1"/>
  <c r="J3674" i="1"/>
  <c r="I3674" i="1"/>
  <c r="N3673" i="1"/>
  <c r="M3673" i="1"/>
  <c r="L3673" i="1"/>
  <c r="K3673" i="1"/>
  <c r="J3673" i="1"/>
  <c r="I3673" i="1"/>
  <c r="N3672" i="1"/>
  <c r="M3672" i="1"/>
  <c r="L3672" i="1"/>
  <c r="K3672" i="1"/>
  <c r="J3672" i="1"/>
  <c r="I3672" i="1"/>
  <c r="N3671" i="1"/>
  <c r="M3671" i="1"/>
  <c r="L3671" i="1"/>
  <c r="K3671" i="1"/>
  <c r="J3671" i="1"/>
  <c r="I3671" i="1"/>
  <c r="N3670" i="1"/>
  <c r="M3670" i="1"/>
  <c r="L3670" i="1"/>
  <c r="K3670" i="1"/>
  <c r="J3670" i="1"/>
  <c r="I3670" i="1"/>
  <c r="N3669" i="1"/>
  <c r="M3669" i="1"/>
  <c r="L3669" i="1"/>
  <c r="K3669" i="1"/>
  <c r="J3669" i="1"/>
  <c r="I3669" i="1"/>
  <c r="N3668" i="1"/>
  <c r="M3668" i="1"/>
  <c r="L3668" i="1"/>
  <c r="K3668" i="1"/>
  <c r="J3668" i="1"/>
  <c r="I3668" i="1"/>
  <c r="N3667" i="1"/>
  <c r="M3667" i="1"/>
  <c r="L3667" i="1"/>
  <c r="K3667" i="1"/>
  <c r="J3667" i="1"/>
  <c r="I3667" i="1"/>
  <c r="P3666" i="1"/>
  <c r="O3666" i="1"/>
  <c r="N3666" i="1"/>
  <c r="M3666" i="1"/>
  <c r="L3666" i="1"/>
  <c r="K3666" i="1"/>
  <c r="J3666" i="1"/>
  <c r="P3665" i="1"/>
  <c r="O3665" i="1"/>
  <c r="N3665" i="1"/>
  <c r="M3665" i="1"/>
  <c r="L3665" i="1"/>
  <c r="K3665" i="1"/>
  <c r="J3665" i="1"/>
  <c r="N3664" i="1"/>
  <c r="M3664" i="1"/>
  <c r="L3664" i="1"/>
  <c r="K3664" i="1"/>
  <c r="J3664" i="1"/>
  <c r="I3664" i="1"/>
  <c r="P3663" i="1"/>
  <c r="O3663" i="1"/>
  <c r="N3663" i="1"/>
  <c r="M3663" i="1"/>
  <c r="L3663" i="1"/>
  <c r="K3663" i="1"/>
  <c r="J3663" i="1"/>
  <c r="N3662" i="1"/>
  <c r="M3662" i="1"/>
  <c r="L3662" i="1"/>
  <c r="K3662" i="1"/>
  <c r="J3662" i="1"/>
  <c r="I3662" i="1"/>
  <c r="N3661" i="1"/>
  <c r="M3661" i="1"/>
  <c r="L3661" i="1"/>
  <c r="K3661" i="1"/>
  <c r="J3661" i="1"/>
  <c r="I3661" i="1"/>
  <c r="N3660" i="1"/>
  <c r="M3660" i="1"/>
  <c r="L3660" i="1"/>
  <c r="K3660" i="1"/>
  <c r="J3660" i="1"/>
  <c r="I3660" i="1"/>
  <c r="P3659" i="1"/>
  <c r="O3659" i="1"/>
  <c r="N3659" i="1"/>
  <c r="M3659" i="1"/>
  <c r="L3659" i="1"/>
  <c r="K3659" i="1"/>
  <c r="J3659" i="1"/>
  <c r="P3658" i="1"/>
  <c r="O3658" i="1"/>
  <c r="N3658" i="1"/>
  <c r="M3658" i="1"/>
  <c r="L3658" i="1"/>
  <c r="K3658" i="1"/>
  <c r="J3658" i="1"/>
  <c r="P3657" i="1"/>
  <c r="O3657" i="1"/>
  <c r="N3657" i="1"/>
  <c r="M3657" i="1"/>
  <c r="L3657" i="1"/>
  <c r="K3657" i="1"/>
  <c r="J3657" i="1"/>
  <c r="N3656" i="1"/>
  <c r="M3656" i="1"/>
  <c r="L3656" i="1"/>
  <c r="K3656" i="1"/>
  <c r="J3656" i="1"/>
  <c r="I3656" i="1"/>
  <c r="N3655" i="1"/>
  <c r="M3655" i="1"/>
  <c r="L3655" i="1"/>
  <c r="K3655" i="1"/>
  <c r="J3655" i="1"/>
  <c r="I3655" i="1"/>
  <c r="N3654" i="1"/>
  <c r="M3654" i="1"/>
  <c r="L3654" i="1"/>
  <c r="K3654" i="1"/>
  <c r="J3654" i="1"/>
  <c r="I3654" i="1"/>
  <c r="N3653" i="1"/>
  <c r="M3653" i="1"/>
  <c r="L3653" i="1"/>
  <c r="K3653" i="1"/>
  <c r="J3653" i="1"/>
  <c r="I3653" i="1"/>
  <c r="N3652" i="1"/>
  <c r="M3652" i="1"/>
  <c r="L3652" i="1"/>
  <c r="K3652" i="1"/>
  <c r="J3652" i="1"/>
  <c r="I3652" i="1"/>
  <c r="P3651" i="1"/>
  <c r="O3651" i="1"/>
  <c r="N3651" i="1"/>
  <c r="M3651" i="1"/>
  <c r="L3651" i="1"/>
  <c r="K3651" i="1"/>
  <c r="J3651" i="1"/>
  <c r="N3650" i="1"/>
  <c r="M3650" i="1"/>
  <c r="L3650" i="1"/>
  <c r="K3650" i="1"/>
  <c r="J3650" i="1"/>
  <c r="I3650" i="1"/>
  <c r="N3649" i="1"/>
  <c r="M3649" i="1"/>
  <c r="L3649" i="1"/>
  <c r="K3649" i="1"/>
  <c r="J3649" i="1"/>
  <c r="I3649" i="1"/>
  <c r="N3648" i="1"/>
  <c r="M3648" i="1"/>
  <c r="L3648" i="1"/>
  <c r="K3648" i="1"/>
  <c r="J3648" i="1"/>
  <c r="I3648" i="1"/>
  <c r="N3647" i="1"/>
  <c r="M3647" i="1"/>
  <c r="L3647" i="1"/>
  <c r="K3647" i="1"/>
  <c r="J3647" i="1"/>
  <c r="I3647" i="1"/>
  <c r="N3646" i="1"/>
  <c r="M3646" i="1"/>
  <c r="L3646" i="1"/>
  <c r="K3646" i="1"/>
  <c r="J3646" i="1"/>
  <c r="I3646" i="1"/>
  <c r="N3645" i="1"/>
  <c r="M3645" i="1"/>
  <c r="L3645" i="1"/>
  <c r="K3645" i="1"/>
  <c r="J3645" i="1"/>
  <c r="I3645" i="1"/>
  <c r="N3644" i="1"/>
  <c r="M3644" i="1"/>
  <c r="L3644" i="1"/>
  <c r="K3644" i="1"/>
  <c r="J3644" i="1"/>
  <c r="I3644" i="1"/>
  <c r="P3643" i="1"/>
  <c r="O3643" i="1"/>
  <c r="N3643" i="1"/>
  <c r="M3643" i="1"/>
  <c r="L3643" i="1"/>
  <c r="K3643" i="1"/>
  <c r="J3643" i="1"/>
  <c r="P3642" i="1"/>
  <c r="O3642" i="1"/>
  <c r="N3642" i="1"/>
  <c r="M3642" i="1"/>
  <c r="L3642" i="1"/>
  <c r="K3642" i="1"/>
  <c r="J3642" i="1"/>
  <c r="N3641" i="1"/>
  <c r="M3641" i="1"/>
  <c r="L3641" i="1"/>
  <c r="K3641" i="1"/>
  <c r="J3641" i="1"/>
  <c r="I3641" i="1"/>
  <c r="N3640" i="1"/>
  <c r="M3640" i="1"/>
  <c r="L3640" i="1"/>
  <c r="K3640" i="1"/>
  <c r="J3640" i="1"/>
  <c r="I3640" i="1"/>
  <c r="N3639" i="1"/>
  <c r="M3639" i="1"/>
  <c r="L3639" i="1"/>
  <c r="K3639" i="1"/>
  <c r="J3639" i="1"/>
  <c r="I3639" i="1"/>
  <c r="N3638" i="1"/>
  <c r="M3638" i="1"/>
  <c r="L3638" i="1"/>
  <c r="K3638" i="1"/>
  <c r="J3638" i="1"/>
  <c r="I3638" i="1"/>
  <c r="N3637" i="1"/>
  <c r="M3637" i="1"/>
  <c r="L3637" i="1"/>
  <c r="K3637" i="1"/>
  <c r="J3637" i="1"/>
  <c r="I3637" i="1"/>
  <c r="N3636" i="1"/>
  <c r="M3636" i="1"/>
  <c r="L3636" i="1"/>
  <c r="K3636" i="1"/>
  <c r="J3636" i="1"/>
  <c r="I3636" i="1"/>
  <c r="N3635" i="1"/>
  <c r="M3635" i="1"/>
  <c r="L3635" i="1"/>
  <c r="K3635" i="1"/>
  <c r="J3635" i="1"/>
  <c r="I3635" i="1"/>
  <c r="N3634" i="1"/>
  <c r="M3634" i="1"/>
  <c r="L3634" i="1"/>
  <c r="K3634" i="1"/>
  <c r="J3634" i="1"/>
  <c r="I3634" i="1"/>
  <c r="N3633" i="1"/>
  <c r="M3633" i="1"/>
  <c r="L3633" i="1"/>
  <c r="K3633" i="1"/>
  <c r="J3633" i="1"/>
  <c r="I3633" i="1"/>
  <c r="N3632" i="1"/>
  <c r="M3632" i="1"/>
  <c r="L3632" i="1"/>
  <c r="K3632" i="1"/>
  <c r="J3632" i="1"/>
  <c r="I3632" i="1"/>
  <c r="N3631" i="1"/>
  <c r="M3631" i="1"/>
  <c r="L3631" i="1"/>
  <c r="K3631" i="1"/>
  <c r="J3631" i="1"/>
  <c r="I3631" i="1"/>
  <c r="N3630" i="1"/>
  <c r="M3630" i="1"/>
  <c r="L3630" i="1"/>
  <c r="K3630" i="1"/>
  <c r="J3630" i="1"/>
  <c r="I3630" i="1"/>
  <c r="N3629" i="1"/>
  <c r="M3629" i="1"/>
  <c r="L3629" i="1"/>
  <c r="K3629" i="1"/>
  <c r="J3629" i="1"/>
  <c r="I3629" i="1"/>
  <c r="N3628" i="1"/>
  <c r="M3628" i="1"/>
  <c r="L3628" i="1"/>
  <c r="K3628" i="1"/>
  <c r="J3628" i="1"/>
  <c r="I3628" i="1"/>
  <c r="P3627" i="1"/>
  <c r="O3627" i="1"/>
  <c r="N3627" i="1"/>
  <c r="M3627" i="1"/>
  <c r="L3627" i="1"/>
  <c r="K3627" i="1"/>
  <c r="J3627" i="1"/>
  <c r="N3626" i="1"/>
  <c r="M3626" i="1"/>
  <c r="L3626" i="1"/>
  <c r="K3626" i="1"/>
  <c r="J3626" i="1"/>
  <c r="I3626" i="1"/>
  <c r="N3625" i="1"/>
  <c r="M3625" i="1"/>
  <c r="L3625" i="1"/>
  <c r="K3625" i="1"/>
  <c r="J3625" i="1"/>
  <c r="I3625" i="1"/>
  <c r="N3624" i="1"/>
  <c r="M3624" i="1"/>
  <c r="L3624" i="1"/>
  <c r="K3624" i="1"/>
  <c r="J3624" i="1"/>
  <c r="I3624" i="1"/>
  <c r="N3623" i="1"/>
  <c r="M3623" i="1"/>
  <c r="L3623" i="1"/>
  <c r="K3623" i="1"/>
  <c r="J3623" i="1"/>
  <c r="I3623" i="1"/>
  <c r="P3622" i="1"/>
  <c r="O3622" i="1"/>
  <c r="N3622" i="1"/>
  <c r="M3622" i="1"/>
  <c r="L3622" i="1"/>
  <c r="K3622" i="1"/>
  <c r="J3622" i="1"/>
  <c r="N3621" i="1"/>
  <c r="M3621" i="1"/>
  <c r="L3621" i="1"/>
  <c r="K3621" i="1"/>
  <c r="J3621" i="1"/>
  <c r="I3621" i="1"/>
  <c r="N3620" i="1"/>
  <c r="M3620" i="1"/>
  <c r="L3620" i="1"/>
  <c r="K3620" i="1"/>
  <c r="J3620" i="1"/>
  <c r="I3620" i="1"/>
  <c r="N3619" i="1"/>
  <c r="M3619" i="1"/>
  <c r="L3619" i="1"/>
  <c r="K3619" i="1"/>
  <c r="J3619" i="1"/>
  <c r="I3619" i="1"/>
  <c r="N3618" i="1"/>
  <c r="M3618" i="1"/>
  <c r="L3618" i="1"/>
  <c r="K3618" i="1"/>
  <c r="J3618" i="1"/>
  <c r="I3618" i="1"/>
  <c r="N3617" i="1"/>
  <c r="M3617" i="1"/>
  <c r="L3617" i="1"/>
  <c r="K3617" i="1"/>
  <c r="J3617" i="1"/>
  <c r="I3617" i="1"/>
  <c r="P3616" i="1"/>
  <c r="O3616" i="1"/>
  <c r="N3616" i="1"/>
  <c r="M3616" i="1"/>
  <c r="L3616" i="1"/>
  <c r="K3616" i="1"/>
  <c r="J3616" i="1"/>
  <c r="N3615" i="1"/>
  <c r="M3615" i="1"/>
  <c r="L3615" i="1"/>
  <c r="K3615" i="1"/>
  <c r="J3615" i="1"/>
  <c r="I3615" i="1"/>
  <c r="N3614" i="1"/>
  <c r="M3614" i="1"/>
  <c r="L3614" i="1"/>
  <c r="K3614" i="1"/>
  <c r="J3614" i="1"/>
  <c r="I3614" i="1"/>
  <c r="N3613" i="1"/>
  <c r="M3613" i="1"/>
  <c r="L3613" i="1"/>
  <c r="K3613" i="1"/>
  <c r="J3613" i="1"/>
  <c r="I3613" i="1"/>
  <c r="N3612" i="1"/>
  <c r="M3612" i="1"/>
  <c r="L3612" i="1"/>
  <c r="K3612" i="1"/>
  <c r="J3612" i="1"/>
  <c r="I3612" i="1"/>
  <c r="P3611" i="1"/>
  <c r="O3611" i="1"/>
  <c r="N3611" i="1"/>
  <c r="M3611" i="1"/>
  <c r="L3611" i="1"/>
  <c r="K3611" i="1"/>
  <c r="J3611" i="1"/>
  <c r="N3610" i="1"/>
  <c r="M3610" i="1"/>
  <c r="L3610" i="1"/>
  <c r="K3610" i="1"/>
  <c r="J3610" i="1"/>
  <c r="I3610" i="1"/>
  <c r="N3609" i="1"/>
  <c r="M3609" i="1"/>
  <c r="L3609" i="1"/>
  <c r="K3609" i="1"/>
  <c r="J3609" i="1"/>
  <c r="I3609" i="1"/>
  <c r="N3608" i="1"/>
  <c r="M3608" i="1"/>
  <c r="L3608" i="1"/>
  <c r="K3608" i="1"/>
  <c r="J3608" i="1"/>
  <c r="I3608" i="1"/>
  <c r="N3607" i="1"/>
  <c r="M3607" i="1"/>
  <c r="L3607" i="1"/>
  <c r="K3607" i="1"/>
  <c r="J3607" i="1"/>
  <c r="I3607" i="1"/>
  <c r="N3606" i="1"/>
  <c r="M3606" i="1"/>
  <c r="L3606" i="1"/>
  <c r="K3606" i="1"/>
  <c r="J3606" i="1"/>
  <c r="I3606" i="1"/>
  <c r="N3605" i="1"/>
  <c r="M3605" i="1"/>
  <c r="L3605" i="1"/>
  <c r="K3605" i="1"/>
  <c r="J3605" i="1"/>
  <c r="I3605" i="1"/>
  <c r="N3604" i="1"/>
  <c r="M3604" i="1"/>
  <c r="L3604" i="1"/>
  <c r="K3604" i="1"/>
  <c r="J3604" i="1"/>
  <c r="I3604" i="1"/>
  <c r="N3603" i="1"/>
  <c r="M3603" i="1"/>
  <c r="L3603" i="1"/>
  <c r="K3603" i="1"/>
  <c r="J3603" i="1"/>
  <c r="I3603" i="1"/>
  <c r="N3602" i="1"/>
  <c r="M3602" i="1"/>
  <c r="L3602" i="1"/>
  <c r="K3602" i="1"/>
  <c r="J3602" i="1"/>
  <c r="I3602" i="1"/>
  <c r="N3601" i="1"/>
  <c r="M3601" i="1"/>
  <c r="L3601" i="1"/>
  <c r="K3601" i="1"/>
  <c r="J3601" i="1"/>
  <c r="I3601" i="1"/>
  <c r="N3600" i="1"/>
  <c r="M3600" i="1"/>
  <c r="L3600" i="1"/>
  <c r="K3600" i="1"/>
  <c r="J3600" i="1"/>
  <c r="I3600" i="1"/>
  <c r="N3599" i="1"/>
  <c r="M3599" i="1"/>
  <c r="L3599" i="1"/>
  <c r="K3599" i="1"/>
  <c r="J3599" i="1"/>
  <c r="I3599" i="1"/>
  <c r="N3598" i="1"/>
  <c r="M3598" i="1"/>
  <c r="L3598" i="1"/>
  <c r="K3598" i="1"/>
  <c r="J3598" i="1"/>
  <c r="I3598" i="1"/>
  <c r="N3597" i="1"/>
  <c r="M3597" i="1"/>
  <c r="L3597" i="1"/>
  <c r="K3597" i="1"/>
  <c r="J3597" i="1"/>
  <c r="I3597" i="1"/>
  <c r="P3596" i="1"/>
  <c r="O3596" i="1"/>
  <c r="N3596" i="1"/>
  <c r="M3596" i="1"/>
  <c r="L3596" i="1"/>
  <c r="K3596" i="1"/>
  <c r="J3596" i="1"/>
  <c r="N3595" i="1"/>
  <c r="M3595" i="1"/>
  <c r="L3595" i="1"/>
  <c r="K3595" i="1"/>
  <c r="J3595" i="1"/>
  <c r="I3595" i="1"/>
  <c r="N3594" i="1"/>
  <c r="M3594" i="1"/>
  <c r="L3594" i="1"/>
  <c r="K3594" i="1"/>
  <c r="J3594" i="1"/>
  <c r="I3594" i="1"/>
  <c r="N3593" i="1"/>
  <c r="M3593" i="1"/>
  <c r="L3593" i="1"/>
  <c r="K3593" i="1"/>
  <c r="J3593" i="1"/>
  <c r="I3593" i="1"/>
  <c r="N3592" i="1"/>
  <c r="M3592" i="1"/>
  <c r="L3592" i="1"/>
  <c r="K3592" i="1"/>
  <c r="J3592" i="1"/>
  <c r="I3592" i="1"/>
  <c r="N3591" i="1"/>
  <c r="M3591" i="1"/>
  <c r="L3591" i="1"/>
  <c r="K3591" i="1"/>
  <c r="J3591" i="1"/>
  <c r="I3591" i="1"/>
  <c r="N3590" i="1"/>
  <c r="M3590" i="1"/>
  <c r="L3590" i="1"/>
  <c r="K3590" i="1"/>
  <c r="J3590" i="1"/>
  <c r="I3590" i="1"/>
  <c r="N3589" i="1"/>
  <c r="M3589" i="1"/>
  <c r="L3589" i="1"/>
  <c r="K3589" i="1"/>
  <c r="J3589" i="1"/>
  <c r="I3589" i="1"/>
  <c r="N3588" i="1"/>
  <c r="M3588" i="1"/>
  <c r="L3588" i="1"/>
  <c r="K3588" i="1"/>
  <c r="J3588" i="1"/>
  <c r="I3588" i="1"/>
  <c r="N3587" i="1"/>
  <c r="M3587" i="1"/>
  <c r="L3587" i="1"/>
  <c r="K3587" i="1"/>
  <c r="J3587" i="1"/>
  <c r="I3587" i="1"/>
  <c r="N3586" i="1"/>
  <c r="M3586" i="1"/>
  <c r="L3586" i="1"/>
  <c r="K3586" i="1"/>
  <c r="J3586" i="1"/>
  <c r="I3586" i="1"/>
  <c r="N3585" i="1"/>
  <c r="M3585" i="1"/>
  <c r="L3585" i="1"/>
  <c r="K3585" i="1"/>
  <c r="J3585" i="1"/>
  <c r="I3585" i="1"/>
  <c r="N3584" i="1"/>
  <c r="M3584" i="1"/>
  <c r="L3584" i="1"/>
  <c r="K3584" i="1"/>
  <c r="J3584" i="1"/>
  <c r="I3584" i="1"/>
  <c r="N3583" i="1"/>
  <c r="M3583" i="1"/>
  <c r="L3583" i="1"/>
  <c r="K3583" i="1"/>
  <c r="J3583" i="1"/>
  <c r="I3583" i="1"/>
  <c r="N3582" i="1"/>
  <c r="M3582" i="1"/>
  <c r="L3582" i="1"/>
  <c r="K3582" i="1"/>
  <c r="J3582" i="1"/>
  <c r="I3582" i="1"/>
  <c r="N3581" i="1"/>
  <c r="M3581" i="1"/>
  <c r="L3581" i="1"/>
  <c r="K3581" i="1"/>
  <c r="J3581" i="1"/>
  <c r="I3581" i="1"/>
  <c r="P3580" i="1"/>
  <c r="O3580" i="1"/>
  <c r="N3580" i="1"/>
  <c r="M3580" i="1"/>
  <c r="L3580" i="1"/>
  <c r="K3580" i="1"/>
  <c r="J3580" i="1"/>
  <c r="N3579" i="1"/>
  <c r="M3579" i="1"/>
  <c r="L3579" i="1"/>
  <c r="K3579" i="1"/>
  <c r="J3579" i="1"/>
  <c r="I3579" i="1"/>
  <c r="N3578" i="1"/>
  <c r="M3578" i="1"/>
  <c r="L3578" i="1"/>
  <c r="K3578" i="1"/>
  <c r="J3578" i="1"/>
  <c r="I3578" i="1"/>
  <c r="N3577" i="1"/>
  <c r="M3577" i="1"/>
  <c r="L3577" i="1"/>
  <c r="K3577" i="1"/>
  <c r="J3577" i="1"/>
  <c r="I3577" i="1"/>
  <c r="N3576" i="1"/>
  <c r="M3576" i="1"/>
  <c r="L3576" i="1"/>
  <c r="K3576" i="1"/>
  <c r="J3576" i="1"/>
  <c r="I3576" i="1"/>
  <c r="N3575" i="1"/>
  <c r="M3575" i="1"/>
  <c r="L3575" i="1"/>
  <c r="K3575" i="1"/>
  <c r="J3575" i="1"/>
  <c r="I3575" i="1"/>
  <c r="N3574" i="1"/>
  <c r="M3574" i="1"/>
  <c r="L3574" i="1"/>
  <c r="K3574" i="1"/>
  <c r="J3574" i="1"/>
  <c r="I3574" i="1"/>
  <c r="N3573" i="1"/>
  <c r="M3573" i="1"/>
  <c r="L3573" i="1"/>
  <c r="K3573" i="1"/>
  <c r="J3573" i="1"/>
  <c r="I3573" i="1"/>
  <c r="N3572" i="1"/>
  <c r="M3572" i="1"/>
  <c r="L3572" i="1"/>
  <c r="K3572" i="1"/>
  <c r="J3572" i="1"/>
  <c r="I3572" i="1"/>
  <c r="N3571" i="1"/>
  <c r="M3571" i="1"/>
  <c r="L3571" i="1"/>
  <c r="K3571" i="1"/>
  <c r="J3571" i="1"/>
  <c r="I3571" i="1"/>
  <c r="N3570" i="1"/>
  <c r="M3570" i="1"/>
  <c r="L3570" i="1"/>
  <c r="K3570" i="1"/>
  <c r="J3570" i="1"/>
  <c r="I3570" i="1"/>
  <c r="N3569" i="1"/>
  <c r="M3569" i="1"/>
  <c r="L3569" i="1"/>
  <c r="K3569" i="1"/>
  <c r="J3569" i="1"/>
  <c r="I3569" i="1"/>
  <c r="N3568" i="1"/>
  <c r="M3568" i="1"/>
  <c r="L3568" i="1"/>
  <c r="K3568" i="1"/>
  <c r="J3568" i="1"/>
  <c r="I3568" i="1"/>
  <c r="P3567" i="1"/>
  <c r="O3567" i="1"/>
  <c r="N3567" i="1"/>
  <c r="M3567" i="1"/>
  <c r="L3567" i="1"/>
  <c r="K3567" i="1"/>
  <c r="J3567" i="1"/>
  <c r="N3566" i="1"/>
  <c r="M3566" i="1"/>
  <c r="L3566" i="1"/>
  <c r="K3566" i="1"/>
  <c r="J3566" i="1"/>
  <c r="I3566" i="1"/>
  <c r="N3565" i="1"/>
  <c r="M3565" i="1"/>
  <c r="L3565" i="1"/>
  <c r="K3565" i="1"/>
  <c r="J3565" i="1"/>
  <c r="I3565" i="1"/>
  <c r="N3564" i="1"/>
  <c r="M3564" i="1"/>
  <c r="L3564" i="1"/>
  <c r="K3564" i="1"/>
  <c r="J3564" i="1"/>
  <c r="I3564" i="1"/>
  <c r="N3563" i="1"/>
  <c r="M3563" i="1"/>
  <c r="L3563" i="1"/>
  <c r="K3563" i="1"/>
  <c r="J3563" i="1"/>
  <c r="I3563" i="1"/>
  <c r="P3562" i="1"/>
  <c r="O3562" i="1"/>
  <c r="N3562" i="1"/>
  <c r="M3562" i="1"/>
  <c r="L3562" i="1"/>
  <c r="K3562" i="1"/>
  <c r="J3562" i="1"/>
  <c r="P3561" i="1"/>
  <c r="O3561" i="1"/>
  <c r="N3561" i="1"/>
  <c r="M3561" i="1"/>
  <c r="L3561" i="1"/>
  <c r="K3561" i="1"/>
  <c r="J3561" i="1"/>
  <c r="N3560" i="1"/>
  <c r="M3560" i="1"/>
  <c r="L3560" i="1"/>
  <c r="K3560" i="1"/>
  <c r="J3560" i="1"/>
  <c r="I3560" i="1"/>
  <c r="N3559" i="1"/>
  <c r="M3559" i="1"/>
  <c r="L3559" i="1"/>
  <c r="K3559" i="1"/>
  <c r="J3559" i="1"/>
  <c r="I3559" i="1"/>
  <c r="N3558" i="1"/>
  <c r="M3558" i="1"/>
  <c r="L3558" i="1"/>
  <c r="K3558" i="1"/>
  <c r="J3558" i="1"/>
  <c r="I3558" i="1"/>
  <c r="N3557" i="1"/>
  <c r="M3557" i="1"/>
  <c r="L3557" i="1"/>
  <c r="K3557" i="1"/>
  <c r="J3557" i="1"/>
  <c r="I3557" i="1"/>
  <c r="N3556" i="1"/>
  <c r="M3556" i="1"/>
  <c r="L3556" i="1"/>
  <c r="K3556" i="1"/>
  <c r="J3556" i="1"/>
  <c r="I3556" i="1"/>
  <c r="N3555" i="1"/>
  <c r="M3555" i="1"/>
  <c r="L3555" i="1"/>
  <c r="K3555" i="1"/>
  <c r="J3555" i="1"/>
  <c r="I3555" i="1"/>
  <c r="N3554" i="1"/>
  <c r="M3554" i="1"/>
  <c r="L3554" i="1"/>
  <c r="K3554" i="1"/>
  <c r="J3554" i="1"/>
  <c r="I3554" i="1"/>
  <c r="N3553" i="1"/>
  <c r="M3553" i="1"/>
  <c r="L3553" i="1"/>
  <c r="K3553" i="1"/>
  <c r="J3553" i="1"/>
  <c r="I3553" i="1"/>
  <c r="N3552" i="1"/>
  <c r="M3552" i="1"/>
  <c r="L3552" i="1"/>
  <c r="K3552" i="1"/>
  <c r="J3552" i="1"/>
  <c r="I3552" i="1"/>
  <c r="N3551" i="1"/>
  <c r="M3551" i="1"/>
  <c r="L3551" i="1"/>
  <c r="K3551" i="1"/>
  <c r="J3551" i="1"/>
  <c r="I3551" i="1"/>
  <c r="N3550" i="1"/>
  <c r="M3550" i="1"/>
  <c r="L3550" i="1"/>
  <c r="K3550" i="1"/>
  <c r="J3550" i="1"/>
  <c r="I3550" i="1"/>
  <c r="N3549" i="1"/>
  <c r="M3549" i="1"/>
  <c r="L3549" i="1"/>
  <c r="K3549" i="1"/>
  <c r="J3549" i="1"/>
  <c r="I3549" i="1"/>
  <c r="N3548" i="1"/>
  <c r="M3548" i="1"/>
  <c r="L3548" i="1"/>
  <c r="K3548" i="1"/>
  <c r="J3548" i="1"/>
  <c r="I3548" i="1"/>
  <c r="N3547" i="1"/>
  <c r="M3547" i="1"/>
  <c r="L3547" i="1"/>
  <c r="K3547" i="1"/>
  <c r="J3547" i="1"/>
  <c r="I3547" i="1"/>
  <c r="N3546" i="1"/>
  <c r="M3546" i="1"/>
  <c r="L3546" i="1"/>
  <c r="K3546" i="1"/>
  <c r="J3546" i="1"/>
  <c r="I3546" i="1"/>
  <c r="N3545" i="1"/>
  <c r="M3545" i="1"/>
  <c r="L3545" i="1"/>
  <c r="K3545" i="1"/>
  <c r="J3545" i="1"/>
  <c r="I3545" i="1"/>
  <c r="P3544" i="1"/>
  <c r="O3544" i="1"/>
  <c r="N3544" i="1"/>
  <c r="M3544" i="1"/>
  <c r="L3544" i="1"/>
  <c r="K3544" i="1"/>
  <c r="J3544" i="1"/>
  <c r="N3543" i="1"/>
  <c r="M3543" i="1"/>
  <c r="L3543" i="1"/>
  <c r="K3543" i="1"/>
  <c r="J3543" i="1"/>
  <c r="I3543" i="1"/>
  <c r="N3542" i="1"/>
  <c r="M3542" i="1"/>
  <c r="L3542" i="1"/>
  <c r="K3542" i="1"/>
  <c r="J3542" i="1"/>
  <c r="I3542" i="1"/>
  <c r="N3541" i="1"/>
  <c r="M3541" i="1"/>
  <c r="L3541" i="1"/>
  <c r="K3541" i="1"/>
  <c r="J3541" i="1"/>
  <c r="I3541" i="1"/>
  <c r="N3540" i="1"/>
  <c r="M3540" i="1"/>
  <c r="L3540" i="1"/>
  <c r="K3540" i="1"/>
  <c r="J3540" i="1"/>
  <c r="I3540" i="1"/>
  <c r="N3539" i="1"/>
  <c r="M3539" i="1"/>
  <c r="L3539" i="1"/>
  <c r="K3539" i="1"/>
  <c r="J3539" i="1"/>
  <c r="I3539" i="1"/>
  <c r="P3538" i="1"/>
  <c r="O3538" i="1"/>
  <c r="N3538" i="1"/>
  <c r="M3538" i="1"/>
  <c r="L3538" i="1"/>
  <c r="K3538" i="1"/>
  <c r="J3538" i="1"/>
  <c r="N3537" i="1"/>
  <c r="M3537" i="1"/>
  <c r="L3537" i="1"/>
  <c r="K3537" i="1"/>
  <c r="J3537" i="1"/>
  <c r="I3537" i="1"/>
  <c r="N3536" i="1"/>
  <c r="M3536" i="1"/>
  <c r="L3536" i="1"/>
  <c r="K3536" i="1"/>
  <c r="J3536" i="1"/>
  <c r="I3536" i="1"/>
  <c r="P3535" i="1"/>
  <c r="O3535" i="1"/>
  <c r="N3535" i="1"/>
  <c r="M3535" i="1"/>
  <c r="L3535" i="1"/>
  <c r="K3535" i="1"/>
  <c r="J3535" i="1"/>
  <c r="N3534" i="1"/>
  <c r="M3534" i="1"/>
  <c r="L3534" i="1"/>
  <c r="K3534" i="1"/>
  <c r="J3534" i="1"/>
  <c r="I3534" i="1"/>
  <c r="P3533" i="1"/>
  <c r="O3533" i="1"/>
  <c r="N3533" i="1"/>
  <c r="M3533" i="1"/>
  <c r="L3533" i="1"/>
  <c r="K3533" i="1"/>
  <c r="J3533" i="1"/>
  <c r="N3532" i="1"/>
  <c r="M3532" i="1"/>
  <c r="L3532" i="1"/>
  <c r="K3532" i="1"/>
  <c r="J3532" i="1"/>
  <c r="I3532" i="1"/>
  <c r="N3531" i="1"/>
  <c r="M3531" i="1"/>
  <c r="L3531" i="1"/>
  <c r="K3531" i="1"/>
  <c r="J3531" i="1"/>
  <c r="I3531" i="1"/>
  <c r="N3530" i="1"/>
  <c r="M3530" i="1"/>
  <c r="L3530" i="1"/>
  <c r="K3530" i="1"/>
  <c r="J3530" i="1"/>
  <c r="I3530" i="1"/>
  <c r="N3529" i="1"/>
  <c r="M3529" i="1"/>
  <c r="L3529" i="1"/>
  <c r="K3529" i="1"/>
  <c r="J3529" i="1"/>
  <c r="I3529" i="1"/>
  <c r="N3528" i="1"/>
  <c r="M3528" i="1"/>
  <c r="L3528" i="1"/>
  <c r="K3528" i="1"/>
  <c r="J3528" i="1"/>
  <c r="I3528" i="1"/>
  <c r="N3527" i="1"/>
  <c r="M3527" i="1"/>
  <c r="L3527" i="1"/>
  <c r="K3527" i="1"/>
  <c r="J3527" i="1"/>
  <c r="I3527" i="1"/>
  <c r="P3526" i="1"/>
  <c r="O3526" i="1"/>
  <c r="N3526" i="1"/>
  <c r="M3526" i="1"/>
  <c r="L3526" i="1"/>
  <c r="K3526" i="1"/>
  <c r="J3526" i="1"/>
  <c r="N3525" i="1"/>
  <c r="M3525" i="1"/>
  <c r="L3525" i="1"/>
  <c r="K3525" i="1"/>
  <c r="J3525" i="1"/>
  <c r="I3525" i="1"/>
  <c r="N3524" i="1"/>
  <c r="M3524" i="1"/>
  <c r="L3524" i="1"/>
  <c r="K3524" i="1"/>
  <c r="J3524" i="1"/>
  <c r="I3524" i="1"/>
  <c r="N3523" i="1"/>
  <c r="M3523" i="1"/>
  <c r="L3523" i="1"/>
  <c r="K3523" i="1"/>
  <c r="J3523" i="1"/>
  <c r="I3523" i="1"/>
  <c r="N3522" i="1"/>
  <c r="M3522" i="1"/>
  <c r="L3522" i="1"/>
  <c r="K3522" i="1"/>
  <c r="J3522" i="1"/>
  <c r="I3522" i="1"/>
  <c r="N3521" i="1"/>
  <c r="M3521" i="1"/>
  <c r="L3521" i="1"/>
  <c r="K3521" i="1"/>
  <c r="J3521" i="1"/>
  <c r="I3521" i="1"/>
  <c r="P3520" i="1"/>
  <c r="O3520" i="1"/>
  <c r="N3520" i="1"/>
  <c r="M3520" i="1"/>
  <c r="L3520" i="1"/>
  <c r="K3520" i="1"/>
  <c r="J3520" i="1"/>
  <c r="N3519" i="1"/>
  <c r="M3519" i="1"/>
  <c r="L3519" i="1"/>
  <c r="K3519" i="1"/>
  <c r="J3519" i="1"/>
  <c r="I3519" i="1"/>
  <c r="P3518" i="1"/>
  <c r="O3518" i="1"/>
  <c r="N3518" i="1"/>
  <c r="M3518" i="1"/>
  <c r="L3518" i="1"/>
  <c r="K3518" i="1"/>
  <c r="J3518" i="1"/>
  <c r="N3517" i="1"/>
  <c r="M3517" i="1"/>
  <c r="L3517" i="1"/>
  <c r="K3517" i="1"/>
  <c r="J3517" i="1"/>
  <c r="I3517" i="1"/>
  <c r="N3516" i="1"/>
  <c r="M3516" i="1"/>
  <c r="L3516" i="1"/>
  <c r="K3516" i="1"/>
  <c r="J3516" i="1"/>
  <c r="I3516" i="1"/>
  <c r="N3515" i="1"/>
  <c r="M3515" i="1"/>
  <c r="L3515" i="1"/>
  <c r="K3515" i="1"/>
  <c r="J3515" i="1"/>
  <c r="I3515" i="1"/>
  <c r="N3514" i="1"/>
  <c r="M3514" i="1"/>
  <c r="L3514" i="1"/>
  <c r="K3514" i="1"/>
  <c r="J3514" i="1"/>
  <c r="I3514" i="1"/>
  <c r="N3513" i="1"/>
  <c r="M3513" i="1"/>
  <c r="L3513" i="1"/>
  <c r="K3513" i="1"/>
  <c r="J3513" i="1"/>
  <c r="I3513" i="1"/>
  <c r="N3512" i="1"/>
  <c r="M3512" i="1"/>
  <c r="L3512" i="1"/>
  <c r="K3512" i="1"/>
  <c r="J3512" i="1"/>
  <c r="I3512" i="1"/>
  <c r="N3511" i="1"/>
  <c r="M3511" i="1"/>
  <c r="L3511" i="1"/>
  <c r="K3511" i="1"/>
  <c r="J3511" i="1"/>
  <c r="I3511" i="1"/>
  <c r="N3510" i="1"/>
  <c r="M3510" i="1"/>
  <c r="L3510" i="1"/>
  <c r="K3510" i="1"/>
  <c r="J3510" i="1"/>
  <c r="I3510" i="1"/>
  <c r="N3509" i="1"/>
  <c r="M3509" i="1"/>
  <c r="L3509" i="1"/>
  <c r="K3509" i="1"/>
  <c r="J3509" i="1"/>
  <c r="I3509" i="1"/>
  <c r="N3508" i="1"/>
  <c r="M3508" i="1"/>
  <c r="L3508" i="1"/>
  <c r="K3508" i="1"/>
  <c r="J3508" i="1"/>
  <c r="I3508" i="1"/>
  <c r="N3507" i="1"/>
  <c r="M3507" i="1"/>
  <c r="L3507" i="1"/>
  <c r="K3507" i="1"/>
  <c r="J3507" i="1"/>
  <c r="I3507" i="1"/>
  <c r="N3506" i="1"/>
  <c r="M3506" i="1"/>
  <c r="L3506" i="1"/>
  <c r="K3506" i="1"/>
  <c r="J3506" i="1"/>
  <c r="I3506" i="1"/>
  <c r="N3505" i="1"/>
  <c r="M3505" i="1"/>
  <c r="L3505" i="1"/>
  <c r="K3505" i="1"/>
  <c r="J3505" i="1"/>
  <c r="I3505" i="1"/>
  <c r="N3504" i="1"/>
  <c r="M3504" i="1"/>
  <c r="L3504" i="1"/>
  <c r="K3504" i="1"/>
  <c r="J3504" i="1"/>
  <c r="I3504" i="1"/>
  <c r="N3503" i="1"/>
  <c r="M3503" i="1"/>
  <c r="L3503" i="1"/>
  <c r="K3503" i="1"/>
  <c r="J3503" i="1"/>
  <c r="I3503" i="1"/>
  <c r="N3502" i="1"/>
  <c r="M3502" i="1"/>
  <c r="L3502" i="1"/>
  <c r="K3502" i="1"/>
  <c r="J3502" i="1"/>
  <c r="I3502" i="1"/>
  <c r="N3501" i="1"/>
  <c r="M3501" i="1"/>
  <c r="L3501" i="1"/>
  <c r="K3501" i="1"/>
  <c r="J3501" i="1"/>
  <c r="I3501" i="1"/>
  <c r="N3500" i="1"/>
  <c r="M3500" i="1"/>
  <c r="L3500" i="1"/>
  <c r="K3500" i="1"/>
  <c r="J3500" i="1"/>
  <c r="I3500" i="1"/>
  <c r="N3499" i="1"/>
  <c r="M3499" i="1"/>
  <c r="L3499" i="1"/>
  <c r="K3499" i="1"/>
  <c r="J3499" i="1"/>
  <c r="I3499" i="1"/>
  <c r="P3498" i="1"/>
  <c r="O3498" i="1"/>
  <c r="N3498" i="1"/>
  <c r="M3498" i="1"/>
  <c r="L3498" i="1"/>
  <c r="K3498" i="1"/>
  <c r="J3498" i="1"/>
  <c r="N3497" i="1"/>
  <c r="M3497" i="1"/>
  <c r="L3497" i="1"/>
  <c r="K3497" i="1"/>
  <c r="J3497" i="1"/>
  <c r="I3497" i="1"/>
  <c r="N3496" i="1"/>
  <c r="M3496" i="1"/>
  <c r="L3496" i="1"/>
  <c r="K3496" i="1"/>
  <c r="J3496" i="1"/>
  <c r="I3496" i="1"/>
  <c r="N3495" i="1"/>
  <c r="M3495" i="1"/>
  <c r="L3495" i="1"/>
  <c r="K3495" i="1"/>
  <c r="J3495" i="1"/>
  <c r="I3495" i="1"/>
  <c r="N3494" i="1"/>
  <c r="M3494" i="1"/>
  <c r="L3494" i="1"/>
  <c r="K3494" i="1"/>
  <c r="J3494" i="1"/>
  <c r="I3494" i="1"/>
  <c r="N3493" i="1"/>
  <c r="M3493" i="1"/>
  <c r="L3493" i="1"/>
  <c r="K3493" i="1"/>
  <c r="J3493" i="1"/>
  <c r="I3493" i="1"/>
  <c r="N3492" i="1"/>
  <c r="M3492" i="1"/>
  <c r="L3492" i="1"/>
  <c r="K3492" i="1"/>
  <c r="J3492" i="1"/>
  <c r="I3492" i="1"/>
  <c r="N3491" i="1"/>
  <c r="M3491" i="1"/>
  <c r="L3491" i="1"/>
  <c r="K3491" i="1"/>
  <c r="J3491" i="1"/>
  <c r="I3491" i="1"/>
  <c r="N3490" i="1"/>
  <c r="M3490" i="1"/>
  <c r="L3490" i="1"/>
  <c r="K3490" i="1"/>
  <c r="J3490" i="1"/>
  <c r="I3490" i="1"/>
  <c r="N3489" i="1"/>
  <c r="M3489" i="1"/>
  <c r="L3489" i="1"/>
  <c r="K3489" i="1"/>
  <c r="J3489" i="1"/>
  <c r="I3489" i="1"/>
  <c r="N3488" i="1"/>
  <c r="M3488" i="1"/>
  <c r="L3488" i="1"/>
  <c r="K3488" i="1"/>
  <c r="J3488" i="1"/>
  <c r="I3488" i="1"/>
  <c r="N3487" i="1"/>
  <c r="M3487" i="1"/>
  <c r="L3487" i="1"/>
  <c r="K3487" i="1"/>
  <c r="J3487" i="1"/>
  <c r="I3487" i="1"/>
  <c r="N3486" i="1"/>
  <c r="M3486" i="1"/>
  <c r="L3486" i="1"/>
  <c r="K3486" i="1"/>
  <c r="J3486" i="1"/>
  <c r="I3486" i="1"/>
  <c r="N3485" i="1"/>
  <c r="M3485" i="1"/>
  <c r="L3485" i="1"/>
  <c r="K3485" i="1"/>
  <c r="J3485" i="1"/>
  <c r="I3485" i="1"/>
  <c r="P3484" i="1"/>
  <c r="O3484" i="1"/>
  <c r="N3484" i="1"/>
  <c r="M3484" i="1"/>
  <c r="L3484" i="1"/>
  <c r="K3484" i="1"/>
  <c r="J3484" i="1"/>
  <c r="N3483" i="1"/>
  <c r="M3483" i="1"/>
  <c r="L3483" i="1"/>
  <c r="K3483" i="1"/>
  <c r="J3483" i="1"/>
  <c r="I3483" i="1"/>
  <c r="N3482" i="1"/>
  <c r="M3482" i="1"/>
  <c r="L3482" i="1"/>
  <c r="K3482" i="1"/>
  <c r="J3482" i="1"/>
  <c r="I3482" i="1"/>
  <c r="N3481" i="1"/>
  <c r="M3481" i="1"/>
  <c r="L3481" i="1"/>
  <c r="K3481" i="1"/>
  <c r="J3481" i="1"/>
  <c r="I3481" i="1"/>
  <c r="N3480" i="1"/>
  <c r="M3480" i="1"/>
  <c r="L3480" i="1"/>
  <c r="K3480" i="1"/>
  <c r="J3480" i="1"/>
  <c r="I3480" i="1"/>
  <c r="N3479" i="1"/>
  <c r="M3479" i="1"/>
  <c r="L3479" i="1"/>
  <c r="K3479" i="1"/>
  <c r="J3479" i="1"/>
  <c r="I3479" i="1"/>
  <c r="N3478" i="1"/>
  <c r="M3478" i="1"/>
  <c r="L3478" i="1"/>
  <c r="K3478" i="1"/>
  <c r="J3478" i="1"/>
  <c r="I3478" i="1"/>
  <c r="N3477" i="1"/>
  <c r="M3477" i="1"/>
  <c r="L3477" i="1"/>
  <c r="K3477" i="1"/>
  <c r="J3477" i="1"/>
  <c r="I3477" i="1"/>
  <c r="N3476" i="1"/>
  <c r="M3476" i="1"/>
  <c r="L3476" i="1"/>
  <c r="K3476" i="1"/>
  <c r="J3476" i="1"/>
  <c r="I3476" i="1"/>
  <c r="N3475" i="1"/>
  <c r="M3475" i="1"/>
  <c r="L3475" i="1"/>
  <c r="K3475" i="1"/>
  <c r="J3475" i="1"/>
  <c r="I3475" i="1"/>
  <c r="N3474" i="1"/>
  <c r="M3474" i="1"/>
  <c r="L3474" i="1"/>
  <c r="K3474" i="1"/>
  <c r="J3474" i="1"/>
  <c r="I3474" i="1"/>
  <c r="N3473" i="1"/>
  <c r="M3473" i="1"/>
  <c r="L3473" i="1"/>
  <c r="K3473" i="1"/>
  <c r="J3473" i="1"/>
  <c r="I3473" i="1"/>
  <c r="N3472" i="1"/>
  <c r="M3472" i="1"/>
  <c r="L3472" i="1"/>
  <c r="K3472" i="1"/>
  <c r="J3472" i="1"/>
  <c r="I3472" i="1"/>
  <c r="N3471" i="1"/>
  <c r="M3471" i="1"/>
  <c r="L3471" i="1"/>
  <c r="K3471" i="1"/>
  <c r="J3471" i="1"/>
  <c r="I3471" i="1"/>
  <c r="P3470" i="1"/>
  <c r="O3470" i="1"/>
  <c r="N3470" i="1"/>
  <c r="M3470" i="1"/>
  <c r="L3470" i="1"/>
  <c r="K3470" i="1"/>
  <c r="J3470" i="1"/>
  <c r="N3469" i="1"/>
  <c r="M3469" i="1"/>
  <c r="L3469" i="1"/>
  <c r="K3469" i="1"/>
  <c r="J3469" i="1"/>
  <c r="I3469" i="1"/>
  <c r="P3468" i="1"/>
  <c r="O3468" i="1"/>
  <c r="N3468" i="1"/>
  <c r="M3468" i="1"/>
  <c r="L3468" i="1"/>
  <c r="K3468" i="1"/>
  <c r="J3468" i="1"/>
  <c r="N3467" i="1"/>
  <c r="M3467" i="1"/>
  <c r="L3467" i="1"/>
  <c r="K3467" i="1"/>
  <c r="J3467" i="1"/>
  <c r="I3467" i="1"/>
  <c r="N3466" i="1"/>
  <c r="M3466" i="1"/>
  <c r="L3466" i="1"/>
  <c r="K3466" i="1"/>
  <c r="J3466" i="1"/>
  <c r="I3466" i="1"/>
  <c r="N3465" i="1"/>
  <c r="M3465" i="1"/>
  <c r="L3465" i="1"/>
  <c r="K3465" i="1"/>
  <c r="J3465" i="1"/>
  <c r="I3465" i="1"/>
  <c r="N3464" i="1"/>
  <c r="M3464" i="1"/>
  <c r="L3464" i="1"/>
  <c r="K3464" i="1"/>
  <c r="J3464" i="1"/>
  <c r="I3464" i="1"/>
  <c r="N3463" i="1"/>
  <c r="M3463" i="1"/>
  <c r="L3463" i="1"/>
  <c r="K3463" i="1"/>
  <c r="J3463" i="1"/>
  <c r="I3463" i="1"/>
  <c r="N3462" i="1"/>
  <c r="M3462" i="1"/>
  <c r="L3462" i="1"/>
  <c r="K3462" i="1"/>
  <c r="J3462" i="1"/>
  <c r="I3462" i="1"/>
  <c r="P3461" i="1"/>
  <c r="O3461" i="1"/>
  <c r="N3461" i="1"/>
  <c r="M3461" i="1"/>
  <c r="L3461" i="1"/>
  <c r="K3461" i="1"/>
  <c r="J3461" i="1"/>
  <c r="N3460" i="1"/>
  <c r="M3460" i="1"/>
  <c r="L3460" i="1"/>
  <c r="K3460" i="1"/>
  <c r="J3460" i="1"/>
  <c r="I3460" i="1"/>
  <c r="N3459" i="1"/>
  <c r="M3459" i="1"/>
  <c r="L3459" i="1"/>
  <c r="K3459" i="1"/>
  <c r="J3459" i="1"/>
  <c r="I3459" i="1"/>
  <c r="N3458" i="1"/>
  <c r="M3458" i="1"/>
  <c r="L3458" i="1"/>
  <c r="K3458" i="1"/>
  <c r="J3458" i="1"/>
  <c r="I3458" i="1"/>
  <c r="N3457" i="1"/>
  <c r="M3457" i="1"/>
  <c r="L3457" i="1"/>
  <c r="K3457" i="1"/>
  <c r="J3457" i="1"/>
  <c r="I3457" i="1"/>
  <c r="N3456" i="1"/>
  <c r="M3456" i="1"/>
  <c r="L3456" i="1"/>
  <c r="K3456" i="1"/>
  <c r="J3456" i="1"/>
  <c r="I3456" i="1"/>
  <c r="N3455" i="1"/>
  <c r="M3455" i="1"/>
  <c r="L3455" i="1"/>
  <c r="K3455" i="1"/>
  <c r="J3455" i="1"/>
  <c r="I3455" i="1"/>
  <c r="N3454" i="1"/>
  <c r="M3454" i="1"/>
  <c r="L3454" i="1"/>
  <c r="K3454" i="1"/>
  <c r="J3454" i="1"/>
  <c r="I3454" i="1"/>
  <c r="N3453" i="1"/>
  <c r="M3453" i="1"/>
  <c r="L3453" i="1"/>
  <c r="K3453" i="1"/>
  <c r="J3453" i="1"/>
  <c r="I3453" i="1"/>
  <c r="N3452" i="1"/>
  <c r="M3452" i="1"/>
  <c r="L3452" i="1"/>
  <c r="K3452" i="1"/>
  <c r="J3452" i="1"/>
  <c r="I3452" i="1"/>
  <c r="N3451" i="1"/>
  <c r="M3451" i="1"/>
  <c r="L3451" i="1"/>
  <c r="K3451" i="1"/>
  <c r="J3451" i="1"/>
  <c r="I3451" i="1"/>
  <c r="N3450" i="1"/>
  <c r="M3450" i="1"/>
  <c r="L3450" i="1"/>
  <c r="K3450" i="1"/>
  <c r="J3450" i="1"/>
  <c r="I3450" i="1"/>
  <c r="N3449" i="1"/>
  <c r="M3449" i="1"/>
  <c r="L3449" i="1"/>
  <c r="K3449" i="1"/>
  <c r="J3449" i="1"/>
  <c r="I3449" i="1"/>
  <c r="P3448" i="1"/>
  <c r="O3448" i="1"/>
  <c r="N3448" i="1"/>
  <c r="M3448" i="1"/>
  <c r="L3448" i="1"/>
  <c r="K3448" i="1"/>
  <c r="J3448" i="1"/>
  <c r="P3447" i="1"/>
  <c r="O3447" i="1"/>
  <c r="N3447" i="1"/>
  <c r="M3447" i="1"/>
  <c r="L3447" i="1"/>
  <c r="K3447" i="1"/>
  <c r="J3447" i="1"/>
  <c r="N3446" i="1"/>
  <c r="M3446" i="1"/>
  <c r="L3446" i="1"/>
  <c r="K3446" i="1"/>
  <c r="J3446" i="1"/>
  <c r="I3446" i="1"/>
  <c r="P3445" i="1"/>
  <c r="O3445" i="1"/>
  <c r="N3445" i="1"/>
  <c r="M3445" i="1"/>
  <c r="L3445" i="1"/>
  <c r="K3445" i="1"/>
  <c r="J3445" i="1"/>
  <c r="N3444" i="1"/>
  <c r="M3444" i="1"/>
  <c r="L3444" i="1"/>
  <c r="K3444" i="1"/>
  <c r="J3444" i="1"/>
  <c r="I3444" i="1"/>
  <c r="N3443" i="1"/>
  <c r="M3443" i="1"/>
  <c r="L3443" i="1"/>
  <c r="K3443" i="1"/>
  <c r="J3443" i="1"/>
  <c r="I3443" i="1"/>
  <c r="N3442" i="1"/>
  <c r="M3442" i="1"/>
  <c r="L3442" i="1"/>
  <c r="K3442" i="1"/>
  <c r="J3442" i="1"/>
  <c r="I3442" i="1"/>
  <c r="N3441" i="1"/>
  <c r="M3441" i="1"/>
  <c r="L3441" i="1"/>
  <c r="K3441" i="1"/>
  <c r="J3441" i="1"/>
  <c r="I3441" i="1"/>
  <c r="N3440" i="1"/>
  <c r="M3440" i="1"/>
  <c r="L3440" i="1"/>
  <c r="K3440" i="1"/>
  <c r="J3440" i="1"/>
  <c r="I3440" i="1"/>
  <c r="N3439" i="1"/>
  <c r="M3439" i="1"/>
  <c r="L3439" i="1"/>
  <c r="K3439" i="1"/>
  <c r="J3439" i="1"/>
  <c r="I3439" i="1"/>
  <c r="N3438" i="1"/>
  <c r="M3438" i="1"/>
  <c r="L3438" i="1"/>
  <c r="K3438" i="1"/>
  <c r="J3438" i="1"/>
  <c r="I3438" i="1"/>
  <c r="N3437" i="1"/>
  <c r="M3437" i="1"/>
  <c r="L3437" i="1"/>
  <c r="K3437" i="1"/>
  <c r="J3437" i="1"/>
  <c r="I3437" i="1"/>
  <c r="P3436" i="1"/>
  <c r="O3436" i="1"/>
  <c r="N3436" i="1"/>
  <c r="M3436" i="1"/>
  <c r="L3436" i="1"/>
  <c r="K3436" i="1"/>
  <c r="J3436" i="1"/>
  <c r="P3435" i="1"/>
  <c r="O3435" i="1"/>
  <c r="N3435" i="1"/>
  <c r="M3435" i="1"/>
  <c r="L3435" i="1"/>
  <c r="K3435" i="1"/>
  <c r="J3435" i="1"/>
  <c r="N3434" i="1"/>
  <c r="M3434" i="1"/>
  <c r="L3434" i="1"/>
  <c r="K3434" i="1"/>
  <c r="J3434" i="1"/>
  <c r="I3434" i="1"/>
  <c r="N3433" i="1"/>
  <c r="M3433" i="1"/>
  <c r="L3433" i="1"/>
  <c r="K3433" i="1"/>
  <c r="J3433" i="1"/>
  <c r="I3433" i="1"/>
  <c r="N3432" i="1"/>
  <c r="M3432" i="1"/>
  <c r="L3432" i="1"/>
  <c r="K3432" i="1"/>
  <c r="J3432" i="1"/>
  <c r="I3432" i="1"/>
  <c r="N3431" i="1"/>
  <c r="M3431" i="1"/>
  <c r="L3431" i="1"/>
  <c r="K3431" i="1"/>
  <c r="J3431" i="1"/>
  <c r="I3431" i="1"/>
  <c r="N3430" i="1"/>
  <c r="M3430" i="1"/>
  <c r="L3430" i="1"/>
  <c r="K3430" i="1"/>
  <c r="J3430" i="1"/>
  <c r="I3430" i="1"/>
  <c r="N3429" i="1"/>
  <c r="M3429" i="1"/>
  <c r="L3429" i="1"/>
  <c r="K3429" i="1"/>
  <c r="J3429" i="1"/>
  <c r="I3429" i="1"/>
  <c r="N3428" i="1"/>
  <c r="M3428" i="1"/>
  <c r="L3428" i="1"/>
  <c r="K3428" i="1"/>
  <c r="J3428" i="1"/>
  <c r="I3428" i="1"/>
  <c r="N3427" i="1"/>
  <c r="M3427" i="1"/>
  <c r="L3427" i="1"/>
  <c r="K3427" i="1"/>
  <c r="J3427" i="1"/>
  <c r="I3427" i="1"/>
  <c r="P3426" i="1"/>
  <c r="O3426" i="1"/>
  <c r="N3426" i="1"/>
  <c r="M3426" i="1"/>
  <c r="L3426" i="1"/>
  <c r="K3426" i="1"/>
  <c r="J3426" i="1"/>
  <c r="N3425" i="1"/>
  <c r="M3425" i="1"/>
  <c r="L3425" i="1"/>
  <c r="K3425" i="1"/>
  <c r="J3425" i="1"/>
  <c r="I3425" i="1"/>
  <c r="N3424" i="1"/>
  <c r="M3424" i="1"/>
  <c r="L3424" i="1"/>
  <c r="K3424" i="1"/>
  <c r="J3424" i="1"/>
  <c r="I3424" i="1"/>
  <c r="P3423" i="1"/>
  <c r="O3423" i="1"/>
  <c r="N3423" i="1"/>
  <c r="M3423" i="1"/>
  <c r="L3423" i="1"/>
  <c r="K3423" i="1"/>
  <c r="J3423" i="1"/>
  <c r="N3422" i="1"/>
  <c r="M3422" i="1"/>
  <c r="L3422" i="1"/>
  <c r="K3422" i="1"/>
  <c r="J3422" i="1"/>
  <c r="I3422" i="1"/>
  <c r="N3421" i="1"/>
  <c r="M3421" i="1"/>
  <c r="L3421" i="1"/>
  <c r="K3421" i="1"/>
  <c r="J3421" i="1"/>
  <c r="I3421" i="1"/>
  <c r="P3420" i="1"/>
  <c r="O3420" i="1"/>
  <c r="N3420" i="1"/>
  <c r="M3420" i="1"/>
  <c r="L3420" i="1"/>
  <c r="K3420" i="1"/>
  <c r="J3420" i="1"/>
  <c r="N3419" i="1"/>
  <c r="M3419" i="1"/>
  <c r="L3419" i="1"/>
  <c r="K3419" i="1"/>
  <c r="J3419" i="1"/>
  <c r="I3419" i="1"/>
  <c r="P3418" i="1"/>
  <c r="O3418" i="1"/>
  <c r="N3418" i="1"/>
  <c r="M3418" i="1"/>
  <c r="L3418" i="1"/>
  <c r="K3418" i="1"/>
  <c r="J3418" i="1"/>
  <c r="N3417" i="1"/>
  <c r="M3417" i="1"/>
  <c r="L3417" i="1"/>
  <c r="K3417" i="1"/>
  <c r="J3417" i="1"/>
  <c r="I3417" i="1"/>
  <c r="N3416" i="1"/>
  <c r="M3416" i="1"/>
  <c r="L3416" i="1"/>
  <c r="K3416" i="1"/>
  <c r="J3416" i="1"/>
  <c r="I3416" i="1"/>
  <c r="N3415" i="1"/>
  <c r="M3415" i="1"/>
  <c r="L3415" i="1"/>
  <c r="K3415" i="1"/>
  <c r="J3415" i="1"/>
  <c r="I3415" i="1"/>
  <c r="N3414" i="1"/>
  <c r="M3414" i="1"/>
  <c r="L3414" i="1"/>
  <c r="K3414" i="1"/>
  <c r="J3414" i="1"/>
  <c r="I3414" i="1"/>
  <c r="N3413" i="1"/>
  <c r="M3413" i="1"/>
  <c r="L3413" i="1"/>
  <c r="K3413" i="1"/>
  <c r="J3413" i="1"/>
  <c r="I3413" i="1"/>
  <c r="N3412" i="1"/>
  <c r="M3412" i="1"/>
  <c r="L3412" i="1"/>
  <c r="K3412" i="1"/>
  <c r="J3412" i="1"/>
  <c r="I3412" i="1"/>
  <c r="N3411" i="1"/>
  <c r="M3411" i="1"/>
  <c r="L3411" i="1"/>
  <c r="K3411" i="1"/>
  <c r="J3411" i="1"/>
  <c r="I3411" i="1"/>
  <c r="N3410" i="1"/>
  <c r="M3410" i="1"/>
  <c r="L3410" i="1"/>
  <c r="K3410" i="1"/>
  <c r="J3410" i="1"/>
  <c r="I3410" i="1"/>
  <c r="P3409" i="1"/>
  <c r="O3409" i="1"/>
  <c r="N3409" i="1"/>
  <c r="M3409" i="1"/>
  <c r="L3409" i="1"/>
  <c r="K3409" i="1"/>
  <c r="J3409" i="1"/>
  <c r="N3408" i="1"/>
  <c r="M3408" i="1"/>
  <c r="L3408" i="1"/>
  <c r="K3408" i="1"/>
  <c r="J3408" i="1"/>
  <c r="I3408" i="1"/>
  <c r="N3407" i="1"/>
  <c r="M3407" i="1"/>
  <c r="L3407" i="1"/>
  <c r="K3407" i="1"/>
  <c r="J3407" i="1"/>
  <c r="I3407" i="1"/>
  <c r="N3406" i="1"/>
  <c r="M3406" i="1"/>
  <c r="L3406" i="1"/>
  <c r="K3406" i="1"/>
  <c r="J3406" i="1"/>
  <c r="I3406" i="1"/>
  <c r="N3405" i="1"/>
  <c r="M3405" i="1"/>
  <c r="L3405" i="1"/>
  <c r="K3405" i="1"/>
  <c r="J3405" i="1"/>
  <c r="I3405" i="1"/>
  <c r="N3404" i="1"/>
  <c r="M3404" i="1"/>
  <c r="L3404" i="1"/>
  <c r="K3404" i="1"/>
  <c r="J3404" i="1"/>
  <c r="I3404" i="1"/>
  <c r="N3403" i="1"/>
  <c r="M3403" i="1"/>
  <c r="L3403" i="1"/>
  <c r="K3403" i="1"/>
  <c r="J3403" i="1"/>
  <c r="I3403" i="1"/>
  <c r="N3402" i="1"/>
  <c r="M3402" i="1"/>
  <c r="L3402" i="1"/>
  <c r="K3402" i="1"/>
  <c r="J3402" i="1"/>
  <c r="I3402" i="1"/>
  <c r="N3401" i="1"/>
  <c r="M3401" i="1"/>
  <c r="L3401" i="1"/>
  <c r="K3401" i="1"/>
  <c r="J3401" i="1"/>
  <c r="I3401" i="1"/>
  <c r="N3400" i="1"/>
  <c r="M3400" i="1"/>
  <c r="L3400" i="1"/>
  <c r="K3400" i="1"/>
  <c r="J3400" i="1"/>
  <c r="I3400" i="1"/>
  <c r="N3399" i="1"/>
  <c r="M3399" i="1"/>
  <c r="L3399" i="1"/>
  <c r="K3399" i="1"/>
  <c r="J3399" i="1"/>
  <c r="I3399" i="1"/>
  <c r="N3398" i="1"/>
  <c r="M3398" i="1"/>
  <c r="L3398" i="1"/>
  <c r="K3398" i="1"/>
  <c r="J3398" i="1"/>
  <c r="I3398" i="1"/>
  <c r="N3397" i="1"/>
  <c r="M3397" i="1"/>
  <c r="L3397" i="1"/>
  <c r="K3397" i="1"/>
  <c r="J3397" i="1"/>
  <c r="I3397" i="1"/>
  <c r="N3396" i="1"/>
  <c r="M3396" i="1"/>
  <c r="L3396" i="1"/>
  <c r="K3396" i="1"/>
  <c r="J3396" i="1"/>
  <c r="I3396" i="1"/>
  <c r="N3395" i="1"/>
  <c r="M3395" i="1"/>
  <c r="L3395" i="1"/>
  <c r="K3395" i="1"/>
  <c r="J3395" i="1"/>
  <c r="I3395" i="1"/>
  <c r="N3394" i="1"/>
  <c r="M3394" i="1"/>
  <c r="L3394" i="1"/>
  <c r="K3394" i="1"/>
  <c r="J3394" i="1"/>
  <c r="I3394" i="1"/>
  <c r="N3393" i="1"/>
  <c r="M3393" i="1"/>
  <c r="L3393" i="1"/>
  <c r="K3393" i="1"/>
  <c r="J3393" i="1"/>
  <c r="I3393" i="1"/>
  <c r="N3392" i="1"/>
  <c r="M3392" i="1"/>
  <c r="L3392" i="1"/>
  <c r="K3392" i="1"/>
  <c r="J3392" i="1"/>
  <c r="I3392" i="1"/>
  <c r="N3391" i="1"/>
  <c r="M3391" i="1"/>
  <c r="L3391" i="1"/>
  <c r="K3391" i="1"/>
  <c r="J3391" i="1"/>
  <c r="I3391" i="1"/>
  <c r="P3390" i="1"/>
  <c r="O3390" i="1"/>
  <c r="N3390" i="1"/>
  <c r="M3390" i="1"/>
  <c r="L3390" i="1"/>
  <c r="K3390" i="1"/>
  <c r="J3390" i="1"/>
  <c r="N3389" i="1"/>
  <c r="M3389" i="1"/>
  <c r="L3389" i="1"/>
  <c r="K3389" i="1"/>
  <c r="J3389" i="1"/>
  <c r="I3389" i="1"/>
  <c r="N3388" i="1"/>
  <c r="M3388" i="1"/>
  <c r="L3388" i="1"/>
  <c r="K3388" i="1"/>
  <c r="J3388" i="1"/>
  <c r="I3388" i="1"/>
  <c r="N3387" i="1"/>
  <c r="M3387" i="1"/>
  <c r="L3387" i="1"/>
  <c r="K3387" i="1"/>
  <c r="J3387" i="1"/>
  <c r="I3387" i="1"/>
  <c r="N3386" i="1"/>
  <c r="M3386" i="1"/>
  <c r="L3386" i="1"/>
  <c r="K3386" i="1"/>
  <c r="J3386" i="1"/>
  <c r="I3386" i="1"/>
  <c r="N3385" i="1"/>
  <c r="M3385" i="1"/>
  <c r="L3385" i="1"/>
  <c r="K3385" i="1"/>
  <c r="J3385" i="1"/>
  <c r="I3385" i="1"/>
  <c r="N3384" i="1"/>
  <c r="M3384" i="1"/>
  <c r="L3384" i="1"/>
  <c r="K3384" i="1"/>
  <c r="J3384" i="1"/>
  <c r="I3384" i="1"/>
  <c r="N3383" i="1"/>
  <c r="M3383" i="1"/>
  <c r="L3383" i="1"/>
  <c r="K3383" i="1"/>
  <c r="J3383" i="1"/>
  <c r="I3383" i="1"/>
  <c r="N3382" i="1"/>
  <c r="M3382" i="1"/>
  <c r="L3382" i="1"/>
  <c r="K3382" i="1"/>
  <c r="J3382" i="1"/>
  <c r="I3382" i="1"/>
  <c r="N3381" i="1"/>
  <c r="M3381" i="1"/>
  <c r="L3381" i="1"/>
  <c r="K3381" i="1"/>
  <c r="J3381" i="1"/>
  <c r="I3381" i="1"/>
  <c r="N3380" i="1"/>
  <c r="M3380" i="1"/>
  <c r="L3380" i="1"/>
  <c r="K3380" i="1"/>
  <c r="J3380" i="1"/>
  <c r="I3380" i="1"/>
  <c r="N3379" i="1"/>
  <c r="M3379" i="1"/>
  <c r="L3379" i="1"/>
  <c r="K3379" i="1"/>
  <c r="J3379" i="1"/>
  <c r="I3379" i="1"/>
  <c r="N3378" i="1"/>
  <c r="M3378" i="1"/>
  <c r="L3378" i="1"/>
  <c r="K3378" i="1"/>
  <c r="J3378" i="1"/>
  <c r="I3378" i="1"/>
  <c r="P3377" i="1"/>
  <c r="O3377" i="1"/>
  <c r="N3377" i="1"/>
  <c r="M3377" i="1"/>
  <c r="L3377" i="1"/>
  <c r="K3377" i="1"/>
  <c r="J3377" i="1"/>
  <c r="N3376" i="1"/>
  <c r="M3376" i="1"/>
  <c r="L3376" i="1"/>
  <c r="K3376" i="1"/>
  <c r="J3376" i="1"/>
  <c r="I3376" i="1"/>
  <c r="N3375" i="1"/>
  <c r="M3375" i="1"/>
  <c r="L3375" i="1"/>
  <c r="K3375" i="1"/>
  <c r="J3375" i="1"/>
  <c r="I3375" i="1"/>
  <c r="N3374" i="1"/>
  <c r="M3374" i="1"/>
  <c r="L3374" i="1"/>
  <c r="K3374" i="1"/>
  <c r="J3374" i="1"/>
  <c r="I3374" i="1"/>
  <c r="N3373" i="1"/>
  <c r="M3373" i="1"/>
  <c r="L3373" i="1"/>
  <c r="K3373" i="1"/>
  <c r="J3373" i="1"/>
  <c r="I3373" i="1"/>
  <c r="N3372" i="1"/>
  <c r="M3372" i="1"/>
  <c r="L3372" i="1"/>
  <c r="K3372" i="1"/>
  <c r="J3372" i="1"/>
  <c r="I3372" i="1"/>
  <c r="N3371" i="1"/>
  <c r="M3371" i="1"/>
  <c r="L3371" i="1"/>
  <c r="K3371" i="1"/>
  <c r="J3371" i="1"/>
  <c r="I3371" i="1"/>
  <c r="P3370" i="1"/>
  <c r="O3370" i="1"/>
  <c r="N3370" i="1"/>
  <c r="M3370" i="1"/>
  <c r="L3370" i="1"/>
  <c r="K3370" i="1"/>
  <c r="J3370" i="1"/>
  <c r="N3369" i="1"/>
  <c r="M3369" i="1"/>
  <c r="L3369" i="1"/>
  <c r="K3369" i="1"/>
  <c r="J3369" i="1"/>
  <c r="I3369" i="1"/>
  <c r="N3368" i="1"/>
  <c r="M3368" i="1"/>
  <c r="L3368" i="1"/>
  <c r="K3368" i="1"/>
  <c r="J3368" i="1"/>
  <c r="I3368" i="1"/>
  <c r="N3367" i="1"/>
  <c r="M3367" i="1"/>
  <c r="L3367" i="1"/>
  <c r="K3367" i="1"/>
  <c r="J3367" i="1"/>
  <c r="I3367" i="1"/>
  <c r="N3366" i="1"/>
  <c r="M3366" i="1"/>
  <c r="L3366" i="1"/>
  <c r="K3366" i="1"/>
  <c r="J3366" i="1"/>
  <c r="I3366" i="1"/>
  <c r="P3365" i="1"/>
  <c r="O3365" i="1"/>
  <c r="N3365" i="1"/>
  <c r="M3365" i="1"/>
  <c r="L3365" i="1"/>
  <c r="K3365" i="1"/>
  <c r="J3365" i="1"/>
  <c r="N3364" i="1"/>
  <c r="M3364" i="1"/>
  <c r="L3364" i="1"/>
  <c r="K3364" i="1"/>
  <c r="J3364" i="1"/>
  <c r="I3364" i="1"/>
  <c r="N3363" i="1"/>
  <c r="M3363" i="1"/>
  <c r="L3363" i="1"/>
  <c r="K3363" i="1"/>
  <c r="J3363" i="1"/>
  <c r="I3363" i="1"/>
  <c r="P3362" i="1"/>
  <c r="O3362" i="1"/>
  <c r="N3362" i="1"/>
  <c r="M3362" i="1"/>
  <c r="L3362" i="1"/>
  <c r="K3362" i="1"/>
  <c r="J3362" i="1"/>
  <c r="N3361" i="1"/>
  <c r="M3361" i="1"/>
  <c r="L3361" i="1"/>
  <c r="K3361" i="1"/>
  <c r="J3361" i="1"/>
  <c r="I3361" i="1"/>
  <c r="N3360" i="1"/>
  <c r="M3360" i="1"/>
  <c r="L3360" i="1"/>
  <c r="K3360" i="1"/>
  <c r="J3360" i="1"/>
  <c r="I3360" i="1"/>
  <c r="N3359" i="1"/>
  <c r="M3359" i="1"/>
  <c r="L3359" i="1"/>
  <c r="K3359" i="1"/>
  <c r="J3359" i="1"/>
  <c r="I3359" i="1"/>
  <c r="P3358" i="1"/>
  <c r="O3358" i="1"/>
  <c r="N3358" i="1"/>
  <c r="M3358" i="1"/>
  <c r="L3358" i="1"/>
  <c r="K3358" i="1"/>
  <c r="J3358" i="1"/>
  <c r="N3357" i="1"/>
  <c r="M3357" i="1"/>
  <c r="L3357" i="1"/>
  <c r="K3357" i="1"/>
  <c r="J3357" i="1"/>
  <c r="I3357" i="1"/>
  <c r="N3356" i="1"/>
  <c r="M3356" i="1"/>
  <c r="L3356" i="1"/>
  <c r="K3356" i="1"/>
  <c r="J3356" i="1"/>
  <c r="I3356" i="1"/>
  <c r="N3355" i="1"/>
  <c r="M3355" i="1"/>
  <c r="L3355" i="1"/>
  <c r="K3355" i="1"/>
  <c r="J3355" i="1"/>
  <c r="I3355" i="1"/>
  <c r="N3354" i="1"/>
  <c r="M3354" i="1"/>
  <c r="L3354" i="1"/>
  <c r="K3354" i="1"/>
  <c r="J3354" i="1"/>
  <c r="I3354" i="1"/>
  <c r="N3353" i="1"/>
  <c r="M3353" i="1"/>
  <c r="L3353" i="1"/>
  <c r="K3353" i="1"/>
  <c r="J3353" i="1"/>
  <c r="I3353" i="1"/>
  <c r="P3352" i="1"/>
  <c r="O3352" i="1"/>
  <c r="N3352" i="1"/>
  <c r="M3352" i="1"/>
  <c r="L3352" i="1"/>
  <c r="K3352" i="1"/>
  <c r="J3352" i="1"/>
  <c r="N3351" i="1"/>
  <c r="M3351" i="1"/>
  <c r="L3351" i="1"/>
  <c r="K3351" i="1"/>
  <c r="J3351" i="1"/>
  <c r="I3351" i="1"/>
  <c r="N3350" i="1"/>
  <c r="M3350" i="1"/>
  <c r="L3350" i="1"/>
  <c r="K3350" i="1"/>
  <c r="J3350" i="1"/>
  <c r="I3350" i="1"/>
  <c r="N3349" i="1"/>
  <c r="M3349" i="1"/>
  <c r="L3349" i="1"/>
  <c r="K3349" i="1"/>
  <c r="J3349" i="1"/>
  <c r="I3349" i="1"/>
  <c r="N3348" i="1"/>
  <c r="M3348" i="1"/>
  <c r="L3348" i="1"/>
  <c r="K3348" i="1"/>
  <c r="J3348" i="1"/>
  <c r="I3348" i="1"/>
  <c r="N3347" i="1"/>
  <c r="M3347" i="1"/>
  <c r="L3347" i="1"/>
  <c r="K3347" i="1"/>
  <c r="J3347" i="1"/>
  <c r="I3347" i="1"/>
  <c r="N3346" i="1"/>
  <c r="M3346" i="1"/>
  <c r="L3346" i="1"/>
  <c r="K3346" i="1"/>
  <c r="J3346" i="1"/>
  <c r="I3346" i="1"/>
  <c r="N3345" i="1"/>
  <c r="M3345" i="1"/>
  <c r="L3345" i="1"/>
  <c r="K3345" i="1"/>
  <c r="J3345" i="1"/>
  <c r="I3345" i="1"/>
  <c r="N3344" i="1"/>
  <c r="M3344" i="1"/>
  <c r="L3344" i="1"/>
  <c r="K3344" i="1"/>
  <c r="J3344" i="1"/>
  <c r="I3344" i="1"/>
  <c r="N3343" i="1"/>
  <c r="M3343" i="1"/>
  <c r="L3343" i="1"/>
  <c r="K3343" i="1"/>
  <c r="J3343" i="1"/>
  <c r="I3343" i="1"/>
  <c r="N3342" i="1"/>
  <c r="M3342" i="1"/>
  <c r="L3342" i="1"/>
  <c r="K3342" i="1"/>
  <c r="J3342" i="1"/>
  <c r="I3342" i="1"/>
  <c r="N3341" i="1"/>
  <c r="M3341" i="1"/>
  <c r="L3341" i="1"/>
  <c r="K3341" i="1"/>
  <c r="J3341" i="1"/>
  <c r="I3341" i="1"/>
  <c r="N3340" i="1"/>
  <c r="M3340" i="1"/>
  <c r="L3340" i="1"/>
  <c r="K3340" i="1"/>
  <c r="J3340" i="1"/>
  <c r="I3340" i="1"/>
  <c r="N3339" i="1"/>
  <c r="M3339" i="1"/>
  <c r="L3339" i="1"/>
  <c r="K3339" i="1"/>
  <c r="J3339" i="1"/>
  <c r="I3339" i="1"/>
  <c r="N3338" i="1"/>
  <c r="M3338" i="1"/>
  <c r="L3338" i="1"/>
  <c r="K3338" i="1"/>
  <c r="J3338" i="1"/>
  <c r="I3338" i="1"/>
  <c r="N3337" i="1"/>
  <c r="M3337" i="1"/>
  <c r="L3337" i="1"/>
  <c r="K3337" i="1"/>
  <c r="J3337" i="1"/>
  <c r="I3337" i="1"/>
  <c r="N3336" i="1"/>
  <c r="M3336" i="1"/>
  <c r="L3336" i="1"/>
  <c r="K3336" i="1"/>
  <c r="J3336" i="1"/>
  <c r="I3336" i="1"/>
  <c r="P3335" i="1"/>
  <c r="O3335" i="1"/>
  <c r="N3335" i="1"/>
  <c r="M3335" i="1"/>
  <c r="L3335" i="1"/>
  <c r="K3335" i="1"/>
  <c r="J3335" i="1"/>
  <c r="N3334" i="1"/>
  <c r="M3334" i="1"/>
  <c r="L3334" i="1"/>
  <c r="K3334" i="1"/>
  <c r="J3334" i="1"/>
  <c r="I3334" i="1"/>
  <c r="P3333" i="1"/>
  <c r="O3333" i="1"/>
  <c r="N3333" i="1"/>
  <c r="M3333" i="1"/>
  <c r="L3333" i="1"/>
  <c r="K3333" i="1"/>
  <c r="J3333" i="1"/>
  <c r="N3332" i="1"/>
  <c r="M3332" i="1"/>
  <c r="L3332" i="1"/>
  <c r="K3332" i="1"/>
  <c r="J3332" i="1"/>
  <c r="I3332" i="1"/>
  <c r="N3331" i="1"/>
  <c r="M3331" i="1"/>
  <c r="L3331" i="1"/>
  <c r="K3331" i="1"/>
  <c r="J3331" i="1"/>
  <c r="I3331" i="1"/>
  <c r="N3330" i="1"/>
  <c r="M3330" i="1"/>
  <c r="L3330" i="1"/>
  <c r="K3330" i="1"/>
  <c r="J3330" i="1"/>
  <c r="I3330" i="1"/>
  <c r="N3329" i="1"/>
  <c r="M3329" i="1"/>
  <c r="L3329" i="1"/>
  <c r="K3329" i="1"/>
  <c r="J3329" i="1"/>
  <c r="I3329" i="1"/>
  <c r="N3328" i="1"/>
  <c r="M3328" i="1"/>
  <c r="L3328" i="1"/>
  <c r="K3328" i="1"/>
  <c r="J3328" i="1"/>
  <c r="I3328" i="1"/>
  <c r="P3327" i="1"/>
  <c r="O3327" i="1"/>
  <c r="N3327" i="1"/>
  <c r="M3327" i="1"/>
  <c r="L3327" i="1"/>
  <c r="K3327" i="1"/>
  <c r="J3327" i="1"/>
  <c r="N3326" i="1"/>
  <c r="M3326" i="1"/>
  <c r="L3326" i="1"/>
  <c r="K3326" i="1"/>
  <c r="J3326" i="1"/>
  <c r="I3326" i="1"/>
  <c r="N3325" i="1"/>
  <c r="M3325" i="1"/>
  <c r="L3325" i="1"/>
  <c r="K3325" i="1"/>
  <c r="J3325" i="1"/>
  <c r="I3325" i="1"/>
  <c r="N3324" i="1"/>
  <c r="M3324" i="1"/>
  <c r="L3324" i="1"/>
  <c r="K3324" i="1"/>
  <c r="J3324" i="1"/>
  <c r="I3324" i="1"/>
  <c r="N3323" i="1"/>
  <c r="M3323" i="1"/>
  <c r="L3323" i="1"/>
  <c r="K3323" i="1"/>
  <c r="J3323" i="1"/>
  <c r="I3323" i="1"/>
  <c r="N3322" i="1"/>
  <c r="M3322" i="1"/>
  <c r="L3322" i="1"/>
  <c r="K3322" i="1"/>
  <c r="J3322" i="1"/>
  <c r="I3322" i="1"/>
  <c r="N3321" i="1"/>
  <c r="M3321" i="1"/>
  <c r="L3321" i="1"/>
  <c r="K3321" i="1"/>
  <c r="J3321" i="1"/>
  <c r="I3321" i="1"/>
  <c r="N3320" i="1"/>
  <c r="M3320" i="1"/>
  <c r="L3320" i="1"/>
  <c r="K3320" i="1"/>
  <c r="J3320" i="1"/>
  <c r="I3320" i="1"/>
  <c r="N3319" i="1"/>
  <c r="M3319" i="1"/>
  <c r="L3319" i="1"/>
  <c r="K3319" i="1"/>
  <c r="J3319" i="1"/>
  <c r="I3319" i="1"/>
  <c r="N3318" i="1"/>
  <c r="M3318" i="1"/>
  <c r="L3318" i="1"/>
  <c r="K3318" i="1"/>
  <c r="J3318" i="1"/>
  <c r="I3318" i="1"/>
  <c r="P3317" i="1"/>
  <c r="O3317" i="1"/>
  <c r="N3317" i="1"/>
  <c r="M3317" i="1"/>
  <c r="L3317" i="1"/>
  <c r="K3317" i="1"/>
  <c r="J3317" i="1"/>
  <c r="P3316" i="1"/>
  <c r="O3316" i="1"/>
  <c r="N3316" i="1"/>
  <c r="M3316" i="1"/>
  <c r="L3316" i="1"/>
  <c r="K3316" i="1"/>
  <c r="J3316" i="1"/>
  <c r="N3315" i="1"/>
  <c r="M3315" i="1"/>
  <c r="L3315" i="1"/>
  <c r="K3315" i="1"/>
  <c r="J3315" i="1"/>
  <c r="I3315" i="1"/>
  <c r="N3314" i="1"/>
  <c r="M3314" i="1"/>
  <c r="L3314" i="1"/>
  <c r="K3314" i="1"/>
  <c r="J3314" i="1"/>
  <c r="I3314" i="1"/>
  <c r="N3313" i="1"/>
  <c r="M3313" i="1"/>
  <c r="L3313" i="1"/>
  <c r="K3313" i="1"/>
  <c r="J3313" i="1"/>
  <c r="I3313" i="1"/>
  <c r="N3312" i="1"/>
  <c r="M3312" i="1"/>
  <c r="L3312" i="1"/>
  <c r="K3312" i="1"/>
  <c r="J3312" i="1"/>
  <c r="I3312" i="1"/>
  <c r="N3311" i="1"/>
  <c r="M3311" i="1"/>
  <c r="L3311" i="1"/>
  <c r="K3311" i="1"/>
  <c r="J3311" i="1"/>
  <c r="I3311" i="1"/>
  <c r="N3310" i="1"/>
  <c r="M3310" i="1"/>
  <c r="L3310" i="1"/>
  <c r="K3310" i="1"/>
  <c r="J3310" i="1"/>
  <c r="I3310" i="1"/>
  <c r="N3309" i="1"/>
  <c r="M3309" i="1"/>
  <c r="L3309" i="1"/>
  <c r="K3309" i="1"/>
  <c r="J3309" i="1"/>
  <c r="I3309" i="1"/>
  <c r="N3308" i="1"/>
  <c r="M3308" i="1"/>
  <c r="L3308" i="1"/>
  <c r="K3308" i="1"/>
  <c r="J3308" i="1"/>
  <c r="I3308" i="1"/>
  <c r="N3307" i="1"/>
  <c r="M3307" i="1"/>
  <c r="L3307" i="1"/>
  <c r="K3307" i="1"/>
  <c r="J3307" i="1"/>
  <c r="I3307" i="1"/>
  <c r="N3306" i="1"/>
  <c r="M3306" i="1"/>
  <c r="L3306" i="1"/>
  <c r="K3306" i="1"/>
  <c r="J3306" i="1"/>
  <c r="I3306" i="1"/>
  <c r="N3305" i="1"/>
  <c r="M3305" i="1"/>
  <c r="L3305" i="1"/>
  <c r="K3305" i="1"/>
  <c r="J3305" i="1"/>
  <c r="I3305" i="1"/>
  <c r="N3304" i="1"/>
  <c r="M3304" i="1"/>
  <c r="L3304" i="1"/>
  <c r="K3304" i="1"/>
  <c r="J3304" i="1"/>
  <c r="I3304" i="1"/>
  <c r="N3303" i="1"/>
  <c r="M3303" i="1"/>
  <c r="L3303" i="1"/>
  <c r="K3303" i="1"/>
  <c r="J3303" i="1"/>
  <c r="I3303" i="1"/>
  <c r="N3302" i="1"/>
  <c r="M3302" i="1"/>
  <c r="L3302" i="1"/>
  <c r="K3302" i="1"/>
  <c r="J3302" i="1"/>
  <c r="I3302" i="1"/>
  <c r="N3301" i="1"/>
  <c r="M3301" i="1"/>
  <c r="L3301" i="1"/>
  <c r="K3301" i="1"/>
  <c r="J3301" i="1"/>
  <c r="I3301" i="1"/>
  <c r="N3300" i="1"/>
  <c r="M3300" i="1"/>
  <c r="L3300" i="1"/>
  <c r="K3300" i="1"/>
  <c r="J3300" i="1"/>
  <c r="I3300" i="1"/>
  <c r="N3299" i="1"/>
  <c r="M3299" i="1"/>
  <c r="L3299" i="1"/>
  <c r="K3299" i="1"/>
  <c r="J3299" i="1"/>
  <c r="I3299" i="1"/>
  <c r="N3298" i="1"/>
  <c r="M3298" i="1"/>
  <c r="L3298" i="1"/>
  <c r="K3298" i="1"/>
  <c r="J3298" i="1"/>
  <c r="I3298" i="1"/>
  <c r="N3297" i="1"/>
  <c r="M3297" i="1"/>
  <c r="L3297" i="1"/>
  <c r="K3297" i="1"/>
  <c r="J3297" i="1"/>
  <c r="I3297" i="1"/>
  <c r="N3296" i="1"/>
  <c r="M3296" i="1"/>
  <c r="L3296" i="1"/>
  <c r="K3296" i="1"/>
  <c r="J3296" i="1"/>
  <c r="I3296" i="1"/>
  <c r="N3295" i="1"/>
  <c r="M3295" i="1"/>
  <c r="L3295" i="1"/>
  <c r="K3295" i="1"/>
  <c r="J3295" i="1"/>
  <c r="I3295" i="1"/>
  <c r="P3294" i="1"/>
  <c r="O3294" i="1"/>
  <c r="N3294" i="1"/>
  <c r="M3294" i="1"/>
  <c r="L3294" i="1"/>
  <c r="K3294" i="1"/>
  <c r="J3294" i="1"/>
  <c r="N3293" i="1"/>
  <c r="M3293" i="1"/>
  <c r="L3293" i="1"/>
  <c r="K3293" i="1"/>
  <c r="J3293" i="1"/>
  <c r="I3293" i="1"/>
  <c r="N3292" i="1"/>
  <c r="M3292" i="1"/>
  <c r="L3292" i="1"/>
  <c r="K3292" i="1"/>
  <c r="J3292" i="1"/>
  <c r="I3292" i="1"/>
  <c r="N3291" i="1"/>
  <c r="M3291" i="1"/>
  <c r="L3291" i="1"/>
  <c r="K3291" i="1"/>
  <c r="J3291" i="1"/>
  <c r="I3291" i="1"/>
  <c r="N3290" i="1"/>
  <c r="M3290" i="1"/>
  <c r="L3290" i="1"/>
  <c r="K3290" i="1"/>
  <c r="J3290" i="1"/>
  <c r="I3290" i="1"/>
  <c r="N3289" i="1"/>
  <c r="M3289" i="1"/>
  <c r="L3289" i="1"/>
  <c r="K3289" i="1"/>
  <c r="J3289" i="1"/>
  <c r="I3289" i="1"/>
  <c r="N3288" i="1"/>
  <c r="M3288" i="1"/>
  <c r="L3288" i="1"/>
  <c r="K3288" i="1"/>
  <c r="J3288" i="1"/>
  <c r="I3288" i="1"/>
  <c r="N3287" i="1"/>
  <c r="M3287" i="1"/>
  <c r="L3287" i="1"/>
  <c r="K3287" i="1"/>
  <c r="J3287" i="1"/>
  <c r="I3287" i="1"/>
  <c r="N3286" i="1"/>
  <c r="M3286" i="1"/>
  <c r="L3286" i="1"/>
  <c r="K3286" i="1"/>
  <c r="J3286" i="1"/>
  <c r="I3286" i="1"/>
  <c r="N3285" i="1"/>
  <c r="M3285" i="1"/>
  <c r="L3285" i="1"/>
  <c r="K3285" i="1"/>
  <c r="J3285" i="1"/>
  <c r="I3285" i="1"/>
  <c r="N3284" i="1"/>
  <c r="M3284" i="1"/>
  <c r="L3284" i="1"/>
  <c r="K3284" i="1"/>
  <c r="J3284" i="1"/>
  <c r="I3284" i="1"/>
  <c r="N3283" i="1"/>
  <c r="M3283" i="1"/>
  <c r="L3283" i="1"/>
  <c r="K3283" i="1"/>
  <c r="J3283" i="1"/>
  <c r="I3283" i="1"/>
  <c r="N3282" i="1"/>
  <c r="M3282" i="1"/>
  <c r="L3282" i="1"/>
  <c r="K3282" i="1"/>
  <c r="J3282" i="1"/>
  <c r="I3282" i="1"/>
  <c r="N3281" i="1"/>
  <c r="M3281" i="1"/>
  <c r="L3281" i="1"/>
  <c r="K3281" i="1"/>
  <c r="J3281" i="1"/>
  <c r="I3281" i="1"/>
  <c r="N3280" i="1"/>
  <c r="M3280" i="1"/>
  <c r="L3280" i="1"/>
  <c r="K3280" i="1"/>
  <c r="J3280" i="1"/>
  <c r="I3280" i="1"/>
  <c r="N3279" i="1"/>
  <c r="M3279" i="1"/>
  <c r="L3279" i="1"/>
  <c r="K3279" i="1"/>
  <c r="J3279" i="1"/>
  <c r="I3279" i="1"/>
  <c r="N3278" i="1"/>
  <c r="M3278" i="1"/>
  <c r="L3278" i="1"/>
  <c r="K3278" i="1"/>
  <c r="J3278" i="1"/>
  <c r="I3278" i="1"/>
  <c r="N3277" i="1"/>
  <c r="M3277" i="1"/>
  <c r="L3277" i="1"/>
  <c r="K3277" i="1"/>
  <c r="J3277" i="1"/>
  <c r="I3277" i="1"/>
  <c r="N3276" i="1"/>
  <c r="M3276" i="1"/>
  <c r="L3276" i="1"/>
  <c r="K3276" i="1"/>
  <c r="J3276" i="1"/>
  <c r="I3276" i="1"/>
  <c r="P3275" i="1"/>
  <c r="O3275" i="1"/>
  <c r="N3275" i="1"/>
  <c r="M3275" i="1"/>
  <c r="L3275" i="1"/>
  <c r="K3275" i="1"/>
  <c r="J3275" i="1"/>
  <c r="N3274" i="1"/>
  <c r="M3274" i="1"/>
  <c r="L3274" i="1"/>
  <c r="K3274" i="1"/>
  <c r="J3274" i="1"/>
  <c r="I3274" i="1"/>
  <c r="N3273" i="1"/>
  <c r="M3273" i="1"/>
  <c r="L3273" i="1"/>
  <c r="K3273" i="1"/>
  <c r="J3273" i="1"/>
  <c r="I3273" i="1"/>
  <c r="N3272" i="1"/>
  <c r="M3272" i="1"/>
  <c r="L3272" i="1"/>
  <c r="K3272" i="1"/>
  <c r="J3272" i="1"/>
  <c r="I3272" i="1"/>
  <c r="P3271" i="1"/>
  <c r="O3271" i="1"/>
  <c r="N3271" i="1"/>
  <c r="M3271" i="1"/>
  <c r="L3271" i="1"/>
  <c r="K3271" i="1"/>
  <c r="J3271" i="1"/>
  <c r="N3270" i="1"/>
  <c r="M3270" i="1"/>
  <c r="L3270" i="1"/>
  <c r="K3270" i="1"/>
  <c r="J3270" i="1"/>
  <c r="I3270" i="1"/>
  <c r="N3269" i="1"/>
  <c r="M3269" i="1"/>
  <c r="L3269" i="1"/>
  <c r="K3269" i="1"/>
  <c r="J3269" i="1"/>
  <c r="I3269" i="1"/>
  <c r="N3268" i="1"/>
  <c r="M3268" i="1"/>
  <c r="L3268" i="1"/>
  <c r="K3268" i="1"/>
  <c r="J3268" i="1"/>
  <c r="I3268" i="1"/>
  <c r="N3267" i="1"/>
  <c r="M3267" i="1"/>
  <c r="L3267" i="1"/>
  <c r="K3267" i="1"/>
  <c r="J3267" i="1"/>
  <c r="I3267" i="1"/>
  <c r="P3266" i="1"/>
  <c r="O3266" i="1"/>
  <c r="N3266" i="1"/>
  <c r="M3266" i="1"/>
  <c r="L3266" i="1"/>
  <c r="K3266" i="1"/>
  <c r="J3266" i="1"/>
  <c r="N3265" i="1"/>
  <c r="M3265" i="1"/>
  <c r="L3265" i="1"/>
  <c r="K3265" i="1"/>
  <c r="J3265" i="1"/>
  <c r="I3265" i="1"/>
  <c r="N3264" i="1"/>
  <c r="M3264" i="1"/>
  <c r="L3264" i="1"/>
  <c r="K3264" i="1"/>
  <c r="J3264" i="1"/>
  <c r="I3264" i="1"/>
  <c r="N3263" i="1"/>
  <c r="M3263" i="1"/>
  <c r="L3263" i="1"/>
  <c r="K3263" i="1"/>
  <c r="J3263" i="1"/>
  <c r="I3263" i="1"/>
  <c r="N3262" i="1"/>
  <c r="M3262" i="1"/>
  <c r="L3262" i="1"/>
  <c r="K3262" i="1"/>
  <c r="J3262" i="1"/>
  <c r="I3262" i="1"/>
  <c r="N3261" i="1"/>
  <c r="M3261" i="1"/>
  <c r="L3261" i="1"/>
  <c r="K3261" i="1"/>
  <c r="J3261" i="1"/>
  <c r="I3261" i="1"/>
  <c r="N3260" i="1"/>
  <c r="M3260" i="1"/>
  <c r="L3260" i="1"/>
  <c r="K3260" i="1"/>
  <c r="J3260" i="1"/>
  <c r="I3260" i="1"/>
  <c r="N3259" i="1"/>
  <c r="M3259" i="1"/>
  <c r="L3259" i="1"/>
  <c r="K3259" i="1"/>
  <c r="J3259" i="1"/>
  <c r="I3259" i="1"/>
  <c r="N3258" i="1"/>
  <c r="M3258" i="1"/>
  <c r="L3258" i="1"/>
  <c r="K3258" i="1"/>
  <c r="J3258" i="1"/>
  <c r="I3258" i="1"/>
  <c r="N3257" i="1"/>
  <c r="M3257" i="1"/>
  <c r="L3257" i="1"/>
  <c r="K3257" i="1"/>
  <c r="J3257" i="1"/>
  <c r="I3257" i="1"/>
  <c r="N3256" i="1"/>
  <c r="M3256" i="1"/>
  <c r="L3256" i="1"/>
  <c r="K3256" i="1"/>
  <c r="J3256" i="1"/>
  <c r="I3256" i="1"/>
  <c r="N3255" i="1"/>
  <c r="M3255" i="1"/>
  <c r="L3255" i="1"/>
  <c r="K3255" i="1"/>
  <c r="J3255" i="1"/>
  <c r="I3255" i="1"/>
  <c r="N3254" i="1"/>
  <c r="M3254" i="1"/>
  <c r="L3254" i="1"/>
  <c r="K3254" i="1"/>
  <c r="J3254" i="1"/>
  <c r="I3254" i="1"/>
  <c r="N3253" i="1"/>
  <c r="M3253" i="1"/>
  <c r="L3253" i="1"/>
  <c r="K3253" i="1"/>
  <c r="J3253" i="1"/>
  <c r="I3253" i="1"/>
  <c r="N3252" i="1"/>
  <c r="M3252" i="1"/>
  <c r="L3252" i="1"/>
  <c r="K3252" i="1"/>
  <c r="J3252" i="1"/>
  <c r="I3252" i="1"/>
  <c r="N3251" i="1"/>
  <c r="M3251" i="1"/>
  <c r="L3251" i="1"/>
  <c r="K3251" i="1"/>
  <c r="J3251" i="1"/>
  <c r="I3251" i="1"/>
  <c r="P3250" i="1"/>
  <c r="O3250" i="1"/>
  <c r="N3250" i="1"/>
  <c r="M3250" i="1"/>
  <c r="L3250" i="1"/>
  <c r="K3250" i="1"/>
  <c r="J3250" i="1"/>
  <c r="N3249" i="1"/>
  <c r="M3249" i="1"/>
  <c r="L3249" i="1"/>
  <c r="K3249" i="1"/>
  <c r="J3249" i="1"/>
  <c r="I3249" i="1"/>
  <c r="N3248" i="1"/>
  <c r="M3248" i="1"/>
  <c r="L3248" i="1"/>
  <c r="K3248" i="1"/>
  <c r="J3248" i="1"/>
  <c r="I3248" i="1"/>
  <c r="N3247" i="1"/>
  <c r="M3247" i="1"/>
  <c r="L3247" i="1"/>
  <c r="K3247" i="1"/>
  <c r="J3247" i="1"/>
  <c r="I3247" i="1"/>
  <c r="N3246" i="1"/>
  <c r="M3246" i="1"/>
  <c r="L3246" i="1"/>
  <c r="K3246" i="1"/>
  <c r="J3246" i="1"/>
  <c r="I3246" i="1"/>
  <c r="N3245" i="1"/>
  <c r="M3245" i="1"/>
  <c r="L3245" i="1"/>
  <c r="K3245" i="1"/>
  <c r="J3245" i="1"/>
  <c r="I3245" i="1"/>
  <c r="N3244" i="1"/>
  <c r="M3244" i="1"/>
  <c r="L3244" i="1"/>
  <c r="K3244" i="1"/>
  <c r="J3244" i="1"/>
  <c r="I3244" i="1"/>
  <c r="N3243" i="1"/>
  <c r="M3243" i="1"/>
  <c r="L3243" i="1"/>
  <c r="K3243" i="1"/>
  <c r="J3243" i="1"/>
  <c r="I3243" i="1"/>
  <c r="N3242" i="1"/>
  <c r="M3242" i="1"/>
  <c r="L3242" i="1"/>
  <c r="K3242" i="1"/>
  <c r="J3242" i="1"/>
  <c r="I3242" i="1"/>
  <c r="N3241" i="1"/>
  <c r="M3241" i="1"/>
  <c r="L3241" i="1"/>
  <c r="K3241" i="1"/>
  <c r="J3241" i="1"/>
  <c r="I3241" i="1"/>
  <c r="N3240" i="1"/>
  <c r="M3240" i="1"/>
  <c r="L3240" i="1"/>
  <c r="K3240" i="1"/>
  <c r="J3240" i="1"/>
  <c r="I3240" i="1"/>
  <c r="N3239" i="1"/>
  <c r="M3239" i="1"/>
  <c r="L3239" i="1"/>
  <c r="K3239" i="1"/>
  <c r="J3239" i="1"/>
  <c r="I3239" i="1"/>
  <c r="P3238" i="1"/>
  <c r="O3238" i="1"/>
  <c r="N3238" i="1"/>
  <c r="M3238" i="1"/>
  <c r="L3238" i="1"/>
  <c r="K3238" i="1"/>
  <c r="J3238" i="1"/>
  <c r="N3237" i="1"/>
  <c r="M3237" i="1"/>
  <c r="L3237" i="1"/>
  <c r="K3237" i="1"/>
  <c r="J3237" i="1"/>
  <c r="I3237" i="1"/>
  <c r="N3236" i="1"/>
  <c r="M3236" i="1"/>
  <c r="L3236" i="1"/>
  <c r="K3236" i="1"/>
  <c r="J3236" i="1"/>
  <c r="I3236" i="1"/>
  <c r="P3235" i="1"/>
  <c r="O3235" i="1"/>
  <c r="N3235" i="1"/>
  <c r="M3235" i="1"/>
  <c r="L3235" i="1"/>
  <c r="K3235" i="1"/>
  <c r="J3235" i="1"/>
  <c r="N3234" i="1"/>
  <c r="M3234" i="1"/>
  <c r="L3234" i="1"/>
  <c r="K3234" i="1"/>
  <c r="J3234" i="1"/>
  <c r="I3234" i="1"/>
  <c r="N3233" i="1"/>
  <c r="M3233" i="1"/>
  <c r="L3233" i="1"/>
  <c r="K3233" i="1"/>
  <c r="J3233" i="1"/>
  <c r="I3233" i="1"/>
  <c r="N3232" i="1"/>
  <c r="M3232" i="1"/>
  <c r="L3232" i="1"/>
  <c r="K3232" i="1"/>
  <c r="J3232" i="1"/>
  <c r="I3232" i="1"/>
  <c r="N3231" i="1"/>
  <c r="M3231" i="1"/>
  <c r="L3231" i="1"/>
  <c r="K3231" i="1"/>
  <c r="J3231" i="1"/>
  <c r="I3231" i="1"/>
  <c r="N3230" i="1"/>
  <c r="M3230" i="1"/>
  <c r="L3230" i="1"/>
  <c r="K3230" i="1"/>
  <c r="J3230" i="1"/>
  <c r="I3230" i="1"/>
  <c r="N3229" i="1"/>
  <c r="M3229" i="1"/>
  <c r="L3229" i="1"/>
  <c r="K3229" i="1"/>
  <c r="J3229" i="1"/>
  <c r="I3229" i="1"/>
  <c r="N3228" i="1"/>
  <c r="M3228" i="1"/>
  <c r="L3228" i="1"/>
  <c r="K3228" i="1"/>
  <c r="J3228" i="1"/>
  <c r="I3228" i="1"/>
  <c r="N3227" i="1"/>
  <c r="M3227" i="1"/>
  <c r="L3227" i="1"/>
  <c r="K3227" i="1"/>
  <c r="J3227" i="1"/>
  <c r="I3227" i="1"/>
  <c r="N3226" i="1"/>
  <c r="M3226" i="1"/>
  <c r="L3226" i="1"/>
  <c r="K3226" i="1"/>
  <c r="J3226" i="1"/>
  <c r="I3226" i="1"/>
  <c r="N3225" i="1"/>
  <c r="M3225" i="1"/>
  <c r="L3225" i="1"/>
  <c r="K3225" i="1"/>
  <c r="J3225" i="1"/>
  <c r="I3225" i="1"/>
  <c r="N3224" i="1"/>
  <c r="M3224" i="1"/>
  <c r="L3224" i="1"/>
  <c r="K3224" i="1"/>
  <c r="J3224" i="1"/>
  <c r="I3224" i="1"/>
  <c r="N3223" i="1"/>
  <c r="M3223" i="1"/>
  <c r="L3223" i="1"/>
  <c r="K3223" i="1"/>
  <c r="J3223" i="1"/>
  <c r="I3223" i="1"/>
  <c r="N3222" i="1"/>
  <c r="M3222" i="1"/>
  <c r="L3222" i="1"/>
  <c r="K3222" i="1"/>
  <c r="J3222" i="1"/>
  <c r="I3222" i="1"/>
  <c r="P3221" i="1"/>
  <c r="O3221" i="1"/>
  <c r="N3221" i="1"/>
  <c r="M3221" i="1"/>
  <c r="L3221" i="1"/>
  <c r="K3221" i="1"/>
  <c r="J3221" i="1"/>
  <c r="N3220" i="1"/>
  <c r="M3220" i="1"/>
  <c r="L3220" i="1"/>
  <c r="K3220" i="1"/>
  <c r="J3220" i="1"/>
  <c r="I3220" i="1"/>
  <c r="P3219" i="1"/>
  <c r="O3219" i="1"/>
  <c r="N3219" i="1"/>
  <c r="M3219" i="1"/>
  <c r="L3219" i="1"/>
  <c r="K3219" i="1"/>
  <c r="J3219" i="1"/>
  <c r="P3218" i="1"/>
  <c r="O3218" i="1"/>
  <c r="N3218" i="1"/>
  <c r="M3218" i="1"/>
  <c r="L3218" i="1"/>
  <c r="K3218" i="1"/>
  <c r="J3218" i="1"/>
  <c r="N3217" i="1"/>
  <c r="M3217" i="1"/>
  <c r="L3217" i="1"/>
  <c r="K3217" i="1"/>
  <c r="J3217" i="1"/>
  <c r="I3217" i="1"/>
  <c r="N3216" i="1"/>
  <c r="M3216" i="1"/>
  <c r="L3216" i="1"/>
  <c r="K3216" i="1"/>
  <c r="J3216" i="1"/>
  <c r="I3216" i="1"/>
  <c r="P3215" i="1"/>
  <c r="O3215" i="1"/>
  <c r="N3215" i="1"/>
  <c r="M3215" i="1"/>
  <c r="L3215" i="1"/>
  <c r="K3215" i="1"/>
  <c r="J3215" i="1"/>
  <c r="N3214" i="1"/>
  <c r="M3214" i="1"/>
  <c r="L3214" i="1"/>
  <c r="K3214" i="1"/>
  <c r="J3214" i="1"/>
  <c r="I3214" i="1"/>
  <c r="N3213" i="1"/>
  <c r="M3213" i="1"/>
  <c r="L3213" i="1"/>
  <c r="K3213" i="1"/>
  <c r="J3213" i="1"/>
  <c r="I3213" i="1"/>
  <c r="N3212" i="1"/>
  <c r="M3212" i="1"/>
  <c r="L3212" i="1"/>
  <c r="K3212" i="1"/>
  <c r="J3212" i="1"/>
  <c r="I3212" i="1"/>
  <c r="N3211" i="1"/>
  <c r="M3211" i="1"/>
  <c r="L3211" i="1"/>
  <c r="K3211" i="1"/>
  <c r="J3211" i="1"/>
  <c r="I3211" i="1"/>
  <c r="N3210" i="1"/>
  <c r="M3210" i="1"/>
  <c r="L3210" i="1"/>
  <c r="K3210" i="1"/>
  <c r="J3210" i="1"/>
  <c r="I3210" i="1"/>
  <c r="N3209" i="1"/>
  <c r="M3209" i="1"/>
  <c r="L3209" i="1"/>
  <c r="K3209" i="1"/>
  <c r="J3209" i="1"/>
  <c r="I3209" i="1"/>
  <c r="N3208" i="1"/>
  <c r="M3208" i="1"/>
  <c r="L3208" i="1"/>
  <c r="K3208" i="1"/>
  <c r="J3208" i="1"/>
  <c r="I3208" i="1"/>
  <c r="P3207" i="1"/>
  <c r="O3207" i="1"/>
  <c r="N3207" i="1"/>
  <c r="M3207" i="1"/>
  <c r="L3207" i="1"/>
  <c r="K3207" i="1"/>
  <c r="J3207" i="1"/>
  <c r="N3206" i="1"/>
  <c r="M3206" i="1"/>
  <c r="L3206" i="1"/>
  <c r="K3206" i="1"/>
  <c r="J3206" i="1"/>
  <c r="I3206" i="1"/>
  <c r="N3205" i="1"/>
  <c r="M3205" i="1"/>
  <c r="L3205" i="1"/>
  <c r="K3205" i="1"/>
  <c r="J3205" i="1"/>
  <c r="I3205" i="1"/>
  <c r="N3204" i="1"/>
  <c r="M3204" i="1"/>
  <c r="L3204" i="1"/>
  <c r="K3204" i="1"/>
  <c r="J3204" i="1"/>
  <c r="I3204" i="1"/>
  <c r="N3203" i="1"/>
  <c r="M3203" i="1"/>
  <c r="L3203" i="1"/>
  <c r="K3203" i="1"/>
  <c r="J3203" i="1"/>
  <c r="I3203" i="1"/>
  <c r="P3202" i="1"/>
  <c r="O3202" i="1"/>
  <c r="N3202" i="1"/>
  <c r="M3202" i="1"/>
  <c r="L3202" i="1"/>
  <c r="K3202" i="1"/>
  <c r="J3202" i="1"/>
  <c r="N3201" i="1"/>
  <c r="M3201" i="1"/>
  <c r="L3201" i="1"/>
  <c r="K3201" i="1"/>
  <c r="J3201" i="1"/>
  <c r="I3201" i="1"/>
  <c r="N3200" i="1"/>
  <c r="M3200" i="1"/>
  <c r="L3200" i="1"/>
  <c r="K3200" i="1"/>
  <c r="J3200" i="1"/>
  <c r="I3200" i="1"/>
  <c r="N3199" i="1"/>
  <c r="M3199" i="1"/>
  <c r="L3199" i="1"/>
  <c r="K3199" i="1"/>
  <c r="J3199" i="1"/>
  <c r="I3199" i="1"/>
  <c r="N3198" i="1"/>
  <c r="M3198" i="1"/>
  <c r="L3198" i="1"/>
  <c r="K3198" i="1"/>
  <c r="J3198" i="1"/>
  <c r="I3198" i="1"/>
  <c r="P3197" i="1"/>
  <c r="O3197" i="1"/>
  <c r="N3197" i="1"/>
  <c r="M3197" i="1"/>
  <c r="L3197" i="1"/>
  <c r="K3197" i="1"/>
  <c r="J3197" i="1"/>
  <c r="N3196" i="1"/>
  <c r="M3196" i="1"/>
  <c r="L3196" i="1"/>
  <c r="K3196" i="1"/>
  <c r="J3196" i="1"/>
  <c r="I3196" i="1"/>
  <c r="N3195" i="1"/>
  <c r="M3195" i="1"/>
  <c r="L3195" i="1"/>
  <c r="K3195" i="1"/>
  <c r="J3195" i="1"/>
  <c r="I3195" i="1"/>
  <c r="N3194" i="1"/>
  <c r="M3194" i="1"/>
  <c r="L3194" i="1"/>
  <c r="K3194" i="1"/>
  <c r="J3194" i="1"/>
  <c r="I3194" i="1"/>
  <c r="N3193" i="1"/>
  <c r="M3193" i="1"/>
  <c r="L3193" i="1"/>
  <c r="K3193" i="1"/>
  <c r="J3193" i="1"/>
  <c r="I3193" i="1"/>
  <c r="N3192" i="1"/>
  <c r="M3192" i="1"/>
  <c r="L3192" i="1"/>
  <c r="K3192" i="1"/>
  <c r="J3192" i="1"/>
  <c r="I3192" i="1"/>
  <c r="N3191" i="1"/>
  <c r="M3191" i="1"/>
  <c r="L3191" i="1"/>
  <c r="K3191" i="1"/>
  <c r="J3191" i="1"/>
  <c r="I3191" i="1"/>
  <c r="N3190" i="1"/>
  <c r="M3190" i="1"/>
  <c r="L3190" i="1"/>
  <c r="K3190" i="1"/>
  <c r="J3190" i="1"/>
  <c r="I3190" i="1"/>
  <c r="N3189" i="1"/>
  <c r="M3189" i="1"/>
  <c r="L3189" i="1"/>
  <c r="K3189" i="1"/>
  <c r="J3189" i="1"/>
  <c r="I3189" i="1"/>
  <c r="N3188" i="1"/>
  <c r="M3188" i="1"/>
  <c r="L3188" i="1"/>
  <c r="K3188" i="1"/>
  <c r="J3188" i="1"/>
  <c r="I3188" i="1"/>
  <c r="N3187" i="1"/>
  <c r="M3187" i="1"/>
  <c r="L3187" i="1"/>
  <c r="K3187" i="1"/>
  <c r="J3187" i="1"/>
  <c r="I3187" i="1"/>
  <c r="N3186" i="1"/>
  <c r="M3186" i="1"/>
  <c r="L3186" i="1"/>
  <c r="K3186" i="1"/>
  <c r="J3186" i="1"/>
  <c r="I3186" i="1"/>
  <c r="N3185" i="1"/>
  <c r="M3185" i="1"/>
  <c r="L3185" i="1"/>
  <c r="K3185" i="1"/>
  <c r="J3185" i="1"/>
  <c r="I3185" i="1"/>
  <c r="N3184" i="1"/>
  <c r="M3184" i="1"/>
  <c r="L3184" i="1"/>
  <c r="K3184" i="1"/>
  <c r="J3184" i="1"/>
  <c r="I3184" i="1"/>
  <c r="N3183" i="1"/>
  <c r="M3183" i="1"/>
  <c r="L3183" i="1"/>
  <c r="K3183" i="1"/>
  <c r="J3183" i="1"/>
  <c r="I3183" i="1"/>
  <c r="N3182" i="1"/>
  <c r="M3182" i="1"/>
  <c r="L3182" i="1"/>
  <c r="K3182" i="1"/>
  <c r="J3182" i="1"/>
  <c r="I3182" i="1"/>
  <c r="N3181" i="1"/>
  <c r="M3181" i="1"/>
  <c r="L3181" i="1"/>
  <c r="K3181" i="1"/>
  <c r="J3181" i="1"/>
  <c r="I3181" i="1"/>
  <c r="N3180" i="1"/>
  <c r="M3180" i="1"/>
  <c r="L3180" i="1"/>
  <c r="K3180" i="1"/>
  <c r="J3180" i="1"/>
  <c r="I3180" i="1"/>
  <c r="N3179" i="1"/>
  <c r="M3179" i="1"/>
  <c r="L3179" i="1"/>
  <c r="K3179" i="1"/>
  <c r="J3179" i="1"/>
  <c r="I3179" i="1"/>
  <c r="N3178" i="1"/>
  <c r="M3178" i="1"/>
  <c r="L3178" i="1"/>
  <c r="K3178" i="1"/>
  <c r="J3178" i="1"/>
  <c r="I3178" i="1"/>
  <c r="N3177" i="1"/>
  <c r="M3177" i="1"/>
  <c r="L3177" i="1"/>
  <c r="K3177" i="1"/>
  <c r="J3177" i="1"/>
  <c r="I3177" i="1"/>
  <c r="N3176" i="1"/>
  <c r="M3176" i="1"/>
  <c r="L3176" i="1"/>
  <c r="K3176" i="1"/>
  <c r="J3176" i="1"/>
  <c r="I3176" i="1"/>
  <c r="N3175" i="1"/>
  <c r="M3175" i="1"/>
  <c r="L3175" i="1"/>
  <c r="K3175" i="1"/>
  <c r="J3175" i="1"/>
  <c r="I3175" i="1"/>
  <c r="N3174" i="1"/>
  <c r="M3174" i="1"/>
  <c r="L3174" i="1"/>
  <c r="K3174" i="1"/>
  <c r="J3174" i="1"/>
  <c r="I3174" i="1"/>
  <c r="N3173" i="1"/>
  <c r="M3173" i="1"/>
  <c r="L3173" i="1"/>
  <c r="K3173" i="1"/>
  <c r="J3173" i="1"/>
  <c r="I3173" i="1"/>
  <c r="N3172" i="1"/>
  <c r="M3172" i="1"/>
  <c r="L3172" i="1"/>
  <c r="K3172" i="1"/>
  <c r="J3172" i="1"/>
  <c r="I3172" i="1"/>
  <c r="N3171" i="1"/>
  <c r="M3171" i="1"/>
  <c r="L3171" i="1"/>
  <c r="K3171" i="1"/>
  <c r="J3171" i="1"/>
  <c r="I3171" i="1"/>
  <c r="N3170" i="1"/>
  <c r="M3170" i="1"/>
  <c r="L3170" i="1"/>
  <c r="K3170" i="1"/>
  <c r="J3170" i="1"/>
  <c r="I3170" i="1"/>
  <c r="N3169" i="1"/>
  <c r="M3169" i="1"/>
  <c r="L3169" i="1"/>
  <c r="K3169" i="1"/>
  <c r="J3169" i="1"/>
  <c r="I3169" i="1"/>
  <c r="N3168" i="1"/>
  <c r="M3168" i="1"/>
  <c r="L3168" i="1"/>
  <c r="K3168" i="1"/>
  <c r="J3168" i="1"/>
  <c r="I3168" i="1"/>
  <c r="N3167" i="1"/>
  <c r="M3167" i="1"/>
  <c r="L3167" i="1"/>
  <c r="K3167" i="1"/>
  <c r="J3167" i="1"/>
  <c r="I3167" i="1"/>
  <c r="P3166" i="1"/>
  <c r="O3166" i="1"/>
  <c r="N3166" i="1"/>
  <c r="M3166" i="1"/>
  <c r="L3166" i="1"/>
  <c r="K3166" i="1"/>
  <c r="J3166" i="1"/>
  <c r="N3165" i="1"/>
  <c r="M3165" i="1"/>
  <c r="L3165" i="1"/>
  <c r="K3165" i="1"/>
  <c r="J3165" i="1"/>
  <c r="I3165" i="1"/>
  <c r="N3164" i="1"/>
  <c r="M3164" i="1"/>
  <c r="L3164" i="1"/>
  <c r="K3164" i="1"/>
  <c r="J3164" i="1"/>
  <c r="I3164" i="1"/>
  <c r="N3163" i="1"/>
  <c r="M3163" i="1"/>
  <c r="L3163" i="1"/>
  <c r="K3163" i="1"/>
  <c r="J3163" i="1"/>
  <c r="I3163" i="1"/>
  <c r="P3162" i="1"/>
  <c r="O3162" i="1"/>
  <c r="N3162" i="1"/>
  <c r="M3162" i="1"/>
  <c r="L3162" i="1"/>
  <c r="K3162" i="1"/>
  <c r="J3162" i="1"/>
  <c r="N3161" i="1"/>
  <c r="M3161" i="1"/>
  <c r="L3161" i="1"/>
  <c r="K3161" i="1"/>
  <c r="J3161" i="1"/>
  <c r="I3161" i="1"/>
  <c r="N3160" i="1"/>
  <c r="M3160" i="1"/>
  <c r="L3160" i="1"/>
  <c r="K3160" i="1"/>
  <c r="J3160" i="1"/>
  <c r="I3160" i="1"/>
  <c r="N3159" i="1"/>
  <c r="M3159" i="1"/>
  <c r="L3159" i="1"/>
  <c r="K3159" i="1"/>
  <c r="J3159" i="1"/>
  <c r="I3159" i="1"/>
  <c r="P3158" i="1"/>
  <c r="O3158" i="1"/>
  <c r="N3158" i="1"/>
  <c r="M3158" i="1"/>
  <c r="L3158" i="1"/>
  <c r="K3158" i="1"/>
  <c r="J3158" i="1"/>
  <c r="N3157" i="1"/>
  <c r="M3157" i="1"/>
  <c r="L3157" i="1"/>
  <c r="K3157" i="1"/>
  <c r="J3157" i="1"/>
  <c r="I3157" i="1"/>
  <c r="N3156" i="1"/>
  <c r="M3156" i="1"/>
  <c r="L3156" i="1"/>
  <c r="K3156" i="1"/>
  <c r="J3156" i="1"/>
  <c r="I3156" i="1"/>
  <c r="N3155" i="1"/>
  <c r="M3155" i="1"/>
  <c r="L3155" i="1"/>
  <c r="K3155" i="1"/>
  <c r="J3155" i="1"/>
  <c r="I3155" i="1"/>
  <c r="N3154" i="1"/>
  <c r="M3154" i="1"/>
  <c r="L3154" i="1"/>
  <c r="K3154" i="1"/>
  <c r="J3154" i="1"/>
  <c r="I3154" i="1"/>
  <c r="N3153" i="1"/>
  <c r="M3153" i="1"/>
  <c r="L3153" i="1"/>
  <c r="K3153" i="1"/>
  <c r="J3153" i="1"/>
  <c r="I3153" i="1"/>
  <c r="P3152" i="1"/>
  <c r="O3152" i="1"/>
  <c r="N3152" i="1"/>
  <c r="M3152" i="1"/>
  <c r="L3152" i="1"/>
  <c r="K3152" i="1"/>
  <c r="J3152" i="1"/>
  <c r="N3151" i="1"/>
  <c r="M3151" i="1"/>
  <c r="L3151" i="1"/>
  <c r="K3151" i="1"/>
  <c r="J3151" i="1"/>
  <c r="I3151" i="1"/>
  <c r="N3150" i="1"/>
  <c r="M3150" i="1"/>
  <c r="L3150" i="1"/>
  <c r="K3150" i="1"/>
  <c r="J3150" i="1"/>
  <c r="I3150" i="1"/>
  <c r="P3149" i="1"/>
  <c r="O3149" i="1"/>
  <c r="N3149" i="1"/>
  <c r="M3149" i="1"/>
  <c r="L3149" i="1"/>
  <c r="K3149" i="1"/>
  <c r="J3149" i="1"/>
  <c r="N3148" i="1"/>
  <c r="M3148" i="1"/>
  <c r="L3148" i="1"/>
  <c r="K3148" i="1"/>
  <c r="J3148" i="1"/>
  <c r="I3148" i="1"/>
  <c r="N3147" i="1"/>
  <c r="M3147" i="1"/>
  <c r="L3147" i="1"/>
  <c r="K3147" i="1"/>
  <c r="J3147" i="1"/>
  <c r="I3147" i="1"/>
  <c r="P3146" i="1"/>
  <c r="O3146" i="1"/>
  <c r="N3146" i="1"/>
  <c r="M3146" i="1"/>
  <c r="L3146" i="1"/>
  <c r="K3146" i="1"/>
  <c r="J3146" i="1"/>
  <c r="N3145" i="1"/>
  <c r="M3145" i="1"/>
  <c r="L3145" i="1"/>
  <c r="K3145" i="1"/>
  <c r="J3145" i="1"/>
  <c r="I3145" i="1"/>
  <c r="N3144" i="1"/>
  <c r="M3144" i="1"/>
  <c r="L3144" i="1"/>
  <c r="K3144" i="1"/>
  <c r="J3144" i="1"/>
  <c r="I3144" i="1"/>
  <c r="N3143" i="1"/>
  <c r="M3143" i="1"/>
  <c r="L3143" i="1"/>
  <c r="K3143" i="1"/>
  <c r="J3143" i="1"/>
  <c r="I3143" i="1"/>
  <c r="N3142" i="1"/>
  <c r="M3142" i="1"/>
  <c r="L3142" i="1"/>
  <c r="K3142" i="1"/>
  <c r="J3142" i="1"/>
  <c r="I3142" i="1"/>
  <c r="N3141" i="1"/>
  <c r="M3141" i="1"/>
  <c r="L3141" i="1"/>
  <c r="K3141" i="1"/>
  <c r="J3141" i="1"/>
  <c r="I3141" i="1"/>
  <c r="N3140" i="1"/>
  <c r="M3140" i="1"/>
  <c r="L3140" i="1"/>
  <c r="K3140" i="1"/>
  <c r="J3140" i="1"/>
  <c r="I3140" i="1"/>
  <c r="N3139" i="1"/>
  <c r="M3139" i="1"/>
  <c r="L3139" i="1"/>
  <c r="K3139" i="1"/>
  <c r="J3139" i="1"/>
  <c r="I3139" i="1"/>
  <c r="N3138" i="1"/>
  <c r="M3138" i="1"/>
  <c r="L3138" i="1"/>
  <c r="K3138" i="1"/>
  <c r="J3138" i="1"/>
  <c r="I3138" i="1"/>
  <c r="N3137" i="1"/>
  <c r="M3137" i="1"/>
  <c r="L3137" i="1"/>
  <c r="K3137" i="1"/>
  <c r="J3137" i="1"/>
  <c r="I3137" i="1"/>
  <c r="P3136" i="1"/>
  <c r="O3136" i="1"/>
  <c r="N3136" i="1"/>
  <c r="M3136" i="1"/>
  <c r="L3136" i="1"/>
  <c r="K3136" i="1"/>
  <c r="J3136" i="1"/>
  <c r="N3135" i="1"/>
  <c r="M3135" i="1"/>
  <c r="L3135" i="1"/>
  <c r="K3135" i="1"/>
  <c r="J3135" i="1"/>
  <c r="I3135" i="1"/>
  <c r="P3134" i="1"/>
  <c r="O3134" i="1"/>
  <c r="N3134" i="1"/>
  <c r="M3134" i="1"/>
  <c r="L3134" i="1"/>
  <c r="K3134" i="1"/>
  <c r="J3134" i="1"/>
  <c r="N3133" i="1"/>
  <c r="M3133" i="1"/>
  <c r="L3133" i="1"/>
  <c r="K3133" i="1"/>
  <c r="J3133" i="1"/>
  <c r="I3133" i="1"/>
  <c r="N3132" i="1"/>
  <c r="M3132" i="1"/>
  <c r="L3132" i="1"/>
  <c r="K3132" i="1"/>
  <c r="J3132" i="1"/>
  <c r="I3132" i="1"/>
  <c r="N3131" i="1"/>
  <c r="M3131" i="1"/>
  <c r="L3131" i="1"/>
  <c r="K3131" i="1"/>
  <c r="J3131" i="1"/>
  <c r="I3131" i="1"/>
  <c r="N3130" i="1"/>
  <c r="M3130" i="1"/>
  <c r="L3130" i="1"/>
  <c r="K3130" i="1"/>
  <c r="J3130" i="1"/>
  <c r="I3130" i="1"/>
  <c r="N3129" i="1"/>
  <c r="M3129" i="1"/>
  <c r="L3129" i="1"/>
  <c r="K3129" i="1"/>
  <c r="J3129" i="1"/>
  <c r="I3129" i="1"/>
  <c r="N3128" i="1"/>
  <c r="M3128" i="1"/>
  <c r="L3128" i="1"/>
  <c r="K3128" i="1"/>
  <c r="J3128" i="1"/>
  <c r="I3128" i="1"/>
  <c r="N3127" i="1"/>
  <c r="M3127" i="1"/>
  <c r="L3127" i="1"/>
  <c r="K3127" i="1"/>
  <c r="J3127" i="1"/>
  <c r="I3127" i="1"/>
  <c r="N3126" i="1"/>
  <c r="M3126" i="1"/>
  <c r="L3126" i="1"/>
  <c r="K3126" i="1"/>
  <c r="J3126" i="1"/>
  <c r="I3126" i="1"/>
  <c r="N3125" i="1"/>
  <c r="M3125" i="1"/>
  <c r="L3125" i="1"/>
  <c r="K3125" i="1"/>
  <c r="J3125" i="1"/>
  <c r="I3125" i="1"/>
  <c r="N3124" i="1"/>
  <c r="M3124" i="1"/>
  <c r="L3124" i="1"/>
  <c r="K3124" i="1"/>
  <c r="J3124" i="1"/>
  <c r="I3124" i="1"/>
  <c r="N3123" i="1"/>
  <c r="M3123" i="1"/>
  <c r="L3123" i="1"/>
  <c r="K3123" i="1"/>
  <c r="J3123" i="1"/>
  <c r="I3123" i="1"/>
  <c r="N3122" i="1"/>
  <c r="M3122" i="1"/>
  <c r="L3122" i="1"/>
  <c r="K3122" i="1"/>
  <c r="J3122" i="1"/>
  <c r="I3122" i="1"/>
  <c r="N3121" i="1"/>
  <c r="M3121" i="1"/>
  <c r="L3121" i="1"/>
  <c r="K3121" i="1"/>
  <c r="J3121" i="1"/>
  <c r="I3121" i="1"/>
  <c r="P3120" i="1"/>
  <c r="O3120" i="1"/>
  <c r="N3120" i="1"/>
  <c r="M3120" i="1"/>
  <c r="L3120" i="1"/>
  <c r="K3120" i="1"/>
  <c r="J3120" i="1"/>
  <c r="N3119" i="1"/>
  <c r="M3119" i="1"/>
  <c r="L3119" i="1"/>
  <c r="K3119" i="1"/>
  <c r="J3119" i="1"/>
  <c r="I3119" i="1"/>
  <c r="N3118" i="1"/>
  <c r="M3118" i="1"/>
  <c r="L3118" i="1"/>
  <c r="K3118" i="1"/>
  <c r="J3118" i="1"/>
  <c r="I3118" i="1"/>
  <c r="N3117" i="1"/>
  <c r="M3117" i="1"/>
  <c r="L3117" i="1"/>
  <c r="K3117" i="1"/>
  <c r="J3117" i="1"/>
  <c r="I3117" i="1"/>
  <c r="N3116" i="1"/>
  <c r="M3116" i="1"/>
  <c r="L3116" i="1"/>
  <c r="K3116" i="1"/>
  <c r="J3116" i="1"/>
  <c r="I3116" i="1"/>
  <c r="N3115" i="1"/>
  <c r="M3115" i="1"/>
  <c r="L3115" i="1"/>
  <c r="K3115" i="1"/>
  <c r="J3115" i="1"/>
  <c r="I3115" i="1"/>
  <c r="N3114" i="1"/>
  <c r="M3114" i="1"/>
  <c r="L3114" i="1"/>
  <c r="K3114" i="1"/>
  <c r="J3114" i="1"/>
  <c r="I3114" i="1"/>
  <c r="N3113" i="1"/>
  <c r="M3113" i="1"/>
  <c r="L3113" i="1"/>
  <c r="K3113" i="1"/>
  <c r="J3113" i="1"/>
  <c r="I3113" i="1"/>
  <c r="N3112" i="1"/>
  <c r="M3112" i="1"/>
  <c r="L3112" i="1"/>
  <c r="K3112" i="1"/>
  <c r="J3112" i="1"/>
  <c r="I3112" i="1"/>
  <c r="P3111" i="1"/>
  <c r="O3111" i="1"/>
  <c r="N3111" i="1"/>
  <c r="M3111" i="1"/>
  <c r="L3111" i="1"/>
  <c r="K3111" i="1"/>
  <c r="J3111" i="1"/>
  <c r="N3110" i="1"/>
  <c r="M3110" i="1"/>
  <c r="L3110" i="1"/>
  <c r="K3110" i="1"/>
  <c r="J3110" i="1"/>
  <c r="I3110" i="1"/>
  <c r="N3109" i="1"/>
  <c r="M3109" i="1"/>
  <c r="L3109" i="1"/>
  <c r="K3109" i="1"/>
  <c r="J3109" i="1"/>
  <c r="I3109" i="1"/>
  <c r="N3108" i="1"/>
  <c r="M3108" i="1"/>
  <c r="L3108" i="1"/>
  <c r="K3108" i="1"/>
  <c r="J3108" i="1"/>
  <c r="I3108" i="1"/>
  <c r="N3107" i="1"/>
  <c r="M3107" i="1"/>
  <c r="L3107" i="1"/>
  <c r="K3107" i="1"/>
  <c r="J3107" i="1"/>
  <c r="I3107" i="1"/>
  <c r="N3106" i="1"/>
  <c r="M3106" i="1"/>
  <c r="L3106" i="1"/>
  <c r="K3106" i="1"/>
  <c r="J3106" i="1"/>
  <c r="I3106" i="1"/>
  <c r="N3105" i="1"/>
  <c r="M3105" i="1"/>
  <c r="L3105" i="1"/>
  <c r="K3105" i="1"/>
  <c r="J3105" i="1"/>
  <c r="I3105" i="1"/>
  <c r="N3104" i="1"/>
  <c r="M3104" i="1"/>
  <c r="L3104" i="1"/>
  <c r="K3104" i="1"/>
  <c r="J3104" i="1"/>
  <c r="I3104" i="1"/>
  <c r="N3103" i="1"/>
  <c r="M3103" i="1"/>
  <c r="L3103" i="1"/>
  <c r="K3103" i="1"/>
  <c r="J3103" i="1"/>
  <c r="I3103" i="1"/>
  <c r="N3102" i="1"/>
  <c r="M3102" i="1"/>
  <c r="L3102" i="1"/>
  <c r="K3102" i="1"/>
  <c r="J3102" i="1"/>
  <c r="I3102" i="1"/>
  <c r="N3101" i="1"/>
  <c r="M3101" i="1"/>
  <c r="L3101" i="1"/>
  <c r="K3101" i="1"/>
  <c r="J3101" i="1"/>
  <c r="I3101" i="1"/>
  <c r="N3100" i="1"/>
  <c r="M3100" i="1"/>
  <c r="L3100" i="1"/>
  <c r="K3100" i="1"/>
  <c r="J3100" i="1"/>
  <c r="I3100" i="1"/>
  <c r="N3099" i="1"/>
  <c r="M3099" i="1"/>
  <c r="L3099" i="1"/>
  <c r="K3099" i="1"/>
  <c r="J3099" i="1"/>
  <c r="I3099" i="1"/>
  <c r="N3098" i="1"/>
  <c r="M3098" i="1"/>
  <c r="L3098" i="1"/>
  <c r="K3098" i="1"/>
  <c r="J3098" i="1"/>
  <c r="I3098" i="1"/>
  <c r="N3097" i="1"/>
  <c r="M3097" i="1"/>
  <c r="L3097" i="1"/>
  <c r="K3097" i="1"/>
  <c r="J3097" i="1"/>
  <c r="I3097" i="1"/>
  <c r="N3096" i="1"/>
  <c r="M3096" i="1"/>
  <c r="L3096" i="1"/>
  <c r="K3096" i="1"/>
  <c r="J3096" i="1"/>
  <c r="I3096" i="1"/>
  <c r="P3095" i="1"/>
  <c r="O3095" i="1"/>
  <c r="N3095" i="1"/>
  <c r="M3095" i="1"/>
  <c r="L3095" i="1"/>
  <c r="K3095" i="1"/>
  <c r="J3095" i="1"/>
  <c r="P3094" i="1"/>
  <c r="O3094" i="1"/>
  <c r="N3094" i="1"/>
  <c r="M3094" i="1"/>
  <c r="L3094" i="1"/>
  <c r="K3094" i="1"/>
  <c r="J3094" i="1"/>
  <c r="N3093" i="1"/>
  <c r="M3093" i="1"/>
  <c r="L3093" i="1"/>
  <c r="K3093" i="1"/>
  <c r="J3093" i="1"/>
  <c r="I3093" i="1"/>
  <c r="N3092" i="1"/>
  <c r="M3092" i="1"/>
  <c r="L3092" i="1"/>
  <c r="K3092" i="1"/>
  <c r="J3092" i="1"/>
  <c r="I3092" i="1"/>
  <c r="N3091" i="1"/>
  <c r="M3091" i="1"/>
  <c r="L3091" i="1"/>
  <c r="K3091" i="1"/>
  <c r="J3091" i="1"/>
  <c r="I3091" i="1"/>
  <c r="N3090" i="1"/>
  <c r="M3090" i="1"/>
  <c r="L3090" i="1"/>
  <c r="K3090" i="1"/>
  <c r="J3090" i="1"/>
  <c r="I3090" i="1"/>
  <c r="N3089" i="1"/>
  <c r="M3089" i="1"/>
  <c r="L3089" i="1"/>
  <c r="K3089" i="1"/>
  <c r="J3089" i="1"/>
  <c r="I3089" i="1"/>
  <c r="N3088" i="1"/>
  <c r="M3088" i="1"/>
  <c r="L3088" i="1"/>
  <c r="K3088" i="1"/>
  <c r="J3088" i="1"/>
  <c r="I3088" i="1"/>
  <c r="N3087" i="1"/>
  <c r="M3087" i="1"/>
  <c r="L3087" i="1"/>
  <c r="K3087" i="1"/>
  <c r="J3087" i="1"/>
  <c r="I3087" i="1"/>
  <c r="N3086" i="1"/>
  <c r="M3086" i="1"/>
  <c r="L3086" i="1"/>
  <c r="K3086" i="1"/>
  <c r="J3086" i="1"/>
  <c r="I3086" i="1"/>
  <c r="N3085" i="1"/>
  <c r="M3085" i="1"/>
  <c r="L3085" i="1"/>
  <c r="K3085" i="1"/>
  <c r="J3085" i="1"/>
  <c r="I3085" i="1"/>
  <c r="N3084" i="1"/>
  <c r="M3084" i="1"/>
  <c r="L3084" i="1"/>
  <c r="K3084" i="1"/>
  <c r="J3084" i="1"/>
  <c r="I3084" i="1"/>
  <c r="N3083" i="1"/>
  <c r="M3083" i="1"/>
  <c r="L3083" i="1"/>
  <c r="K3083" i="1"/>
  <c r="J3083" i="1"/>
  <c r="I3083" i="1"/>
  <c r="N3082" i="1"/>
  <c r="M3082" i="1"/>
  <c r="L3082" i="1"/>
  <c r="K3082" i="1"/>
  <c r="J3082" i="1"/>
  <c r="I3082" i="1"/>
  <c r="N3081" i="1"/>
  <c r="M3081" i="1"/>
  <c r="L3081" i="1"/>
  <c r="K3081" i="1"/>
  <c r="J3081" i="1"/>
  <c r="I3081" i="1"/>
  <c r="N3080" i="1"/>
  <c r="M3080" i="1"/>
  <c r="L3080" i="1"/>
  <c r="K3080" i="1"/>
  <c r="J3080" i="1"/>
  <c r="I3080" i="1"/>
  <c r="N3079" i="1"/>
  <c r="M3079" i="1"/>
  <c r="L3079" i="1"/>
  <c r="K3079" i="1"/>
  <c r="J3079" i="1"/>
  <c r="I3079" i="1"/>
  <c r="P3078" i="1"/>
  <c r="O3078" i="1"/>
  <c r="N3078" i="1"/>
  <c r="M3078" i="1"/>
  <c r="L3078" i="1"/>
  <c r="K3078" i="1"/>
  <c r="J3078" i="1"/>
  <c r="N3077" i="1"/>
  <c r="M3077" i="1"/>
  <c r="L3077" i="1"/>
  <c r="K3077" i="1"/>
  <c r="J3077" i="1"/>
  <c r="I3077" i="1"/>
  <c r="N3076" i="1"/>
  <c r="M3076" i="1"/>
  <c r="L3076" i="1"/>
  <c r="K3076" i="1"/>
  <c r="J3076" i="1"/>
  <c r="I3076" i="1"/>
  <c r="N3075" i="1"/>
  <c r="M3075" i="1"/>
  <c r="L3075" i="1"/>
  <c r="K3075" i="1"/>
  <c r="J3075" i="1"/>
  <c r="I3075" i="1"/>
  <c r="N3074" i="1"/>
  <c r="M3074" i="1"/>
  <c r="L3074" i="1"/>
  <c r="K3074" i="1"/>
  <c r="J3074" i="1"/>
  <c r="I3074" i="1"/>
  <c r="N3073" i="1"/>
  <c r="M3073" i="1"/>
  <c r="L3073" i="1"/>
  <c r="K3073" i="1"/>
  <c r="J3073" i="1"/>
  <c r="I3073" i="1"/>
  <c r="N3072" i="1"/>
  <c r="M3072" i="1"/>
  <c r="L3072" i="1"/>
  <c r="K3072" i="1"/>
  <c r="J3072" i="1"/>
  <c r="I3072" i="1"/>
  <c r="N3071" i="1"/>
  <c r="M3071" i="1"/>
  <c r="L3071" i="1"/>
  <c r="K3071" i="1"/>
  <c r="J3071" i="1"/>
  <c r="I3071" i="1"/>
  <c r="P3070" i="1"/>
  <c r="O3070" i="1"/>
  <c r="N3070" i="1"/>
  <c r="M3070" i="1"/>
  <c r="L3070" i="1"/>
  <c r="K3070" i="1"/>
  <c r="J3070" i="1"/>
  <c r="N3069" i="1"/>
  <c r="M3069" i="1"/>
  <c r="L3069" i="1"/>
  <c r="K3069" i="1"/>
  <c r="J3069" i="1"/>
  <c r="I3069" i="1"/>
  <c r="N3068" i="1"/>
  <c r="M3068" i="1"/>
  <c r="L3068" i="1"/>
  <c r="K3068" i="1"/>
  <c r="J3068" i="1"/>
  <c r="I3068" i="1"/>
  <c r="N3067" i="1"/>
  <c r="M3067" i="1"/>
  <c r="L3067" i="1"/>
  <c r="K3067" i="1"/>
  <c r="J3067" i="1"/>
  <c r="I3067" i="1"/>
  <c r="N3066" i="1"/>
  <c r="M3066" i="1"/>
  <c r="L3066" i="1"/>
  <c r="K3066" i="1"/>
  <c r="J3066" i="1"/>
  <c r="I3066" i="1"/>
  <c r="P3065" i="1"/>
  <c r="O3065" i="1"/>
  <c r="N3065" i="1"/>
  <c r="M3065" i="1"/>
  <c r="L3065" i="1"/>
  <c r="K3065" i="1"/>
  <c r="J3065" i="1"/>
  <c r="N3064" i="1"/>
  <c r="M3064" i="1"/>
  <c r="L3064" i="1"/>
  <c r="K3064" i="1"/>
  <c r="J3064" i="1"/>
  <c r="I3064" i="1"/>
  <c r="N3063" i="1"/>
  <c r="M3063" i="1"/>
  <c r="L3063" i="1"/>
  <c r="K3063" i="1"/>
  <c r="J3063" i="1"/>
  <c r="I3063" i="1"/>
  <c r="N3062" i="1"/>
  <c r="M3062" i="1"/>
  <c r="L3062" i="1"/>
  <c r="K3062" i="1"/>
  <c r="J3062" i="1"/>
  <c r="I3062" i="1"/>
  <c r="N3061" i="1"/>
  <c r="M3061" i="1"/>
  <c r="L3061" i="1"/>
  <c r="K3061" i="1"/>
  <c r="J3061" i="1"/>
  <c r="I3061" i="1"/>
  <c r="N3060" i="1"/>
  <c r="M3060" i="1"/>
  <c r="L3060" i="1"/>
  <c r="K3060" i="1"/>
  <c r="J3060" i="1"/>
  <c r="I3060" i="1"/>
  <c r="N3059" i="1"/>
  <c r="M3059" i="1"/>
  <c r="L3059" i="1"/>
  <c r="K3059" i="1"/>
  <c r="J3059" i="1"/>
  <c r="I3059" i="1"/>
  <c r="N3058" i="1"/>
  <c r="M3058" i="1"/>
  <c r="L3058" i="1"/>
  <c r="K3058" i="1"/>
  <c r="J3058" i="1"/>
  <c r="I3058" i="1"/>
  <c r="N3057" i="1"/>
  <c r="M3057" i="1"/>
  <c r="L3057" i="1"/>
  <c r="K3057" i="1"/>
  <c r="J3057" i="1"/>
  <c r="I3057" i="1"/>
  <c r="N3056" i="1"/>
  <c r="M3056" i="1"/>
  <c r="L3056" i="1"/>
  <c r="K3056" i="1"/>
  <c r="J3056" i="1"/>
  <c r="I3056" i="1"/>
  <c r="N3055" i="1"/>
  <c r="M3055" i="1"/>
  <c r="L3055" i="1"/>
  <c r="K3055" i="1"/>
  <c r="J3055" i="1"/>
  <c r="I3055" i="1"/>
  <c r="N3054" i="1"/>
  <c r="M3054" i="1"/>
  <c r="L3054" i="1"/>
  <c r="K3054" i="1"/>
  <c r="J3054" i="1"/>
  <c r="I3054" i="1"/>
  <c r="N3053" i="1"/>
  <c r="M3053" i="1"/>
  <c r="L3053" i="1"/>
  <c r="K3053" i="1"/>
  <c r="J3053" i="1"/>
  <c r="I3053" i="1"/>
  <c r="N3052" i="1"/>
  <c r="M3052" i="1"/>
  <c r="L3052" i="1"/>
  <c r="K3052" i="1"/>
  <c r="J3052" i="1"/>
  <c r="I3052" i="1"/>
  <c r="N3051" i="1"/>
  <c r="M3051" i="1"/>
  <c r="L3051" i="1"/>
  <c r="K3051" i="1"/>
  <c r="J3051" i="1"/>
  <c r="I3051" i="1"/>
  <c r="N3050" i="1"/>
  <c r="M3050" i="1"/>
  <c r="L3050" i="1"/>
  <c r="K3050" i="1"/>
  <c r="J3050" i="1"/>
  <c r="I3050" i="1"/>
  <c r="N3049" i="1"/>
  <c r="M3049" i="1"/>
  <c r="L3049" i="1"/>
  <c r="K3049" i="1"/>
  <c r="J3049" i="1"/>
  <c r="I3049" i="1"/>
  <c r="N3048" i="1"/>
  <c r="M3048" i="1"/>
  <c r="L3048" i="1"/>
  <c r="K3048" i="1"/>
  <c r="J3048" i="1"/>
  <c r="I3048" i="1"/>
  <c r="N3047" i="1"/>
  <c r="M3047" i="1"/>
  <c r="L3047" i="1"/>
  <c r="K3047" i="1"/>
  <c r="J3047" i="1"/>
  <c r="I3047" i="1"/>
  <c r="N3046" i="1"/>
  <c r="M3046" i="1"/>
  <c r="L3046" i="1"/>
  <c r="K3046" i="1"/>
  <c r="J3046" i="1"/>
  <c r="I3046" i="1"/>
  <c r="N3045" i="1"/>
  <c r="M3045" i="1"/>
  <c r="L3045" i="1"/>
  <c r="K3045" i="1"/>
  <c r="J3045" i="1"/>
  <c r="I3045" i="1"/>
  <c r="N3044" i="1"/>
  <c r="M3044" i="1"/>
  <c r="L3044" i="1"/>
  <c r="K3044" i="1"/>
  <c r="J3044" i="1"/>
  <c r="I3044" i="1"/>
  <c r="N3043" i="1"/>
  <c r="M3043" i="1"/>
  <c r="L3043" i="1"/>
  <c r="K3043" i="1"/>
  <c r="J3043" i="1"/>
  <c r="I3043" i="1"/>
  <c r="N3042" i="1"/>
  <c r="M3042" i="1"/>
  <c r="L3042" i="1"/>
  <c r="K3042" i="1"/>
  <c r="J3042" i="1"/>
  <c r="I3042" i="1"/>
  <c r="N3041" i="1"/>
  <c r="M3041" i="1"/>
  <c r="L3041" i="1"/>
  <c r="K3041" i="1"/>
  <c r="J3041" i="1"/>
  <c r="I3041" i="1"/>
  <c r="P3040" i="1"/>
  <c r="O3040" i="1"/>
  <c r="N3040" i="1"/>
  <c r="M3040" i="1"/>
  <c r="L3040" i="1"/>
  <c r="K3040" i="1"/>
  <c r="J3040" i="1"/>
  <c r="P3039" i="1"/>
  <c r="O3039" i="1"/>
  <c r="N3039" i="1"/>
  <c r="M3039" i="1"/>
  <c r="L3039" i="1"/>
  <c r="K3039" i="1"/>
  <c r="J3039" i="1"/>
  <c r="P3038" i="1"/>
  <c r="O3038" i="1"/>
  <c r="N3038" i="1"/>
  <c r="M3038" i="1"/>
  <c r="L3038" i="1"/>
  <c r="K3038" i="1"/>
  <c r="J3038" i="1"/>
  <c r="N3037" i="1"/>
  <c r="M3037" i="1"/>
  <c r="L3037" i="1"/>
  <c r="K3037" i="1"/>
  <c r="J3037" i="1"/>
  <c r="I3037" i="1"/>
  <c r="N3036" i="1"/>
  <c r="M3036" i="1"/>
  <c r="L3036" i="1"/>
  <c r="K3036" i="1"/>
  <c r="J3036" i="1"/>
  <c r="I3036" i="1"/>
  <c r="N3035" i="1"/>
  <c r="M3035" i="1"/>
  <c r="L3035" i="1"/>
  <c r="K3035" i="1"/>
  <c r="J3035" i="1"/>
  <c r="I3035" i="1"/>
  <c r="N3034" i="1"/>
  <c r="M3034" i="1"/>
  <c r="L3034" i="1"/>
  <c r="K3034" i="1"/>
  <c r="J3034" i="1"/>
  <c r="I3034" i="1"/>
  <c r="N3033" i="1"/>
  <c r="M3033" i="1"/>
  <c r="L3033" i="1"/>
  <c r="K3033" i="1"/>
  <c r="J3033" i="1"/>
  <c r="I3033" i="1"/>
  <c r="N3032" i="1"/>
  <c r="M3032" i="1"/>
  <c r="L3032" i="1"/>
  <c r="K3032" i="1"/>
  <c r="J3032" i="1"/>
  <c r="I3032" i="1"/>
  <c r="N3031" i="1"/>
  <c r="M3031" i="1"/>
  <c r="L3031" i="1"/>
  <c r="K3031" i="1"/>
  <c r="J3031" i="1"/>
  <c r="I3031" i="1"/>
  <c r="N3030" i="1"/>
  <c r="M3030" i="1"/>
  <c r="L3030" i="1"/>
  <c r="K3030" i="1"/>
  <c r="J3030" i="1"/>
  <c r="I3030" i="1"/>
  <c r="N3029" i="1"/>
  <c r="M3029" i="1"/>
  <c r="L3029" i="1"/>
  <c r="K3029" i="1"/>
  <c r="J3029" i="1"/>
  <c r="I3029" i="1"/>
  <c r="P3028" i="1"/>
  <c r="O3028" i="1"/>
  <c r="N3028" i="1"/>
  <c r="M3028" i="1"/>
  <c r="L3028" i="1"/>
  <c r="K3028" i="1"/>
  <c r="J3028" i="1"/>
  <c r="N3027" i="1"/>
  <c r="M3027" i="1"/>
  <c r="L3027" i="1"/>
  <c r="K3027" i="1"/>
  <c r="J3027" i="1"/>
  <c r="I3027" i="1"/>
  <c r="N3026" i="1"/>
  <c r="M3026" i="1"/>
  <c r="L3026" i="1"/>
  <c r="K3026" i="1"/>
  <c r="J3026" i="1"/>
  <c r="I3026" i="1"/>
  <c r="N3025" i="1"/>
  <c r="M3025" i="1"/>
  <c r="L3025" i="1"/>
  <c r="K3025" i="1"/>
  <c r="J3025" i="1"/>
  <c r="I3025" i="1"/>
  <c r="N3024" i="1"/>
  <c r="M3024" i="1"/>
  <c r="L3024" i="1"/>
  <c r="K3024" i="1"/>
  <c r="J3024" i="1"/>
  <c r="I3024" i="1"/>
  <c r="N3023" i="1"/>
  <c r="M3023" i="1"/>
  <c r="L3023" i="1"/>
  <c r="K3023" i="1"/>
  <c r="J3023" i="1"/>
  <c r="I3023" i="1"/>
  <c r="N3022" i="1"/>
  <c r="M3022" i="1"/>
  <c r="L3022" i="1"/>
  <c r="K3022" i="1"/>
  <c r="J3022" i="1"/>
  <c r="I3022" i="1"/>
  <c r="N3021" i="1"/>
  <c r="M3021" i="1"/>
  <c r="L3021" i="1"/>
  <c r="K3021" i="1"/>
  <c r="J3021" i="1"/>
  <c r="I3021" i="1"/>
  <c r="N3020" i="1"/>
  <c r="M3020" i="1"/>
  <c r="L3020" i="1"/>
  <c r="K3020" i="1"/>
  <c r="J3020" i="1"/>
  <c r="I3020" i="1"/>
  <c r="N3019" i="1"/>
  <c r="M3019" i="1"/>
  <c r="L3019" i="1"/>
  <c r="K3019" i="1"/>
  <c r="J3019" i="1"/>
  <c r="I3019" i="1"/>
  <c r="N3018" i="1"/>
  <c r="M3018" i="1"/>
  <c r="L3018" i="1"/>
  <c r="K3018" i="1"/>
  <c r="J3018" i="1"/>
  <c r="I3018" i="1"/>
  <c r="N3017" i="1"/>
  <c r="M3017" i="1"/>
  <c r="L3017" i="1"/>
  <c r="K3017" i="1"/>
  <c r="J3017" i="1"/>
  <c r="I3017" i="1"/>
  <c r="P3016" i="1"/>
  <c r="O3016" i="1"/>
  <c r="N3016" i="1"/>
  <c r="M3016" i="1"/>
  <c r="L3016" i="1"/>
  <c r="K3016" i="1"/>
  <c r="J3016" i="1"/>
  <c r="N3015" i="1"/>
  <c r="M3015" i="1"/>
  <c r="L3015" i="1"/>
  <c r="K3015" i="1"/>
  <c r="J3015" i="1"/>
  <c r="I3015" i="1"/>
  <c r="N3014" i="1"/>
  <c r="M3014" i="1"/>
  <c r="L3014" i="1"/>
  <c r="K3014" i="1"/>
  <c r="J3014" i="1"/>
  <c r="I3014" i="1"/>
  <c r="N3013" i="1"/>
  <c r="M3013" i="1"/>
  <c r="L3013" i="1"/>
  <c r="K3013" i="1"/>
  <c r="J3013" i="1"/>
  <c r="I3013" i="1"/>
  <c r="N3012" i="1"/>
  <c r="M3012" i="1"/>
  <c r="L3012" i="1"/>
  <c r="K3012" i="1"/>
  <c r="J3012" i="1"/>
  <c r="I3012" i="1"/>
  <c r="P3011" i="1"/>
  <c r="O3011" i="1"/>
  <c r="N3011" i="1"/>
  <c r="M3011" i="1"/>
  <c r="L3011" i="1"/>
  <c r="K3011" i="1"/>
  <c r="J3011" i="1"/>
  <c r="N3010" i="1"/>
  <c r="M3010" i="1"/>
  <c r="L3010" i="1"/>
  <c r="K3010" i="1"/>
  <c r="J3010" i="1"/>
  <c r="I3010" i="1"/>
  <c r="N3009" i="1"/>
  <c r="M3009" i="1"/>
  <c r="L3009" i="1"/>
  <c r="K3009" i="1"/>
  <c r="J3009" i="1"/>
  <c r="I3009" i="1"/>
  <c r="N3008" i="1"/>
  <c r="M3008" i="1"/>
  <c r="L3008" i="1"/>
  <c r="K3008" i="1"/>
  <c r="J3008" i="1"/>
  <c r="I3008" i="1"/>
  <c r="N3007" i="1"/>
  <c r="M3007" i="1"/>
  <c r="L3007" i="1"/>
  <c r="K3007" i="1"/>
  <c r="J3007" i="1"/>
  <c r="I3007" i="1"/>
  <c r="N3006" i="1"/>
  <c r="M3006" i="1"/>
  <c r="L3006" i="1"/>
  <c r="K3006" i="1"/>
  <c r="J3006" i="1"/>
  <c r="I3006" i="1"/>
  <c r="N3005" i="1"/>
  <c r="M3005" i="1"/>
  <c r="L3005" i="1"/>
  <c r="K3005" i="1"/>
  <c r="J3005" i="1"/>
  <c r="I3005" i="1"/>
  <c r="P3004" i="1"/>
  <c r="O3004" i="1"/>
  <c r="N3004" i="1"/>
  <c r="M3004" i="1"/>
  <c r="L3004" i="1"/>
  <c r="K3004" i="1"/>
  <c r="J3004" i="1"/>
  <c r="N3003" i="1"/>
  <c r="M3003" i="1"/>
  <c r="L3003" i="1"/>
  <c r="K3003" i="1"/>
  <c r="J3003" i="1"/>
  <c r="I3003" i="1"/>
  <c r="N3002" i="1"/>
  <c r="M3002" i="1"/>
  <c r="L3002" i="1"/>
  <c r="K3002" i="1"/>
  <c r="J3002" i="1"/>
  <c r="I3002" i="1"/>
  <c r="N3001" i="1"/>
  <c r="M3001" i="1"/>
  <c r="L3001" i="1"/>
  <c r="K3001" i="1"/>
  <c r="J3001" i="1"/>
  <c r="I3001" i="1"/>
  <c r="N3000" i="1"/>
  <c r="M3000" i="1"/>
  <c r="L3000" i="1"/>
  <c r="K3000" i="1"/>
  <c r="J3000" i="1"/>
  <c r="I3000" i="1"/>
  <c r="N2999" i="1"/>
  <c r="M2999" i="1"/>
  <c r="L2999" i="1"/>
  <c r="K2999" i="1"/>
  <c r="J2999" i="1"/>
  <c r="I2999" i="1"/>
  <c r="N2998" i="1"/>
  <c r="M2998" i="1"/>
  <c r="L2998" i="1"/>
  <c r="K2998" i="1"/>
  <c r="J2998" i="1"/>
  <c r="I2998" i="1"/>
  <c r="N2997" i="1"/>
  <c r="M2997" i="1"/>
  <c r="L2997" i="1"/>
  <c r="K2997" i="1"/>
  <c r="J2997" i="1"/>
  <c r="I2997" i="1"/>
  <c r="N2996" i="1"/>
  <c r="M2996" i="1"/>
  <c r="L2996" i="1"/>
  <c r="K2996" i="1"/>
  <c r="J2996" i="1"/>
  <c r="I2996" i="1"/>
  <c r="N2995" i="1"/>
  <c r="M2995" i="1"/>
  <c r="L2995" i="1"/>
  <c r="K2995" i="1"/>
  <c r="J2995" i="1"/>
  <c r="I2995" i="1"/>
  <c r="N2994" i="1"/>
  <c r="M2994" i="1"/>
  <c r="L2994" i="1"/>
  <c r="K2994" i="1"/>
  <c r="J2994" i="1"/>
  <c r="I2994" i="1"/>
  <c r="N2993" i="1"/>
  <c r="M2993" i="1"/>
  <c r="L2993" i="1"/>
  <c r="K2993" i="1"/>
  <c r="J2993" i="1"/>
  <c r="I2993" i="1"/>
  <c r="P2992" i="1"/>
  <c r="O2992" i="1"/>
  <c r="N2992" i="1"/>
  <c r="M2992" i="1"/>
  <c r="L2992" i="1"/>
  <c r="K2992" i="1"/>
  <c r="J2992" i="1"/>
  <c r="N2991" i="1"/>
  <c r="M2991" i="1"/>
  <c r="L2991" i="1"/>
  <c r="K2991" i="1"/>
  <c r="J2991" i="1"/>
  <c r="I2991" i="1"/>
  <c r="N2990" i="1"/>
  <c r="M2990" i="1"/>
  <c r="L2990" i="1"/>
  <c r="K2990" i="1"/>
  <c r="J2990" i="1"/>
  <c r="I2990" i="1"/>
  <c r="N2989" i="1"/>
  <c r="M2989" i="1"/>
  <c r="L2989" i="1"/>
  <c r="K2989" i="1"/>
  <c r="J2989" i="1"/>
  <c r="I2989" i="1"/>
  <c r="N2988" i="1"/>
  <c r="M2988" i="1"/>
  <c r="L2988" i="1"/>
  <c r="K2988" i="1"/>
  <c r="J2988" i="1"/>
  <c r="I2988" i="1"/>
  <c r="N2987" i="1"/>
  <c r="M2987" i="1"/>
  <c r="L2987" i="1"/>
  <c r="K2987" i="1"/>
  <c r="J2987" i="1"/>
  <c r="I2987" i="1"/>
  <c r="N2986" i="1"/>
  <c r="M2986" i="1"/>
  <c r="L2986" i="1"/>
  <c r="K2986" i="1"/>
  <c r="J2986" i="1"/>
  <c r="I2986" i="1"/>
  <c r="N2985" i="1"/>
  <c r="M2985" i="1"/>
  <c r="L2985" i="1"/>
  <c r="K2985" i="1"/>
  <c r="J2985" i="1"/>
  <c r="I2985" i="1"/>
  <c r="N2984" i="1"/>
  <c r="M2984" i="1"/>
  <c r="L2984" i="1"/>
  <c r="K2984" i="1"/>
  <c r="J2984" i="1"/>
  <c r="I2984" i="1"/>
  <c r="N2983" i="1"/>
  <c r="M2983" i="1"/>
  <c r="L2983" i="1"/>
  <c r="K2983" i="1"/>
  <c r="J2983" i="1"/>
  <c r="I2983" i="1"/>
  <c r="N2982" i="1"/>
  <c r="M2982" i="1"/>
  <c r="L2982" i="1"/>
  <c r="K2982" i="1"/>
  <c r="J2982" i="1"/>
  <c r="I2982" i="1"/>
  <c r="P2981" i="1"/>
  <c r="O2981" i="1"/>
  <c r="N2981" i="1"/>
  <c r="M2981" i="1"/>
  <c r="L2981" i="1"/>
  <c r="K2981" i="1"/>
  <c r="J2981" i="1"/>
  <c r="N2980" i="1"/>
  <c r="M2980" i="1"/>
  <c r="L2980" i="1"/>
  <c r="K2980" i="1"/>
  <c r="J2980" i="1"/>
  <c r="I2980" i="1"/>
  <c r="N2979" i="1"/>
  <c r="M2979" i="1"/>
  <c r="L2979" i="1"/>
  <c r="K2979" i="1"/>
  <c r="J2979" i="1"/>
  <c r="I2979" i="1"/>
  <c r="N2978" i="1"/>
  <c r="M2978" i="1"/>
  <c r="L2978" i="1"/>
  <c r="K2978" i="1"/>
  <c r="J2978" i="1"/>
  <c r="I2978" i="1"/>
  <c r="N2977" i="1"/>
  <c r="M2977" i="1"/>
  <c r="L2977" i="1"/>
  <c r="K2977" i="1"/>
  <c r="J2977" i="1"/>
  <c r="I2977" i="1"/>
  <c r="N2976" i="1"/>
  <c r="M2976" i="1"/>
  <c r="L2976" i="1"/>
  <c r="K2976" i="1"/>
  <c r="J2976" i="1"/>
  <c r="I2976" i="1"/>
  <c r="N2975" i="1"/>
  <c r="M2975" i="1"/>
  <c r="L2975" i="1"/>
  <c r="K2975" i="1"/>
  <c r="J2975" i="1"/>
  <c r="I2975" i="1"/>
  <c r="P2974" i="1"/>
  <c r="O2974" i="1"/>
  <c r="N2974" i="1"/>
  <c r="M2974" i="1"/>
  <c r="L2974" i="1"/>
  <c r="K2974" i="1"/>
  <c r="J2974" i="1"/>
  <c r="N2973" i="1"/>
  <c r="M2973" i="1"/>
  <c r="L2973" i="1"/>
  <c r="K2973" i="1"/>
  <c r="J2973" i="1"/>
  <c r="I2973" i="1"/>
  <c r="N2972" i="1"/>
  <c r="M2972" i="1"/>
  <c r="L2972" i="1"/>
  <c r="K2972" i="1"/>
  <c r="J2972" i="1"/>
  <c r="I2972" i="1"/>
  <c r="N2971" i="1"/>
  <c r="M2971" i="1"/>
  <c r="L2971" i="1"/>
  <c r="K2971" i="1"/>
  <c r="J2971" i="1"/>
  <c r="I2971" i="1"/>
  <c r="N2970" i="1"/>
  <c r="M2970" i="1"/>
  <c r="L2970" i="1"/>
  <c r="K2970" i="1"/>
  <c r="J2970" i="1"/>
  <c r="I2970" i="1"/>
  <c r="N2969" i="1"/>
  <c r="M2969" i="1"/>
  <c r="L2969" i="1"/>
  <c r="K2969" i="1"/>
  <c r="J2969" i="1"/>
  <c r="I2969" i="1"/>
  <c r="P2968" i="1"/>
  <c r="O2968" i="1"/>
  <c r="N2968" i="1"/>
  <c r="M2968" i="1"/>
  <c r="L2968" i="1"/>
  <c r="K2968" i="1"/>
  <c r="J2968" i="1"/>
  <c r="N2967" i="1"/>
  <c r="M2967" i="1"/>
  <c r="L2967" i="1"/>
  <c r="K2967" i="1"/>
  <c r="J2967" i="1"/>
  <c r="I2967" i="1"/>
  <c r="N2966" i="1"/>
  <c r="M2966" i="1"/>
  <c r="L2966" i="1"/>
  <c r="K2966" i="1"/>
  <c r="J2966" i="1"/>
  <c r="I2966" i="1"/>
  <c r="N2965" i="1"/>
  <c r="M2965" i="1"/>
  <c r="L2965" i="1"/>
  <c r="K2965" i="1"/>
  <c r="J2965" i="1"/>
  <c r="I2965" i="1"/>
  <c r="N2964" i="1"/>
  <c r="M2964" i="1"/>
  <c r="L2964" i="1"/>
  <c r="K2964" i="1"/>
  <c r="J2964" i="1"/>
  <c r="I2964" i="1"/>
  <c r="N2963" i="1"/>
  <c r="M2963" i="1"/>
  <c r="L2963" i="1"/>
  <c r="K2963" i="1"/>
  <c r="J2963" i="1"/>
  <c r="I2963" i="1"/>
  <c r="N2962" i="1"/>
  <c r="M2962" i="1"/>
  <c r="L2962" i="1"/>
  <c r="K2962" i="1"/>
  <c r="J2962" i="1"/>
  <c r="I2962" i="1"/>
  <c r="N2961" i="1"/>
  <c r="M2961" i="1"/>
  <c r="L2961" i="1"/>
  <c r="K2961" i="1"/>
  <c r="J2961" i="1"/>
  <c r="I2961" i="1"/>
  <c r="N2960" i="1"/>
  <c r="M2960" i="1"/>
  <c r="L2960" i="1"/>
  <c r="K2960" i="1"/>
  <c r="J2960" i="1"/>
  <c r="I2960" i="1"/>
  <c r="N2959" i="1"/>
  <c r="M2959" i="1"/>
  <c r="L2959" i="1"/>
  <c r="K2959" i="1"/>
  <c r="J2959" i="1"/>
  <c r="I2959" i="1"/>
  <c r="N2958" i="1"/>
  <c r="M2958" i="1"/>
  <c r="L2958" i="1"/>
  <c r="K2958" i="1"/>
  <c r="J2958" i="1"/>
  <c r="I2958" i="1"/>
  <c r="P2957" i="1"/>
  <c r="O2957" i="1"/>
  <c r="N2957" i="1"/>
  <c r="M2957" i="1"/>
  <c r="L2957" i="1"/>
  <c r="K2957" i="1"/>
  <c r="J2957" i="1"/>
  <c r="N2956" i="1"/>
  <c r="M2956" i="1"/>
  <c r="L2956" i="1"/>
  <c r="K2956" i="1"/>
  <c r="J2956" i="1"/>
  <c r="I2956" i="1"/>
  <c r="N2955" i="1"/>
  <c r="M2955" i="1"/>
  <c r="L2955" i="1"/>
  <c r="K2955" i="1"/>
  <c r="J2955" i="1"/>
  <c r="I2955" i="1"/>
  <c r="N2954" i="1"/>
  <c r="M2954" i="1"/>
  <c r="L2954" i="1"/>
  <c r="K2954" i="1"/>
  <c r="J2954" i="1"/>
  <c r="I2954" i="1"/>
  <c r="N2953" i="1"/>
  <c r="M2953" i="1"/>
  <c r="L2953" i="1"/>
  <c r="K2953" i="1"/>
  <c r="J2953" i="1"/>
  <c r="I2953" i="1"/>
  <c r="N2952" i="1"/>
  <c r="M2952" i="1"/>
  <c r="L2952" i="1"/>
  <c r="K2952" i="1"/>
  <c r="J2952" i="1"/>
  <c r="I2952" i="1"/>
  <c r="N2951" i="1"/>
  <c r="M2951" i="1"/>
  <c r="L2951" i="1"/>
  <c r="K2951" i="1"/>
  <c r="J2951" i="1"/>
  <c r="I2951" i="1"/>
  <c r="N2950" i="1"/>
  <c r="M2950" i="1"/>
  <c r="L2950" i="1"/>
  <c r="K2950" i="1"/>
  <c r="J2950" i="1"/>
  <c r="I2950" i="1"/>
  <c r="N2949" i="1"/>
  <c r="M2949" i="1"/>
  <c r="L2949" i="1"/>
  <c r="K2949" i="1"/>
  <c r="J2949" i="1"/>
  <c r="I2949" i="1"/>
  <c r="N2948" i="1"/>
  <c r="M2948" i="1"/>
  <c r="L2948" i="1"/>
  <c r="K2948" i="1"/>
  <c r="J2948" i="1"/>
  <c r="I2948" i="1"/>
  <c r="N2947" i="1"/>
  <c r="M2947" i="1"/>
  <c r="L2947" i="1"/>
  <c r="K2947" i="1"/>
  <c r="J2947" i="1"/>
  <c r="I2947" i="1"/>
  <c r="N2946" i="1"/>
  <c r="M2946" i="1"/>
  <c r="L2946" i="1"/>
  <c r="K2946" i="1"/>
  <c r="J2946" i="1"/>
  <c r="I2946" i="1"/>
  <c r="N2945" i="1"/>
  <c r="M2945" i="1"/>
  <c r="L2945" i="1"/>
  <c r="K2945" i="1"/>
  <c r="J2945" i="1"/>
  <c r="I2945" i="1"/>
  <c r="P2944" i="1"/>
  <c r="O2944" i="1"/>
  <c r="N2944" i="1"/>
  <c r="M2944" i="1"/>
  <c r="L2944" i="1"/>
  <c r="K2944" i="1"/>
  <c r="J2944" i="1"/>
  <c r="N2943" i="1"/>
  <c r="M2943" i="1"/>
  <c r="L2943" i="1"/>
  <c r="K2943" i="1"/>
  <c r="J2943" i="1"/>
  <c r="I2943" i="1"/>
  <c r="P2942" i="1"/>
  <c r="O2942" i="1"/>
  <c r="N2942" i="1"/>
  <c r="M2942" i="1"/>
  <c r="L2942" i="1"/>
  <c r="K2942" i="1"/>
  <c r="J2942" i="1"/>
  <c r="N2941" i="1"/>
  <c r="M2941" i="1"/>
  <c r="L2941" i="1"/>
  <c r="K2941" i="1"/>
  <c r="J2941" i="1"/>
  <c r="I2941" i="1"/>
  <c r="N2940" i="1"/>
  <c r="M2940" i="1"/>
  <c r="L2940" i="1"/>
  <c r="K2940" i="1"/>
  <c r="J2940" i="1"/>
  <c r="I2940" i="1"/>
  <c r="N2939" i="1"/>
  <c r="M2939" i="1"/>
  <c r="L2939" i="1"/>
  <c r="K2939" i="1"/>
  <c r="J2939" i="1"/>
  <c r="I2939" i="1"/>
  <c r="N2938" i="1"/>
  <c r="M2938" i="1"/>
  <c r="L2938" i="1"/>
  <c r="K2938" i="1"/>
  <c r="J2938" i="1"/>
  <c r="I2938" i="1"/>
  <c r="N2937" i="1"/>
  <c r="M2937" i="1"/>
  <c r="L2937" i="1"/>
  <c r="K2937" i="1"/>
  <c r="J2937" i="1"/>
  <c r="I2937" i="1"/>
  <c r="P2936" i="1"/>
  <c r="O2936" i="1"/>
  <c r="N2936" i="1"/>
  <c r="M2936" i="1"/>
  <c r="L2936" i="1"/>
  <c r="K2936" i="1"/>
  <c r="J2936" i="1"/>
  <c r="N2935" i="1"/>
  <c r="M2935" i="1"/>
  <c r="L2935" i="1"/>
  <c r="K2935" i="1"/>
  <c r="J2935" i="1"/>
  <c r="I2935" i="1"/>
  <c r="N2934" i="1"/>
  <c r="M2934" i="1"/>
  <c r="L2934" i="1"/>
  <c r="K2934" i="1"/>
  <c r="J2934" i="1"/>
  <c r="I2934" i="1"/>
  <c r="N2933" i="1"/>
  <c r="M2933" i="1"/>
  <c r="L2933" i="1"/>
  <c r="K2933" i="1"/>
  <c r="J2933" i="1"/>
  <c r="I2933" i="1"/>
  <c r="N2932" i="1"/>
  <c r="M2932" i="1"/>
  <c r="L2932" i="1"/>
  <c r="K2932" i="1"/>
  <c r="J2932" i="1"/>
  <c r="I2932" i="1"/>
  <c r="N2931" i="1"/>
  <c r="M2931" i="1"/>
  <c r="L2931" i="1"/>
  <c r="K2931" i="1"/>
  <c r="J2931" i="1"/>
  <c r="I2931" i="1"/>
  <c r="N2930" i="1"/>
  <c r="M2930" i="1"/>
  <c r="L2930" i="1"/>
  <c r="K2930" i="1"/>
  <c r="J2930" i="1"/>
  <c r="I2930" i="1"/>
  <c r="N2929" i="1"/>
  <c r="M2929" i="1"/>
  <c r="L2929" i="1"/>
  <c r="K2929" i="1"/>
  <c r="J2929" i="1"/>
  <c r="I2929" i="1"/>
  <c r="P2928" i="1"/>
  <c r="O2928" i="1"/>
  <c r="N2928" i="1"/>
  <c r="M2928" i="1"/>
  <c r="L2928" i="1"/>
  <c r="K2928" i="1"/>
  <c r="J2928" i="1"/>
  <c r="N2927" i="1"/>
  <c r="M2927" i="1"/>
  <c r="L2927" i="1"/>
  <c r="K2927" i="1"/>
  <c r="J2927" i="1"/>
  <c r="I2927" i="1"/>
  <c r="N2926" i="1"/>
  <c r="M2926" i="1"/>
  <c r="L2926" i="1"/>
  <c r="K2926" i="1"/>
  <c r="J2926" i="1"/>
  <c r="I2926" i="1"/>
  <c r="N2925" i="1"/>
  <c r="M2925" i="1"/>
  <c r="L2925" i="1"/>
  <c r="K2925" i="1"/>
  <c r="J2925" i="1"/>
  <c r="I2925" i="1"/>
  <c r="N2924" i="1"/>
  <c r="M2924" i="1"/>
  <c r="L2924" i="1"/>
  <c r="K2924" i="1"/>
  <c r="J2924" i="1"/>
  <c r="I2924" i="1"/>
  <c r="N2923" i="1"/>
  <c r="M2923" i="1"/>
  <c r="L2923" i="1"/>
  <c r="K2923" i="1"/>
  <c r="J2923" i="1"/>
  <c r="I2923" i="1"/>
  <c r="N2922" i="1"/>
  <c r="M2922" i="1"/>
  <c r="L2922" i="1"/>
  <c r="K2922" i="1"/>
  <c r="J2922" i="1"/>
  <c r="I2922" i="1"/>
  <c r="P2921" i="1"/>
  <c r="O2921" i="1"/>
  <c r="N2921" i="1"/>
  <c r="M2921" i="1"/>
  <c r="L2921" i="1"/>
  <c r="K2921" i="1"/>
  <c r="J2921" i="1"/>
  <c r="N2920" i="1"/>
  <c r="M2920" i="1"/>
  <c r="L2920" i="1"/>
  <c r="K2920" i="1"/>
  <c r="J2920" i="1"/>
  <c r="I2920" i="1"/>
  <c r="N2919" i="1"/>
  <c r="M2919" i="1"/>
  <c r="L2919" i="1"/>
  <c r="K2919" i="1"/>
  <c r="J2919" i="1"/>
  <c r="I2919" i="1"/>
  <c r="N2918" i="1"/>
  <c r="M2918" i="1"/>
  <c r="L2918" i="1"/>
  <c r="K2918" i="1"/>
  <c r="J2918" i="1"/>
  <c r="I2918" i="1"/>
  <c r="N2917" i="1"/>
  <c r="M2917" i="1"/>
  <c r="L2917" i="1"/>
  <c r="K2917" i="1"/>
  <c r="J2917" i="1"/>
  <c r="I2917" i="1"/>
  <c r="N2916" i="1"/>
  <c r="M2916" i="1"/>
  <c r="L2916" i="1"/>
  <c r="K2916" i="1"/>
  <c r="J2916" i="1"/>
  <c r="I2916" i="1"/>
  <c r="N2915" i="1"/>
  <c r="M2915" i="1"/>
  <c r="L2915" i="1"/>
  <c r="K2915" i="1"/>
  <c r="J2915" i="1"/>
  <c r="I2915" i="1"/>
  <c r="N2914" i="1"/>
  <c r="M2914" i="1"/>
  <c r="L2914" i="1"/>
  <c r="K2914" i="1"/>
  <c r="J2914" i="1"/>
  <c r="I2914" i="1"/>
  <c r="N2913" i="1"/>
  <c r="M2913" i="1"/>
  <c r="L2913" i="1"/>
  <c r="K2913" i="1"/>
  <c r="J2913" i="1"/>
  <c r="I2913" i="1"/>
  <c r="N2912" i="1"/>
  <c r="M2912" i="1"/>
  <c r="L2912" i="1"/>
  <c r="K2912" i="1"/>
  <c r="J2912" i="1"/>
  <c r="I2912" i="1"/>
  <c r="N2911" i="1"/>
  <c r="M2911" i="1"/>
  <c r="L2911" i="1"/>
  <c r="K2911" i="1"/>
  <c r="J2911" i="1"/>
  <c r="I2911" i="1"/>
  <c r="N2910" i="1"/>
  <c r="M2910" i="1"/>
  <c r="L2910" i="1"/>
  <c r="K2910" i="1"/>
  <c r="J2910" i="1"/>
  <c r="I2910" i="1"/>
  <c r="N2909" i="1"/>
  <c r="M2909" i="1"/>
  <c r="L2909" i="1"/>
  <c r="K2909" i="1"/>
  <c r="J2909" i="1"/>
  <c r="I2909" i="1"/>
  <c r="N2908" i="1"/>
  <c r="M2908" i="1"/>
  <c r="L2908" i="1"/>
  <c r="K2908" i="1"/>
  <c r="J2908" i="1"/>
  <c r="I2908" i="1"/>
  <c r="N2907" i="1"/>
  <c r="M2907" i="1"/>
  <c r="L2907" i="1"/>
  <c r="K2907" i="1"/>
  <c r="J2907" i="1"/>
  <c r="I2907" i="1"/>
  <c r="N2906" i="1"/>
  <c r="M2906" i="1"/>
  <c r="L2906" i="1"/>
  <c r="K2906" i="1"/>
  <c r="J2906" i="1"/>
  <c r="I2906" i="1"/>
  <c r="N2905" i="1"/>
  <c r="M2905" i="1"/>
  <c r="L2905" i="1"/>
  <c r="K2905" i="1"/>
  <c r="J2905" i="1"/>
  <c r="I2905" i="1"/>
  <c r="N2904" i="1"/>
  <c r="M2904" i="1"/>
  <c r="L2904" i="1"/>
  <c r="K2904" i="1"/>
  <c r="J2904" i="1"/>
  <c r="I2904" i="1"/>
  <c r="N2903" i="1"/>
  <c r="M2903" i="1"/>
  <c r="L2903" i="1"/>
  <c r="K2903" i="1"/>
  <c r="J2903" i="1"/>
  <c r="I2903" i="1"/>
  <c r="P2902" i="1"/>
  <c r="O2902" i="1"/>
  <c r="N2902" i="1"/>
  <c r="M2902" i="1"/>
  <c r="L2902" i="1"/>
  <c r="K2902" i="1"/>
  <c r="J2902" i="1"/>
  <c r="N2901" i="1"/>
  <c r="M2901" i="1"/>
  <c r="L2901" i="1"/>
  <c r="K2901" i="1"/>
  <c r="J2901" i="1"/>
  <c r="I2901" i="1"/>
  <c r="N2900" i="1"/>
  <c r="M2900" i="1"/>
  <c r="L2900" i="1"/>
  <c r="K2900" i="1"/>
  <c r="J2900" i="1"/>
  <c r="I2900" i="1"/>
  <c r="N2899" i="1"/>
  <c r="M2899" i="1"/>
  <c r="L2899" i="1"/>
  <c r="K2899" i="1"/>
  <c r="J2899" i="1"/>
  <c r="I2899" i="1"/>
  <c r="N2898" i="1"/>
  <c r="M2898" i="1"/>
  <c r="L2898" i="1"/>
  <c r="K2898" i="1"/>
  <c r="J2898" i="1"/>
  <c r="I2898" i="1"/>
  <c r="N2897" i="1"/>
  <c r="M2897" i="1"/>
  <c r="L2897" i="1"/>
  <c r="K2897" i="1"/>
  <c r="J2897" i="1"/>
  <c r="I2897" i="1"/>
  <c r="N2896" i="1"/>
  <c r="M2896" i="1"/>
  <c r="L2896" i="1"/>
  <c r="K2896" i="1"/>
  <c r="J2896" i="1"/>
  <c r="I2896" i="1"/>
  <c r="N2895" i="1"/>
  <c r="M2895" i="1"/>
  <c r="L2895" i="1"/>
  <c r="K2895" i="1"/>
  <c r="J2895" i="1"/>
  <c r="I2895" i="1"/>
  <c r="N2894" i="1"/>
  <c r="M2894" i="1"/>
  <c r="L2894" i="1"/>
  <c r="K2894" i="1"/>
  <c r="J2894" i="1"/>
  <c r="I2894" i="1"/>
  <c r="N2893" i="1"/>
  <c r="M2893" i="1"/>
  <c r="L2893" i="1"/>
  <c r="K2893" i="1"/>
  <c r="J2893" i="1"/>
  <c r="I2893" i="1"/>
  <c r="N2892" i="1"/>
  <c r="M2892" i="1"/>
  <c r="L2892" i="1"/>
  <c r="K2892" i="1"/>
  <c r="J2892" i="1"/>
  <c r="I2892" i="1"/>
  <c r="N2891" i="1"/>
  <c r="M2891" i="1"/>
  <c r="L2891" i="1"/>
  <c r="K2891" i="1"/>
  <c r="J2891" i="1"/>
  <c r="I2891" i="1"/>
  <c r="P2890" i="1"/>
  <c r="O2890" i="1"/>
  <c r="N2890" i="1"/>
  <c r="M2890" i="1"/>
  <c r="L2890" i="1"/>
  <c r="K2890" i="1"/>
  <c r="J2890" i="1"/>
  <c r="P2889" i="1"/>
  <c r="O2889" i="1"/>
  <c r="N2889" i="1"/>
  <c r="M2889" i="1"/>
  <c r="L2889" i="1"/>
  <c r="K2889" i="1"/>
  <c r="J2889" i="1"/>
  <c r="N2888" i="1"/>
  <c r="M2888" i="1"/>
  <c r="L2888" i="1"/>
  <c r="K2888" i="1"/>
  <c r="J2888" i="1"/>
  <c r="I2888" i="1"/>
  <c r="N2887" i="1"/>
  <c r="M2887" i="1"/>
  <c r="L2887" i="1"/>
  <c r="K2887" i="1"/>
  <c r="J2887" i="1"/>
  <c r="I2887" i="1"/>
  <c r="N2886" i="1"/>
  <c r="M2886" i="1"/>
  <c r="L2886" i="1"/>
  <c r="K2886" i="1"/>
  <c r="J2886" i="1"/>
  <c r="I2886" i="1"/>
  <c r="N2885" i="1"/>
  <c r="M2885" i="1"/>
  <c r="L2885" i="1"/>
  <c r="K2885" i="1"/>
  <c r="J2885" i="1"/>
  <c r="I2885" i="1"/>
  <c r="N2884" i="1"/>
  <c r="M2884" i="1"/>
  <c r="L2884" i="1"/>
  <c r="K2884" i="1"/>
  <c r="J2884" i="1"/>
  <c r="I2884" i="1"/>
  <c r="N2883" i="1"/>
  <c r="M2883" i="1"/>
  <c r="L2883" i="1"/>
  <c r="K2883" i="1"/>
  <c r="J2883" i="1"/>
  <c r="I2883" i="1"/>
  <c r="N2882" i="1"/>
  <c r="M2882" i="1"/>
  <c r="L2882" i="1"/>
  <c r="K2882" i="1"/>
  <c r="J2882" i="1"/>
  <c r="I2882" i="1"/>
  <c r="N2881" i="1"/>
  <c r="M2881" i="1"/>
  <c r="L2881" i="1"/>
  <c r="K2881" i="1"/>
  <c r="J2881" i="1"/>
  <c r="I2881" i="1"/>
  <c r="N2880" i="1"/>
  <c r="M2880" i="1"/>
  <c r="L2880" i="1"/>
  <c r="K2880" i="1"/>
  <c r="J2880" i="1"/>
  <c r="I2880" i="1"/>
  <c r="N2879" i="1"/>
  <c r="M2879" i="1"/>
  <c r="L2879" i="1"/>
  <c r="K2879" i="1"/>
  <c r="J2879" i="1"/>
  <c r="I2879" i="1"/>
  <c r="N2878" i="1"/>
  <c r="M2878" i="1"/>
  <c r="L2878" i="1"/>
  <c r="K2878" i="1"/>
  <c r="J2878" i="1"/>
  <c r="I2878" i="1"/>
  <c r="N2877" i="1"/>
  <c r="M2877" i="1"/>
  <c r="L2877" i="1"/>
  <c r="K2877" i="1"/>
  <c r="J2877" i="1"/>
  <c r="I2877" i="1"/>
  <c r="N2876" i="1"/>
  <c r="M2876" i="1"/>
  <c r="L2876" i="1"/>
  <c r="K2876" i="1"/>
  <c r="J2876" i="1"/>
  <c r="I2876" i="1"/>
  <c r="N2875" i="1"/>
  <c r="M2875" i="1"/>
  <c r="L2875" i="1"/>
  <c r="K2875" i="1"/>
  <c r="J2875" i="1"/>
  <c r="I2875" i="1"/>
  <c r="N2874" i="1"/>
  <c r="M2874" i="1"/>
  <c r="L2874" i="1"/>
  <c r="K2874" i="1"/>
  <c r="J2874" i="1"/>
  <c r="I2874" i="1"/>
  <c r="N2873" i="1"/>
  <c r="M2873" i="1"/>
  <c r="L2873" i="1"/>
  <c r="K2873" i="1"/>
  <c r="J2873" i="1"/>
  <c r="I2873" i="1"/>
  <c r="N2872" i="1"/>
  <c r="M2872" i="1"/>
  <c r="L2872" i="1"/>
  <c r="K2872" i="1"/>
  <c r="J2872" i="1"/>
  <c r="I2872" i="1"/>
  <c r="N2871" i="1"/>
  <c r="M2871" i="1"/>
  <c r="L2871" i="1"/>
  <c r="K2871" i="1"/>
  <c r="J2871" i="1"/>
  <c r="I2871" i="1"/>
  <c r="P2870" i="1"/>
  <c r="O2870" i="1"/>
  <c r="N2870" i="1"/>
  <c r="M2870" i="1"/>
  <c r="L2870" i="1"/>
  <c r="K2870" i="1"/>
  <c r="J2870" i="1"/>
  <c r="N2869" i="1"/>
  <c r="M2869" i="1"/>
  <c r="L2869" i="1"/>
  <c r="K2869" i="1"/>
  <c r="J2869" i="1"/>
  <c r="I2869" i="1"/>
  <c r="N2868" i="1"/>
  <c r="M2868" i="1"/>
  <c r="L2868" i="1"/>
  <c r="K2868" i="1"/>
  <c r="J2868" i="1"/>
  <c r="I2868" i="1"/>
  <c r="N2867" i="1"/>
  <c r="M2867" i="1"/>
  <c r="L2867" i="1"/>
  <c r="K2867" i="1"/>
  <c r="J2867" i="1"/>
  <c r="I2867" i="1"/>
  <c r="N2866" i="1"/>
  <c r="M2866" i="1"/>
  <c r="L2866" i="1"/>
  <c r="K2866" i="1"/>
  <c r="J2866" i="1"/>
  <c r="I2866" i="1"/>
  <c r="N2865" i="1"/>
  <c r="M2865" i="1"/>
  <c r="L2865" i="1"/>
  <c r="K2865" i="1"/>
  <c r="J2865" i="1"/>
  <c r="I2865" i="1"/>
  <c r="N2864" i="1"/>
  <c r="M2864" i="1"/>
  <c r="L2864" i="1"/>
  <c r="K2864" i="1"/>
  <c r="J2864" i="1"/>
  <c r="I2864" i="1"/>
  <c r="N2863" i="1"/>
  <c r="M2863" i="1"/>
  <c r="L2863" i="1"/>
  <c r="K2863" i="1"/>
  <c r="J2863" i="1"/>
  <c r="I2863" i="1"/>
  <c r="N2862" i="1"/>
  <c r="M2862" i="1"/>
  <c r="L2862" i="1"/>
  <c r="K2862" i="1"/>
  <c r="J2862" i="1"/>
  <c r="I2862" i="1"/>
  <c r="N2861" i="1"/>
  <c r="M2861" i="1"/>
  <c r="L2861" i="1"/>
  <c r="K2861" i="1"/>
  <c r="J2861" i="1"/>
  <c r="I2861" i="1"/>
  <c r="P2860" i="1"/>
  <c r="O2860" i="1"/>
  <c r="N2860" i="1"/>
  <c r="M2860" i="1"/>
  <c r="L2860" i="1"/>
  <c r="K2860" i="1"/>
  <c r="J2860" i="1"/>
  <c r="N2859" i="1"/>
  <c r="M2859" i="1"/>
  <c r="L2859" i="1"/>
  <c r="K2859" i="1"/>
  <c r="J2859" i="1"/>
  <c r="I2859" i="1"/>
  <c r="N2858" i="1"/>
  <c r="M2858" i="1"/>
  <c r="L2858" i="1"/>
  <c r="K2858" i="1"/>
  <c r="J2858" i="1"/>
  <c r="I2858" i="1"/>
  <c r="N2857" i="1"/>
  <c r="M2857" i="1"/>
  <c r="L2857" i="1"/>
  <c r="K2857" i="1"/>
  <c r="J2857" i="1"/>
  <c r="I2857" i="1"/>
  <c r="P2856" i="1"/>
  <c r="O2856" i="1"/>
  <c r="N2856" i="1"/>
  <c r="M2856" i="1"/>
  <c r="L2856" i="1"/>
  <c r="K2856" i="1"/>
  <c r="J2856" i="1"/>
  <c r="P2855" i="1"/>
  <c r="O2855" i="1"/>
  <c r="N2855" i="1"/>
  <c r="M2855" i="1"/>
  <c r="L2855" i="1"/>
  <c r="K2855" i="1"/>
  <c r="J2855" i="1"/>
  <c r="N2854" i="1"/>
  <c r="M2854" i="1"/>
  <c r="L2854" i="1"/>
  <c r="K2854" i="1"/>
  <c r="J2854" i="1"/>
  <c r="I2854" i="1"/>
  <c r="N2853" i="1"/>
  <c r="M2853" i="1"/>
  <c r="L2853" i="1"/>
  <c r="K2853" i="1"/>
  <c r="J2853" i="1"/>
  <c r="I2853" i="1"/>
  <c r="N2852" i="1"/>
  <c r="M2852" i="1"/>
  <c r="L2852" i="1"/>
  <c r="K2852" i="1"/>
  <c r="J2852" i="1"/>
  <c r="I2852" i="1"/>
  <c r="N2851" i="1"/>
  <c r="M2851" i="1"/>
  <c r="L2851" i="1"/>
  <c r="K2851" i="1"/>
  <c r="J2851" i="1"/>
  <c r="I2851" i="1"/>
  <c r="N2850" i="1"/>
  <c r="M2850" i="1"/>
  <c r="L2850" i="1"/>
  <c r="K2850" i="1"/>
  <c r="J2850" i="1"/>
  <c r="I2850" i="1"/>
  <c r="N2849" i="1"/>
  <c r="M2849" i="1"/>
  <c r="L2849" i="1"/>
  <c r="K2849" i="1"/>
  <c r="J2849" i="1"/>
  <c r="I2849" i="1"/>
  <c r="N2848" i="1"/>
  <c r="M2848" i="1"/>
  <c r="L2848" i="1"/>
  <c r="K2848" i="1"/>
  <c r="J2848" i="1"/>
  <c r="I2848" i="1"/>
  <c r="N2847" i="1"/>
  <c r="M2847" i="1"/>
  <c r="L2847" i="1"/>
  <c r="K2847" i="1"/>
  <c r="J2847" i="1"/>
  <c r="I2847" i="1"/>
  <c r="N2846" i="1"/>
  <c r="M2846" i="1"/>
  <c r="L2846" i="1"/>
  <c r="K2846" i="1"/>
  <c r="J2846" i="1"/>
  <c r="I2846" i="1"/>
  <c r="N2845" i="1"/>
  <c r="M2845" i="1"/>
  <c r="L2845" i="1"/>
  <c r="K2845" i="1"/>
  <c r="J2845" i="1"/>
  <c r="I2845" i="1"/>
  <c r="N2844" i="1"/>
  <c r="M2844" i="1"/>
  <c r="L2844" i="1"/>
  <c r="K2844" i="1"/>
  <c r="J2844" i="1"/>
  <c r="I2844" i="1"/>
  <c r="N2843" i="1"/>
  <c r="M2843" i="1"/>
  <c r="L2843" i="1"/>
  <c r="K2843" i="1"/>
  <c r="J2843" i="1"/>
  <c r="I2843" i="1"/>
  <c r="N2842" i="1"/>
  <c r="M2842" i="1"/>
  <c r="L2842" i="1"/>
  <c r="K2842" i="1"/>
  <c r="J2842" i="1"/>
  <c r="I2842" i="1"/>
  <c r="N2841" i="1"/>
  <c r="M2841" i="1"/>
  <c r="L2841" i="1"/>
  <c r="K2841" i="1"/>
  <c r="J2841" i="1"/>
  <c r="I2841" i="1"/>
  <c r="P2840" i="1"/>
  <c r="O2840" i="1"/>
  <c r="N2840" i="1"/>
  <c r="M2840" i="1"/>
  <c r="L2840" i="1"/>
  <c r="K2840" i="1"/>
  <c r="J2840" i="1"/>
  <c r="N2839" i="1"/>
  <c r="M2839" i="1"/>
  <c r="L2839" i="1"/>
  <c r="K2839" i="1"/>
  <c r="J2839" i="1"/>
  <c r="I2839" i="1"/>
  <c r="N2838" i="1"/>
  <c r="M2838" i="1"/>
  <c r="L2838" i="1"/>
  <c r="K2838" i="1"/>
  <c r="J2838" i="1"/>
  <c r="I2838" i="1"/>
  <c r="N2837" i="1"/>
  <c r="M2837" i="1"/>
  <c r="L2837" i="1"/>
  <c r="K2837" i="1"/>
  <c r="J2837" i="1"/>
  <c r="I2837" i="1"/>
  <c r="N2836" i="1"/>
  <c r="M2836" i="1"/>
  <c r="L2836" i="1"/>
  <c r="K2836" i="1"/>
  <c r="J2836" i="1"/>
  <c r="I2836" i="1"/>
  <c r="N2835" i="1"/>
  <c r="M2835" i="1"/>
  <c r="L2835" i="1"/>
  <c r="K2835" i="1"/>
  <c r="J2835" i="1"/>
  <c r="I2835" i="1"/>
  <c r="N2834" i="1"/>
  <c r="M2834" i="1"/>
  <c r="L2834" i="1"/>
  <c r="K2834" i="1"/>
  <c r="J2834" i="1"/>
  <c r="I2834" i="1"/>
  <c r="N2833" i="1"/>
  <c r="M2833" i="1"/>
  <c r="L2833" i="1"/>
  <c r="K2833" i="1"/>
  <c r="J2833" i="1"/>
  <c r="I2833" i="1"/>
  <c r="N2832" i="1"/>
  <c r="M2832" i="1"/>
  <c r="L2832" i="1"/>
  <c r="K2832" i="1"/>
  <c r="J2832" i="1"/>
  <c r="I2832" i="1"/>
  <c r="N2831" i="1"/>
  <c r="M2831" i="1"/>
  <c r="L2831" i="1"/>
  <c r="K2831" i="1"/>
  <c r="J2831" i="1"/>
  <c r="I2831" i="1"/>
  <c r="N2830" i="1"/>
  <c r="M2830" i="1"/>
  <c r="L2830" i="1"/>
  <c r="K2830" i="1"/>
  <c r="J2830" i="1"/>
  <c r="I2830" i="1"/>
  <c r="N2829" i="1"/>
  <c r="M2829" i="1"/>
  <c r="L2829" i="1"/>
  <c r="K2829" i="1"/>
  <c r="J2829" i="1"/>
  <c r="I2829" i="1"/>
  <c r="N2828" i="1"/>
  <c r="M2828" i="1"/>
  <c r="L2828" i="1"/>
  <c r="K2828" i="1"/>
  <c r="J2828" i="1"/>
  <c r="I2828" i="1"/>
  <c r="N2827" i="1"/>
  <c r="M2827" i="1"/>
  <c r="L2827" i="1"/>
  <c r="K2827" i="1"/>
  <c r="J2827" i="1"/>
  <c r="I2827" i="1"/>
  <c r="N2826" i="1"/>
  <c r="M2826" i="1"/>
  <c r="L2826" i="1"/>
  <c r="K2826" i="1"/>
  <c r="J2826" i="1"/>
  <c r="I2826" i="1"/>
  <c r="N2825" i="1"/>
  <c r="M2825" i="1"/>
  <c r="L2825" i="1"/>
  <c r="K2825" i="1"/>
  <c r="J2825" i="1"/>
  <c r="I2825" i="1"/>
  <c r="N2824" i="1"/>
  <c r="M2824" i="1"/>
  <c r="L2824" i="1"/>
  <c r="K2824" i="1"/>
  <c r="J2824" i="1"/>
  <c r="I2824" i="1"/>
  <c r="N2823" i="1"/>
  <c r="M2823" i="1"/>
  <c r="L2823" i="1"/>
  <c r="K2823" i="1"/>
  <c r="J2823" i="1"/>
  <c r="I2823" i="1"/>
  <c r="N2822" i="1"/>
  <c r="M2822" i="1"/>
  <c r="L2822" i="1"/>
  <c r="K2822" i="1"/>
  <c r="J2822" i="1"/>
  <c r="I2822" i="1"/>
  <c r="P2821" i="1"/>
  <c r="O2821" i="1"/>
  <c r="N2821" i="1"/>
  <c r="M2821" i="1"/>
  <c r="L2821" i="1"/>
  <c r="K2821" i="1"/>
  <c r="J2821" i="1"/>
  <c r="P2820" i="1"/>
  <c r="O2820" i="1"/>
  <c r="N2820" i="1"/>
  <c r="M2820" i="1"/>
  <c r="L2820" i="1"/>
  <c r="K2820" i="1"/>
  <c r="J2820" i="1"/>
  <c r="N2819" i="1"/>
  <c r="M2819" i="1"/>
  <c r="L2819" i="1"/>
  <c r="K2819" i="1"/>
  <c r="J2819" i="1"/>
  <c r="I2819" i="1"/>
  <c r="P2818" i="1"/>
  <c r="O2818" i="1"/>
  <c r="N2818" i="1"/>
  <c r="M2818" i="1"/>
  <c r="L2818" i="1"/>
  <c r="K2818" i="1"/>
  <c r="J2818" i="1"/>
  <c r="N2817" i="1"/>
  <c r="M2817" i="1"/>
  <c r="L2817" i="1"/>
  <c r="K2817" i="1"/>
  <c r="J2817" i="1"/>
  <c r="I2817" i="1"/>
  <c r="N2816" i="1"/>
  <c r="M2816" i="1"/>
  <c r="L2816" i="1"/>
  <c r="K2816" i="1"/>
  <c r="J2816" i="1"/>
  <c r="I2816" i="1"/>
  <c r="N2815" i="1"/>
  <c r="M2815" i="1"/>
  <c r="L2815" i="1"/>
  <c r="K2815" i="1"/>
  <c r="J2815" i="1"/>
  <c r="I2815" i="1"/>
  <c r="N2814" i="1"/>
  <c r="M2814" i="1"/>
  <c r="L2814" i="1"/>
  <c r="K2814" i="1"/>
  <c r="J2814" i="1"/>
  <c r="I2814" i="1"/>
  <c r="P2813" i="1"/>
  <c r="O2813" i="1"/>
  <c r="N2813" i="1"/>
  <c r="M2813" i="1"/>
  <c r="L2813" i="1"/>
  <c r="K2813" i="1"/>
  <c r="J2813" i="1"/>
  <c r="N2812" i="1"/>
  <c r="M2812" i="1"/>
  <c r="L2812" i="1"/>
  <c r="K2812" i="1"/>
  <c r="J2812" i="1"/>
  <c r="I2812" i="1"/>
  <c r="N2811" i="1"/>
  <c r="M2811" i="1"/>
  <c r="L2811" i="1"/>
  <c r="K2811" i="1"/>
  <c r="J2811" i="1"/>
  <c r="I2811" i="1"/>
  <c r="N2810" i="1"/>
  <c r="M2810" i="1"/>
  <c r="L2810" i="1"/>
  <c r="K2810" i="1"/>
  <c r="J2810" i="1"/>
  <c r="I2810" i="1"/>
  <c r="N2809" i="1"/>
  <c r="M2809" i="1"/>
  <c r="L2809" i="1"/>
  <c r="K2809" i="1"/>
  <c r="J2809" i="1"/>
  <c r="I2809" i="1"/>
  <c r="N2808" i="1"/>
  <c r="M2808" i="1"/>
  <c r="L2808" i="1"/>
  <c r="K2808" i="1"/>
  <c r="J2808" i="1"/>
  <c r="I2808" i="1"/>
  <c r="N2807" i="1"/>
  <c r="M2807" i="1"/>
  <c r="L2807" i="1"/>
  <c r="K2807" i="1"/>
  <c r="J2807" i="1"/>
  <c r="I2807" i="1"/>
  <c r="N2806" i="1"/>
  <c r="M2806" i="1"/>
  <c r="L2806" i="1"/>
  <c r="K2806" i="1"/>
  <c r="J2806" i="1"/>
  <c r="I2806" i="1"/>
  <c r="N2805" i="1"/>
  <c r="M2805" i="1"/>
  <c r="L2805" i="1"/>
  <c r="K2805" i="1"/>
  <c r="J2805" i="1"/>
  <c r="I2805" i="1"/>
  <c r="N2804" i="1"/>
  <c r="M2804" i="1"/>
  <c r="L2804" i="1"/>
  <c r="K2804" i="1"/>
  <c r="J2804" i="1"/>
  <c r="I2804" i="1"/>
  <c r="P2803" i="1"/>
  <c r="O2803" i="1"/>
  <c r="N2803" i="1"/>
  <c r="M2803" i="1"/>
  <c r="L2803" i="1"/>
  <c r="K2803" i="1"/>
  <c r="J2803" i="1"/>
  <c r="N2802" i="1"/>
  <c r="M2802" i="1"/>
  <c r="L2802" i="1"/>
  <c r="K2802" i="1"/>
  <c r="J2802" i="1"/>
  <c r="I2802" i="1"/>
  <c r="N2801" i="1"/>
  <c r="M2801" i="1"/>
  <c r="L2801" i="1"/>
  <c r="K2801" i="1"/>
  <c r="J2801" i="1"/>
  <c r="I2801" i="1"/>
  <c r="N2800" i="1"/>
  <c r="M2800" i="1"/>
  <c r="L2800" i="1"/>
  <c r="K2800" i="1"/>
  <c r="J2800" i="1"/>
  <c r="I2800" i="1"/>
  <c r="N2799" i="1"/>
  <c r="M2799" i="1"/>
  <c r="L2799" i="1"/>
  <c r="K2799" i="1"/>
  <c r="J2799" i="1"/>
  <c r="I2799" i="1"/>
  <c r="N2798" i="1"/>
  <c r="M2798" i="1"/>
  <c r="L2798" i="1"/>
  <c r="K2798" i="1"/>
  <c r="J2798" i="1"/>
  <c r="I2798" i="1"/>
  <c r="N2797" i="1"/>
  <c r="M2797" i="1"/>
  <c r="L2797" i="1"/>
  <c r="K2797" i="1"/>
  <c r="J2797" i="1"/>
  <c r="I2797" i="1"/>
  <c r="N2796" i="1"/>
  <c r="M2796" i="1"/>
  <c r="L2796" i="1"/>
  <c r="K2796" i="1"/>
  <c r="J2796" i="1"/>
  <c r="I2796" i="1"/>
  <c r="N2795" i="1"/>
  <c r="M2795" i="1"/>
  <c r="L2795" i="1"/>
  <c r="K2795" i="1"/>
  <c r="J2795" i="1"/>
  <c r="I2795" i="1"/>
  <c r="N2794" i="1"/>
  <c r="M2794" i="1"/>
  <c r="L2794" i="1"/>
  <c r="K2794" i="1"/>
  <c r="J2794" i="1"/>
  <c r="I2794" i="1"/>
  <c r="N2793" i="1"/>
  <c r="M2793" i="1"/>
  <c r="L2793" i="1"/>
  <c r="K2793" i="1"/>
  <c r="J2793" i="1"/>
  <c r="I2793" i="1"/>
  <c r="N2792" i="1"/>
  <c r="M2792" i="1"/>
  <c r="L2792" i="1"/>
  <c r="K2792" i="1"/>
  <c r="J2792" i="1"/>
  <c r="I2792" i="1"/>
  <c r="N2791" i="1"/>
  <c r="M2791" i="1"/>
  <c r="L2791" i="1"/>
  <c r="K2791" i="1"/>
  <c r="J2791" i="1"/>
  <c r="I2791" i="1"/>
  <c r="N2790" i="1"/>
  <c r="M2790" i="1"/>
  <c r="L2790" i="1"/>
  <c r="K2790" i="1"/>
  <c r="J2790" i="1"/>
  <c r="I2790" i="1"/>
  <c r="N2789" i="1"/>
  <c r="M2789" i="1"/>
  <c r="L2789" i="1"/>
  <c r="K2789" i="1"/>
  <c r="J2789" i="1"/>
  <c r="I2789" i="1"/>
  <c r="P2788" i="1"/>
  <c r="O2788" i="1"/>
  <c r="N2788" i="1"/>
  <c r="M2788" i="1"/>
  <c r="L2788" i="1"/>
  <c r="K2788" i="1"/>
  <c r="J2788" i="1"/>
  <c r="N2787" i="1"/>
  <c r="M2787" i="1"/>
  <c r="L2787" i="1"/>
  <c r="K2787" i="1"/>
  <c r="J2787" i="1"/>
  <c r="I2787" i="1"/>
  <c r="N2786" i="1"/>
  <c r="M2786" i="1"/>
  <c r="L2786" i="1"/>
  <c r="K2786" i="1"/>
  <c r="J2786" i="1"/>
  <c r="I2786" i="1"/>
  <c r="P2785" i="1"/>
  <c r="O2785" i="1"/>
  <c r="N2785" i="1"/>
  <c r="M2785" i="1"/>
  <c r="L2785" i="1"/>
  <c r="K2785" i="1"/>
  <c r="J2785" i="1"/>
  <c r="N2784" i="1"/>
  <c r="M2784" i="1"/>
  <c r="L2784" i="1"/>
  <c r="K2784" i="1"/>
  <c r="J2784" i="1"/>
  <c r="I2784" i="1"/>
  <c r="N2783" i="1"/>
  <c r="M2783" i="1"/>
  <c r="L2783" i="1"/>
  <c r="K2783" i="1"/>
  <c r="J2783" i="1"/>
  <c r="I2783" i="1"/>
  <c r="N2782" i="1"/>
  <c r="M2782" i="1"/>
  <c r="L2782" i="1"/>
  <c r="K2782" i="1"/>
  <c r="J2782" i="1"/>
  <c r="I2782" i="1"/>
  <c r="N2781" i="1"/>
  <c r="M2781" i="1"/>
  <c r="L2781" i="1"/>
  <c r="K2781" i="1"/>
  <c r="J2781" i="1"/>
  <c r="I2781" i="1"/>
  <c r="N2780" i="1"/>
  <c r="M2780" i="1"/>
  <c r="L2780" i="1"/>
  <c r="K2780" i="1"/>
  <c r="J2780" i="1"/>
  <c r="I2780" i="1"/>
  <c r="N2779" i="1"/>
  <c r="M2779" i="1"/>
  <c r="L2779" i="1"/>
  <c r="K2779" i="1"/>
  <c r="J2779" i="1"/>
  <c r="I2779" i="1"/>
  <c r="N2778" i="1"/>
  <c r="M2778" i="1"/>
  <c r="L2778" i="1"/>
  <c r="K2778" i="1"/>
  <c r="J2778" i="1"/>
  <c r="I2778" i="1"/>
  <c r="N2777" i="1"/>
  <c r="M2777" i="1"/>
  <c r="L2777" i="1"/>
  <c r="K2777" i="1"/>
  <c r="J2777" i="1"/>
  <c r="I2777" i="1"/>
  <c r="N2776" i="1"/>
  <c r="M2776" i="1"/>
  <c r="L2776" i="1"/>
  <c r="K2776" i="1"/>
  <c r="J2776" i="1"/>
  <c r="I2776" i="1"/>
  <c r="N2775" i="1"/>
  <c r="M2775" i="1"/>
  <c r="L2775" i="1"/>
  <c r="K2775" i="1"/>
  <c r="J2775" i="1"/>
  <c r="I2775" i="1"/>
  <c r="N2774" i="1"/>
  <c r="M2774" i="1"/>
  <c r="L2774" i="1"/>
  <c r="K2774" i="1"/>
  <c r="J2774" i="1"/>
  <c r="I2774" i="1"/>
  <c r="N2773" i="1"/>
  <c r="M2773" i="1"/>
  <c r="L2773" i="1"/>
  <c r="K2773" i="1"/>
  <c r="J2773" i="1"/>
  <c r="I2773" i="1"/>
  <c r="P2772" i="1"/>
  <c r="O2772" i="1"/>
  <c r="N2772" i="1"/>
  <c r="M2772" i="1"/>
  <c r="L2772" i="1"/>
  <c r="K2772" i="1"/>
  <c r="J2772" i="1"/>
  <c r="N2771" i="1"/>
  <c r="M2771" i="1"/>
  <c r="L2771" i="1"/>
  <c r="K2771" i="1"/>
  <c r="J2771" i="1"/>
  <c r="I2771" i="1"/>
  <c r="N2770" i="1"/>
  <c r="M2770" i="1"/>
  <c r="L2770" i="1"/>
  <c r="K2770" i="1"/>
  <c r="J2770" i="1"/>
  <c r="I2770" i="1"/>
  <c r="N2769" i="1"/>
  <c r="M2769" i="1"/>
  <c r="L2769" i="1"/>
  <c r="K2769" i="1"/>
  <c r="J2769" i="1"/>
  <c r="I2769" i="1"/>
  <c r="P2768" i="1"/>
  <c r="O2768" i="1"/>
  <c r="N2768" i="1"/>
  <c r="M2768" i="1"/>
  <c r="L2768" i="1"/>
  <c r="K2768" i="1"/>
  <c r="J2768" i="1"/>
  <c r="N2767" i="1"/>
  <c r="M2767" i="1"/>
  <c r="L2767" i="1"/>
  <c r="K2767" i="1"/>
  <c r="J2767" i="1"/>
  <c r="I2767" i="1"/>
  <c r="N2766" i="1"/>
  <c r="M2766" i="1"/>
  <c r="L2766" i="1"/>
  <c r="K2766" i="1"/>
  <c r="J2766" i="1"/>
  <c r="I2766" i="1"/>
  <c r="N2765" i="1"/>
  <c r="M2765" i="1"/>
  <c r="L2765" i="1"/>
  <c r="K2765" i="1"/>
  <c r="J2765" i="1"/>
  <c r="I2765" i="1"/>
  <c r="N2764" i="1"/>
  <c r="M2764" i="1"/>
  <c r="L2764" i="1"/>
  <c r="K2764" i="1"/>
  <c r="J2764" i="1"/>
  <c r="I2764" i="1"/>
  <c r="N2763" i="1"/>
  <c r="M2763" i="1"/>
  <c r="L2763" i="1"/>
  <c r="K2763" i="1"/>
  <c r="J2763" i="1"/>
  <c r="I2763" i="1"/>
  <c r="N2762" i="1"/>
  <c r="M2762" i="1"/>
  <c r="L2762" i="1"/>
  <c r="K2762" i="1"/>
  <c r="J2762" i="1"/>
  <c r="I2762" i="1"/>
  <c r="N2761" i="1"/>
  <c r="M2761" i="1"/>
  <c r="L2761" i="1"/>
  <c r="K2761" i="1"/>
  <c r="J2761" i="1"/>
  <c r="I2761" i="1"/>
  <c r="N2760" i="1"/>
  <c r="M2760" i="1"/>
  <c r="L2760" i="1"/>
  <c r="K2760" i="1"/>
  <c r="J2760" i="1"/>
  <c r="I2760" i="1"/>
  <c r="N2759" i="1"/>
  <c r="M2759" i="1"/>
  <c r="L2759" i="1"/>
  <c r="K2759" i="1"/>
  <c r="J2759" i="1"/>
  <c r="I2759" i="1"/>
  <c r="N2758" i="1"/>
  <c r="M2758" i="1"/>
  <c r="L2758" i="1"/>
  <c r="K2758" i="1"/>
  <c r="J2758" i="1"/>
  <c r="I2758" i="1"/>
  <c r="N2757" i="1"/>
  <c r="M2757" i="1"/>
  <c r="L2757" i="1"/>
  <c r="K2757" i="1"/>
  <c r="J2757" i="1"/>
  <c r="I2757" i="1"/>
  <c r="P2756" i="1"/>
  <c r="O2756" i="1"/>
  <c r="N2756" i="1"/>
  <c r="M2756" i="1"/>
  <c r="L2756" i="1"/>
  <c r="K2756" i="1"/>
  <c r="J2756" i="1"/>
  <c r="N2755" i="1"/>
  <c r="M2755" i="1"/>
  <c r="L2755" i="1"/>
  <c r="K2755" i="1"/>
  <c r="J2755" i="1"/>
  <c r="I2755" i="1"/>
  <c r="N2754" i="1"/>
  <c r="M2754" i="1"/>
  <c r="L2754" i="1"/>
  <c r="K2754" i="1"/>
  <c r="J2754" i="1"/>
  <c r="I2754" i="1"/>
  <c r="N2753" i="1"/>
  <c r="M2753" i="1"/>
  <c r="L2753" i="1"/>
  <c r="K2753" i="1"/>
  <c r="J2753" i="1"/>
  <c r="I2753" i="1"/>
  <c r="N2752" i="1"/>
  <c r="M2752" i="1"/>
  <c r="L2752" i="1"/>
  <c r="K2752" i="1"/>
  <c r="J2752" i="1"/>
  <c r="I2752" i="1"/>
  <c r="N2751" i="1"/>
  <c r="M2751" i="1"/>
  <c r="L2751" i="1"/>
  <c r="K2751" i="1"/>
  <c r="J2751" i="1"/>
  <c r="I2751" i="1"/>
  <c r="N2750" i="1"/>
  <c r="M2750" i="1"/>
  <c r="L2750" i="1"/>
  <c r="K2750" i="1"/>
  <c r="J2750" i="1"/>
  <c r="I2750" i="1"/>
  <c r="N2749" i="1"/>
  <c r="M2749" i="1"/>
  <c r="L2749" i="1"/>
  <c r="K2749" i="1"/>
  <c r="J2749" i="1"/>
  <c r="I2749" i="1"/>
  <c r="N2748" i="1"/>
  <c r="M2748" i="1"/>
  <c r="L2748" i="1"/>
  <c r="K2748" i="1"/>
  <c r="J2748" i="1"/>
  <c r="I2748" i="1"/>
  <c r="N2747" i="1"/>
  <c r="M2747" i="1"/>
  <c r="L2747" i="1"/>
  <c r="K2747" i="1"/>
  <c r="J2747" i="1"/>
  <c r="I2747" i="1"/>
  <c r="N2746" i="1"/>
  <c r="M2746" i="1"/>
  <c r="L2746" i="1"/>
  <c r="K2746" i="1"/>
  <c r="J2746" i="1"/>
  <c r="I2746" i="1"/>
  <c r="N2745" i="1"/>
  <c r="M2745" i="1"/>
  <c r="L2745" i="1"/>
  <c r="K2745" i="1"/>
  <c r="J2745" i="1"/>
  <c r="I2745" i="1"/>
  <c r="N2744" i="1"/>
  <c r="M2744" i="1"/>
  <c r="L2744" i="1"/>
  <c r="K2744" i="1"/>
  <c r="J2744" i="1"/>
  <c r="I2744" i="1"/>
  <c r="N2743" i="1"/>
  <c r="M2743" i="1"/>
  <c r="L2743" i="1"/>
  <c r="K2743" i="1"/>
  <c r="J2743" i="1"/>
  <c r="I2743" i="1"/>
  <c r="N2742" i="1"/>
  <c r="M2742" i="1"/>
  <c r="L2742" i="1"/>
  <c r="K2742" i="1"/>
  <c r="J2742" i="1"/>
  <c r="I2742" i="1"/>
  <c r="N2741" i="1"/>
  <c r="M2741" i="1"/>
  <c r="L2741" i="1"/>
  <c r="K2741" i="1"/>
  <c r="J2741" i="1"/>
  <c r="I2741" i="1"/>
  <c r="N2740" i="1"/>
  <c r="M2740" i="1"/>
  <c r="L2740" i="1"/>
  <c r="K2740" i="1"/>
  <c r="J2740" i="1"/>
  <c r="I2740" i="1"/>
  <c r="N2739" i="1"/>
  <c r="M2739" i="1"/>
  <c r="L2739" i="1"/>
  <c r="K2739" i="1"/>
  <c r="J2739" i="1"/>
  <c r="I2739" i="1"/>
  <c r="N2738" i="1"/>
  <c r="M2738" i="1"/>
  <c r="L2738" i="1"/>
  <c r="K2738" i="1"/>
  <c r="J2738" i="1"/>
  <c r="I2738" i="1"/>
  <c r="N2737" i="1"/>
  <c r="M2737" i="1"/>
  <c r="L2737" i="1"/>
  <c r="K2737" i="1"/>
  <c r="J2737" i="1"/>
  <c r="I2737" i="1"/>
  <c r="P2736" i="1"/>
  <c r="O2736" i="1"/>
  <c r="N2736" i="1"/>
  <c r="M2736" i="1"/>
  <c r="L2736" i="1"/>
  <c r="K2736" i="1"/>
  <c r="J2736" i="1"/>
  <c r="N2735" i="1"/>
  <c r="M2735" i="1"/>
  <c r="L2735" i="1"/>
  <c r="K2735" i="1"/>
  <c r="J2735" i="1"/>
  <c r="I2735" i="1"/>
  <c r="N2734" i="1"/>
  <c r="M2734" i="1"/>
  <c r="L2734" i="1"/>
  <c r="K2734" i="1"/>
  <c r="J2734" i="1"/>
  <c r="I2734" i="1"/>
  <c r="N2733" i="1"/>
  <c r="M2733" i="1"/>
  <c r="L2733" i="1"/>
  <c r="K2733" i="1"/>
  <c r="J2733" i="1"/>
  <c r="I2733" i="1"/>
  <c r="N2732" i="1"/>
  <c r="M2732" i="1"/>
  <c r="L2732" i="1"/>
  <c r="K2732" i="1"/>
  <c r="J2732" i="1"/>
  <c r="I2732" i="1"/>
  <c r="N2731" i="1"/>
  <c r="M2731" i="1"/>
  <c r="L2731" i="1"/>
  <c r="K2731" i="1"/>
  <c r="J2731" i="1"/>
  <c r="I2731" i="1"/>
  <c r="N2730" i="1"/>
  <c r="M2730" i="1"/>
  <c r="L2730" i="1"/>
  <c r="K2730" i="1"/>
  <c r="J2730" i="1"/>
  <c r="I2730" i="1"/>
  <c r="N2729" i="1"/>
  <c r="M2729" i="1"/>
  <c r="L2729" i="1"/>
  <c r="K2729" i="1"/>
  <c r="J2729" i="1"/>
  <c r="I2729" i="1"/>
  <c r="N2728" i="1"/>
  <c r="M2728" i="1"/>
  <c r="L2728" i="1"/>
  <c r="K2728" i="1"/>
  <c r="J2728" i="1"/>
  <c r="I2728" i="1"/>
  <c r="P2727" i="1"/>
  <c r="O2727" i="1"/>
  <c r="N2727" i="1"/>
  <c r="M2727" i="1"/>
  <c r="L2727" i="1"/>
  <c r="K2727" i="1"/>
  <c r="J2727" i="1"/>
  <c r="N2726" i="1"/>
  <c r="M2726" i="1"/>
  <c r="L2726" i="1"/>
  <c r="K2726" i="1"/>
  <c r="J2726" i="1"/>
  <c r="I2726" i="1"/>
  <c r="N2725" i="1"/>
  <c r="M2725" i="1"/>
  <c r="L2725" i="1"/>
  <c r="K2725" i="1"/>
  <c r="J2725" i="1"/>
  <c r="I2725" i="1"/>
  <c r="N2724" i="1"/>
  <c r="M2724" i="1"/>
  <c r="L2724" i="1"/>
  <c r="K2724" i="1"/>
  <c r="J2724" i="1"/>
  <c r="I2724" i="1"/>
  <c r="N2723" i="1"/>
  <c r="M2723" i="1"/>
  <c r="L2723" i="1"/>
  <c r="K2723" i="1"/>
  <c r="J2723" i="1"/>
  <c r="I2723" i="1"/>
  <c r="P2722" i="1"/>
  <c r="O2722" i="1"/>
  <c r="N2722" i="1"/>
  <c r="M2722" i="1"/>
  <c r="L2722" i="1"/>
  <c r="K2722" i="1"/>
  <c r="J2722" i="1"/>
  <c r="P2721" i="1"/>
  <c r="O2721" i="1"/>
  <c r="N2721" i="1"/>
  <c r="M2721" i="1"/>
  <c r="L2721" i="1"/>
  <c r="K2721" i="1"/>
  <c r="J2721" i="1"/>
  <c r="N2720" i="1"/>
  <c r="M2720" i="1"/>
  <c r="L2720" i="1"/>
  <c r="K2720" i="1"/>
  <c r="J2720" i="1"/>
  <c r="I2720" i="1"/>
  <c r="N2719" i="1"/>
  <c r="M2719" i="1"/>
  <c r="L2719" i="1"/>
  <c r="K2719" i="1"/>
  <c r="J2719" i="1"/>
  <c r="I2719" i="1"/>
  <c r="N2718" i="1"/>
  <c r="M2718" i="1"/>
  <c r="L2718" i="1"/>
  <c r="K2718" i="1"/>
  <c r="J2718" i="1"/>
  <c r="I2718" i="1"/>
  <c r="N2717" i="1"/>
  <c r="M2717" i="1"/>
  <c r="L2717" i="1"/>
  <c r="K2717" i="1"/>
  <c r="J2717" i="1"/>
  <c r="I2717" i="1"/>
  <c r="N2716" i="1"/>
  <c r="M2716" i="1"/>
  <c r="L2716" i="1"/>
  <c r="K2716" i="1"/>
  <c r="J2716" i="1"/>
  <c r="I2716" i="1"/>
  <c r="N2715" i="1"/>
  <c r="M2715" i="1"/>
  <c r="L2715" i="1"/>
  <c r="K2715" i="1"/>
  <c r="J2715" i="1"/>
  <c r="I2715" i="1"/>
  <c r="P2714" i="1"/>
  <c r="O2714" i="1"/>
  <c r="N2714" i="1"/>
  <c r="M2714" i="1"/>
  <c r="L2714" i="1"/>
  <c r="K2714" i="1"/>
  <c r="J2714" i="1"/>
  <c r="N2713" i="1"/>
  <c r="M2713" i="1"/>
  <c r="L2713" i="1"/>
  <c r="K2713" i="1"/>
  <c r="J2713" i="1"/>
  <c r="I2713" i="1"/>
  <c r="N2712" i="1"/>
  <c r="M2712" i="1"/>
  <c r="L2712" i="1"/>
  <c r="K2712" i="1"/>
  <c r="J2712" i="1"/>
  <c r="I2712" i="1"/>
  <c r="N2711" i="1"/>
  <c r="M2711" i="1"/>
  <c r="L2711" i="1"/>
  <c r="K2711" i="1"/>
  <c r="J2711" i="1"/>
  <c r="I2711" i="1"/>
  <c r="P2710" i="1"/>
  <c r="O2710" i="1"/>
  <c r="N2710" i="1"/>
  <c r="M2710" i="1"/>
  <c r="L2710" i="1"/>
  <c r="K2710" i="1"/>
  <c r="J2710" i="1"/>
  <c r="N2709" i="1"/>
  <c r="M2709" i="1"/>
  <c r="L2709" i="1"/>
  <c r="K2709" i="1"/>
  <c r="J2709" i="1"/>
  <c r="I2709" i="1"/>
  <c r="N2708" i="1"/>
  <c r="M2708" i="1"/>
  <c r="L2708" i="1"/>
  <c r="K2708" i="1"/>
  <c r="J2708" i="1"/>
  <c r="I2708" i="1"/>
  <c r="N2707" i="1"/>
  <c r="M2707" i="1"/>
  <c r="L2707" i="1"/>
  <c r="K2707" i="1"/>
  <c r="J2707" i="1"/>
  <c r="I2707" i="1"/>
  <c r="N2706" i="1"/>
  <c r="M2706" i="1"/>
  <c r="L2706" i="1"/>
  <c r="K2706" i="1"/>
  <c r="J2706" i="1"/>
  <c r="I2706" i="1"/>
  <c r="N2705" i="1"/>
  <c r="M2705" i="1"/>
  <c r="L2705" i="1"/>
  <c r="K2705" i="1"/>
  <c r="J2705" i="1"/>
  <c r="I2705" i="1"/>
  <c r="N2704" i="1"/>
  <c r="M2704" i="1"/>
  <c r="L2704" i="1"/>
  <c r="K2704" i="1"/>
  <c r="J2704" i="1"/>
  <c r="I2704" i="1"/>
  <c r="N2703" i="1"/>
  <c r="M2703" i="1"/>
  <c r="L2703" i="1"/>
  <c r="K2703" i="1"/>
  <c r="J2703" i="1"/>
  <c r="I2703" i="1"/>
  <c r="N2702" i="1"/>
  <c r="M2702" i="1"/>
  <c r="L2702" i="1"/>
  <c r="K2702" i="1"/>
  <c r="J2702" i="1"/>
  <c r="I2702" i="1"/>
  <c r="N2701" i="1"/>
  <c r="M2701" i="1"/>
  <c r="L2701" i="1"/>
  <c r="K2701" i="1"/>
  <c r="J2701" i="1"/>
  <c r="I2701" i="1"/>
  <c r="P2700" i="1"/>
  <c r="O2700" i="1"/>
  <c r="N2700" i="1"/>
  <c r="M2700" i="1"/>
  <c r="L2700" i="1"/>
  <c r="K2700" i="1"/>
  <c r="J2700" i="1"/>
  <c r="N2699" i="1"/>
  <c r="M2699" i="1"/>
  <c r="L2699" i="1"/>
  <c r="K2699" i="1"/>
  <c r="J2699" i="1"/>
  <c r="I2699" i="1"/>
  <c r="N2698" i="1"/>
  <c r="M2698" i="1"/>
  <c r="L2698" i="1"/>
  <c r="K2698" i="1"/>
  <c r="J2698" i="1"/>
  <c r="I2698" i="1"/>
  <c r="N2697" i="1"/>
  <c r="M2697" i="1"/>
  <c r="L2697" i="1"/>
  <c r="K2697" i="1"/>
  <c r="J2697" i="1"/>
  <c r="I2697" i="1"/>
  <c r="P2696" i="1"/>
  <c r="O2696" i="1"/>
  <c r="N2696" i="1"/>
  <c r="M2696" i="1"/>
  <c r="L2696" i="1"/>
  <c r="K2696" i="1"/>
  <c r="J2696" i="1"/>
  <c r="P2695" i="1"/>
  <c r="O2695" i="1"/>
  <c r="N2695" i="1"/>
  <c r="M2695" i="1"/>
  <c r="L2695" i="1"/>
  <c r="K2695" i="1"/>
  <c r="J2695" i="1"/>
  <c r="N2694" i="1"/>
  <c r="M2694" i="1"/>
  <c r="L2694" i="1"/>
  <c r="K2694" i="1"/>
  <c r="J2694" i="1"/>
  <c r="I2694" i="1"/>
  <c r="N2693" i="1"/>
  <c r="M2693" i="1"/>
  <c r="L2693" i="1"/>
  <c r="K2693" i="1"/>
  <c r="J2693" i="1"/>
  <c r="I2693" i="1"/>
  <c r="N2692" i="1"/>
  <c r="M2692" i="1"/>
  <c r="L2692" i="1"/>
  <c r="K2692" i="1"/>
  <c r="J2692" i="1"/>
  <c r="I2692" i="1"/>
  <c r="N2691" i="1"/>
  <c r="M2691" i="1"/>
  <c r="L2691" i="1"/>
  <c r="K2691" i="1"/>
  <c r="J2691" i="1"/>
  <c r="I2691" i="1"/>
  <c r="N2690" i="1"/>
  <c r="M2690" i="1"/>
  <c r="L2690" i="1"/>
  <c r="K2690" i="1"/>
  <c r="J2690" i="1"/>
  <c r="I2690" i="1"/>
  <c r="N2689" i="1"/>
  <c r="M2689" i="1"/>
  <c r="L2689" i="1"/>
  <c r="K2689" i="1"/>
  <c r="J2689" i="1"/>
  <c r="I2689" i="1"/>
  <c r="N2688" i="1"/>
  <c r="M2688" i="1"/>
  <c r="L2688" i="1"/>
  <c r="K2688" i="1"/>
  <c r="J2688" i="1"/>
  <c r="I2688" i="1"/>
  <c r="N2687" i="1"/>
  <c r="M2687" i="1"/>
  <c r="L2687" i="1"/>
  <c r="K2687" i="1"/>
  <c r="J2687" i="1"/>
  <c r="I2687" i="1"/>
  <c r="N2686" i="1"/>
  <c r="M2686" i="1"/>
  <c r="L2686" i="1"/>
  <c r="K2686" i="1"/>
  <c r="J2686" i="1"/>
  <c r="I2686" i="1"/>
  <c r="N2685" i="1"/>
  <c r="M2685" i="1"/>
  <c r="L2685" i="1"/>
  <c r="K2685" i="1"/>
  <c r="J2685" i="1"/>
  <c r="I2685" i="1"/>
  <c r="P2684" i="1"/>
  <c r="O2684" i="1"/>
  <c r="N2684" i="1"/>
  <c r="M2684" i="1"/>
  <c r="L2684" i="1"/>
  <c r="K2684" i="1"/>
  <c r="J2684" i="1"/>
  <c r="N2683" i="1"/>
  <c r="M2683" i="1"/>
  <c r="L2683" i="1"/>
  <c r="K2683" i="1"/>
  <c r="J2683" i="1"/>
  <c r="I2683" i="1"/>
  <c r="N2682" i="1"/>
  <c r="M2682" i="1"/>
  <c r="L2682" i="1"/>
  <c r="K2682" i="1"/>
  <c r="J2682" i="1"/>
  <c r="I2682" i="1"/>
  <c r="N2681" i="1"/>
  <c r="M2681" i="1"/>
  <c r="L2681" i="1"/>
  <c r="K2681" i="1"/>
  <c r="J2681" i="1"/>
  <c r="I2681" i="1"/>
  <c r="N2680" i="1"/>
  <c r="M2680" i="1"/>
  <c r="L2680" i="1"/>
  <c r="K2680" i="1"/>
  <c r="J2680" i="1"/>
  <c r="I2680" i="1"/>
  <c r="N2679" i="1"/>
  <c r="M2679" i="1"/>
  <c r="L2679" i="1"/>
  <c r="K2679" i="1"/>
  <c r="J2679" i="1"/>
  <c r="I2679" i="1"/>
  <c r="N2678" i="1"/>
  <c r="M2678" i="1"/>
  <c r="L2678" i="1"/>
  <c r="K2678" i="1"/>
  <c r="J2678" i="1"/>
  <c r="I2678" i="1"/>
  <c r="N2677" i="1"/>
  <c r="M2677" i="1"/>
  <c r="L2677" i="1"/>
  <c r="K2677" i="1"/>
  <c r="J2677" i="1"/>
  <c r="I2677" i="1"/>
  <c r="N2676" i="1"/>
  <c r="M2676" i="1"/>
  <c r="L2676" i="1"/>
  <c r="K2676" i="1"/>
  <c r="J2676" i="1"/>
  <c r="I2676" i="1"/>
  <c r="N2675" i="1"/>
  <c r="M2675" i="1"/>
  <c r="L2675" i="1"/>
  <c r="K2675" i="1"/>
  <c r="J2675" i="1"/>
  <c r="I2675" i="1"/>
  <c r="N2674" i="1"/>
  <c r="M2674" i="1"/>
  <c r="L2674" i="1"/>
  <c r="K2674" i="1"/>
  <c r="J2674" i="1"/>
  <c r="I2674" i="1"/>
  <c r="N2673" i="1"/>
  <c r="M2673" i="1"/>
  <c r="L2673" i="1"/>
  <c r="K2673" i="1"/>
  <c r="J2673" i="1"/>
  <c r="I2673" i="1"/>
  <c r="P2672" i="1"/>
  <c r="O2672" i="1"/>
  <c r="N2672" i="1"/>
  <c r="M2672" i="1"/>
  <c r="L2672" i="1"/>
  <c r="K2672" i="1"/>
  <c r="J2672" i="1"/>
  <c r="N2671" i="1"/>
  <c r="M2671" i="1"/>
  <c r="L2671" i="1"/>
  <c r="K2671" i="1"/>
  <c r="J2671" i="1"/>
  <c r="I2671" i="1"/>
  <c r="N2670" i="1"/>
  <c r="M2670" i="1"/>
  <c r="L2670" i="1"/>
  <c r="K2670" i="1"/>
  <c r="J2670" i="1"/>
  <c r="I2670" i="1"/>
  <c r="N2669" i="1"/>
  <c r="M2669" i="1"/>
  <c r="L2669" i="1"/>
  <c r="K2669" i="1"/>
  <c r="J2669" i="1"/>
  <c r="I2669" i="1"/>
  <c r="N2668" i="1"/>
  <c r="M2668" i="1"/>
  <c r="L2668" i="1"/>
  <c r="K2668" i="1"/>
  <c r="J2668" i="1"/>
  <c r="I2668" i="1"/>
  <c r="N2667" i="1"/>
  <c r="M2667" i="1"/>
  <c r="L2667" i="1"/>
  <c r="K2667" i="1"/>
  <c r="J2667" i="1"/>
  <c r="I2667" i="1"/>
  <c r="N2666" i="1"/>
  <c r="M2666" i="1"/>
  <c r="L2666" i="1"/>
  <c r="K2666" i="1"/>
  <c r="J2666" i="1"/>
  <c r="I2666" i="1"/>
  <c r="N2665" i="1"/>
  <c r="M2665" i="1"/>
  <c r="L2665" i="1"/>
  <c r="K2665" i="1"/>
  <c r="J2665" i="1"/>
  <c r="I2665" i="1"/>
  <c r="N2664" i="1"/>
  <c r="M2664" i="1"/>
  <c r="L2664" i="1"/>
  <c r="K2664" i="1"/>
  <c r="J2664" i="1"/>
  <c r="I2664" i="1"/>
  <c r="N2663" i="1"/>
  <c r="M2663" i="1"/>
  <c r="L2663" i="1"/>
  <c r="K2663" i="1"/>
  <c r="J2663" i="1"/>
  <c r="I2663" i="1"/>
  <c r="N2662" i="1"/>
  <c r="M2662" i="1"/>
  <c r="L2662" i="1"/>
  <c r="K2662" i="1"/>
  <c r="J2662" i="1"/>
  <c r="I2662" i="1"/>
  <c r="N2661" i="1"/>
  <c r="M2661" i="1"/>
  <c r="L2661" i="1"/>
  <c r="K2661" i="1"/>
  <c r="J2661" i="1"/>
  <c r="I2661" i="1"/>
  <c r="P2660" i="1"/>
  <c r="O2660" i="1"/>
  <c r="N2660" i="1"/>
  <c r="M2660" i="1"/>
  <c r="L2660" i="1"/>
  <c r="K2660" i="1"/>
  <c r="J2660" i="1"/>
  <c r="N2659" i="1"/>
  <c r="M2659" i="1"/>
  <c r="L2659" i="1"/>
  <c r="K2659" i="1"/>
  <c r="J2659" i="1"/>
  <c r="I2659" i="1"/>
  <c r="N2658" i="1"/>
  <c r="M2658" i="1"/>
  <c r="L2658" i="1"/>
  <c r="K2658" i="1"/>
  <c r="J2658" i="1"/>
  <c r="I2658" i="1"/>
  <c r="N2657" i="1"/>
  <c r="M2657" i="1"/>
  <c r="L2657" i="1"/>
  <c r="K2657" i="1"/>
  <c r="J2657" i="1"/>
  <c r="I2657" i="1"/>
  <c r="N2656" i="1"/>
  <c r="M2656" i="1"/>
  <c r="L2656" i="1"/>
  <c r="K2656" i="1"/>
  <c r="J2656" i="1"/>
  <c r="I2656" i="1"/>
  <c r="N2655" i="1"/>
  <c r="M2655" i="1"/>
  <c r="L2655" i="1"/>
  <c r="K2655" i="1"/>
  <c r="J2655" i="1"/>
  <c r="I2655" i="1"/>
  <c r="N2654" i="1"/>
  <c r="M2654" i="1"/>
  <c r="L2654" i="1"/>
  <c r="K2654" i="1"/>
  <c r="J2654" i="1"/>
  <c r="I2654" i="1"/>
  <c r="N2653" i="1"/>
  <c r="M2653" i="1"/>
  <c r="L2653" i="1"/>
  <c r="K2653" i="1"/>
  <c r="J2653" i="1"/>
  <c r="I2653" i="1"/>
  <c r="N2652" i="1"/>
  <c r="M2652" i="1"/>
  <c r="L2652" i="1"/>
  <c r="K2652" i="1"/>
  <c r="J2652" i="1"/>
  <c r="I2652" i="1"/>
  <c r="N2651" i="1"/>
  <c r="M2651" i="1"/>
  <c r="L2651" i="1"/>
  <c r="K2651" i="1"/>
  <c r="J2651" i="1"/>
  <c r="I2651" i="1"/>
  <c r="N2650" i="1"/>
  <c r="M2650" i="1"/>
  <c r="L2650" i="1"/>
  <c r="K2650" i="1"/>
  <c r="J2650" i="1"/>
  <c r="I2650" i="1"/>
  <c r="N2649" i="1"/>
  <c r="M2649" i="1"/>
  <c r="L2649" i="1"/>
  <c r="K2649" i="1"/>
  <c r="J2649" i="1"/>
  <c r="I2649" i="1"/>
  <c r="N2648" i="1"/>
  <c r="M2648" i="1"/>
  <c r="L2648" i="1"/>
  <c r="K2648" i="1"/>
  <c r="J2648" i="1"/>
  <c r="I2648" i="1"/>
  <c r="N2647" i="1"/>
  <c r="M2647" i="1"/>
  <c r="L2647" i="1"/>
  <c r="K2647" i="1"/>
  <c r="J2647" i="1"/>
  <c r="I2647" i="1"/>
  <c r="N2646" i="1"/>
  <c r="M2646" i="1"/>
  <c r="L2646" i="1"/>
  <c r="K2646" i="1"/>
  <c r="J2646" i="1"/>
  <c r="I2646" i="1"/>
  <c r="N2645" i="1"/>
  <c r="M2645" i="1"/>
  <c r="L2645" i="1"/>
  <c r="K2645" i="1"/>
  <c r="J2645" i="1"/>
  <c r="I2645" i="1"/>
  <c r="N2644" i="1"/>
  <c r="M2644" i="1"/>
  <c r="L2644" i="1"/>
  <c r="K2644" i="1"/>
  <c r="J2644" i="1"/>
  <c r="I2644" i="1"/>
  <c r="N2643" i="1"/>
  <c r="M2643" i="1"/>
  <c r="L2643" i="1"/>
  <c r="K2643" i="1"/>
  <c r="J2643" i="1"/>
  <c r="I2643" i="1"/>
  <c r="N2642" i="1"/>
  <c r="M2642" i="1"/>
  <c r="L2642" i="1"/>
  <c r="K2642" i="1"/>
  <c r="J2642" i="1"/>
  <c r="I2642" i="1"/>
  <c r="N2641" i="1"/>
  <c r="M2641" i="1"/>
  <c r="L2641" i="1"/>
  <c r="K2641" i="1"/>
  <c r="J2641" i="1"/>
  <c r="I2641" i="1"/>
  <c r="N2640" i="1"/>
  <c r="M2640" i="1"/>
  <c r="L2640" i="1"/>
  <c r="K2640" i="1"/>
  <c r="J2640" i="1"/>
  <c r="I2640" i="1"/>
  <c r="P2639" i="1"/>
  <c r="O2639" i="1"/>
  <c r="N2639" i="1"/>
  <c r="M2639" i="1"/>
  <c r="L2639" i="1"/>
  <c r="K2639" i="1"/>
  <c r="J2639" i="1"/>
  <c r="N2638" i="1"/>
  <c r="M2638" i="1"/>
  <c r="L2638" i="1"/>
  <c r="K2638" i="1"/>
  <c r="J2638" i="1"/>
  <c r="I2638" i="1"/>
  <c r="N2637" i="1"/>
  <c r="M2637" i="1"/>
  <c r="L2637" i="1"/>
  <c r="K2637" i="1"/>
  <c r="J2637" i="1"/>
  <c r="I2637" i="1"/>
  <c r="N2636" i="1"/>
  <c r="M2636" i="1"/>
  <c r="L2636" i="1"/>
  <c r="K2636" i="1"/>
  <c r="J2636" i="1"/>
  <c r="I2636" i="1"/>
  <c r="N2635" i="1"/>
  <c r="M2635" i="1"/>
  <c r="L2635" i="1"/>
  <c r="K2635" i="1"/>
  <c r="J2635" i="1"/>
  <c r="I2635" i="1"/>
  <c r="N2634" i="1"/>
  <c r="M2634" i="1"/>
  <c r="L2634" i="1"/>
  <c r="K2634" i="1"/>
  <c r="J2634" i="1"/>
  <c r="I2634" i="1"/>
  <c r="N2633" i="1"/>
  <c r="M2633" i="1"/>
  <c r="L2633" i="1"/>
  <c r="K2633" i="1"/>
  <c r="J2633" i="1"/>
  <c r="I2633" i="1"/>
  <c r="N2632" i="1"/>
  <c r="M2632" i="1"/>
  <c r="L2632" i="1"/>
  <c r="K2632" i="1"/>
  <c r="J2632" i="1"/>
  <c r="I2632" i="1"/>
  <c r="N2631" i="1"/>
  <c r="M2631" i="1"/>
  <c r="L2631" i="1"/>
  <c r="K2631" i="1"/>
  <c r="J2631" i="1"/>
  <c r="I2631" i="1"/>
  <c r="N2630" i="1"/>
  <c r="M2630" i="1"/>
  <c r="L2630" i="1"/>
  <c r="K2630" i="1"/>
  <c r="J2630" i="1"/>
  <c r="I2630" i="1"/>
  <c r="N2629" i="1"/>
  <c r="M2629" i="1"/>
  <c r="L2629" i="1"/>
  <c r="K2629" i="1"/>
  <c r="J2629" i="1"/>
  <c r="I2629" i="1"/>
  <c r="N2628" i="1"/>
  <c r="M2628" i="1"/>
  <c r="L2628" i="1"/>
  <c r="K2628" i="1"/>
  <c r="J2628" i="1"/>
  <c r="I2628" i="1"/>
  <c r="N2627" i="1"/>
  <c r="M2627" i="1"/>
  <c r="L2627" i="1"/>
  <c r="K2627" i="1"/>
  <c r="J2627" i="1"/>
  <c r="I2627" i="1"/>
  <c r="N2626" i="1"/>
  <c r="M2626" i="1"/>
  <c r="L2626" i="1"/>
  <c r="K2626" i="1"/>
  <c r="J2626" i="1"/>
  <c r="I2626" i="1"/>
  <c r="N2625" i="1"/>
  <c r="M2625" i="1"/>
  <c r="L2625" i="1"/>
  <c r="K2625" i="1"/>
  <c r="J2625" i="1"/>
  <c r="I2625" i="1"/>
  <c r="P2624" i="1"/>
  <c r="O2624" i="1"/>
  <c r="N2624" i="1"/>
  <c r="M2624" i="1"/>
  <c r="L2624" i="1"/>
  <c r="K2624" i="1"/>
  <c r="J2624" i="1"/>
  <c r="N2623" i="1"/>
  <c r="M2623" i="1"/>
  <c r="L2623" i="1"/>
  <c r="K2623" i="1"/>
  <c r="J2623" i="1"/>
  <c r="I2623" i="1"/>
  <c r="N2622" i="1"/>
  <c r="M2622" i="1"/>
  <c r="L2622" i="1"/>
  <c r="K2622" i="1"/>
  <c r="J2622" i="1"/>
  <c r="I2622" i="1"/>
  <c r="N2621" i="1"/>
  <c r="M2621" i="1"/>
  <c r="L2621" i="1"/>
  <c r="K2621" i="1"/>
  <c r="J2621" i="1"/>
  <c r="I2621" i="1"/>
  <c r="N2620" i="1"/>
  <c r="M2620" i="1"/>
  <c r="L2620" i="1"/>
  <c r="K2620" i="1"/>
  <c r="J2620" i="1"/>
  <c r="I2620" i="1"/>
  <c r="N2619" i="1"/>
  <c r="M2619" i="1"/>
  <c r="L2619" i="1"/>
  <c r="K2619" i="1"/>
  <c r="J2619" i="1"/>
  <c r="I2619" i="1"/>
  <c r="N2618" i="1"/>
  <c r="M2618" i="1"/>
  <c r="L2618" i="1"/>
  <c r="K2618" i="1"/>
  <c r="J2618" i="1"/>
  <c r="I2618" i="1"/>
  <c r="N2617" i="1"/>
  <c r="M2617" i="1"/>
  <c r="L2617" i="1"/>
  <c r="K2617" i="1"/>
  <c r="J2617" i="1"/>
  <c r="I2617" i="1"/>
  <c r="P2616" i="1"/>
  <c r="O2616" i="1"/>
  <c r="N2616" i="1"/>
  <c r="M2616" i="1"/>
  <c r="L2616" i="1"/>
  <c r="K2616" i="1"/>
  <c r="J2616" i="1"/>
  <c r="N2615" i="1"/>
  <c r="M2615" i="1"/>
  <c r="L2615" i="1"/>
  <c r="K2615" i="1"/>
  <c r="J2615" i="1"/>
  <c r="I2615" i="1"/>
  <c r="N2614" i="1"/>
  <c r="M2614" i="1"/>
  <c r="L2614" i="1"/>
  <c r="K2614" i="1"/>
  <c r="J2614" i="1"/>
  <c r="I2614" i="1"/>
  <c r="N2613" i="1"/>
  <c r="M2613" i="1"/>
  <c r="L2613" i="1"/>
  <c r="K2613" i="1"/>
  <c r="J2613" i="1"/>
  <c r="I2613" i="1"/>
  <c r="N2612" i="1"/>
  <c r="M2612" i="1"/>
  <c r="L2612" i="1"/>
  <c r="K2612" i="1"/>
  <c r="J2612" i="1"/>
  <c r="I2612" i="1"/>
  <c r="N2611" i="1"/>
  <c r="M2611" i="1"/>
  <c r="L2611" i="1"/>
  <c r="K2611" i="1"/>
  <c r="J2611" i="1"/>
  <c r="I2611" i="1"/>
  <c r="N2610" i="1"/>
  <c r="M2610" i="1"/>
  <c r="L2610" i="1"/>
  <c r="K2610" i="1"/>
  <c r="J2610" i="1"/>
  <c r="I2610" i="1"/>
  <c r="N2609" i="1"/>
  <c r="M2609" i="1"/>
  <c r="L2609" i="1"/>
  <c r="K2609" i="1"/>
  <c r="J2609" i="1"/>
  <c r="I2609" i="1"/>
  <c r="P2608" i="1"/>
  <c r="O2608" i="1"/>
  <c r="N2608" i="1"/>
  <c r="M2608" i="1"/>
  <c r="L2608" i="1"/>
  <c r="K2608" i="1"/>
  <c r="J2608" i="1"/>
  <c r="N2607" i="1"/>
  <c r="M2607" i="1"/>
  <c r="L2607" i="1"/>
  <c r="K2607" i="1"/>
  <c r="J2607" i="1"/>
  <c r="I2607" i="1"/>
  <c r="N2606" i="1"/>
  <c r="M2606" i="1"/>
  <c r="L2606" i="1"/>
  <c r="K2606" i="1"/>
  <c r="J2606" i="1"/>
  <c r="I2606" i="1"/>
  <c r="N2605" i="1"/>
  <c r="M2605" i="1"/>
  <c r="L2605" i="1"/>
  <c r="K2605" i="1"/>
  <c r="J2605" i="1"/>
  <c r="I2605" i="1"/>
  <c r="N2604" i="1"/>
  <c r="M2604" i="1"/>
  <c r="L2604" i="1"/>
  <c r="K2604" i="1"/>
  <c r="J2604" i="1"/>
  <c r="I2604" i="1"/>
  <c r="N2603" i="1"/>
  <c r="M2603" i="1"/>
  <c r="L2603" i="1"/>
  <c r="K2603" i="1"/>
  <c r="J2603" i="1"/>
  <c r="I2603" i="1"/>
  <c r="N2602" i="1"/>
  <c r="M2602" i="1"/>
  <c r="L2602" i="1"/>
  <c r="K2602" i="1"/>
  <c r="J2602" i="1"/>
  <c r="I2602" i="1"/>
  <c r="N2601" i="1"/>
  <c r="M2601" i="1"/>
  <c r="L2601" i="1"/>
  <c r="K2601" i="1"/>
  <c r="J2601" i="1"/>
  <c r="I2601" i="1"/>
  <c r="N2600" i="1"/>
  <c r="M2600" i="1"/>
  <c r="L2600" i="1"/>
  <c r="K2600" i="1"/>
  <c r="J2600" i="1"/>
  <c r="I2600" i="1"/>
  <c r="N2599" i="1"/>
  <c r="M2599" i="1"/>
  <c r="L2599" i="1"/>
  <c r="K2599" i="1"/>
  <c r="J2599" i="1"/>
  <c r="I2599" i="1"/>
  <c r="N2598" i="1"/>
  <c r="M2598" i="1"/>
  <c r="L2598" i="1"/>
  <c r="K2598" i="1"/>
  <c r="J2598" i="1"/>
  <c r="I2598" i="1"/>
  <c r="P2597" i="1"/>
  <c r="O2597" i="1"/>
  <c r="N2597" i="1"/>
  <c r="M2597" i="1"/>
  <c r="L2597" i="1"/>
  <c r="K2597" i="1"/>
  <c r="J2597" i="1"/>
  <c r="N2596" i="1"/>
  <c r="M2596" i="1"/>
  <c r="L2596" i="1"/>
  <c r="K2596" i="1"/>
  <c r="J2596" i="1"/>
  <c r="I2596" i="1"/>
  <c r="N2595" i="1"/>
  <c r="M2595" i="1"/>
  <c r="L2595" i="1"/>
  <c r="K2595" i="1"/>
  <c r="J2595" i="1"/>
  <c r="I2595" i="1"/>
  <c r="N2594" i="1"/>
  <c r="M2594" i="1"/>
  <c r="L2594" i="1"/>
  <c r="K2594" i="1"/>
  <c r="J2594" i="1"/>
  <c r="I2594" i="1"/>
  <c r="N2593" i="1"/>
  <c r="M2593" i="1"/>
  <c r="L2593" i="1"/>
  <c r="K2593" i="1"/>
  <c r="J2593" i="1"/>
  <c r="I2593" i="1"/>
  <c r="N2592" i="1"/>
  <c r="M2592" i="1"/>
  <c r="L2592" i="1"/>
  <c r="K2592" i="1"/>
  <c r="J2592" i="1"/>
  <c r="I2592" i="1"/>
  <c r="N2591" i="1"/>
  <c r="M2591" i="1"/>
  <c r="L2591" i="1"/>
  <c r="K2591" i="1"/>
  <c r="J2591" i="1"/>
  <c r="I2591" i="1"/>
  <c r="N2590" i="1"/>
  <c r="M2590" i="1"/>
  <c r="L2590" i="1"/>
  <c r="K2590" i="1"/>
  <c r="J2590" i="1"/>
  <c r="I2590" i="1"/>
  <c r="N2589" i="1"/>
  <c r="M2589" i="1"/>
  <c r="L2589" i="1"/>
  <c r="K2589" i="1"/>
  <c r="J2589" i="1"/>
  <c r="I2589" i="1"/>
  <c r="N2588" i="1"/>
  <c r="M2588" i="1"/>
  <c r="L2588" i="1"/>
  <c r="K2588" i="1"/>
  <c r="J2588" i="1"/>
  <c r="I2588" i="1"/>
  <c r="N2587" i="1"/>
  <c r="M2587" i="1"/>
  <c r="L2587" i="1"/>
  <c r="K2587" i="1"/>
  <c r="J2587" i="1"/>
  <c r="I2587" i="1"/>
  <c r="N2586" i="1"/>
  <c r="M2586" i="1"/>
  <c r="L2586" i="1"/>
  <c r="K2586" i="1"/>
  <c r="J2586" i="1"/>
  <c r="I2586" i="1"/>
  <c r="N2585" i="1"/>
  <c r="M2585" i="1"/>
  <c r="L2585" i="1"/>
  <c r="K2585" i="1"/>
  <c r="J2585" i="1"/>
  <c r="I2585" i="1"/>
  <c r="N2584" i="1"/>
  <c r="M2584" i="1"/>
  <c r="L2584" i="1"/>
  <c r="K2584" i="1"/>
  <c r="J2584" i="1"/>
  <c r="I2584" i="1"/>
  <c r="N2583" i="1"/>
  <c r="M2583" i="1"/>
  <c r="L2583" i="1"/>
  <c r="K2583" i="1"/>
  <c r="J2583" i="1"/>
  <c r="I2583" i="1"/>
  <c r="P2582" i="1"/>
  <c r="O2582" i="1"/>
  <c r="N2582" i="1"/>
  <c r="M2582" i="1"/>
  <c r="L2582" i="1"/>
  <c r="K2582" i="1"/>
  <c r="J2582" i="1"/>
  <c r="N2581" i="1"/>
  <c r="M2581" i="1"/>
  <c r="L2581" i="1"/>
  <c r="K2581" i="1"/>
  <c r="J2581" i="1"/>
  <c r="I2581" i="1"/>
  <c r="N2580" i="1"/>
  <c r="M2580" i="1"/>
  <c r="L2580" i="1"/>
  <c r="K2580" i="1"/>
  <c r="J2580" i="1"/>
  <c r="I2580" i="1"/>
  <c r="N2579" i="1"/>
  <c r="M2579" i="1"/>
  <c r="L2579" i="1"/>
  <c r="K2579" i="1"/>
  <c r="J2579" i="1"/>
  <c r="I2579" i="1"/>
  <c r="N2578" i="1"/>
  <c r="M2578" i="1"/>
  <c r="L2578" i="1"/>
  <c r="K2578" i="1"/>
  <c r="J2578" i="1"/>
  <c r="I2578" i="1"/>
  <c r="N2577" i="1"/>
  <c r="M2577" i="1"/>
  <c r="L2577" i="1"/>
  <c r="K2577" i="1"/>
  <c r="J2577" i="1"/>
  <c r="I2577" i="1"/>
  <c r="N2576" i="1"/>
  <c r="M2576" i="1"/>
  <c r="L2576" i="1"/>
  <c r="K2576" i="1"/>
  <c r="J2576" i="1"/>
  <c r="I2576" i="1"/>
  <c r="N2575" i="1"/>
  <c r="M2575" i="1"/>
  <c r="L2575" i="1"/>
  <c r="K2575" i="1"/>
  <c r="J2575" i="1"/>
  <c r="I2575" i="1"/>
  <c r="N2574" i="1"/>
  <c r="M2574" i="1"/>
  <c r="L2574" i="1"/>
  <c r="K2574" i="1"/>
  <c r="J2574" i="1"/>
  <c r="I2574" i="1"/>
  <c r="N2573" i="1"/>
  <c r="M2573" i="1"/>
  <c r="L2573" i="1"/>
  <c r="K2573" i="1"/>
  <c r="J2573" i="1"/>
  <c r="I2573" i="1"/>
  <c r="P2572" i="1"/>
  <c r="O2572" i="1"/>
  <c r="N2572" i="1"/>
  <c r="M2572" i="1"/>
  <c r="L2572" i="1"/>
  <c r="K2572" i="1"/>
  <c r="J2572" i="1"/>
  <c r="N2571" i="1"/>
  <c r="M2571" i="1"/>
  <c r="L2571" i="1"/>
  <c r="K2571" i="1"/>
  <c r="J2571" i="1"/>
  <c r="I2571" i="1"/>
  <c r="N2570" i="1"/>
  <c r="M2570" i="1"/>
  <c r="L2570" i="1"/>
  <c r="K2570" i="1"/>
  <c r="J2570" i="1"/>
  <c r="I2570" i="1"/>
  <c r="N2569" i="1"/>
  <c r="M2569" i="1"/>
  <c r="L2569" i="1"/>
  <c r="K2569" i="1"/>
  <c r="J2569" i="1"/>
  <c r="I2569" i="1"/>
  <c r="P2568" i="1"/>
  <c r="O2568" i="1"/>
  <c r="N2568" i="1"/>
  <c r="M2568" i="1"/>
  <c r="L2568" i="1"/>
  <c r="K2568" i="1"/>
  <c r="J2568" i="1"/>
  <c r="N2567" i="1"/>
  <c r="M2567" i="1"/>
  <c r="L2567" i="1"/>
  <c r="K2567" i="1"/>
  <c r="J2567" i="1"/>
  <c r="I2567" i="1"/>
  <c r="N2566" i="1"/>
  <c r="M2566" i="1"/>
  <c r="L2566" i="1"/>
  <c r="K2566" i="1"/>
  <c r="J2566" i="1"/>
  <c r="I2566" i="1"/>
  <c r="N2565" i="1"/>
  <c r="M2565" i="1"/>
  <c r="L2565" i="1"/>
  <c r="K2565" i="1"/>
  <c r="J2565" i="1"/>
  <c r="I2565" i="1"/>
  <c r="N2564" i="1"/>
  <c r="M2564" i="1"/>
  <c r="L2564" i="1"/>
  <c r="K2564" i="1"/>
  <c r="J2564" i="1"/>
  <c r="I2564" i="1"/>
  <c r="N2563" i="1"/>
  <c r="M2563" i="1"/>
  <c r="L2563" i="1"/>
  <c r="K2563" i="1"/>
  <c r="J2563" i="1"/>
  <c r="I2563" i="1"/>
  <c r="N2562" i="1"/>
  <c r="M2562" i="1"/>
  <c r="L2562" i="1"/>
  <c r="K2562" i="1"/>
  <c r="J2562" i="1"/>
  <c r="I2562" i="1"/>
  <c r="N2561" i="1"/>
  <c r="M2561" i="1"/>
  <c r="L2561" i="1"/>
  <c r="K2561" i="1"/>
  <c r="J2561" i="1"/>
  <c r="I2561" i="1"/>
  <c r="N2560" i="1"/>
  <c r="M2560" i="1"/>
  <c r="L2560" i="1"/>
  <c r="K2560" i="1"/>
  <c r="J2560" i="1"/>
  <c r="I2560" i="1"/>
  <c r="P2559" i="1"/>
  <c r="O2559" i="1"/>
  <c r="N2559" i="1"/>
  <c r="M2559" i="1"/>
  <c r="L2559" i="1"/>
  <c r="K2559" i="1"/>
  <c r="J2559" i="1"/>
  <c r="N2558" i="1"/>
  <c r="M2558" i="1"/>
  <c r="L2558" i="1"/>
  <c r="K2558" i="1"/>
  <c r="J2558" i="1"/>
  <c r="I2558" i="1"/>
  <c r="N2557" i="1"/>
  <c r="M2557" i="1"/>
  <c r="L2557" i="1"/>
  <c r="K2557" i="1"/>
  <c r="J2557" i="1"/>
  <c r="I2557" i="1"/>
  <c r="N2556" i="1"/>
  <c r="M2556" i="1"/>
  <c r="L2556" i="1"/>
  <c r="K2556" i="1"/>
  <c r="J2556" i="1"/>
  <c r="I2556" i="1"/>
  <c r="N2555" i="1"/>
  <c r="M2555" i="1"/>
  <c r="L2555" i="1"/>
  <c r="K2555" i="1"/>
  <c r="J2555" i="1"/>
  <c r="I2555" i="1"/>
  <c r="N2554" i="1"/>
  <c r="M2554" i="1"/>
  <c r="L2554" i="1"/>
  <c r="K2554" i="1"/>
  <c r="J2554" i="1"/>
  <c r="I2554" i="1"/>
  <c r="N2553" i="1"/>
  <c r="M2553" i="1"/>
  <c r="L2553" i="1"/>
  <c r="K2553" i="1"/>
  <c r="J2553" i="1"/>
  <c r="I2553" i="1"/>
  <c r="N2552" i="1"/>
  <c r="M2552" i="1"/>
  <c r="L2552" i="1"/>
  <c r="K2552" i="1"/>
  <c r="J2552" i="1"/>
  <c r="I2552" i="1"/>
  <c r="N2551" i="1"/>
  <c r="M2551" i="1"/>
  <c r="L2551" i="1"/>
  <c r="K2551" i="1"/>
  <c r="J2551" i="1"/>
  <c r="I2551" i="1"/>
  <c r="N2550" i="1"/>
  <c r="M2550" i="1"/>
  <c r="L2550" i="1"/>
  <c r="K2550" i="1"/>
  <c r="J2550" i="1"/>
  <c r="I2550" i="1"/>
  <c r="N2549" i="1"/>
  <c r="M2549" i="1"/>
  <c r="L2549" i="1"/>
  <c r="K2549" i="1"/>
  <c r="J2549" i="1"/>
  <c r="I2549" i="1"/>
  <c r="N2548" i="1"/>
  <c r="M2548" i="1"/>
  <c r="L2548" i="1"/>
  <c r="K2548" i="1"/>
  <c r="J2548" i="1"/>
  <c r="I2548" i="1"/>
  <c r="N2547" i="1"/>
  <c r="M2547" i="1"/>
  <c r="L2547" i="1"/>
  <c r="K2547" i="1"/>
  <c r="J2547" i="1"/>
  <c r="I2547" i="1"/>
  <c r="N2546" i="1"/>
  <c r="M2546" i="1"/>
  <c r="L2546" i="1"/>
  <c r="K2546" i="1"/>
  <c r="J2546" i="1"/>
  <c r="I2546" i="1"/>
  <c r="N2545" i="1"/>
  <c r="M2545" i="1"/>
  <c r="L2545" i="1"/>
  <c r="K2545" i="1"/>
  <c r="J2545" i="1"/>
  <c r="I2545" i="1"/>
  <c r="N2544" i="1"/>
  <c r="M2544" i="1"/>
  <c r="L2544" i="1"/>
  <c r="K2544" i="1"/>
  <c r="J2544" i="1"/>
  <c r="I2544" i="1"/>
  <c r="N2543" i="1"/>
  <c r="M2543" i="1"/>
  <c r="L2543" i="1"/>
  <c r="K2543" i="1"/>
  <c r="J2543" i="1"/>
  <c r="I2543" i="1"/>
  <c r="N2542" i="1"/>
  <c r="M2542" i="1"/>
  <c r="L2542" i="1"/>
  <c r="K2542" i="1"/>
  <c r="J2542" i="1"/>
  <c r="I2542" i="1"/>
  <c r="N2541" i="1"/>
  <c r="M2541" i="1"/>
  <c r="L2541" i="1"/>
  <c r="K2541" i="1"/>
  <c r="J2541" i="1"/>
  <c r="I2541" i="1"/>
  <c r="N2540" i="1"/>
  <c r="M2540" i="1"/>
  <c r="L2540" i="1"/>
  <c r="K2540" i="1"/>
  <c r="J2540" i="1"/>
  <c r="I2540" i="1"/>
  <c r="P2539" i="1"/>
  <c r="O2539" i="1"/>
  <c r="N2539" i="1"/>
  <c r="M2539" i="1"/>
  <c r="L2539" i="1"/>
  <c r="K2539" i="1"/>
  <c r="J2539" i="1"/>
  <c r="N2538" i="1"/>
  <c r="M2538" i="1"/>
  <c r="L2538" i="1"/>
  <c r="K2538" i="1"/>
  <c r="J2538" i="1"/>
  <c r="I2538" i="1"/>
  <c r="N2537" i="1"/>
  <c r="M2537" i="1"/>
  <c r="L2537" i="1"/>
  <c r="K2537" i="1"/>
  <c r="J2537" i="1"/>
  <c r="I2537" i="1"/>
  <c r="N2536" i="1"/>
  <c r="M2536" i="1"/>
  <c r="L2536" i="1"/>
  <c r="K2536" i="1"/>
  <c r="J2536" i="1"/>
  <c r="I2536" i="1"/>
  <c r="N2535" i="1"/>
  <c r="M2535" i="1"/>
  <c r="L2535" i="1"/>
  <c r="K2535" i="1"/>
  <c r="J2535" i="1"/>
  <c r="I2535" i="1"/>
  <c r="N2534" i="1"/>
  <c r="M2534" i="1"/>
  <c r="L2534" i="1"/>
  <c r="K2534" i="1"/>
  <c r="J2534" i="1"/>
  <c r="I2534" i="1"/>
  <c r="N2533" i="1"/>
  <c r="M2533" i="1"/>
  <c r="L2533" i="1"/>
  <c r="K2533" i="1"/>
  <c r="J2533" i="1"/>
  <c r="I2533" i="1"/>
  <c r="N2532" i="1"/>
  <c r="M2532" i="1"/>
  <c r="L2532" i="1"/>
  <c r="K2532" i="1"/>
  <c r="J2532" i="1"/>
  <c r="I2532" i="1"/>
  <c r="N2531" i="1"/>
  <c r="M2531" i="1"/>
  <c r="L2531" i="1"/>
  <c r="K2531" i="1"/>
  <c r="J2531" i="1"/>
  <c r="I2531" i="1"/>
  <c r="N2530" i="1"/>
  <c r="M2530" i="1"/>
  <c r="L2530" i="1"/>
  <c r="K2530" i="1"/>
  <c r="J2530" i="1"/>
  <c r="I2530" i="1"/>
  <c r="N2529" i="1"/>
  <c r="M2529" i="1"/>
  <c r="L2529" i="1"/>
  <c r="K2529" i="1"/>
  <c r="J2529" i="1"/>
  <c r="I2529" i="1"/>
  <c r="P2528" i="1"/>
  <c r="O2528" i="1"/>
  <c r="N2528" i="1"/>
  <c r="M2528" i="1"/>
  <c r="L2528" i="1"/>
  <c r="K2528" i="1"/>
  <c r="J2528" i="1"/>
  <c r="P2527" i="1"/>
  <c r="O2527" i="1"/>
  <c r="N2527" i="1"/>
  <c r="M2527" i="1"/>
  <c r="L2527" i="1"/>
  <c r="K2527" i="1"/>
  <c r="J2527" i="1"/>
  <c r="N2526" i="1"/>
  <c r="M2526" i="1"/>
  <c r="L2526" i="1"/>
  <c r="K2526" i="1"/>
  <c r="J2526" i="1"/>
  <c r="I2526" i="1"/>
  <c r="N2525" i="1"/>
  <c r="M2525" i="1"/>
  <c r="L2525" i="1"/>
  <c r="K2525" i="1"/>
  <c r="J2525" i="1"/>
  <c r="I2525" i="1"/>
  <c r="P2524" i="1"/>
  <c r="O2524" i="1"/>
  <c r="N2524" i="1"/>
  <c r="M2524" i="1"/>
  <c r="L2524" i="1"/>
  <c r="K2524" i="1"/>
  <c r="J2524" i="1"/>
  <c r="N2523" i="1"/>
  <c r="M2523" i="1"/>
  <c r="L2523" i="1"/>
  <c r="K2523" i="1"/>
  <c r="J2523" i="1"/>
  <c r="I2523" i="1"/>
  <c r="N2522" i="1"/>
  <c r="M2522" i="1"/>
  <c r="L2522" i="1"/>
  <c r="K2522" i="1"/>
  <c r="J2522" i="1"/>
  <c r="I2522" i="1"/>
  <c r="N2521" i="1"/>
  <c r="M2521" i="1"/>
  <c r="L2521" i="1"/>
  <c r="K2521" i="1"/>
  <c r="J2521" i="1"/>
  <c r="I2521" i="1"/>
  <c r="P2520" i="1"/>
  <c r="O2520" i="1"/>
  <c r="N2520" i="1"/>
  <c r="M2520" i="1"/>
  <c r="L2520" i="1"/>
  <c r="K2520" i="1"/>
  <c r="J2520" i="1"/>
  <c r="N2519" i="1"/>
  <c r="M2519" i="1"/>
  <c r="L2519" i="1"/>
  <c r="K2519" i="1"/>
  <c r="J2519" i="1"/>
  <c r="I2519" i="1"/>
  <c r="N2518" i="1"/>
  <c r="M2518" i="1"/>
  <c r="L2518" i="1"/>
  <c r="K2518" i="1"/>
  <c r="J2518" i="1"/>
  <c r="I2518" i="1"/>
  <c r="N2517" i="1"/>
  <c r="M2517" i="1"/>
  <c r="L2517" i="1"/>
  <c r="K2517" i="1"/>
  <c r="J2517" i="1"/>
  <c r="I2517" i="1"/>
  <c r="N2516" i="1"/>
  <c r="M2516" i="1"/>
  <c r="L2516" i="1"/>
  <c r="K2516" i="1"/>
  <c r="J2516" i="1"/>
  <c r="I2516" i="1"/>
  <c r="N2515" i="1"/>
  <c r="M2515" i="1"/>
  <c r="L2515" i="1"/>
  <c r="K2515" i="1"/>
  <c r="J2515" i="1"/>
  <c r="I2515" i="1"/>
  <c r="N2514" i="1"/>
  <c r="M2514" i="1"/>
  <c r="L2514" i="1"/>
  <c r="K2514" i="1"/>
  <c r="J2514" i="1"/>
  <c r="I2514" i="1"/>
  <c r="N2513" i="1"/>
  <c r="M2513" i="1"/>
  <c r="L2513" i="1"/>
  <c r="K2513" i="1"/>
  <c r="J2513" i="1"/>
  <c r="I2513" i="1"/>
  <c r="N2512" i="1"/>
  <c r="M2512" i="1"/>
  <c r="L2512" i="1"/>
  <c r="K2512" i="1"/>
  <c r="J2512" i="1"/>
  <c r="I2512" i="1"/>
  <c r="N2511" i="1"/>
  <c r="M2511" i="1"/>
  <c r="L2511" i="1"/>
  <c r="K2511" i="1"/>
  <c r="J2511" i="1"/>
  <c r="I2511" i="1"/>
  <c r="N2510" i="1"/>
  <c r="M2510" i="1"/>
  <c r="L2510" i="1"/>
  <c r="K2510" i="1"/>
  <c r="J2510" i="1"/>
  <c r="I2510" i="1"/>
  <c r="N2509" i="1"/>
  <c r="M2509" i="1"/>
  <c r="L2509" i="1"/>
  <c r="K2509" i="1"/>
  <c r="J2509" i="1"/>
  <c r="I2509" i="1"/>
  <c r="N2508" i="1"/>
  <c r="M2508" i="1"/>
  <c r="L2508" i="1"/>
  <c r="K2508" i="1"/>
  <c r="J2508" i="1"/>
  <c r="I2508" i="1"/>
  <c r="N2507" i="1"/>
  <c r="M2507" i="1"/>
  <c r="L2507" i="1"/>
  <c r="K2507" i="1"/>
  <c r="J2507" i="1"/>
  <c r="I2507" i="1"/>
  <c r="N2506" i="1"/>
  <c r="M2506" i="1"/>
  <c r="L2506" i="1"/>
  <c r="K2506" i="1"/>
  <c r="J2506" i="1"/>
  <c r="I2506" i="1"/>
  <c r="N2505" i="1"/>
  <c r="M2505" i="1"/>
  <c r="L2505" i="1"/>
  <c r="K2505" i="1"/>
  <c r="J2505" i="1"/>
  <c r="I2505" i="1"/>
  <c r="P2504" i="1"/>
  <c r="O2504" i="1"/>
  <c r="N2504" i="1"/>
  <c r="M2504" i="1"/>
  <c r="L2504" i="1"/>
  <c r="K2504" i="1"/>
  <c r="J2504" i="1"/>
  <c r="N2503" i="1"/>
  <c r="M2503" i="1"/>
  <c r="L2503" i="1"/>
  <c r="K2503" i="1"/>
  <c r="J2503" i="1"/>
  <c r="I2503" i="1"/>
  <c r="N2502" i="1"/>
  <c r="M2502" i="1"/>
  <c r="L2502" i="1"/>
  <c r="K2502" i="1"/>
  <c r="J2502" i="1"/>
  <c r="I2502" i="1"/>
  <c r="N2501" i="1"/>
  <c r="M2501" i="1"/>
  <c r="L2501" i="1"/>
  <c r="K2501" i="1"/>
  <c r="J2501" i="1"/>
  <c r="I2501" i="1"/>
  <c r="N2500" i="1"/>
  <c r="M2500" i="1"/>
  <c r="L2500" i="1"/>
  <c r="K2500" i="1"/>
  <c r="J2500" i="1"/>
  <c r="I2500" i="1"/>
  <c r="N2499" i="1"/>
  <c r="M2499" i="1"/>
  <c r="L2499" i="1"/>
  <c r="K2499" i="1"/>
  <c r="J2499" i="1"/>
  <c r="I2499" i="1"/>
  <c r="N2498" i="1"/>
  <c r="M2498" i="1"/>
  <c r="L2498" i="1"/>
  <c r="K2498" i="1"/>
  <c r="J2498" i="1"/>
  <c r="I2498" i="1"/>
  <c r="N2497" i="1"/>
  <c r="M2497" i="1"/>
  <c r="L2497" i="1"/>
  <c r="K2497" i="1"/>
  <c r="J2497" i="1"/>
  <c r="I2497" i="1"/>
  <c r="N2496" i="1"/>
  <c r="M2496" i="1"/>
  <c r="L2496" i="1"/>
  <c r="K2496" i="1"/>
  <c r="J2496" i="1"/>
  <c r="I2496" i="1"/>
  <c r="P2495" i="1"/>
  <c r="O2495" i="1"/>
  <c r="N2495" i="1"/>
  <c r="M2495" i="1"/>
  <c r="L2495" i="1"/>
  <c r="K2495" i="1"/>
  <c r="J2495" i="1"/>
  <c r="N2494" i="1"/>
  <c r="M2494" i="1"/>
  <c r="L2494" i="1"/>
  <c r="K2494" i="1"/>
  <c r="J2494" i="1"/>
  <c r="I2494" i="1"/>
  <c r="N2493" i="1"/>
  <c r="M2493" i="1"/>
  <c r="L2493" i="1"/>
  <c r="K2493" i="1"/>
  <c r="J2493" i="1"/>
  <c r="I2493" i="1"/>
  <c r="N2492" i="1"/>
  <c r="M2492" i="1"/>
  <c r="L2492" i="1"/>
  <c r="K2492" i="1"/>
  <c r="J2492" i="1"/>
  <c r="I2492" i="1"/>
  <c r="N2491" i="1"/>
  <c r="M2491" i="1"/>
  <c r="L2491" i="1"/>
  <c r="K2491" i="1"/>
  <c r="J2491" i="1"/>
  <c r="I2491" i="1"/>
  <c r="N2490" i="1"/>
  <c r="M2490" i="1"/>
  <c r="L2490" i="1"/>
  <c r="K2490" i="1"/>
  <c r="J2490" i="1"/>
  <c r="I2490" i="1"/>
  <c r="N2489" i="1"/>
  <c r="M2489" i="1"/>
  <c r="L2489" i="1"/>
  <c r="K2489" i="1"/>
  <c r="J2489" i="1"/>
  <c r="I2489" i="1"/>
  <c r="N2488" i="1"/>
  <c r="M2488" i="1"/>
  <c r="L2488" i="1"/>
  <c r="K2488" i="1"/>
  <c r="J2488" i="1"/>
  <c r="I2488" i="1"/>
  <c r="N2487" i="1"/>
  <c r="M2487" i="1"/>
  <c r="L2487" i="1"/>
  <c r="K2487" i="1"/>
  <c r="J2487" i="1"/>
  <c r="I2487" i="1"/>
  <c r="N2486" i="1"/>
  <c r="M2486" i="1"/>
  <c r="L2486" i="1"/>
  <c r="K2486" i="1"/>
  <c r="J2486" i="1"/>
  <c r="I2486" i="1"/>
  <c r="N2485" i="1"/>
  <c r="M2485" i="1"/>
  <c r="L2485" i="1"/>
  <c r="K2485" i="1"/>
  <c r="J2485" i="1"/>
  <c r="I2485" i="1"/>
  <c r="N2484" i="1"/>
  <c r="M2484" i="1"/>
  <c r="L2484" i="1"/>
  <c r="K2484" i="1"/>
  <c r="J2484" i="1"/>
  <c r="I2484" i="1"/>
  <c r="N2483" i="1"/>
  <c r="M2483" i="1"/>
  <c r="L2483" i="1"/>
  <c r="K2483" i="1"/>
  <c r="J2483" i="1"/>
  <c r="I2483" i="1"/>
  <c r="N2482" i="1"/>
  <c r="M2482" i="1"/>
  <c r="L2482" i="1"/>
  <c r="K2482" i="1"/>
  <c r="J2482" i="1"/>
  <c r="I2482" i="1"/>
  <c r="N2481" i="1"/>
  <c r="M2481" i="1"/>
  <c r="L2481" i="1"/>
  <c r="K2481" i="1"/>
  <c r="J2481" i="1"/>
  <c r="I2481" i="1"/>
  <c r="N2480" i="1"/>
  <c r="M2480" i="1"/>
  <c r="L2480" i="1"/>
  <c r="K2480" i="1"/>
  <c r="J2480" i="1"/>
  <c r="I2480" i="1"/>
  <c r="N2479" i="1"/>
  <c r="M2479" i="1"/>
  <c r="L2479" i="1"/>
  <c r="K2479" i="1"/>
  <c r="J2479" i="1"/>
  <c r="I2479" i="1"/>
  <c r="N2478" i="1"/>
  <c r="M2478" i="1"/>
  <c r="L2478" i="1"/>
  <c r="K2478" i="1"/>
  <c r="J2478" i="1"/>
  <c r="I2478" i="1"/>
  <c r="N2477" i="1"/>
  <c r="M2477" i="1"/>
  <c r="L2477" i="1"/>
  <c r="K2477" i="1"/>
  <c r="J2477" i="1"/>
  <c r="I2477" i="1"/>
  <c r="P2476" i="1"/>
  <c r="O2476" i="1"/>
  <c r="N2476" i="1"/>
  <c r="M2476" i="1"/>
  <c r="L2476" i="1"/>
  <c r="K2476" i="1"/>
  <c r="J2476" i="1"/>
  <c r="N2475" i="1"/>
  <c r="M2475" i="1"/>
  <c r="L2475" i="1"/>
  <c r="K2475" i="1"/>
  <c r="J2475" i="1"/>
  <c r="I2475" i="1"/>
  <c r="N2474" i="1"/>
  <c r="M2474" i="1"/>
  <c r="L2474" i="1"/>
  <c r="K2474" i="1"/>
  <c r="J2474" i="1"/>
  <c r="I2474" i="1"/>
  <c r="N2473" i="1"/>
  <c r="M2473" i="1"/>
  <c r="L2473" i="1"/>
  <c r="K2473" i="1"/>
  <c r="J2473" i="1"/>
  <c r="I2473" i="1"/>
  <c r="N2472" i="1"/>
  <c r="M2472" i="1"/>
  <c r="L2472" i="1"/>
  <c r="K2472" i="1"/>
  <c r="J2472" i="1"/>
  <c r="I2472" i="1"/>
  <c r="N2471" i="1"/>
  <c r="M2471" i="1"/>
  <c r="L2471" i="1"/>
  <c r="K2471" i="1"/>
  <c r="J2471" i="1"/>
  <c r="I2471" i="1"/>
  <c r="N2470" i="1"/>
  <c r="M2470" i="1"/>
  <c r="L2470" i="1"/>
  <c r="K2470" i="1"/>
  <c r="J2470" i="1"/>
  <c r="I2470" i="1"/>
  <c r="N2469" i="1"/>
  <c r="M2469" i="1"/>
  <c r="L2469" i="1"/>
  <c r="K2469" i="1"/>
  <c r="J2469" i="1"/>
  <c r="I2469" i="1"/>
  <c r="N2468" i="1"/>
  <c r="M2468" i="1"/>
  <c r="L2468" i="1"/>
  <c r="K2468" i="1"/>
  <c r="J2468" i="1"/>
  <c r="I2468" i="1"/>
  <c r="N2467" i="1"/>
  <c r="M2467" i="1"/>
  <c r="L2467" i="1"/>
  <c r="K2467" i="1"/>
  <c r="J2467" i="1"/>
  <c r="I2467" i="1"/>
  <c r="N2466" i="1"/>
  <c r="M2466" i="1"/>
  <c r="L2466" i="1"/>
  <c r="K2466" i="1"/>
  <c r="J2466" i="1"/>
  <c r="I2466" i="1"/>
  <c r="N2465" i="1"/>
  <c r="M2465" i="1"/>
  <c r="L2465" i="1"/>
  <c r="K2465" i="1"/>
  <c r="J2465" i="1"/>
  <c r="I2465" i="1"/>
  <c r="N2464" i="1"/>
  <c r="M2464" i="1"/>
  <c r="L2464" i="1"/>
  <c r="K2464" i="1"/>
  <c r="J2464" i="1"/>
  <c r="I2464" i="1"/>
  <c r="P2463" i="1"/>
  <c r="O2463" i="1"/>
  <c r="N2463" i="1"/>
  <c r="M2463" i="1"/>
  <c r="L2463" i="1"/>
  <c r="K2463" i="1"/>
  <c r="J2463" i="1"/>
  <c r="P2462" i="1"/>
  <c r="O2462" i="1"/>
  <c r="N2462" i="1"/>
  <c r="M2462" i="1"/>
  <c r="L2462" i="1"/>
  <c r="K2462" i="1"/>
  <c r="J2462" i="1"/>
  <c r="N2461" i="1"/>
  <c r="M2461" i="1"/>
  <c r="L2461" i="1"/>
  <c r="K2461" i="1"/>
  <c r="J2461" i="1"/>
  <c r="I2461" i="1"/>
  <c r="N2460" i="1"/>
  <c r="M2460" i="1"/>
  <c r="L2460" i="1"/>
  <c r="K2460" i="1"/>
  <c r="J2460" i="1"/>
  <c r="I2460" i="1"/>
  <c r="N2459" i="1"/>
  <c r="M2459" i="1"/>
  <c r="L2459" i="1"/>
  <c r="K2459" i="1"/>
  <c r="J2459" i="1"/>
  <c r="I2459" i="1"/>
  <c r="N2458" i="1"/>
  <c r="M2458" i="1"/>
  <c r="L2458" i="1"/>
  <c r="K2458" i="1"/>
  <c r="J2458" i="1"/>
  <c r="I2458" i="1"/>
  <c r="N2457" i="1"/>
  <c r="M2457" i="1"/>
  <c r="L2457" i="1"/>
  <c r="K2457" i="1"/>
  <c r="J2457" i="1"/>
  <c r="I2457" i="1"/>
  <c r="N2456" i="1"/>
  <c r="M2456" i="1"/>
  <c r="L2456" i="1"/>
  <c r="K2456" i="1"/>
  <c r="J2456" i="1"/>
  <c r="I2456" i="1"/>
  <c r="N2455" i="1"/>
  <c r="M2455" i="1"/>
  <c r="L2455" i="1"/>
  <c r="K2455" i="1"/>
  <c r="J2455" i="1"/>
  <c r="I2455" i="1"/>
  <c r="N2454" i="1"/>
  <c r="M2454" i="1"/>
  <c r="L2454" i="1"/>
  <c r="K2454" i="1"/>
  <c r="J2454" i="1"/>
  <c r="I2454" i="1"/>
  <c r="N2453" i="1"/>
  <c r="M2453" i="1"/>
  <c r="L2453" i="1"/>
  <c r="K2453" i="1"/>
  <c r="J2453" i="1"/>
  <c r="I2453" i="1"/>
  <c r="N2452" i="1"/>
  <c r="M2452" i="1"/>
  <c r="L2452" i="1"/>
  <c r="K2452" i="1"/>
  <c r="J2452" i="1"/>
  <c r="I2452" i="1"/>
  <c r="N2451" i="1"/>
  <c r="M2451" i="1"/>
  <c r="L2451" i="1"/>
  <c r="K2451" i="1"/>
  <c r="J2451" i="1"/>
  <c r="I2451" i="1"/>
  <c r="P2450" i="1"/>
  <c r="O2450" i="1"/>
  <c r="N2450" i="1"/>
  <c r="M2450" i="1"/>
  <c r="L2450" i="1"/>
  <c r="K2450" i="1"/>
  <c r="J2450" i="1"/>
  <c r="P2449" i="1"/>
  <c r="O2449" i="1"/>
  <c r="N2449" i="1"/>
  <c r="M2449" i="1"/>
  <c r="L2449" i="1"/>
  <c r="K2449" i="1"/>
  <c r="J2449" i="1"/>
  <c r="N2448" i="1"/>
  <c r="M2448" i="1"/>
  <c r="L2448" i="1"/>
  <c r="K2448" i="1"/>
  <c r="J2448" i="1"/>
  <c r="I2448" i="1"/>
  <c r="N2447" i="1"/>
  <c r="M2447" i="1"/>
  <c r="L2447" i="1"/>
  <c r="K2447" i="1"/>
  <c r="J2447" i="1"/>
  <c r="I2447" i="1"/>
  <c r="N2446" i="1"/>
  <c r="M2446" i="1"/>
  <c r="L2446" i="1"/>
  <c r="K2446" i="1"/>
  <c r="J2446" i="1"/>
  <c r="I2446" i="1"/>
  <c r="N2445" i="1"/>
  <c r="M2445" i="1"/>
  <c r="L2445" i="1"/>
  <c r="K2445" i="1"/>
  <c r="J2445" i="1"/>
  <c r="I2445" i="1"/>
  <c r="N2444" i="1"/>
  <c r="M2444" i="1"/>
  <c r="L2444" i="1"/>
  <c r="K2444" i="1"/>
  <c r="J2444" i="1"/>
  <c r="I2444" i="1"/>
  <c r="N2443" i="1"/>
  <c r="M2443" i="1"/>
  <c r="L2443" i="1"/>
  <c r="K2443" i="1"/>
  <c r="J2443" i="1"/>
  <c r="I2443" i="1"/>
  <c r="N2442" i="1"/>
  <c r="M2442" i="1"/>
  <c r="L2442" i="1"/>
  <c r="K2442" i="1"/>
  <c r="J2442" i="1"/>
  <c r="I2442" i="1"/>
  <c r="N2441" i="1"/>
  <c r="M2441" i="1"/>
  <c r="L2441" i="1"/>
  <c r="K2441" i="1"/>
  <c r="J2441" i="1"/>
  <c r="I2441" i="1"/>
  <c r="N2440" i="1"/>
  <c r="M2440" i="1"/>
  <c r="L2440" i="1"/>
  <c r="K2440" i="1"/>
  <c r="J2440" i="1"/>
  <c r="I2440" i="1"/>
  <c r="N2439" i="1"/>
  <c r="M2439" i="1"/>
  <c r="L2439" i="1"/>
  <c r="K2439" i="1"/>
  <c r="J2439" i="1"/>
  <c r="I2439" i="1"/>
  <c r="N2438" i="1"/>
  <c r="M2438" i="1"/>
  <c r="L2438" i="1"/>
  <c r="K2438" i="1"/>
  <c r="J2438" i="1"/>
  <c r="I2438" i="1"/>
  <c r="N2437" i="1"/>
  <c r="M2437" i="1"/>
  <c r="L2437" i="1"/>
  <c r="K2437" i="1"/>
  <c r="J2437" i="1"/>
  <c r="I2437" i="1"/>
  <c r="P2436" i="1"/>
  <c r="O2436" i="1"/>
  <c r="N2436" i="1"/>
  <c r="M2436" i="1"/>
  <c r="L2436" i="1"/>
  <c r="K2436" i="1"/>
  <c r="J2436" i="1"/>
  <c r="N2435" i="1"/>
  <c r="M2435" i="1"/>
  <c r="L2435" i="1"/>
  <c r="K2435" i="1"/>
  <c r="J2435" i="1"/>
  <c r="I2435" i="1"/>
  <c r="N2434" i="1"/>
  <c r="M2434" i="1"/>
  <c r="L2434" i="1"/>
  <c r="K2434" i="1"/>
  <c r="J2434" i="1"/>
  <c r="I2434" i="1"/>
  <c r="P2433" i="1"/>
  <c r="O2433" i="1"/>
  <c r="N2433" i="1"/>
  <c r="M2433" i="1"/>
  <c r="L2433" i="1"/>
  <c r="K2433" i="1"/>
  <c r="J2433" i="1"/>
  <c r="N2432" i="1"/>
  <c r="M2432" i="1"/>
  <c r="L2432" i="1"/>
  <c r="K2432" i="1"/>
  <c r="J2432" i="1"/>
  <c r="I2432" i="1"/>
  <c r="N2431" i="1"/>
  <c r="M2431" i="1"/>
  <c r="L2431" i="1"/>
  <c r="K2431" i="1"/>
  <c r="J2431" i="1"/>
  <c r="I2431" i="1"/>
  <c r="N2430" i="1"/>
  <c r="M2430" i="1"/>
  <c r="L2430" i="1"/>
  <c r="K2430" i="1"/>
  <c r="J2430" i="1"/>
  <c r="I2430" i="1"/>
  <c r="N2429" i="1"/>
  <c r="M2429" i="1"/>
  <c r="L2429" i="1"/>
  <c r="K2429" i="1"/>
  <c r="J2429" i="1"/>
  <c r="I2429" i="1"/>
  <c r="P2428" i="1"/>
  <c r="O2428" i="1"/>
  <c r="N2428" i="1"/>
  <c r="M2428" i="1"/>
  <c r="L2428" i="1"/>
  <c r="K2428" i="1"/>
  <c r="J2428" i="1"/>
  <c r="N2427" i="1"/>
  <c r="M2427" i="1"/>
  <c r="L2427" i="1"/>
  <c r="K2427" i="1"/>
  <c r="J2427" i="1"/>
  <c r="I2427" i="1"/>
  <c r="N2426" i="1"/>
  <c r="M2426" i="1"/>
  <c r="L2426" i="1"/>
  <c r="K2426" i="1"/>
  <c r="J2426" i="1"/>
  <c r="I2426" i="1"/>
  <c r="N2425" i="1"/>
  <c r="M2425" i="1"/>
  <c r="L2425" i="1"/>
  <c r="K2425" i="1"/>
  <c r="J2425" i="1"/>
  <c r="I2425" i="1"/>
  <c r="N2424" i="1"/>
  <c r="M2424" i="1"/>
  <c r="L2424" i="1"/>
  <c r="K2424" i="1"/>
  <c r="J2424" i="1"/>
  <c r="I2424" i="1"/>
  <c r="N2423" i="1"/>
  <c r="M2423" i="1"/>
  <c r="L2423" i="1"/>
  <c r="K2423" i="1"/>
  <c r="J2423" i="1"/>
  <c r="I2423" i="1"/>
  <c r="N2422" i="1"/>
  <c r="M2422" i="1"/>
  <c r="L2422" i="1"/>
  <c r="K2422" i="1"/>
  <c r="J2422" i="1"/>
  <c r="I2422" i="1"/>
  <c r="N2421" i="1"/>
  <c r="M2421" i="1"/>
  <c r="L2421" i="1"/>
  <c r="K2421" i="1"/>
  <c r="J2421" i="1"/>
  <c r="I2421" i="1"/>
  <c r="N2420" i="1"/>
  <c r="M2420" i="1"/>
  <c r="L2420" i="1"/>
  <c r="K2420" i="1"/>
  <c r="J2420" i="1"/>
  <c r="I2420" i="1"/>
  <c r="N2419" i="1"/>
  <c r="M2419" i="1"/>
  <c r="L2419" i="1"/>
  <c r="K2419" i="1"/>
  <c r="J2419" i="1"/>
  <c r="I2419" i="1"/>
  <c r="N2418" i="1"/>
  <c r="M2418" i="1"/>
  <c r="L2418" i="1"/>
  <c r="K2418" i="1"/>
  <c r="J2418" i="1"/>
  <c r="I2418" i="1"/>
  <c r="N2417" i="1"/>
  <c r="M2417" i="1"/>
  <c r="L2417" i="1"/>
  <c r="K2417" i="1"/>
  <c r="J2417" i="1"/>
  <c r="I2417" i="1"/>
  <c r="N2416" i="1"/>
  <c r="M2416" i="1"/>
  <c r="L2416" i="1"/>
  <c r="K2416" i="1"/>
  <c r="J2416" i="1"/>
  <c r="I2416" i="1"/>
  <c r="P2415" i="1"/>
  <c r="O2415" i="1"/>
  <c r="N2415" i="1"/>
  <c r="M2415" i="1"/>
  <c r="L2415" i="1"/>
  <c r="K2415" i="1"/>
  <c r="J2415" i="1"/>
  <c r="N2414" i="1"/>
  <c r="M2414" i="1"/>
  <c r="L2414" i="1"/>
  <c r="K2414" i="1"/>
  <c r="J2414" i="1"/>
  <c r="I2414" i="1"/>
  <c r="N2413" i="1"/>
  <c r="M2413" i="1"/>
  <c r="L2413" i="1"/>
  <c r="K2413" i="1"/>
  <c r="J2413" i="1"/>
  <c r="I2413" i="1"/>
  <c r="N2412" i="1"/>
  <c r="M2412" i="1"/>
  <c r="L2412" i="1"/>
  <c r="K2412" i="1"/>
  <c r="J2412" i="1"/>
  <c r="I2412" i="1"/>
  <c r="N2411" i="1"/>
  <c r="M2411" i="1"/>
  <c r="L2411" i="1"/>
  <c r="K2411" i="1"/>
  <c r="J2411" i="1"/>
  <c r="I2411" i="1"/>
  <c r="N2410" i="1"/>
  <c r="M2410" i="1"/>
  <c r="L2410" i="1"/>
  <c r="K2410" i="1"/>
  <c r="J2410" i="1"/>
  <c r="I2410" i="1"/>
  <c r="N2409" i="1"/>
  <c r="M2409" i="1"/>
  <c r="L2409" i="1"/>
  <c r="K2409" i="1"/>
  <c r="J2409" i="1"/>
  <c r="I2409" i="1"/>
  <c r="N2408" i="1"/>
  <c r="M2408" i="1"/>
  <c r="L2408" i="1"/>
  <c r="K2408" i="1"/>
  <c r="J2408" i="1"/>
  <c r="I2408" i="1"/>
  <c r="N2407" i="1"/>
  <c r="M2407" i="1"/>
  <c r="L2407" i="1"/>
  <c r="K2407" i="1"/>
  <c r="J2407" i="1"/>
  <c r="I2407" i="1"/>
  <c r="N2406" i="1"/>
  <c r="M2406" i="1"/>
  <c r="L2406" i="1"/>
  <c r="K2406" i="1"/>
  <c r="J2406" i="1"/>
  <c r="I2406" i="1"/>
  <c r="P2405" i="1"/>
  <c r="O2405" i="1"/>
  <c r="N2405" i="1"/>
  <c r="M2405" i="1"/>
  <c r="L2405" i="1"/>
  <c r="K2405" i="1"/>
  <c r="J2405" i="1"/>
  <c r="N2404" i="1"/>
  <c r="M2404" i="1"/>
  <c r="L2404" i="1"/>
  <c r="K2404" i="1"/>
  <c r="J2404" i="1"/>
  <c r="I2404" i="1"/>
  <c r="N2403" i="1"/>
  <c r="M2403" i="1"/>
  <c r="L2403" i="1"/>
  <c r="K2403" i="1"/>
  <c r="J2403" i="1"/>
  <c r="I2403" i="1"/>
  <c r="N2402" i="1"/>
  <c r="M2402" i="1"/>
  <c r="L2402" i="1"/>
  <c r="K2402" i="1"/>
  <c r="J2402" i="1"/>
  <c r="I2402" i="1"/>
  <c r="N2401" i="1"/>
  <c r="M2401" i="1"/>
  <c r="L2401" i="1"/>
  <c r="K2401" i="1"/>
  <c r="J2401" i="1"/>
  <c r="I2401" i="1"/>
  <c r="N2400" i="1"/>
  <c r="M2400" i="1"/>
  <c r="L2400" i="1"/>
  <c r="K2400" i="1"/>
  <c r="J2400" i="1"/>
  <c r="I2400" i="1"/>
  <c r="N2399" i="1"/>
  <c r="M2399" i="1"/>
  <c r="L2399" i="1"/>
  <c r="K2399" i="1"/>
  <c r="J2399" i="1"/>
  <c r="I2399" i="1"/>
  <c r="N2398" i="1"/>
  <c r="M2398" i="1"/>
  <c r="L2398" i="1"/>
  <c r="K2398" i="1"/>
  <c r="J2398" i="1"/>
  <c r="I2398" i="1"/>
  <c r="N2397" i="1"/>
  <c r="M2397" i="1"/>
  <c r="L2397" i="1"/>
  <c r="K2397" i="1"/>
  <c r="J2397" i="1"/>
  <c r="I2397" i="1"/>
  <c r="N2396" i="1"/>
  <c r="M2396" i="1"/>
  <c r="L2396" i="1"/>
  <c r="K2396" i="1"/>
  <c r="J2396" i="1"/>
  <c r="I2396" i="1"/>
  <c r="P2395" i="1"/>
  <c r="O2395" i="1"/>
  <c r="N2395" i="1"/>
  <c r="M2395" i="1"/>
  <c r="L2395" i="1"/>
  <c r="K2395" i="1"/>
  <c r="J2395" i="1"/>
  <c r="N2394" i="1"/>
  <c r="M2394" i="1"/>
  <c r="L2394" i="1"/>
  <c r="K2394" i="1"/>
  <c r="J2394" i="1"/>
  <c r="I2394" i="1"/>
  <c r="N2393" i="1"/>
  <c r="M2393" i="1"/>
  <c r="L2393" i="1"/>
  <c r="K2393" i="1"/>
  <c r="J2393" i="1"/>
  <c r="I2393" i="1"/>
  <c r="N2392" i="1"/>
  <c r="M2392" i="1"/>
  <c r="L2392" i="1"/>
  <c r="K2392" i="1"/>
  <c r="J2392" i="1"/>
  <c r="I2392" i="1"/>
  <c r="N2391" i="1"/>
  <c r="M2391" i="1"/>
  <c r="L2391" i="1"/>
  <c r="K2391" i="1"/>
  <c r="J2391" i="1"/>
  <c r="I2391" i="1"/>
  <c r="N2390" i="1"/>
  <c r="M2390" i="1"/>
  <c r="L2390" i="1"/>
  <c r="K2390" i="1"/>
  <c r="J2390" i="1"/>
  <c r="I2390" i="1"/>
  <c r="N2389" i="1"/>
  <c r="M2389" i="1"/>
  <c r="L2389" i="1"/>
  <c r="K2389" i="1"/>
  <c r="J2389" i="1"/>
  <c r="I2389" i="1"/>
  <c r="N2388" i="1"/>
  <c r="M2388" i="1"/>
  <c r="L2388" i="1"/>
  <c r="K2388" i="1"/>
  <c r="J2388" i="1"/>
  <c r="I2388" i="1"/>
  <c r="N2387" i="1"/>
  <c r="M2387" i="1"/>
  <c r="L2387" i="1"/>
  <c r="K2387" i="1"/>
  <c r="J2387" i="1"/>
  <c r="I2387" i="1"/>
  <c r="N2386" i="1"/>
  <c r="M2386" i="1"/>
  <c r="L2386" i="1"/>
  <c r="K2386" i="1"/>
  <c r="J2386" i="1"/>
  <c r="I2386" i="1"/>
  <c r="N2385" i="1"/>
  <c r="M2385" i="1"/>
  <c r="L2385" i="1"/>
  <c r="K2385" i="1"/>
  <c r="J2385" i="1"/>
  <c r="I2385" i="1"/>
  <c r="N2384" i="1"/>
  <c r="M2384" i="1"/>
  <c r="L2384" i="1"/>
  <c r="K2384" i="1"/>
  <c r="J2384" i="1"/>
  <c r="I2384" i="1"/>
  <c r="N2383" i="1"/>
  <c r="M2383" i="1"/>
  <c r="L2383" i="1"/>
  <c r="K2383" i="1"/>
  <c r="J2383" i="1"/>
  <c r="I2383" i="1"/>
  <c r="N2382" i="1"/>
  <c r="M2382" i="1"/>
  <c r="L2382" i="1"/>
  <c r="K2382" i="1"/>
  <c r="J2382" i="1"/>
  <c r="I2382" i="1"/>
  <c r="N2381" i="1"/>
  <c r="M2381" i="1"/>
  <c r="L2381" i="1"/>
  <c r="K2381" i="1"/>
  <c r="J2381" i="1"/>
  <c r="I2381" i="1"/>
  <c r="N2380" i="1"/>
  <c r="M2380" i="1"/>
  <c r="L2380" i="1"/>
  <c r="K2380" i="1"/>
  <c r="J2380" i="1"/>
  <c r="I2380" i="1"/>
  <c r="N2379" i="1"/>
  <c r="M2379" i="1"/>
  <c r="L2379" i="1"/>
  <c r="K2379" i="1"/>
  <c r="J2379" i="1"/>
  <c r="I2379" i="1"/>
  <c r="P2378" i="1"/>
  <c r="O2378" i="1"/>
  <c r="N2378" i="1"/>
  <c r="M2378" i="1"/>
  <c r="L2378" i="1"/>
  <c r="K2378" i="1"/>
  <c r="J2378" i="1"/>
  <c r="N2377" i="1"/>
  <c r="M2377" i="1"/>
  <c r="L2377" i="1"/>
  <c r="K2377" i="1"/>
  <c r="J2377" i="1"/>
  <c r="I2377" i="1"/>
  <c r="N2376" i="1"/>
  <c r="M2376" i="1"/>
  <c r="L2376" i="1"/>
  <c r="K2376" i="1"/>
  <c r="J2376" i="1"/>
  <c r="I2376" i="1"/>
  <c r="N2375" i="1"/>
  <c r="M2375" i="1"/>
  <c r="L2375" i="1"/>
  <c r="K2375" i="1"/>
  <c r="J2375" i="1"/>
  <c r="I2375" i="1"/>
  <c r="N2374" i="1"/>
  <c r="M2374" i="1"/>
  <c r="L2374" i="1"/>
  <c r="K2374" i="1"/>
  <c r="J2374" i="1"/>
  <c r="I2374" i="1"/>
  <c r="N2373" i="1"/>
  <c r="M2373" i="1"/>
  <c r="L2373" i="1"/>
  <c r="K2373" i="1"/>
  <c r="J2373" i="1"/>
  <c r="I2373" i="1"/>
  <c r="N2372" i="1"/>
  <c r="M2372" i="1"/>
  <c r="L2372" i="1"/>
  <c r="K2372" i="1"/>
  <c r="J2372" i="1"/>
  <c r="I2372" i="1"/>
  <c r="N2371" i="1"/>
  <c r="M2371" i="1"/>
  <c r="L2371" i="1"/>
  <c r="K2371" i="1"/>
  <c r="J2371" i="1"/>
  <c r="I2371" i="1"/>
  <c r="N2370" i="1"/>
  <c r="M2370" i="1"/>
  <c r="L2370" i="1"/>
  <c r="K2370" i="1"/>
  <c r="J2370" i="1"/>
  <c r="I2370" i="1"/>
  <c r="N2369" i="1"/>
  <c r="M2369" i="1"/>
  <c r="L2369" i="1"/>
  <c r="K2369" i="1"/>
  <c r="J2369" i="1"/>
  <c r="I2369" i="1"/>
  <c r="N2368" i="1"/>
  <c r="M2368" i="1"/>
  <c r="L2368" i="1"/>
  <c r="K2368" i="1"/>
  <c r="J2368" i="1"/>
  <c r="I2368" i="1"/>
  <c r="N2367" i="1"/>
  <c r="M2367" i="1"/>
  <c r="L2367" i="1"/>
  <c r="K2367" i="1"/>
  <c r="J2367" i="1"/>
  <c r="I2367" i="1"/>
  <c r="N2366" i="1"/>
  <c r="M2366" i="1"/>
  <c r="L2366" i="1"/>
  <c r="K2366" i="1"/>
  <c r="J2366" i="1"/>
  <c r="I2366" i="1"/>
  <c r="N2365" i="1"/>
  <c r="M2365" i="1"/>
  <c r="L2365" i="1"/>
  <c r="K2365" i="1"/>
  <c r="J2365" i="1"/>
  <c r="I2365" i="1"/>
  <c r="P2364" i="1"/>
  <c r="O2364" i="1"/>
  <c r="N2364" i="1"/>
  <c r="M2364" i="1"/>
  <c r="L2364" i="1"/>
  <c r="K2364" i="1"/>
  <c r="J2364" i="1"/>
  <c r="N2363" i="1"/>
  <c r="M2363" i="1"/>
  <c r="L2363" i="1"/>
  <c r="K2363" i="1"/>
  <c r="J2363" i="1"/>
  <c r="I2363" i="1"/>
  <c r="N2362" i="1"/>
  <c r="M2362" i="1"/>
  <c r="L2362" i="1"/>
  <c r="K2362" i="1"/>
  <c r="J2362" i="1"/>
  <c r="I2362" i="1"/>
  <c r="N2361" i="1"/>
  <c r="M2361" i="1"/>
  <c r="L2361" i="1"/>
  <c r="K2361" i="1"/>
  <c r="J2361" i="1"/>
  <c r="I2361" i="1"/>
  <c r="N2360" i="1"/>
  <c r="M2360" i="1"/>
  <c r="L2360" i="1"/>
  <c r="K2360" i="1"/>
  <c r="J2360" i="1"/>
  <c r="I2360" i="1"/>
  <c r="N2359" i="1"/>
  <c r="M2359" i="1"/>
  <c r="L2359" i="1"/>
  <c r="K2359" i="1"/>
  <c r="J2359" i="1"/>
  <c r="I2359" i="1"/>
  <c r="N2358" i="1"/>
  <c r="M2358" i="1"/>
  <c r="L2358" i="1"/>
  <c r="K2358" i="1"/>
  <c r="J2358" i="1"/>
  <c r="I2358" i="1"/>
  <c r="N2357" i="1"/>
  <c r="M2357" i="1"/>
  <c r="L2357" i="1"/>
  <c r="K2357" i="1"/>
  <c r="J2357" i="1"/>
  <c r="I2357" i="1"/>
  <c r="N2356" i="1"/>
  <c r="M2356" i="1"/>
  <c r="L2356" i="1"/>
  <c r="K2356" i="1"/>
  <c r="J2356" i="1"/>
  <c r="I2356" i="1"/>
  <c r="N2355" i="1"/>
  <c r="M2355" i="1"/>
  <c r="L2355" i="1"/>
  <c r="K2355" i="1"/>
  <c r="J2355" i="1"/>
  <c r="I2355" i="1"/>
  <c r="N2354" i="1"/>
  <c r="M2354" i="1"/>
  <c r="L2354" i="1"/>
  <c r="K2354" i="1"/>
  <c r="J2354" i="1"/>
  <c r="I2354" i="1"/>
  <c r="N2353" i="1"/>
  <c r="M2353" i="1"/>
  <c r="L2353" i="1"/>
  <c r="K2353" i="1"/>
  <c r="J2353" i="1"/>
  <c r="I2353" i="1"/>
  <c r="N2352" i="1"/>
  <c r="M2352" i="1"/>
  <c r="L2352" i="1"/>
  <c r="K2352" i="1"/>
  <c r="J2352" i="1"/>
  <c r="I2352" i="1"/>
  <c r="N2351" i="1"/>
  <c r="M2351" i="1"/>
  <c r="L2351" i="1"/>
  <c r="K2351" i="1"/>
  <c r="J2351" i="1"/>
  <c r="I2351" i="1"/>
  <c r="N2350" i="1"/>
  <c r="M2350" i="1"/>
  <c r="L2350" i="1"/>
  <c r="K2350" i="1"/>
  <c r="J2350" i="1"/>
  <c r="I2350" i="1"/>
  <c r="N2349" i="1"/>
  <c r="M2349" i="1"/>
  <c r="L2349" i="1"/>
  <c r="K2349" i="1"/>
  <c r="J2349" i="1"/>
  <c r="I2349" i="1"/>
  <c r="N2348" i="1"/>
  <c r="M2348" i="1"/>
  <c r="L2348" i="1"/>
  <c r="K2348" i="1"/>
  <c r="J2348" i="1"/>
  <c r="I2348" i="1"/>
  <c r="N2347" i="1"/>
  <c r="M2347" i="1"/>
  <c r="L2347" i="1"/>
  <c r="K2347" i="1"/>
  <c r="J2347" i="1"/>
  <c r="I2347" i="1"/>
  <c r="N2346" i="1"/>
  <c r="M2346" i="1"/>
  <c r="L2346" i="1"/>
  <c r="K2346" i="1"/>
  <c r="J2346" i="1"/>
  <c r="I2346" i="1"/>
  <c r="N2345" i="1"/>
  <c r="M2345" i="1"/>
  <c r="L2345" i="1"/>
  <c r="K2345" i="1"/>
  <c r="J2345" i="1"/>
  <c r="I2345" i="1"/>
  <c r="N2344" i="1"/>
  <c r="M2344" i="1"/>
  <c r="L2344" i="1"/>
  <c r="K2344" i="1"/>
  <c r="J2344" i="1"/>
  <c r="I2344" i="1"/>
  <c r="N2343" i="1"/>
  <c r="M2343" i="1"/>
  <c r="L2343" i="1"/>
  <c r="K2343" i="1"/>
  <c r="J2343" i="1"/>
  <c r="I2343" i="1"/>
  <c r="N2342" i="1"/>
  <c r="M2342" i="1"/>
  <c r="L2342" i="1"/>
  <c r="K2342" i="1"/>
  <c r="J2342" i="1"/>
  <c r="I2342" i="1"/>
  <c r="N2341" i="1"/>
  <c r="M2341" i="1"/>
  <c r="L2341" i="1"/>
  <c r="K2341" i="1"/>
  <c r="J2341" i="1"/>
  <c r="I2341" i="1"/>
  <c r="N2340" i="1"/>
  <c r="M2340" i="1"/>
  <c r="L2340" i="1"/>
  <c r="K2340" i="1"/>
  <c r="J2340" i="1"/>
  <c r="I2340" i="1"/>
  <c r="P2339" i="1"/>
  <c r="O2339" i="1"/>
  <c r="N2339" i="1"/>
  <c r="M2339" i="1"/>
  <c r="L2339" i="1"/>
  <c r="K2339" i="1"/>
  <c r="J2339" i="1"/>
  <c r="N2338" i="1"/>
  <c r="M2338" i="1"/>
  <c r="L2338" i="1"/>
  <c r="K2338" i="1"/>
  <c r="J2338" i="1"/>
  <c r="I2338" i="1"/>
  <c r="P2337" i="1"/>
  <c r="O2337" i="1"/>
  <c r="N2337" i="1"/>
  <c r="M2337" i="1"/>
  <c r="L2337" i="1"/>
  <c r="K2337" i="1"/>
  <c r="J2337" i="1"/>
  <c r="N2336" i="1"/>
  <c r="M2336" i="1"/>
  <c r="L2336" i="1"/>
  <c r="K2336" i="1"/>
  <c r="J2336" i="1"/>
  <c r="I2336" i="1"/>
  <c r="N2335" i="1"/>
  <c r="M2335" i="1"/>
  <c r="L2335" i="1"/>
  <c r="K2335" i="1"/>
  <c r="J2335" i="1"/>
  <c r="I2335" i="1"/>
  <c r="N2334" i="1"/>
  <c r="M2334" i="1"/>
  <c r="L2334" i="1"/>
  <c r="K2334" i="1"/>
  <c r="J2334" i="1"/>
  <c r="I2334" i="1"/>
  <c r="N2333" i="1"/>
  <c r="M2333" i="1"/>
  <c r="L2333" i="1"/>
  <c r="K2333" i="1"/>
  <c r="J2333" i="1"/>
  <c r="I2333" i="1"/>
  <c r="N2332" i="1"/>
  <c r="M2332" i="1"/>
  <c r="L2332" i="1"/>
  <c r="K2332" i="1"/>
  <c r="J2332" i="1"/>
  <c r="I2332" i="1"/>
  <c r="N2331" i="1"/>
  <c r="M2331" i="1"/>
  <c r="L2331" i="1"/>
  <c r="K2331" i="1"/>
  <c r="J2331" i="1"/>
  <c r="I2331" i="1"/>
  <c r="P2330" i="1"/>
  <c r="O2330" i="1"/>
  <c r="N2330" i="1"/>
  <c r="M2330" i="1"/>
  <c r="L2330" i="1"/>
  <c r="K2330" i="1"/>
  <c r="J2330" i="1"/>
  <c r="N2329" i="1"/>
  <c r="M2329" i="1"/>
  <c r="L2329" i="1"/>
  <c r="K2329" i="1"/>
  <c r="J2329" i="1"/>
  <c r="I2329" i="1"/>
  <c r="N2328" i="1"/>
  <c r="M2328" i="1"/>
  <c r="L2328" i="1"/>
  <c r="K2328" i="1"/>
  <c r="J2328" i="1"/>
  <c r="I2328" i="1"/>
  <c r="P2327" i="1"/>
  <c r="O2327" i="1"/>
  <c r="N2327" i="1"/>
  <c r="M2327" i="1"/>
  <c r="L2327" i="1"/>
  <c r="K2327" i="1"/>
  <c r="J2327" i="1"/>
  <c r="N2326" i="1"/>
  <c r="M2326" i="1"/>
  <c r="L2326" i="1"/>
  <c r="K2326" i="1"/>
  <c r="J2326" i="1"/>
  <c r="I2326" i="1"/>
  <c r="N2325" i="1"/>
  <c r="M2325" i="1"/>
  <c r="L2325" i="1"/>
  <c r="K2325" i="1"/>
  <c r="J2325" i="1"/>
  <c r="I2325" i="1"/>
  <c r="N2324" i="1"/>
  <c r="M2324" i="1"/>
  <c r="L2324" i="1"/>
  <c r="K2324" i="1"/>
  <c r="J2324" i="1"/>
  <c r="I2324" i="1"/>
  <c r="P2323" i="1"/>
  <c r="O2323" i="1"/>
  <c r="N2323" i="1"/>
  <c r="M2323" i="1"/>
  <c r="L2323" i="1"/>
  <c r="K2323" i="1"/>
  <c r="J2323" i="1"/>
  <c r="N2322" i="1"/>
  <c r="M2322" i="1"/>
  <c r="L2322" i="1"/>
  <c r="K2322" i="1"/>
  <c r="J2322" i="1"/>
  <c r="I2322" i="1"/>
  <c r="N2321" i="1"/>
  <c r="M2321" i="1"/>
  <c r="L2321" i="1"/>
  <c r="K2321" i="1"/>
  <c r="J2321" i="1"/>
  <c r="I2321" i="1"/>
  <c r="N2320" i="1"/>
  <c r="M2320" i="1"/>
  <c r="L2320" i="1"/>
  <c r="K2320" i="1"/>
  <c r="J2320" i="1"/>
  <c r="I2320" i="1"/>
  <c r="N2319" i="1"/>
  <c r="M2319" i="1"/>
  <c r="L2319" i="1"/>
  <c r="K2319" i="1"/>
  <c r="J2319" i="1"/>
  <c r="I2319" i="1"/>
  <c r="N2318" i="1"/>
  <c r="M2318" i="1"/>
  <c r="L2318" i="1"/>
  <c r="K2318" i="1"/>
  <c r="J2318" i="1"/>
  <c r="I2318" i="1"/>
  <c r="N2317" i="1"/>
  <c r="M2317" i="1"/>
  <c r="L2317" i="1"/>
  <c r="K2317" i="1"/>
  <c r="J2317" i="1"/>
  <c r="I2317" i="1"/>
  <c r="N2316" i="1"/>
  <c r="M2316" i="1"/>
  <c r="L2316" i="1"/>
  <c r="K2316" i="1"/>
  <c r="J2316" i="1"/>
  <c r="I2316" i="1"/>
  <c r="P2315" i="1"/>
  <c r="O2315" i="1"/>
  <c r="N2315" i="1"/>
  <c r="M2315" i="1"/>
  <c r="L2315" i="1"/>
  <c r="K2315" i="1"/>
  <c r="J2315" i="1"/>
  <c r="N2314" i="1"/>
  <c r="M2314" i="1"/>
  <c r="L2314" i="1"/>
  <c r="K2314" i="1"/>
  <c r="J2314" i="1"/>
  <c r="I2314" i="1"/>
  <c r="N2313" i="1"/>
  <c r="M2313" i="1"/>
  <c r="L2313" i="1"/>
  <c r="K2313" i="1"/>
  <c r="J2313" i="1"/>
  <c r="I2313" i="1"/>
  <c r="N2312" i="1"/>
  <c r="M2312" i="1"/>
  <c r="L2312" i="1"/>
  <c r="K2312" i="1"/>
  <c r="J2312" i="1"/>
  <c r="I2312" i="1"/>
  <c r="N2311" i="1"/>
  <c r="M2311" i="1"/>
  <c r="L2311" i="1"/>
  <c r="K2311" i="1"/>
  <c r="J2311" i="1"/>
  <c r="I2311" i="1"/>
  <c r="N2310" i="1"/>
  <c r="M2310" i="1"/>
  <c r="L2310" i="1"/>
  <c r="K2310" i="1"/>
  <c r="J2310" i="1"/>
  <c r="I2310" i="1"/>
  <c r="P2309" i="1"/>
  <c r="O2309" i="1"/>
  <c r="N2309" i="1"/>
  <c r="M2309" i="1"/>
  <c r="L2309" i="1"/>
  <c r="K2309" i="1"/>
  <c r="J2309" i="1"/>
  <c r="N2308" i="1"/>
  <c r="M2308" i="1"/>
  <c r="L2308" i="1"/>
  <c r="K2308" i="1"/>
  <c r="J2308" i="1"/>
  <c r="I2308" i="1"/>
  <c r="N2307" i="1"/>
  <c r="M2307" i="1"/>
  <c r="L2307" i="1"/>
  <c r="K2307" i="1"/>
  <c r="J2307" i="1"/>
  <c r="I2307" i="1"/>
  <c r="N2306" i="1"/>
  <c r="M2306" i="1"/>
  <c r="L2306" i="1"/>
  <c r="K2306" i="1"/>
  <c r="J2306" i="1"/>
  <c r="I2306" i="1"/>
  <c r="N2305" i="1"/>
  <c r="M2305" i="1"/>
  <c r="L2305" i="1"/>
  <c r="K2305" i="1"/>
  <c r="J2305" i="1"/>
  <c r="I2305" i="1"/>
  <c r="N2304" i="1"/>
  <c r="M2304" i="1"/>
  <c r="L2304" i="1"/>
  <c r="K2304" i="1"/>
  <c r="J2304" i="1"/>
  <c r="I2304" i="1"/>
  <c r="N2303" i="1"/>
  <c r="M2303" i="1"/>
  <c r="L2303" i="1"/>
  <c r="K2303" i="1"/>
  <c r="J2303" i="1"/>
  <c r="I2303" i="1"/>
  <c r="N2302" i="1"/>
  <c r="M2302" i="1"/>
  <c r="L2302" i="1"/>
  <c r="K2302" i="1"/>
  <c r="J2302" i="1"/>
  <c r="I2302" i="1"/>
  <c r="N2301" i="1"/>
  <c r="M2301" i="1"/>
  <c r="L2301" i="1"/>
  <c r="K2301" i="1"/>
  <c r="J2301" i="1"/>
  <c r="I2301" i="1"/>
  <c r="N2300" i="1"/>
  <c r="M2300" i="1"/>
  <c r="L2300" i="1"/>
  <c r="K2300" i="1"/>
  <c r="J2300" i="1"/>
  <c r="I2300" i="1"/>
  <c r="N2299" i="1"/>
  <c r="M2299" i="1"/>
  <c r="L2299" i="1"/>
  <c r="K2299" i="1"/>
  <c r="J2299" i="1"/>
  <c r="I2299" i="1"/>
  <c r="N2298" i="1"/>
  <c r="M2298" i="1"/>
  <c r="L2298" i="1"/>
  <c r="K2298" i="1"/>
  <c r="J2298" i="1"/>
  <c r="I2298" i="1"/>
  <c r="N2297" i="1"/>
  <c r="M2297" i="1"/>
  <c r="L2297" i="1"/>
  <c r="K2297" i="1"/>
  <c r="J2297" i="1"/>
  <c r="I2297" i="1"/>
  <c r="N2296" i="1"/>
  <c r="M2296" i="1"/>
  <c r="L2296" i="1"/>
  <c r="K2296" i="1"/>
  <c r="J2296" i="1"/>
  <c r="I2296" i="1"/>
  <c r="N2295" i="1"/>
  <c r="M2295" i="1"/>
  <c r="L2295" i="1"/>
  <c r="K2295" i="1"/>
  <c r="J2295" i="1"/>
  <c r="I2295" i="1"/>
  <c r="N2294" i="1"/>
  <c r="M2294" i="1"/>
  <c r="L2294" i="1"/>
  <c r="K2294" i="1"/>
  <c r="J2294" i="1"/>
  <c r="I2294" i="1"/>
  <c r="N2293" i="1"/>
  <c r="M2293" i="1"/>
  <c r="L2293" i="1"/>
  <c r="K2293" i="1"/>
  <c r="J2293" i="1"/>
  <c r="I2293" i="1"/>
  <c r="N2292" i="1"/>
  <c r="M2292" i="1"/>
  <c r="L2292" i="1"/>
  <c r="K2292" i="1"/>
  <c r="J2292" i="1"/>
  <c r="I2292" i="1"/>
  <c r="N2291" i="1"/>
  <c r="M2291" i="1"/>
  <c r="L2291" i="1"/>
  <c r="K2291" i="1"/>
  <c r="J2291" i="1"/>
  <c r="I2291" i="1"/>
  <c r="N2290" i="1"/>
  <c r="M2290" i="1"/>
  <c r="L2290" i="1"/>
  <c r="K2290" i="1"/>
  <c r="J2290" i="1"/>
  <c r="I2290" i="1"/>
  <c r="N2289" i="1"/>
  <c r="M2289" i="1"/>
  <c r="L2289" i="1"/>
  <c r="K2289" i="1"/>
  <c r="J2289" i="1"/>
  <c r="I2289" i="1"/>
  <c r="N2288" i="1"/>
  <c r="M2288" i="1"/>
  <c r="L2288" i="1"/>
  <c r="K2288" i="1"/>
  <c r="J2288" i="1"/>
  <c r="I2288" i="1"/>
  <c r="N2287" i="1"/>
  <c r="M2287" i="1"/>
  <c r="L2287" i="1"/>
  <c r="K2287" i="1"/>
  <c r="J2287" i="1"/>
  <c r="I2287" i="1"/>
  <c r="N2286" i="1"/>
  <c r="M2286" i="1"/>
  <c r="L2286" i="1"/>
  <c r="K2286" i="1"/>
  <c r="J2286" i="1"/>
  <c r="I2286" i="1"/>
  <c r="N2285" i="1"/>
  <c r="M2285" i="1"/>
  <c r="L2285" i="1"/>
  <c r="K2285" i="1"/>
  <c r="J2285" i="1"/>
  <c r="I2285" i="1"/>
  <c r="N2284" i="1"/>
  <c r="M2284" i="1"/>
  <c r="L2284" i="1"/>
  <c r="K2284" i="1"/>
  <c r="J2284" i="1"/>
  <c r="I2284" i="1"/>
  <c r="N2283" i="1"/>
  <c r="M2283" i="1"/>
  <c r="L2283" i="1"/>
  <c r="K2283" i="1"/>
  <c r="J2283" i="1"/>
  <c r="I2283" i="1"/>
  <c r="N2282" i="1"/>
  <c r="M2282" i="1"/>
  <c r="L2282" i="1"/>
  <c r="K2282" i="1"/>
  <c r="J2282" i="1"/>
  <c r="I2282" i="1"/>
  <c r="P2281" i="1"/>
  <c r="O2281" i="1"/>
  <c r="N2281" i="1"/>
  <c r="M2281" i="1"/>
  <c r="L2281" i="1"/>
  <c r="K2281" i="1"/>
  <c r="J2281" i="1"/>
  <c r="N2280" i="1"/>
  <c r="M2280" i="1"/>
  <c r="L2280" i="1"/>
  <c r="K2280" i="1"/>
  <c r="J2280" i="1"/>
  <c r="I2280" i="1"/>
  <c r="N2279" i="1"/>
  <c r="M2279" i="1"/>
  <c r="L2279" i="1"/>
  <c r="K2279" i="1"/>
  <c r="J2279" i="1"/>
  <c r="I2279" i="1"/>
  <c r="N2278" i="1"/>
  <c r="M2278" i="1"/>
  <c r="L2278" i="1"/>
  <c r="K2278" i="1"/>
  <c r="J2278" i="1"/>
  <c r="I2278" i="1"/>
  <c r="N2277" i="1"/>
  <c r="M2277" i="1"/>
  <c r="L2277" i="1"/>
  <c r="K2277" i="1"/>
  <c r="J2277" i="1"/>
  <c r="I2277" i="1"/>
  <c r="N2276" i="1"/>
  <c r="M2276" i="1"/>
  <c r="L2276" i="1"/>
  <c r="K2276" i="1"/>
  <c r="J2276" i="1"/>
  <c r="I2276" i="1"/>
  <c r="N2275" i="1"/>
  <c r="M2275" i="1"/>
  <c r="L2275" i="1"/>
  <c r="K2275" i="1"/>
  <c r="J2275" i="1"/>
  <c r="I2275" i="1"/>
  <c r="N2274" i="1"/>
  <c r="M2274" i="1"/>
  <c r="L2274" i="1"/>
  <c r="K2274" i="1"/>
  <c r="J2274" i="1"/>
  <c r="I2274" i="1"/>
  <c r="N2273" i="1"/>
  <c r="M2273" i="1"/>
  <c r="L2273" i="1"/>
  <c r="K2273" i="1"/>
  <c r="J2273" i="1"/>
  <c r="I2273" i="1"/>
  <c r="P2272" i="1"/>
  <c r="O2272" i="1"/>
  <c r="N2272" i="1"/>
  <c r="M2272" i="1"/>
  <c r="L2272" i="1"/>
  <c r="K2272" i="1"/>
  <c r="J2272" i="1"/>
  <c r="P2271" i="1"/>
  <c r="O2271" i="1"/>
  <c r="N2271" i="1"/>
  <c r="M2271" i="1"/>
  <c r="L2271" i="1"/>
  <c r="K2271" i="1"/>
  <c r="J2271" i="1"/>
  <c r="N2270" i="1"/>
  <c r="M2270" i="1"/>
  <c r="L2270" i="1"/>
  <c r="K2270" i="1"/>
  <c r="J2270" i="1"/>
  <c r="I2270" i="1"/>
  <c r="N2269" i="1"/>
  <c r="M2269" i="1"/>
  <c r="L2269" i="1"/>
  <c r="K2269" i="1"/>
  <c r="J2269" i="1"/>
  <c r="I2269" i="1"/>
  <c r="N2268" i="1"/>
  <c r="M2268" i="1"/>
  <c r="L2268" i="1"/>
  <c r="K2268" i="1"/>
  <c r="J2268" i="1"/>
  <c r="I2268" i="1"/>
  <c r="N2267" i="1"/>
  <c r="M2267" i="1"/>
  <c r="L2267" i="1"/>
  <c r="K2267" i="1"/>
  <c r="J2267" i="1"/>
  <c r="I2267" i="1"/>
  <c r="P2266" i="1"/>
  <c r="O2266" i="1"/>
  <c r="N2266" i="1"/>
  <c r="M2266" i="1"/>
  <c r="L2266" i="1"/>
  <c r="K2266" i="1"/>
  <c r="J2266" i="1"/>
  <c r="N2265" i="1"/>
  <c r="M2265" i="1"/>
  <c r="L2265" i="1"/>
  <c r="K2265" i="1"/>
  <c r="J2265" i="1"/>
  <c r="I2265" i="1"/>
  <c r="N2264" i="1"/>
  <c r="M2264" i="1"/>
  <c r="L2264" i="1"/>
  <c r="K2264" i="1"/>
  <c r="J2264" i="1"/>
  <c r="I2264" i="1"/>
  <c r="N2263" i="1"/>
  <c r="M2263" i="1"/>
  <c r="L2263" i="1"/>
  <c r="K2263" i="1"/>
  <c r="J2263" i="1"/>
  <c r="I2263" i="1"/>
  <c r="N2262" i="1"/>
  <c r="M2262" i="1"/>
  <c r="L2262" i="1"/>
  <c r="K2262" i="1"/>
  <c r="J2262" i="1"/>
  <c r="I2262" i="1"/>
  <c r="N2261" i="1"/>
  <c r="M2261" i="1"/>
  <c r="L2261" i="1"/>
  <c r="K2261" i="1"/>
  <c r="J2261" i="1"/>
  <c r="I2261" i="1"/>
  <c r="P2260" i="1"/>
  <c r="O2260" i="1"/>
  <c r="N2260" i="1"/>
  <c r="M2260" i="1"/>
  <c r="L2260" i="1"/>
  <c r="K2260" i="1"/>
  <c r="J2260" i="1"/>
  <c r="N2259" i="1"/>
  <c r="M2259" i="1"/>
  <c r="L2259" i="1"/>
  <c r="K2259" i="1"/>
  <c r="J2259" i="1"/>
  <c r="I2259" i="1"/>
  <c r="N2258" i="1"/>
  <c r="M2258" i="1"/>
  <c r="L2258" i="1"/>
  <c r="K2258" i="1"/>
  <c r="J2258" i="1"/>
  <c r="I2258" i="1"/>
  <c r="N2257" i="1"/>
  <c r="M2257" i="1"/>
  <c r="L2257" i="1"/>
  <c r="K2257" i="1"/>
  <c r="J2257" i="1"/>
  <c r="I2257" i="1"/>
  <c r="P2256" i="1"/>
  <c r="O2256" i="1"/>
  <c r="N2256" i="1"/>
  <c r="M2256" i="1"/>
  <c r="L2256" i="1"/>
  <c r="K2256" i="1"/>
  <c r="J2256" i="1"/>
  <c r="N2255" i="1"/>
  <c r="M2255" i="1"/>
  <c r="L2255" i="1"/>
  <c r="K2255" i="1"/>
  <c r="J2255" i="1"/>
  <c r="I2255" i="1"/>
  <c r="N2254" i="1"/>
  <c r="M2254" i="1"/>
  <c r="L2254" i="1"/>
  <c r="K2254" i="1"/>
  <c r="J2254" i="1"/>
  <c r="I2254" i="1"/>
  <c r="N2253" i="1"/>
  <c r="M2253" i="1"/>
  <c r="L2253" i="1"/>
  <c r="K2253" i="1"/>
  <c r="J2253" i="1"/>
  <c r="I2253" i="1"/>
  <c r="N2252" i="1"/>
  <c r="M2252" i="1"/>
  <c r="L2252" i="1"/>
  <c r="K2252" i="1"/>
  <c r="J2252" i="1"/>
  <c r="I2252" i="1"/>
  <c r="N2251" i="1"/>
  <c r="M2251" i="1"/>
  <c r="L2251" i="1"/>
  <c r="K2251" i="1"/>
  <c r="J2251" i="1"/>
  <c r="I2251" i="1"/>
  <c r="N2250" i="1"/>
  <c r="M2250" i="1"/>
  <c r="L2250" i="1"/>
  <c r="K2250" i="1"/>
  <c r="J2250" i="1"/>
  <c r="I2250" i="1"/>
  <c r="N2249" i="1"/>
  <c r="M2249" i="1"/>
  <c r="L2249" i="1"/>
  <c r="K2249" i="1"/>
  <c r="J2249" i="1"/>
  <c r="I2249" i="1"/>
  <c r="N2248" i="1"/>
  <c r="M2248" i="1"/>
  <c r="L2248" i="1"/>
  <c r="K2248" i="1"/>
  <c r="J2248" i="1"/>
  <c r="I2248" i="1"/>
  <c r="N2247" i="1"/>
  <c r="M2247" i="1"/>
  <c r="L2247" i="1"/>
  <c r="K2247" i="1"/>
  <c r="J2247" i="1"/>
  <c r="I2247" i="1"/>
  <c r="N2246" i="1"/>
  <c r="M2246" i="1"/>
  <c r="L2246" i="1"/>
  <c r="K2246" i="1"/>
  <c r="J2246" i="1"/>
  <c r="I2246" i="1"/>
  <c r="N2245" i="1"/>
  <c r="M2245" i="1"/>
  <c r="L2245" i="1"/>
  <c r="K2245" i="1"/>
  <c r="J2245" i="1"/>
  <c r="I2245" i="1"/>
  <c r="N2244" i="1"/>
  <c r="M2244" i="1"/>
  <c r="L2244" i="1"/>
  <c r="K2244" i="1"/>
  <c r="J2244" i="1"/>
  <c r="I2244" i="1"/>
  <c r="N2243" i="1"/>
  <c r="M2243" i="1"/>
  <c r="L2243" i="1"/>
  <c r="K2243" i="1"/>
  <c r="J2243" i="1"/>
  <c r="I2243" i="1"/>
  <c r="N2242" i="1"/>
  <c r="M2242" i="1"/>
  <c r="L2242" i="1"/>
  <c r="K2242" i="1"/>
  <c r="J2242" i="1"/>
  <c r="I2242" i="1"/>
  <c r="N2241" i="1"/>
  <c r="M2241" i="1"/>
  <c r="L2241" i="1"/>
  <c r="K2241" i="1"/>
  <c r="J2241" i="1"/>
  <c r="I2241" i="1"/>
  <c r="N2240" i="1"/>
  <c r="M2240" i="1"/>
  <c r="L2240" i="1"/>
  <c r="K2240" i="1"/>
  <c r="J2240" i="1"/>
  <c r="I2240" i="1"/>
  <c r="N2239" i="1"/>
  <c r="M2239" i="1"/>
  <c r="L2239" i="1"/>
  <c r="K2239" i="1"/>
  <c r="J2239" i="1"/>
  <c r="I2239" i="1"/>
  <c r="N2238" i="1"/>
  <c r="M2238" i="1"/>
  <c r="L2238" i="1"/>
  <c r="K2238" i="1"/>
  <c r="J2238" i="1"/>
  <c r="I2238" i="1"/>
  <c r="N2237" i="1"/>
  <c r="M2237" i="1"/>
  <c r="L2237" i="1"/>
  <c r="K2237" i="1"/>
  <c r="J2237" i="1"/>
  <c r="I2237" i="1"/>
  <c r="P2236" i="1"/>
  <c r="O2236" i="1"/>
  <c r="N2236" i="1"/>
  <c r="M2236" i="1"/>
  <c r="L2236" i="1"/>
  <c r="K2236" i="1"/>
  <c r="J2236" i="1"/>
  <c r="N2235" i="1"/>
  <c r="M2235" i="1"/>
  <c r="L2235" i="1"/>
  <c r="K2235" i="1"/>
  <c r="J2235" i="1"/>
  <c r="I2235" i="1"/>
  <c r="N2234" i="1"/>
  <c r="M2234" i="1"/>
  <c r="L2234" i="1"/>
  <c r="K2234" i="1"/>
  <c r="J2234" i="1"/>
  <c r="I2234" i="1"/>
  <c r="N2233" i="1"/>
  <c r="M2233" i="1"/>
  <c r="L2233" i="1"/>
  <c r="K2233" i="1"/>
  <c r="J2233" i="1"/>
  <c r="I2233" i="1"/>
  <c r="N2232" i="1"/>
  <c r="M2232" i="1"/>
  <c r="L2232" i="1"/>
  <c r="K2232" i="1"/>
  <c r="J2232" i="1"/>
  <c r="I2232" i="1"/>
  <c r="N2231" i="1"/>
  <c r="M2231" i="1"/>
  <c r="L2231" i="1"/>
  <c r="K2231" i="1"/>
  <c r="J2231" i="1"/>
  <c r="I2231" i="1"/>
  <c r="N2230" i="1"/>
  <c r="M2230" i="1"/>
  <c r="L2230" i="1"/>
  <c r="K2230" i="1"/>
  <c r="J2230" i="1"/>
  <c r="I2230" i="1"/>
  <c r="N2229" i="1"/>
  <c r="M2229" i="1"/>
  <c r="L2229" i="1"/>
  <c r="K2229" i="1"/>
  <c r="J2229" i="1"/>
  <c r="I2229" i="1"/>
  <c r="N2228" i="1"/>
  <c r="M2228" i="1"/>
  <c r="L2228" i="1"/>
  <c r="K2228" i="1"/>
  <c r="J2228" i="1"/>
  <c r="I2228" i="1"/>
  <c r="N2227" i="1"/>
  <c r="M2227" i="1"/>
  <c r="L2227" i="1"/>
  <c r="K2227" i="1"/>
  <c r="J2227" i="1"/>
  <c r="I2227" i="1"/>
  <c r="N2226" i="1"/>
  <c r="M2226" i="1"/>
  <c r="L2226" i="1"/>
  <c r="K2226" i="1"/>
  <c r="J2226" i="1"/>
  <c r="I2226" i="1"/>
  <c r="N2225" i="1"/>
  <c r="M2225" i="1"/>
  <c r="L2225" i="1"/>
  <c r="K2225" i="1"/>
  <c r="J2225" i="1"/>
  <c r="I2225" i="1"/>
  <c r="N2224" i="1"/>
  <c r="M2224" i="1"/>
  <c r="L2224" i="1"/>
  <c r="K2224" i="1"/>
  <c r="J2224" i="1"/>
  <c r="I2224" i="1"/>
  <c r="N2223" i="1"/>
  <c r="M2223" i="1"/>
  <c r="L2223" i="1"/>
  <c r="K2223" i="1"/>
  <c r="J2223" i="1"/>
  <c r="I2223" i="1"/>
  <c r="N2222" i="1"/>
  <c r="M2222" i="1"/>
  <c r="L2222" i="1"/>
  <c r="K2222" i="1"/>
  <c r="J2222" i="1"/>
  <c r="I2222" i="1"/>
  <c r="N2221" i="1"/>
  <c r="M2221" i="1"/>
  <c r="L2221" i="1"/>
  <c r="K2221" i="1"/>
  <c r="J2221" i="1"/>
  <c r="I2221" i="1"/>
  <c r="N2220" i="1"/>
  <c r="M2220" i="1"/>
  <c r="L2220" i="1"/>
  <c r="K2220" i="1"/>
  <c r="J2220" i="1"/>
  <c r="I2220" i="1"/>
  <c r="N2219" i="1"/>
  <c r="M2219" i="1"/>
  <c r="L2219" i="1"/>
  <c r="K2219" i="1"/>
  <c r="J2219" i="1"/>
  <c r="I2219" i="1"/>
  <c r="N2218" i="1"/>
  <c r="M2218" i="1"/>
  <c r="L2218" i="1"/>
  <c r="K2218" i="1"/>
  <c r="J2218" i="1"/>
  <c r="I2218" i="1"/>
  <c r="N2217" i="1"/>
  <c r="M2217" i="1"/>
  <c r="L2217" i="1"/>
  <c r="K2217" i="1"/>
  <c r="J2217" i="1"/>
  <c r="I2217" i="1"/>
  <c r="N2216" i="1"/>
  <c r="M2216" i="1"/>
  <c r="L2216" i="1"/>
  <c r="K2216" i="1"/>
  <c r="J2216" i="1"/>
  <c r="I2216" i="1"/>
  <c r="N2215" i="1"/>
  <c r="M2215" i="1"/>
  <c r="L2215" i="1"/>
  <c r="K2215" i="1"/>
  <c r="J2215" i="1"/>
  <c r="I2215" i="1"/>
  <c r="N2214" i="1"/>
  <c r="M2214" i="1"/>
  <c r="L2214" i="1"/>
  <c r="K2214" i="1"/>
  <c r="J2214" i="1"/>
  <c r="I2214" i="1"/>
  <c r="N2213" i="1"/>
  <c r="M2213" i="1"/>
  <c r="L2213" i="1"/>
  <c r="K2213" i="1"/>
  <c r="J2213" i="1"/>
  <c r="I2213" i="1"/>
  <c r="N2212" i="1"/>
  <c r="M2212" i="1"/>
  <c r="L2212" i="1"/>
  <c r="K2212" i="1"/>
  <c r="J2212" i="1"/>
  <c r="I2212" i="1"/>
  <c r="N2211" i="1"/>
  <c r="M2211" i="1"/>
  <c r="L2211" i="1"/>
  <c r="K2211" i="1"/>
  <c r="J2211" i="1"/>
  <c r="I2211" i="1"/>
  <c r="N2210" i="1"/>
  <c r="M2210" i="1"/>
  <c r="L2210" i="1"/>
  <c r="K2210" i="1"/>
  <c r="J2210" i="1"/>
  <c r="I2210" i="1"/>
  <c r="N2209" i="1"/>
  <c r="M2209" i="1"/>
  <c r="L2209" i="1"/>
  <c r="K2209" i="1"/>
  <c r="J2209" i="1"/>
  <c r="I2209" i="1"/>
  <c r="N2208" i="1"/>
  <c r="M2208" i="1"/>
  <c r="L2208" i="1"/>
  <c r="K2208" i="1"/>
  <c r="J2208" i="1"/>
  <c r="I2208" i="1"/>
  <c r="P2207" i="1"/>
  <c r="O2207" i="1"/>
  <c r="N2207" i="1"/>
  <c r="M2207" i="1"/>
  <c r="L2207" i="1"/>
  <c r="K2207" i="1"/>
  <c r="J2207" i="1"/>
  <c r="N2206" i="1"/>
  <c r="M2206" i="1"/>
  <c r="L2206" i="1"/>
  <c r="K2206" i="1"/>
  <c r="J2206" i="1"/>
  <c r="I2206" i="1"/>
  <c r="N2205" i="1"/>
  <c r="M2205" i="1"/>
  <c r="L2205" i="1"/>
  <c r="K2205" i="1"/>
  <c r="J2205" i="1"/>
  <c r="I2205" i="1"/>
  <c r="N2204" i="1"/>
  <c r="M2204" i="1"/>
  <c r="L2204" i="1"/>
  <c r="K2204" i="1"/>
  <c r="J2204" i="1"/>
  <c r="I2204" i="1"/>
  <c r="N2203" i="1"/>
  <c r="M2203" i="1"/>
  <c r="L2203" i="1"/>
  <c r="K2203" i="1"/>
  <c r="J2203" i="1"/>
  <c r="I2203" i="1"/>
  <c r="N2202" i="1"/>
  <c r="M2202" i="1"/>
  <c r="L2202" i="1"/>
  <c r="K2202" i="1"/>
  <c r="J2202" i="1"/>
  <c r="I2202" i="1"/>
  <c r="N2201" i="1"/>
  <c r="M2201" i="1"/>
  <c r="L2201" i="1"/>
  <c r="K2201" i="1"/>
  <c r="J2201" i="1"/>
  <c r="I2201" i="1"/>
  <c r="N2200" i="1"/>
  <c r="M2200" i="1"/>
  <c r="L2200" i="1"/>
  <c r="K2200" i="1"/>
  <c r="J2200" i="1"/>
  <c r="I2200" i="1"/>
  <c r="N2199" i="1"/>
  <c r="M2199" i="1"/>
  <c r="L2199" i="1"/>
  <c r="K2199" i="1"/>
  <c r="J2199" i="1"/>
  <c r="I2199" i="1"/>
  <c r="N2198" i="1"/>
  <c r="M2198" i="1"/>
  <c r="L2198" i="1"/>
  <c r="K2198" i="1"/>
  <c r="J2198" i="1"/>
  <c r="I2198" i="1"/>
  <c r="N2197" i="1"/>
  <c r="M2197" i="1"/>
  <c r="L2197" i="1"/>
  <c r="K2197" i="1"/>
  <c r="J2197" i="1"/>
  <c r="I2197" i="1"/>
  <c r="N2196" i="1"/>
  <c r="M2196" i="1"/>
  <c r="L2196" i="1"/>
  <c r="K2196" i="1"/>
  <c r="J2196" i="1"/>
  <c r="I2196" i="1"/>
  <c r="N2195" i="1"/>
  <c r="M2195" i="1"/>
  <c r="L2195" i="1"/>
  <c r="K2195" i="1"/>
  <c r="J2195" i="1"/>
  <c r="I2195" i="1"/>
  <c r="N2194" i="1"/>
  <c r="M2194" i="1"/>
  <c r="L2194" i="1"/>
  <c r="K2194" i="1"/>
  <c r="J2194" i="1"/>
  <c r="I2194" i="1"/>
  <c r="P2193" i="1"/>
  <c r="O2193" i="1"/>
  <c r="N2193" i="1"/>
  <c r="M2193" i="1"/>
  <c r="L2193" i="1"/>
  <c r="K2193" i="1"/>
  <c r="J2193" i="1"/>
  <c r="N2192" i="1"/>
  <c r="M2192" i="1"/>
  <c r="L2192" i="1"/>
  <c r="K2192" i="1"/>
  <c r="J2192" i="1"/>
  <c r="I2192" i="1"/>
  <c r="N2191" i="1"/>
  <c r="M2191" i="1"/>
  <c r="L2191" i="1"/>
  <c r="K2191" i="1"/>
  <c r="J2191" i="1"/>
  <c r="I2191" i="1"/>
  <c r="N2190" i="1"/>
  <c r="M2190" i="1"/>
  <c r="L2190" i="1"/>
  <c r="K2190" i="1"/>
  <c r="J2190" i="1"/>
  <c r="I2190" i="1"/>
  <c r="N2189" i="1"/>
  <c r="M2189" i="1"/>
  <c r="L2189" i="1"/>
  <c r="K2189" i="1"/>
  <c r="J2189" i="1"/>
  <c r="I2189" i="1"/>
  <c r="N2188" i="1"/>
  <c r="M2188" i="1"/>
  <c r="L2188" i="1"/>
  <c r="K2188" i="1"/>
  <c r="J2188" i="1"/>
  <c r="I2188" i="1"/>
  <c r="N2187" i="1"/>
  <c r="M2187" i="1"/>
  <c r="L2187" i="1"/>
  <c r="K2187" i="1"/>
  <c r="J2187" i="1"/>
  <c r="I2187" i="1"/>
  <c r="N2186" i="1"/>
  <c r="M2186" i="1"/>
  <c r="L2186" i="1"/>
  <c r="K2186" i="1"/>
  <c r="J2186" i="1"/>
  <c r="I2186" i="1"/>
  <c r="N2185" i="1"/>
  <c r="M2185" i="1"/>
  <c r="L2185" i="1"/>
  <c r="K2185" i="1"/>
  <c r="J2185" i="1"/>
  <c r="I2185" i="1"/>
  <c r="N2184" i="1"/>
  <c r="M2184" i="1"/>
  <c r="L2184" i="1"/>
  <c r="K2184" i="1"/>
  <c r="J2184" i="1"/>
  <c r="I2184" i="1"/>
  <c r="N2183" i="1"/>
  <c r="M2183" i="1"/>
  <c r="L2183" i="1"/>
  <c r="K2183" i="1"/>
  <c r="J2183" i="1"/>
  <c r="I2183" i="1"/>
  <c r="P2182" i="1"/>
  <c r="O2182" i="1"/>
  <c r="N2182" i="1"/>
  <c r="M2182" i="1"/>
  <c r="L2182" i="1"/>
  <c r="K2182" i="1"/>
  <c r="J2182" i="1"/>
  <c r="N2181" i="1"/>
  <c r="M2181" i="1"/>
  <c r="L2181" i="1"/>
  <c r="K2181" i="1"/>
  <c r="J2181" i="1"/>
  <c r="I2181" i="1"/>
  <c r="N2180" i="1"/>
  <c r="M2180" i="1"/>
  <c r="L2180" i="1"/>
  <c r="K2180" i="1"/>
  <c r="J2180" i="1"/>
  <c r="I2180" i="1"/>
  <c r="N2179" i="1"/>
  <c r="M2179" i="1"/>
  <c r="L2179" i="1"/>
  <c r="K2179" i="1"/>
  <c r="J2179" i="1"/>
  <c r="I2179" i="1"/>
  <c r="N2178" i="1"/>
  <c r="M2178" i="1"/>
  <c r="L2178" i="1"/>
  <c r="K2178" i="1"/>
  <c r="J2178" i="1"/>
  <c r="I2178" i="1"/>
  <c r="N2177" i="1"/>
  <c r="M2177" i="1"/>
  <c r="L2177" i="1"/>
  <c r="K2177" i="1"/>
  <c r="J2177" i="1"/>
  <c r="I2177" i="1"/>
  <c r="N2176" i="1"/>
  <c r="M2176" i="1"/>
  <c r="L2176" i="1"/>
  <c r="K2176" i="1"/>
  <c r="J2176" i="1"/>
  <c r="I2176" i="1"/>
  <c r="N2175" i="1"/>
  <c r="M2175" i="1"/>
  <c r="L2175" i="1"/>
  <c r="K2175" i="1"/>
  <c r="J2175" i="1"/>
  <c r="I2175" i="1"/>
  <c r="N2174" i="1"/>
  <c r="M2174" i="1"/>
  <c r="L2174" i="1"/>
  <c r="K2174" i="1"/>
  <c r="J2174" i="1"/>
  <c r="I2174" i="1"/>
  <c r="N2173" i="1"/>
  <c r="M2173" i="1"/>
  <c r="L2173" i="1"/>
  <c r="K2173" i="1"/>
  <c r="J2173" i="1"/>
  <c r="I2173" i="1"/>
  <c r="N2172" i="1"/>
  <c r="M2172" i="1"/>
  <c r="L2172" i="1"/>
  <c r="K2172" i="1"/>
  <c r="J2172" i="1"/>
  <c r="I2172" i="1"/>
  <c r="N2171" i="1"/>
  <c r="M2171" i="1"/>
  <c r="L2171" i="1"/>
  <c r="K2171" i="1"/>
  <c r="J2171" i="1"/>
  <c r="I2171" i="1"/>
  <c r="N2170" i="1"/>
  <c r="M2170" i="1"/>
  <c r="L2170" i="1"/>
  <c r="K2170" i="1"/>
  <c r="J2170" i="1"/>
  <c r="I2170" i="1"/>
  <c r="N2169" i="1"/>
  <c r="M2169" i="1"/>
  <c r="L2169" i="1"/>
  <c r="K2169" i="1"/>
  <c r="J2169" i="1"/>
  <c r="I2169" i="1"/>
  <c r="N2168" i="1"/>
  <c r="M2168" i="1"/>
  <c r="L2168" i="1"/>
  <c r="K2168" i="1"/>
  <c r="J2168" i="1"/>
  <c r="I2168" i="1"/>
  <c r="P2167" i="1"/>
  <c r="O2167" i="1"/>
  <c r="N2167" i="1"/>
  <c r="M2167" i="1"/>
  <c r="L2167" i="1"/>
  <c r="K2167" i="1"/>
  <c r="J2167" i="1"/>
  <c r="N2166" i="1"/>
  <c r="M2166" i="1"/>
  <c r="L2166" i="1"/>
  <c r="K2166" i="1"/>
  <c r="J2166" i="1"/>
  <c r="I2166" i="1"/>
  <c r="N2165" i="1"/>
  <c r="M2165" i="1"/>
  <c r="L2165" i="1"/>
  <c r="K2165" i="1"/>
  <c r="J2165" i="1"/>
  <c r="I2165" i="1"/>
  <c r="P2164" i="1"/>
  <c r="O2164" i="1"/>
  <c r="N2164" i="1"/>
  <c r="M2164" i="1"/>
  <c r="L2164" i="1"/>
  <c r="K2164" i="1"/>
  <c r="J2164" i="1"/>
  <c r="N2163" i="1"/>
  <c r="M2163" i="1"/>
  <c r="L2163" i="1"/>
  <c r="K2163" i="1"/>
  <c r="J2163" i="1"/>
  <c r="I2163" i="1"/>
  <c r="N2162" i="1"/>
  <c r="M2162" i="1"/>
  <c r="L2162" i="1"/>
  <c r="K2162" i="1"/>
  <c r="J2162" i="1"/>
  <c r="I2162" i="1"/>
  <c r="N2161" i="1"/>
  <c r="M2161" i="1"/>
  <c r="L2161" i="1"/>
  <c r="K2161" i="1"/>
  <c r="J2161" i="1"/>
  <c r="I2161" i="1"/>
  <c r="N2160" i="1"/>
  <c r="M2160" i="1"/>
  <c r="L2160" i="1"/>
  <c r="K2160" i="1"/>
  <c r="J2160" i="1"/>
  <c r="I2160" i="1"/>
  <c r="N2159" i="1"/>
  <c r="M2159" i="1"/>
  <c r="L2159" i="1"/>
  <c r="K2159" i="1"/>
  <c r="J2159" i="1"/>
  <c r="I2159" i="1"/>
  <c r="N2158" i="1"/>
  <c r="M2158" i="1"/>
  <c r="L2158" i="1"/>
  <c r="K2158" i="1"/>
  <c r="J2158" i="1"/>
  <c r="I2158" i="1"/>
  <c r="N2157" i="1"/>
  <c r="M2157" i="1"/>
  <c r="L2157" i="1"/>
  <c r="K2157" i="1"/>
  <c r="J2157" i="1"/>
  <c r="I2157" i="1"/>
  <c r="N2156" i="1"/>
  <c r="M2156" i="1"/>
  <c r="L2156" i="1"/>
  <c r="K2156" i="1"/>
  <c r="J2156" i="1"/>
  <c r="I2156" i="1"/>
  <c r="N2155" i="1"/>
  <c r="M2155" i="1"/>
  <c r="L2155" i="1"/>
  <c r="K2155" i="1"/>
  <c r="J2155" i="1"/>
  <c r="I2155" i="1"/>
  <c r="N2154" i="1"/>
  <c r="M2154" i="1"/>
  <c r="L2154" i="1"/>
  <c r="K2154" i="1"/>
  <c r="J2154" i="1"/>
  <c r="I2154" i="1"/>
  <c r="N2153" i="1"/>
  <c r="M2153" i="1"/>
  <c r="L2153" i="1"/>
  <c r="K2153" i="1"/>
  <c r="J2153" i="1"/>
  <c r="I2153" i="1"/>
  <c r="N2152" i="1"/>
  <c r="M2152" i="1"/>
  <c r="L2152" i="1"/>
  <c r="K2152" i="1"/>
  <c r="J2152" i="1"/>
  <c r="I2152" i="1"/>
  <c r="P2151" i="1"/>
  <c r="O2151" i="1"/>
  <c r="N2151" i="1"/>
  <c r="M2151" i="1"/>
  <c r="L2151" i="1"/>
  <c r="K2151" i="1"/>
  <c r="J2151" i="1"/>
  <c r="N2150" i="1"/>
  <c r="M2150" i="1"/>
  <c r="L2150" i="1"/>
  <c r="K2150" i="1"/>
  <c r="J2150" i="1"/>
  <c r="I2150" i="1"/>
  <c r="N2149" i="1"/>
  <c r="M2149" i="1"/>
  <c r="L2149" i="1"/>
  <c r="K2149" i="1"/>
  <c r="J2149" i="1"/>
  <c r="I2149" i="1"/>
  <c r="N2148" i="1"/>
  <c r="M2148" i="1"/>
  <c r="L2148" i="1"/>
  <c r="K2148" i="1"/>
  <c r="J2148" i="1"/>
  <c r="I2148" i="1"/>
  <c r="N2147" i="1"/>
  <c r="M2147" i="1"/>
  <c r="L2147" i="1"/>
  <c r="K2147" i="1"/>
  <c r="J2147" i="1"/>
  <c r="I2147" i="1"/>
  <c r="N2146" i="1"/>
  <c r="M2146" i="1"/>
  <c r="L2146" i="1"/>
  <c r="K2146" i="1"/>
  <c r="J2146" i="1"/>
  <c r="I2146" i="1"/>
  <c r="N2145" i="1"/>
  <c r="M2145" i="1"/>
  <c r="L2145" i="1"/>
  <c r="K2145" i="1"/>
  <c r="J2145" i="1"/>
  <c r="I2145" i="1"/>
  <c r="N2144" i="1"/>
  <c r="M2144" i="1"/>
  <c r="L2144" i="1"/>
  <c r="K2144" i="1"/>
  <c r="J2144" i="1"/>
  <c r="I2144" i="1"/>
  <c r="N2143" i="1"/>
  <c r="M2143" i="1"/>
  <c r="L2143" i="1"/>
  <c r="K2143" i="1"/>
  <c r="J2143" i="1"/>
  <c r="I2143" i="1"/>
  <c r="N2142" i="1"/>
  <c r="M2142" i="1"/>
  <c r="L2142" i="1"/>
  <c r="K2142" i="1"/>
  <c r="J2142" i="1"/>
  <c r="I2142" i="1"/>
  <c r="P2141" i="1"/>
  <c r="O2141" i="1"/>
  <c r="N2141" i="1"/>
  <c r="M2141" i="1"/>
  <c r="L2141" i="1"/>
  <c r="K2141" i="1"/>
  <c r="J2141" i="1"/>
  <c r="N2140" i="1"/>
  <c r="M2140" i="1"/>
  <c r="L2140" i="1"/>
  <c r="K2140" i="1"/>
  <c r="J2140" i="1"/>
  <c r="I2140" i="1"/>
  <c r="N2139" i="1"/>
  <c r="M2139" i="1"/>
  <c r="L2139" i="1"/>
  <c r="K2139" i="1"/>
  <c r="J2139" i="1"/>
  <c r="I2139" i="1"/>
  <c r="N2138" i="1"/>
  <c r="M2138" i="1"/>
  <c r="L2138" i="1"/>
  <c r="K2138" i="1"/>
  <c r="J2138" i="1"/>
  <c r="I2138" i="1"/>
  <c r="N2137" i="1"/>
  <c r="M2137" i="1"/>
  <c r="L2137" i="1"/>
  <c r="K2137" i="1"/>
  <c r="J2137" i="1"/>
  <c r="I2137" i="1"/>
  <c r="N2136" i="1"/>
  <c r="M2136" i="1"/>
  <c r="L2136" i="1"/>
  <c r="K2136" i="1"/>
  <c r="J2136" i="1"/>
  <c r="I2136" i="1"/>
  <c r="N2135" i="1"/>
  <c r="M2135" i="1"/>
  <c r="L2135" i="1"/>
  <c r="K2135" i="1"/>
  <c r="J2135" i="1"/>
  <c r="I2135" i="1"/>
  <c r="N2134" i="1"/>
  <c r="M2134" i="1"/>
  <c r="L2134" i="1"/>
  <c r="K2134" i="1"/>
  <c r="J2134" i="1"/>
  <c r="I2134" i="1"/>
  <c r="N2133" i="1"/>
  <c r="M2133" i="1"/>
  <c r="L2133" i="1"/>
  <c r="K2133" i="1"/>
  <c r="J2133" i="1"/>
  <c r="I2133" i="1"/>
  <c r="N2132" i="1"/>
  <c r="M2132" i="1"/>
  <c r="L2132" i="1"/>
  <c r="K2132" i="1"/>
  <c r="J2132" i="1"/>
  <c r="I2132" i="1"/>
  <c r="N2131" i="1"/>
  <c r="M2131" i="1"/>
  <c r="L2131" i="1"/>
  <c r="K2131" i="1"/>
  <c r="J2131" i="1"/>
  <c r="I2131" i="1"/>
  <c r="N2130" i="1"/>
  <c r="M2130" i="1"/>
  <c r="L2130" i="1"/>
  <c r="K2130" i="1"/>
  <c r="J2130" i="1"/>
  <c r="I2130" i="1"/>
  <c r="N2129" i="1"/>
  <c r="M2129" i="1"/>
  <c r="L2129" i="1"/>
  <c r="K2129" i="1"/>
  <c r="J2129" i="1"/>
  <c r="I2129" i="1"/>
  <c r="N2128" i="1"/>
  <c r="M2128" i="1"/>
  <c r="L2128" i="1"/>
  <c r="K2128" i="1"/>
  <c r="J2128" i="1"/>
  <c r="I2128" i="1"/>
  <c r="N2127" i="1"/>
  <c r="M2127" i="1"/>
  <c r="L2127" i="1"/>
  <c r="K2127" i="1"/>
  <c r="J2127" i="1"/>
  <c r="I2127" i="1"/>
  <c r="N2126" i="1"/>
  <c r="M2126" i="1"/>
  <c r="L2126" i="1"/>
  <c r="K2126" i="1"/>
  <c r="J2126" i="1"/>
  <c r="I2126" i="1"/>
  <c r="N2125" i="1"/>
  <c r="M2125" i="1"/>
  <c r="L2125" i="1"/>
  <c r="K2125" i="1"/>
  <c r="J2125" i="1"/>
  <c r="I2125" i="1"/>
  <c r="N2124" i="1"/>
  <c r="M2124" i="1"/>
  <c r="L2124" i="1"/>
  <c r="K2124" i="1"/>
  <c r="J2124" i="1"/>
  <c r="I2124" i="1"/>
  <c r="P2123" i="1"/>
  <c r="O2123" i="1"/>
  <c r="N2123" i="1"/>
  <c r="M2123" i="1"/>
  <c r="L2123" i="1"/>
  <c r="K2123" i="1"/>
  <c r="J2123" i="1"/>
  <c r="N2122" i="1"/>
  <c r="M2122" i="1"/>
  <c r="L2122" i="1"/>
  <c r="K2122" i="1"/>
  <c r="J2122" i="1"/>
  <c r="I2122" i="1"/>
  <c r="N2121" i="1"/>
  <c r="M2121" i="1"/>
  <c r="L2121" i="1"/>
  <c r="K2121" i="1"/>
  <c r="J2121" i="1"/>
  <c r="I2121" i="1"/>
  <c r="N2120" i="1"/>
  <c r="M2120" i="1"/>
  <c r="L2120" i="1"/>
  <c r="K2120" i="1"/>
  <c r="J2120" i="1"/>
  <c r="I2120" i="1"/>
  <c r="N2119" i="1"/>
  <c r="M2119" i="1"/>
  <c r="L2119" i="1"/>
  <c r="K2119" i="1"/>
  <c r="J2119" i="1"/>
  <c r="I2119" i="1"/>
  <c r="N2118" i="1"/>
  <c r="M2118" i="1"/>
  <c r="L2118" i="1"/>
  <c r="K2118" i="1"/>
  <c r="J2118" i="1"/>
  <c r="I2118" i="1"/>
  <c r="N2117" i="1"/>
  <c r="M2117" i="1"/>
  <c r="L2117" i="1"/>
  <c r="K2117" i="1"/>
  <c r="J2117" i="1"/>
  <c r="I2117" i="1"/>
  <c r="N2116" i="1"/>
  <c r="M2116" i="1"/>
  <c r="L2116" i="1"/>
  <c r="K2116" i="1"/>
  <c r="J2116" i="1"/>
  <c r="I2116" i="1"/>
  <c r="N2115" i="1"/>
  <c r="M2115" i="1"/>
  <c r="L2115" i="1"/>
  <c r="K2115" i="1"/>
  <c r="J2115" i="1"/>
  <c r="I2115" i="1"/>
  <c r="N2114" i="1"/>
  <c r="M2114" i="1"/>
  <c r="L2114" i="1"/>
  <c r="K2114" i="1"/>
  <c r="J2114" i="1"/>
  <c r="I2114" i="1"/>
  <c r="N2113" i="1"/>
  <c r="M2113" i="1"/>
  <c r="L2113" i="1"/>
  <c r="K2113" i="1"/>
  <c r="J2113" i="1"/>
  <c r="I2113" i="1"/>
  <c r="N2112" i="1"/>
  <c r="M2112" i="1"/>
  <c r="L2112" i="1"/>
  <c r="K2112" i="1"/>
  <c r="J2112" i="1"/>
  <c r="I2112" i="1"/>
  <c r="N2111" i="1"/>
  <c r="M2111" i="1"/>
  <c r="L2111" i="1"/>
  <c r="K2111" i="1"/>
  <c r="J2111" i="1"/>
  <c r="I2111" i="1"/>
  <c r="N2110" i="1"/>
  <c r="M2110" i="1"/>
  <c r="L2110" i="1"/>
  <c r="K2110" i="1"/>
  <c r="J2110" i="1"/>
  <c r="I2110" i="1"/>
  <c r="N2109" i="1"/>
  <c r="M2109" i="1"/>
  <c r="L2109" i="1"/>
  <c r="K2109" i="1"/>
  <c r="J2109" i="1"/>
  <c r="I2109" i="1"/>
  <c r="N2108" i="1"/>
  <c r="M2108" i="1"/>
  <c r="L2108" i="1"/>
  <c r="K2108" i="1"/>
  <c r="J2108" i="1"/>
  <c r="I2108" i="1"/>
  <c r="N2107" i="1"/>
  <c r="M2107" i="1"/>
  <c r="L2107" i="1"/>
  <c r="K2107" i="1"/>
  <c r="J2107" i="1"/>
  <c r="I2107" i="1"/>
  <c r="N2106" i="1"/>
  <c r="M2106" i="1"/>
  <c r="L2106" i="1"/>
  <c r="K2106" i="1"/>
  <c r="J2106" i="1"/>
  <c r="I2106" i="1"/>
  <c r="N2105" i="1"/>
  <c r="M2105" i="1"/>
  <c r="L2105" i="1"/>
  <c r="K2105" i="1"/>
  <c r="J2105" i="1"/>
  <c r="I2105" i="1"/>
  <c r="N2104" i="1"/>
  <c r="M2104" i="1"/>
  <c r="L2104" i="1"/>
  <c r="K2104" i="1"/>
  <c r="J2104" i="1"/>
  <c r="I2104" i="1"/>
  <c r="N2103" i="1"/>
  <c r="M2103" i="1"/>
  <c r="L2103" i="1"/>
  <c r="K2103" i="1"/>
  <c r="J2103" i="1"/>
  <c r="I2103" i="1"/>
  <c r="N2102" i="1"/>
  <c r="M2102" i="1"/>
  <c r="L2102" i="1"/>
  <c r="K2102" i="1"/>
  <c r="J2102" i="1"/>
  <c r="I2102" i="1"/>
  <c r="N2101" i="1"/>
  <c r="M2101" i="1"/>
  <c r="L2101" i="1"/>
  <c r="K2101" i="1"/>
  <c r="J2101" i="1"/>
  <c r="I2101" i="1"/>
  <c r="N2100" i="1"/>
  <c r="M2100" i="1"/>
  <c r="L2100" i="1"/>
  <c r="K2100" i="1"/>
  <c r="J2100" i="1"/>
  <c r="I2100" i="1"/>
  <c r="N2099" i="1"/>
  <c r="M2099" i="1"/>
  <c r="L2099" i="1"/>
  <c r="K2099" i="1"/>
  <c r="J2099" i="1"/>
  <c r="I2099" i="1"/>
  <c r="P2098" i="1"/>
  <c r="O2098" i="1"/>
  <c r="N2098" i="1"/>
  <c r="M2098" i="1"/>
  <c r="L2098" i="1"/>
  <c r="K2098" i="1"/>
  <c r="J2098" i="1"/>
  <c r="N2097" i="1"/>
  <c r="M2097" i="1"/>
  <c r="L2097" i="1"/>
  <c r="K2097" i="1"/>
  <c r="J2097" i="1"/>
  <c r="I2097" i="1"/>
  <c r="N2096" i="1"/>
  <c r="M2096" i="1"/>
  <c r="L2096" i="1"/>
  <c r="K2096" i="1"/>
  <c r="J2096" i="1"/>
  <c r="I2096" i="1"/>
  <c r="N2095" i="1"/>
  <c r="M2095" i="1"/>
  <c r="L2095" i="1"/>
  <c r="K2095" i="1"/>
  <c r="J2095" i="1"/>
  <c r="I2095" i="1"/>
  <c r="N2094" i="1"/>
  <c r="M2094" i="1"/>
  <c r="L2094" i="1"/>
  <c r="K2094" i="1"/>
  <c r="J2094" i="1"/>
  <c r="I2094" i="1"/>
  <c r="N2093" i="1"/>
  <c r="M2093" i="1"/>
  <c r="L2093" i="1"/>
  <c r="K2093" i="1"/>
  <c r="J2093" i="1"/>
  <c r="I2093" i="1"/>
  <c r="N2092" i="1"/>
  <c r="M2092" i="1"/>
  <c r="L2092" i="1"/>
  <c r="K2092" i="1"/>
  <c r="J2092" i="1"/>
  <c r="I2092" i="1"/>
  <c r="N2091" i="1"/>
  <c r="M2091" i="1"/>
  <c r="L2091" i="1"/>
  <c r="K2091" i="1"/>
  <c r="J2091" i="1"/>
  <c r="I2091" i="1"/>
  <c r="N2090" i="1"/>
  <c r="M2090" i="1"/>
  <c r="L2090" i="1"/>
  <c r="K2090" i="1"/>
  <c r="J2090" i="1"/>
  <c r="I2090" i="1"/>
  <c r="N2089" i="1"/>
  <c r="M2089" i="1"/>
  <c r="L2089" i="1"/>
  <c r="K2089" i="1"/>
  <c r="J2089" i="1"/>
  <c r="I2089" i="1"/>
  <c r="N2088" i="1"/>
  <c r="M2088" i="1"/>
  <c r="L2088" i="1"/>
  <c r="K2088" i="1"/>
  <c r="J2088" i="1"/>
  <c r="I2088" i="1"/>
  <c r="N2087" i="1"/>
  <c r="M2087" i="1"/>
  <c r="L2087" i="1"/>
  <c r="K2087" i="1"/>
  <c r="J2087" i="1"/>
  <c r="I2087" i="1"/>
  <c r="N2086" i="1"/>
  <c r="M2086" i="1"/>
  <c r="L2086" i="1"/>
  <c r="K2086" i="1"/>
  <c r="J2086" i="1"/>
  <c r="I2086" i="1"/>
  <c r="N2085" i="1"/>
  <c r="M2085" i="1"/>
  <c r="L2085" i="1"/>
  <c r="K2085" i="1"/>
  <c r="J2085" i="1"/>
  <c r="I2085" i="1"/>
  <c r="N2084" i="1"/>
  <c r="M2084" i="1"/>
  <c r="L2084" i="1"/>
  <c r="K2084" i="1"/>
  <c r="J2084" i="1"/>
  <c r="I2084" i="1"/>
  <c r="N2083" i="1"/>
  <c r="M2083" i="1"/>
  <c r="L2083" i="1"/>
  <c r="K2083" i="1"/>
  <c r="J2083" i="1"/>
  <c r="I2083" i="1"/>
  <c r="N2082" i="1"/>
  <c r="M2082" i="1"/>
  <c r="L2082" i="1"/>
  <c r="K2082" i="1"/>
  <c r="J2082" i="1"/>
  <c r="I2082" i="1"/>
  <c r="N2081" i="1"/>
  <c r="M2081" i="1"/>
  <c r="L2081" i="1"/>
  <c r="K2081" i="1"/>
  <c r="J2081" i="1"/>
  <c r="I2081" i="1"/>
  <c r="N2080" i="1"/>
  <c r="M2080" i="1"/>
  <c r="L2080" i="1"/>
  <c r="K2080" i="1"/>
  <c r="J2080" i="1"/>
  <c r="I2080" i="1"/>
  <c r="P2079" i="1"/>
  <c r="O2079" i="1"/>
  <c r="N2079" i="1"/>
  <c r="M2079" i="1"/>
  <c r="L2079" i="1"/>
  <c r="K2079" i="1"/>
  <c r="J2079" i="1"/>
  <c r="N2078" i="1"/>
  <c r="M2078" i="1"/>
  <c r="L2078" i="1"/>
  <c r="K2078" i="1"/>
  <c r="J2078" i="1"/>
  <c r="I2078" i="1"/>
  <c r="N2077" i="1"/>
  <c r="M2077" i="1"/>
  <c r="L2077" i="1"/>
  <c r="K2077" i="1"/>
  <c r="J2077" i="1"/>
  <c r="I2077" i="1"/>
  <c r="N2076" i="1"/>
  <c r="M2076" i="1"/>
  <c r="L2076" i="1"/>
  <c r="K2076" i="1"/>
  <c r="J2076" i="1"/>
  <c r="I2076" i="1"/>
  <c r="P2075" i="1"/>
  <c r="O2075" i="1"/>
  <c r="N2075" i="1"/>
  <c r="M2075" i="1"/>
  <c r="L2075" i="1"/>
  <c r="K2075" i="1"/>
  <c r="J2075" i="1"/>
  <c r="N2074" i="1"/>
  <c r="M2074" i="1"/>
  <c r="L2074" i="1"/>
  <c r="K2074" i="1"/>
  <c r="J2074" i="1"/>
  <c r="I2074" i="1"/>
  <c r="N2073" i="1"/>
  <c r="M2073" i="1"/>
  <c r="L2073" i="1"/>
  <c r="K2073" i="1"/>
  <c r="J2073" i="1"/>
  <c r="I2073" i="1"/>
  <c r="N2072" i="1"/>
  <c r="M2072" i="1"/>
  <c r="L2072" i="1"/>
  <c r="K2072" i="1"/>
  <c r="J2072" i="1"/>
  <c r="I2072" i="1"/>
  <c r="N2071" i="1"/>
  <c r="M2071" i="1"/>
  <c r="L2071" i="1"/>
  <c r="K2071" i="1"/>
  <c r="J2071" i="1"/>
  <c r="I2071" i="1"/>
  <c r="N2070" i="1"/>
  <c r="M2070" i="1"/>
  <c r="L2070" i="1"/>
  <c r="K2070" i="1"/>
  <c r="J2070" i="1"/>
  <c r="I2070" i="1"/>
  <c r="N2069" i="1"/>
  <c r="M2069" i="1"/>
  <c r="L2069" i="1"/>
  <c r="K2069" i="1"/>
  <c r="J2069" i="1"/>
  <c r="I2069" i="1"/>
  <c r="N2068" i="1"/>
  <c r="M2068" i="1"/>
  <c r="L2068" i="1"/>
  <c r="K2068" i="1"/>
  <c r="J2068" i="1"/>
  <c r="I2068" i="1"/>
  <c r="N2067" i="1"/>
  <c r="M2067" i="1"/>
  <c r="L2067" i="1"/>
  <c r="K2067" i="1"/>
  <c r="J2067" i="1"/>
  <c r="I2067" i="1"/>
  <c r="N2066" i="1"/>
  <c r="M2066" i="1"/>
  <c r="L2066" i="1"/>
  <c r="K2066" i="1"/>
  <c r="J2066" i="1"/>
  <c r="I2066" i="1"/>
  <c r="N2065" i="1"/>
  <c r="M2065" i="1"/>
  <c r="L2065" i="1"/>
  <c r="K2065" i="1"/>
  <c r="J2065" i="1"/>
  <c r="I2065" i="1"/>
  <c r="P2064" i="1"/>
  <c r="O2064" i="1"/>
  <c r="N2064" i="1"/>
  <c r="M2064" i="1"/>
  <c r="L2064" i="1"/>
  <c r="K2064" i="1"/>
  <c r="J2064" i="1"/>
  <c r="N2063" i="1"/>
  <c r="M2063" i="1"/>
  <c r="L2063" i="1"/>
  <c r="K2063" i="1"/>
  <c r="J2063" i="1"/>
  <c r="I2063" i="1"/>
  <c r="N2062" i="1"/>
  <c r="M2062" i="1"/>
  <c r="L2062" i="1"/>
  <c r="K2062" i="1"/>
  <c r="J2062" i="1"/>
  <c r="I2062" i="1"/>
  <c r="N2061" i="1"/>
  <c r="M2061" i="1"/>
  <c r="L2061" i="1"/>
  <c r="K2061" i="1"/>
  <c r="J2061" i="1"/>
  <c r="I2061" i="1"/>
  <c r="N2060" i="1"/>
  <c r="M2060" i="1"/>
  <c r="L2060" i="1"/>
  <c r="K2060" i="1"/>
  <c r="J2060" i="1"/>
  <c r="I2060" i="1"/>
  <c r="N2059" i="1"/>
  <c r="M2059" i="1"/>
  <c r="L2059" i="1"/>
  <c r="K2059" i="1"/>
  <c r="J2059" i="1"/>
  <c r="I2059" i="1"/>
  <c r="N2058" i="1"/>
  <c r="M2058" i="1"/>
  <c r="L2058" i="1"/>
  <c r="K2058" i="1"/>
  <c r="J2058" i="1"/>
  <c r="I2058" i="1"/>
  <c r="N2057" i="1"/>
  <c r="M2057" i="1"/>
  <c r="L2057" i="1"/>
  <c r="K2057" i="1"/>
  <c r="J2057" i="1"/>
  <c r="I2057" i="1"/>
  <c r="N2056" i="1"/>
  <c r="M2056" i="1"/>
  <c r="L2056" i="1"/>
  <c r="K2056" i="1"/>
  <c r="J2056" i="1"/>
  <c r="I2056" i="1"/>
  <c r="N2055" i="1"/>
  <c r="M2055" i="1"/>
  <c r="L2055" i="1"/>
  <c r="K2055" i="1"/>
  <c r="J2055" i="1"/>
  <c r="I2055" i="1"/>
  <c r="N2054" i="1"/>
  <c r="M2054" i="1"/>
  <c r="L2054" i="1"/>
  <c r="K2054" i="1"/>
  <c r="J2054" i="1"/>
  <c r="I2054" i="1"/>
  <c r="N2053" i="1"/>
  <c r="M2053" i="1"/>
  <c r="L2053" i="1"/>
  <c r="K2053" i="1"/>
  <c r="J2053" i="1"/>
  <c r="I2053" i="1"/>
  <c r="P2052" i="1"/>
  <c r="O2052" i="1"/>
  <c r="N2052" i="1"/>
  <c r="M2052" i="1"/>
  <c r="L2052" i="1"/>
  <c r="K2052" i="1"/>
  <c r="J2052" i="1"/>
  <c r="P2051" i="1"/>
  <c r="O2051" i="1"/>
  <c r="N2051" i="1"/>
  <c r="M2051" i="1"/>
  <c r="L2051" i="1"/>
  <c r="K2051" i="1"/>
  <c r="J2051" i="1"/>
  <c r="N2050" i="1"/>
  <c r="M2050" i="1"/>
  <c r="L2050" i="1"/>
  <c r="K2050" i="1"/>
  <c r="J2050" i="1"/>
  <c r="I2050" i="1"/>
  <c r="N2049" i="1"/>
  <c r="M2049" i="1"/>
  <c r="L2049" i="1"/>
  <c r="K2049" i="1"/>
  <c r="J2049" i="1"/>
  <c r="I2049" i="1"/>
  <c r="N2048" i="1"/>
  <c r="M2048" i="1"/>
  <c r="L2048" i="1"/>
  <c r="K2048" i="1"/>
  <c r="J2048" i="1"/>
  <c r="I2048" i="1"/>
  <c r="N2047" i="1"/>
  <c r="M2047" i="1"/>
  <c r="L2047" i="1"/>
  <c r="K2047" i="1"/>
  <c r="J2047" i="1"/>
  <c r="I2047" i="1"/>
  <c r="N2046" i="1"/>
  <c r="M2046" i="1"/>
  <c r="L2046" i="1"/>
  <c r="K2046" i="1"/>
  <c r="J2046" i="1"/>
  <c r="I2046" i="1"/>
  <c r="N2045" i="1"/>
  <c r="M2045" i="1"/>
  <c r="L2045" i="1"/>
  <c r="K2045" i="1"/>
  <c r="J2045" i="1"/>
  <c r="I2045" i="1"/>
  <c r="N2044" i="1"/>
  <c r="M2044" i="1"/>
  <c r="L2044" i="1"/>
  <c r="K2044" i="1"/>
  <c r="J2044" i="1"/>
  <c r="I2044" i="1"/>
  <c r="N2043" i="1"/>
  <c r="M2043" i="1"/>
  <c r="L2043" i="1"/>
  <c r="K2043" i="1"/>
  <c r="J2043" i="1"/>
  <c r="I2043" i="1"/>
  <c r="N2042" i="1"/>
  <c r="M2042" i="1"/>
  <c r="L2042" i="1"/>
  <c r="K2042" i="1"/>
  <c r="J2042" i="1"/>
  <c r="I2042" i="1"/>
  <c r="P2041" i="1"/>
  <c r="O2041" i="1"/>
  <c r="N2041" i="1"/>
  <c r="M2041" i="1"/>
  <c r="L2041" i="1"/>
  <c r="K2041" i="1"/>
  <c r="J2041" i="1"/>
  <c r="N2040" i="1"/>
  <c r="M2040" i="1"/>
  <c r="L2040" i="1"/>
  <c r="K2040" i="1"/>
  <c r="J2040" i="1"/>
  <c r="I2040" i="1"/>
  <c r="N2039" i="1"/>
  <c r="M2039" i="1"/>
  <c r="L2039" i="1"/>
  <c r="K2039" i="1"/>
  <c r="J2039" i="1"/>
  <c r="I2039" i="1"/>
  <c r="P2038" i="1"/>
  <c r="O2038" i="1"/>
  <c r="N2038" i="1"/>
  <c r="M2038" i="1"/>
  <c r="L2038" i="1"/>
  <c r="K2038" i="1"/>
  <c r="J2038" i="1"/>
  <c r="N2037" i="1"/>
  <c r="M2037" i="1"/>
  <c r="L2037" i="1"/>
  <c r="K2037" i="1"/>
  <c r="J2037" i="1"/>
  <c r="I2037" i="1"/>
  <c r="N2036" i="1"/>
  <c r="M2036" i="1"/>
  <c r="L2036" i="1"/>
  <c r="K2036" i="1"/>
  <c r="J2036" i="1"/>
  <c r="I2036" i="1"/>
  <c r="P2035" i="1"/>
  <c r="O2035" i="1"/>
  <c r="N2035" i="1"/>
  <c r="M2035" i="1"/>
  <c r="L2035" i="1"/>
  <c r="K2035" i="1"/>
  <c r="J2035" i="1"/>
  <c r="N2034" i="1"/>
  <c r="M2034" i="1"/>
  <c r="L2034" i="1"/>
  <c r="K2034" i="1"/>
  <c r="J2034" i="1"/>
  <c r="I2034" i="1"/>
  <c r="N2033" i="1"/>
  <c r="M2033" i="1"/>
  <c r="L2033" i="1"/>
  <c r="K2033" i="1"/>
  <c r="J2033" i="1"/>
  <c r="I2033" i="1"/>
  <c r="N2032" i="1"/>
  <c r="M2032" i="1"/>
  <c r="L2032" i="1"/>
  <c r="K2032" i="1"/>
  <c r="J2032" i="1"/>
  <c r="I2032" i="1"/>
  <c r="N2031" i="1"/>
  <c r="M2031" i="1"/>
  <c r="L2031" i="1"/>
  <c r="K2031" i="1"/>
  <c r="J2031" i="1"/>
  <c r="I2031" i="1"/>
  <c r="P2030" i="1"/>
  <c r="O2030" i="1"/>
  <c r="N2030" i="1"/>
  <c r="M2030" i="1"/>
  <c r="L2030" i="1"/>
  <c r="K2030" i="1"/>
  <c r="J2030" i="1"/>
  <c r="N2029" i="1"/>
  <c r="M2029" i="1"/>
  <c r="L2029" i="1"/>
  <c r="K2029" i="1"/>
  <c r="J2029" i="1"/>
  <c r="I2029" i="1"/>
  <c r="N2028" i="1"/>
  <c r="M2028" i="1"/>
  <c r="L2028" i="1"/>
  <c r="K2028" i="1"/>
  <c r="J2028" i="1"/>
  <c r="I2028" i="1"/>
  <c r="N2027" i="1"/>
  <c r="M2027" i="1"/>
  <c r="L2027" i="1"/>
  <c r="K2027" i="1"/>
  <c r="J2027" i="1"/>
  <c r="I2027" i="1"/>
  <c r="N2026" i="1"/>
  <c r="M2026" i="1"/>
  <c r="L2026" i="1"/>
  <c r="K2026" i="1"/>
  <c r="J2026" i="1"/>
  <c r="I2026" i="1"/>
  <c r="N2025" i="1"/>
  <c r="M2025" i="1"/>
  <c r="L2025" i="1"/>
  <c r="K2025" i="1"/>
  <c r="J2025" i="1"/>
  <c r="I2025" i="1"/>
  <c r="N2024" i="1"/>
  <c r="M2024" i="1"/>
  <c r="L2024" i="1"/>
  <c r="K2024" i="1"/>
  <c r="J2024" i="1"/>
  <c r="I2024" i="1"/>
  <c r="N2023" i="1"/>
  <c r="M2023" i="1"/>
  <c r="L2023" i="1"/>
  <c r="K2023" i="1"/>
  <c r="J2023" i="1"/>
  <c r="I2023" i="1"/>
  <c r="P2022" i="1"/>
  <c r="O2022" i="1"/>
  <c r="N2022" i="1"/>
  <c r="M2022" i="1"/>
  <c r="L2022" i="1"/>
  <c r="K2022" i="1"/>
  <c r="J2022" i="1"/>
  <c r="N2021" i="1"/>
  <c r="M2021" i="1"/>
  <c r="L2021" i="1"/>
  <c r="K2021" i="1"/>
  <c r="J2021" i="1"/>
  <c r="I2021" i="1"/>
  <c r="N2020" i="1"/>
  <c r="M2020" i="1"/>
  <c r="L2020" i="1"/>
  <c r="K2020" i="1"/>
  <c r="J2020" i="1"/>
  <c r="I2020" i="1"/>
  <c r="N2019" i="1"/>
  <c r="M2019" i="1"/>
  <c r="L2019" i="1"/>
  <c r="K2019" i="1"/>
  <c r="J2019" i="1"/>
  <c r="I2019" i="1"/>
  <c r="N2018" i="1"/>
  <c r="M2018" i="1"/>
  <c r="L2018" i="1"/>
  <c r="K2018" i="1"/>
  <c r="J2018" i="1"/>
  <c r="I2018" i="1"/>
  <c r="N2017" i="1"/>
  <c r="M2017" i="1"/>
  <c r="L2017" i="1"/>
  <c r="K2017" i="1"/>
  <c r="J2017" i="1"/>
  <c r="I2017" i="1"/>
  <c r="N2016" i="1"/>
  <c r="M2016" i="1"/>
  <c r="L2016" i="1"/>
  <c r="K2016" i="1"/>
  <c r="J2016" i="1"/>
  <c r="I2016" i="1"/>
  <c r="N2015" i="1"/>
  <c r="M2015" i="1"/>
  <c r="L2015" i="1"/>
  <c r="K2015" i="1"/>
  <c r="J2015" i="1"/>
  <c r="I2015" i="1"/>
  <c r="N2014" i="1"/>
  <c r="M2014" i="1"/>
  <c r="L2014" i="1"/>
  <c r="K2014" i="1"/>
  <c r="J2014" i="1"/>
  <c r="I2014" i="1"/>
  <c r="N2013" i="1"/>
  <c r="M2013" i="1"/>
  <c r="L2013" i="1"/>
  <c r="K2013" i="1"/>
  <c r="J2013" i="1"/>
  <c r="I2013" i="1"/>
  <c r="N2012" i="1"/>
  <c r="M2012" i="1"/>
  <c r="L2012" i="1"/>
  <c r="K2012" i="1"/>
  <c r="J2012" i="1"/>
  <c r="I2012" i="1"/>
  <c r="N2011" i="1"/>
  <c r="M2011" i="1"/>
  <c r="L2011" i="1"/>
  <c r="K2011" i="1"/>
  <c r="J2011" i="1"/>
  <c r="I2011" i="1"/>
  <c r="N2010" i="1"/>
  <c r="M2010" i="1"/>
  <c r="L2010" i="1"/>
  <c r="K2010" i="1"/>
  <c r="J2010" i="1"/>
  <c r="I2010" i="1"/>
  <c r="N2009" i="1"/>
  <c r="M2009" i="1"/>
  <c r="L2009" i="1"/>
  <c r="K2009" i="1"/>
  <c r="J2009" i="1"/>
  <c r="I2009" i="1"/>
  <c r="N2008" i="1"/>
  <c r="M2008" i="1"/>
  <c r="L2008" i="1"/>
  <c r="K2008" i="1"/>
  <c r="J2008" i="1"/>
  <c r="I2008" i="1"/>
  <c r="N2007" i="1"/>
  <c r="M2007" i="1"/>
  <c r="L2007" i="1"/>
  <c r="K2007" i="1"/>
  <c r="J2007" i="1"/>
  <c r="I2007" i="1"/>
  <c r="N2006" i="1"/>
  <c r="M2006" i="1"/>
  <c r="L2006" i="1"/>
  <c r="K2006" i="1"/>
  <c r="J2006" i="1"/>
  <c r="I2006" i="1"/>
  <c r="N2005" i="1"/>
  <c r="M2005" i="1"/>
  <c r="L2005" i="1"/>
  <c r="K2005" i="1"/>
  <c r="J2005" i="1"/>
  <c r="I2005" i="1"/>
  <c r="N2004" i="1"/>
  <c r="M2004" i="1"/>
  <c r="L2004" i="1"/>
  <c r="K2004" i="1"/>
  <c r="J2004" i="1"/>
  <c r="I2004" i="1"/>
  <c r="N2003" i="1"/>
  <c r="M2003" i="1"/>
  <c r="L2003" i="1"/>
  <c r="K2003" i="1"/>
  <c r="J2003" i="1"/>
  <c r="I2003" i="1"/>
  <c r="N2002" i="1"/>
  <c r="M2002" i="1"/>
  <c r="L2002" i="1"/>
  <c r="K2002" i="1"/>
  <c r="J2002" i="1"/>
  <c r="I2002" i="1"/>
  <c r="N2001" i="1"/>
  <c r="M2001" i="1"/>
  <c r="L2001" i="1"/>
  <c r="K2001" i="1"/>
  <c r="J2001" i="1"/>
  <c r="I2001" i="1"/>
  <c r="N2000" i="1"/>
  <c r="M2000" i="1"/>
  <c r="L2000" i="1"/>
  <c r="K2000" i="1"/>
  <c r="J2000" i="1"/>
  <c r="I2000" i="1"/>
  <c r="N1999" i="1"/>
  <c r="M1999" i="1"/>
  <c r="L1999" i="1"/>
  <c r="K1999" i="1"/>
  <c r="J1999" i="1"/>
  <c r="I1999" i="1"/>
  <c r="N1998" i="1"/>
  <c r="M1998" i="1"/>
  <c r="L1998" i="1"/>
  <c r="K1998" i="1"/>
  <c r="J1998" i="1"/>
  <c r="I1998" i="1"/>
  <c r="N1997" i="1"/>
  <c r="M1997" i="1"/>
  <c r="L1997" i="1"/>
  <c r="K1997" i="1"/>
  <c r="J1997" i="1"/>
  <c r="I1997" i="1"/>
  <c r="N1996" i="1"/>
  <c r="M1996" i="1"/>
  <c r="L1996" i="1"/>
  <c r="K1996" i="1"/>
  <c r="J1996" i="1"/>
  <c r="I1996" i="1"/>
  <c r="N1995" i="1"/>
  <c r="M1995" i="1"/>
  <c r="L1995" i="1"/>
  <c r="K1995" i="1"/>
  <c r="J1995" i="1"/>
  <c r="I1995" i="1"/>
  <c r="N1994" i="1"/>
  <c r="M1994" i="1"/>
  <c r="L1994" i="1"/>
  <c r="K1994" i="1"/>
  <c r="J1994" i="1"/>
  <c r="I1994" i="1"/>
  <c r="N1993" i="1"/>
  <c r="M1993" i="1"/>
  <c r="L1993" i="1"/>
  <c r="K1993" i="1"/>
  <c r="J1993" i="1"/>
  <c r="I1993" i="1"/>
  <c r="N1992" i="1"/>
  <c r="M1992" i="1"/>
  <c r="L1992" i="1"/>
  <c r="K1992" i="1"/>
  <c r="J1992" i="1"/>
  <c r="I1992" i="1"/>
  <c r="N1991" i="1"/>
  <c r="M1991" i="1"/>
  <c r="L1991" i="1"/>
  <c r="K1991" i="1"/>
  <c r="J1991" i="1"/>
  <c r="I1991" i="1"/>
  <c r="N1990" i="1"/>
  <c r="M1990" i="1"/>
  <c r="L1990" i="1"/>
  <c r="K1990" i="1"/>
  <c r="J1990" i="1"/>
  <c r="I1990" i="1"/>
  <c r="P1989" i="1"/>
  <c r="O1989" i="1"/>
  <c r="N1989" i="1"/>
  <c r="M1989" i="1"/>
  <c r="L1989" i="1"/>
  <c r="K1989" i="1"/>
  <c r="J1989" i="1"/>
  <c r="N1988" i="1"/>
  <c r="M1988" i="1"/>
  <c r="L1988" i="1"/>
  <c r="K1988" i="1"/>
  <c r="J1988" i="1"/>
  <c r="I1988" i="1"/>
  <c r="N1987" i="1"/>
  <c r="M1987" i="1"/>
  <c r="L1987" i="1"/>
  <c r="K1987" i="1"/>
  <c r="J1987" i="1"/>
  <c r="I1987" i="1"/>
  <c r="N1986" i="1"/>
  <c r="M1986" i="1"/>
  <c r="L1986" i="1"/>
  <c r="K1986" i="1"/>
  <c r="J1986" i="1"/>
  <c r="I1986" i="1"/>
  <c r="N1985" i="1"/>
  <c r="M1985" i="1"/>
  <c r="L1985" i="1"/>
  <c r="K1985" i="1"/>
  <c r="J1985" i="1"/>
  <c r="I1985" i="1"/>
  <c r="N1984" i="1"/>
  <c r="M1984" i="1"/>
  <c r="L1984" i="1"/>
  <c r="K1984" i="1"/>
  <c r="J1984" i="1"/>
  <c r="I1984" i="1"/>
  <c r="P1983" i="1"/>
  <c r="O1983" i="1"/>
  <c r="N1983" i="1"/>
  <c r="M1983" i="1"/>
  <c r="L1983" i="1"/>
  <c r="K1983" i="1"/>
  <c r="J1983" i="1"/>
  <c r="N1982" i="1"/>
  <c r="M1982" i="1"/>
  <c r="L1982" i="1"/>
  <c r="K1982" i="1"/>
  <c r="J1982" i="1"/>
  <c r="I1982" i="1"/>
  <c r="N1981" i="1"/>
  <c r="M1981" i="1"/>
  <c r="L1981" i="1"/>
  <c r="K1981" i="1"/>
  <c r="J1981" i="1"/>
  <c r="I1981" i="1"/>
  <c r="N1980" i="1"/>
  <c r="M1980" i="1"/>
  <c r="L1980" i="1"/>
  <c r="K1980" i="1"/>
  <c r="J1980" i="1"/>
  <c r="I1980" i="1"/>
  <c r="P1979" i="1"/>
  <c r="O1979" i="1"/>
  <c r="N1979" i="1"/>
  <c r="M1979" i="1"/>
  <c r="L1979" i="1"/>
  <c r="K1979" i="1"/>
  <c r="J1979" i="1"/>
  <c r="N1978" i="1"/>
  <c r="M1978" i="1"/>
  <c r="L1978" i="1"/>
  <c r="K1978" i="1"/>
  <c r="J1978" i="1"/>
  <c r="I1978" i="1"/>
  <c r="N1977" i="1"/>
  <c r="M1977" i="1"/>
  <c r="L1977" i="1"/>
  <c r="K1977" i="1"/>
  <c r="J1977" i="1"/>
  <c r="I1977" i="1"/>
  <c r="N1976" i="1"/>
  <c r="M1976" i="1"/>
  <c r="L1976" i="1"/>
  <c r="K1976" i="1"/>
  <c r="J1976" i="1"/>
  <c r="I1976" i="1"/>
  <c r="N1975" i="1"/>
  <c r="M1975" i="1"/>
  <c r="L1975" i="1"/>
  <c r="K1975" i="1"/>
  <c r="J1975" i="1"/>
  <c r="I1975" i="1"/>
  <c r="N1974" i="1"/>
  <c r="M1974" i="1"/>
  <c r="L1974" i="1"/>
  <c r="K1974" i="1"/>
  <c r="J1974" i="1"/>
  <c r="I1974" i="1"/>
  <c r="N1973" i="1"/>
  <c r="M1973" i="1"/>
  <c r="L1973" i="1"/>
  <c r="K1973" i="1"/>
  <c r="J1973" i="1"/>
  <c r="I1973" i="1"/>
  <c r="N1972" i="1"/>
  <c r="M1972" i="1"/>
  <c r="L1972" i="1"/>
  <c r="K1972" i="1"/>
  <c r="J1972" i="1"/>
  <c r="I1972" i="1"/>
  <c r="N1971" i="1"/>
  <c r="M1971" i="1"/>
  <c r="L1971" i="1"/>
  <c r="K1971" i="1"/>
  <c r="J1971" i="1"/>
  <c r="I1971" i="1"/>
  <c r="N1970" i="1"/>
  <c r="M1970" i="1"/>
  <c r="L1970" i="1"/>
  <c r="K1970" i="1"/>
  <c r="J1970" i="1"/>
  <c r="I1970" i="1"/>
  <c r="N1969" i="1"/>
  <c r="M1969" i="1"/>
  <c r="L1969" i="1"/>
  <c r="K1969" i="1"/>
  <c r="J1969" i="1"/>
  <c r="I1969" i="1"/>
  <c r="P1968" i="1"/>
  <c r="O1968" i="1"/>
  <c r="N1968" i="1"/>
  <c r="M1968" i="1"/>
  <c r="L1968" i="1"/>
  <c r="K1968" i="1"/>
  <c r="J1968" i="1"/>
  <c r="N1967" i="1"/>
  <c r="M1967" i="1"/>
  <c r="L1967" i="1"/>
  <c r="K1967" i="1"/>
  <c r="J1967" i="1"/>
  <c r="I1967" i="1"/>
  <c r="N1966" i="1"/>
  <c r="M1966" i="1"/>
  <c r="L1966" i="1"/>
  <c r="K1966" i="1"/>
  <c r="J1966" i="1"/>
  <c r="I1966" i="1"/>
  <c r="P1965" i="1"/>
  <c r="O1965" i="1"/>
  <c r="N1965" i="1"/>
  <c r="M1965" i="1"/>
  <c r="L1965" i="1"/>
  <c r="K1965" i="1"/>
  <c r="J1965" i="1"/>
  <c r="N1964" i="1"/>
  <c r="M1964" i="1"/>
  <c r="L1964" i="1"/>
  <c r="K1964" i="1"/>
  <c r="J1964" i="1"/>
  <c r="I1964" i="1"/>
  <c r="N1963" i="1"/>
  <c r="M1963" i="1"/>
  <c r="L1963" i="1"/>
  <c r="K1963" i="1"/>
  <c r="J1963" i="1"/>
  <c r="I1963" i="1"/>
  <c r="N1962" i="1"/>
  <c r="M1962" i="1"/>
  <c r="L1962" i="1"/>
  <c r="K1962" i="1"/>
  <c r="J1962" i="1"/>
  <c r="I1962" i="1"/>
  <c r="N1961" i="1"/>
  <c r="M1961" i="1"/>
  <c r="L1961" i="1"/>
  <c r="K1961" i="1"/>
  <c r="J1961" i="1"/>
  <c r="I1961" i="1"/>
  <c r="N1960" i="1"/>
  <c r="M1960" i="1"/>
  <c r="L1960" i="1"/>
  <c r="K1960" i="1"/>
  <c r="J1960" i="1"/>
  <c r="I1960" i="1"/>
  <c r="N1959" i="1"/>
  <c r="M1959" i="1"/>
  <c r="L1959" i="1"/>
  <c r="K1959" i="1"/>
  <c r="J1959" i="1"/>
  <c r="I1959" i="1"/>
  <c r="N1958" i="1"/>
  <c r="M1958" i="1"/>
  <c r="L1958" i="1"/>
  <c r="K1958" i="1"/>
  <c r="J1958" i="1"/>
  <c r="I1958" i="1"/>
  <c r="N1957" i="1"/>
  <c r="M1957" i="1"/>
  <c r="L1957" i="1"/>
  <c r="K1957" i="1"/>
  <c r="J1957" i="1"/>
  <c r="I1957" i="1"/>
  <c r="N1956" i="1"/>
  <c r="M1956" i="1"/>
  <c r="L1956" i="1"/>
  <c r="K1956" i="1"/>
  <c r="J1956" i="1"/>
  <c r="I1956" i="1"/>
  <c r="N1955" i="1"/>
  <c r="M1955" i="1"/>
  <c r="L1955" i="1"/>
  <c r="K1955" i="1"/>
  <c r="J1955" i="1"/>
  <c r="I1955" i="1"/>
  <c r="N1954" i="1"/>
  <c r="M1954" i="1"/>
  <c r="L1954" i="1"/>
  <c r="K1954" i="1"/>
  <c r="J1954" i="1"/>
  <c r="I1954" i="1"/>
  <c r="N1953" i="1"/>
  <c r="M1953" i="1"/>
  <c r="L1953" i="1"/>
  <c r="K1953" i="1"/>
  <c r="J1953" i="1"/>
  <c r="I1953" i="1"/>
  <c r="N1952" i="1"/>
  <c r="M1952" i="1"/>
  <c r="L1952" i="1"/>
  <c r="K1952" i="1"/>
  <c r="J1952" i="1"/>
  <c r="I1952" i="1"/>
  <c r="P1951" i="1"/>
  <c r="O1951" i="1"/>
  <c r="N1951" i="1"/>
  <c r="M1951" i="1"/>
  <c r="L1951" i="1"/>
  <c r="K1951" i="1"/>
  <c r="J1951" i="1"/>
  <c r="P1950" i="1"/>
  <c r="O1950" i="1"/>
  <c r="N1950" i="1"/>
  <c r="M1950" i="1"/>
  <c r="L1950" i="1"/>
  <c r="K1950" i="1"/>
  <c r="J1950" i="1"/>
  <c r="P1949" i="1"/>
  <c r="O1949" i="1"/>
  <c r="N1949" i="1"/>
  <c r="M1949" i="1"/>
  <c r="L1949" i="1"/>
  <c r="K1949" i="1"/>
  <c r="J1949" i="1"/>
  <c r="P1948" i="1"/>
  <c r="O1948" i="1"/>
  <c r="N1948" i="1"/>
  <c r="M1948" i="1"/>
  <c r="L1948" i="1"/>
  <c r="K1948" i="1"/>
  <c r="J1948" i="1"/>
  <c r="N1947" i="1"/>
  <c r="M1947" i="1"/>
  <c r="L1947" i="1"/>
  <c r="K1947" i="1"/>
  <c r="J1947" i="1"/>
  <c r="I1947" i="1"/>
  <c r="N1946" i="1"/>
  <c r="M1946" i="1"/>
  <c r="L1946" i="1"/>
  <c r="K1946" i="1"/>
  <c r="J1946" i="1"/>
  <c r="I1946" i="1"/>
  <c r="N1945" i="1"/>
  <c r="M1945" i="1"/>
  <c r="L1945" i="1"/>
  <c r="K1945" i="1"/>
  <c r="J1945" i="1"/>
  <c r="I1945" i="1"/>
  <c r="N1944" i="1"/>
  <c r="M1944" i="1"/>
  <c r="L1944" i="1"/>
  <c r="K1944" i="1"/>
  <c r="J1944" i="1"/>
  <c r="I1944" i="1"/>
  <c r="P1943" i="1"/>
  <c r="O1943" i="1"/>
  <c r="N1943" i="1"/>
  <c r="M1943" i="1"/>
  <c r="L1943" i="1"/>
  <c r="K1943" i="1"/>
  <c r="J1943" i="1"/>
  <c r="N1942" i="1"/>
  <c r="M1942" i="1"/>
  <c r="L1942" i="1"/>
  <c r="K1942" i="1"/>
  <c r="J1942" i="1"/>
  <c r="I1942" i="1"/>
  <c r="N1941" i="1"/>
  <c r="M1941" i="1"/>
  <c r="L1941" i="1"/>
  <c r="K1941" i="1"/>
  <c r="J1941" i="1"/>
  <c r="I1941" i="1"/>
  <c r="N1940" i="1"/>
  <c r="M1940" i="1"/>
  <c r="L1940" i="1"/>
  <c r="K1940" i="1"/>
  <c r="J1940" i="1"/>
  <c r="I1940" i="1"/>
  <c r="N1939" i="1"/>
  <c r="M1939" i="1"/>
  <c r="L1939" i="1"/>
  <c r="K1939" i="1"/>
  <c r="J1939" i="1"/>
  <c r="I1939" i="1"/>
  <c r="N1938" i="1"/>
  <c r="M1938" i="1"/>
  <c r="L1938" i="1"/>
  <c r="K1938" i="1"/>
  <c r="J1938" i="1"/>
  <c r="I1938" i="1"/>
  <c r="N1937" i="1"/>
  <c r="M1937" i="1"/>
  <c r="L1937" i="1"/>
  <c r="K1937" i="1"/>
  <c r="J1937" i="1"/>
  <c r="I1937" i="1"/>
  <c r="N1936" i="1"/>
  <c r="M1936" i="1"/>
  <c r="L1936" i="1"/>
  <c r="K1936" i="1"/>
  <c r="J1936" i="1"/>
  <c r="I1936" i="1"/>
  <c r="N1935" i="1"/>
  <c r="M1935" i="1"/>
  <c r="L1935" i="1"/>
  <c r="K1935" i="1"/>
  <c r="J1935" i="1"/>
  <c r="I1935" i="1"/>
  <c r="N1934" i="1"/>
  <c r="M1934" i="1"/>
  <c r="L1934" i="1"/>
  <c r="K1934" i="1"/>
  <c r="J1934" i="1"/>
  <c r="I1934" i="1"/>
  <c r="N1933" i="1"/>
  <c r="M1933" i="1"/>
  <c r="L1933" i="1"/>
  <c r="K1933" i="1"/>
  <c r="J1933" i="1"/>
  <c r="I1933" i="1"/>
  <c r="N1932" i="1"/>
  <c r="M1932" i="1"/>
  <c r="L1932" i="1"/>
  <c r="K1932" i="1"/>
  <c r="J1932" i="1"/>
  <c r="I1932" i="1"/>
  <c r="N1931" i="1"/>
  <c r="M1931" i="1"/>
  <c r="L1931" i="1"/>
  <c r="K1931" i="1"/>
  <c r="J1931" i="1"/>
  <c r="I1931" i="1"/>
  <c r="N1930" i="1"/>
  <c r="M1930" i="1"/>
  <c r="L1930" i="1"/>
  <c r="K1930" i="1"/>
  <c r="J1930" i="1"/>
  <c r="I1930" i="1"/>
  <c r="N1929" i="1"/>
  <c r="M1929" i="1"/>
  <c r="L1929" i="1"/>
  <c r="K1929" i="1"/>
  <c r="J1929" i="1"/>
  <c r="I1929" i="1"/>
  <c r="N1928" i="1"/>
  <c r="M1928" i="1"/>
  <c r="L1928" i="1"/>
  <c r="K1928" i="1"/>
  <c r="J1928" i="1"/>
  <c r="I1928" i="1"/>
  <c r="N1927" i="1"/>
  <c r="M1927" i="1"/>
  <c r="L1927" i="1"/>
  <c r="K1927" i="1"/>
  <c r="J1927" i="1"/>
  <c r="I1927" i="1"/>
  <c r="P1926" i="1"/>
  <c r="O1926" i="1"/>
  <c r="N1926" i="1"/>
  <c r="M1926" i="1"/>
  <c r="L1926" i="1"/>
  <c r="K1926" i="1"/>
  <c r="J1926" i="1"/>
  <c r="N1925" i="1"/>
  <c r="M1925" i="1"/>
  <c r="L1925" i="1"/>
  <c r="K1925" i="1"/>
  <c r="J1925" i="1"/>
  <c r="I1925" i="1"/>
  <c r="N1924" i="1"/>
  <c r="M1924" i="1"/>
  <c r="L1924" i="1"/>
  <c r="K1924" i="1"/>
  <c r="J1924" i="1"/>
  <c r="I1924" i="1"/>
  <c r="N1923" i="1"/>
  <c r="M1923" i="1"/>
  <c r="L1923" i="1"/>
  <c r="K1923" i="1"/>
  <c r="J1923" i="1"/>
  <c r="I1923" i="1"/>
  <c r="N1922" i="1"/>
  <c r="M1922" i="1"/>
  <c r="L1922" i="1"/>
  <c r="K1922" i="1"/>
  <c r="J1922" i="1"/>
  <c r="I1922" i="1"/>
  <c r="N1921" i="1"/>
  <c r="M1921" i="1"/>
  <c r="L1921" i="1"/>
  <c r="K1921" i="1"/>
  <c r="J1921" i="1"/>
  <c r="I1921" i="1"/>
  <c r="N1920" i="1"/>
  <c r="M1920" i="1"/>
  <c r="L1920" i="1"/>
  <c r="K1920" i="1"/>
  <c r="J1920" i="1"/>
  <c r="I1920" i="1"/>
  <c r="P1919" i="1"/>
  <c r="O1919" i="1"/>
  <c r="N1919" i="1"/>
  <c r="M1919" i="1"/>
  <c r="L1919" i="1"/>
  <c r="K1919" i="1"/>
  <c r="J1919" i="1"/>
  <c r="N1918" i="1"/>
  <c r="M1918" i="1"/>
  <c r="L1918" i="1"/>
  <c r="K1918" i="1"/>
  <c r="J1918" i="1"/>
  <c r="I1918" i="1"/>
  <c r="N1917" i="1"/>
  <c r="M1917" i="1"/>
  <c r="L1917" i="1"/>
  <c r="K1917" i="1"/>
  <c r="J1917" i="1"/>
  <c r="I1917" i="1"/>
  <c r="N1916" i="1"/>
  <c r="M1916" i="1"/>
  <c r="L1916" i="1"/>
  <c r="K1916" i="1"/>
  <c r="J1916" i="1"/>
  <c r="I1916" i="1"/>
  <c r="N1915" i="1"/>
  <c r="M1915" i="1"/>
  <c r="L1915" i="1"/>
  <c r="K1915" i="1"/>
  <c r="J1915" i="1"/>
  <c r="I1915" i="1"/>
  <c r="N1914" i="1"/>
  <c r="M1914" i="1"/>
  <c r="L1914" i="1"/>
  <c r="K1914" i="1"/>
  <c r="J1914" i="1"/>
  <c r="I1914" i="1"/>
  <c r="N1913" i="1"/>
  <c r="M1913" i="1"/>
  <c r="L1913" i="1"/>
  <c r="K1913" i="1"/>
  <c r="J1913" i="1"/>
  <c r="I1913" i="1"/>
  <c r="P1912" i="1"/>
  <c r="O1912" i="1"/>
  <c r="N1912" i="1"/>
  <c r="M1912" i="1"/>
  <c r="L1912" i="1"/>
  <c r="K1912" i="1"/>
  <c r="J1912" i="1"/>
  <c r="P1911" i="1"/>
  <c r="O1911" i="1"/>
  <c r="N1911" i="1"/>
  <c r="M1911" i="1"/>
  <c r="L1911" i="1"/>
  <c r="K1911" i="1"/>
  <c r="J1911" i="1"/>
  <c r="N1910" i="1"/>
  <c r="M1910" i="1"/>
  <c r="L1910" i="1"/>
  <c r="K1910" i="1"/>
  <c r="J1910" i="1"/>
  <c r="I1910" i="1"/>
  <c r="N1909" i="1"/>
  <c r="M1909" i="1"/>
  <c r="L1909" i="1"/>
  <c r="K1909" i="1"/>
  <c r="J1909" i="1"/>
  <c r="I1909" i="1"/>
  <c r="N1908" i="1"/>
  <c r="M1908" i="1"/>
  <c r="L1908" i="1"/>
  <c r="K1908" i="1"/>
  <c r="J1908" i="1"/>
  <c r="I1908" i="1"/>
  <c r="N1907" i="1"/>
  <c r="M1907" i="1"/>
  <c r="L1907" i="1"/>
  <c r="K1907" i="1"/>
  <c r="J1907" i="1"/>
  <c r="I1907" i="1"/>
  <c r="P1906" i="1"/>
  <c r="O1906" i="1"/>
  <c r="N1906" i="1"/>
  <c r="M1906" i="1"/>
  <c r="L1906" i="1"/>
  <c r="K1906" i="1"/>
  <c r="J1906" i="1"/>
  <c r="N1905" i="1"/>
  <c r="M1905" i="1"/>
  <c r="L1905" i="1"/>
  <c r="K1905" i="1"/>
  <c r="J1905" i="1"/>
  <c r="I1905" i="1"/>
  <c r="N1904" i="1"/>
  <c r="M1904" i="1"/>
  <c r="L1904" i="1"/>
  <c r="K1904" i="1"/>
  <c r="J1904" i="1"/>
  <c r="I1904" i="1"/>
  <c r="N1903" i="1"/>
  <c r="M1903" i="1"/>
  <c r="L1903" i="1"/>
  <c r="K1903" i="1"/>
  <c r="J1903" i="1"/>
  <c r="I1903" i="1"/>
  <c r="P1902" i="1"/>
  <c r="O1902" i="1"/>
  <c r="N1902" i="1"/>
  <c r="M1902" i="1"/>
  <c r="L1902" i="1"/>
  <c r="K1902" i="1"/>
  <c r="J1902" i="1"/>
  <c r="N1901" i="1"/>
  <c r="M1901" i="1"/>
  <c r="L1901" i="1"/>
  <c r="K1901" i="1"/>
  <c r="J1901" i="1"/>
  <c r="I1901" i="1"/>
  <c r="N1900" i="1"/>
  <c r="M1900" i="1"/>
  <c r="L1900" i="1"/>
  <c r="K1900" i="1"/>
  <c r="J1900" i="1"/>
  <c r="I1900" i="1"/>
  <c r="N1899" i="1"/>
  <c r="M1899" i="1"/>
  <c r="L1899" i="1"/>
  <c r="K1899" i="1"/>
  <c r="J1899" i="1"/>
  <c r="I1899" i="1"/>
  <c r="P1898" i="1"/>
  <c r="O1898" i="1"/>
  <c r="N1898" i="1"/>
  <c r="M1898" i="1"/>
  <c r="L1898" i="1"/>
  <c r="K1898" i="1"/>
  <c r="J1898" i="1"/>
  <c r="N1897" i="1"/>
  <c r="M1897" i="1"/>
  <c r="L1897" i="1"/>
  <c r="K1897" i="1"/>
  <c r="J1897" i="1"/>
  <c r="I1897" i="1"/>
  <c r="N1896" i="1"/>
  <c r="M1896" i="1"/>
  <c r="L1896" i="1"/>
  <c r="K1896" i="1"/>
  <c r="J1896" i="1"/>
  <c r="I1896" i="1"/>
  <c r="P1895" i="1"/>
  <c r="O1895" i="1"/>
  <c r="N1895" i="1"/>
  <c r="M1895" i="1"/>
  <c r="L1895" i="1"/>
  <c r="K1895" i="1"/>
  <c r="J1895" i="1"/>
  <c r="N1894" i="1"/>
  <c r="M1894" i="1"/>
  <c r="L1894" i="1"/>
  <c r="K1894" i="1"/>
  <c r="J1894" i="1"/>
  <c r="I1894" i="1"/>
  <c r="N1893" i="1"/>
  <c r="M1893" i="1"/>
  <c r="L1893" i="1"/>
  <c r="K1893" i="1"/>
  <c r="J1893" i="1"/>
  <c r="I1893" i="1"/>
  <c r="N1892" i="1"/>
  <c r="M1892" i="1"/>
  <c r="L1892" i="1"/>
  <c r="K1892" i="1"/>
  <c r="J1892" i="1"/>
  <c r="I1892" i="1"/>
  <c r="N1891" i="1"/>
  <c r="M1891" i="1"/>
  <c r="L1891" i="1"/>
  <c r="K1891" i="1"/>
  <c r="J1891" i="1"/>
  <c r="I1891" i="1"/>
  <c r="N1890" i="1"/>
  <c r="M1890" i="1"/>
  <c r="L1890" i="1"/>
  <c r="K1890" i="1"/>
  <c r="J1890" i="1"/>
  <c r="I1890" i="1"/>
  <c r="N1889" i="1"/>
  <c r="M1889" i="1"/>
  <c r="L1889" i="1"/>
  <c r="K1889" i="1"/>
  <c r="J1889" i="1"/>
  <c r="I1889" i="1"/>
  <c r="N1888" i="1"/>
  <c r="M1888" i="1"/>
  <c r="L1888" i="1"/>
  <c r="K1888" i="1"/>
  <c r="J1888" i="1"/>
  <c r="I1888" i="1"/>
  <c r="N1887" i="1"/>
  <c r="M1887" i="1"/>
  <c r="L1887" i="1"/>
  <c r="K1887" i="1"/>
  <c r="J1887" i="1"/>
  <c r="I1887" i="1"/>
  <c r="N1886" i="1"/>
  <c r="M1886" i="1"/>
  <c r="L1886" i="1"/>
  <c r="K1886" i="1"/>
  <c r="J1886" i="1"/>
  <c r="I1886" i="1"/>
  <c r="N1885" i="1"/>
  <c r="M1885" i="1"/>
  <c r="L1885" i="1"/>
  <c r="K1885" i="1"/>
  <c r="J1885" i="1"/>
  <c r="I1885" i="1"/>
  <c r="N1884" i="1"/>
  <c r="M1884" i="1"/>
  <c r="L1884" i="1"/>
  <c r="K1884" i="1"/>
  <c r="J1884" i="1"/>
  <c r="I1884" i="1"/>
  <c r="N1883" i="1"/>
  <c r="M1883" i="1"/>
  <c r="L1883" i="1"/>
  <c r="K1883" i="1"/>
  <c r="J1883" i="1"/>
  <c r="I1883" i="1"/>
  <c r="N1882" i="1"/>
  <c r="M1882" i="1"/>
  <c r="L1882" i="1"/>
  <c r="K1882" i="1"/>
  <c r="J1882" i="1"/>
  <c r="I1882" i="1"/>
  <c r="N1881" i="1"/>
  <c r="M1881" i="1"/>
  <c r="L1881" i="1"/>
  <c r="K1881" i="1"/>
  <c r="J1881" i="1"/>
  <c r="I1881" i="1"/>
  <c r="N1880" i="1"/>
  <c r="M1880" i="1"/>
  <c r="L1880" i="1"/>
  <c r="K1880" i="1"/>
  <c r="J1880" i="1"/>
  <c r="I1880" i="1"/>
  <c r="P1879" i="1"/>
  <c r="O1879" i="1"/>
  <c r="N1879" i="1"/>
  <c r="M1879" i="1"/>
  <c r="L1879" i="1"/>
  <c r="K1879" i="1"/>
  <c r="J1879" i="1"/>
  <c r="N1878" i="1"/>
  <c r="M1878" i="1"/>
  <c r="L1878" i="1"/>
  <c r="K1878" i="1"/>
  <c r="J1878" i="1"/>
  <c r="I1878" i="1"/>
  <c r="N1877" i="1"/>
  <c r="M1877" i="1"/>
  <c r="L1877" i="1"/>
  <c r="K1877" i="1"/>
  <c r="J1877" i="1"/>
  <c r="I1877" i="1"/>
  <c r="N1876" i="1"/>
  <c r="M1876" i="1"/>
  <c r="L1876" i="1"/>
  <c r="K1876" i="1"/>
  <c r="J1876" i="1"/>
  <c r="I1876" i="1"/>
  <c r="N1875" i="1"/>
  <c r="M1875" i="1"/>
  <c r="L1875" i="1"/>
  <c r="K1875" i="1"/>
  <c r="J1875" i="1"/>
  <c r="I1875" i="1"/>
  <c r="N1874" i="1"/>
  <c r="M1874" i="1"/>
  <c r="L1874" i="1"/>
  <c r="K1874" i="1"/>
  <c r="J1874" i="1"/>
  <c r="I1874" i="1"/>
  <c r="N1873" i="1"/>
  <c r="M1873" i="1"/>
  <c r="L1873" i="1"/>
  <c r="K1873" i="1"/>
  <c r="J1873" i="1"/>
  <c r="I1873" i="1"/>
  <c r="N1872" i="1"/>
  <c r="M1872" i="1"/>
  <c r="L1872" i="1"/>
  <c r="K1872" i="1"/>
  <c r="J1872" i="1"/>
  <c r="I1872" i="1"/>
  <c r="N1871" i="1"/>
  <c r="M1871" i="1"/>
  <c r="L1871" i="1"/>
  <c r="K1871" i="1"/>
  <c r="J1871" i="1"/>
  <c r="I1871" i="1"/>
  <c r="N1870" i="1"/>
  <c r="M1870" i="1"/>
  <c r="L1870" i="1"/>
  <c r="K1870" i="1"/>
  <c r="J1870" i="1"/>
  <c r="I1870" i="1"/>
  <c r="N1869" i="1"/>
  <c r="M1869" i="1"/>
  <c r="L1869" i="1"/>
  <c r="K1869" i="1"/>
  <c r="J1869" i="1"/>
  <c r="I1869" i="1"/>
  <c r="N1868" i="1"/>
  <c r="M1868" i="1"/>
  <c r="L1868" i="1"/>
  <c r="K1868" i="1"/>
  <c r="J1868" i="1"/>
  <c r="I1868" i="1"/>
  <c r="N1867" i="1"/>
  <c r="M1867" i="1"/>
  <c r="L1867" i="1"/>
  <c r="K1867" i="1"/>
  <c r="J1867" i="1"/>
  <c r="I1867" i="1"/>
  <c r="N1866" i="1"/>
  <c r="M1866" i="1"/>
  <c r="L1866" i="1"/>
  <c r="K1866" i="1"/>
  <c r="J1866" i="1"/>
  <c r="I1866" i="1"/>
  <c r="N1865" i="1"/>
  <c r="M1865" i="1"/>
  <c r="L1865" i="1"/>
  <c r="K1865" i="1"/>
  <c r="J1865" i="1"/>
  <c r="I1865" i="1"/>
  <c r="N1864" i="1"/>
  <c r="M1864" i="1"/>
  <c r="L1864" i="1"/>
  <c r="K1864" i="1"/>
  <c r="J1864" i="1"/>
  <c r="I1864" i="1"/>
  <c r="N1863" i="1"/>
  <c r="M1863" i="1"/>
  <c r="L1863" i="1"/>
  <c r="K1863" i="1"/>
  <c r="J1863" i="1"/>
  <c r="I1863" i="1"/>
  <c r="N1862" i="1"/>
  <c r="M1862" i="1"/>
  <c r="L1862" i="1"/>
  <c r="K1862" i="1"/>
  <c r="J1862" i="1"/>
  <c r="I1862" i="1"/>
  <c r="N1861" i="1"/>
  <c r="M1861" i="1"/>
  <c r="L1861" i="1"/>
  <c r="K1861" i="1"/>
  <c r="J1861" i="1"/>
  <c r="I1861" i="1"/>
  <c r="N1860" i="1"/>
  <c r="M1860" i="1"/>
  <c r="L1860" i="1"/>
  <c r="K1860" i="1"/>
  <c r="J1860" i="1"/>
  <c r="I1860" i="1"/>
  <c r="N1859" i="1"/>
  <c r="M1859" i="1"/>
  <c r="L1859" i="1"/>
  <c r="K1859" i="1"/>
  <c r="J1859" i="1"/>
  <c r="I1859" i="1"/>
  <c r="N1858" i="1"/>
  <c r="M1858" i="1"/>
  <c r="L1858" i="1"/>
  <c r="K1858" i="1"/>
  <c r="J1858" i="1"/>
  <c r="I1858" i="1"/>
  <c r="N1857" i="1"/>
  <c r="M1857" i="1"/>
  <c r="L1857" i="1"/>
  <c r="K1857" i="1"/>
  <c r="J1857" i="1"/>
  <c r="I1857" i="1"/>
  <c r="P1856" i="1"/>
  <c r="O1856" i="1"/>
  <c r="N1856" i="1"/>
  <c r="M1856" i="1"/>
  <c r="L1856" i="1"/>
  <c r="K1856" i="1"/>
  <c r="J1856" i="1"/>
  <c r="N1855" i="1"/>
  <c r="M1855" i="1"/>
  <c r="L1855" i="1"/>
  <c r="K1855" i="1"/>
  <c r="J1855" i="1"/>
  <c r="I1855" i="1"/>
  <c r="N1854" i="1"/>
  <c r="M1854" i="1"/>
  <c r="L1854" i="1"/>
  <c r="K1854" i="1"/>
  <c r="J1854" i="1"/>
  <c r="I1854" i="1"/>
  <c r="N1853" i="1"/>
  <c r="M1853" i="1"/>
  <c r="L1853" i="1"/>
  <c r="K1853" i="1"/>
  <c r="J1853" i="1"/>
  <c r="I1853" i="1"/>
  <c r="N1852" i="1"/>
  <c r="M1852" i="1"/>
  <c r="L1852" i="1"/>
  <c r="K1852" i="1"/>
  <c r="J1852" i="1"/>
  <c r="I1852" i="1"/>
  <c r="N1851" i="1"/>
  <c r="M1851" i="1"/>
  <c r="L1851" i="1"/>
  <c r="K1851" i="1"/>
  <c r="J1851" i="1"/>
  <c r="I1851" i="1"/>
  <c r="N1850" i="1"/>
  <c r="M1850" i="1"/>
  <c r="L1850" i="1"/>
  <c r="K1850" i="1"/>
  <c r="J1850" i="1"/>
  <c r="I1850" i="1"/>
  <c r="P1849" i="1"/>
  <c r="O1849" i="1"/>
  <c r="N1849" i="1"/>
  <c r="M1849" i="1"/>
  <c r="L1849" i="1"/>
  <c r="K1849" i="1"/>
  <c r="J1849" i="1"/>
  <c r="N1848" i="1"/>
  <c r="M1848" i="1"/>
  <c r="L1848" i="1"/>
  <c r="K1848" i="1"/>
  <c r="J1848" i="1"/>
  <c r="I1848" i="1"/>
  <c r="N1847" i="1"/>
  <c r="M1847" i="1"/>
  <c r="L1847" i="1"/>
  <c r="K1847" i="1"/>
  <c r="J1847" i="1"/>
  <c r="I1847" i="1"/>
  <c r="P1846" i="1"/>
  <c r="O1846" i="1"/>
  <c r="N1846" i="1"/>
  <c r="M1846" i="1"/>
  <c r="L1846" i="1"/>
  <c r="K1846" i="1"/>
  <c r="J1846" i="1"/>
  <c r="N1845" i="1"/>
  <c r="M1845" i="1"/>
  <c r="L1845" i="1"/>
  <c r="K1845" i="1"/>
  <c r="J1845" i="1"/>
  <c r="I1845" i="1"/>
  <c r="P1844" i="1"/>
  <c r="O1844" i="1"/>
  <c r="N1844" i="1"/>
  <c r="M1844" i="1"/>
  <c r="L1844" i="1"/>
  <c r="K1844" i="1"/>
  <c r="J1844" i="1"/>
  <c r="N1843" i="1"/>
  <c r="M1843" i="1"/>
  <c r="L1843" i="1"/>
  <c r="K1843" i="1"/>
  <c r="J1843" i="1"/>
  <c r="I1843" i="1"/>
  <c r="N1842" i="1"/>
  <c r="M1842" i="1"/>
  <c r="L1842" i="1"/>
  <c r="K1842" i="1"/>
  <c r="J1842" i="1"/>
  <c r="I1842" i="1"/>
  <c r="N1841" i="1"/>
  <c r="M1841" i="1"/>
  <c r="L1841" i="1"/>
  <c r="K1841" i="1"/>
  <c r="J1841" i="1"/>
  <c r="I1841" i="1"/>
  <c r="N1840" i="1"/>
  <c r="M1840" i="1"/>
  <c r="L1840" i="1"/>
  <c r="K1840" i="1"/>
  <c r="J1840" i="1"/>
  <c r="I1840" i="1"/>
  <c r="P1839" i="1"/>
  <c r="O1839" i="1"/>
  <c r="N1839" i="1"/>
  <c r="M1839" i="1"/>
  <c r="L1839" i="1"/>
  <c r="K1839" i="1"/>
  <c r="J1839" i="1"/>
  <c r="N1838" i="1"/>
  <c r="M1838" i="1"/>
  <c r="L1838" i="1"/>
  <c r="K1838" i="1"/>
  <c r="J1838" i="1"/>
  <c r="I1838" i="1"/>
  <c r="N1837" i="1"/>
  <c r="M1837" i="1"/>
  <c r="L1837" i="1"/>
  <c r="K1837" i="1"/>
  <c r="J1837" i="1"/>
  <c r="I1837" i="1"/>
  <c r="N1836" i="1"/>
  <c r="M1836" i="1"/>
  <c r="L1836" i="1"/>
  <c r="K1836" i="1"/>
  <c r="J1836" i="1"/>
  <c r="I1836" i="1"/>
  <c r="N1835" i="1"/>
  <c r="M1835" i="1"/>
  <c r="L1835" i="1"/>
  <c r="K1835" i="1"/>
  <c r="J1835" i="1"/>
  <c r="I1835" i="1"/>
  <c r="N1834" i="1"/>
  <c r="M1834" i="1"/>
  <c r="L1834" i="1"/>
  <c r="K1834" i="1"/>
  <c r="J1834" i="1"/>
  <c r="I1834" i="1"/>
  <c r="N1833" i="1"/>
  <c r="M1833" i="1"/>
  <c r="L1833" i="1"/>
  <c r="K1833" i="1"/>
  <c r="J1833" i="1"/>
  <c r="I1833" i="1"/>
  <c r="P1832" i="1"/>
  <c r="O1832" i="1"/>
  <c r="N1832" i="1"/>
  <c r="M1832" i="1"/>
  <c r="L1832" i="1"/>
  <c r="K1832" i="1"/>
  <c r="J1832" i="1"/>
  <c r="N1831" i="1"/>
  <c r="M1831" i="1"/>
  <c r="L1831" i="1"/>
  <c r="K1831" i="1"/>
  <c r="J1831" i="1"/>
  <c r="I1831" i="1"/>
  <c r="N1830" i="1"/>
  <c r="M1830" i="1"/>
  <c r="L1830" i="1"/>
  <c r="K1830" i="1"/>
  <c r="J1830" i="1"/>
  <c r="I1830" i="1"/>
  <c r="N1829" i="1"/>
  <c r="M1829" i="1"/>
  <c r="L1829" i="1"/>
  <c r="K1829" i="1"/>
  <c r="J1829" i="1"/>
  <c r="I1829" i="1"/>
  <c r="P1828" i="1"/>
  <c r="O1828" i="1"/>
  <c r="N1828" i="1"/>
  <c r="M1828" i="1"/>
  <c r="L1828" i="1"/>
  <c r="K1828" i="1"/>
  <c r="J1828" i="1"/>
  <c r="P1827" i="1"/>
  <c r="O1827" i="1"/>
  <c r="N1827" i="1"/>
  <c r="M1827" i="1"/>
  <c r="L1827" i="1"/>
  <c r="K1827" i="1"/>
  <c r="J1827" i="1"/>
  <c r="N1826" i="1"/>
  <c r="M1826" i="1"/>
  <c r="L1826" i="1"/>
  <c r="K1826" i="1"/>
  <c r="J1826" i="1"/>
  <c r="I1826" i="1"/>
  <c r="P1825" i="1"/>
  <c r="O1825" i="1"/>
  <c r="N1825" i="1"/>
  <c r="M1825" i="1"/>
  <c r="L1825" i="1"/>
  <c r="K1825" i="1"/>
  <c r="J1825" i="1"/>
  <c r="N1824" i="1"/>
  <c r="M1824" i="1"/>
  <c r="L1824" i="1"/>
  <c r="K1824" i="1"/>
  <c r="J1824" i="1"/>
  <c r="I1824" i="1"/>
  <c r="N1823" i="1"/>
  <c r="M1823" i="1"/>
  <c r="L1823" i="1"/>
  <c r="K1823" i="1"/>
  <c r="J1823" i="1"/>
  <c r="I1823" i="1"/>
  <c r="N1822" i="1"/>
  <c r="M1822" i="1"/>
  <c r="L1822" i="1"/>
  <c r="K1822" i="1"/>
  <c r="J1822" i="1"/>
  <c r="I1822" i="1"/>
  <c r="N1821" i="1"/>
  <c r="M1821" i="1"/>
  <c r="L1821" i="1"/>
  <c r="K1821" i="1"/>
  <c r="J1821" i="1"/>
  <c r="I1821" i="1"/>
  <c r="N1820" i="1"/>
  <c r="M1820" i="1"/>
  <c r="L1820" i="1"/>
  <c r="K1820" i="1"/>
  <c r="J1820" i="1"/>
  <c r="I1820" i="1"/>
  <c r="N1819" i="1"/>
  <c r="M1819" i="1"/>
  <c r="L1819" i="1"/>
  <c r="K1819" i="1"/>
  <c r="J1819" i="1"/>
  <c r="I1819" i="1"/>
  <c r="N1818" i="1"/>
  <c r="M1818" i="1"/>
  <c r="L1818" i="1"/>
  <c r="K1818" i="1"/>
  <c r="J1818" i="1"/>
  <c r="I1818" i="1"/>
  <c r="N1817" i="1"/>
  <c r="M1817" i="1"/>
  <c r="L1817" i="1"/>
  <c r="K1817" i="1"/>
  <c r="J1817" i="1"/>
  <c r="I1817" i="1"/>
  <c r="N1816" i="1"/>
  <c r="M1816" i="1"/>
  <c r="L1816" i="1"/>
  <c r="K1816" i="1"/>
  <c r="J1816" i="1"/>
  <c r="I1816" i="1"/>
  <c r="N1815" i="1"/>
  <c r="M1815" i="1"/>
  <c r="L1815" i="1"/>
  <c r="K1815" i="1"/>
  <c r="J1815" i="1"/>
  <c r="I1815" i="1"/>
  <c r="N1814" i="1"/>
  <c r="M1814" i="1"/>
  <c r="L1814" i="1"/>
  <c r="K1814" i="1"/>
  <c r="J1814" i="1"/>
  <c r="I1814" i="1"/>
  <c r="N1813" i="1"/>
  <c r="M1813" i="1"/>
  <c r="L1813" i="1"/>
  <c r="K1813" i="1"/>
  <c r="J1813" i="1"/>
  <c r="I1813" i="1"/>
  <c r="N1812" i="1"/>
  <c r="M1812" i="1"/>
  <c r="L1812" i="1"/>
  <c r="K1812" i="1"/>
  <c r="J1812" i="1"/>
  <c r="I1812" i="1"/>
  <c r="N1811" i="1"/>
  <c r="M1811" i="1"/>
  <c r="L1811" i="1"/>
  <c r="K1811" i="1"/>
  <c r="J1811" i="1"/>
  <c r="I1811" i="1"/>
  <c r="N1810" i="1"/>
  <c r="M1810" i="1"/>
  <c r="L1810" i="1"/>
  <c r="K1810" i="1"/>
  <c r="J1810" i="1"/>
  <c r="I1810" i="1"/>
  <c r="N1809" i="1"/>
  <c r="M1809" i="1"/>
  <c r="L1809" i="1"/>
  <c r="K1809" i="1"/>
  <c r="J1809" i="1"/>
  <c r="I1809" i="1"/>
  <c r="N1808" i="1"/>
  <c r="M1808" i="1"/>
  <c r="L1808" i="1"/>
  <c r="K1808" i="1"/>
  <c r="J1808" i="1"/>
  <c r="I1808" i="1"/>
  <c r="N1807" i="1"/>
  <c r="M1807" i="1"/>
  <c r="L1807" i="1"/>
  <c r="K1807" i="1"/>
  <c r="J1807" i="1"/>
  <c r="I1807" i="1"/>
  <c r="N1806" i="1"/>
  <c r="M1806" i="1"/>
  <c r="L1806" i="1"/>
  <c r="K1806" i="1"/>
  <c r="J1806" i="1"/>
  <c r="I1806" i="1"/>
  <c r="N1805" i="1"/>
  <c r="M1805" i="1"/>
  <c r="L1805" i="1"/>
  <c r="K1805" i="1"/>
  <c r="J1805" i="1"/>
  <c r="I1805" i="1"/>
  <c r="N1804" i="1"/>
  <c r="M1804" i="1"/>
  <c r="L1804" i="1"/>
  <c r="K1804" i="1"/>
  <c r="J1804" i="1"/>
  <c r="I1804" i="1"/>
  <c r="N1803" i="1"/>
  <c r="M1803" i="1"/>
  <c r="L1803" i="1"/>
  <c r="K1803" i="1"/>
  <c r="J1803" i="1"/>
  <c r="I1803" i="1"/>
  <c r="N1802" i="1"/>
  <c r="M1802" i="1"/>
  <c r="L1802" i="1"/>
  <c r="K1802" i="1"/>
  <c r="J1802" i="1"/>
  <c r="I1802" i="1"/>
  <c r="N1801" i="1"/>
  <c r="M1801" i="1"/>
  <c r="L1801" i="1"/>
  <c r="K1801" i="1"/>
  <c r="J1801" i="1"/>
  <c r="I1801" i="1"/>
  <c r="N1800" i="1"/>
  <c r="M1800" i="1"/>
  <c r="L1800" i="1"/>
  <c r="K1800" i="1"/>
  <c r="J1800" i="1"/>
  <c r="I1800" i="1"/>
  <c r="N1799" i="1"/>
  <c r="M1799" i="1"/>
  <c r="L1799" i="1"/>
  <c r="K1799" i="1"/>
  <c r="J1799" i="1"/>
  <c r="I1799" i="1"/>
  <c r="N1798" i="1"/>
  <c r="M1798" i="1"/>
  <c r="L1798" i="1"/>
  <c r="K1798" i="1"/>
  <c r="J1798" i="1"/>
  <c r="I1798" i="1"/>
  <c r="N1797" i="1"/>
  <c r="M1797" i="1"/>
  <c r="L1797" i="1"/>
  <c r="K1797" i="1"/>
  <c r="J1797" i="1"/>
  <c r="I1797" i="1"/>
  <c r="N1796" i="1"/>
  <c r="M1796" i="1"/>
  <c r="L1796" i="1"/>
  <c r="K1796" i="1"/>
  <c r="J1796" i="1"/>
  <c r="I1796" i="1"/>
  <c r="N1795" i="1"/>
  <c r="M1795" i="1"/>
  <c r="L1795" i="1"/>
  <c r="K1795" i="1"/>
  <c r="J1795" i="1"/>
  <c r="I1795" i="1"/>
  <c r="P1794" i="1"/>
  <c r="O1794" i="1"/>
  <c r="N1794" i="1"/>
  <c r="M1794" i="1"/>
  <c r="L1794" i="1"/>
  <c r="K1794" i="1"/>
  <c r="J1794" i="1"/>
  <c r="N1793" i="1"/>
  <c r="M1793" i="1"/>
  <c r="L1793" i="1"/>
  <c r="K1793" i="1"/>
  <c r="J1793" i="1"/>
  <c r="I1793" i="1"/>
  <c r="N1792" i="1"/>
  <c r="M1792" i="1"/>
  <c r="L1792" i="1"/>
  <c r="K1792" i="1"/>
  <c r="J1792" i="1"/>
  <c r="I1792" i="1"/>
  <c r="N1791" i="1"/>
  <c r="M1791" i="1"/>
  <c r="L1791" i="1"/>
  <c r="K1791" i="1"/>
  <c r="J1791" i="1"/>
  <c r="I1791" i="1"/>
  <c r="N1790" i="1"/>
  <c r="M1790" i="1"/>
  <c r="L1790" i="1"/>
  <c r="K1790" i="1"/>
  <c r="J1790" i="1"/>
  <c r="I1790" i="1"/>
  <c r="N1789" i="1"/>
  <c r="M1789" i="1"/>
  <c r="L1789" i="1"/>
  <c r="K1789" i="1"/>
  <c r="J1789" i="1"/>
  <c r="I1789" i="1"/>
  <c r="N1788" i="1"/>
  <c r="M1788" i="1"/>
  <c r="L1788" i="1"/>
  <c r="K1788" i="1"/>
  <c r="J1788" i="1"/>
  <c r="I1788" i="1"/>
  <c r="N1787" i="1"/>
  <c r="M1787" i="1"/>
  <c r="L1787" i="1"/>
  <c r="K1787" i="1"/>
  <c r="J1787" i="1"/>
  <c r="I1787" i="1"/>
  <c r="N1786" i="1"/>
  <c r="M1786" i="1"/>
  <c r="L1786" i="1"/>
  <c r="K1786" i="1"/>
  <c r="J1786" i="1"/>
  <c r="I1786" i="1"/>
  <c r="P1785" i="1"/>
  <c r="O1785" i="1"/>
  <c r="N1785" i="1"/>
  <c r="M1785" i="1"/>
  <c r="L1785" i="1"/>
  <c r="K1785" i="1"/>
  <c r="J1785" i="1"/>
  <c r="P1784" i="1"/>
  <c r="O1784" i="1"/>
  <c r="N1784" i="1"/>
  <c r="M1784" i="1"/>
  <c r="L1784" i="1"/>
  <c r="K1784" i="1"/>
  <c r="J1784" i="1"/>
  <c r="N1783" i="1"/>
  <c r="M1783" i="1"/>
  <c r="L1783" i="1"/>
  <c r="K1783" i="1"/>
  <c r="J1783" i="1"/>
  <c r="I1783" i="1"/>
  <c r="P1782" i="1"/>
  <c r="O1782" i="1"/>
  <c r="N1782" i="1"/>
  <c r="M1782" i="1"/>
  <c r="L1782" i="1"/>
  <c r="K1782" i="1"/>
  <c r="J1782" i="1"/>
  <c r="N1781" i="1"/>
  <c r="M1781" i="1"/>
  <c r="L1781" i="1"/>
  <c r="K1781" i="1"/>
  <c r="J1781" i="1"/>
  <c r="I1781" i="1"/>
  <c r="N1780" i="1"/>
  <c r="M1780" i="1"/>
  <c r="L1780" i="1"/>
  <c r="K1780" i="1"/>
  <c r="J1780" i="1"/>
  <c r="I1780" i="1"/>
  <c r="N1779" i="1"/>
  <c r="M1779" i="1"/>
  <c r="L1779" i="1"/>
  <c r="K1779" i="1"/>
  <c r="J1779" i="1"/>
  <c r="I1779" i="1"/>
  <c r="N1778" i="1"/>
  <c r="M1778" i="1"/>
  <c r="L1778" i="1"/>
  <c r="K1778" i="1"/>
  <c r="J1778" i="1"/>
  <c r="I1778" i="1"/>
  <c r="N1777" i="1"/>
  <c r="M1777" i="1"/>
  <c r="L1777" i="1"/>
  <c r="K1777" i="1"/>
  <c r="J1777" i="1"/>
  <c r="I1777" i="1"/>
  <c r="N1776" i="1"/>
  <c r="M1776" i="1"/>
  <c r="L1776" i="1"/>
  <c r="K1776" i="1"/>
  <c r="J1776" i="1"/>
  <c r="I1776" i="1"/>
  <c r="N1775" i="1"/>
  <c r="M1775" i="1"/>
  <c r="L1775" i="1"/>
  <c r="K1775" i="1"/>
  <c r="J1775" i="1"/>
  <c r="I1775" i="1"/>
  <c r="N1774" i="1"/>
  <c r="M1774" i="1"/>
  <c r="L1774" i="1"/>
  <c r="K1774" i="1"/>
  <c r="J1774" i="1"/>
  <c r="I1774" i="1"/>
  <c r="P1773" i="1"/>
  <c r="O1773" i="1"/>
  <c r="N1773" i="1"/>
  <c r="M1773" i="1"/>
  <c r="L1773" i="1"/>
  <c r="K1773" i="1"/>
  <c r="J1773" i="1"/>
  <c r="N1772" i="1"/>
  <c r="M1772" i="1"/>
  <c r="L1772" i="1"/>
  <c r="K1772" i="1"/>
  <c r="J1772" i="1"/>
  <c r="I1772" i="1"/>
  <c r="P1771" i="1"/>
  <c r="O1771" i="1"/>
  <c r="N1771" i="1"/>
  <c r="M1771" i="1"/>
  <c r="L1771" i="1"/>
  <c r="K1771" i="1"/>
  <c r="J1771" i="1"/>
  <c r="N1770" i="1"/>
  <c r="M1770" i="1"/>
  <c r="L1770" i="1"/>
  <c r="K1770" i="1"/>
  <c r="J1770" i="1"/>
  <c r="I1770" i="1"/>
  <c r="N1769" i="1"/>
  <c r="M1769" i="1"/>
  <c r="L1769" i="1"/>
  <c r="K1769" i="1"/>
  <c r="J1769" i="1"/>
  <c r="I1769" i="1"/>
  <c r="N1768" i="1"/>
  <c r="M1768" i="1"/>
  <c r="L1768" i="1"/>
  <c r="K1768" i="1"/>
  <c r="J1768" i="1"/>
  <c r="I1768" i="1"/>
  <c r="N1767" i="1"/>
  <c r="M1767" i="1"/>
  <c r="L1767" i="1"/>
  <c r="K1767" i="1"/>
  <c r="J1767" i="1"/>
  <c r="I1767" i="1"/>
  <c r="N1766" i="1"/>
  <c r="M1766" i="1"/>
  <c r="L1766" i="1"/>
  <c r="K1766" i="1"/>
  <c r="J1766" i="1"/>
  <c r="I1766" i="1"/>
  <c r="N1765" i="1"/>
  <c r="M1765" i="1"/>
  <c r="L1765" i="1"/>
  <c r="K1765" i="1"/>
  <c r="J1765" i="1"/>
  <c r="I1765" i="1"/>
  <c r="N1764" i="1"/>
  <c r="M1764" i="1"/>
  <c r="L1764" i="1"/>
  <c r="K1764" i="1"/>
  <c r="J1764" i="1"/>
  <c r="I1764" i="1"/>
  <c r="N1763" i="1"/>
  <c r="M1763" i="1"/>
  <c r="L1763" i="1"/>
  <c r="K1763" i="1"/>
  <c r="J1763" i="1"/>
  <c r="I1763" i="1"/>
  <c r="N1762" i="1"/>
  <c r="M1762" i="1"/>
  <c r="L1762" i="1"/>
  <c r="K1762" i="1"/>
  <c r="J1762" i="1"/>
  <c r="I1762" i="1"/>
  <c r="N1761" i="1"/>
  <c r="M1761" i="1"/>
  <c r="L1761" i="1"/>
  <c r="K1761" i="1"/>
  <c r="J1761" i="1"/>
  <c r="I1761" i="1"/>
  <c r="N1760" i="1"/>
  <c r="M1760" i="1"/>
  <c r="L1760" i="1"/>
  <c r="K1760" i="1"/>
  <c r="J1760" i="1"/>
  <c r="I1760" i="1"/>
  <c r="P1759" i="1"/>
  <c r="O1759" i="1"/>
  <c r="N1759" i="1"/>
  <c r="M1759" i="1"/>
  <c r="L1759" i="1"/>
  <c r="K1759" i="1"/>
  <c r="J1759" i="1"/>
  <c r="N1758" i="1"/>
  <c r="M1758" i="1"/>
  <c r="L1758" i="1"/>
  <c r="K1758" i="1"/>
  <c r="J1758" i="1"/>
  <c r="I1758" i="1"/>
  <c r="N1757" i="1"/>
  <c r="M1757" i="1"/>
  <c r="L1757" i="1"/>
  <c r="K1757" i="1"/>
  <c r="J1757" i="1"/>
  <c r="I1757" i="1"/>
  <c r="N1756" i="1"/>
  <c r="M1756" i="1"/>
  <c r="L1756" i="1"/>
  <c r="K1756" i="1"/>
  <c r="J1756" i="1"/>
  <c r="I1756" i="1"/>
  <c r="N1755" i="1"/>
  <c r="M1755" i="1"/>
  <c r="L1755" i="1"/>
  <c r="K1755" i="1"/>
  <c r="J1755" i="1"/>
  <c r="I1755" i="1"/>
  <c r="N1754" i="1"/>
  <c r="M1754" i="1"/>
  <c r="L1754" i="1"/>
  <c r="K1754" i="1"/>
  <c r="J1754" i="1"/>
  <c r="I1754" i="1"/>
  <c r="P1753" i="1"/>
  <c r="O1753" i="1"/>
  <c r="N1753" i="1"/>
  <c r="M1753" i="1"/>
  <c r="L1753" i="1"/>
  <c r="K1753" i="1"/>
  <c r="J1753" i="1"/>
  <c r="P1752" i="1"/>
  <c r="O1752" i="1"/>
  <c r="N1752" i="1"/>
  <c r="M1752" i="1"/>
  <c r="L1752" i="1"/>
  <c r="K1752" i="1"/>
  <c r="J1752" i="1"/>
  <c r="P1751" i="1"/>
  <c r="O1751" i="1"/>
  <c r="N1751" i="1"/>
  <c r="M1751" i="1"/>
  <c r="L1751" i="1"/>
  <c r="K1751" i="1"/>
  <c r="J1751" i="1"/>
  <c r="N1750" i="1"/>
  <c r="M1750" i="1"/>
  <c r="L1750" i="1"/>
  <c r="K1750" i="1"/>
  <c r="J1750" i="1"/>
  <c r="I1750" i="1"/>
  <c r="N1749" i="1"/>
  <c r="M1749" i="1"/>
  <c r="L1749" i="1"/>
  <c r="K1749" i="1"/>
  <c r="J1749" i="1"/>
  <c r="I1749" i="1"/>
  <c r="N1748" i="1"/>
  <c r="M1748" i="1"/>
  <c r="L1748" i="1"/>
  <c r="K1748" i="1"/>
  <c r="J1748" i="1"/>
  <c r="I1748" i="1"/>
  <c r="N1747" i="1"/>
  <c r="M1747" i="1"/>
  <c r="L1747" i="1"/>
  <c r="K1747" i="1"/>
  <c r="J1747" i="1"/>
  <c r="I1747" i="1"/>
  <c r="N1746" i="1"/>
  <c r="M1746" i="1"/>
  <c r="L1746" i="1"/>
  <c r="K1746" i="1"/>
  <c r="J1746" i="1"/>
  <c r="I1746" i="1"/>
  <c r="N1745" i="1"/>
  <c r="M1745" i="1"/>
  <c r="L1745" i="1"/>
  <c r="K1745" i="1"/>
  <c r="J1745" i="1"/>
  <c r="I1745" i="1"/>
  <c r="N1744" i="1"/>
  <c r="M1744" i="1"/>
  <c r="L1744" i="1"/>
  <c r="K1744" i="1"/>
  <c r="J1744" i="1"/>
  <c r="I1744" i="1"/>
  <c r="P1743" i="1"/>
  <c r="O1743" i="1"/>
  <c r="N1743" i="1"/>
  <c r="M1743" i="1"/>
  <c r="L1743" i="1"/>
  <c r="K1743" i="1"/>
  <c r="J1743" i="1"/>
  <c r="P1742" i="1"/>
  <c r="O1742" i="1"/>
  <c r="N1742" i="1"/>
  <c r="M1742" i="1"/>
  <c r="L1742" i="1"/>
  <c r="K1742" i="1"/>
  <c r="J1742" i="1"/>
  <c r="N1741" i="1"/>
  <c r="M1741" i="1"/>
  <c r="L1741" i="1"/>
  <c r="K1741" i="1"/>
  <c r="J1741" i="1"/>
  <c r="I1741" i="1"/>
  <c r="N1740" i="1"/>
  <c r="M1740" i="1"/>
  <c r="L1740" i="1"/>
  <c r="K1740" i="1"/>
  <c r="J1740" i="1"/>
  <c r="I1740" i="1"/>
  <c r="N1739" i="1"/>
  <c r="M1739" i="1"/>
  <c r="L1739" i="1"/>
  <c r="K1739" i="1"/>
  <c r="J1739" i="1"/>
  <c r="I1739" i="1"/>
  <c r="N1738" i="1"/>
  <c r="M1738" i="1"/>
  <c r="L1738" i="1"/>
  <c r="K1738" i="1"/>
  <c r="J1738" i="1"/>
  <c r="I1738" i="1"/>
  <c r="N1737" i="1"/>
  <c r="M1737" i="1"/>
  <c r="L1737" i="1"/>
  <c r="K1737" i="1"/>
  <c r="J1737" i="1"/>
  <c r="I1737" i="1"/>
  <c r="P1736" i="1"/>
  <c r="O1736" i="1"/>
  <c r="N1736" i="1"/>
  <c r="M1736" i="1"/>
  <c r="L1736" i="1"/>
  <c r="K1736" i="1"/>
  <c r="J1736" i="1"/>
  <c r="N1735" i="1"/>
  <c r="M1735" i="1"/>
  <c r="L1735" i="1"/>
  <c r="K1735" i="1"/>
  <c r="J1735" i="1"/>
  <c r="I1735" i="1"/>
  <c r="N1734" i="1"/>
  <c r="M1734" i="1"/>
  <c r="L1734" i="1"/>
  <c r="K1734" i="1"/>
  <c r="J1734" i="1"/>
  <c r="I1734" i="1"/>
  <c r="N1733" i="1"/>
  <c r="M1733" i="1"/>
  <c r="L1733" i="1"/>
  <c r="K1733" i="1"/>
  <c r="J1733" i="1"/>
  <c r="I1733" i="1"/>
  <c r="N1732" i="1"/>
  <c r="M1732" i="1"/>
  <c r="L1732" i="1"/>
  <c r="K1732" i="1"/>
  <c r="J1732" i="1"/>
  <c r="I1732" i="1"/>
  <c r="P1731" i="1"/>
  <c r="O1731" i="1"/>
  <c r="N1731" i="1"/>
  <c r="M1731" i="1"/>
  <c r="L1731" i="1"/>
  <c r="K1731" i="1"/>
  <c r="J1731" i="1"/>
  <c r="N1730" i="1"/>
  <c r="M1730" i="1"/>
  <c r="L1730" i="1"/>
  <c r="K1730" i="1"/>
  <c r="J1730" i="1"/>
  <c r="I1730" i="1"/>
  <c r="N1729" i="1"/>
  <c r="M1729" i="1"/>
  <c r="L1729" i="1"/>
  <c r="K1729" i="1"/>
  <c r="J1729" i="1"/>
  <c r="I1729" i="1"/>
  <c r="N1728" i="1"/>
  <c r="M1728" i="1"/>
  <c r="L1728" i="1"/>
  <c r="K1728" i="1"/>
  <c r="J1728" i="1"/>
  <c r="I1728" i="1"/>
  <c r="N1727" i="1"/>
  <c r="M1727" i="1"/>
  <c r="L1727" i="1"/>
  <c r="K1727" i="1"/>
  <c r="J1727" i="1"/>
  <c r="I1727" i="1"/>
  <c r="N1726" i="1"/>
  <c r="M1726" i="1"/>
  <c r="L1726" i="1"/>
  <c r="K1726" i="1"/>
  <c r="J1726" i="1"/>
  <c r="I1726" i="1"/>
  <c r="N1725" i="1"/>
  <c r="M1725" i="1"/>
  <c r="L1725" i="1"/>
  <c r="K1725" i="1"/>
  <c r="J1725" i="1"/>
  <c r="I1725" i="1"/>
  <c r="P1724" i="1"/>
  <c r="O1724" i="1"/>
  <c r="N1724" i="1"/>
  <c r="M1724" i="1"/>
  <c r="L1724" i="1"/>
  <c r="K1724" i="1"/>
  <c r="J1724" i="1"/>
  <c r="N1723" i="1"/>
  <c r="M1723" i="1"/>
  <c r="L1723" i="1"/>
  <c r="K1723" i="1"/>
  <c r="J1723" i="1"/>
  <c r="I1723" i="1"/>
  <c r="N1722" i="1"/>
  <c r="M1722" i="1"/>
  <c r="L1722" i="1"/>
  <c r="K1722" i="1"/>
  <c r="J1722" i="1"/>
  <c r="I1722" i="1"/>
  <c r="P1721" i="1"/>
  <c r="O1721" i="1"/>
  <c r="N1721" i="1"/>
  <c r="M1721" i="1"/>
  <c r="L1721" i="1"/>
  <c r="K1721" i="1"/>
  <c r="J1721" i="1"/>
  <c r="N1720" i="1"/>
  <c r="M1720" i="1"/>
  <c r="L1720" i="1"/>
  <c r="K1720" i="1"/>
  <c r="J1720" i="1"/>
  <c r="I1720" i="1"/>
  <c r="N1719" i="1"/>
  <c r="M1719" i="1"/>
  <c r="L1719" i="1"/>
  <c r="K1719" i="1"/>
  <c r="J1719" i="1"/>
  <c r="I1719" i="1"/>
  <c r="N1718" i="1"/>
  <c r="M1718" i="1"/>
  <c r="L1718" i="1"/>
  <c r="K1718" i="1"/>
  <c r="J1718" i="1"/>
  <c r="I1718" i="1"/>
  <c r="P1717" i="1"/>
  <c r="O1717" i="1"/>
  <c r="N1717" i="1"/>
  <c r="M1717" i="1"/>
  <c r="L1717" i="1"/>
  <c r="K1717" i="1"/>
  <c r="J1717" i="1"/>
  <c r="N1716" i="1"/>
  <c r="M1716" i="1"/>
  <c r="L1716" i="1"/>
  <c r="K1716" i="1"/>
  <c r="J1716" i="1"/>
  <c r="I1716" i="1"/>
  <c r="N1715" i="1"/>
  <c r="M1715" i="1"/>
  <c r="L1715" i="1"/>
  <c r="K1715" i="1"/>
  <c r="J1715" i="1"/>
  <c r="I1715" i="1"/>
  <c r="N1714" i="1"/>
  <c r="M1714" i="1"/>
  <c r="L1714" i="1"/>
  <c r="K1714" i="1"/>
  <c r="J1714" i="1"/>
  <c r="I1714" i="1"/>
  <c r="N1713" i="1"/>
  <c r="M1713" i="1"/>
  <c r="L1713" i="1"/>
  <c r="K1713" i="1"/>
  <c r="J1713" i="1"/>
  <c r="I1713" i="1"/>
  <c r="P1712" i="1"/>
  <c r="O1712" i="1"/>
  <c r="N1712" i="1"/>
  <c r="M1712" i="1"/>
  <c r="L1712" i="1"/>
  <c r="K1712" i="1"/>
  <c r="J1712" i="1"/>
  <c r="P1711" i="1"/>
  <c r="O1711" i="1"/>
  <c r="N1711" i="1"/>
  <c r="M1711" i="1"/>
  <c r="L1711" i="1"/>
  <c r="K1711" i="1"/>
  <c r="J1711" i="1"/>
  <c r="N1710" i="1"/>
  <c r="M1710" i="1"/>
  <c r="L1710" i="1"/>
  <c r="K1710" i="1"/>
  <c r="J1710" i="1"/>
  <c r="I1710" i="1"/>
  <c r="N1709" i="1"/>
  <c r="M1709" i="1"/>
  <c r="L1709" i="1"/>
  <c r="K1709" i="1"/>
  <c r="J1709" i="1"/>
  <c r="I1709" i="1"/>
  <c r="N1708" i="1"/>
  <c r="M1708" i="1"/>
  <c r="L1708" i="1"/>
  <c r="K1708" i="1"/>
  <c r="J1708" i="1"/>
  <c r="I1708" i="1"/>
  <c r="N1707" i="1"/>
  <c r="M1707" i="1"/>
  <c r="L1707" i="1"/>
  <c r="K1707" i="1"/>
  <c r="J1707" i="1"/>
  <c r="I1707" i="1"/>
  <c r="N1706" i="1"/>
  <c r="M1706" i="1"/>
  <c r="L1706" i="1"/>
  <c r="K1706" i="1"/>
  <c r="J1706" i="1"/>
  <c r="I1706" i="1"/>
  <c r="N1705" i="1"/>
  <c r="M1705" i="1"/>
  <c r="L1705" i="1"/>
  <c r="K1705" i="1"/>
  <c r="J1705" i="1"/>
  <c r="I1705" i="1"/>
  <c r="N1704" i="1"/>
  <c r="M1704" i="1"/>
  <c r="L1704" i="1"/>
  <c r="K1704" i="1"/>
  <c r="J1704" i="1"/>
  <c r="I1704" i="1"/>
  <c r="N1703" i="1"/>
  <c r="M1703" i="1"/>
  <c r="L1703" i="1"/>
  <c r="K1703" i="1"/>
  <c r="J1703" i="1"/>
  <c r="I1703" i="1"/>
  <c r="N1702" i="1"/>
  <c r="M1702" i="1"/>
  <c r="L1702" i="1"/>
  <c r="K1702" i="1"/>
  <c r="J1702" i="1"/>
  <c r="I1702" i="1"/>
  <c r="N1701" i="1"/>
  <c r="M1701" i="1"/>
  <c r="L1701" i="1"/>
  <c r="K1701" i="1"/>
  <c r="J1701" i="1"/>
  <c r="I1701" i="1"/>
  <c r="N1700" i="1"/>
  <c r="M1700" i="1"/>
  <c r="L1700" i="1"/>
  <c r="K1700" i="1"/>
  <c r="J1700" i="1"/>
  <c r="I1700" i="1"/>
  <c r="N1699" i="1"/>
  <c r="M1699" i="1"/>
  <c r="L1699" i="1"/>
  <c r="K1699" i="1"/>
  <c r="J1699" i="1"/>
  <c r="I1699" i="1"/>
  <c r="N1698" i="1"/>
  <c r="M1698" i="1"/>
  <c r="L1698" i="1"/>
  <c r="K1698" i="1"/>
  <c r="J1698" i="1"/>
  <c r="I1698" i="1"/>
  <c r="N1697" i="1"/>
  <c r="M1697" i="1"/>
  <c r="L1697" i="1"/>
  <c r="K1697" i="1"/>
  <c r="J1697" i="1"/>
  <c r="I1697" i="1"/>
  <c r="N1696" i="1"/>
  <c r="M1696" i="1"/>
  <c r="L1696" i="1"/>
  <c r="K1696" i="1"/>
  <c r="J1696" i="1"/>
  <c r="I1696" i="1"/>
  <c r="N1695" i="1"/>
  <c r="M1695" i="1"/>
  <c r="L1695" i="1"/>
  <c r="K1695" i="1"/>
  <c r="J1695" i="1"/>
  <c r="I1695" i="1"/>
  <c r="N1694" i="1"/>
  <c r="M1694" i="1"/>
  <c r="L1694" i="1"/>
  <c r="K1694" i="1"/>
  <c r="J1694" i="1"/>
  <c r="I1694" i="1"/>
  <c r="N1693" i="1"/>
  <c r="M1693" i="1"/>
  <c r="L1693" i="1"/>
  <c r="K1693" i="1"/>
  <c r="J1693" i="1"/>
  <c r="I1693" i="1"/>
  <c r="N1692" i="1"/>
  <c r="M1692" i="1"/>
  <c r="L1692" i="1"/>
  <c r="K1692" i="1"/>
  <c r="J1692" i="1"/>
  <c r="I1692" i="1"/>
  <c r="N1691" i="1"/>
  <c r="M1691" i="1"/>
  <c r="L1691" i="1"/>
  <c r="K1691" i="1"/>
  <c r="J1691" i="1"/>
  <c r="I1691" i="1"/>
  <c r="N1690" i="1"/>
  <c r="M1690" i="1"/>
  <c r="L1690" i="1"/>
  <c r="K1690" i="1"/>
  <c r="J1690" i="1"/>
  <c r="I1690" i="1"/>
  <c r="N1689" i="1"/>
  <c r="M1689" i="1"/>
  <c r="L1689" i="1"/>
  <c r="K1689" i="1"/>
  <c r="J1689" i="1"/>
  <c r="I1689" i="1"/>
  <c r="P1688" i="1"/>
  <c r="O1688" i="1"/>
  <c r="N1688" i="1"/>
  <c r="M1688" i="1"/>
  <c r="L1688" i="1"/>
  <c r="K1688" i="1"/>
  <c r="J1688" i="1"/>
  <c r="N1687" i="1"/>
  <c r="M1687" i="1"/>
  <c r="L1687" i="1"/>
  <c r="K1687" i="1"/>
  <c r="J1687" i="1"/>
  <c r="I1687" i="1"/>
  <c r="N1686" i="1"/>
  <c r="M1686" i="1"/>
  <c r="L1686" i="1"/>
  <c r="K1686" i="1"/>
  <c r="J1686" i="1"/>
  <c r="I1686" i="1"/>
  <c r="N1685" i="1"/>
  <c r="M1685" i="1"/>
  <c r="L1685" i="1"/>
  <c r="K1685" i="1"/>
  <c r="J1685" i="1"/>
  <c r="I1685" i="1"/>
  <c r="N1684" i="1"/>
  <c r="M1684" i="1"/>
  <c r="L1684" i="1"/>
  <c r="K1684" i="1"/>
  <c r="J1684" i="1"/>
  <c r="I1684" i="1"/>
  <c r="P1683" i="1"/>
  <c r="O1683" i="1"/>
  <c r="N1683" i="1"/>
  <c r="M1683" i="1"/>
  <c r="L1683" i="1"/>
  <c r="K1683" i="1"/>
  <c r="J1683" i="1"/>
  <c r="N1682" i="1"/>
  <c r="M1682" i="1"/>
  <c r="L1682" i="1"/>
  <c r="K1682" i="1"/>
  <c r="J1682" i="1"/>
  <c r="I1682" i="1"/>
  <c r="N1681" i="1"/>
  <c r="M1681" i="1"/>
  <c r="L1681" i="1"/>
  <c r="K1681" i="1"/>
  <c r="J1681" i="1"/>
  <c r="I1681" i="1"/>
  <c r="N1680" i="1"/>
  <c r="M1680" i="1"/>
  <c r="L1680" i="1"/>
  <c r="K1680" i="1"/>
  <c r="J1680" i="1"/>
  <c r="I1680" i="1"/>
  <c r="N1679" i="1"/>
  <c r="M1679" i="1"/>
  <c r="L1679" i="1"/>
  <c r="K1679" i="1"/>
  <c r="J1679" i="1"/>
  <c r="I1679" i="1"/>
  <c r="N1678" i="1"/>
  <c r="M1678" i="1"/>
  <c r="L1678" i="1"/>
  <c r="K1678" i="1"/>
  <c r="J1678" i="1"/>
  <c r="I1678" i="1"/>
  <c r="N1677" i="1"/>
  <c r="M1677" i="1"/>
  <c r="L1677" i="1"/>
  <c r="K1677" i="1"/>
  <c r="J1677" i="1"/>
  <c r="I1677" i="1"/>
  <c r="N1676" i="1"/>
  <c r="M1676" i="1"/>
  <c r="L1676" i="1"/>
  <c r="K1676" i="1"/>
  <c r="J1676" i="1"/>
  <c r="I1676" i="1"/>
  <c r="N1675" i="1"/>
  <c r="M1675" i="1"/>
  <c r="L1675" i="1"/>
  <c r="K1675" i="1"/>
  <c r="J1675" i="1"/>
  <c r="I1675" i="1"/>
  <c r="N1674" i="1"/>
  <c r="M1674" i="1"/>
  <c r="L1674" i="1"/>
  <c r="K1674" i="1"/>
  <c r="J1674" i="1"/>
  <c r="I1674" i="1"/>
  <c r="P1673" i="1"/>
  <c r="O1673" i="1"/>
  <c r="N1673" i="1"/>
  <c r="M1673" i="1"/>
  <c r="L1673" i="1"/>
  <c r="K1673" i="1"/>
  <c r="J1673" i="1"/>
  <c r="N1672" i="1"/>
  <c r="M1672" i="1"/>
  <c r="L1672" i="1"/>
  <c r="K1672" i="1"/>
  <c r="J1672" i="1"/>
  <c r="I1672" i="1"/>
  <c r="N1671" i="1"/>
  <c r="M1671" i="1"/>
  <c r="L1671" i="1"/>
  <c r="K1671" i="1"/>
  <c r="J1671" i="1"/>
  <c r="I1671" i="1"/>
  <c r="N1670" i="1"/>
  <c r="M1670" i="1"/>
  <c r="L1670" i="1"/>
  <c r="K1670" i="1"/>
  <c r="J1670" i="1"/>
  <c r="I1670" i="1"/>
  <c r="N1669" i="1"/>
  <c r="M1669" i="1"/>
  <c r="L1669" i="1"/>
  <c r="K1669" i="1"/>
  <c r="J1669" i="1"/>
  <c r="I1669" i="1"/>
  <c r="N1668" i="1"/>
  <c r="M1668" i="1"/>
  <c r="L1668" i="1"/>
  <c r="K1668" i="1"/>
  <c r="J1668" i="1"/>
  <c r="I1668" i="1"/>
  <c r="N1667" i="1"/>
  <c r="M1667" i="1"/>
  <c r="L1667" i="1"/>
  <c r="K1667" i="1"/>
  <c r="J1667" i="1"/>
  <c r="I1667" i="1"/>
  <c r="P1666" i="1"/>
  <c r="O1666" i="1"/>
  <c r="N1666" i="1"/>
  <c r="M1666" i="1"/>
  <c r="L1666" i="1"/>
  <c r="K1666" i="1"/>
  <c r="J1666" i="1"/>
  <c r="N1665" i="1"/>
  <c r="M1665" i="1"/>
  <c r="L1665" i="1"/>
  <c r="K1665" i="1"/>
  <c r="J1665" i="1"/>
  <c r="I1665" i="1"/>
  <c r="N1664" i="1"/>
  <c r="M1664" i="1"/>
  <c r="L1664" i="1"/>
  <c r="K1664" i="1"/>
  <c r="J1664" i="1"/>
  <c r="I1664" i="1"/>
  <c r="N1663" i="1"/>
  <c r="M1663" i="1"/>
  <c r="L1663" i="1"/>
  <c r="K1663" i="1"/>
  <c r="J1663" i="1"/>
  <c r="I1663" i="1"/>
  <c r="N1662" i="1"/>
  <c r="M1662" i="1"/>
  <c r="L1662" i="1"/>
  <c r="K1662" i="1"/>
  <c r="J1662" i="1"/>
  <c r="I1662" i="1"/>
  <c r="N1661" i="1"/>
  <c r="M1661" i="1"/>
  <c r="L1661" i="1"/>
  <c r="K1661" i="1"/>
  <c r="J1661" i="1"/>
  <c r="I1661" i="1"/>
  <c r="N1660" i="1"/>
  <c r="M1660" i="1"/>
  <c r="L1660" i="1"/>
  <c r="K1660" i="1"/>
  <c r="J1660" i="1"/>
  <c r="I1660" i="1"/>
  <c r="N1659" i="1"/>
  <c r="M1659" i="1"/>
  <c r="L1659" i="1"/>
  <c r="K1659" i="1"/>
  <c r="J1659" i="1"/>
  <c r="I1659" i="1"/>
  <c r="N1658" i="1"/>
  <c r="M1658" i="1"/>
  <c r="L1658" i="1"/>
  <c r="K1658" i="1"/>
  <c r="J1658" i="1"/>
  <c r="I1658" i="1"/>
  <c r="N1657" i="1"/>
  <c r="M1657" i="1"/>
  <c r="L1657" i="1"/>
  <c r="K1657" i="1"/>
  <c r="J1657" i="1"/>
  <c r="I1657" i="1"/>
  <c r="P1656" i="1"/>
  <c r="O1656" i="1"/>
  <c r="N1656" i="1"/>
  <c r="M1656" i="1"/>
  <c r="L1656" i="1"/>
  <c r="K1656" i="1"/>
  <c r="J1656" i="1"/>
  <c r="N1655" i="1"/>
  <c r="M1655" i="1"/>
  <c r="L1655" i="1"/>
  <c r="K1655" i="1"/>
  <c r="J1655" i="1"/>
  <c r="I1655" i="1"/>
  <c r="N1654" i="1"/>
  <c r="M1654" i="1"/>
  <c r="L1654" i="1"/>
  <c r="K1654" i="1"/>
  <c r="J1654" i="1"/>
  <c r="I1654" i="1"/>
  <c r="N1653" i="1"/>
  <c r="M1653" i="1"/>
  <c r="L1653" i="1"/>
  <c r="K1653" i="1"/>
  <c r="J1653" i="1"/>
  <c r="I1653" i="1"/>
  <c r="N1652" i="1"/>
  <c r="M1652" i="1"/>
  <c r="L1652" i="1"/>
  <c r="K1652" i="1"/>
  <c r="J1652" i="1"/>
  <c r="I1652" i="1"/>
  <c r="N1651" i="1"/>
  <c r="M1651" i="1"/>
  <c r="L1651" i="1"/>
  <c r="K1651" i="1"/>
  <c r="J1651" i="1"/>
  <c r="I1651" i="1"/>
  <c r="N1650" i="1"/>
  <c r="M1650" i="1"/>
  <c r="L1650" i="1"/>
  <c r="K1650" i="1"/>
  <c r="J1650" i="1"/>
  <c r="I1650" i="1"/>
  <c r="N1649" i="1"/>
  <c r="M1649" i="1"/>
  <c r="L1649" i="1"/>
  <c r="K1649" i="1"/>
  <c r="J1649" i="1"/>
  <c r="I1649" i="1"/>
  <c r="N1648" i="1"/>
  <c r="M1648" i="1"/>
  <c r="L1648" i="1"/>
  <c r="K1648" i="1"/>
  <c r="J1648" i="1"/>
  <c r="I1648" i="1"/>
  <c r="N1647" i="1"/>
  <c r="M1647" i="1"/>
  <c r="L1647" i="1"/>
  <c r="K1647" i="1"/>
  <c r="J1647" i="1"/>
  <c r="I1647" i="1"/>
  <c r="N1646" i="1"/>
  <c r="M1646" i="1"/>
  <c r="L1646" i="1"/>
  <c r="K1646" i="1"/>
  <c r="J1646" i="1"/>
  <c r="I1646" i="1"/>
  <c r="N1645" i="1"/>
  <c r="M1645" i="1"/>
  <c r="L1645" i="1"/>
  <c r="K1645" i="1"/>
  <c r="J1645" i="1"/>
  <c r="I1645" i="1"/>
  <c r="N1644" i="1"/>
  <c r="M1644" i="1"/>
  <c r="L1644" i="1"/>
  <c r="K1644" i="1"/>
  <c r="J1644" i="1"/>
  <c r="I1644" i="1"/>
  <c r="N1643" i="1"/>
  <c r="M1643" i="1"/>
  <c r="L1643" i="1"/>
  <c r="K1643" i="1"/>
  <c r="J1643" i="1"/>
  <c r="I1643" i="1"/>
  <c r="N1642" i="1"/>
  <c r="M1642" i="1"/>
  <c r="L1642" i="1"/>
  <c r="K1642" i="1"/>
  <c r="J1642" i="1"/>
  <c r="I1642" i="1"/>
  <c r="N1641" i="1"/>
  <c r="M1641" i="1"/>
  <c r="L1641" i="1"/>
  <c r="K1641" i="1"/>
  <c r="J1641" i="1"/>
  <c r="I1641" i="1"/>
  <c r="N1640" i="1"/>
  <c r="M1640" i="1"/>
  <c r="L1640" i="1"/>
  <c r="K1640" i="1"/>
  <c r="J1640" i="1"/>
  <c r="I1640" i="1"/>
  <c r="P1639" i="1"/>
  <c r="O1639" i="1"/>
  <c r="N1639" i="1"/>
  <c r="M1639" i="1"/>
  <c r="L1639" i="1"/>
  <c r="K1639" i="1"/>
  <c r="J1639" i="1"/>
  <c r="P1638" i="1"/>
  <c r="O1638" i="1"/>
  <c r="N1638" i="1"/>
  <c r="M1638" i="1"/>
  <c r="L1638" i="1"/>
  <c r="K1638" i="1"/>
  <c r="J1638" i="1"/>
  <c r="N1637" i="1"/>
  <c r="M1637" i="1"/>
  <c r="L1637" i="1"/>
  <c r="K1637" i="1"/>
  <c r="J1637" i="1"/>
  <c r="I1637" i="1"/>
  <c r="N1636" i="1"/>
  <c r="M1636" i="1"/>
  <c r="L1636" i="1"/>
  <c r="K1636" i="1"/>
  <c r="J1636" i="1"/>
  <c r="I1636" i="1"/>
  <c r="N1635" i="1"/>
  <c r="M1635" i="1"/>
  <c r="L1635" i="1"/>
  <c r="K1635" i="1"/>
  <c r="J1635" i="1"/>
  <c r="I1635" i="1"/>
  <c r="N1634" i="1"/>
  <c r="M1634" i="1"/>
  <c r="L1634" i="1"/>
  <c r="K1634" i="1"/>
  <c r="J1634" i="1"/>
  <c r="I1634" i="1"/>
  <c r="N1633" i="1"/>
  <c r="M1633" i="1"/>
  <c r="L1633" i="1"/>
  <c r="K1633" i="1"/>
  <c r="J1633" i="1"/>
  <c r="I1633" i="1"/>
  <c r="N1632" i="1"/>
  <c r="M1632" i="1"/>
  <c r="L1632" i="1"/>
  <c r="K1632" i="1"/>
  <c r="J1632" i="1"/>
  <c r="I1632" i="1"/>
  <c r="N1631" i="1"/>
  <c r="M1631" i="1"/>
  <c r="L1631" i="1"/>
  <c r="K1631" i="1"/>
  <c r="J1631" i="1"/>
  <c r="I1631" i="1"/>
  <c r="N1630" i="1"/>
  <c r="M1630" i="1"/>
  <c r="L1630" i="1"/>
  <c r="K1630" i="1"/>
  <c r="J1630" i="1"/>
  <c r="I1630" i="1"/>
  <c r="N1629" i="1"/>
  <c r="M1629" i="1"/>
  <c r="L1629" i="1"/>
  <c r="K1629" i="1"/>
  <c r="J1629" i="1"/>
  <c r="I1629" i="1"/>
  <c r="N1628" i="1"/>
  <c r="M1628" i="1"/>
  <c r="L1628" i="1"/>
  <c r="K1628" i="1"/>
  <c r="J1628" i="1"/>
  <c r="I1628" i="1"/>
  <c r="N1627" i="1"/>
  <c r="M1627" i="1"/>
  <c r="L1627" i="1"/>
  <c r="K1627" i="1"/>
  <c r="J1627" i="1"/>
  <c r="I1627" i="1"/>
  <c r="N1626" i="1"/>
  <c r="M1626" i="1"/>
  <c r="L1626" i="1"/>
  <c r="K1626" i="1"/>
  <c r="J1626" i="1"/>
  <c r="I1626" i="1"/>
  <c r="N1625" i="1"/>
  <c r="M1625" i="1"/>
  <c r="L1625" i="1"/>
  <c r="K1625" i="1"/>
  <c r="J1625" i="1"/>
  <c r="I1625" i="1"/>
  <c r="P1624" i="1"/>
  <c r="O1624" i="1"/>
  <c r="N1624" i="1"/>
  <c r="M1624" i="1"/>
  <c r="L1624" i="1"/>
  <c r="K1624" i="1"/>
  <c r="J1624" i="1"/>
  <c r="N1623" i="1"/>
  <c r="M1623" i="1"/>
  <c r="L1623" i="1"/>
  <c r="K1623" i="1"/>
  <c r="J1623" i="1"/>
  <c r="I1623" i="1"/>
  <c r="N1622" i="1"/>
  <c r="M1622" i="1"/>
  <c r="L1622" i="1"/>
  <c r="K1622" i="1"/>
  <c r="J1622" i="1"/>
  <c r="I1622" i="1"/>
  <c r="N1621" i="1"/>
  <c r="M1621" i="1"/>
  <c r="L1621" i="1"/>
  <c r="K1621" i="1"/>
  <c r="J1621" i="1"/>
  <c r="I1621" i="1"/>
  <c r="N1620" i="1"/>
  <c r="M1620" i="1"/>
  <c r="L1620" i="1"/>
  <c r="K1620" i="1"/>
  <c r="J1620" i="1"/>
  <c r="I1620" i="1"/>
  <c r="N1619" i="1"/>
  <c r="M1619" i="1"/>
  <c r="L1619" i="1"/>
  <c r="K1619" i="1"/>
  <c r="J1619" i="1"/>
  <c r="I1619" i="1"/>
  <c r="N1618" i="1"/>
  <c r="M1618" i="1"/>
  <c r="L1618" i="1"/>
  <c r="K1618" i="1"/>
  <c r="J1618" i="1"/>
  <c r="I1618" i="1"/>
  <c r="N1617" i="1"/>
  <c r="M1617" i="1"/>
  <c r="L1617" i="1"/>
  <c r="K1617" i="1"/>
  <c r="J1617" i="1"/>
  <c r="I1617" i="1"/>
  <c r="N1616" i="1"/>
  <c r="M1616" i="1"/>
  <c r="L1616" i="1"/>
  <c r="K1616" i="1"/>
  <c r="J1616" i="1"/>
  <c r="I1616" i="1"/>
  <c r="N1615" i="1"/>
  <c r="M1615" i="1"/>
  <c r="L1615" i="1"/>
  <c r="K1615" i="1"/>
  <c r="J1615" i="1"/>
  <c r="I1615" i="1"/>
  <c r="N1614" i="1"/>
  <c r="M1614" i="1"/>
  <c r="L1614" i="1"/>
  <c r="K1614" i="1"/>
  <c r="J1614" i="1"/>
  <c r="I1614" i="1"/>
  <c r="P1613" i="1"/>
  <c r="O1613" i="1"/>
  <c r="N1613" i="1"/>
  <c r="M1613" i="1"/>
  <c r="L1613" i="1"/>
  <c r="K1613" i="1"/>
  <c r="J1613" i="1"/>
  <c r="N1612" i="1"/>
  <c r="M1612" i="1"/>
  <c r="L1612" i="1"/>
  <c r="K1612" i="1"/>
  <c r="J1612" i="1"/>
  <c r="I1612" i="1"/>
  <c r="N1611" i="1"/>
  <c r="M1611" i="1"/>
  <c r="L1611" i="1"/>
  <c r="K1611" i="1"/>
  <c r="J1611" i="1"/>
  <c r="I1611" i="1"/>
  <c r="N1610" i="1"/>
  <c r="M1610" i="1"/>
  <c r="L1610" i="1"/>
  <c r="K1610" i="1"/>
  <c r="J1610" i="1"/>
  <c r="I1610" i="1"/>
  <c r="N1609" i="1"/>
  <c r="M1609" i="1"/>
  <c r="L1609" i="1"/>
  <c r="K1609" i="1"/>
  <c r="J1609" i="1"/>
  <c r="I1609" i="1"/>
  <c r="P1608" i="1"/>
  <c r="O1608" i="1"/>
  <c r="N1608" i="1"/>
  <c r="M1608" i="1"/>
  <c r="L1608" i="1"/>
  <c r="K1608" i="1"/>
  <c r="J1608" i="1"/>
  <c r="N1607" i="1"/>
  <c r="M1607" i="1"/>
  <c r="L1607" i="1"/>
  <c r="K1607" i="1"/>
  <c r="J1607" i="1"/>
  <c r="I1607" i="1"/>
  <c r="P1606" i="1"/>
  <c r="O1606" i="1"/>
  <c r="N1606" i="1"/>
  <c r="M1606" i="1"/>
  <c r="L1606" i="1"/>
  <c r="K1606" i="1"/>
  <c r="J1606" i="1"/>
  <c r="N1605" i="1"/>
  <c r="M1605" i="1"/>
  <c r="L1605" i="1"/>
  <c r="K1605" i="1"/>
  <c r="J1605" i="1"/>
  <c r="I1605" i="1"/>
  <c r="N1604" i="1"/>
  <c r="M1604" i="1"/>
  <c r="L1604" i="1"/>
  <c r="K1604" i="1"/>
  <c r="J1604" i="1"/>
  <c r="I1604" i="1"/>
  <c r="N1603" i="1"/>
  <c r="M1603" i="1"/>
  <c r="L1603" i="1"/>
  <c r="K1603" i="1"/>
  <c r="J1603" i="1"/>
  <c r="I1603" i="1"/>
  <c r="N1602" i="1"/>
  <c r="M1602" i="1"/>
  <c r="L1602" i="1"/>
  <c r="K1602" i="1"/>
  <c r="J1602" i="1"/>
  <c r="I1602" i="1"/>
  <c r="N1601" i="1"/>
  <c r="M1601" i="1"/>
  <c r="L1601" i="1"/>
  <c r="K1601" i="1"/>
  <c r="J1601" i="1"/>
  <c r="I1601" i="1"/>
  <c r="N1600" i="1"/>
  <c r="M1600" i="1"/>
  <c r="L1600" i="1"/>
  <c r="K1600" i="1"/>
  <c r="J1600" i="1"/>
  <c r="I1600" i="1"/>
  <c r="N1599" i="1"/>
  <c r="M1599" i="1"/>
  <c r="L1599" i="1"/>
  <c r="K1599" i="1"/>
  <c r="J1599" i="1"/>
  <c r="I1599" i="1"/>
  <c r="N1598" i="1"/>
  <c r="M1598" i="1"/>
  <c r="L1598" i="1"/>
  <c r="K1598" i="1"/>
  <c r="J1598" i="1"/>
  <c r="I1598" i="1"/>
  <c r="N1597" i="1"/>
  <c r="M1597" i="1"/>
  <c r="L1597" i="1"/>
  <c r="K1597" i="1"/>
  <c r="J1597" i="1"/>
  <c r="I1597" i="1"/>
  <c r="N1596" i="1"/>
  <c r="M1596" i="1"/>
  <c r="L1596" i="1"/>
  <c r="K1596" i="1"/>
  <c r="J1596" i="1"/>
  <c r="I1596" i="1"/>
  <c r="N1595" i="1"/>
  <c r="M1595" i="1"/>
  <c r="L1595" i="1"/>
  <c r="K1595" i="1"/>
  <c r="J1595" i="1"/>
  <c r="I1595" i="1"/>
  <c r="N1594" i="1"/>
  <c r="M1594" i="1"/>
  <c r="L1594" i="1"/>
  <c r="K1594" i="1"/>
  <c r="J1594" i="1"/>
  <c r="I1594" i="1"/>
  <c r="N1593" i="1"/>
  <c r="M1593" i="1"/>
  <c r="L1593" i="1"/>
  <c r="K1593" i="1"/>
  <c r="J1593" i="1"/>
  <c r="I1593" i="1"/>
  <c r="N1592" i="1"/>
  <c r="M1592" i="1"/>
  <c r="L1592" i="1"/>
  <c r="K1592" i="1"/>
  <c r="J1592" i="1"/>
  <c r="I1592" i="1"/>
  <c r="N1591" i="1"/>
  <c r="M1591" i="1"/>
  <c r="L1591" i="1"/>
  <c r="K1591" i="1"/>
  <c r="J1591" i="1"/>
  <c r="I1591" i="1"/>
  <c r="N1590" i="1"/>
  <c r="M1590" i="1"/>
  <c r="L1590" i="1"/>
  <c r="K1590" i="1"/>
  <c r="J1590" i="1"/>
  <c r="I1590" i="1"/>
  <c r="N1589" i="1"/>
  <c r="M1589" i="1"/>
  <c r="L1589" i="1"/>
  <c r="K1589" i="1"/>
  <c r="J1589" i="1"/>
  <c r="I1589" i="1"/>
  <c r="N1588" i="1"/>
  <c r="M1588" i="1"/>
  <c r="L1588" i="1"/>
  <c r="K1588" i="1"/>
  <c r="J1588" i="1"/>
  <c r="I1588" i="1"/>
  <c r="N1587" i="1"/>
  <c r="M1587" i="1"/>
  <c r="L1587" i="1"/>
  <c r="K1587" i="1"/>
  <c r="J1587" i="1"/>
  <c r="I1587" i="1"/>
  <c r="N1586" i="1"/>
  <c r="M1586" i="1"/>
  <c r="L1586" i="1"/>
  <c r="K1586" i="1"/>
  <c r="J1586" i="1"/>
  <c r="I1586" i="1"/>
  <c r="N1585" i="1"/>
  <c r="M1585" i="1"/>
  <c r="L1585" i="1"/>
  <c r="K1585" i="1"/>
  <c r="J1585" i="1"/>
  <c r="I1585" i="1"/>
  <c r="P1584" i="1"/>
  <c r="O1584" i="1"/>
  <c r="N1584" i="1"/>
  <c r="M1584" i="1"/>
  <c r="L1584" i="1"/>
  <c r="K1584" i="1"/>
  <c r="J1584" i="1"/>
  <c r="N1583" i="1"/>
  <c r="M1583" i="1"/>
  <c r="L1583" i="1"/>
  <c r="K1583" i="1"/>
  <c r="J1583" i="1"/>
  <c r="I1583" i="1"/>
  <c r="N1582" i="1"/>
  <c r="M1582" i="1"/>
  <c r="L1582" i="1"/>
  <c r="K1582" i="1"/>
  <c r="J1582" i="1"/>
  <c r="I1582" i="1"/>
  <c r="P1581" i="1"/>
  <c r="O1581" i="1"/>
  <c r="N1581" i="1"/>
  <c r="M1581" i="1"/>
  <c r="L1581" i="1"/>
  <c r="K1581" i="1"/>
  <c r="J1581" i="1"/>
  <c r="N1580" i="1"/>
  <c r="M1580" i="1"/>
  <c r="L1580" i="1"/>
  <c r="K1580" i="1"/>
  <c r="J1580" i="1"/>
  <c r="I1580" i="1"/>
  <c r="N1579" i="1"/>
  <c r="M1579" i="1"/>
  <c r="L1579" i="1"/>
  <c r="K1579" i="1"/>
  <c r="J1579" i="1"/>
  <c r="I1579" i="1"/>
  <c r="N1578" i="1"/>
  <c r="M1578" i="1"/>
  <c r="L1578" i="1"/>
  <c r="K1578" i="1"/>
  <c r="J1578" i="1"/>
  <c r="I1578" i="1"/>
  <c r="P1577" i="1"/>
  <c r="O1577" i="1"/>
  <c r="N1577" i="1"/>
  <c r="M1577" i="1"/>
  <c r="L1577" i="1"/>
  <c r="K1577" i="1"/>
  <c r="J1577" i="1"/>
  <c r="N1576" i="1"/>
  <c r="M1576" i="1"/>
  <c r="L1576" i="1"/>
  <c r="K1576" i="1"/>
  <c r="J1576" i="1"/>
  <c r="I1576" i="1"/>
  <c r="N1575" i="1"/>
  <c r="M1575" i="1"/>
  <c r="L1575" i="1"/>
  <c r="K1575" i="1"/>
  <c r="J1575" i="1"/>
  <c r="I1575" i="1"/>
  <c r="N1574" i="1"/>
  <c r="M1574" i="1"/>
  <c r="L1574" i="1"/>
  <c r="K1574" i="1"/>
  <c r="J1574" i="1"/>
  <c r="I1574" i="1"/>
  <c r="N1573" i="1"/>
  <c r="M1573" i="1"/>
  <c r="L1573" i="1"/>
  <c r="K1573" i="1"/>
  <c r="J1573" i="1"/>
  <c r="I1573" i="1"/>
  <c r="N1572" i="1"/>
  <c r="M1572" i="1"/>
  <c r="L1572" i="1"/>
  <c r="K1572" i="1"/>
  <c r="J1572" i="1"/>
  <c r="I1572" i="1"/>
  <c r="N1571" i="1"/>
  <c r="M1571" i="1"/>
  <c r="L1571" i="1"/>
  <c r="K1571" i="1"/>
  <c r="J1571" i="1"/>
  <c r="I1571" i="1"/>
  <c r="N1570" i="1"/>
  <c r="M1570" i="1"/>
  <c r="L1570" i="1"/>
  <c r="K1570" i="1"/>
  <c r="J1570" i="1"/>
  <c r="I1570" i="1"/>
  <c r="N1569" i="1"/>
  <c r="M1569" i="1"/>
  <c r="L1569" i="1"/>
  <c r="K1569" i="1"/>
  <c r="J1569" i="1"/>
  <c r="I1569" i="1"/>
  <c r="N1568" i="1"/>
  <c r="M1568" i="1"/>
  <c r="L1568" i="1"/>
  <c r="K1568" i="1"/>
  <c r="J1568" i="1"/>
  <c r="I1568" i="1"/>
  <c r="N1567" i="1"/>
  <c r="M1567" i="1"/>
  <c r="L1567" i="1"/>
  <c r="K1567" i="1"/>
  <c r="J1567" i="1"/>
  <c r="I1567" i="1"/>
  <c r="P1566" i="1"/>
  <c r="O1566" i="1"/>
  <c r="N1566" i="1"/>
  <c r="M1566" i="1"/>
  <c r="L1566" i="1"/>
  <c r="K1566" i="1"/>
  <c r="J1566" i="1"/>
  <c r="N1565" i="1"/>
  <c r="M1565" i="1"/>
  <c r="L1565" i="1"/>
  <c r="K1565" i="1"/>
  <c r="J1565" i="1"/>
  <c r="I1565" i="1"/>
  <c r="N1564" i="1"/>
  <c r="M1564" i="1"/>
  <c r="L1564" i="1"/>
  <c r="K1564" i="1"/>
  <c r="J1564" i="1"/>
  <c r="I1564" i="1"/>
  <c r="P1563" i="1"/>
  <c r="O1563" i="1"/>
  <c r="N1563" i="1"/>
  <c r="M1563" i="1"/>
  <c r="L1563" i="1"/>
  <c r="K1563" i="1"/>
  <c r="J1563" i="1"/>
  <c r="N1562" i="1"/>
  <c r="M1562" i="1"/>
  <c r="L1562" i="1"/>
  <c r="K1562" i="1"/>
  <c r="J1562" i="1"/>
  <c r="I1562" i="1"/>
  <c r="N1561" i="1"/>
  <c r="M1561" i="1"/>
  <c r="L1561" i="1"/>
  <c r="K1561" i="1"/>
  <c r="J1561" i="1"/>
  <c r="I1561" i="1"/>
  <c r="N1560" i="1"/>
  <c r="M1560" i="1"/>
  <c r="L1560" i="1"/>
  <c r="K1560" i="1"/>
  <c r="J1560" i="1"/>
  <c r="I1560" i="1"/>
  <c r="N1559" i="1"/>
  <c r="M1559" i="1"/>
  <c r="L1559" i="1"/>
  <c r="K1559" i="1"/>
  <c r="J1559" i="1"/>
  <c r="I1559" i="1"/>
  <c r="N1558" i="1"/>
  <c r="M1558" i="1"/>
  <c r="L1558" i="1"/>
  <c r="K1558" i="1"/>
  <c r="J1558" i="1"/>
  <c r="I1558" i="1"/>
  <c r="N1557" i="1"/>
  <c r="M1557" i="1"/>
  <c r="L1557" i="1"/>
  <c r="K1557" i="1"/>
  <c r="J1557" i="1"/>
  <c r="I1557" i="1"/>
  <c r="N1556" i="1"/>
  <c r="M1556" i="1"/>
  <c r="L1556" i="1"/>
  <c r="K1556" i="1"/>
  <c r="J1556" i="1"/>
  <c r="I1556" i="1"/>
  <c r="P1555" i="1"/>
  <c r="O1555" i="1"/>
  <c r="N1555" i="1"/>
  <c r="M1555" i="1"/>
  <c r="L1555" i="1"/>
  <c r="K1555" i="1"/>
  <c r="J1555" i="1"/>
  <c r="N1554" i="1"/>
  <c r="M1554" i="1"/>
  <c r="L1554" i="1"/>
  <c r="K1554" i="1"/>
  <c r="J1554" i="1"/>
  <c r="I1554" i="1"/>
  <c r="N1553" i="1"/>
  <c r="M1553" i="1"/>
  <c r="L1553" i="1"/>
  <c r="K1553" i="1"/>
  <c r="J1553" i="1"/>
  <c r="I1553" i="1"/>
  <c r="N1552" i="1"/>
  <c r="M1552" i="1"/>
  <c r="L1552" i="1"/>
  <c r="K1552" i="1"/>
  <c r="J1552" i="1"/>
  <c r="I1552" i="1"/>
  <c r="N1551" i="1"/>
  <c r="M1551" i="1"/>
  <c r="L1551" i="1"/>
  <c r="K1551" i="1"/>
  <c r="J1551" i="1"/>
  <c r="I1551" i="1"/>
  <c r="N1550" i="1"/>
  <c r="M1550" i="1"/>
  <c r="L1550" i="1"/>
  <c r="K1550" i="1"/>
  <c r="J1550" i="1"/>
  <c r="I1550" i="1"/>
  <c r="N1549" i="1"/>
  <c r="M1549" i="1"/>
  <c r="L1549" i="1"/>
  <c r="K1549" i="1"/>
  <c r="J1549" i="1"/>
  <c r="I1549" i="1"/>
  <c r="P1548" i="1"/>
  <c r="O1548" i="1"/>
  <c r="N1548" i="1"/>
  <c r="M1548" i="1"/>
  <c r="L1548" i="1"/>
  <c r="K1548" i="1"/>
  <c r="J1548" i="1"/>
  <c r="N1547" i="1"/>
  <c r="M1547" i="1"/>
  <c r="L1547" i="1"/>
  <c r="K1547" i="1"/>
  <c r="J1547" i="1"/>
  <c r="I1547" i="1"/>
  <c r="N1546" i="1"/>
  <c r="M1546" i="1"/>
  <c r="L1546" i="1"/>
  <c r="K1546" i="1"/>
  <c r="J1546" i="1"/>
  <c r="I1546" i="1"/>
  <c r="N1545" i="1"/>
  <c r="M1545" i="1"/>
  <c r="L1545" i="1"/>
  <c r="K1545" i="1"/>
  <c r="J1545" i="1"/>
  <c r="I1545" i="1"/>
  <c r="N1544" i="1"/>
  <c r="M1544" i="1"/>
  <c r="L1544" i="1"/>
  <c r="K1544" i="1"/>
  <c r="J1544" i="1"/>
  <c r="I1544" i="1"/>
  <c r="N1543" i="1"/>
  <c r="M1543" i="1"/>
  <c r="L1543" i="1"/>
  <c r="K1543" i="1"/>
  <c r="J1543" i="1"/>
  <c r="I1543" i="1"/>
  <c r="P1542" i="1"/>
  <c r="O1542" i="1"/>
  <c r="N1542" i="1"/>
  <c r="M1542" i="1"/>
  <c r="L1542" i="1"/>
  <c r="K1542" i="1"/>
  <c r="J1542" i="1"/>
  <c r="N1541" i="1"/>
  <c r="M1541" i="1"/>
  <c r="L1541" i="1"/>
  <c r="K1541" i="1"/>
  <c r="J1541" i="1"/>
  <c r="I1541" i="1"/>
  <c r="N1540" i="1"/>
  <c r="M1540" i="1"/>
  <c r="L1540" i="1"/>
  <c r="K1540" i="1"/>
  <c r="J1540" i="1"/>
  <c r="I1540" i="1"/>
  <c r="N1539" i="1"/>
  <c r="M1539" i="1"/>
  <c r="L1539" i="1"/>
  <c r="K1539" i="1"/>
  <c r="J1539" i="1"/>
  <c r="I1539" i="1"/>
  <c r="P1538" i="1"/>
  <c r="O1538" i="1"/>
  <c r="N1538" i="1"/>
  <c r="M1538" i="1"/>
  <c r="L1538" i="1"/>
  <c r="K1538" i="1"/>
  <c r="J1538" i="1"/>
  <c r="N1537" i="1"/>
  <c r="M1537" i="1"/>
  <c r="L1537" i="1"/>
  <c r="K1537" i="1"/>
  <c r="J1537" i="1"/>
  <c r="I1537" i="1"/>
  <c r="N1536" i="1"/>
  <c r="M1536" i="1"/>
  <c r="L1536" i="1"/>
  <c r="K1536" i="1"/>
  <c r="J1536" i="1"/>
  <c r="I1536" i="1"/>
  <c r="P1535" i="1"/>
  <c r="O1535" i="1"/>
  <c r="N1535" i="1"/>
  <c r="M1535" i="1"/>
  <c r="L1535" i="1"/>
  <c r="K1535" i="1"/>
  <c r="J1535" i="1"/>
  <c r="N1534" i="1"/>
  <c r="M1534" i="1"/>
  <c r="L1534" i="1"/>
  <c r="K1534" i="1"/>
  <c r="J1534" i="1"/>
  <c r="I1534" i="1"/>
  <c r="P1533" i="1"/>
  <c r="O1533" i="1"/>
  <c r="N1533" i="1"/>
  <c r="M1533" i="1"/>
  <c r="L1533" i="1"/>
  <c r="K1533" i="1"/>
  <c r="J1533" i="1"/>
  <c r="N1532" i="1"/>
  <c r="M1532" i="1"/>
  <c r="L1532" i="1"/>
  <c r="K1532" i="1"/>
  <c r="J1532" i="1"/>
  <c r="I1532" i="1"/>
  <c r="N1531" i="1"/>
  <c r="M1531" i="1"/>
  <c r="L1531" i="1"/>
  <c r="K1531" i="1"/>
  <c r="J1531" i="1"/>
  <c r="I1531" i="1"/>
  <c r="N1530" i="1"/>
  <c r="M1530" i="1"/>
  <c r="L1530" i="1"/>
  <c r="K1530" i="1"/>
  <c r="J1530" i="1"/>
  <c r="I1530" i="1"/>
  <c r="N1529" i="1"/>
  <c r="M1529" i="1"/>
  <c r="L1529" i="1"/>
  <c r="K1529" i="1"/>
  <c r="J1529" i="1"/>
  <c r="I1529" i="1"/>
  <c r="N1528" i="1"/>
  <c r="M1528" i="1"/>
  <c r="L1528" i="1"/>
  <c r="K1528" i="1"/>
  <c r="J1528" i="1"/>
  <c r="I1528" i="1"/>
  <c r="P1527" i="1"/>
  <c r="O1527" i="1"/>
  <c r="N1527" i="1"/>
  <c r="M1527" i="1"/>
  <c r="L1527" i="1"/>
  <c r="K1527" i="1"/>
  <c r="J1527" i="1"/>
  <c r="N1526" i="1"/>
  <c r="M1526" i="1"/>
  <c r="L1526" i="1"/>
  <c r="K1526" i="1"/>
  <c r="J1526" i="1"/>
  <c r="I1526" i="1"/>
  <c r="N1525" i="1"/>
  <c r="M1525" i="1"/>
  <c r="L1525" i="1"/>
  <c r="K1525" i="1"/>
  <c r="J1525" i="1"/>
  <c r="I1525" i="1"/>
  <c r="N1524" i="1"/>
  <c r="M1524" i="1"/>
  <c r="L1524" i="1"/>
  <c r="K1524" i="1"/>
  <c r="J1524" i="1"/>
  <c r="I1524" i="1"/>
  <c r="N1523" i="1"/>
  <c r="M1523" i="1"/>
  <c r="L1523" i="1"/>
  <c r="K1523" i="1"/>
  <c r="J1523" i="1"/>
  <c r="I1523" i="1"/>
  <c r="N1522" i="1"/>
  <c r="M1522" i="1"/>
  <c r="L1522" i="1"/>
  <c r="K1522" i="1"/>
  <c r="J1522" i="1"/>
  <c r="I1522" i="1"/>
  <c r="N1521" i="1"/>
  <c r="M1521" i="1"/>
  <c r="L1521" i="1"/>
  <c r="K1521" i="1"/>
  <c r="J1521" i="1"/>
  <c r="I1521" i="1"/>
  <c r="N1520" i="1"/>
  <c r="M1520" i="1"/>
  <c r="L1520" i="1"/>
  <c r="K1520" i="1"/>
  <c r="J1520" i="1"/>
  <c r="I1520" i="1"/>
  <c r="N1519" i="1"/>
  <c r="M1519" i="1"/>
  <c r="L1519" i="1"/>
  <c r="K1519" i="1"/>
  <c r="J1519" i="1"/>
  <c r="I1519" i="1"/>
  <c r="N1518" i="1"/>
  <c r="M1518" i="1"/>
  <c r="L1518" i="1"/>
  <c r="K1518" i="1"/>
  <c r="J1518" i="1"/>
  <c r="I1518" i="1"/>
  <c r="N1517" i="1"/>
  <c r="M1517" i="1"/>
  <c r="L1517" i="1"/>
  <c r="K1517" i="1"/>
  <c r="J1517" i="1"/>
  <c r="I1517" i="1"/>
  <c r="N1516" i="1"/>
  <c r="M1516" i="1"/>
  <c r="L1516" i="1"/>
  <c r="K1516" i="1"/>
  <c r="J1516" i="1"/>
  <c r="I1516" i="1"/>
  <c r="N1515" i="1"/>
  <c r="M1515" i="1"/>
  <c r="L1515" i="1"/>
  <c r="K1515" i="1"/>
  <c r="J1515" i="1"/>
  <c r="I1515" i="1"/>
  <c r="N1514" i="1"/>
  <c r="M1514" i="1"/>
  <c r="L1514" i="1"/>
  <c r="K1514" i="1"/>
  <c r="J1514" i="1"/>
  <c r="I1514" i="1"/>
  <c r="N1513" i="1"/>
  <c r="M1513" i="1"/>
  <c r="L1513" i="1"/>
  <c r="K1513" i="1"/>
  <c r="J1513" i="1"/>
  <c r="I1513" i="1"/>
  <c r="N1512" i="1"/>
  <c r="M1512" i="1"/>
  <c r="L1512" i="1"/>
  <c r="K1512" i="1"/>
  <c r="J1512" i="1"/>
  <c r="I1512" i="1"/>
  <c r="N1511" i="1"/>
  <c r="M1511" i="1"/>
  <c r="L1511" i="1"/>
  <c r="K1511" i="1"/>
  <c r="J1511" i="1"/>
  <c r="I1511" i="1"/>
  <c r="N1510" i="1"/>
  <c r="M1510" i="1"/>
  <c r="L1510" i="1"/>
  <c r="K1510" i="1"/>
  <c r="J1510" i="1"/>
  <c r="I1510" i="1"/>
  <c r="N1509" i="1"/>
  <c r="M1509" i="1"/>
  <c r="L1509" i="1"/>
  <c r="K1509" i="1"/>
  <c r="J1509" i="1"/>
  <c r="I1509" i="1"/>
  <c r="N1508" i="1"/>
  <c r="M1508" i="1"/>
  <c r="L1508" i="1"/>
  <c r="K1508" i="1"/>
  <c r="J1508" i="1"/>
  <c r="I1508" i="1"/>
  <c r="N1507" i="1"/>
  <c r="M1507" i="1"/>
  <c r="L1507" i="1"/>
  <c r="K1507" i="1"/>
  <c r="J1507" i="1"/>
  <c r="I1507" i="1"/>
  <c r="N1506" i="1"/>
  <c r="M1506" i="1"/>
  <c r="L1506" i="1"/>
  <c r="K1506" i="1"/>
  <c r="J1506" i="1"/>
  <c r="I1506" i="1"/>
  <c r="P1505" i="1"/>
  <c r="O1505" i="1"/>
  <c r="N1505" i="1"/>
  <c r="M1505" i="1"/>
  <c r="L1505" i="1"/>
  <c r="K1505" i="1"/>
  <c r="J1505" i="1"/>
  <c r="N1504" i="1"/>
  <c r="M1504" i="1"/>
  <c r="L1504" i="1"/>
  <c r="K1504" i="1"/>
  <c r="J1504" i="1"/>
  <c r="I1504" i="1"/>
  <c r="N1503" i="1"/>
  <c r="M1503" i="1"/>
  <c r="L1503" i="1"/>
  <c r="K1503" i="1"/>
  <c r="J1503" i="1"/>
  <c r="I1503" i="1"/>
  <c r="P1502" i="1"/>
  <c r="O1502" i="1"/>
  <c r="N1502" i="1"/>
  <c r="M1502" i="1"/>
  <c r="L1502" i="1"/>
  <c r="K1502" i="1"/>
  <c r="J1502" i="1"/>
  <c r="N1501" i="1"/>
  <c r="M1501" i="1"/>
  <c r="L1501" i="1"/>
  <c r="K1501" i="1"/>
  <c r="J1501" i="1"/>
  <c r="I1501" i="1"/>
  <c r="P1500" i="1"/>
  <c r="O1500" i="1"/>
  <c r="N1500" i="1"/>
  <c r="M1500" i="1"/>
  <c r="L1500" i="1"/>
  <c r="K1500" i="1"/>
  <c r="J1500" i="1"/>
  <c r="N1499" i="1"/>
  <c r="M1499" i="1"/>
  <c r="L1499" i="1"/>
  <c r="K1499" i="1"/>
  <c r="J1499" i="1"/>
  <c r="I1499" i="1"/>
  <c r="N1498" i="1"/>
  <c r="M1498" i="1"/>
  <c r="L1498" i="1"/>
  <c r="K1498" i="1"/>
  <c r="J1498" i="1"/>
  <c r="I1498" i="1"/>
  <c r="N1497" i="1"/>
  <c r="M1497" i="1"/>
  <c r="L1497" i="1"/>
  <c r="K1497" i="1"/>
  <c r="J1497" i="1"/>
  <c r="I1497" i="1"/>
  <c r="N1496" i="1"/>
  <c r="M1496" i="1"/>
  <c r="L1496" i="1"/>
  <c r="K1496" i="1"/>
  <c r="J1496" i="1"/>
  <c r="I1496" i="1"/>
  <c r="N1495" i="1"/>
  <c r="M1495" i="1"/>
  <c r="L1495" i="1"/>
  <c r="K1495" i="1"/>
  <c r="J1495" i="1"/>
  <c r="I1495" i="1"/>
  <c r="N1494" i="1"/>
  <c r="M1494" i="1"/>
  <c r="L1494" i="1"/>
  <c r="K1494" i="1"/>
  <c r="J1494" i="1"/>
  <c r="I1494" i="1"/>
  <c r="N1493" i="1"/>
  <c r="M1493" i="1"/>
  <c r="L1493" i="1"/>
  <c r="K1493" i="1"/>
  <c r="J1493" i="1"/>
  <c r="I1493" i="1"/>
  <c r="N1492" i="1"/>
  <c r="M1492" i="1"/>
  <c r="L1492" i="1"/>
  <c r="K1492" i="1"/>
  <c r="J1492" i="1"/>
  <c r="I1492" i="1"/>
  <c r="N1491" i="1"/>
  <c r="M1491" i="1"/>
  <c r="L1491" i="1"/>
  <c r="K1491" i="1"/>
  <c r="J1491" i="1"/>
  <c r="I1491" i="1"/>
  <c r="P1490" i="1"/>
  <c r="O1490" i="1"/>
  <c r="N1490" i="1"/>
  <c r="M1490" i="1"/>
  <c r="L1490" i="1"/>
  <c r="K1490" i="1"/>
  <c r="J1490" i="1"/>
  <c r="N1489" i="1"/>
  <c r="M1489" i="1"/>
  <c r="L1489" i="1"/>
  <c r="K1489" i="1"/>
  <c r="J1489" i="1"/>
  <c r="I1489" i="1"/>
  <c r="N1488" i="1"/>
  <c r="M1488" i="1"/>
  <c r="L1488" i="1"/>
  <c r="K1488" i="1"/>
  <c r="J1488" i="1"/>
  <c r="I1488" i="1"/>
  <c r="N1487" i="1"/>
  <c r="M1487" i="1"/>
  <c r="L1487" i="1"/>
  <c r="K1487" i="1"/>
  <c r="J1487" i="1"/>
  <c r="I1487" i="1"/>
  <c r="N1486" i="1"/>
  <c r="M1486" i="1"/>
  <c r="L1486" i="1"/>
  <c r="K1486" i="1"/>
  <c r="J1486" i="1"/>
  <c r="I1486" i="1"/>
  <c r="N1485" i="1"/>
  <c r="M1485" i="1"/>
  <c r="L1485" i="1"/>
  <c r="K1485" i="1"/>
  <c r="J1485" i="1"/>
  <c r="I1485" i="1"/>
  <c r="N1484" i="1"/>
  <c r="M1484" i="1"/>
  <c r="L1484" i="1"/>
  <c r="K1484" i="1"/>
  <c r="J1484" i="1"/>
  <c r="I1484" i="1"/>
  <c r="N1483" i="1"/>
  <c r="M1483" i="1"/>
  <c r="L1483" i="1"/>
  <c r="K1483" i="1"/>
  <c r="J1483" i="1"/>
  <c r="I1483" i="1"/>
  <c r="N1482" i="1"/>
  <c r="M1482" i="1"/>
  <c r="L1482" i="1"/>
  <c r="K1482" i="1"/>
  <c r="J1482" i="1"/>
  <c r="I1482" i="1"/>
  <c r="P1481" i="1"/>
  <c r="O1481" i="1"/>
  <c r="N1481" i="1"/>
  <c r="M1481" i="1"/>
  <c r="L1481" i="1"/>
  <c r="K1481" i="1"/>
  <c r="J1481" i="1"/>
  <c r="N1480" i="1"/>
  <c r="M1480" i="1"/>
  <c r="L1480" i="1"/>
  <c r="K1480" i="1"/>
  <c r="J1480" i="1"/>
  <c r="I1480" i="1"/>
  <c r="N1479" i="1"/>
  <c r="M1479" i="1"/>
  <c r="L1479" i="1"/>
  <c r="K1479" i="1"/>
  <c r="J1479" i="1"/>
  <c r="I1479" i="1"/>
  <c r="N1478" i="1"/>
  <c r="M1478" i="1"/>
  <c r="L1478" i="1"/>
  <c r="K1478" i="1"/>
  <c r="J1478" i="1"/>
  <c r="I1478" i="1"/>
  <c r="N1477" i="1"/>
  <c r="M1477" i="1"/>
  <c r="L1477" i="1"/>
  <c r="K1477" i="1"/>
  <c r="J1477" i="1"/>
  <c r="I1477" i="1"/>
  <c r="N1476" i="1"/>
  <c r="M1476" i="1"/>
  <c r="L1476" i="1"/>
  <c r="K1476" i="1"/>
  <c r="J1476" i="1"/>
  <c r="I1476" i="1"/>
  <c r="N1475" i="1"/>
  <c r="M1475" i="1"/>
  <c r="L1475" i="1"/>
  <c r="K1475" i="1"/>
  <c r="J1475" i="1"/>
  <c r="I1475" i="1"/>
  <c r="N1474" i="1"/>
  <c r="M1474" i="1"/>
  <c r="L1474" i="1"/>
  <c r="K1474" i="1"/>
  <c r="J1474" i="1"/>
  <c r="I1474" i="1"/>
  <c r="N1473" i="1"/>
  <c r="M1473" i="1"/>
  <c r="L1473" i="1"/>
  <c r="K1473" i="1"/>
  <c r="J1473" i="1"/>
  <c r="I1473" i="1"/>
  <c r="N1472" i="1"/>
  <c r="M1472" i="1"/>
  <c r="L1472" i="1"/>
  <c r="K1472" i="1"/>
  <c r="J1472" i="1"/>
  <c r="I1472" i="1"/>
  <c r="N1471" i="1"/>
  <c r="M1471" i="1"/>
  <c r="L1471" i="1"/>
  <c r="K1471" i="1"/>
  <c r="J1471" i="1"/>
  <c r="I1471" i="1"/>
  <c r="N1470" i="1"/>
  <c r="M1470" i="1"/>
  <c r="L1470" i="1"/>
  <c r="K1470" i="1"/>
  <c r="J1470" i="1"/>
  <c r="I1470" i="1"/>
  <c r="N1469" i="1"/>
  <c r="M1469" i="1"/>
  <c r="L1469" i="1"/>
  <c r="K1469" i="1"/>
  <c r="J1469" i="1"/>
  <c r="I1469" i="1"/>
  <c r="N1468" i="1"/>
  <c r="M1468" i="1"/>
  <c r="L1468" i="1"/>
  <c r="K1468" i="1"/>
  <c r="J1468" i="1"/>
  <c r="I1468" i="1"/>
  <c r="N1467" i="1"/>
  <c r="M1467" i="1"/>
  <c r="L1467" i="1"/>
  <c r="K1467" i="1"/>
  <c r="J1467" i="1"/>
  <c r="I1467" i="1"/>
  <c r="N1466" i="1"/>
  <c r="M1466" i="1"/>
  <c r="L1466" i="1"/>
  <c r="K1466" i="1"/>
  <c r="J1466" i="1"/>
  <c r="I1466" i="1"/>
  <c r="N1465" i="1"/>
  <c r="M1465" i="1"/>
  <c r="L1465" i="1"/>
  <c r="K1465" i="1"/>
  <c r="J1465" i="1"/>
  <c r="I1465" i="1"/>
  <c r="P1464" i="1"/>
  <c r="O1464" i="1"/>
  <c r="N1464" i="1"/>
  <c r="M1464" i="1"/>
  <c r="L1464" i="1"/>
  <c r="K1464" i="1"/>
  <c r="J1464" i="1"/>
  <c r="N1463" i="1"/>
  <c r="M1463" i="1"/>
  <c r="L1463" i="1"/>
  <c r="K1463" i="1"/>
  <c r="J1463" i="1"/>
  <c r="I1463" i="1"/>
  <c r="N1462" i="1"/>
  <c r="M1462" i="1"/>
  <c r="L1462" i="1"/>
  <c r="K1462" i="1"/>
  <c r="J1462" i="1"/>
  <c r="I1462" i="1"/>
  <c r="N1461" i="1"/>
  <c r="M1461" i="1"/>
  <c r="L1461" i="1"/>
  <c r="K1461" i="1"/>
  <c r="J1461" i="1"/>
  <c r="I1461" i="1"/>
  <c r="P1460" i="1"/>
  <c r="O1460" i="1"/>
  <c r="N1460" i="1"/>
  <c r="M1460" i="1"/>
  <c r="L1460" i="1"/>
  <c r="K1460" i="1"/>
  <c r="J1460" i="1"/>
  <c r="P1459" i="1"/>
  <c r="O1459" i="1"/>
  <c r="N1459" i="1"/>
  <c r="M1459" i="1"/>
  <c r="L1459" i="1"/>
  <c r="K1459" i="1"/>
  <c r="J1459" i="1"/>
  <c r="N1458" i="1"/>
  <c r="M1458" i="1"/>
  <c r="L1458" i="1"/>
  <c r="K1458" i="1"/>
  <c r="J1458" i="1"/>
  <c r="I1458" i="1"/>
  <c r="P1457" i="1"/>
  <c r="O1457" i="1"/>
  <c r="N1457" i="1"/>
  <c r="M1457" i="1"/>
  <c r="L1457" i="1"/>
  <c r="K1457" i="1"/>
  <c r="J1457" i="1"/>
  <c r="N1456" i="1"/>
  <c r="M1456" i="1"/>
  <c r="L1456" i="1"/>
  <c r="K1456" i="1"/>
  <c r="J1456" i="1"/>
  <c r="I1456" i="1"/>
  <c r="N1455" i="1"/>
  <c r="M1455" i="1"/>
  <c r="L1455" i="1"/>
  <c r="K1455" i="1"/>
  <c r="J1455" i="1"/>
  <c r="I1455" i="1"/>
  <c r="N1454" i="1"/>
  <c r="M1454" i="1"/>
  <c r="L1454" i="1"/>
  <c r="K1454" i="1"/>
  <c r="J1454" i="1"/>
  <c r="I1454" i="1"/>
  <c r="N1453" i="1"/>
  <c r="M1453" i="1"/>
  <c r="L1453" i="1"/>
  <c r="K1453" i="1"/>
  <c r="J1453" i="1"/>
  <c r="I1453" i="1"/>
  <c r="N1452" i="1"/>
  <c r="M1452" i="1"/>
  <c r="L1452" i="1"/>
  <c r="K1452" i="1"/>
  <c r="J1452" i="1"/>
  <c r="I1452" i="1"/>
  <c r="N1451" i="1"/>
  <c r="M1451" i="1"/>
  <c r="L1451" i="1"/>
  <c r="K1451" i="1"/>
  <c r="J1451" i="1"/>
  <c r="I1451" i="1"/>
  <c r="N1450" i="1"/>
  <c r="M1450" i="1"/>
  <c r="L1450" i="1"/>
  <c r="K1450" i="1"/>
  <c r="J1450" i="1"/>
  <c r="I1450" i="1"/>
  <c r="N1449" i="1"/>
  <c r="M1449" i="1"/>
  <c r="L1449" i="1"/>
  <c r="K1449" i="1"/>
  <c r="J1449" i="1"/>
  <c r="I1449" i="1"/>
  <c r="N1448" i="1"/>
  <c r="M1448" i="1"/>
  <c r="L1448" i="1"/>
  <c r="K1448" i="1"/>
  <c r="J1448" i="1"/>
  <c r="I1448" i="1"/>
  <c r="N1447" i="1"/>
  <c r="M1447" i="1"/>
  <c r="L1447" i="1"/>
  <c r="K1447" i="1"/>
  <c r="J1447" i="1"/>
  <c r="I1447" i="1"/>
  <c r="N1446" i="1"/>
  <c r="M1446" i="1"/>
  <c r="L1446" i="1"/>
  <c r="K1446" i="1"/>
  <c r="J1446" i="1"/>
  <c r="I1446" i="1"/>
  <c r="N1445" i="1"/>
  <c r="M1445" i="1"/>
  <c r="L1445" i="1"/>
  <c r="K1445" i="1"/>
  <c r="J1445" i="1"/>
  <c r="I1445" i="1"/>
  <c r="N1444" i="1"/>
  <c r="M1444" i="1"/>
  <c r="L1444" i="1"/>
  <c r="K1444" i="1"/>
  <c r="J1444" i="1"/>
  <c r="I1444" i="1"/>
  <c r="N1443" i="1"/>
  <c r="M1443" i="1"/>
  <c r="L1443" i="1"/>
  <c r="K1443" i="1"/>
  <c r="J1443" i="1"/>
  <c r="I1443" i="1"/>
  <c r="N1442" i="1"/>
  <c r="M1442" i="1"/>
  <c r="L1442" i="1"/>
  <c r="K1442" i="1"/>
  <c r="J1442" i="1"/>
  <c r="I1442" i="1"/>
  <c r="N1441" i="1"/>
  <c r="M1441" i="1"/>
  <c r="L1441" i="1"/>
  <c r="K1441" i="1"/>
  <c r="J1441" i="1"/>
  <c r="I1441" i="1"/>
  <c r="P1440" i="1"/>
  <c r="O1440" i="1"/>
  <c r="N1440" i="1"/>
  <c r="M1440" i="1"/>
  <c r="L1440" i="1"/>
  <c r="K1440" i="1"/>
  <c r="J1440" i="1"/>
  <c r="N1439" i="1"/>
  <c r="M1439" i="1"/>
  <c r="L1439" i="1"/>
  <c r="K1439" i="1"/>
  <c r="J1439" i="1"/>
  <c r="I1439" i="1"/>
  <c r="P1438" i="1"/>
  <c r="O1438" i="1"/>
  <c r="N1438" i="1"/>
  <c r="M1438" i="1"/>
  <c r="L1438" i="1"/>
  <c r="K1438" i="1"/>
  <c r="J1438" i="1"/>
  <c r="N1437" i="1"/>
  <c r="M1437" i="1"/>
  <c r="L1437" i="1"/>
  <c r="K1437" i="1"/>
  <c r="J1437" i="1"/>
  <c r="I1437" i="1"/>
  <c r="N1436" i="1"/>
  <c r="M1436" i="1"/>
  <c r="L1436" i="1"/>
  <c r="K1436" i="1"/>
  <c r="J1436" i="1"/>
  <c r="I1436" i="1"/>
  <c r="N1435" i="1"/>
  <c r="M1435" i="1"/>
  <c r="L1435" i="1"/>
  <c r="K1435" i="1"/>
  <c r="J1435" i="1"/>
  <c r="I1435" i="1"/>
  <c r="N1434" i="1"/>
  <c r="M1434" i="1"/>
  <c r="L1434" i="1"/>
  <c r="K1434" i="1"/>
  <c r="J1434" i="1"/>
  <c r="I1434" i="1"/>
  <c r="P1433" i="1"/>
  <c r="O1433" i="1"/>
  <c r="N1433" i="1"/>
  <c r="M1433" i="1"/>
  <c r="L1433" i="1"/>
  <c r="K1433" i="1"/>
  <c r="J1433" i="1"/>
  <c r="N1432" i="1"/>
  <c r="M1432" i="1"/>
  <c r="L1432" i="1"/>
  <c r="K1432" i="1"/>
  <c r="J1432" i="1"/>
  <c r="I1432" i="1"/>
  <c r="N1431" i="1"/>
  <c r="M1431" i="1"/>
  <c r="L1431" i="1"/>
  <c r="K1431" i="1"/>
  <c r="J1431" i="1"/>
  <c r="I1431" i="1"/>
  <c r="P1430" i="1"/>
  <c r="O1430" i="1"/>
  <c r="N1430" i="1"/>
  <c r="M1430" i="1"/>
  <c r="L1430" i="1"/>
  <c r="K1430" i="1"/>
  <c r="J1430" i="1"/>
  <c r="P1429" i="1"/>
  <c r="O1429" i="1"/>
  <c r="N1429" i="1"/>
  <c r="M1429" i="1"/>
  <c r="L1429" i="1"/>
  <c r="K1429" i="1"/>
  <c r="J1429" i="1"/>
  <c r="N1428" i="1"/>
  <c r="M1428" i="1"/>
  <c r="L1428" i="1"/>
  <c r="K1428" i="1"/>
  <c r="J1428" i="1"/>
  <c r="I1428" i="1"/>
  <c r="N1427" i="1"/>
  <c r="M1427" i="1"/>
  <c r="L1427" i="1"/>
  <c r="K1427" i="1"/>
  <c r="J1427" i="1"/>
  <c r="I1427" i="1"/>
  <c r="N1426" i="1"/>
  <c r="M1426" i="1"/>
  <c r="L1426" i="1"/>
  <c r="K1426" i="1"/>
  <c r="J1426" i="1"/>
  <c r="I1426" i="1"/>
  <c r="N1425" i="1"/>
  <c r="M1425" i="1"/>
  <c r="L1425" i="1"/>
  <c r="K1425" i="1"/>
  <c r="J1425" i="1"/>
  <c r="I1425" i="1"/>
  <c r="N1424" i="1"/>
  <c r="M1424" i="1"/>
  <c r="L1424" i="1"/>
  <c r="K1424" i="1"/>
  <c r="J1424" i="1"/>
  <c r="I1424" i="1"/>
  <c r="N1423" i="1"/>
  <c r="M1423" i="1"/>
  <c r="L1423" i="1"/>
  <c r="K1423" i="1"/>
  <c r="J1423" i="1"/>
  <c r="I1423" i="1"/>
  <c r="N1422" i="1"/>
  <c r="M1422" i="1"/>
  <c r="L1422" i="1"/>
  <c r="K1422" i="1"/>
  <c r="J1422" i="1"/>
  <c r="I1422" i="1"/>
  <c r="P1421" i="1"/>
  <c r="O1421" i="1"/>
  <c r="N1421" i="1"/>
  <c r="M1421" i="1"/>
  <c r="L1421" i="1"/>
  <c r="K1421" i="1"/>
  <c r="J1421" i="1"/>
  <c r="N1420" i="1"/>
  <c r="M1420" i="1"/>
  <c r="L1420" i="1"/>
  <c r="K1420" i="1"/>
  <c r="J1420" i="1"/>
  <c r="I1420" i="1"/>
  <c r="N1419" i="1"/>
  <c r="M1419" i="1"/>
  <c r="L1419" i="1"/>
  <c r="K1419" i="1"/>
  <c r="J1419" i="1"/>
  <c r="I1419" i="1"/>
  <c r="N1418" i="1"/>
  <c r="M1418" i="1"/>
  <c r="L1418" i="1"/>
  <c r="K1418" i="1"/>
  <c r="J1418" i="1"/>
  <c r="I1418" i="1"/>
  <c r="N1417" i="1"/>
  <c r="M1417" i="1"/>
  <c r="L1417" i="1"/>
  <c r="K1417" i="1"/>
  <c r="J1417" i="1"/>
  <c r="I1417" i="1"/>
  <c r="N1416" i="1"/>
  <c r="M1416" i="1"/>
  <c r="L1416" i="1"/>
  <c r="K1416" i="1"/>
  <c r="J1416" i="1"/>
  <c r="I1416" i="1"/>
  <c r="N1415" i="1"/>
  <c r="M1415" i="1"/>
  <c r="L1415" i="1"/>
  <c r="K1415" i="1"/>
  <c r="J1415" i="1"/>
  <c r="I1415" i="1"/>
  <c r="N1414" i="1"/>
  <c r="M1414" i="1"/>
  <c r="L1414" i="1"/>
  <c r="K1414" i="1"/>
  <c r="J1414" i="1"/>
  <c r="I1414" i="1"/>
  <c r="N1413" i="1"/>
  <c r="M1413" i="1"/>
  <c r="L1413" i="1"/>
  <c r="K1413" i="1"/>
  <c r="J1413" i="1"/>
  <c r="I1413" i="1"/>
  <c r="N1412" i="1"/>
  <c r="M1412" i="1"/>
  <c r="L1412" i="1"/>
  <c r="K1412" i="1"/>
  <c r="J1412" i="1"/>
  <c r="I1412" i="1"/>
  <c r="N1411" i="1"/>
  <c r="M1411" i="1"/>
  <c r="L1411" i="1"/>
  <c r="K1411" i="1"/>
  <c r="J1411" i="1"/>
  <c r="I1411" i="1"/>
  <c r="N1410" i="1"/>
  <c r="M1410" i="1"/>
  <c r="L1410" i="1"/>
  <c r="K1410" i="1"/>
  <c r="J1410" i="1"/>
  <c r="I1410" i="1"/>
  <c r="N1409" i="1"/>
  <c r="M1409" i="1"/>
  <c r="L1409" i="1"/>
  <c r="K1409" i="1"/>
  <c r="J1409" i="1"/>
  <c r="I1409" i="1"/>
  <c r="N1408" i="1"/>
  <c r="M1408" i="1"/>
  <c r="L1408" i="1"/>
  <c r="K1408" i="1"/>
  <c r="J1408" i="1"/>
  <c r="I1408" i="1"/>
  <c r="N1407" i="1"/>
  <c r="M1407" i="1"/>
  <c r="L1407" i="1"/>
  <c r="K1407" i="1"/>
  <c r="J1407" i="1"/>
  <c r="I1407" i="1"/>
  <c r="N1406" i="1"/>
  <c r="M1406" i="1"/>
  <c r="L1406" i="1"/>
  <c r="K1406" i="1"/>
  <c r="J1406" i="1"/>
  <c r="I1406" i="1"/>
  <c r="N1405" i="1"/>
  <c r="M1405" i="1"/>
  <c r="L1405" i="1"/>
  <c r="K1405" i="1"/>
  <c r="J1405" i="1"/>
  <c r="I1405" i="1"/>
  <c r="N1404" i="1"/>
  <c r="M1404" i="1"/>
  <c r="L1404" i="1"/>
  <c r="K1404" i="1"/>
  <c r="J1404" i="1"/>
  <c r="I1404" i="1"/>
  <c r="N1403" i="1"/>
  <c r="M1403" i="1"/>
  <c r="L1403" i="1"/>
  <c r="K1403" i="1"/>
  <c r="J1403" i="1"/>
  <c r="I1403" i="1"/>
  <c r="N1402" i="1"/>
  <c r="M1402" i="1"/>
  <c r="L1402" i="1"/>
  <c r="K1402" i="1"/>
  <c r="J1402" i="1"/>
  <c r="I1402" i="1"/>
  <c r="N1401" i="1"/>
  <c r="M1401" i="1"/>
  <c r="L1401" i="1"/>
  <c r="K1401" i="1"/>
  <c r="J1401" i="1"/>
  <c r="I1401" i="1"/>
  <c r="N1400" i="1"/>
  <c r="M1400" i="1"/>
  <c r="L1400" i="1"/>
  <c r="K1400" i="1"/>
  <c r="J1400" i="1"/>
  <c r="I1400" i="1"/>
  <c r="N1399" i="1"/>
  <c r="M1399" i="1"/>
  <c r="L1399" i="1"/>
  <c r="K1399" i="1"/>
  <c r="J1399" i="1"/>
  <c r="I1399" i="1"/>
  <c r="N1398" i="1"/>
  <c r="M1398" i="1"/>
  <c r="L1398" i="1"/>
  <c r="K1398" i="1"/>
  <c r="J1398" i="1"/>
  <c r="I1398" i="1"/>
  <c r="P1397" i="1"/>
  <c r="O1397" i="1"/>
  <c r="N1397" i="1"/>
  <c r="M1397" i="1"/>
  <c r="L1397" i="1"/>
  <c r="K1397" i="1"/>
  <c r="J1397" i="1"/>
  <c r="P1396" i="1"/>
  <c r="O1396" i="1"/>
  <c r="N1396" i="1"/>
  <c r="M1396" i="1"/>
  <c r="L1396" i="1"/>
  <c r="K1396" i="1"/>
  <c r="J1396" i="1"/>
  <c r="N1395" i="1"/>
  <c r="M1395" i="1"/>
  <c r="L1395" i="1"/>
  <c r="K1395" i="1"/>
  <c r="J1395" i="1"/>
  <c r="I1395" i="1"/>
  <c r="N1394" i="1"/>
  <c r="M1394" i="1"/>
  <c r="L1394" i="1"/>
  <c r="K1394" i="1"/>
  <c r="J1394" i="1"/>
  <c r="I1394" i="1"/>
  <c r="N1393" i="1"/>
  <c r="M1393" i="1"/>
  <c r="L1393" i="1"/>
  <c r="K1393" i="1"/>
  <c r="J1393" i="1"/>
  <c r="I1393" i="1"/>
  <c r="P1392" i="1"/>
  <c r="O1392" i="1"/>
  <c r="N1392" i="1"/>
  <c r="M1392" i="1"/>
  <c r="L1392" i="1"/>
  <c r="K1392" i="1"/>
  <c r="J1392" i="1"/>
  <c r="N1391" i="1"/>
  <c r="M1391" i="1"/>
  <c r="L1391" i="1"/>
  <c r="K1391" i="1"/>
  <c r="J1391" i="1"/>
  <c r="I1391" i="1"/>
  <c r="N1390" i="1"/>
  <c r="M1390" i="1"/>
  <c r="L1390" i="1"/>
  <c r="K1390" i="1"/>
  <c r="J1390" i="1"/>
  <c r="I1390" i="1"/>
  <c r="N1389" i="1"/>
  <c r="M1389" i="1"/>
  <c r="L1389" i="1"/>
  <c r="K1389" i="1"/>
  <c r="J1389" i="1"/>
  <c r="I1389" i="1"/>
  <c r="N1388" i="1"/>
  <c r="M1388" i="1"/>
  <c r="L1388" i="1"/>
  <c r="K1388" i="1"/>
  <c r="J1388" i="1"/>
  <c r="I1388" i="1"/>
  <c r="N1387" i="1"/>
  <c r="M1387" i="1"/>
  <c r="L1387" i="1"/>
  <c r="K1387" i="1"/>
  <c r="J1387" i="1"/>
  <c r="I1387" i="1"/>
  <c r="N1386" i="1"/>
  <c r="M1386" i="1"/>
  <c r="L1386" i="1"/>
  <c r="K1386" i="1"/>
  <c r="J1386" i="1"/>
  <c r="I1386" i="1"/>
  <c r="N1385" i="1"/>
  <c r="M1385" i="1"/>
  <c r="L1385" i="1"/>
  <c r="K1385" i="1"/>
  <c r="J1385" i="1"/>
  <c r="I1385" i="1"/>
  <c r="N1384" i="1"/>
  <c r="M1384" i="1"/>
  <c r="L1384" i="1"/>
  <c r="K1384" i="1"/>
  <c r="J1384" i="1"/>
  <c r="I1384" i="1"/>
  <c r="N1383" i="1"/>
  <c r="M1383" i="1"/>
  <c r="L1383" i="1"/>
  <c r="K1383" i="1"/>
  <c r="J1383" i="1"/>
  <c r="I1383" i="1"/>
  <c r="N1382" i="1"/>
  <c r="M1382" i="1"/>
  <c r="L1382" i="1"/>
  <c r="K1382" i="1"/>
  <c r="J1382" i="1"/>
  <c r="I1382" i="1"/>
  <c r="N1381" i="1"/>
  <c r="M1381" i="1"/>
  <c r="L1381" i="1"/>
  <c r="K1381" i="1"/>
  <c r="J1381" i="1"/>
  <c r="I1381" i="1"/>
  <c r="N1380" i="1"/>
  <c r="M1380" i="1"/>
  <c r="L1380" i="1"/>
  <c r="K1380" i="1"/>
  <c r="J1380" i="1"/>
  <c r="I1380" i="1"/>
  <c r="N1379" i="1"/>
  <c r="M1379" i="1"/>
  <c r="L1379" i="1"/>
  <c r="K1379" i="1"/>
  <c r="J1379" i="1"/>
  <c r="I1379" i="1"/>
  <c r="N1378" i="1"/>
  <c r="M1378" i="1"/>
  <c r="L1378" i="1"/>
  <c r="K1378" i="1"/>
  <c r="J1378" i="1"/>
  <c r="I1378" i="1"/>
  <c r="P1377" i="1"/>
  <c r="O1377" i="1"/>
  <c r="N1377" i="1"/>
  <c r="M1377" i="1"/>
  <c r="L1377" i="1"/>
  <c r="K1377" i="1"/>
  <c r="J1377" i="1"/>
  <c r="N1376" i="1"/>
  <c r="M1376" i="1"/>
  <c r="L1376" i="1"/>
  <c r="K1376" i="1"/>
  <c r="J1376" i="1"/>
  <c r="I1376" i="1"/>
  <c r="N1375" i="1"/>
  <c r="M1375" i="1"/>
  <c r="L1375" i="1"/>
  <c r="K1375" i="1"/>
  <c r="J1375" i="1"/>
  <c r="I1375" i="1"/>
  <c r="N1374" i="1"/>
  <c r="M1374" i="1"/>
  <c r="L1374" i="1"/>
  <c r="K1374" i="1"/>
  <c r="J1374" i="1"/>
  <c r="I1374" i="1"/>
  <c r="N1373" i="1"/>
  <c r="M1373" i="1"/>
  <c r="L1373" i="1"/>
  <c r="K1373" i="1"/>
  <c r="J1373" i="1"/>
  <c r="I1373" i="1"/>
  <c r="N1372" i="1"/>
  <c r="M1372" i="1"/>
  <c r="L1372" i="1"/>
  <c r="K1372" i="1"/>
  <c r="J1372" i="1"/>
  <c r="I1372" i="1"/>
  <c r="P1371" i="1"/>
  <c r="O1371" i="1"/>
  <c r="N1371" i="1"/>
  <c r="M1371" i="1"/>
  <c r="L1371" i="1"/>
  <c r="K1371" i="1"/>
  <c r="J1371" i="1"/>
  <c r="N1370" i="1"/>
  <c r="M1370" i="1"/>
  <c r="L1370" i="1"/>
  <c r="K1370" i="1"/>
  <c r="J1370" i="1"/>
  <c r="I1370" i="1"/>
  <c r="N1369" i="1"/>
  <c r="M1369" i="1"/>
  <c r="L1369" i="1"/>
  <c r="K1369" i="1"/>
  <c r="J1369" i="1"/>
  <c r="I1369" i="1"/>
  <c r="N1368" i="1"/>
  <c r="M1368" i="1"/>
  <c r="L1368" i="1"/>
  <c r="K1368" i="1"/>
  <c r="J1368" i="1"/>
  <c r="I1368" i="1"/>
  <c r="P1367" i="1"/>
  <c r="O1367" i="1"/>
  <c r="N1367" i="1"/>
  <c r="M1367" i="1"/>
  <c r="L1367" i="1"/>
  <c r="K1367" i="1"/>
  <c r="J1367" i="1"/>
  <c r="N1366" i="1"/>
  <c r="M1366" i="1"/>
  <c r="L1366" i="1"/>
  <c r="K1366" i="1"/>
  <c r="J1366" i="1"/>
  <c r="I1366" i="1"/>
  <c r="N1365" i="1"/>
  <c r="M1365" i="1"/>
  <c r="L1365" i="1"/>
  <c r="K1365" i="1"/>
  <c r="J1365" i="1"/>
  <c r="I1365" i="1"/>
  <c r="N1364" i="1"/>
  <c r="M1364" i="1"/>
  <c r="L1364" i="1"/>
  <c r="K1364" i="1"/>
  <c r="J1364" i="1"/>
  <c r="I1364" i="1"/>
  <c r="N1363" i="1"/>
  <c r="M1363" i="1"/>
  <c r="L1363" i="1"/>
  <c r="K1363" i="1"/>
  <c r="J1363" i="1"/>
  <c r="I1363" i="1"/>
  <c r="P1362" i="1"/>
  <c r="O1362" i="1"/>
  <c r="N1362" i="1"/>
  <c r="M1362" i="1"/>
  <c r="L1362" i="1"/>
  <c r="K1362" i="1"/>
  <c r="J1362" i="1"/>
  <c r="N1361" i="1"/>
  <c r="M1361" i="1"/>
  <c r="L1361" i="1"/>
  <c r="K1361" i="1"/>
  <c r="J1361" i="1"/>
  <c r="I1361" i="1"/>
  <c r="N1360" i="1"/>
  <c r="M1360" i="1"/>
  <c r="L1360" i="1"/>
  <c r="K1360" i="1"/>
  <c r="J1360" i="1"/>
  <c r="I1360" i="1"/>
  <c r="N1359" i="1"/>
  <c r="M1359" i="1"/>
  <c r="L1359" i="1"/>
  <c r="K1359" i="1"/>
  <c r="J1359" i="1"/>
  <c r="I1359" i="1"/>
  <c r="N1358" i="1"/>
  <c r="M1358" i="1"/>
  <c r="L1358" i="1"/>
  <c r="K1358" i="1"/>
  <c r="J1358" i="1"/>
  <c r="I1358" i="1"/>
  <c r="N1357" i="1"/>
  <c r="M1357" i="1"/>
  <c r="L1357" i="1"/>
  <c r="K1357" i="1"/>
  <c r="J1357" i="1"/>
  <c r="I1357" i="1"/>
  <c r="N1356" i="1"/>
  <c r="M1356" i="1"/>
  <c r="L1356" i="1"/>
  <c r="K1356" i="1"/>
  <c r="J1356" i="1"/>
  <c r="I1356" i="1"/>
  <c r="N1355" i="1"/>
  <c r="M1355" i="1"/>
  <c r="L1355" i="1"/>
  <c r="K1355" i="1"/>
  <c r="J1355" i="1"/>
  <c r="I1355" i="1"/>
  <c r="N1354" i="1"/>
  <c r="M1354" i="1"/>
  <c r="L1354" i="1"/>
  <c r="K1354" i="1"/>
  <c r="J1354" i="1"/>
  <c r="I1354" i="1"/>
  <c r="P1353" i="1"/>
  <c r="O1353" i="1"/>
  <c r="N1353" i="1"/>
  <c r="M1353" i="1"/>
  <c r="L1353" i="1"/>
  <c r="K1353" i="1"/>
  <c r="J1353" i="1"/>
  <c r="N1352" i="1"/>
  <c r="M1352" i="1"/>
  <c r="L1352" i="1"/>
  <c r="K1352" i="1"/>
  <c r="J1352" i="1"/>
  <c r="I1352" i="1"/>
  <c r="P1351" i="1"/>
  <c r="O1351" i="1"/>
  <c r="N1351" i="1"/>
  <c r="M1351" i="1"/>
  <c r="L1351" i="1"/>
  <c r="K1351" i="1"/>
  <c r="J1351" i="1"/>
  <c r="N1350" i="1"/>
  <c r="M1350" i="1"/>
  <c r="L1350" i="1"/>
  <c r="K1350" i="1"/>
  <c r="J1350" i="1"/>
  <c r="I1350" i="1"/>
  <c r="N1349" i="1"/>
  <c r="M1349" i="1"/>
  <c r="L1349" i="1"/>
  <c r="K1349" i="1"/>
  <c r="J1349" i="1"/>
  <c r="I1349" i="1"/>
  <c r="N1348" i="1"/>
  <c r="M1348" i="1"/>
  <c r="L1348" i="1"/>
  <c r="K1348" i="1"/>
  <c r="J1348" i="1"/>
  <c r="I1348" i="1"/>
  <c r="N1347" i="1"/>
  <c r="M1347" i="1"/>
  <c r="L1347" i="1"/>
  <c r="K1347" i="1"/>
  <c r="J1347" i="1"/>
  <c r="I1347" i="1"/>
  <c r="N1346" i="1"/>
  <c r="M1346" i="1"/>
  <c r="L1346" i="1"/>
  <c r="K1346" i="1"/>
  <c r="J1346" i="1"/>
  <c r="I1346" i="1"/>
  <c r="P1345" i="1"/>
  <c r="O1345" i="1"/>
  <c r="N1345" i="1"/>
  <c r="M1345" i="1"/>
  <c r="L1345" i="1"/>
  <c r="K1345" i="1"/>
  <c r="J1345" i="1"/>
  <c r="N1344" i="1"/>
  <c r="M1344" i="1"/>
  <c r="L1344" i="1"/>
  <c r="K1344" i="1"/>
  <c r="J1344" i="1"/>
  <c r="I1344" i="1"/>
  <c r="N1343" i="1"/>
  <c r="M1343" i="1"/>
  <c r="L1343" i="1"/>
  <c r="K1343" i="1"/>
  <c r="J1343" i="1"/>
  <c r="I1343" i="1"/>
  <c r="N1342" i="1"/>
  <c r="M1342" i="1"/>
  <c r="L1342" i="1"/>
  <c r="K1342" i="1"/>
  <c r="J1342" i="1"/>
  <c r="I1342" i="1"/>
  <c r="N1341" i="1"/>
  <c r="M1341" i="1"/>
  <c r="L1341" i="1"/>
  <c r="K1341" i="1"/>
  <c r="J1341" i="1"/>
  <c r="I1341" i="1"/>
  <c r="N1340" i="1"/>
  <c r="M1340" i="1"/>
  <c r="L1340" i="1"/>
  <c r="K1340" i="1"/>
  <c r="J1340" i="1"/>
  <c r="I1340" i="1"/>
  <c r="N1339" i="1"/>
  <c r="M1339" i="1"/>
  <c r="L1339" i="1"/>
  <c r="K1339" i="1"/>
  <c r="J1339" i="1"/>
  <c r="I1339" i="1"/>
  <c r="N1338" i="1"/>
  <c r="M1338" i="1"/>
  <c r="L1338" i="1"/>
  <c r="K1338" i="1"/>
  <c r="J1338" i="1"/>
  <c r="I1338" i="1"/>
  <c r="N1337" i="1"/>
  <c r="M1337" i="1"/>
  <c r="L1337" i="1"/>
  <c r="K1337" i="1"/>
  <c r="J1337" i="1"/>
  <c r="I1337" i="1"/>
  <c r="N1336" i="1"/>
  <c r="M1336" i="1"/>
  <c r="L1336" i="1"/>
  <c r="K1336" i="1"/>
  <c r="J1336" i="1"/>
  <c r="I1336" i="1"/>
  <c r="P1335" i="1"/>
  <c r="O1335" i="1"/>
  <c r="N1335" i="1"/>
  <c r="M1335" i="1"/>
  <c r="L1335" i="1"/>
  <c r="K1335" i="1"/>
  <c r="J1335" i="1"/>
  <c r="N1334" i="1"/>
  <c r="M1334" i="1"/>
  <c r="L1334" i="1"/>
  <c r="K1334" i="1"/>
  <c r="J1334" i="1"/>
  <c r="I1334" i="1"/>
  <c r="N1333" i="1"/>
  <c r="M1333" i="1"/>
  <c r="L1333" i="1"/>
  <c r="K1333" i="1"/>
  <c r="J1333" i="1"/>
  <c r="I1333" i="1"/>
  <c r="N1332" i="1"/>
  <c r="M1332" i="1"/>
  <c r="L1332" i="1"/>
  <c r="K1332" i="1"/>
  <c r="J1332" i="1"/>
  <c r="I1332" i="1"/>
  <c r="P1331" i="1"/>
  <c r="O1331" i="1"/>
  <c r="N1331" i="1"/>
  <c r="M1331" i="1"/>
  <c r="L1331" i="1"/>
  <c r="K1331" i="1"/>
  <c r="J1331" i="1"/>
  <c r="N1330" i="1"/>
  <c r="M1330" i="1"/>
  <c r="L1330" i="1"/>
  <c r="K1330" i="1"/>
  <c r="J1330" i="1"/>
  <c r="I1330" i="1"/>
  <c r="N1329" i="1"/>
  <c r="M1329" i="1"/>
  <c r="L1329" i="1"/>
  <c r="K1329" i="1"/>
  <c r="J1329" i="1"/>
  <c r="I1329" i="1"/>
  <c r="N1328" i="1"/>
  <c r="M1328" i="1"/>
  <c r="L1328" i="1"/>
  <c r="K1328" i="1"/>
  <c r="J1328" i="1"/>
  <c r="I1328" i="1"/>
  <c r="N1327" i="1"/>
  <c r="M1327" i="1"/>
  <c r="L1327" i="1"/>
  <c r="K1327" i="1"/>
  <c r="J1327" i="1"/>
  <c r="I1327" i="1"/>
  <c r="N1326" i="1"/>
  <c r="M1326" i="1"/>
  <c r="L1326" i="1"/>
  <c r="K1326" i="1"/>
  <c r="J1326" i="1"/>
  <c r="I1326" i="1"/>
  <c r="N1325" i="1"/>
  <c r="M1325" i="1"/>
  <c r="L1325" i="1"/>
  <c r="K1325" i="1"/>
  <c r="J1325" i="1"/>
  <c r="I1325" i="1"/>
  <c r="N1324" i="1"/>
  <c r="M1324" i="1"/>
  <c r="L1324" i="1"/>
  <c r="K1324" i="1"/>
  <c r="J1324" i="1"/>
  <c r="I1324" i="1"/>
  <c r="N1323" i="1"/>
  <c r="M1323" i="1"/>
  <c r="L1323" i="1"/>
  <c r="K1323" i="1"/>
  <c r="J1323" i="1"/>
  <c r="I1323" i="1"/>
  <c r="N1322" i="1"/>
  <c r="M1322" i="1"/>
  <c r="L1322" i="1"/>
  <c r="K1322" i="1"/>
  <c r="J1322" i="1"/>
  <c r="I1322" i="1"/>
  <c r="N1321" i="1"/>
  <c r="M1321" i="1"/>
  <c r="L1321" i="1"/>
  <c r="K1321" i="1"/>
  <c r="J1321" i="1"/>
  <c r="I1321" i="1"/>
  <c r="N1320" i="1"/>
  <c r="M1320" i="1"/>
  <c r="L1320" i="1"/>
  <c r="K1320" i="1"/>
  <c r="J1320" i="1"/>
  <c r="I1320" i="1"/>
  <c r="N1319" i="1"/>
  <c r="M1319" i="1"/>
  <c r="L1319" i="1"/>
  <c r="K1319" i="1"/>
  <c r="J1319" i="1"/>
  <c r="I1319" i="1"/>
  <c r="N1318" i="1"/>
  <c r="M1318" i="1"/>
  <c r="L1318" i="1"/>
  <c r="K1318" i="1"/>
  <c r="J1318" i="1"/>
  <c r="I1318" i="1"/>
  <c r="N1317" i="1"/>
  <c r="M1317" i="1"/>
  <c r="L1317" i="1"/>
  <c r="K1317" i="1"/>
  <c r="J1317" i="1"/>
  <c r="I1317" i="1"/>
  <c r="N1316" i="1"/>
  <c r="M1316" i="1"/>
  <c r="L1316" i="1"/>
  <c r="K1316" i="1"/>
  <c r="J1316" i="1"/>
  <c r="I1316" i="1"/>
  <c r="N1315" i="1"/>
  <c r="M1315" i="1"/>
  <c r="L1315" i="1"/>
  <c r="K1315" i="1"/>
  <c r="J1315" i="1"/>
  <c r="I1315" i="1"/>
  <c r="N1314" i="1"/>
  <c r="M1314" i="1"/>
  <c r="L1314" i="1"/>
  <c r="K1314" i="1"/>
  <c r="J1314" i="1"/>
  <c r="I1314" i="1"/>
  <c r="N1313" i="1"/>
  <c r="M1313" i="1"/>
  <c r="L1313" i="1"/>
  <c r="K1313" i="1"/>
  <c r="J1313" i="1"/>
  <c r="I1313" i="1"/>
  <c r="N1312" i="1"/>
  <c r="M1312" i="1"/>
  <c r="L1312" i="1"/>
  <c r="K1312" i="1"/>
  <c r="J1312" i="1"/>
  <c r="I1312" i="1"/>
  <c r="N1311" i="1"/>
  <c r="M1311" i="1"/>
  <c r="L1311" i="1"/>
  <c r="K1311" i="1"/>
  <c r="J1311" i="1"/>
  <c r="I1311" i="1"/>
  <c r="N1310" i="1"/>
  <c r="M1310" i="1"/>
  <c r="L1310" i="1"/>
  <c r="K1310" i="1"/>
  <c r="J1310" i="1"/>
  <c r="I1310" i="1"/>
  <c r="N1309" i="1"/>
  <c r="M1309" i="1"/>
  <c r="L1309" i="1"/>
  <c r="K1309" i="1"/>
  <c r="J1309" i="1"/>
  <c r="I1309" i="1"/>
  <c r="N1308" i="1"/>
  <c r="M1308" i="1"/>
  <c r="L1308" i="1"/>
  <c r="K1308" i="1"/>
  <c r="J1308" i="1"/>
  <c r="I1308" i="1"/>
  <c r="N1307" i="1"/>
  <c r="M1307" i="1"/>
  <c r="L1307" i="1"/>
  <c r="K1307" i="1"/>
  <c r="J1307" i="1"/>
  <c r="I1307" i="1"/>
  <c r="N1306" i="1"/>
  <c r="M1306" i="1"/>
  <c r="L1306" i="1"/>
  <c r="K1306" i="1"/>
  <c r="J1306" i="1"/>
  <c r="I1306" i="1"/>
  <c r="N1305" i="1"/>
  <c r="M1305" i="1"/>
  <c r="L1305" i="1"/>
  <c r="K1305" i="1"/>
  <c r="J1305" i="1"/>
  <c r="I1305" i="1"/>
  <c r="P1304" i="1"/>
  <c r="O1304" i="1"/>
  <c r="N1304" i="1"/>
  <c r="M1304" i="1"/>
  <c r="L1304" i="1"/>
  <c r="K1304" i="1"/>
  <c r="J1304" i="1"/>
  <c r="N1303" i="1"/>
  <c r="M1303" i="1"/>
  <c r="L1303" i="1"/>
  <c r="K1303" i="1"/>
  <c r="J1303" i="1"/>
  <c r="I1303" i="1"/>
  <c r="P1302" i="1"/>
  <c r="O1302" i="1"/>
  <c r="N1302" i="1"/>
  <c r="M1302" i="1"/>
  <c r="L1302" i="1"/>
  <c r="K1302" i="1"/>
  <c r="J1302" i="1"/>
  <c r="N1301" i="1"/>
  <c r="M1301" i="1"/>
  <c r="L1301" i="1"/>
  <c r="K1301" i="1"/>
  <c r="J1301" i="1"/>
  <c r="I1301" i="1"/>
  <c r="N1300" i="1"/>
  <c r="M1300" i="1"/>
  <c r="L1300" i="1"/>
  <c r="K1300" i="1"/>
  <c r="J1300" i="1"/>
  <c r="I1300" i="1"/>
  <c r="N1299" i="1"/>
  <c r="M1299" i="1"/>
  <c r="L1299" i="1"/>
  <c r="K1299" i="1"/>
  <c r="J1299" i="1"/>
  <c r="I1299" i="1"/>
  <c r="N1298" i="1"/>
  <c r="M1298" i="1"/>
  <c r="L1298" i="1"/>
  <c r="K1298" i="1"/>
  <c r="J1298" i="1"/>
  <c r="I1298" i="1"/>
  <c r="N1297" i="1"/>
  <c r="M1297" i="1"/>
  <c r="L1297" i="1"/>
  <c r="K1297" i="1"/>
  <c r="J1297" i="1"/>
  <c r="I1297" i="1"/>
  <c r="N1296" i="1"/>
  <c r="M1296" i="1"/>
  <c r="L1296" i="1"/>
  <c r="K1296" i="1"/>
  <c r="J1296" i="1"/>
  <c r="I1296" i="1"/>
  <c r="P1295" i="1"/>
  <c r="O1295" i="1"/>
  <c r="N1295" i="1"/>
  <c r="M1295" i="1"/>
  <c r="L1295" i="1"/>
  <c r="K1295" i="1"/>
  <c r="J1295" i="1"/>
  <c r="N1294" i="1"/>
  <c r="M1294" i="1"/>
  <c r="L1294" i="1"/>
  <c r="K1294" i="1"/>
  <c r="J1294" i="1"/>
  <c r="I1294" i="1"/>
  <c r="N1293" i="1"/>
  <c r="M1293" i="1"/>
  <c r="L1293" i="1"/>
  <c r="K1293" i="1"/>
  <c r="J1293" i="1"/>
  <c r="I1293" i="1"/>
  <c r="N1292" i="1"/>
  <c r="M1292" i="1"/>
  <c r="L1292" i="1"/>
  <c r="K1292" i="1"/>
  <c r="J1292" i="1"/>
  <c r="I1292" i="1"/>
  <c r="N1291" i="1"/>
  <c r="M1291" i="1"/>
  <c r="L1291" i="1"/>
  <c r="K1291" i="1"/>
  <c r="J1291" i="1"/>
  <c r="I1291" i="1"/>
  <c r="N1290" i="1"/>
  <c r="M1290" i="1"/>
  <c r="L1290" i="1"/>
  <c r="K1290" i="1"/>
  <c r="J1290" i="1"/>
  <c r="I1290" i="1"/>
  <c r="N1289" i="1"/>
  <c r="M1289" i="1"/>
  <c r="L1289" i="1"/>
  <c r="K1289" i="1"/>
  <c r="J1289" i="1"/>
  <c r="I1289" i="1"/>
  <c r="N1288" i="1"/>
  <c r="M1288" i="1"/>
  <c r="L1288" i="1"/>
  <c r="K1288" i="1"/>
  <c r="J1288" i="1"/>
  <c r="I1288" i="1"/>
  <c r="N1287" i="1"/>
  <c r="M1287" i="1"/>
  <c r="L1287" i="1"/>
  <c r="K1287" i="1"/>
  <c r="J1287" i="1"/>
  <c r="I1287" i="1"/>
  <c r="N1286" i="1"/>
  <c r="M1286" i="1"/>
  <c r="L1286" i="1"/>
  <c r="K1286" i="1"/>
  <c r="J1286" i="1"/>
  <c r="I1286" i="1"/>
  <c r="N1285" i="1"/>
  <c r="M1285" i="1"/>
  <c r="L1285" i="1"/>
  <c r="K1285" i="1"/>
  <c r="J1285" i="1"/>
  <c r="I1285" i="1"/>
  <c r="N1284" i="1"/>
  <c r="M1284" i="1"/>
  <c r="L1284" i="1"/>
  <c r="K1284" i="1"/>
  <c r="J1284" i="1"/>
  <c r="I1284" i="1"/>
  <c r="N1283" i="1"/>
  <c r="M1283" i="1"/>
  <c r="L1283" i="1"/>
  <c r="K1283" i="1"/>
  <c r="J1283" i="1"/>
  <c r="I1283" i="1"/>
  <c r="N1282" i="1"/>
  <c r="M1282" i="1"/>
  <c r="L1282" i="1"/>
  <c r="K1282" i="1"/>
  <c r="J1282" i="1"/>
  <c r="I1282" i="1"/>
  <c r="N1281" i="1"/>
  <c r="M1281" i="1"/>
  <c r="L1281" i="1"/>
  <c r="K1281" i="1"/>
  <c r="J1281" i="1"/>
  <c r="I1281" i="1"/>
  <c r="N1280" i="1"/>
  <c r="M1280" i="1"/>
  <c r="L1280" i="1"/>
  <c r="K1280" i="1"/>
  <c r="J1280" i="1"/>
  <c r="I1280" i="1"/>
  <c r="N1279" i="1"/>
  <c r="M1279" i="1"/>
  <c r="L1279" i="1"/>
  <c r="K1279" i="1"/>
  <c r="J1279" i="1"/>
  <c r="I1279" i="1"/>
  <c r="N1278" i="1"/>
  <c r="M1278" i="1"/>
  <c r="L1278" i="1"/>
  <c r="K1278" i="1"/>
  <c r="J1278" i="1"/>
  <c r="I1278" i="1"/>
  <c r="N1277" i="1"/>
  <c r="M1277" i="1"/>
  <c r="L1277" i="1"/>
  <c r="K1277" i="1"/>
  <c r="J1277" i="1"/>
  <c r="I1277" i="1"/>
  <c r="N1276" i="1"/>
  <c r="M1276" i="1"/>
  <c r="L1276" i="1"/>
  <c r="K1276" i="1"/>
  <c r="J1276" i="1"/>
  <c r="I1276" i="1"/>
  <c r="N1275" i="1"/>
  <c r="M1275" i="1"/>
  <c r="L1275" i="1"/>
  <c r="K1275" i="1"/>
  <c r="J1275" i="1"/>
  <c r="I1275" i="1"/>
  <c r="N1274" i="1"/>
  <c r="M1274" i="1"/>
  <c r="L1274" i="1"/>
  <c r="K1274" i="1"/>
  <c r="J1274" i="1"/>
  <c r="I1274" i="1"/>
  <c r="N1273" i="1"/>
  <c r="M1273" i="1"/>
  <c r="L1273" i="1"/>
  <c r="K1273" i="1"/>
  <c r="J1273" i="1"/>
  <c r="I1273" i="1"/>
  <c r="N1272" i="1"/>
  <c r="M1272" i="1"/>
  <c r="L1272" i="1"/>
  <c r="K1272" i="1"/>
  <c r="J1272" i="1"/>
  <c r="I1272" i="1"/>
  <c r="N1271" i="1"/>
  <c r="M1271" i="1"/>
  <c r="L1271" i="1"/>
  <c r="K1271" i="1"/>
  <c r="J1271" i="1"/>
  <c r="I1271" i="1"/>
  <c r="N1270" i="1"/>
  <c r="M1270" i="1"/>
  <c r="L1270" i="1"/>
  <c r="K1270" i="1"/>
  <c r="J1270" i="1"/>
  <c r="I1270" i="1"/>
  <c r="N1269" i="1"/>
  <c r="M1269" i="1"/>
  <c r="L1269" i="1"/>
  <c r="K1269" i="1"/>
  <c r="J1269" i="1"/>
  <c r="I1269" i="1"/>
  <c r="N1268" i="1"/>
  <c r="M1268" i="1"/>
  <c r="L1268" i="1"/>
  <c r="K1268" i="1"/>
  <c r="J1268" i="1"/>
  <c r="I1268" i="1"/>
  <c r="N1267" i="1"/>
  <c r="M1267" i="1"/>
  <c r="L1267" i="1"/>
  <c r="K1267" i="1"/>
  <c r="J1267" i="1"/>
  <c r="I1267" i="1"/>
  <c r="N1266" i="1"/>
  <c r="M1266" i="1"/>
  <c r="L1266" i="1"/>
  <c r="K1266" i="1"/>
  <c r="J1266" i="1"/>
  <c r="I1266" i="1"/>
  <c r="P1265" i="1"/>
  <c r="O1265" i="1"/>
  <c r="N1265" i="1"/>
  <c r="M1265" i="1"/>
  <c r="L1265" i="1"/>
  <c r="K1265" i="1"/>
  <c r="J1265" i="1"/>
  <c r="P1264" i="1"/>
  <c r="O1264" i="1"/>
  <c r="N1264" i="1"/>
  <c r="M1264" i="1"/>
  <c r="L1264" i="1"/>
  <c r="K1264" i="1"/>
  <c r="J1264" i="1"/>
  <c r="N1263" i="1"/>
  <c r="M1263" i="1"/>
  <c r="L1263" i="1"/>
  <c r="K1263" i="1"/>
  <c r="J1263" i="1"/>
  <c r="I1263" i="1"/>
  <c r="N1262" i="1"/>
  <c r="M1262" i="1"/>
  <c r="L1262" i="1"/>
  <c r="K1262" i="1"/>
  <c r="J1262" i="1"/>
  <c r="I1262" i="1"/>
  <c r="P1261" i="1"/>
  <c r="O1261" i="1"/>
  <c r="N1261" i="1"/>
  <c r="M1261" i="1"/>
  <c r="L1261" i="1"/>
  <c r="K1261" i="1"/>
  <c r="J1261" i="1"/>
  <c r="N1260" i="1"/>
  <c r="M1260" i="1"/>
  <c r="L1260" i="1"/>
  <c r="K1260" i="1"/>
  <c r="J1260" i="1"/>
  <c r="I1260" i="1"/>
  <c r="N1259" i="1"/>
  <c r="M1259" i="1"/>
  <c r="L1259" i="1"/>
  <c r="K1259" i="1"/>
  <c r="J1259" i="1"/>
  <c r="I1259" i="1"/>
  <c r="N1258" i="1"/>
  <c r="M1258" i="1"/>
  <c r="L1258" i="1"/>
  <c r="K1258" i="1"/>
  <c r="J1258" i="1"/>
  <c r="I1258" i="1"/>
  <c r="N1257" i="1"/>
  <c r="M1257" i="1"/>
  <c r="L1257" i="1"/>
  <c r="K1257" i="1"/>
  <c r="J1257" i="1"/>
  <c r="I1257" i="1"/>
  <c r="N1256" i="1"/>
  <c r="M1256" i="1"/>
  <c r="L1256" i="1"/>
  <c r="K1256" i="1"/>
  <c r="J1256" i="1"/>
  <c r="I1256" i="1"/>
  <c r="N1255" i="1"/>
  <c r="M1255" i="1"/>
  <c r="L1255" i="1"/>
  <c r="K1255" i="1"/>
  <c r="J1255" i="1"/>
  <c r="I1255" i="1"/>
  <c r="N1254" i="1"/>
  <c r="M1254" i="1"/>
  <c r="L1254" i="1"/>
  <c r="K1254" i="1"/>
  <c r="J1254" i="1"/>
  <c r="I1254" i="1"/>
  <c r="N1253" i="1"/>
  <c r="M1253" i="1"/>
  <c r="L1253" i="1"/>
  <c r="K1253" i="1"/>
  <c r="J1253" i="1"/>
  <c r="I1253" i="1"/>
  <c r="N1252" i="1"/>
  <c r="M1252" i="1"/>
  <c r="L1252" i="1"/>
  <c r="K1252" i="1"/>
  <c r="J1252" i="1"/>
  <c r="I1252" i="1"/>
  <c r="P1251" i="1"/>
  <c r="O1251" i="1"/>
  <c r="N1251" i="1"/>
  <c r="M1251" i="1"/>
  <c r="L1251" i="1"/>
  <c r="K1251" i="1"/>
  <c r="J1251" i="1"/>
  <c r="N1250" i="1"/>
  <c r="M1250" i="1"/>
  <c r="L1250" i="1"/>
  <c r="K1250" i="1"/>
  <c r="J1250" i="1"/>
  <c r="I1250" i="1"/>
  <c r="N1249" i="1"/>
  <c r="M1249" i="1"/>
  <c r="L1249" i="1"/>
  <c r="K1249" i="1"/>
  <c r="J1249" i="1"/>
  <c r="I1249" i="1"/>
  <c r="P1248" i="1"/>
  <c r="O1248" i="1"/>
  <c r="N1248" i="1"/>
  <c r="M1248" i="1"/>
  <c r="L1248" i="1"/>
  <c r="K1248" i="1"/>
  <c r="J1248" i="1"/>
  <c r="N1247" i="1"/>
  <c r="M1247" i="1"/>
  <c r="L1247" i="1"/>
  <c r="K1247" i="1"/>
  <c r="J1247" i="1"/>
  <c r="I1247" i="1"/>
  <c r="N1246" i="1"/>
  <c r="M1246" i="1"/>
  <c r="L1246" i="1"/>
  <c r="K1246" i="1"/>
  <c r="J1246" i="1"/>
  <c r="I1246" i="1"/>
  <c r="N1245" i="1"/>
  <c r="M1245" i="1"/>
  <c r="L1245" i="1"/>
  <c r="K1245" i="1"/>
  <c r="J1245" i="1"/>
  <c r="I1245" i="1"/>
  <c r="N1244" i="1"/>
  <c r="M1244" i="1"/>
  <c r="L1244" i="1"/>
  <c r="K1244" i="1"/>
  <c r="J1244" i="1"/>
  <c r="I1244" i="1"/>
  <c r="N1243" i="1"/>
  <c r="M1243" i="1"/>
  <c r="L1243" i="1"/>
  <c r="K1243" i="1"/>
  <c r="J1243" i="1"/>
  <c r="I1243" i="1"/>
  <c r="N1242" i="1"/>
  <c r="M1242" i="1"/>
  <c r="L1242" i="1"/>
  <c r="K1242" i="1"/>
  <c r="J1242" i="1"/>
  <c r="I1242" i="1"/>
  <c r="N1241" i="1"/>
  <c r="M1241" i="1"/>
  <c r="L1241" i="1"/>
  <c r="K1241" i="1"/>
  <c r="J1241" i="1"/>
  <c r="I1241" i="1"/>
  <c r="N1240" i="1"/>
  <c r="M1240" i="1"/>
  <c r="L1240" i="1"/>
  <c r="K1240" i="1"/>
  <c r="J1240" i="1"/>
  <c r="I1240" i="1"/>
  <c r="N1239" i="1"/>
  <c r="M1239" i="1"/>
  <c r="L1239" i="1"/>
  <c r="K1239" i="1"/>
  <c r="J1239" i="1"/>
  <c r="I1239" i="1"/>
  <c r="N1238" i="1"/>
  <c r="M1238" i="1"/>
  <c r="L1238" i="1"/>
  <c r="K1238" i="1"/>
  <c r="J1238" i="1"/>
  <c r="I1238" i="1"/>
  <c r="N1237" i="1"/>
  <c r="M1237" i="1"/>
  <c r="L1237" i="1"/>
  <c r="K1237" i="1"/>
  <c r="J1237" i="1"/>
  <c r="I1237" i="1"/>
  <c r="N1236" i="1"/>
  <c r="M1236" i="1"/>
  <c r="L1236" i="1"/>
  <c r="K1236" i="1"/>
  <c r="J1236" i="1"/>
  <c r="I1236" i="1"/>
  <c r="N1235" i="1"/>
  <c r="M1235" i="1"/>
  <c r="L1235" i="1"/>
  <c r="K1235" i="1"/>
  <c r="J1235" i="1"/>
  <c r="I1235" i="1"/>
  <c r="N1234" i="1"/>
  <c r="M1234" i="1"/>
  <c r="L1234" i="1"/>
  <c r="K1234" i="1"/>
  <c r="J1234" i="1"/>
  <c r="I1234" i="1"/>
  <c r="N1233" i="1"/>
  <c r="M1233" i="1"/>
  <c r="L1233" i="1"/>
  <c r="K1233" i="1"/>
  <c r="J1233" i="1"/>
  <c r="I1233" i="1"/>
  <c r="N1232" i="1"/>
  <c r="M1232" i="1"/>
  <c r="L1232" i="1"/>
  <c r="K1232" i="1"/>
  <c r="J1232" i="1"/>
  <c r="I1232" i="1"/>
  <c r="P1231" i="1"/>
  <c r="O1231" i="1"/>
  <c r="N1231" i="1"/>
  <c r="M1231" i="1"/>
  <c r="L1231" i="1"/>
  <c r="K1231" i="1"/>
  <c r="J1231" i="1"/>
  <c r="N1230" i="1"/>
  <c r="M1230" i="1"/>
  <c r="L1230" i="1"/>
  <c r="K1230" i="1"/>
  <c r="J1230" i="1"/>
  <c r="I1230" i="1"/>
  <c r="N1229" i="1"/>
  <c r="M1229" i="1"/>
  <c r="L1229" i="1"/>
  <c r="K1229" i="1"/>
  <c r="J1229" i="1"/>
  <c r="I1229" i="1"/>
  <c r="N1228" i="1"/>
  <c r="M1228" i="1"/>
  <c r="L1228" i="1"/>
  <c r="K1228" i="1"/>
  <c r="J1228" i="1"/>
  <c r="I1228" i="1"/>
  <c r="N1227" i="1"/>
  <c r="M1227" i="1"/>
  <c r="L1227" i="1"/>
  <c r="K1227" i="1"/>
  <c r="J1227" i="1"/>
  <c r="I1227" i="1"/>
  <c r="N1226" i="1"/>
  <c r="M1226" i="1"/>
  <c r="L1226" i="1"/>
  <c r="K1226" i="1"/>
  <c r="J1226" i="1"/>
  <c r="I1226" i="1"/>
  <c r="N1225" i="1"/>
  <c r="M1225" i="1"/>
  <c r="L1225" i="1"/>
  <c r="K1225" i="1"/>
  <c r="J1225" i="1"/>
  <c r="I1225" i="1"/>
  <c r="N1224" i="1"/>
  <c r="M1224" i="1"/>
  <c r="L1224" i="1"/>
  <c r="K1224" i="1"/>
  <c r="J1224" i="1"/>
  <c r="I1224" i="1"/>
  <c r="N1223" i="1"/>
  <c r="M1223" i="1"/>
  <c r="L1223" i="1"/>
  <c r="K1223" i="1"/>
  <c r="J1223" i="1"/>
  <c r="I1223" i="1"/>
  <c r="N1222" i="1"/>
  <c r="M1222" i="1"/>
  <c r="L1222" i="1"/>
  <c r="K1222" i="1"/>
  <c r="J1222" i="1"/>
  <c r="I1222" i="1"/>
  <c r="N1221" i="1"/>
  <c r="M1221" i="1"/>
  <c r="L1221" i="1"/>
  <c r="K1221" i="1"/>
  <c r="J1221" i="1"/>
  <c r="I1221" i="1"/>
  <c r="N1220" i="1"/>
  <c r="M1220" i="1"/>
  <c r="L1220" i="1"/>
  <c r="K1220" i="1"/>
  <c r="J1220" i="1"/>
  <c r="I1220" i="1"/>
  <c r="N1219" i="1"/>
  <c r="M1219" i="1"/>
  <c r="L1219" i="1"/>
  <c r="K1219" i="1"/>
  <c r="J1219" i="1"/>
  <c r="I1219" i="1"/>
  <c r="N1218" i="1"/>
  <c r="M1218" i="1"/>
  <c r="L1218" i="1"/>
  <c r="K1218" i="1"/>
  <c r="J1218" i="1"/>
  <c r="I1218" i="1"/>
  <c r="N1217" i="1"/>
  <c r="M1217" i="1"/>
  <c r="L1217" i="1"/>
  <c r="K1217" i="1"/>
  <c r="J1217" i="1"/>
  <c r="I1217" i="1"/>
  <c r="N1216" i="1"/>
  <c r="M1216" i="1"/>
  <c r="L1216" i="1"/>
  <c r="K1216" i="1"/>
  <c r="J1216" i="1"/>
  <c r="I1216" i="1"/>
  <c r="N1215" i="1"/>
  <c r="M1215" i="1"/>
  <c r="L1215" i="1"/>
  <c r="K1215" i="1"/>
  <c r="J1215" i="1"/>
  <c r="I1215" i="1"/>
  <c r="N1214" i="1"/>
  <c r="M1214" i="1"/>
  <c r="L1214" i="1"/>
  <c r="K1214" i="1"/>
  <c r="J1214" i="1"/>
  <c r="I1214" i="1"/>
  <c r="N1213" i="1"/>
  <c r="M1213" i="1"/>
  <c r="L1213" i="1"/>
  <c r="K1213" i="1"/>
  <c r="J1213" i="1"/>
  <c r="I1213" i="1"/>
  <c r="N1212" i="1"/>
  <c r="M1212" i="1"/>
  <c r="L1212" i="1"/>
  <c r="K1212" i="1"/>
  <c r="J1212" i="1"/>
  <c r="I1212" i="1"/>
  <c r="N1211" i="1"/>
  <c r="M1211" i="1"/>
  <c r="L1211" i="1"/>
  <c r="K1211" i="1"/>
  <c r="J1211" i="1"/>
  <c r="I1211" i="1"/>
  <c r="N1210" i="1"/>
  <c r="M1210" i="1"/>
  <c r="L1210" i="1"/>
  <c r="K1210" i="1"/>
  <c r="J1210" i="1"/>
  <c r="I1210" i="1"/>
  <c r="P1209" i="1"/>
  <c r="O1209" i="1"/>
  <c r="N1209" i="1"/>
  <c r="M1209" i="1"/>
  <c r="L1209" i="1"/>
  <c r="K1209" i="1"/>
  <c r="J1209" i="1"/>
  <c r="N1208" i="1"/>
  <c r="M1208" i="1"/>
  <c r="L1208" i="1"/>
  <c r="K1208" i="1"/>
  <c r="J1208" i="1"/>
  <c r="I1208" i="1"/>
  <c r="N1207" i="1"/>
  <c r="M1207" i="1"/>
  <c r="L1207" i="1"/>
  <c r="K1207" i="1"/>
  <c r="J1207" i="1"/>
  <c r="I1207" i="1"/>
  <c r="P1206" i="1"/>
  <c r="O1206" i="1"/>
  <c r="N1206" i="1"/>
  <c r="M1206" i="1"/>
  <c r="L1206" i="1"/>
  <c r="K1206" i="1"/>
  <c r="J1206" i="1"/>
  <c r="N1205" i="1"/>
  <c r="M1205" i="1"/>
  <c r="L1205" i="1"/>
  <c r="K1205" i="1"/>
  <c r="J1205" i="1"/>
  <c r="I1205" i="1"/>
  <c r="N1204" i="1"/>
  <c r="M1204" i="1"/>
  <c r="L1204" i="1"/>
  <c r="K1204" i="1"/>
  <c r="J1204" i="1"/>
  <c r="I1204" i="1"/>
  <c r="P1203" i="1"/>
  <c r="O1203" i="1"/>
  <c r="N1203" i="1"/>
  <c r="M1203" i="1"/>
  <c r="L1203" i="1"/>
  <c r="K1203" i="1"/>
  <c r="J1203" i="1"/>
  <c r="P1202" i="1"/>
  <c r="O1202" i="1"/>
  <c r="N1202" i="1"/>
  <c r="M1202" i="1"/>
  <c r="L1202" i="1"/>
  <c r="K1202" i="1"/>
  <c r="J1202" i="1"/>
  <c r="N1201" i="1"/>
  <c r="M1201" i="1"/>
  <c r="L1201" i="1"/>
  <c r="K1201" i="1"/>
  <c r="J1201" i="1"/>
  <c r="I1201" i="1"/>
  <c r="N1200" i="1"/>
  <c r="M1200" i="1"/>
  <c r="L1200" i="1"/>
  <c r="K1200" i="1"/>
  <c r="J1200" i="1"/>
  <c r="I1200" i="1"/>
  <c r="N1199" i="1"/>
  <c r="M1199" i="1"/>
  <c r="L1199" i="1"/>
  <c r="K1199" i="1"/>
  <c r="J1199" i="1"/>
  <c r="I1199" i="1"/>
  <c r="N1198" i="1"/>
  <c r="M1198" i="1"/>
  <c r="L1198" i="1"/>
  <c r="K1198" i="1"/>
  <c r="J1198" i="1"/>
  <c r="I1198" i="1"/>
  <c r="N1197" i="1"/>
  <c r="M1197" i="1"/>
  <c r="L1197" i="1"/>
  <c r="K1197" i="1"/>
  <c r="J1197" i="1"/>
  <c r="I1197" i="1"/>
  <c r="N1196" i="1"/>
  <c r="M1196" i="1"/>
  <c r="L1196" i="1"/>
  <c r="K1196" i="1"/>
  <c r="J1196" i="1"/>
  <c r="I1196" i="1"/>
  <c r="N1195" i="1"/>
  <c r="M1195" i="1"/>
  <c r="L1195" i="1"/>
  <c r="K1195" i="1"/>
  <c r="J1195" i="1"/>
  <c r="I1195" i="1"/>
  <c r="N1194" i="1"/>
  <c r="M1194" i="1"/>
  <c r="L1194" i="1"/>
  <c r="K1194" i="1"/>
  <c r="J1194" i="1"/>
  <c r="I1194" i="1"/>
  <c r="N1193" i="1"/>
  <c r="M1193" i="1"/>
  <c r="L1193" i="1"/>
  <c r="K1193" i="1"/>
  <c r="J1193" i="1"/>
  <c r="I1193" i="1"/>
  <c r="N1192" i="1"/>
  <c r="M1192" i="1"/>
  <c r="L1192" i="1"/>
  <c r="K1192" i="1"/>
  <c r="J1192" i="1"/>
  <c r="I1192" i="1"/>
  <c r="N1191" i="1"/>
  <c r="M1191" i="1"/>
  <c r="L1191" i="1"/>
  <c r="K1191" i="1"/>
  <c r="J1191" i="1"/>
  <c r="I1191" i="1"/>
  <c r="N1190" i="1"/>
  <c r="M1190" i="1"/>
  <c r="L1190" i="1"/>
  <c r="K1190" i="1"/>
  <c r="J1190" i="1"/>
  <c r="I1190" i="1"/>
  <c r="N1189" i="1"/>
  <c r="M1189" i="1"/>
  <c r="L1189" i="1"/>
  <c r="K1189" i="1"/>
  <c r="J1189" i="1"/>
  <c r="I1189" i="1"/>
  <c r="N1188" i="1"/>
  <c r="M1188" i="1"/>
  <c r="L1188" i="1"/>
  <c r="K1188" i="1"/>
  <c r="J1188" i="1"/>
  <c r="I1188" i="1"/>
  <c r="P1187" i="1"/>
  <c r="O1187" i="1"/>
  <c r="N1187" i="1"/>
  <c r="M1187" i="1"/>
  <c r="L1187" i="1"/>
  <c r="K1187" i="1"/>
  <c r="J1187" i="1"/>
  <c r="N1186" i="1"/>
  <c r="M1186" i="1"/>
  <c r="L1186" i="1"/>
  <c r="K1186" i="1"/>
  <c r="J1186" i="1"/>
  <c r="I1186" i="1"/>
  <c r="P1185" i="1"/>
  <c r="O1185" i="1"/>
  <c r="N1185" i="1"/>
  <c r="M1185" i="1"/>
  <c r="L1185" i="1"/>
  <c r="K1185" i="1"/>
  <c r="J1185" i="1"/>
  <c r="N1184" i="1"/>
  <c r="M1184" i="1"/>
  <c r="L1184" i="1"/>
  <c r="K1184" i="1"/>
  <c r="J1184" i="1"/>
  <c r="I1184" i="1"/>
  <c r="N1183" i="1"/>
  <c r="M1183" i="1"/>
  <c r="L1183" i="1"/>
  <c r="K1183" i="1"/>
  <c r="J1183" i="1"/>
  <c r="I1183" i="1"/>
  <c r="N1182" i="1"/>
  <c r="M1182" i="1"/>
  <c r="L1182" i="1"/>
  <c r="K1182" i="1"/>
  <c r="J1182" i="1"/>
  <c r="I1182" i="1"/>
  <c r="N1181" i="1"/>
  <c r="M1181" i="1"/>
  <c r="L1181" i="1"/>
  <c r="K1181" i="1"/>
  <c r="J1181" i="1"/>
  <c r="I1181" i="1"/>
  <c r="N1180" i="1"/>
  <c r="M1180" i="1"/>
  <c r="L1180" i="1"/>
  <c r="K1180" i="1"/>
  <c r="J1180" i="1"/>
  <c r="I1180" i="1"/>
  <c r="N1179" i="1"/>
  <c r="M1179" i="1"/>
  <c r="L1179" i="1"/>
  <c r="K1179" i="1"/>
  <c r="J1179" i="1"/>
  <c r="I1179" i="1"/>
  <c r="N1178" i="1"/>
  <c r="M1178" i="1"/>
  <c r="L1178" i="1"/>
  <c r="K1178" i="1"/>
  <c r="J1178" i="1"/>
  <c r="I1178" i="1"/>
  <c r="N1177" i="1"/>
  <c r="M1177" i="1"/>
  <c r="L1177" i="1"/>
  <c r="K1177" i="1"/>
  <c r="J1177" i="1"/>
  <c r="I1177" i="1"/>
  <c r="N1176" i="1"/>
  <c r="M1176" i="1"/>
  <c r="L1176" i="1"/>
  <c r="K1176" i="1"/>
  <c r="J1176" i="1"/>
  <c r="I1176" i="1"/>
  <c r="N1175" i="1"/>
  <c r="M1175" i="1"/>
  <c r="L1175" i="1"/>
  <c r="K1175" i="1"/>
  <c r="J1175" i="1"/>
  <c r="I1175" i="1"/>
  <c r="N1174" i="1"/>
  <c r="M1174" i="1"/>
  <c r="L1174" i="1"/>
  <c r="K1174" i="1"/>
  <c r="J1174" i="1"/>
  <c r="I1174" i="1"/>
  <c r="P1173" i="1"/>
  <c r="O1173" i="1"/>
  <c r="N1173" i="1"/>
  <c r="M1173" i="1"/>
  <c r="L1173" i="1"/>
  <c r="K1173" i="1"/>
  <c r="J1173" i="1"/>
  <c r="P1172" i="1"/>
  <c r="O1172" i="1"/>
  <c r="N1172" i="1"/>
  <c r="M1172" i="1"/>
  <c r="L1172" i="1"/>
  <c r="K1172" i="1"/>
  <c r="J1172" i="1"/>
  <c r="N1171" i="1"/>
  <c r="M1171" i="1"/>
  <c r="L1171" i="1"/>
  <c r="K1171" i="1"/>
  <c r="J1171" i="1"/>
  <c r="I1171" i="1"/>
  <c r="N1170" i="1"/>
  <c r="M1170" i="1"/>
  <c r="L1170" i="1"/>
  <c r="K1170" i="1"/>
  <c r="J1170" i="1"/>
  <c r="I1170" i="1"/>
  <c r="N1169" i="1"/>
  <c r="M1169" i="1"/>
  <c r="L1169" i="1"/>
  <c r="K1169" i="1"/>
  <c r="J1169" i="1"/>
  <c r="I1169" i="1"/>
  <c r="N1168" i="1"/>
  <c r="M1168" i="1"/>
  <c r="L1168" i="1"/>
  <c r="K1168" i="1"/>
  <c r="J1168" i="1"/>
  <c r="I1168" i="1"/>
  <c r="N1167" i="1"/>
  <c r="M1167" i="1"/>
  <c r="L1167" i="1"/>
  <c r="K1167" i="1"/>
  <c r="J1167" i="1"/>
  <c r="I1167" i="1"/>
  <c r="N1166" i="1"/>
  <c r="M1166" i="1"/>
  <c r="L1166" i="1"/>
  <c r="K1166" i="1"/>
  <c r="J1166" i="1"/>
  <c r="I1166" i="1"/>
  <c r="N1165" i="1"/>
  <c r="M1165" i="1"/>
  <c r="L1165" i="1"/>
  <c r="K1165" i="1"/>
  <c r="J1165" i="1"/>
  <c r="I1165" i="1"/>
  <c r="N1164" i="1"/>
  <c r="M1164" i="1"/>
  <c r="L1164" i="1"/>
  <c r="K1164" i="1"/>
  <c r="J1164" i="1"/>
  <c r="I1164" i="1"/>
  <c r="N1163" i="1"/>
  <c r="M1163" i="1"/>
  <c r="L1163" i="1"/>
  <c r="K1163" i="1"/>
  <c r="J1163" i="1"/>
  <c r="I1163" i="1"/>
  <c r="N1162" i="1"/>
  <c r="M1162" i="1"/>
  <c r="L1162" i="1"/>
  <c r="K1162" i="1"/>
  <c r="J1162" i="1"/>
  <c r="I1162" i="1"/>
  <c r="N1161" i="1"/>
  <c r="M1161" i="1"/>
  <c r="L1161" i="1"/>
  <c r="K1161" i="1"/>
  <c r="J1161" i="1"/>
  <c r="I1161" i="1"/>
  <c r="P1160" i="1"/>
  <c r="O1160" i="1"/>
  <c r="N1160" i="1"/>
  <c r="M1160" i="1"/>
  <c r="L1160" i="1"/>
  <c r="K1160" i="1"/>
  <c r="J1160" i="1"/>
  <c r="N1159" i="1"/>
  <c r="M1159" i="1"/>
  <c r="L1159" i="1"/>
  <c r="K1159" i="1"/>
  <c r="J1159" i="1"/>
  <c r="I1159" i="1"/>
  <c r="N1158" i="1"/>
  <c r="M1158" i="1"/>
  <c r="L1158" i="1"/>
  <c r="K1158" i="1"/>
  <c r="J1158" i="1"/>
  <c r="I1158" i="1"/>
  <c r="N1157" i="1"/>
  <c r="M1157" i="1"/>
  <c r="L1157" i="1"/>
  <c r="K1157" i="1"/>
  <c r="J1157" i="1"/>
  <c r="I1157" i="1"/>
  <c r="N1156" i="1"/>
  <c r="M1156" i="1"/>
  <c r="L1156" i="1"/>
  <c r="K1156" i="1"/>
  <c r="J1156" i="1"/>
  <c r="I1156" i="1"/>
  <c r="N1155" i="1"/>
  <c r="M1155" i="1"/>
  <c r="L1155" i="1"/>
  <c r="K1155" i="1"/>
  <c r="J1155" i="1"/>
  <c r="I1155" i="1"/>
  <c r="N1154" i="1"/>
  <c r="M1154" i="1"/>
  <c r="L1154" i="1"/>
  <c r="K1154" i="1"/>
  <c r="J1154" i="1"/>
  <c r="I1154" i="1"/>
  <c r="N1153" i="1"/>
  <c r="M1153" i="1"/>
  <c r="L1153" i="1"/>
  <c r="K1153" i="1"/>
  <c r="J1153" i="1"/>
  <c r="I1153" i="1"/>
  <c r="P1152" i="1"/>
  <c r="O1152" i="1"/>
  <c r="N1152" i="1"/>
  <c r="M1152" i="1"/>
  <c r="L1152" i="1"/>
  <c r="K1152" i="1"/>
  <c r="J1152" i="1"/>
  <c r="N1151" i="1"/>
  <c r="M1151" i="1"/>
  <c r="L1151" i="1"/>
  <c r="K1151" i="1"/>
  <c r="J1151" i="1"/>
  <c r="I1151" i="1"/>
  <c r="P1150" i="1"/>
  <c r="O1150" i="1"/>
  <c r="N1150" i="1"/>
  <c r="M1150" i="1"/>
  <c r="L1150" i="1"/>
  <c r="K1150" i="1"/>
  <c r="J1150" i="1"/>
  <c r="N1149" i="1"/>
  <c r="M1149" i="1"/>
  <c r="L1149" i="1"/>
  <c r="K1149" i="1"/>
  <c r="J1149" i="1"/>
  <c r="I1149" i="1"/>
  <c r="N1148" i="1"/>
  <c r="M1148" i="1"/>
  <c r="L1148" i="1"/>
  <c r="K1148" i="1"/>
  <c r="J1148" i="1"/>
  <c r="I1148" i="1"/>
  <c r="N1147" i="1"/>
  <c r="M1147" i="1"/>
  <c r="L1147" i="1"/>
  <c r="K1147" i="1"/>
  <c r="J1147" i="1"/>
  <c r="I1147" i="1"/>
  <c r="P1146" i="1"/>
  <c r="O1146" i="1"/>
  <c r="N1146" i="1"/>
  <c r="M1146" i="1"/>
  <c r="L1146" i="1"/>
  <c r="K1146" i="1"/>
  <c r="J1146" i="1"/>
  <c r="N1145" i="1"/>
  <c r="M1145" i="1"/>
  <c r="L1145" i="1"/>
  <c r="K1145" i="1"/>
  <c r="J1145" i="1"/>
  <c r="I1145" i="1"/>
  <c r="P1144" i="1"/>
  <c r="O1144" i="1"/>
  <c r="N1144" i="1"/>
  <c r="M1144" i="1"/>
  <c r="L1144" i="1"/>
  <c r="K1144" i="1"/>
  <c r="J1144" i="1"/>
  <c r="N1143" i="1"/>
  <c r="M1143" i="1"/>
  <c r="L1143" i="1"/>
  <c r="K1143" i="1"/>
  <c r="J1143" i="1"/>
  <c r="I1143" i="1"/>
  <c r="N1142" i="1"/>
  <c r="M1142" i="1"/>
  <c r="L1142" i="1"/>
  <c r="K1142" i="1"/>
  <c r="J1142" i="1"/>
  <c r="I1142" i="1"/>
  <c r="N1141" i="1"/>
  <c r="M1141" i="1"/>
  <c r="L1141" i="1"/>
  <c r="K1141" i="1"/>
  <c r="J1141" i="1"/>
  <c r="I1141" i="1"/>
  <c r="N1140" i="1"/>
  <c r="M1140" i="1"/>
  <c r="L1140" i="1"/>
  <c r="K1140" i="1"/>
  <c r="J1140" i="1"/>
  <c r="I1140" i="1"/>
  <c r="N1139" i="1"/>
  <c r="M1139" i="1"/>
  <c r="L1139" i="1"/>
  <c r="K1139" i="1"/>
  <c r="J1139" i="1"/>
  <c r="I1139" i="1"/>
  <c r="N1138" i="1"/>
  <c r="M1138" i="1"/>
  <c r="L1138" i="1"/>
  <c r="K1138" i="1"/>
  <c r="J1138" i="1"/>
  <c r="I1138" i="1"/>
  <c r="N1137" i="1"/>
  <c r="M1137" i="1"/>
  <c r="L1137" i="1"/>
  <c r="K1137" i="1"/>
  <c r="J1137" i="1"/>
  <c r="I1137" i="1"/>
  <c r="N1136" i="1"/>
  <c r="M1136" i="1"/>
  <c r="L1136" i="1"/>
  <c r="K1136" i="1"/>
  <c r="J1136" i="1"/>
  <c r="I1136" i="1"/>
  <c r="P1135" i="1"/>
  <c r="O1135" i="1"/>
  <c r="N1135" i="1"/>
  <c r="M1135" i="1"/>
  <c r="L1135" i="1"/>
  <c r="K1135" i="1"/>
  <c r="J1135" i="1"/>
  <c r="P1134" i="1"/>
  <c r="O1134" i="1"/>
  <c r="N1134" i="1"/>
  <c r="M1134" i="1"/>
  <c r="L1134" i="1"/>
  <c r="K1134" i="1"/>
  <c r="J1134" i="1"/>
  <c r="N1133" i="1"/>
  <c r="M1133" i="1"/>
  <c r="L1133" i="1"/>
  <c r="K1133" i="1"/>
  <c r="J1133" i="1"/>
  <c r="I1133" i="1"/>
  <c r="N1132" i="1"/>
  <c r="M1132" i="1"/>
  <c r="L1132" i="1"/>
  <c r="K1132" i="1"/>
  <c r="J1132" i="1"/>
  <c r="I1132" i="1"/>
  <c r="N1131" i="1"/>
  <c r="M1131" i="1"/>
  <c r="L1131" i="1"/>
  <c r="K1131" i="1"/>
  <c r="J1131" i="1"/>
  <c r="I1131" i="1"/>
  <c r="N1130" i="1"/>
  <c r="M1130" i="1"/>
  <c r="L1130" i="1"/>
  <c r="K1130" i="1"/>
  <c r="J1130" i="1"/>
  <c r="I1130" i="1"/>
  <c r="N1129" i="1"/>
  <c r="M1129" i="1"/>
  <c r="L1129" i="1"/>
  <c r="K1129" i="1"/>
  <c r="J1129" i="1"/>
  <c r="I1129" i="1"/>
  <c r="N1128" i="1"/>
  <c r="M1128" i="1"/>
  <c r="L1128" i="1"/>
  <c r="K1128" i="1"/>
  <c r="J1128" i="1"/>
  <c r="I1128" i="1"/>
  <c r="N1127" i="1"/>
  <c r="M1127" i="1"/>
  <c r="L1127" i="1"/>
  <c r="K1127" i="1"/>
  <c r="J1127" i="1"/>
  <c r="I1127" i="1"/>
  <c r="N1126" i="1"/>
  <c r="M1126" i="1"/>
  <c r="L1126" i="1"/>
  <c r="K1126" i="1"/>
  <c r="J1126" i="1"/>
  <c r="I1126" i="1"/>
  <c r="N1125" i="1"/>
  <c r="M1125" i="1"/>
  <c r="L1125" i="1"/>
  <c r="K1125" i="1"/>
  <c r="J1125" i="1"/>
  <c r="I1125" i="1"/>
  <c r="N1124" i="1"/>
  <c r="M1124" i="1"/>
  <c r="L1124" i="1"/>
  <c r="K1124" i="1"/>
  <c r="J1124" i="1"/>
  <c r="I1124" i="1"/>
  <c r="N1123" i="1"/>
  <c r="M1123" i="1"/>
  <c r="L1123" i="1"/>
  <c r="K1123" i="1"/>
  <c r="J1123" i="1"/>
  <c r="I1123" i="1"/>
  <c r="N1122" i="1"/>
  <c r="M1122" i="1"/>
  <c r="L1122" i="1"/>
  <c r="K1122" i="1"/>
  <c r="J1122" i="1"/>
  <c r="I1122" i="1"/>
  <c r="N1121" i="1"/>
  <c r="M1121" i="1"/>
  <c r="L1121" i="1"/>
  <c r="K1121" i="1"/>
  <c r="J1121" i="1"/>
  <c r="I1121" i="1"/>
  <c r="N1120" i="1"/>
  <c r="M1120" i="1"/>
  <c r="L1120" i="1"/>
  <c r="K1120" i="1"/>
  <c r="J1120" i="1"/>
  <c r="I1120" i="1"/>
  <c r="N1119" i="1"/>
  <c r="M1119" i="1"/>
  <c r="L1119" i="1"/>
  <c r="K1119" i="1"/>
  <c r="J1119" i="1"/>
  <c r="I1119" i="1"/>
  <c r="N1118" i="1"/>
  <c r="M1118" i="1"/>
  <c r="L1118" i="1"/>
  <c r="K1118" i="1"/>
  <c r="J1118" i="1"/>
  <c r="I1118" i="1"/>
  <c r="N1117" i="1"/>
  <c r="M1117" i="1"/>
  <c r="L1117" i="1"/>
  <c r="K1117" i="1"/>
  <c r="J1117" i="1"/>
  <c r="I1117" i="1"/>
  <c r="N1116" i="1"/>
  <c r="M1116" i="1"/>
  <c r="L1116" i="1"/>
  <c r="K1116" i="1"/>
  <c r="J1116" i="1"/>
  <c r="I1116" i="1"/>
  <c r="N1115" i="1"/>
  <c r="M1115" i="1"/>
  <c r="L1115" i="1"/>
  <c r="K1115" i="1"/>
  <c r="J1115" i="1"/>
  <c r="I1115" i="1"/>
  <c r="N1114" i="1"/>
  <c r="M1114" i="1"/>
  <c r="L1114" i="1"/>
  <c r="K1114" i="1"/>
  <c r="J1114" i="1"/>
  <c r="I1114" i="1"/>
  <c r="P1113" i="1"/>
  <c r="O1113" i="1"/>
  <c r="N1113" i="1"/>
  <c r="M1113" i="1"/>
  <c r="L1113" i="1"/>
  <c r="K1113" i="1"/>
  <c r="J1113" i="1"/>
  <c r="N1112" i="1"/>
  <c r="M1112" i="1"/>
  <c r="L1112" i="1"/>
  <c r="K1112" i="1"/>
  <c r="J1112" i="1"/>
  <c r="I1112" i="1"/>
  <c r="N1111" i="1"/>
  <c r="M1111" i="1"/>
  <c r="L1111" i="1"/>
  <c r="K1111" i="1"/>
  <c r="J1111" i="1"/>
  <c r="I1111" i="1"/>
  <c r="N1110" i="1"/>
  <c r="M1110" i="1"/>
  <c r="L1110" i="1"/>
  <c r="K1110" i="1"/>
  <c r="J1110" i="1"/>
  <c r="I1110" i="1"/>
  <c r="N1109" i="1"/>
  <c r="M1109" i="1"/>
  <c r="L1109" i="1"/>
  <c r="K1109" i="1"/>
  <c r="J1109" i="1"/>
  <c r="I1109" i="1"/>
  <c r="N1108" i="1"/>
  <c r="M1108" i="1"/>
  <c r="L1108" i="1"/>
  <c r="K1108" i="1"/>
  <c r="J1108" i="1"/>
  <c r="I1108" i="1"/>
  <c r="N1107" i="1"/>
  <c r="M1107" i="1"/>
  <c r="L1107" i="1"/>
  <c r="K1107" i="1"/>
  <c r="J1107" i="1"/>
  <c r="I1107" i="1"/>
  <c r="N1106" i="1"/>
  <c r="M1106" i="1"/>
  <c r="L1106" i="1"/>
  <c r="K1106" i="1"/>
  <c r="J1106" i="1"/>
  <c r="I1106" i="1"/>
  <c r="N1105" i="1"/>
  <c r="M1105" i="1"/>
  <c r="L1105" i="1"/>
  <c r="K1105" i="1"/>
  <c r="J1105" i="1"/>
  <c r="I1105" i="1"/>
  <c r="N1104" i="1"/>
  <c r="M1104" i="1"/>
  <c r="L1104" i="1"/>
  <c r="K1104" i="1"/>
  <c r="J1104" i="1"/>
  <c r="I1104" i="1"/>
  <c r="N1103" i="1"/>
  <c r="M1103" i="1"/>
  <c r="L1103" i="1"/>
  <c r="K1103" i="1"/>
  <c r="J1103" i="1"/>
  <c r="I1103" i="1"/>
  <c r="N1102" i="1"/>
  <c r="M1102" i="1"/>
  <c r="L1102" i="1"/>
  <c r="K1102" i="1"/>
  <c r="J1102" i="1"/>
  <c r="I1102" i="1"/>
  <c r="N1101" i="1"/>
  <c r="M1101" i="1"/>
  <c r="L1101" i="1"/>
  <c r="K1101" i="1"/>
  <c r="J1101" i="1"/>
  <c r="I1101" i="1"/>
  <c r="N1100" i="1"/>
  <c r="M1100" i="1"/>
  <c r="L1100" i="1"/>
  <c r="K1100" i="1"/>
  <c r="J1100" i="1"/>
  <c r="I1100" i="1"/>
  <c r="N1099" i="1"/>
  <c r="M1099" i="1"/>
  <c r="L1099" i="1"/>
  <c r="K1099" i="1"/>
  <c r="J1099" i="1"/>
  <c r="I1099" i="1"/>
  <c r="N1098" i="1"/>
  <c r="M1098" i="1"/>
  <c r="L1098" i="1"/>
  <c r="K1098" i="1"/>
  <c r="J1098" i="1"/>
  <c r="I1098" i="1"/>
  <c r="N1097" i="1"/>
  <c r="M1097" i="1"/>
  <c r="L1097" i="1"/>
  <c r="K1097" i="1"/>
  <c r="J1097" i="1"/>
  <c r="I1097" i="1"/>
  <c r="N1096" i="1"/>
  <c r="M1096" i="1"/>
  <c r="L1096" i="1"/>
  <c r="K1096" i="1"/>
  <c r="J1096" i="1"/>
  <c r="I1096" i="1"/>
  <c r="N1095" i="1"/>
  <c r="M1095" i="1"/>
  <c r="L1095" i="1"/>
  <c r="K1095" i="1"/>
  <c r="J1095" i="1"/>
  <c r="I1095" i="1"/>
  <c r="N1094" i="1"/>
  <c r="M1094" i="1"/>
  <c r="L1094" i="1"/>
  <c r="K1094" i="1"/>
  <c r="J1094" i="1"/>
  <c r="I1094" i="1"/>
  <c r="N1093" i="1"/>
  <c r="M1093" i="1"/>
  <c r="L1093" i="1"/>
  <c r="K1093" i="1"/>
  <c r="J1093" i="1"/>
  <c r="I1093" i="1"/>
  <c r="N1092" i="1"/>
  <c r="M1092" i="1"/>
  <c r="L1092" i="1"/>
  <c r="K1092" i="1"/>
  <c r="J1092" i="1"/>
  <c r="I1092" i="1"/>
  <c r="N1091" i="1"/>
  <c r="M1091" i="1"/>
  <c r="L1091" i="1"/>
  <c r="K1091" i="1"/>
  <c r="J1091" i="1"/>
  <c r="I1091" i="1"/>
  <c r="P1090" i="1"/>
  <c r="O1090" i="1"/>
  <c r="N1090" i="1"/>
  <c r="M1090" i="1"/>
  <c r="L1090" i="1"/>
  <c r="K1090" i="1"/>
  <c r="J1090" i="1"/>
  <c r="N1089" i="1"/>
  <c r="M1089" i="1"/>
  <c r="L1089" i="1"/>
  <c r="K1089" i="1"/>
  <c r="J1089" i="1"/>
  <c r="I1089" i="1"/>
  <c r="N1088" i="1"/>
  <c r="M1088" i="1"/>
  <c r="L1088" i="1"/>
  <c r="K1088" i="1"/>
  <c r="J1088" i="1"/>
  <c r="I1088" i="1"/>
  <c r="P1087" i="1"/>
  <c r="O1087" i="1"/>
  <c r="N1087" i="1"/>
  <c r="M1087" i="1"/>
  <c r="L1087" i="1"/>
  <c r="K1087" i="1"/>
  <c r="J1087" i="1"/>
  <c r="N1086" i="1"/>
  <c r="M1086" i="1"/>
  <c r="L1086" i="1"/>
  <c r="K1086" i="1"/>
  <c r="J1086" i="1"/>
  <c r="I1086" i="1"/>
  <c r="N1085" i="1"/>
  <c r="M1085" i="1"/>
  <c r="L1085" i="1"/>
  <c r="K1085" i="1"/>
  <c r="J1085" i="1"/>
  <c r="I1085" i="1"/>
  <c r="N1084" i="1"/>
  <c r="M1084" i="1"/>
  <c r="L1084" i="1"/>
  <c r="K1084" i="1"/>
  <c r="J1084" i="1"/>
  <c r="I1084" i="1"/>
  <c r="N1083" i="1"/>
  <c r="M1083" i="1"/>
  <c r="L1083" i="1"/>
  <c r="K1083" i="1"/>
  <c r="J1083" i="1"/>
  <c r="I1083" i="1"/>
  <c r="N1082" i="1"/>
  <c r="M1082" i="1"/>
  <c r="L1082" i="1"/>
  <c r="K1082" i="1"/>
  <c r="J1082" i="1"/>
  <c r="I1082" i="1"/>
  <c r="N1081" i="1"/>
  <c r="M1081" i="1"/>
  <c r="L1081" i="1"/>
  <c r="K1081" i="1"/>
  <c r="J1081" i="1"/>
  <c r="I1081" i="1"/>
  <c r="N1080" i="1"/>
  <c r="M1080" i="1"/>
  <c r="L1080" i="1"/>
  <c r="K1080" i="1"/>
  <c r="J1080" i="1"/>
  <c r="I1080" i="1"/>
  <c r="N1079" i="1"/>
  <c r="M1079" i="1"/>
  <c r="L1079" i="1"/>
  <c r="K1079" i="1"/>
  <c r="J1079" i="1"/>
  <c r="I1079" i="1"/>
  <c r="P1078" i="1"/>
  <c r="O1078" i="1"/>
  <c r="N1078" i="1"/>
  <c r="M1078" i="1"/>
  <c r="L1078" i="1"/>
  <c r="K1078" i="1"/>
  <c r="J1078" i="1"/>
  <c r="N1077" i="1"/>
  <c r="M1077" i="1"/>
  <c r="L1077" i="1"/>
  <c r="K1077" i="1"/>
  <c r="J1077" i="1"/>
  <c r="I1077" i="1"/>
  <c r="N1076" i="1"/>
  <c r="M1076" i="1"/>
  <c r="L1076" i="1"/>
  <c r="K1076" i="1"/>
  <c r="J1076" i="1"/>
  <c r="I1076" i="1"/>
  <c r="N1075" i="1"/>
  <c r="M1075" i="1"/>
  <c r="L1075" i="1"/>
  <c r="K1075" i="1"/>
  <c r="J1075" i="1"/>
  <c r="I1075" i="1"/>
  <c r="N1074" i="1"/>
  <c r="M1074" i="1"/>
  <c r="L1074" i="1"/>
  <c r="K1074" i="1"/>
  <c r="J1074" i="1"/>
  <c r="I1074" i="1"/>
  <c r="N1073" i="1"/>
  <c r="M1073" i="1"/>
  <c r="L1073" i="1"/>
  <c r="K1073" i="1"/>
  <c r="J1073" i="1"/>
  <c r="I1073" i="1"/>
  <c r="N1072" i="1"/>
  <c r="M1072" i="1"/>
  <c r="L1072" i="1"/>
  <c r="K1072" i="1"/>
  <c r="J1072" i="1"/>
  <c r="I1072" i="1"/>
  <c r="N1071" i="1"/>
  <c r="M1071" i="1"/>
  <c r="L1071" i="1"/>
  <c r="K1071" i="1"/>
  <c r="J1071" i="1"/>
  <c r="I1071" i="1"/>
  <c r="N1070" i="1"/>
  <c r="M1070" i="1"/>
  <c r="L1070" i="1"/>
  <c r="K1070" i="1"/>
  <c r="J1070" i="1"/>
  <c r="I1070" i="1"/>
  <c r="N1069" i="1"/>
  <c r="M1069" i="1"/>
  <c r="L1069" i="1"/>
  <c r="K1069" i="1"/>
  <c r="J1069" i="1"/>
  <c r="I1069" i="1"/>
  <c r="P1068" i="1"/>
  <c r="O1068" i="1"/>
  <c r="N1068" i="1"/>
  <c r="M1068" i="1"/>
  <c r="L1068" i="1"/>
  <c r="K1068" i="1"/>
  <c r="J1068" i="1"/>
  <c r="N1067" i="1"/>
  <c r="M1067" i="1"/>
  <c r="L1067" i="1"/>
  <c r="K1067" i="1"/>
  <c r="J1067" i="1"/>
  <c r="I1067" i="1"/>
  <c r="N1066" i="1"/>
  <c r="M1066" i="1"/>
  <c r="L1066" i="1"/>
  <c r="K1066" i="1"/>
  <c r="J1066" i="1"/>
  <c r="I1066" i="1"/>
  <c r="N1065" i="1"/>
  <c r="M1065" i="1"/>
  <c r="L1065" i="1"/>
  <c r="K1065" i="1"/>
  <c r="J1065" i="1"/>
  <c r="I1065" i="1"/>
  <c r="N1064" i="1"/>
  <c r="M1064" i="1"/>
  <c r="L1064" i="1"/>
  <c r="K1064" i="1"/>
  <c r="J1064" i="1"/>
  <c r="I1064" i="1"/>
  <c r="N1063" i="1"/>
  <c r="M1063" i="1"/>
  <c r="L1063" i="1"/>
  <c r="K1063" i="1"/>
  <c r="J1063" i="1"/>
  <c r="I1063" i="1"/>
  <c r="N1062" i="1"/>
  <c r="M1062" i="1"/>
  <c r="L1062" i="1"/>
  <c r="K1062" i="1"/>
  <c r="J1062" i="1"/>
  <c r="I1062" i="1"/>
  <c r="N1061" i="1"/>
  <c r="M1061" i="1"/>
  <c r="L1061" i="1"/>
  <c r="K1061" i="1"/>
  <c r="J1061" i="1"/>
  <c r="I1061" i="1"/>
  <c r="N1060" i="1"/>
  <c r="M1060" i="1"/>
  <c r="L1060" i="1"/>
  <c r="K1060" i="1"/>
  <c r="J1060" i="1"/>
  <c r="I1060" i="1"/>
  <c r="N1059" i="1"/>
  <c r="M1059" i="1"/>
  <c r="L1059" i="1"/>
  <c r="K1059" i="1"/>
  <c r="J1059" i="1"/>
  <c r="I1059" i="1"/>
  <c r="P1058" i="1"/>
  <c r="O1058" i="1"/>
  <c r="N1058" i="1"/>
  <c r="M1058" i="1"/>
  <c r="L1058" i="1"/>
  <c r="K1058" i="1"/>
  <c r="J1058" i="1"/>
  <c r="P1057" i="1"/>
  <c r="O1057" i="1"/>
  <c r="N1057" i="1"/>
  <c r="M1057" i="1"/>
  <c r="L1057" i="1"/>
  <c r="K1057" i="1"/>
  <c r="J1057" i="1"/>
  <c r="N1056" i="1"/>
  <c r="M1056" i="1"/>
  <c r="L1056" i="1"/>
  <c r="K1056" i="1"/>
  <c r="J1056" i="1"/>
  <c r="I1056" i="1"/>
  <c r="N1055" i="1"/>
  <c r="M1055" i="1"/>
  <c r="L1055" i="1"/>
  <c r="K1055" i="1"/>
  <c r="J1055" i="1"/>
  <c r="I1055" i="1"/>
  <c r="N1054" i="1"/>
  <c r="M1054" i="1"/>
  <c r="L1054" i="1"/>
  <c r="K1054" i="1"/>
  <c r="J1054" i="1"/>
  <c r="I1054" i="1"/>
  <c r="N1053" i="1"/>
  <c r="M1053" i="1"/>
  <c r="L1053" i="1"/>
  <c r="K1053" i="1"/>
  <c r="J1053" i="1"/>
  <c r="I1053" i="1"/>
  <c r="N1052" i="1"/>
  <c r="M1052" i="1"/>
  <c r="L1052" i="1"/>
  <c r="K1052" i="1"/>
  <c r="J1052" i="1"/>
  <c r="I1052" i="1"/>
  <c r="N1051" i="1"/>
  <c r="M1051" i="1"/>
  <c r="L1051" i="1"/>
  <c r="K1051" i="1"/>
  <c r="J1051" i="1"/>
  <c r="I1051" i="1"/>
  <c r="N1050" i="1"/>
  <c r="M1050" i="1"/>
  <c r="L1050" i="1"/>
  <c r="K1050" i="1"/>
  <c r="J1050" i="1"/>
  <c r="I1050" i="1"/>
  <c r="N1049" i="1"/>
  <c r="M1049" i="1"/>
  <c r="L1049" i="1"/>
  <c r="K1049" i="1"/>
  <c r="J1049" i="1"/>
  <c r="I1049" i="1"/>
  <c r="N1048" i="1"/>
  <c r="M1048" i="1"/>
  <c r="L1048" i="1"/>
  <c r="K1048" i="1"/>
  <c r="J1048" i="1"/>
  <c r="I1048" i="1"/>
  <c r="P1047" i="1"/>
  <c r="O1047" i="1"/>
  <c r="N1047" i="1"/>
  <c r="M1047" i="1"/>
  <c r="L1047" i="1"/>
  <c r="K1047" i="1"/>
  <c r="J1047" i="1"/>
  <c r="N1046" i="1"/>
  <c r="M1046" i="1"/>
  <c r="L1046" i="1"/>
  <c r="K1046" i="1"/>
  <c r="J1046" i="1"/>
  <c r="I1046" i="1"/>
  <c r="N1045" i="1"/>
  <c r="M1045" i="1"/>
  <c r="L1045" i="1"/>
  <c r="K1045" i="1"/>
  <c r="J1045" i="1"/>
  <c r="I1045" i="1"/>
  <c r="N1044" i="1"/>
  <c r="M1044" i="1"/>
  <c r="L1044" i="1"/>
  <c r="K1044" i="1"/>
  <c r="J1044" i="1"/>
  <c r="I1044" i="1"/>
  <c r="N1043" i="1"/>
  <c r="M1043" i="1"/>
  <c r="L1043" i="1"/>
  <c r="K1043" i="1"/>
  <c r="J1043" i="1"/>
  <c r="I1043" i="1"/>
  <c r="N1042" i="1"/>
  <c r="M1042" i="1"/>
  <c r="L1042" i="1"/>
  <c r="K1042" i="1"/>
  <c r="J1042" i="1"/>
  <c r="I1042" i="1"/>
  <c r="N1041" i="1"/>
  <c r="M1041" i="1"/>
  <c r="L1041" i="1"/>
  <c r="K1041" i="1"/>
  <c r="J1041" i="1"/>
  <c r="I1041" i="1"/>
  <c r="N1040" i="1"/>
  <c r="M1040" i="1"/>
  <c r="L1040" i="1"/>
  <c r="K1040" i="1"/>
  <c r="J1040" i="1"/>
  <c r="I1040" i="1"/>
  <c r="N1039" i="1"/>
  <c r="M1039" i="1"/>
  <c r="L1039" i="1"/>
  <c r="K1039" i="1"/>
  <c r="J1039" i="1"/>
  <c r="I1039" i="1"/>
  <c r="N1038" i="1"/>
  <c r="M1038" i="1"/>
  <c r="L1038" i="1"/>
  <c r="K1038" i="1"/>
  <c r="J1038" i="1"/>
  <c r="I1038" i="1"/>
  <c r="N1037" i="1"/>
  <c r="M1037" i="1"/>
  <c r="L1037" i="1"/>
  <c r="K1037" i="1"/>
  <c r="J1037" i="1"/>
  <c r="I1037" i="1"/>
  <c r="N1036" i="1"/>
  <c r="M1036" i="1"/>
  <c r="L1036" i="1"/>
  <c r="K1036" i="1"/>
  <c r="J1036" i="1"/>
  <c r="I1036" i="1"/>
  <c r="N1035" i="1"/>
  <c r="M1035" i="1"/>
  <c r="L1035" i="1"/>
  <c r="K1035" i="1"/>
  <c r="J1035" i="1"/>
  <c r="I1035" i="1"/>
  <c r="N1034" i="1"/>
  <c r="M1034" i="1"/>
  <c r="L1034" i="1"/>
  <c r="K1034" i="1"/>
  <c r="J1034" i="1"/>
  <c r="I1034" i="1"/>
  <c r="N1033" i="1"/>
  <c r="M1033" i="1"/>
  <c r="L1033" i="1"/>
  <c r="K1033" i="1"/>
  <c r="J1033" i="1"/>
  <c r="I1033" i="1"/>
  <c r="N1032" i="1"/>
  <c r="M1032" i="1"/>
  <c r="L1032" i="1"/>
  <c r="K1032" i="1"/>
  <c r="J1032" i="1"/>
  <c r="I1032" i="1"/>
  <c r="N1031" i="1"/>
  <c r="M1031" i="1"/>
  <c r="L1031" i="1"/>
  <c r="K1031" i="1"/>
  <c r="J1031" i="1"/>
  <c r="I1031" i="1"/>
  <c r="P1030" i="1"/>
  <c r="O1030" i="1"/>
  <c r="N1030" i="1"/>
  <c r="M1030" i="1"/>
  <c r="L1030" i="1"/>
  <c r="K1030" i="1"/>
  <c r="J1030" i="1"/>
  <c r="N1029" i="1"/>
  <c r="M1029" i="1"/>
  <c r="L1029" i="1"/>
  <c r="K1029" i="1"/>
  <c r="J1029" i="1"/>
  <c r="I1029" i="1"/>
  <c r="N1028" i="1"/>
  <c r="M1028" i="1"/>
  <c r="L1028" i="1"/>
  <c r="K1028" i="1"/>
  <c r="J1028" i="1"/>
  <c r="I1028" i="1"/>
  <c r="N1027" i="1"/>
  <c r="M1027" i="1"/>
  <c r="L1027" i="1"/>
  <c r="K1027" i="1"/>
  <c r="J1027" i="1"/>
  <c r="I1027" i="1"/>
  <c r="N1026" i="1"/>
  <c r="M1026" i="1"/>
  <c r="L1026" i="1"/>
  <c r="K1026" i="1"/>
  <c r="J1026" i="1"/>
  <c r="I1026" i="1"/>
  <c r="N1025" i="1"/>
  <c r="M1025" i="1"/>
  <c r="L1025" i="1"/>
  <c r="K1025" i="1"/>
  <c r="J1025" i="1"/>
  <c r="I1025" i="1"/>
  <c r="P1024" i="1"/>
  <c r="O1024" i="1"/>
  <c r="N1024" i="1"/>
  <c r="M1024" i="1"/>
  <c r="L1024" i="1"/>
  <c r="K1024" i="1"/>
  <c r="J1024" i="1"/>
  <c r="N1023" i="1"/>
  <c r="M1023" i="1"/>
  <c r="L1023" i="1"/>
  <c r="K1023" i="1"/>
  <c r="J1023" i="1"/>
  <c r="I1023" i="1"/>
  <c r="N1022" i="1"/>
  <c r="M1022" i="1"/>
  <c r="L1022" i="1"/>
  <c r="K1022" i="1"/>
  <c r="J1022" i="1"/>
  <c r="I1022" i="1"/>
  <c r="P1021" i="1"/>
  <c r="O1021" i="1"/>
  <c r="N1021" i="1"/>
  <c r="M1021" i="1"/>
  <c r="L1021" i="1"/>
  <c r="K1021" i="1"/>
  <c r="J1021" i="1"/>
  <c r="N1020" i="1"/>
  <c r="M1020" i="1"/>
  <c r="L1020" i="1"/>
  <c r="K1020" i="1"/>
  <c r="J1020" i="1"/>
  <c r="I1020" i="1"/>
  <c r="N1019" i="1"/>
  <c r="M1019" i="1"/>
  <c r="L1019" i="1"/>
  <c r="K1019" i="1"/>
  <c r="J1019" i="1"/>
  <c r="I1019" i="1"/>
  <c r="P1018" i="1"/>
  <c r="O1018" i="1"/>
  <c r="N1018" i="1"/>
  <c r="M1018" i="1"/>
  <c r="L1018" i="1"/>
  <c r="K1018" i="1"/>
  <c r="J1018" i="1"/>
  <c r="P1017" i="1"/>
  <c r="O1017" i="1"/>
  <c r="N1017" i="1"/>
  <c r="M1017" i="1"/>
  <c r="L1017" i="1"/>
  <c r="K1017" i="1"/>
  <c r="J1017" i="1"/>
  <c r="N1016" i="1"/>
  <c r="M1016" i="1"/>
  <c r="L1016" i="1"/>
  <c r="K1016" i="1"/>
  <c r="J1016" i="1"/>
  <c r="I1016" i="1"/>
  <c r="N1015" i="1"/>
  <c r="M1015" i="1"/>
  <c r="L1015" i="1"/>
  <c r="K1015" i="1"/>
  <c r="J1015" i="1"/>
  <c r="I1015" i="1"/>
  <c r="N1014" i="1"/>
  <c r="M1014" i="1"/>
  <c r="L1014" i="1"/>
  <c r="K1014" i="1"/>
  <c r="J1014" i="1"/>
  <c r="I1014" i="1"/>
  <c r="P1013" i="1"/>
  <c r="O1013" i="1"/>
  <c r="N1013" i="1"/>
  <c r="M1013" i="1"/>
  <c r="L1013" i="1"/>
  <c r="K1013" i="1"/>
  <c r="J1013" i="1"/>
  <c r="N1012" i="1"/>
  <c r="M1012" i="1"/>
  <c r="L1012" i="1"/>
  <c r="K1012" i="1"/>
  <c r="J1012" i="1"/>
  <c r="I1012" i="1"/>
  <c r="N1011" i="1"/>
  <c r="M1011" i="1"/>
  <c r="L1011" i="1"/>
  <c r="K1011" i="1"/>
  <c r="J1011" i="1"/>
  <c r="I1011" i="1"/>
  <c r="P1010" i="1"/>
  <c r="O1010" i="1"/>
  <c r="N1010" i="1"/>
  <c r="M1010" i="1"/>
  <c r="L1010" i="1"/>
  <c r="K1010" i="1"/>
  <c r="J1010" i="1"/>
  <c r="N1009" i="1"/>
  <c r="M1009" i="1"/>
  <c r="L1009" i="1"/>
  <c r="K1009" i="1"/>
  <c r="J1009" i="1"/>
  <c r="I1009" i="1"/>
  <c r="N1008" i="1"/>
  <c r="M1008" i="1"/>
  <c r="L1008" i="1"/>
  <c r="K1008" i="1"/>
  <c r="J1008" i="1"/>
  <c r="I1008" i="1"/>
  <c r="N1007" i="1"/>
  <c r="M1007" i="1"/>
  <c r="L1007" i="1"/>
  <c r="K1007" i="1"/>
  <c r="J1007" i="1"/>
  <c r="I1007" i="1"/>
  <c r="P1006" i="1"/>
  <c r="O1006" i="1"/>
  <c r="N1006" i="1"/>
  <c r="M1006" i="1"/>
  <c r="L1006" i="1"/>
  <c r="K1006" i="1"/>
  <c r="J1006" i="1"/>
  <c r="N1005" i="1"/>
  <c r="M1005" i="1"/>
  <c r="L1005" i="1"/>
  <c r="K1005" i="1"/>
  <c r="J1005" i="1"/>
  <c r="I1005" i="1"/>
  <c r="N1004" i="1"/>
  <c r="M1004" i="1"/>
  <c r="L1004" i="1"/>
  <c r="K1004" i="1"/>
  <c r="J1004" i="1"/>
  <c r="I1004" i="1"/>
  <c r="N1003" i="1"/>
  <c r="M1003" i="1"/>
  <c r="L1003" i="1"/>
  <c r="K1003" i="1"/>
  <c r="J1003" i="1"/>
  <c r="I1003" i="1"/>
  <c r="N1002" i="1"/>
  <c r="M1002" i="1"/>
  <c r="L1002" i="1"/>
  <c r="K1002" i="1"/>
  <c r="J1002" i="1"/>
  <c r="I1002" i="1"/>
  <c r="N1001" i="1"/>
  <c r="M1001" i="1"/>
  <c r="L1001" i="1"/>
  <c r="K1001" i="1"/>
  <c r="J1001" i="1"/>
  <c r="I1001" i="1"/>
  <c r="N1000" i="1"/>
  <c r="M1000" i="1"/>
  <c r="L1000" i="1"/>
  <c r="K1000" i="1"/>
  <c r="J1000" i="1"/>
  <c r="I1000" i="1"/>
  <c r="N999" i="1"/>
  <c r="M999" i="1"/>
  <c r="L999" i="1"/>
  <c r="K999" i="1"/>
  <c r="J999" i="1"/>
  <c r="I999" i="1"/>
  <c r="N998" i="1"/>
  <c r="M998" i="1"/>
  <c r="L998" i="1"/>
  <c r="K998" i="1"/>
  <c r="J998" i="1"/>
  <c r="I998" i="1"/>
  <c r="N997" i="1"/>
  <c r="M997" i="1"/>
  <c r="L997" i="1"/>
  <c r="K997" i="1"/>
  <c r="J997" i="1"/>
  <c r="I997" i="1"/>
  <c r="N996" i="1"/>
  <c r="M996" i="1"/>
  <c r="L996" i="1"/>
  <c r="K996" i="1"/>
  <c r="J996" i="1"/>
  <c r="I996" i="1"/>
  <c r="N995" i="1"/>
  <c r="M995" i="1"/>
  <c r="L995" i="1"/>
  <c r="K995" i="1"/>
  <c r="J995" i="1"/>
  <c r="I995" i="1"/>
  <c r="N994" i="1"/>
  <c r="M994" i="1"/>
  <c r="L994" i="1"/>
  <c r="K994" i="1"/>
  <c r="J994" i="1"/>
  <c r="I994" i="1"/>
  <c r="N993" i="1"/>
  <c r="M993" i="1"/>
  <c r="L993" i="1"/>
  <c r="K993" i="1"/>
  <c r="J993" i="1"/>
  <c r="I993" i="1"/>
  <c r="N992" i="1"/>
  <c r="M992" i="1"/>
  <c r="L992" i="1"/>
  <c r="K992" i="1"/>
  <c r="J992" i="1"/>
  <c r="I992" i="1"/>
  <c r="P991" i="1"/>
  <c r="O991" i="1"/>
  <c r="N991" i="1"/>
  <c r="M991" i="1"/>
  <c r="L991" i="1"/>
  <c r="K991" i="1"/>
  <c r="J991" i="1"/>
  <c r="P990" i="1"/>
  <c r="O990" i="1"/>
  <c r="N990" i="1"/>
  <c r="M990" i="1"/>
  <c r="L990" i="1"/>
  <c r="K990" i="1"/>
  <c r="J990" i="1"/>
  <c r="N989" i="1"/>
  <c r="M989" i="1"/>
  <c r="L989" i="1"/>
  <c r="K989" i="1"/>
  <c r="J989" i="1"/>
  <c r="I989" i="1"/>
  <c r="N988" i="1"/>
  <c r="M988" i="1"/>
  <c r="L988" i="1"/>
  <c r="K988" i="1"/>
  <c r="J988" i="1"/>
  <c r="I988" i="1"/>
  <c r="N987" i="1"/>
  <c r="M987" i="1"/>
  <c r="L987" i="1"/>
  <c r="K987" i="1"/>
  <c r="J987" i="1"/>
  <c r="I987" i="1"/>
  <c r="P986" i="1"/>
  <c r="O986" i="1"/>
  <c r="N986" i="1"/>
  <c r="M986" i="1"/>
  <c r="L986" i="1"/>
  <c r="K986" i="1"/>
  <c r="J986" i="1"/>
  <c r="N985" i="1"/>
  <c r="M985" i="1"/>
  <c r="L985" i="1"/>
  <c r="K985" i="1"/>
  <c r="J985" i="1"/>
  <c r="I985" i="1"/>
  <c r="N984" i="1"/>
  <c r="M984" i="1"/>
  <c r="L984" i="1"/>
  <c r="K984" i="1"/>
  <c r="J984" i="1"/>
  <c r="I984" i="1"/>
  <c r="N983" i="1"/>
  <c r="M983" i="1"/>
  <c r="L983" i="1"/>
  <c r="K983" i="1"/>
  <c r="J983" i="1"/>
  <c r="I983" i="1"/>
  <c r="P982" i="1"/>
  <c r="O982" i="1"/>
  <c r="N982" i="1"/>
  <c r="M982" i="1"/>
  <c r="L982" i="1"/>
  <c r="K982" i="1"/>
  <c r="J982" i="1"/>
  <c r="N981" i="1"/>
  <c r="M981" i="1"/>
  <c r="L981" i="1"/>
  <c r="K981" i="1"/>
  <c r="J981" i="1"/>
  <c r="I981" i="1"/>
  <c r="N980" i="1"/>
  <c r="M980" i="1"/>
  <c r="L980" i="1"/>
  <c r="K980" i="1"/>
  <c r="J980" i="1"/>
  <c r="I980" i="1"/>
  <c r="N979" i="1"/>
  <c r="M979" i="1"/>
  <c r="L979" i="1"/>
  <c r="K979" i="1"/>
  <c r="J979" i="1"/>
  <c r="I979" i="1"/>
  <c r="N978" i="1"/>
  <c r="M978" i="1"/>
  <c r="L978" i="1"/>
  <c r="K978" i="1"/>
  <c r="J978" i="1"/>
  <c r="I978" i="1"/>
  <c r="P977" i="1"/>
  <c r="O977" i="1"/>
  <c r="N977" i="1"/>
  <c r="M977" i="1"/>
  <c r="L977" i="1"/>
  <c r="K977" i="1"/>
  <c r="J977" i="1"/>
  <c r="N976" i="1"/>
  <c r="M976" i="1"/>
  <c r="L976" i="1"/>
  <c r="K976" i="1"/>
  <c r="J976" i="1"/>
  <c r="I976" i="1"/>
  <c r="N975" i="1"/>
  <c r="M975" i="1"/>
  <c r="L975" i="1"/>
  <c r="K975" i="1"/>
  <c r="J975" i="1"/>
  <c r="I975" i="1"/>
  <c r="N974" i="1"/>
  <c r="M974" i="1"/>
  <c r="L974" i="1"/>
  <c r="K974" i="1"/>
  <c r="J974" i="1"/>
  <c r="I974" i="1"/>
  <c r="P973" i="1"/>
  <c r="O973" i="1"/>
  <c r="N973" i="1"/>
  <c r="M973" i="1"/>
  <c r="L973" i="1"/>
  <c r="K973" i="1"/>
  <c r="J973" i="1"/>
  <c r="N972" i="1"/>
  <c r="M972" i="1"/>
  <c r="L972" i="1"/>
  <c r="K972" i="1"/>
  <c r="J972" i="1"/>
  <c r="I972" i="1"/>
  <c r="N971" i="1"/>
  <c r="M971" i="1"/>
  <c r="L971" i="1"/>
  <c r="K971" i="1"/>
  <c r="J971" i="1"/>
  <c r="I971" i="1"/>
  <c r="N970" i="1"/>
  <c r="M970" i="1"/>
  <c r="L970" i="1"/>
  <c r="K970" i="1"/>
  <c r="J970" i="1"/>
  <c r="I970" i="1"/>
  <c r="N969" i="1"/>
  <c r="M969" i="1"/>
  <c r="L969" i="1"/>
  <c r="K969" i="1"/>
  <c r="J969" i="1"/>
  <c r="I969" i="1"/>
  <c r="N968" i="1"/>
  <c r="M968" i="1"/>
  <c r="L968" i="1"/>
  <c r="K968" i="1"/>
  <c r="J968" i="1"/>
  <c r="I968" i="1"/>
  <c r="N967" i="1"/>
  <c r="M967" i="1"/>
  <c r="L967" i="1"/>
  <c r="K967" i="1"/>
  <c r="J967" i="1"/>
  <c r="I967" i="1"/>
  <c r="N966" i="1"/>
  <c r="M966" i="1"/>
  <c r="L966" i="1"/>
  <c r="K966" i="1"/>
  <c r="J966" i="1"/>
  <c r="I966" i="1"/>
  <c r="N965" i="1"/>
  <c r="M965" i="1"/>
  <c r="L965" i="1"/>
  <c r="K965" i="1"/>
  <c r="J965" i="1"/>
  <c r="I965" i="1"/>
  <c r="N964" i="1"/>
  <c r="M964" i="1"/>
  <c r="L964" i="1"/>
  <c r="K964" i="1"/>
  <c r="J964" i="1"/>
  <c r="I964" i="1"/>
  <c r="N963" i="1"/>
  <c r="M963" i="1"/>
  <c r="L963" i="1"/>
  <c r="K963" i="1"/>
  <c r="J963" i="1"/>
  <c r="I963" i="1"/>
  <c r="N962" i="1"/>
  <c r="M962" i="1"/>
  <c r="L962" i="1"/>
  <c r="K962" i="1"/>
  <c r="J962" i="1"/>
  <c r="I962" i="1"/>
  <c r="N961" i="1"/>
  <c r="M961" i="1"/>
  <c r="L961" i="1"/>
  <c r="K961" i="1"/>
  <c r="J961" i="1"/>
  <c r="I961" i="1"/>
  <c r="N960" i="1"/>
  <c r="M960" i="1"/>
  <c r="L960" i="1"/>
  <c r="K960" i="1"/>
  <c r="J960" i="1"/>
  <c r="I960" i="1"/>
  <c r="N959" i="1"/>
  <c r="M959" i="1"/>
  <c r="L959" i="1"/>
  <c r="K959" i="1"/>
  <c r="J959" i="1"/>
  <c r="I959" i="1"/>
  <c r="N958" i="1"/>
  <c r="M958" i="1"/>
  <c r="L958" i="1"/>
  <c r="K958" i="1"/>
  <c r="J958" i="1"/>
  <c r="I958" i="1"/>
  <c r="N957" i="1"/>
  <c r="M957" i="1"/>
  <c r="L957" i="1"/>
  <c r="K957" i="1"/>
  <c r="J957" i="1"/>
  <c r="I957" i="1"/>
  <c r="N956" i="1"/>
  <c r="M956" i="1"/>
  <c r="L956" i="1"/>
  <c r="K956" i="1"/>
  <c r="J956" i="1"/>
  <c r="I956" i="1"/>
  <c r="N955" i="1"/>
  <c r="M955" i="1"/>
  <c r="L955" i="1"/>
  <c r="K955" i="1"/>
  <c r="J955" i="1"/>
  <c r="I955" i="1"/>
  <c r="P954" i="1"/>
  <c r="O954" i="1"/>
  <c r="N954" i="1"/>
  <c r="M954" i="1"/>
  <c r="L954" i="1"/>
  <c r="K954" i="1"/>
  <c r="J954" i="1"/>
  <c r="N953" i="1"/>
  <c r="M953" i="1"/>
  <c r="L953" i="1"/>
  <c r="K953" i="1"/>
  <c r="J953" i="1"/>
  <c r="I953" i="1"/>
  <c r="N952" i="1"/>
  <c r="M952" i="1"/>
  <c r="L952" i="1"/>
  <c r="K952" i="1"/>
  <c r="J952" i="1"/>
  <c r="I952" i="1"/>
  <c r="N951" i="1"/>
  <c r="M951" i="1"/>
  <c r="L951" i="1"/>
  <c r="K951" i="1"/>
  <c r="J951" i="1"/>
  <c r="I951" i="1"/>
  <c r="P950" i="1"/>
  <c r="O950" i="1"/>
  <c r="N950" i="1"/>
  <c r="M950" i="1"/>
  <c r="L950" i="1"/>
  <c r="K950" i="1"/>
  <c r="J950" i="1"/>
  <c r="N949" i="1"/>
  <c r="M949" i="1"/>
  <c r="L949" i="1"/>
  <c r="K949" i="1"/>
  <c r="J949" i="1"/>
  <c r="I949" i="1"/>
  <c r="N948" i="1"/>
  <c r="M948" i="1"/>
  <c r="L948" i="1"/>
  <c r="K948" i="1"/>
  <c r="J948" i="1"/>
  <c r="I948" i="1"/>
  <c r="N947" i="1"/>
  <c r="M947" i="1"/>
  <c r="L947" i="1"/>
  <c r="K947" i="1"/>
  <c r="J947" i="1"/>
  <c r="I947" i="1"/>
  <c r="P946" i="1"/>
  <c r="O946" i="1"/>
  <c r="N946" i="1"/>
  <c r="M946" i="1"/>
  <c r="L946" i="1"/>
  <c r="K946" i="1"/>
  <c r="J946" i="1"/>
  <c r="N945" i="1"/>
  <c r="M945" i="1"/>
  <c r="L945" i="1"/>
  <c r="K945" i="1"/>
  <c r="J945" i="1"/>
  <c r="I945" i="1"/>
  <c r="N944" i="1"/>
  <c r="M944" i="1"/>
  <c r="L944" i="1"/>
  <c r="K944" i="1"/>
  <c r="J944" i="1"/>
  <c r="I944" i="1"/>
  <c r="N943" i="1"/>
  <c r="M943" i="1"/>
  <c r="L943" i="1"/>
  <c r="K943" i="1"/>
  <c r="J943" i="1"/>
  <c r="I943" i="1"/>
  <c r="N942" i="1"/>
  <c r="M942" i="1"/>
  <c r="L942" i="1"/>
  <c r="K942" i="1"/>
  <c r="J942" i="1"/>
  <c r="I942" i="1"/>
  <c r="N941" i="1"/>
  <c r="M941" i="1"/>
  <c r="L941" i="1"/>
  <c r="K941" i="1"/>
  <c r="J941" i="1"/>
  <c r="I941" i="1"/>
  <c r="N940" i="1"/>
  <c r="M940" i="1"/>
  <c r="L940" i="1"/>
  <c r="K940" i="1"/>
  <c r="J940" i="1"/>
  <c r="I940" i="1"/>
  <c r="N939" i="1"/>
  <c r="M939" i="1"/>
  <c r="L939" i="1"/>
  <c r="K939" i="1"/>
  <c r="J939" i="1"/>
  <c r="I939" i="1"/>
  <c r="N938" i="1"/>
  <c r="M938" i="1"/>
  <c r="L938" i="1"/>
  <c r="K938" i="1"/>
  <c r="J938" i="1"/>
  <c r="I938" i="1"/>
  <c r="N937" i="1"/>
  <c r="M937" i="1"/>
  <c r="L937" i="1"/>
  <c r="K937" i="1"/>
  <c r="J937" i="1"/>
  <c r="I937" i="1"/>
  <c r="N936" i="1"/>
  <c r="M936" i="1"/>
  <c r="L936" i="1"/>
  <c r="K936" i="1"/>
  <c r="J936" i="1"/>
  <c r="I936" i="1"/>
  <c r="P935" i="1"/>
  <c r="O935" i="1"/>
  <c r="N935" i="1"/>
  <c r="M935" i="1"/>
  <c r="L935" i="1"/>
  <c r="K935" i="1"/>
  <c r="J935" i="1"/>
  <c r="P934" i="1"/>
  <c r="O934" i="1"/>
  <c r="N934" i="1"/>
  <c r="M934" i="1"/>
  <c r="L934" i="1"/>
  <c r="K934" i="1"/>
  <c r="J934" i="1"/>
  <c r="N933" i="1"/>
  <c r="M933" i="1"/>
  <c r="L933" i="1"/>
  <c r="K933" i="1"/>
  <c r="J933" i="1"/>
  <c r="I933" i="1"/>
  <c r="N932" i="1"/>
  <c r="M932" i="1"/>
  <c r="L932" i="1"/>
  <c r="K932" i="1"/>
  <c r="J932" i="1"/>
  <c r="I932" i="1"/>
  <c r="N931" i="1"/>
  <c r="M931" i="1"/>
  <c r="L931" i="1"/>
  <c r="K931" i="1"/>
  <c r="J931" i="1"/>
  <c r="I931" i="1"/>
  <c r="N930" i="1"/>
  <c r="M930" i="1"/>
  <c r="L930" i="1"/>
  <c r="K930" i="1"/>
  <c r="J930" i="1"/>
  <c r="I930" i="1"/>
  <c r="N929" i="1"/>
  <c r="M929" i="1"/>
  <c r="L929" i="1"/>
  <c r="K929" i="1"/>
  <c r="J929" i="1"/>
  <c r="I929" i="1"/>
  <c r="N928" i="1"/>
  <c r="M928" i="1"/>
  <c r="L928" i="1"/>
  <c r="K928" i="1"/>
  <c r="J928" i="1"/>
  <c r="I928" i="1"/>
  <c r="N927" i="1"/>
  <c r="M927" i="1"/>
  <c r="L927" i="1"/>
  <c r="K927" i="1"/>
  <c r="J927" i="1"/>
  <c r="I927" i="1"/>
  <c r="N926" i="1"/>
  <c r="M926" i="1"/>
  <c r="L926" i="1"/>
  <c r="K926" i="1"/>
  <c r="J926" i="1"/>
  <c r="I926" i="1"/>
  <c r="N925" i="1"/>
  <c r="M925" i="1"/>
  <c r="L925" i="1"/>
  <c r="K925" i="1"/>
  <c r="J925" i="1"/>
  <c r="I925" i="1"/>
  <c r="N924" i="1"/>
  <c r="M924" i="1"/>
  <c r="L924" i="1"/>
  <c r="K924" i="1"/>
  <c r="J924" i="1"/>
  <c r="I924" i="1"/>
  <c r="N923" i="1"/>
  <c r="M923" i="1"/>
  <c r="L923" i="1"/>
  <c r="K923" i="1"/>
  <c r="J923" i="1"/>
  <c r="I923" i="1"/>
  <c r="P922" i="1"/>
  <c r="O922" i="1"/>
  <c r="N922" i="1"/>
  <c r="M922" i="1"/>
  <c r="L922" i="1"/>
  <c r="K922" i="1"/>
  <c r="J922" i="1"/>
  <c r="N921" i="1"/>
  <c r="M921" i="1"/>
  <c r="L921" i="1"/>
  <c r="K921" i="1"/>
  <c r="J921" i="1"/>
  <c r="I921" i="1"/>
  <c r="N920" i="1"/>
  <c r="M920" i="1"/>
  <c r="L920" i="1"/>
  <c r="K920" i="1"/>
  <c r="J920" i="1"/>
  <c r="I920" i="1"/>
  <c r="N919" i="1"/>
  <c r="M919" i="1"/>
  <c r="L919" i="1"/>
  <c r="K919" i="1"/>
  <c r="J919" i="1"/>
  <c r="I919" i="1"/>
  <c r="N918" i="1"/>
  <c r="M918" i="1"/>
  <c r="L918" i="1"/>
  <c r="K918" i="1"/>
  <c r="J918" i="1"/>
  <c r="I918" i="1"/>
  <c r="N917" i="1"/>
  <c r="M917" i="1"/>
  <c r="L917" i="1"/>
  <c r="K917" i="1"/>
  <c r="J917" i="1"/>
  <c r="I917" i="1"/>
  <c r="P916" i="1"/>
  <c r="O916" i="1"/>
  <c r="N916" i="1"/>
  <c r="M916" i="1"/>
  <c r="L916" i="1"/>
  <c r="K916" i="1"/>
  <c r="J916" i="1"/>
  <c r="N915" i="1"/>
  <c r="M915" i="1"/>
  <c r="L915" i="1"/>
  <c r="K915" i="1"/>
  <c r="J915" i="1"/>
  <c r="I915" i="1"/>
  <c r="N914" i="1"/>
  <c r="M914" i="1"/>
  <c r="L914" i="1"/>
  <c r="K914" i="1"/>
  <c r="J914" i="1"/>
  <c r="I914" i="1"/>
  <c r="N913" i="1"/>
  <c r="M913" i="1"/>
  <c r="L913" i="1"/>
  <c r="K913" i="1"/>
  <c r="J913" i="1"/>
  <c r="I913" i="1"/>
  <c r="N912" i="1"/>
  <c r="M912" i="1"/>
  <c r="L912" i="1"/>
  <c r="K912" i="1"/>
  <c r="J912" i="1"/>
  <c r="I912" i="1"/>
  <c r="N911" i="1"/>
  <c r="M911" i="1"/>
  <c r="L911" i="1"/>
  <c r="K911" i="1"/>
  <c r="J911" i="1"/>
  <c r="I911" i="1"/>
  <c r="P910" i="1"/>
  <c r="O910" i="1"/>
  <c r="N910" i="1"/>
  <c r="M910" i="1"/>
  <c r="L910" i="1"/>
  <c r="K910" i="1"/>
  <c r="J910" i="1"/>
  <c r="P909" i="1"/>
  <c r="O909" i="1"/>
  <c r="N909" i="1"/>
  <c r="M909" i="1"/>
  <c r="L909" i="1"/>
  <c r="K909" i="1"/>
  <c r="J909" i="1"/>
  <c r="N908" i="1"/>
  <c r="M908" i="1"/>
  <c r="L908" i="1"/>
  <c r="K908" i="1"/>
  <c r="J908" i="1"/>
  <c r="I908" i="1"/>
  <c r="N907" i="1"/>
  <c r="M907" i="1"/>
  <c r="L907" i="1"/>
  <c r="K907" i="1"/>
  <c r="J907" i="1"/>
  <c r="I907" i="1"/>
  <c r="N906" i="1"/>
  <c r="M906" i="1"/>
  <c r="L906" i="1"/>
  <c r="K906" i="1"/>
  <c r="J906" i="1"/>
  <c r="I906" i="1"/>
  <c r="N905" i="1"/>
  <c r="M905" i="1"/>
  <c r="L905" i="1"/>
  <c r="K905" i="1"/>
  <c r="J905" i="1"/>
  <c r="I905" i="1"/>
  <c r="N904" i="1"/>
  <c r="M904" i="1"/>
  <c r="L904" i="1"/>
  <c r="K904" i="1"/>
  <c r="J904" i="1"/>
  <c r="I904" i="1"/>
  <c r="P903" i="1"/>
  <c r="O903" i="1"/>
  <c r="N903" i="1"/>
  <c r="M903" i="1"/>
  <c r="L903" i="1"/>
  <c r="K903" i="1"/>
  <c r="J903" i="1"/>
  <c r="N902" i="1"/>
  <c r="M902" i="1"/>
  <c r="L902" i="1"/>
  <c r="K902" i="1"/>
  <c r="J902" i="1"/>
  <c r="I902" i="1"/>
  <c r="N901" i="1"/>
  <c r="M901" i="1"/>
  <c r="L901" i="1"/>
  <c r="K901" i="1"/>
  <c r="J901" i="1"/>
  <c r="I901" i="1"/>
  <c r="N900" i="1"/>
  <c r="M900" i="1"/>
  <c r="L900" i="1"/>
  <c r="K900" i="1"/>
  <c r="J900" i="1"/>
  <c r="I900" i="1"/>
  <c r="N899" i="1"/>
  <c r="M899" i="1"/>
  <c r="L899" i="1"/>
  <c r="K899" i="1"/>
  <c r="J899" i="1"/>
  <c r="I899" i="1"/>
  <c r="N898" i="1"/>
  <c r="M898" i="1"/>
  <c r="L898" i="1"/>
  <c r="K898" i="1"/>
  <c r="J898" i="1"/>
  <c r="I898" i="1"/>
  <c r="N897" i="1"/>
  <c r="M897" i="1"/>
  <c r="L897" i="1"/>
  <c r="K897" i="1"/>
  <c r="J897" i="1"/>
  <c r="I897" i="1"/>
  <c r="N896" i="1"/>
  <c r="M896" i="1"/>
  <c r="L896" i="1"/>
  <c r="K896" i="1"/>
  <c r="J896" i="1"/>
  <c r="I896" i="1"/>
  <c r="N895" i="1"/>
  <c r="M895" i="1"/>
  <c r="L895" i="1"/>
  <c r="K895" i="1"/>
  <c r="J895" i="1"/>
  <c r="I895" i="1"/>
  <c r="N894" i="1"/>
  <c r="M894" i="1"/>
  <c r="L894" i="1"/>
  <c r="K894" i="1"/>
  <c r="J894" i="1"/>
  <c r="I894" i="1"/>
  <c r="N893" i="1"/>
  <c r="M893" i="1"/>
  <c r="L893" i="1"/>
  <c r="K893" i="1"/>
  <c r="J893" i="1"/>
  <c r="I893" i="1"/>
  <c r="N892" i="1"/>
  <c r="M892" i="1"/>
  <c r="L892" i="1"/>
  <c r="K892" i="1"/>
  <c r="J892" i="1"/>
  <c r="I892" i="1"/>
  <c r="N891" i="1"/>
  <c r="M891" i="1"/>
  <c r="L891" i="1"/>
  <c r="K891" i="1"/>
  <c r="J891" i="1"/>
  <c r="I891" i="1"/>
  <c r="N890" i="1"/>
  <c r="M890" i="1"/>
  <c r="L890" i="1"/>
  <c r="K890" i="1"/>
  <c r="J890" i="1"/>
  <c r="I890" i="1"/>
  <c r="N889" i="1"/>
  <c r="M889" i="1"/>
  <c r="L889" i="1"/>
  <c r="K889" i="1"/>
  <c r="J889" i="1"/>
  <c r="I889" i="1"/>
  <c r="N888" i="1"/>
  <c r="M888" i="1"/>
  <c r="L888" i="1"/>
  <c r="K888" i="1"/>
  <c r="J888" i="1"/>
  <c r="I888" i="1"/>
  <c r="N887" i="1"/>
  <c r="M887" i="1"/>
  <c r="L887" i="1"/>
  <c r="K887" i="1"/>
  <c r="J887" i="1"/>
  <c r="I887" i="1"/>
  <c r="P886" i="1"/>
  <c r="O886" i="1"/>
  <c r="N886" i="1"/>
  <c r="M886" i="1"/>
  <c r="L886" i="1"/>
  <c r="K886" i="1"/>
  <c r="J886" i="1"/>
  <c r="N885" i="1"/>
  <c r="M885" i="1"/>
  <c r="L885" i="1"/>
  <c r="K885" i="1"/>
  <c r="J885" i="1"/>
  <c r="I885" i="1"/>
  <c r="N884" i="1"/>
  <c r="M884" i="1"/>
  <c r="L884" i="1"/>
  <c r="K884" i="1"/>
  <c r="J884" i="1"/>
  <c r="I884" i="1"/>
  <c r="N883" i="1"/>
  <c r="M883" i="1"/>
  <c r="L883" i="1"/>
  <c r="K883" i="1"/>
  <c r="J883" i="1"/>
  <c r="I883" i="1"/>
  <c r="N882" i="1"/>
  <c r="M882" i="1"/>
  <c r="L882" i="1"/>
  <c r="K882" i="1"/>
  <c r="J882" i="1"/>
  <c r="I882" i="1"/>
  <c r="N881" i="1"/>
  <c r="M881" i="1"/>
  <c r="L881" i="1"/>
  <c r="K881" i="1"/>
  <c r="J881" i="1"/>
  <c r="I881" i="1"/>
  <c r="N880" i="1"/>
  <c r="M880" i="1"/>
  <c r="L880" i="1"/>
  <c r="K880" i="1"/>
  <c r="J880" i="1"/>
  <c r="I880" i="1"/>
  <c r="N879" i="1"/>
  <c r="M879" i="1"/>
  <c r="L879" i="1"/>
  <c r="K879" i="1"/>
  <c r="J879" i="1"/>
  <c r="I879" i="1"/>
  <c r="N878" i="1"/>
  <c r="M878" i="1"/>
  <c r="L878" i="1"/>
  <c r="K878" i="1"/>
  <c r="J878" i="1"/>
  <c r="I878" i="1"/>
  <c r="N877" i="1"/>
  <c r="M877" i="1"/>
  <c r="L877" i="1"/>
  <c r="K877" i="1"/>
  <c r="J877" i="1"/>
  <c r="I877" i="1"/>
  <c r="N876" i="1"/>
  <c r="M876" i="1"/>
  <c r="L876" i="1"/>
  <c r="K876" i="1"/>
  <c r="J876" i="1"/>
  <c r="I876" i="1"/>
  <c r="N875" i="1"/>
  <c r="M875" i="1"/>
  <c r="L875" i="1"/>
  <c r="K875" i="1"/>
  <c r="J875" i="1"/>
  <c r="I875" i="1"/>
  <c r="P874" i="1"/>
  <c r="O874" i="1"/>
  <c r="N874" i="1"/>
  <c r="M874" i="1"/>
  <c r="L874" i="1"/>
  <c r="K874" i="1"/>
  <c r="J874" i="1"/>
  <c r="N873" i="1"/>
  <c r="M873" i="1"/>
  <c r="L873" i="1"/>
  <c r="K873" i="1"/>
  <c r="J873" i="1"/>
  <c r="I873" i="1"/>
  <c r="N872" i="1"/>
  <c r="M872" i="1"/>
  <c r="L872" i="1"/>
  <c r="K872" i="1"/>
  <c r="J872" i="1"/>
  <c r="I872" i="1"/>
  <c r="N871" i="1"/>
  <c r="M871" i="1"/>
  <c r="L871" i="1"/>
  <c r="K871" i="1"/>
  <c r="J871" i="1"/>
  <c r="I871" i="1"/>
  <c r="P870" i="1"/>
  <c r="O870" i="1"/>
  <c r="N870" i="1"/>
  <c r="M870" i="1"/>
  <c r="L870" i="1"/>
  <c r="K870" i="1"/>
  <c r="J870" i="1"/>
  <c r="P869" i="1"/>
  <c r="O869" i="1"/>
  <c r="N869" i="1"/>
  <c r="M869" i="1"/>
  <c r="L869" i="1"/>
  <c r="K869" i="1"/>
  <c r="J869" i="1"/>
  <c r="N868" i="1"/>
  <c r="M868" i="1"/>
  <c r="L868" i="1"/>
  <c r="K868" i="1"/>
  <c r="J868" i="1"/>
  <c r="I868" i="1"/>
  <c r="N867" i="1"/>
  <c r="M867" i="1"/>
  <c r="L867" i="1"/>
  <c r="K867" i="1"/>
  <c r="J867" i="1"/>
  <c r="I867" i="1"/>
  <c r="N866" i="1"/>
  <c r="M866" i="1"/>
  <c r="L866" i="1"/>
  <c r="K866" i="1"/>
  <c r="J866" i="1"/>
  <c r="I866" i="1"/>
  <c r="N865" i="1"/>
  <c r="M865" i="1"/>
  <c r="L865" i="1"/>
  <c r="K865" i="1"/>
  <c r="J865" i="1"/>
  <c r="I865" i="1"/>
  <c r="N864" i="1"/>
  <c r="M864" i="1"/>
  <c r="L864" i="1"/>
  <c r="K864" i="1"/>
  <c r="J864" i="1"/>
  <c r="I864" i="1"/>
  <c r="N863" i="1"/>
  <c r="M863" i="1"/>
  <c r="L863" i="1"/>
  <c r="K863" i="1"/>
  <c r="J863" i="1"/>
  <c r="I863" i="1"/>
  <c r="N862" i="1"/>
  <c r="M862" i="1"/>
  <c r="L862" i="1"/>
  <c r="K862" i="1"/>
  <c r="J862" i="1"/>
  <c r="I862" i="1"/>
  <c r="N861" i="1"/>
  <c r="M861" i="1"/>
  <c r="L861" i="1"/>
  <c r="K861" i="1"/>
  <c r="J861" i="1"/>
  <c r="I861" i="1"/>
  <c r="N860" i="1"/>
  <c r="M860" i="1"/>
  <c r="L860" i="1"/>
  <c r="K860" i="1"/>
  <c r="J860" i="1"/>
  <c r="I860" i="1"/>
  <c r="N859" i="1"/>
  <c r="M859" i="1"/>
  <c r="L859" i="1"/>
  <c r="K859" i="1"/>
  <c r="J859" i="1"/>
  <c r="I859" i="1"/>
  <c r="N858" i="1"/>
  <c r="M858" i="1"/>
  <c r="L858" i="1"/>
  <c r="K858" i="1"/>
  <c r="J858" i="1"/>
  <c r="I858" i="1"/>
  <c r="N857" i="1"/>
  <c r="M857" i="1"/>
  <c r="L857" i="1"/>
  <c r="K857" i="1"/>
  <c r="J857" i="1"/>
  <c r="I857" i="1"/>
  <c r="N856" i="1"/>
  <c r="M856" i="1"/>
  <c r="L856" i="1"/>
  <c r="K856" i="1"/>
  <c r="J856" i="1"/>
  <c r="I856" i="1"/>
  <c r="P855" i="1"/>
  <c r="O855" i="1"/>
  <c r="N855" i="1"/>
  <c r="M855" i="1"/>
  <c r="L855" i="1"/>
  <c r="K855" i="1"/>
  <c r="J855" i="1"/>
  <c r="N854" i="1"/>
  <c r="M854" i="1"/>
  <c r="L854" i="1"/>
  <c r="K854" i="1"/>
  <c r="J854" i="1"/>
  <c r="I854" i="1"/>
  <c r="N853" i="1"/>
  <c r="M853" i="1"/>
  <c r="L853" i="1"/>
  <c r="K853" i="1"/>
  <c r="J853" i="1"/>
  <c r="I853" i="1"/>
  <c r="N852" i="1"/>
  <c r="M852" i="1"/>
  <c r="L852" i="1"/>
  <c r="K852" i="1"/>
  <c r="J852" i="1"/>
  <c r="I852" i="1"/>
  <c r="N851" i="1"/>
  <c r="M851" i="1"/>
  <c r="L851" i="1"/>
  <c r="K851" i="1"/>
  <c r="J851" i="1"/>
  <c r="I851" i="1"/>
  <c r="N850" i="1"/>
  <c r="M850" i="1"/>
  <c r="L850" i="1"/>
  <c r="K850" i="1"/>
  <c r="J850" i="1"/>
  <c r="I850" i="1"/>
  <c r="N849" i="1"/>
  <c r="M849" i="1"/>
  <c r="L849" i="1"/>
  <c r="K849" i="1"/>
  <c r="J849" i="1"/>
  <c r="I849" i="1"/>
  <c r="N848" i="1"/>
  <c r="M848" i="1"/>
  <c r="L848" i="1"/>
  <c r="K848" i="1"/>
  <c r="J848" i="1"/>
  <c r="I848" i="1"/>
  <c r="N847" i="1"/>
  <c r="M847" i="1"/>
  <c r="L847" i="1"/>
  <c r="K847" i="1"/>
  <c r="J847" i="1"/>
  <c r="I847" i="1"/>
  <c r="N846" i="1"/>
  <c r="M846" i="1"/>
  <c r="L846" i="1"/>
  <c r="K846" i="1"/>
  <c r="J846" i="1"/>
  <c r="I846" i="1"/>
  <c r="P845" i="1"/>
  <c r="O845" i="1"/>
  <c r="N845" i="1"/>
  <c r="M845" i="1"/>
  <c r="L845" i="1"/>
  <c r="K845" i="1"/>
  <c r="J845" i="1"/>
  <c r="N844" i="1"/>
  <c r="M844" i="1"/>
  <c r="L844" i="1"/>
  <c r="K844" i="1"/>
  <c r="J844" i="1"/>
  <c r="I844" i="1"/>
  <c r="N843" i="1"/>
  <c r="M843" i="1"/>
  <c r="L843" i="1"/>
  <c r="K843" i="1"/>
  <c r="J843" i="1"/>
  <c r="I843" i="1"/>
  <c r="P842" i="1"/>
  <c r="O842" i="1"/>
  <c r="N842" i="1"/>
  <c r="M842" i="1"/>
  <c r="L842" i="1"/>
  <c r="K842" i="1"/>
  <c r="J842" i="1"/>
  <c r="N841" i="1"/>
  <c r="M841" i="1"/>
  <c r="L841" i="1"/>
  <c r="K841" i="1"/>
  <c r="J841" i="1"/>
  <c r="I841" i="1"/>
  <c r="P840" i="1"/>
  <c r="O840" i="1"/>
  <c r="N840" i="1"/>
  <c r="M840" i="1"/>
  <c r="L840" i="1"/>
  <c r="K840" i="1"/>
  <c r="J840" i="1"/>
  <c r="N839" i="1"/>
  <c r="M839" i="1"/>
  <c r="L839" i="1"/>
  <c r="K839" i="1"/>
  <c r="J839" i="1"/>
  <c r="I839" i="1"/>
  <c r="P838" i="1"/>
  <c r="O838" i="1"/>
  <c r="N838" i="1"/>
  <c r="M838" i="1"/>
  <c r="L838" i="1"/>
  <c r="K838" i="1"/>
  <c r="J838" i="1"/>
  <c r="N837" i="1"/>
  <c r="M837" i="1"/>
  <c r="L837" i="1"/>
  <c r="K837" i="1"/>
  <c r="J837" i="1"/>
  <c r="I837" i="1"/>
  <c r="N836" i="1"/>
  <c r="M836" i="1"/>
  <c r="L836" i="1"/>
  <c r="K836" i="1"/>
  <c r="J836" i="1"/>
  <c r="I836" i="1"/>
  <c r="N835" i="1"/>
  <c r="M835" i="1"/>
  <c r="L835" i="1"/>
  <c r="K835" i="1"/>
  <c r="J835" i="1"/>
  <c r="I835" i="1"/>
  <c r="N834" i="1"/>
  <c r="M834" i="1"/>
  <c r="L834" i="1"/>
  <c r="K834" i="1"/>
  <c r="J834" i="1"/>
  <c r="I834" i="1"/>
  <c r="N833" i="1"/>
  <c r="M833" i="1"/>
  <c r="L833" i="1"/>
  <c r="K833" i="1"/>
  <c r="J833" i="1"/>
  <c r="I833" i="1"/>
  <c r="N832" i="1"/>
  <c r="M832" i="1"/>
  <c r="L832" i="1"/>
  <c r="K832" i="1"/>
  <c r="J832" i="1"/>
  <c r="I832" i="1"/>
  <c r="N831" i="1"/>
  <c r="M831" i="1"/>
  <c r="L831" i="1"/>
  <c r="K831" i="1"/>
  <c r="J831" i="1"/>
  <c r="I831" i="1"/>
  <c r="N830" i="1"/>
  <c r="M830" i="1"/>
  <c r="L830" i="1"/>
  <c r="K830" i="1"/>
  <c r="J830" i="1"/>
  <c r="I830" i="1"/>
  <c r="N829" i="1"/>
  <c r="M829" i="1"/>
  <c r="L829" i="1"/>
  <c r="K829" i="1"/>
  <c r="J829" i="1"/>
  <c r="I829" i="1"/>
  <c r="N828" i="1"/>
  <c r="M828" i="1"/>
  <c r="L828" i="1"/>
  <c r="K828" i="1"/>
  <c r="J828" i="1"/>
  <c r="I828" i="1"/>
  <c r="N827" i="1"/>
  <c r="M827" i="1"/>
  <c r="L827" i="1"/>
  <c r="K827" i="1"/>
  <c r="J827" i="1"/>
  <c r="I827" i="1"/>
  <c r="N826" i="1"/>
  <c r="M826" i="1"/>
  <c r="L826" i="1"/>
  <c r="K826" i="1"/>
  <c r="J826" i="1"/>
  <c r="I826" i="1"/>
  <c r="N825" i="1"/>
  <c r="M825" i="1"/>
  <c r="L825" i="1"/>
  <c r="K825" i="1"/>
  <c r="J825" i="1"/>
  <c r="I825" i="1"/>
  <c r="N824" i="1"/>
  <c r="M824" i="1"/>
  <c r="L824" i="1"/>
  <c r="K824" i="1"/>
  <c r="J824" i="1"/>
  <c r="I824" i="1"/>
  <c r="N823" i="1"/>
  <c r="M823" i="1"/>
  <c r="L823" i="1"/>
  <c r="K823" i="1"/>
  <c r="J823" i="1"/>
  <c r="I823" i="1"/>
  <c r="N822" i="1"/>
  <c r="M822" i="1"/>
  <c r="L822" i="1"/>
  <c r="K822" i="1"/>
  <c r="J822" i="1"/>
  <c r="I822" i="1"/>
  <c r="P821" i="1"/>
  <c r="O821" i="1"/>
  <c r="N821" i="1"/>
  <c r="M821" i="1"/>
  <c r="L821" i="1"/>
  <c r="K821" i="1"/>
  <c r="J821" i="1"/>
  <c r="N820" i="1"/>
  <c r="M820" i="1"/>
  <c r="L820" i="1"/>
  <c r="K820" i="1"/>
  <c r="J820" i="1"/>
  <c r="I820" i="1"/>
  <c r="N819" i="1"/>
  <c r="M819" i="1"/>
  <c r="L819" i="1"/>
  <c r="K819" i="1"/>
  <c r="J819" i="1"/>
  <c r="I819" i="1"/>
  <c r="P818" i="1"/>
  <c r="O818" i="1"/>
  <c r="N818" i="1"/>
  <c r="M818" i="1"/>
  <c r="L818" i="1"/>
  <c r="K818" i="1"/>
  <c r="J818" i="1"/>
  <c r="N817" i="1"/>
  <c r="M817" i="1"/>
  <c r="L817" i="1"/>
  <c r="K817" i="1"/>
  <c r="J817" i="1"/>
  <c r="I817" i="1"/>
  <c r="N816" i="1"/>
  <c r="M816" i="1"/>
  <c r="L816" i="1"/>
  <c r="K816" i="1"/>
  <c r="J816" i="1"/>
  <c r="I816" i="1"/>
  <c r="N815" i="1"/>
  <c r="M815" i="1"/>
  <c r="L815" i="1"/>
  <c r="K815" i="1"/>
  <c r="J815" i="1"/>
  <c r="I815" i="1"/>
  <c r="N814" i="1"/>
  <c r="M814" i="1"/>
  <c r="L814" i="1"/>
  <c r="K814" i="1"/>
  <c r="J814" i="1"/>
  <c r="I814" i="1"/>
  <c r="N813" i="1"/>
  <c r="M813" i="1"/>
  <c r="L813" i="1"/>
  <c r="K813" i="1"/>
  <c r="J813" i="1"/>
  <c r="I813" i="1"/>
  <c r="N812" i="1"/>
  <c r="M812" i="1"/>
  <c r="L812" i="1"/>
  <c r="K812" i="1"/>
  <c r="J812" i="1"/>
  <c r="I812" i="1"/>
  <c r="N811" i="1"/>
  <c r="M811" i="1"/>
  <c r="L811" i="1"/>
  <c r="K811" i="1"/>
  <c r="J811" i="1"/>
  <c r="I811" i="1"/>
  <c r="N810" i="1"/>
  <c r="M810" i="1"/>
  <c r="L810" i="1"/>
  <c r="K810" i="1"/>
  <c r="J810" i="1"/>
  <c r="I810" i="1"/>
  <c r="N809" i="1"/>
  <c r="M809" i="1"/>
  <c r="L809" i="1"/>
  <c r="K809" i="1"/>
  <c r="J809" i="1"/>
  <c r="I809" i="1"/>
  <c r="N808" i="1"/>
  <c r="M808" i="1"/>
  <c r="L808" i="1"/>
  <c r="K808" i="1"/>
  <c r="J808" i="1"/>
  <c r="I808" i="1"/>
  <c r="P807" i="1"/>
  <c r="O807" i="1"/>
  <c r="N807" i="1"/>
  <c r="M807" i="1"/>
  <c r="L807" i="1"/>
  <c r="K807" i="1"/>
  <c r="J807" i="1"/>
  <c r="N806" i="1"/>
  <c r="M806" i="1"/>
  <c r="L806" i="1"/>
  <c r="K806" i="1"/>
  <c r="J806" i="1"/>
  <c r="I806" i="1"/>
  <c r="N805" i="1"/>
  <c r="M805" i="1"/>
  <c r="L805" i="1"/>
  <c r="K805" i="1"/>
  <c r="J805" i="1"/>
  <c r="I805" i="1"/>
  <c r="N804" i="1"/>
  <c r="M804" i="1"/>
  <c r="L804" i="1"/>
  <c r="K804" i="1"/>
  <c r="J804" i="1"/>
  <c r="I804" i="1"/>
  <c r="N803" i="1"/>
  <c r="M803" i="1"/>
  <c r="L803" i="1"/>
  <c r="K803" i="1"/>
  <c r="J803" i="1"/>
  <c r="I803" i="1"/>
  <c r="N802" i="1"/>
  <c r="M802" i="1"/>
  <c r="L802" i="1"/>
  <c r="K802" i="1"/>
  <c r="J802" i="1"/>
  <c r="I802" i="1"/>
  <c r="N801" i="1"/>
  <c r="M801" i="1"/>
  <c r="L801" i="1"/>
  <c r="K801" i="1"/>
  <c r="J801" i="1"/>
  <c r="I801" i="1"/>
  <c r="N800" i="1"/>
  <c r="M800" i="1"/>
  <c r="L800" i="1"/>
  <c r="K800" i="1"/>
  <c r="J800" i="1"/>
  <c r="I800" i="1"/>
  <c r="N799" i="1"/>
  <c r="M799" i="1"/>
  <c r="L799" i="1"/>
  <c r="K799" i="1"/>
  <c r="J799" i="1"/>
  <c r="I799" i="1"/>
  <c r="N798" i="1"/>
  <c r="M798" i="1"/>
  <c r="L798" i="1"/>
  <c r="K798" i="1"/>
  <c r="J798" i="1"/>
  <c r="I798" i="1"/>
  <c r="N797" i="1"/>
  <c r="M797" i="1"/>
  <c r="L797" i="1"/>
  <c r="K797" i="1"/>
  <c r="J797" i="1"/>
  <c r="I797" i="1"/>
  <c r="N796" i="1"/>
  <c r="M796" i="1"/>
  <c r="L796" i="1"/>
  <c r="K796" i="1"/>
  <c r="J796" i="1"/>
  <c r="I796" i="1"/>
  <c r="N795" i="1"/>
  <c r="M795" i="1"/>
  <c r="L795" i="1"/>
  <c r="K795" i="1"/>
  <c r="J795" i="1"/>
  <c r="I795" i="1"/>
  <c r="N794" i="1"/>
  <c r="M794" i="1"/>
  <c r="L794" i="1"/>
  <c r="K794" i="1"/>
  <c r="J794" i="1"/>
  <c r="I794" i="1"/>
  <c r="N793" i="1"/>
  <c r="M793" i="1"/>
  <c r="L793" i="1"/>
  <c r="K793" i="1"/>
  <c r="J793" i="1"/>
  <c r="I793" i="1"/>
  <c r="N792" i="1"/>
  <c r="M792" i="1"/>
  <c r="L792" i="1"/>
  <c r="K792" i="1"/>
  <c r="J792" i="1"/>
  <c r="I792" i="1"/>
  <c r="N791" i="1"/>
  <c r="M791" i="1"/>
  <c r="L791" i="1"/>
  <c r="K791" i="1"/>
  <c r="J791" i="1"/>
  <c r="I791" i="1"/>
  <c r="N790" i="1"/>
  <c r="M790" i="1"/>
  <c r="L790" i="1"/>
  <c r="K790" i="1"/>
  <c r="J790" i="1"/>
  <c r="I790" i="1"/>
  <c r="N789" i="1"/>
  <c r="M789" i="1"/>
  <c r="L789" i="1"/>
  <c r="K789" i="1"/>
  <c r="J789" i="1"/>
  <c r="I789" i="1"/>
  <c r="N788" i="1"/>
  <c r="M788" i="1"/>
  <c r="L788" i="1"/>
  <c r="K788" i="1"/>
  <c r="J788" i="1"/>
  <c r="I788" i="1"/>
  <c r="N787" i="1"/>
  <c r="M787" i="1"/>
  <c r="L787" i="1"/>
  <c r="K787" i="1"/>
  <c r="J787" i="1"/>
  <c r="I787" i="1"/>
  <c r="N786" i="1"/>
  <c r="M786" i="1"/>
  <c r="L786" i="1"/>
  <c r="K786" i="1"/>
  <c r="J786" i="1"/>
  <c r="I786" i="1"/>
  <c r="N785" i="1"/>
  <c r="M785" i="1"/>
  <c r="L785" i="1"/>
  <c r="K785" i="1"/>
  <c r="J785" i="1"/>
  <c r="I785" i="1"/>
  <c r="N784" i="1"/>
  <c r="M784" i="1"/>
  <c r="L784" i="1"/>
  <c r="K784" i="1"/>
  <c r="J784" i="1"/>
  <c r="I784" i="1"/>
  <c r="N783" i="1"/>
  <c r="M783" i="1"/>
  <c r="L783" i="1"/>
  <c r="K783" i="1"/>
  <c r="J783" i="1"/>
  <c r="I783" i="1"/>
  <c r="N782" i="1"/>
  <c r="M782" i="1"/>
  <c r="L782" i="1"/>
  <c r="K782" i="1"/>
  <c r="J782" i="1"/>
  <c r="I782" i="1"/>
  <c r="N781" i="1"/>
  <c r="M781" i="1"/>
  <c r="L781" i="1"/>
  <c r="K781" i="1"/>
  <c r="J781" i="1"/>
  <c r="I781" i="1"/>
  <c r="N780" i="1"/>
  <c r="M780" i="1"/>
  <c r="L780" i="1"/>
  <c r="K780" i="1"/>
  <c r="J780" i="1"/>
  <c r="I780" i="1"/>
  <c r="N779" i="1"/>
  <c r="M779" i="1"/>
  <c r="L779" i="1"/>
  <c r="K779" i="1"/>
  <c r="J779" i="1"/>
  <c r="I779" i="1"/>
  <c r="N778" i="1"/>
  <c r="M778" i="1"/>
  <c r="L778" i="1"/>
  <c r="K778" i="1"/>
  <c r="J778" i="1"/>
  <c r="I778" i="1"/>
  <c r="P777" i="1"/>
  <c r="O777" i="1"/>
  <c r="N777" i="1"/>
  <c r="M777" i="1"/>
  <c r="L777" i="1"/>
  <c r="K777" i="1"/>
  <c r="J777" i="1"/>
  <c r="N776" i="1"/>
  <c r="M776" i="1"/>
  <c r="L776" i="1"/>
  <c r="K776" i="1"/>
  <c r="J776" i="1"/>
  <c r="I776" i="1"/>
  <c r="N775" i="1"/>
  <c r="M775" i="1"/>
  <c r="L775" i="1"/>
  <c r="K775" i="1"/>
  <c r="J775" i="1"/>
  <c r="I775" i="1"/>
  <c r="N774" i="1"/>
  <c r="M774" i="1"/>
  <c r="L774" i="1"/>
  <c r="K774" i="1"/>
  <c r="J774" i="1"/>
  <c r="I774" i="1"/>
  <c r="N773" i="1"/>
  <c r="M773" i="1"/>
  <c r="L773" i="1"/>
  <c r="K773" i="1"/>
  <c r="J773" i="1"/>
  <c r="I773" i="1"/>
  <c r="N772" i="1"/>
  <c r="M772" i="1"/>
  <c r="L772" i="1"/>
  <c r="K772" i="1"/>
  <c r="J772" i="1"/>
  <c r="I772" i="1"/>
  <c r="N771" i="1"/>
  <c r="M771" i="1"/>
  <c r="L771" i="1"/>
  <c r="K771" i="1"/>
  <c r="J771" i="1"/>
  <c r="I771" i="1"/>
  <c r="N770" i="1"/>
  <c r="M770" i="1"/>
  <c r="L770" i="1"/>
  <c r="K770" i="1"/>
  <c r="J770" i="1"/>
  <c r="I770" i="1"/>
  <c r="N769" i="1"/>
  <c r="M769" i="1"/>
  <c r="L769" i="1"/>
  <c r="K769" i="1"/>
  <c r="J769" i="1"/>
  <c r="I769" i="1"/>
  <c r="N768" i="1"/>
  <c r="M768" i="1"/>
  <c r="L768" i="1"/>
  <c r="K768" i="1"/>
  <c r="J768" i="1"/>
  <c r="I768" i="1"/>
  <c r="N767" i="1"/>
  <c r="M767" i="1"/>
  <c r="L767" i="1"/>
  <c r="K767" i="1"/>
  <c r="J767" i="1"/>
  <c r="I767" i="1"/>
  <c r="P766" i="1"/>
  <c r="O766" i="1"/>
  <c r="N766" i="1"/>
  <c r="M766" i="1"/>
  <c r="L766" i="1"/>
  <c r="K766" i="1"/>
  <c r="J766" i="1"/>
  <c r="N765" i="1"/>
  <c r="M765" i="1"/>
  <c r="L765" i="1"/>
  <c r="K765" i="1"/>
  <c r="J765" i="1"/>
  <c r="I765" i="1"/>
  <c r="N764" i="1"/>
  <c r="M764" i="1"/>
  <c r="L764" i="1"/>
  <c r="K764" i="1"/>
  <c r="J764" i="1"/>
  <c r="I764" i="1"/>
  <c r="N763" i="1"/>
  <c r="M763" i="1"/>
  <c r="L763" i="1"/>
  <c r="K763" i="1"/>
  <c r="J763" i="1"/>
  <c r="I763" i="1"/>
  <c r="N762" i="1"/>
  <c r="M762" i="1"/>
  <c r="L762" i="1"/>
  <c r="K762" i="1"/>
  <c r="J762" i="1"/>
  <c r="I762" i="1"/>
  <c r="N761" i="1"/>
  <c r="M761" i="1"/>
  <c r="L761" i="1"/>
  <c r="K761" i="1"/>
  <c r="J761" i="1"/>
  <c r="I761" i="1"/>
  <c r="N760" i="1"/>
  <c r="M760" i="1"/>
  <c r="L760" i="1"/>
  <c r="K760" i="1"/>
  <c r="J760" i="1"/>
  <c r="I760" i="1"/>
  <c r="N759" i="1"/>
  <c r="M759" i="1"/>
  <c r="L759" i="1"/>
  <c r="K759" i="1"/>
  <c r="J759" i="1"/>
  <c r="I759" i="1"/>
  <c r="N758" i="1"/>
  <c r="M758" i="1"/>
  <c r="L758" i="1"/>
  <c r="K758" i="1"/>
  <c r="J758" i="1"/>
  <c r="I758" i="1"/>
  <c r="N757" i="1"/>
  <c r="M757" i="1"/>
  <c r="L757" i="1"/>
  <c r="K757" i="1"/>
  <c r="J757" i="1"/>
  <c r="I757" i="1"/>
  <c r="P756" i="1"/>
  <c r="O756" i="1"/>
  <c r="N756" i="1"/>
  <c r="M756" i="1"/>
  <c r="L756" i="1"/>
  <c r="K756" i="1"/>
  <c r="J756" i="1"/>
  <c r="N755" i="1"/>
  <c r="M755" i="1"/>
  <c r="L755" i="1"/>
  <c r="K755" i="1"/>
  <c r="J755" i="1"/>
  <c r="I755" i="1"/>
  <c r="N754" i="1"/>
  <c r="M754" i="1"/>
  <c r="L754" i="1"/>
  <c r="K754" i="1"/>
  <c r="J754" i="1"/>
  <c r="I754" i="1"/>
  <c r="N753" i="1"/>
  <c r="M753" i="1"/>
  <c r="L753" i="1"/>
  <c r="K753" i="1"/>
  <c r="J753" i="1"/>
  <c r="I753" i="1"/>
  <c r="N752" i="1"/>
  <c r="M752" i="1"/>
  <c r="L752" i="1"/>
  <c r="K752" i="1"/>
  <c r="J752" i="1"/>
  <c r="I752" i="1"/>
  <c r="P751" i="1"/>
  <c r="O751" i="1"/>
  <c r="N751" i="1"/>
  <c r="M751" i="1"/>
  <c r="L751" i="1"/>
  <c r="K751" i="1"/>
  <c r="J751" i="1"/>
  <c r="N750" i="1"/>
  <c r="M750" i="1"/>
  <c r="L750" i="1"/>
  <c r="K750" i="1"/>
  <c r="J750" i="1"/>
  <c r="I750" i="1"/>
  <c r="N749" i="1"/>
  <c r="M749" i="1"/>
  <c r="L749" i="1"/>
  <c r="K749" i="1"/>
  <c r="J749" i="1"/>
  <c r="I749" i="1"/>
  <c r="N748" i="1"/>
  <c r="M748" i="1"/>
  <c r="L748" i="1"/>
  <c r="K748" i="1"/>
  <c r="J748" i="1"/>
  <c r="I748" i="1"/>
  <c r="N747" i="1"/>
  <c r="M747" i="1"/>
  <c r="L747" i="1"/>
  <c r="K747" i="1"/>
  <c r="J747" i="1"/>
  <c r="I747" i="1"/>
  <c r="N746" i="1"/>
  <c r="M746" i="1"/>
  <c r="L746" i="1"/>
  <c r="K746" i="1"/>
  <c r="J746" i="1"/>
  <c r="I746" i="1"/>
  <c r="N745" i="1"/>
  <c r="M745" i="1"/>
  <c r="L745" i="1"/>
  <c r="K745" i="1"/>
  <c r="J745" i="1"/>
  <c r="I745" i="1"/>
  <c r="P744" i="1"/>
  <c r="O744" i="1"/>
  <c r="N744" i="1"/>
  <c r="M744" i="1"/>
  <c r="L744" i="1"/>
  <c r="K744" i="1"/>
  <c r="J744" i="1"/>
  <c r="N743" i="1"/>
  <c r="M743" i="1"/>
  <c r="L743" i="1"/>
  <c r="K743" i="1"/>
  <c r="J743" i="1"/>
  <c r="I743" i="1"/>
  <c r="N742" i="1"/>
  <c r="M742" i="1"/>
  <c r="L742" i="1"/>
  <c r="K742" i="1"/>
  <c r="J742" i="1"/>
  <c r="I742" i="1"/>
  <c r="N741" i="1"/>
  <c r="M741" i="1"/>
  <c r="L741" i="1"/>
  <c r="K741" i="1"/>
  <c r="J741" i="1"/>
  <c r="I741" i="1"/>
  <c r="N740" i="1"/>
  <c r="M740" i="1"/>
  <c r="L740" i="1"/>
  <c r="K740" i="1"/>
  <c r="J740" i="1"/>
  <c r="I740" i="1"/>
  <c r="N739" i="1"/>
  <c r="M739" i="1"/>
  <c r="L739" i="1"/>
  <c r="K739" i="1"/>
  <c r="J739" i="1"/>
  <c r="I739" i="1"/>
  <c r="N738" i="1"/>
  <c r="M738" i="1"/>
  <c r="L738" i="1"/>
  <c r="K738" i="1"/>
  <c r="J738" i="1"/>
  <c r="I738" i="1"/>
  <c r="N737" i="1"/>
  <c r="M737" i="1"/>
  <c r="L737" i="1"/>
  <c r="K737" i="1"/>
  <c r="J737" i="1"/>
  <c r="I737" i="1"/>
  <c r="P736" i="1"/>
  <c r="O736" i="1"/>
  <c r="N736" i="1"/>
  <c r="M736" i="1"/>
  <c r="L736" i="1"/>
  <c r="K736" i="1"/>
  <c r="J736" i="1"/>
  <c r="N735" i="1"/>
  <c r="M735" i="1"/>
  <c r="L735" i="1"/>
  <c r="K735" i="1"/>
  <c r="J735" i="1"/>
  <c r="I735" i="1"/>
  <c r="N734" i="1"/>
  <c r="M734" i="1"/>
  <c r="L734" i="1"/>
  <c r="K734" i="1"/>
  <c r="J734" i="1"/>
  <c r="I734" i="1"/>
  <c r="N733" i="1"/>
  <c r="M733" i="1"/>
  <c r="L733" i="1"/>
  <c r="K733" i="1"/>
  <c r="J733" i="1"/>
  <c r="I733" i="1"/>
  <c r="N732" i="1"/>
  <c r="M732" i="1"/>
  <c r="L732" i="1"/>
  <c r="K732" i="1"/>
  <c r="J732" i="1"/>
  <c r="I732" i="1"/>
  <c r="N731" i="1"/>
  <c r="M731" i="1"/>
  <c r="L731" i="1"/>
  <c r="K731" i="1"/>
  <c r="J731" i="1"/>
  <c r="I731" i="1"/>
  <c r="N730" i="1"/>
  <c r="M730" i="1"/>
  <c r="L730" i="1"/>
  <c r="K730" i="1"/>
  <c r="J730" i="1"/>
  <c r="I730" i="1"/>
  <c r="N729" i="1"/>
  <c r="M729" i="1"/>
  <c r="L729" i="1"/>
  <c r="K729" i="1"/>
  <c r="J729" i="1"/>
  <c r="I729" i="1"/>
  <c r="N728" i="1"/>
  <c r="M728" i="1"/>
  <c r="L728" i="1"/>
  <c r="K728" i="1"/>
  <c r="J728" i="1"/>
  <c r="I728" i="1"/>
  <c r="N727" i="1"/>
  <c r="M727" i="1"/>
  <c r="L727" i="1"/>
  <c r="K727" i="1"/>
  <c r="J727" i="1"/>
  <c r="I727" i="1"/>
  <c r="N726" i="1"/>
  <c r="M726" i="1"/>
  <c r="L726" i="1"/>
  <c r="K726" i="1"/>
  <c r="J726" i="1"/>
  <c r="I726" i="1"/>
  <c r="N725" i="1"/>
  <c r="M725" i="1"/>
  <c r="L725" i="1"/>
  <c r="K725" i="1"/>
  <c r="J725" i="1"/>
  <c r="I725" i="1"/>
  <c r="N724" i="1"/>
  <c r="M724" i="1"/>
  <c r="L724" i="1"/>
  <c r="K724" i="1"/>
  <c r="J724" i="1"/>
  <c r="I724" i="1"/>
  <c r="N723" i="1"/>
  <c r="M723" i="1"/>
  <c r="L723" i="1"/>
  <c r="K723" i="1"/>
  <c r="J723" i="1"/>
  <c r="I723" i="1"/>
  <c r="N722" i="1"/>
  <c r="M722" i="1"/>
  <c r="L722" i="1"/>
  <c r="K722" i="1"/>
  <c r="J722" i="1"/>
  <c r="I722" i="1"/>
  <c r="P721" i="1"/>
  <c r="O721" i="1"/>
  <c r="N721" i="1"/>
  <c r="M721" i="1"/>
  <c r="L721" i="1"/>
  <c r="K721" i="1"/>
  <c r="J721" i="1"/>
  <c r="N720" i="1"/>
  <c r="M720" i="1"/>
  <c r="L720" i="1"/>
  <c r="K720" i="1"/>
  <c r="J720" i="1"/>
  <c r="I720" i="1"/>
  <c r="N719" i="1"/>
  <c r="M719" i="1"/>
  <c r="L719" i="1"/>
  <c r="K719" i="1"/>
  <c r="J719" i="1"/>
  <c r="I719" i="1"/>
  <c r="P718" i="1"/>
  <c r="O718" i="1"/>
  <c r="N718" i="1"/>
  <c r="M718" i="1"/>
  <c r="L718" i="1"/>
  <c r="K718" i="1"/>
  <c r="J718" i="1"/>
  <c r="N717" i="1"/>
  <c r="M717" i="1"/>
  <c r="L717" i="1"/>
  <c r="K717" i="1"/>
  <c r="J717" i="1"/>
  <c r="I717" i="1"/>
  <c r="P716" i="1"/>
  <c r="O716" i="1"/>
  <c r="N716" i="1"/>
  <c r="M716" i="1"/>
  <c r="L716" i="1"/>
  <c r="K716" i="1"/>
  <c r="J716" i="1"/>
  <c r="N715" i="1"/>
  <c r="M715" i="1"/>
  <c r="L715" i="1"/>
  <c r="K715" i="1"/>
  <c r="J715" i="1"/>
  <c r="I715" i="1"/>
  <c r="N714" i="1"/>
  <c r="M714" i="1"/>
  <c r="L714" i="1"/>
  <c r="K714" i="1"/>
  <c r="J714" i="1"/>
  <c r="I714" i="1"/>
  <c r="N713" i="1"/>
  <c r="M713" i="1"/>
  <c r="L713" i="1"/>
  <c r="K713" i="1"/>
  <c r="J713" i="1"/>
  <c r="I713" i="1"/>
  <c r="N712" i="1"/>
  <c r="M712" i="1"/>
  <c r="L712" i="1"/>
  <c r="K712" i="1"/>
  <c r="J712" i="1"/>
  <c r="I712" i="1"/>
  <c r="N711" i="1"/>
  <c r="M711" i="1"/>
  <c r="L711" i="1"/>
  <c r="K711" i="1"/>
  <c r="J711" i="1"/>
  <c r="I711" i="1"/>
  <c r="P710" i="1"/>
  <c r="O710" i="1"/>
  <c r="N710" i="1"/>
  <c r="M710" i="1"/>
  <c r="L710" i="1"/>
  <c r="K710" i="1"/>
  <c r="J710" i="1"/>
  <c r="N709" i="1"/>
  <c r="M709" i="1"/>
  <c r="L709" i="1"/>
  <c r="K709" i="1"/>
  <c r="J709" i="1"/>
  <c r="I709" i="1"/>
  <c r="N708" i="1"/>
  <c r="M708" i="1"/>
  <c r="L708" i="1"/>
  <c r="K708" i="1"/>
  <c r="J708" i="1"/>
  <c r="I708" i="1"/>
  <c r="N707" i="1"/>
  <c r="M707" i="1"/>
  <c r="L707" i="1"/>
  <c r="K707" i="1"/>
  <c r="J707" i="1"/>
  <c r="I707" i="1"/>
  <c r="N706" i="1"/>
  <c r="M706" i="1"/>
  <c r="L706" i="1"/>
  <c r="K706" i="1"/>
  <c r="J706" i="1"/>
  <c r="I706" i="1"/>
  <c r="N705" i="1"/>
  <c r="M705" i="1"/>
  <c r="L705" i="1"/>
  <c r="K705" i="1"/>
  <c r="J705" i="1"/>
  <c r="I705" i="1"/>
  <c r="N704" i="1"/>
  <c r="M704" i="1"/>
  <c r="L704" i="1"/>
  <c r="K704" i="1"/>
  <c r="J704" i="1"/>
  <c r="I704" i="1"/>
  <c r="N703" i="1"/>
  <c r="M703" i="1"/>
  <c r="L703" i="1"/>
  <c r="K703" i="1"/>
  <c r="J703" i="1"/>
  <c r="I703" i="1"/>
  <c r="N702" i="1"/>
  <c r="M702" i="1"/>
  <c r="L702" i="1"/>
  <c r="K702" i="1"/>
  <c r="J702" i="1"/>
  <c r="I702" i="1"/>
  <c r="N701" i="1"/>
  <c r="M701" i="1"/>
  <c r="L701" i="1"/>
  <c r="K701" i="1"/>
  <c r="J701" i="1"/>
  <c r="I701" i="1"/>
  <c r="N700" i="1"/>
  <c r="M700" i="1"/>
  <c r="L700" i="1"/>
  <c r="K700" i="1"/>
  <c r="J700" i="1"/>
  <c r="I700" i="1"/>
  <c r="N699" i="1"/>
  <c r="M699" i="1"/>
  <c r="L699" i="1"/>
  <c r="K699" i="1"/>
  <c r="J699" i="1"/>
  <c r="I699" i="1"/>
  <c r="N698" i="1"/>
  <c r="M698" i="1"/>
  <c r="L698" i="1"/>
  <c r="K698" i="1"/>
  <c r="J698" i="1"/>
  <c r="I698" i="1"/>
  <c r="N697" i="1"/>
  <c r="M697" i="1"/>
  <c r="L697" i="1"/>
  <c r="K697" i="1"/>
  <c r="J697" i="1"/>
  <c r="I697" i="1"/>
  <c r="N696" i="1"/>
  <c r="M696" i="1"/>
  <c r="L696" i="1"/>
  <c r="K696" i="1"/>
  <c r="J696" i="1"/>
  <c r="I696" i="1"/>
  <c r="P695" i="1"/>
  <c r="O695" i="1"/>
  <c r="N695" i="1"/>
  <c r="M695" i="1"/>
  <c r="L695" i="1"/>
  <c r="K695" i="1"/>
  <c r="J695" i="1"/>
  <c r="N694" i="1"/>
  <c r="M694" i="1"/>
  <c r="L694" i="1"/>
  <c r="K694" i="1"/>
  <c r="J694" i="1"/>
  <c r="I694" i="1"/>
  <c r="N693" i="1"/>
  <c r="M693" i="1"/>
  <c r="L693" i="1"/>
  <c r="K693" i="1"/>
  <c r="J693" i="1"/>
  <c r="I693" i="1"/>
  <c r="N692" i="1"/>
  <c r="M692" i="1"/>
  <c r="L692" i="1"/>
  <c r="K692" i="1"/>
  <c r="J692" i="1"/>
  <c r="I692" i="1"/>
  <c r="N691" i="1"/>
  <c r="M691" i="1"/>
  <c r="L691" i="1"/>
  <c r="K691" i="1"/>
  <c r="J691" i="1"/>
  <c r="I691" i="1"/>
  <c r="N690" i="1"/>
  <c r="M690" i="1"/>
  <c r="L690" i="1"/>
  <c r="K690" i="1"/>
  <c r="J690" i="1"/>
  <c r="I690" i="1"/>
  <c r="N689" i="1"/>
  <c r="M689" i="1"/>
  <c r="L689" i="1"/>
  <c r="K689" i="1"/>
  <c r="J689" i="1"/>
  <c r="I689" i="1"/>
  <c r="P688" i="1"/>
  <c r="O688" i="1"/>
  <c r="N688" i="1"/>
  <c r="M688" i="1"/>
  <c r="L688" i="1"/>
  <c r="K688" i="1"/>
  <c r="J688" i="1"/>
  <c r="N687" i="1"/>
  <c r="M687" i="1"/>
  <c r="L687" i="1"/>
  <c r="K687" i="1"/>
  <c r="J687" i="1"/>
  <c r="I687" i="1"/>
  <c r="N686" i="1"/>
  <c r="M686" i="1"/>
  <c r="L686" i="1"/>
  <c r="K686" i="1"/>
  <c r="J686" i="1"/>
  <c r="I686" i="1"/>
  <c r="N685" i="1"/>
  <c r="M685" i="1"/>
  <c r="L685" i="1"/>
  <c r="K685" i="1"/>
  <c r="J685" i="1"/>
  <c r="I685" i="1"/>
  <c r="N684" i="1"/>
  <c r="M684" i="1"/>
  <c r="L684" i="1"/>
  <c r="K684" i="1"/>
  <c r="J684" i="1"/>
  <c r="I684" i="1"/>
  <c r="N683" i="1"/>
  <c r="M683" i="1"/>
  <c r="L683" i="1"/>
  <c r="K683" i="1"/>
  <c r="J683" i="1"/>
  <c r="I683" i="1"/>
  <c r="N682" i="1"/>
  <c r="M682" i="1"/>
  <c r="L682" i="1"/>
  <c r="K682" i="1"/>
  <c r="J682" i="1"/>
  <c r="I682" i="1"/>
  <c r="N681" i="1"/>
  <c r="M681" i="1"/>
  <c r="L681" i="1"/>
  <c r="K681" i="1"/>
  <c r="J681" i="1"/>
  <c r="I681" i="1"/>
  <c r="N680" i="1"/>
  <c r="M680" i="1"/>
  <c r="L680" i="1"/>
  <c r="K680" i="1"/>
  <c r="J680" i="1"/>
  <c r="I680" i="1"/>
  <c r="N679" i="1"/>
  <c r="M679" i="1"/>
  <c r="L679" i="1"/>
  <c r="K679" i="1"/>
  <c r="J679" i="1"/>
  <c r="I679" i="1"/>
  <c r="N678" i="1"/>
  <c r="M678" i="1"/>
  <c r="L678" i="1"/>
  <c r="K678" i="1"/>
  <c r="J678" i="1"/>
  <c r="I678" i="1"/>
  <c r="N677" i="1"/>
  <c r="M677" i="1"/>
  <c r="L677" i="1"/>
  <c r="K677" i="1"/>
  <c r="J677" i="1"/>
  <c r="I677" i="1"/>
  <c r="P676" i="1"/>
  <c r="O676" i="1"/>
  <c r="N676" i="1"/>
  <c r="M676" i="1"/>
  <c r="L676" i="1"/>
  <c r="K676" i="1"/>
  <c r="J676" i="1"/>
  <c r="N675" i="1"/>
  <c r="M675" i="1"/>
  <c r="L675" i="1"/>
  <c r="K675" i="1"/>
  <c r="J675" i="1"/>
  <c r="I675" i="1"/>
  <c r="N674" i="1"/>
  <c r="M674" i="1"/>
  <c r="L674" i="1"/>
  <c r="K674" i="1"/>
  <c r="J674" i="1"/>
  <c r="I674" i="1"/>
  <c r="N673" i="1"/>
  <c r="M673" i="1"/>
  <c r="L673" i="1"/>
  <c r="K673" i="1"/>
  <c r="J673" i="1"/>
  <c r="I673" i="1"/>
  <c r="N672" i="1"/>
  <c r="M672" i="1"/>
  <c r="L672" i="1"/>
  <c r="K672" i="1"/>
  <c r="J672" i="1"/>
  <c r="I672" i="1"/>
  <c r="N671" i="1"/>
  <c r="M671" i="1"/>
  <c r="L671" i="1"/>
  <c r="K671" i="1"/>
  <c r="J671" i="1"/>
  <c r="I671" i="1"/>
  <c r="P670" i="1"/>
  <c r="O670" i="1"/>
  <c r="N670" i="1"/>
  <c r="M670" i="1"/>
  <c r="L670" i="1"/>
  <c r="K670" i="1"/>
  <c r="J670" i="1"/>
  <c r="N669" i="1"/>
  <c r="M669" i="1"/>
  <c r="L669" i="1"/>
  <c r="K669" i="1"/>
  <c r="J669" i="1"/>
  <c r="I669" i="1"/>
  <c r="N668" i="1"/>
  <c r="M668" i="1"/>
  <c r="L668" i="1"/>
  <c r="K668" i="1"/>
  <c r="J668" i="1"/>
  <c r="I668" i="1"/>
  <c r="N667" i="1"/>
  <c r="M667" i="1"/>
  <c r="L667" i="1"/>
  <c r="K667" i="1"/>
  <c r="J667" i="1"/>
  <c r="I667" i="1"/>
  <c r="N666" i="1"/>
  <c r="M666" i="1"/>
  <c r="L666" i="1"/>
  <c r="K666" i="1"/>
  <c r="J666" i="1"/>
  <c r="I666" i="1"/>
  <c r="N665" i="1"/>
  <c r="M665" i="1"/>
  <c r="L665" i="1"/>
  <c r="K665" i="1"/>
  <c r="J665" i="1"/>
  <c r="I665" i="1"/>
  <c r="N664" i="1"/>
  <c r="M664" i="1"/>
  <c r="L664" i="1"/>
  <c r="K664" i="1"/>
  <c r="J664" i="1"/>
  <c r="I664" i="1"/>
  <c r="N663" i="1"/>
  <c r="M663" i="1"/>
  <c r="L663" i="1"/>
  <c r="K663" i="1"/>
  <c r="J663" i="1"/>
  <c r="I663" i="1"/>
  <c r="N662" i="1"/>
  <c r="M662" i="1"/>
  <c r="L662" i="1"/>
  <c r="K662" i="1"/>
  <c r="J662" i="1"/>
  <c r="I662" i="1"/>
  <c r="N661" i="1"/>
  <c r="M661" i="1"/>
  <c r="L661" i="1"/>
  <c r="K661" i="1"/>
  <c r="J661" i="1"/>
  <c r="I661" i="1"/>
  <c r="N660" i="1"/>
  <c r="M660" i="1"/>
  <c r="L660" i="1"/>
  <c r="K660" i="1"/>
  <c r="J660" i="1"/>
  <c r="I660" i="1"/>
  <c r="N659" i="1"/>
  <c r="M659" i="1"/>
  <c r="L659" i="1"/>
  <c r="K659" i="1"/>
  <c r="J659" i="1"/>
  <c r="I659" i="1"/>
  <c r="N658" i="1"/>
  <c r="M658" i="1"/>
  <c r="L658" i="1"/>
  <c r="K658" i="1"/>
  <c r="J658" i="1"/>
  <c r="I658" i="1"/>
  <c r="P657" i="1"/>
  <c r="O657" i="1"/>
  <c r="N657" i="1"/>
  <c r="M657" i="1"/>
  <c r="L657" i="1"/>
  <c r="K657" i="1"/>
  <c r="J657" i="1"/>
  <c r="N656" i="1"/>
  <c r="M656" i="1"/>
  <c r="L656" i="1"/>
  <c r="K656" i="1"/>
  <c r="J656" i="1"/>
  <c r="I656" i="1"/>
  <c r="N655" i="1"/>
  <c r="M655" i="1"/>
  <c r="L655" i="1"/>
  <c r="K655" i="1"/>
  <c r="J655" i="1"/>
  <c r="I655" i="1"/>
  <c r="P654" i="1"/>
  <c r="O654" i="1"/>
  <c r="N654" i="1"/>
  <c r="M654" i="1"/>
  <c r="L654" i="1"/>
  <c r="K654" i="1"/>
  <c r="J654" i="1"/>
  <c r="N653" i="1"/>
  <c r="M653" i="1"/>
  <c r="L653" i="1"/>
  <c r="K653" i="1"/>
  <c r="J653" i="1"/>
  <c r="I653" i="1"/>
  <c r="N652" i="1"/>
  <c r="M652" i="1"/>
  <c r="L652" i="1"/>
  <c r="K652" i="1"/>
  <c r="J652" i="1"/>
  <c r="I652" i="1"/>
  <c r="P651" i="1"/>
  <c r="O651" i="1"/>
  <c r="N651" i="1"/>
  <c r="M651" i="1"/>
  <c r="L651" i="1"/>
  <c r="K651" i="1"/>
  <c r="J651" i="1"/>
  <c r="N650" i="1"/>
  <c r="M650" i="1"/>
  <c r="L650" i="1"/>
  <c r="K650" i="1"/>
  <c r="J650" i="1"/>
  <c r="I650" i="1"/>
  <c r="N649" i="1"/>
  <c r="M649" i="1"/>
  <c r="L649" i="1"/>
  <c r="K649" i="1"/>
  <c r="J649" i="1"/>
  <c r="I649" i="1"/>
  <c r="N648" i="1"/>
  <c r="M648" i="1"/>
  <c r="L648" i="1"/>
  <c r="K648" i="1"/>
  <c r="J648" i="1"/>
  <c r="I648" i="1"/>
  <c r="N647" i="1"/>
  <c r="M647" i="1"/>
  <c r="L647" i="1"/>
  <c r="K647" i="1"/>
  <c r="J647" i="1"/>
  <c r="I647" i="1"/>
  <c r="N646" i="1"/>
  <c r="M646" i="1"/>
  <c r="L646" i="1"/>
  <c r="K646" i="1"/>
  <c r="J646" i="1"/>
  <c r="I646" i="1"/>
  <c r="N645" i="1"/>
  <c r="M645" i="1"/>
  <c r="L645" i="1"/>
  <c r="K645" i="1"/>
  <c r="J645" i="1"/>
  <c r="I645" i="1"/>
  <c r="N644" i="1"/>
  <c r="M644" i="1"/>
  <c r="L644" i="1"/>
  <c r="K644" i="1"/>
  <c r="J644" i="1"/>
  <c r="I644" i="1"/>
  <c r="N643" i="1"/>
  <c r="M643" i="1"/>
  <c r="L643" i="1"/>
  <c r="K643" i="1"/>
  <c r="J643" i="1"/>
  <c r="I643" i="1"/>
  <c r="N642" i="1"/>
  <c r="M642" i="1"/>
  <c r="L642" i="1"/>
  <c r="K642" i="1"/>
  <c r="J642" i="1"/>
  <c r="I642" i="1"/>
  <c r="N641" i="1"/>
  <c r="M641" i="1"/>
  <c r="L641" i="1"/>
  <c r="K641" i="1"/>
  <c r="J641" i="1"/>
  <c r="I641" i="1"/>
  <c r="N640" i="1"/>
  <c r="M640" i="1"/>
  <c r="L640" i="1"/>
  <c r="K640" i="1"/>
  <c r="J640" i="1"/>
  <c r="I640" i="1"/>
  <c r="P639" i="1"/>
  <c r="O639" i="1"/>
  <c r="N639" i="1"/>
  <c r="M639" i="1"/>
  <c r="L639" i="1"/>
  <c r="K639" i="1"/>
  <c r="J639" i="1"/>
  <c r="N638" i="1"/>
  <c r="M638" i="1"/>
  <c r="L638" i="1"/>
  <c r="K638" i="1"/>
  <c r="J638" i="1"/>
  <c r="I638" i="1"/>
  <c r="N637" i="1"/>
  <c r="M637" i="1"/>
  <c r="L637" i="1"/>
  <c r="K637" i="1"/>
  <c r="J637" i="1"/>
  <c r="I637" i="1"/>
  <c r="N636" i="1"/>
  <c r="M636" i="1"/>
  <c r="L636" i="1"/>
  <c r="K636" i="1"/>
  <c r="J636" i="1"/>
  <c r="I636" i="1"/>
  <c r="N635" i="1"/>
  <c r="M635" i="1"/>
  <c r="L635" i="1"/>
  <c r="K635" i="1"/>
  <c r="J635" i="1"/>
  <c r="I635" i="1"/>
  <c r="N634" i="1"/>
  <c r="M634" i="1"/>
  <c r="L634" i="1"/>
  <c r="K634" i="1"/>
  <c r="J634" i="1"/>
  <c r="I634" i="1"/>
  <c r="N633" i="1"/>
  <c r="M633" i="1"/>
  <c r="L633" i="1"/>
  <c r="K633" i="1"/>
  <c r="J633" i="1"/>
  <c r="I633" i="1"/>
  <c r="N632" i="1"/>
  <c r="M632" i="1"/>
  <c r="L632" i="1"/>
  <c r="K632" i="1"/>
  <c r="J632" i="1"/>
  <c r="I632" i="1"/>
  <c r="N631" i="1"/>
  <c r="M631" i="1"/>
  <c r="L631" i="1"/>
  <c r="K631" i="1"/>
  <c r="J631" i="1"/>
  <c r="I631" i="1"/>
  <c r="N630" i="1"/>
  <c r="M630" i="1"/>
  <c r="L630" i="1"/>
  <c r="K630" i="1"/>
  <c r="J630" i="1"/>
  <c r="I630" i="1"/>
  <c r="N629" i="1"/>
  <c r="M629" i="1"/>
  <c r="L629" i="1"/>
  <c r="K629" i="1"/>
  <c r="J629" i="1"/>
  <c r="I629" i="1"/>
  <c r="N628" i="1"/>
  <c r="M628" i="1"/>
  <c r="L628" i="1"/>
  <c r="K628" i="1"/>
  <c r="J628" i="1"/>
  <c r="I628" i="1"/>
  <c r="N627" i="1"/>
  <c r="M627" i="1"/>
  <c r="L627" i="1"/>
  <c r="K627" i="1"/>
  <c r="J627" i="1"/>
  <c r="I627" i="1"/>
  <c r="N626" i="1"/>
  <c r="M626" i="1"/>
  <c r="L626" i="1"/>
  <c r="K626" i="1"/>
  <c r="J626" i="1"/>
  <c r="I626" i="1"/>
  <c r="N625" i="1"/>
  <c r="M625" i="1"/>
  <c r="L625" i="1"/>
  <c r="K625" i="1"/>
  <c r="J625" i="1"/>
  <c r="I625" i="1"/>
  <c r="P624" i="1"/>
  <c r="O624" i="1"/>
  <c r="N624" i="1"/>
  <c r="M624" i="1"/>
  <c r="L624" i="1"/>
  <c r="K624" i="1"/>
  <c r="J624" i="1"/>
  <c r="N623" i="1"/>
  <c r="M623" i="1"/>
  <c r="L623" i="1"/>
  <c r="K623" i="1"/>
  <c r="J623" i="1"/>
  <c r="I623" i="1"/>
  <c r="N622" i="1"/>
  <c r="M622" i="1"/>
  <c r="L622" i="1"/>
  <c r="K622" i="1"/>
  <c r="J622" i="1"/>
  <c r="I622" i="1"/>
  <c r="N621" i="1"/>
  <c r="M621" i="1"/>
  <c r="L621" i="1"/>
  <c r="K621" i="1"/>
  <c r="J621" i="1"/>
  <c r="I621" i="1"/>
  <c r="N620" i="1"/>
  <c r="M620" i="1"/>
  <c r="L620" i="1"/>
  <c r="K620" i="1"/>
  <c r="J620" i="1"/>
  <c r="I620" i="1"/>
  <c r="P619" i="1"/>
  <c r="O619" i="1"/>
  <c r="N619" i="1"/>
  <c r="M619" i="1"/>
  <c r="L619" i="1"/>
  <c r="K619" i="1"/>
  <c r="J619" i="1"/>
  <c r="N618" i="1"/>
  <c r="M618" i="1"/>
  <c r="L618" i="1"/>
  <c r="K618" i="1"/>
  <c r="J618" i="1"/>
  <c r="I618" i="1"/>
  <c r="N617" i="1"/>
  <c r="M617" i="1"/>
  <c r="L617" i="1"/>
  <c r="K617" i="1"/>
  <c r="J617" i="1"/>
  <c r="I617" i="1"/>
  <c r="N616" i="1"/>
  <c r="M616" i="1"/>
  <c r="L616" i="1"/>
  <c r="K616" i="1"/>
  <c r="J616" i="1"/>
  <c r="I616" i="1"/>
  <c r="N615" i="1"/>
  <c r="M615" i="1"/>
  <c r="L615" i="1"/>
  <c r="K615" i="1"/>
  <c r="J615" i="1"/>
  <c r="I615" i="1"/>
  <c r="N614" i="1"/>
  <c r="M614" i="1"/>
  <c r="L614" i="1"/>
  <c r="K614" i="1"/>
  <c r="J614" i="1"/>
  <c r="I614" i="1"/>
  <c r="N613" i="1"/>
  <c r="M613" i="1"/>
  <c r="L613" i="1"/>
  <c r="K613" i="1"/>
  <c r="J613" i="1"/>
  <c r="I613" i="1"/>
  <c r="N612" i="1"/>
  <c r="M612" i="1"/>
  <c r="L612" i="1"/>
  <c r="K612" i="1"/>
  <c r="J612" i="1"/>
  <c r="I612" i="1"/>
  <c r="N611" i="1"/>
  <c r="M611" i="1"/>
  <c r="L611" i="1"/>
  <c r="K611" i="1"/>
  <c r="J611" i="1"/>
  <c r="I611" i="1"/>
  <c r="N610" i="1"/>
  <c r="M610" i="1"/>
  <c r="L610" i="1"/>
  <c r="K610" i="1"/>
  <c r="J610" i="1"/>
  <c r="I610" i="1"/>
  <c r="N609" i="1"/>
  <c r="M609" i="1"/>
  <c r="L609" i="1"/>
  <c r="K609" i="1"/>
  <c r="J609" i="1"/>
  <c r="I609" i="1"/>
  <c r="N608" i="1"/>
  <c r="M608" i="1"/>
  <c r="L608" i="1"/>
  <c r="K608" i="1"/>
  <c r="J608" i="1"/>
  <c r="I608" i="1"/>
  <c r="N607" i="1"/>
  <c r="M607" i="1"/>
  <c r="L607" i="1"/>
  <c r="K607" i="1"/>
  <c r="J607" i="1"/>
  <c r="I607" i="1"/>
  <c r="N606" i="1"/>
  <c r="M606" i="1"/>
  <c r="L606" i="1"/>
  <c r="K606" i="1"/>
  <c r="J606" i="1"/>
  <c r="I606" i="1"/>
  <c r="N605" i="1"/>
  <c r="M605" i="1"/>
  <c r="L605" i="1"/>
  <c r="K605" i="1"/>
  <c r="J605" i="1"/>
  <c r="I605" i="1"/>
  <c r="N604" i="1"/>
  <c r="M604" i="1"/>
  <c r="L604" i="1"/>
  <c r="K604" i="1"/>
  <c r="J604" i="1"/>
  <c r="I604" i="1"/>
  <c r="N603" i="1"/>
  <c r="M603" i="1"/>
  <c r="L603" i="1"/>
  <c r="K603" i="1"/>
  <c r="J603" i="1"/>
  <c r="I603" i="1"/>
  <c r="N602" i="1"/>
  <c r="M602" i="1"/>
  <c r="L602" i="1"/>
  <c r="K602" i="1"/>
  <c r="J602" i="1"/>
  <c r="I602" i="1"/>
  <c r="N601" i="1"/>
  <c r="M601" i="1"/>
  <c r="L601" i="1"/>
  <c r="K601" i="1"/>
  <c r="J601" i="1"/>
  <c r="I601" i="1"/>
  <c r="N600" i="1"/>
  <c r="M600" i="1"/>
  <c r="L600" i="1"/>
  <c r="K600" i="1"/>
  <c r="J600" i="1"/>
  <c r="I600" i="1"/>
  <c r="N599" i="1"/>
  <c r="M599" i="1"/>
  <c r="L599" i="1"/>
  <c r="K599" i="1"/>
  <c r="J599" i="1"/>
  <c r="I599" i="1"/>
  <c r="N598" i="1"/>
  <c r="M598" i="1"/>
  <c r="L598" i="1"/>
  <c r="K598" i="1"/>
  <c r="J598" i="1"/>
  <c r="I598" i="1"/>
  <c r="P597" i="1"/>
  <c r="O597" i="1"/>
  <c r="N597" i="1"/>
  <c r="M597" i="1"/>
  <c r="L597" i="1"/>
  <c r="K597" i="1"/>
  <c r="J597" i="1"/>
  <c r="N596" i="1"/>
  <c r="M596" i="1"/>
  <c r="L596" i="1"/>
  <c r="K596" i="1"/>
  <c r="J596" i="1"/>
  <c r="I596" i="1"/>
  <c r="N595" i="1"/>
  <c r="M595" i="1"/>
  <c r="L595" i="1"/>
  <c r="K595" i="1"/>
  <c r="J595" i="1"/>
  <c r="I595" i="1"/>
  <c r="N594" i="1"/>
  <c r="M594" i="1"/>
  <c r="L594" i="1"/>
  <c r="K594" i="1"/>
  <c r="J594" i="1"/>
  <c r="I594" i="1"/>
  <c r="P593" i="1"/>
  <c r="O593" i="1"/>
  <c r="N593" i="1"/>
  <c r="M593" i="1"/>
  <c r="L593" i="1"/>
  <c r="K593" i="1"/>
  <c r="J593" i="1"/>
  <c r="N592" i="1"/>
  <c r="M592" i="1"/>
  <c r="L592" i="1"/>
  <c r="K592" i="1"/>
  <c r="J592" i="1"/>
  <c r="I592" i="1"/>
  <c r="N591" i="1"/>
  <c r="M591" i="1"/>
  <c r="L591" i="1"/>
  <c r="K591" i="1"/>
  <c r="J591" i="1"/>
  <c r="I591" i="1"/>
  <c r="P590" i="1"/>
  <c r="O590" i="1"/>
  <c r="N590" i="1"/>
  <c r="M590" i="1"/>
  <c r="L590" i="1"/>
  <c r="K590" i="1"/>
  <c r="J590" i="1"/>
  <c r="N589" i="1"/>
  <c r="M589" i="1"/>
  <c r="L589" i="1"/>
  <c r="K589" i="1"/>
  <c r="J589" i="1"/>
  <c r="I589" i="1"/>
  <c r="N588" i="1"/>
  <c r="M588" i="1"/>
  <c r="L588" i="1"/>
  <c r="K588" i="1"/>
  <c r="J588" i="1"/>
  <c r="I588" i="1"/>
  <c r="N587" i="1"/>
  <c r="M587" i="1"/>
  <c r="L587" i="1"/>
  <c r="K587" i="1"/>
  <c r="J587" i="1"/>
  <c r="I587" i="1"/>
  <c r="N586" i="1"/>
  <c r="M586" i="1"/>
  <c r="L586" i="1"/>
  <c r="K586" i="1"/>
  <c r="J586" i="1"/>
  <c r="I586" i="1"/>
  <c r="P585" i="1"/>
  <c r="O585" i="1"/>
  <c r="N585" i="1"/>
  <c r="M585" i="1"/>
  <c r="L585" i="1"/>
  <c r="K585" i="1"/>
  <c r="J585" i="1"/>
  <c r="N584" i="1"/>
  <c r="M584" i="1"/>
  <c r="L584" i="1"/>
  <c r="K584" i="1"/>
  <c r="J584" i="1"/>
  <c r="I584" i="1"/>
  <c r="N583" i="1"/>
  <c r="M583" i="1"/>
  <c r="L583" i="1"/>
  <c r="K583" i="1"/>
  <c r="J583" i="1"/>
  <c r="I583" i="1"/>
  <c r="N582" i="1"/>
  <c r="M582" i="1"/>
  <c r="L582" i="1"/>
  <c r="K582" i="1"/>
  <c r="J582" i="1"/>
  <c r="I582" i="1"/>
  <c r="P581" i="1"/>
  <c r="O581" i="1"/>
  <c r="N581" i="1"/>
  <c r="M581" i="1"/>
  <c r="L581" i="1"/>
  <c r="K581" i="1"/>
  <c r="J581" i="1"/>
  <c r="N580" i="1"/>
  <c r="M580" i="1"/>
  <c r="L580" i="1"/>
  <c r="K580" i="1"/>
  <c r="J580" i="1"/>
  <c r="I580" i="1"/>
  <c r="N579" i="1"/>
  <c r="M579" i="1"/>
  <c r="L579" i="1"/>
  <c r="K579" i="1"/>
  <c r="J579" i="1"/>
  <c r="I579" i="1"/>
  <c r="P578" i="1"/>
  <c r="O578" i="1"/>
  <c r="N578" i="1"/>
  <c r="M578" i="1"/>
  <c r="L578" i="1"/>
  <c r="K578" i="1"/>
  <c r="J578" i="1"/>
  <c r="P577" i="1"/>
  <c r="O577" i="1"/>
  <c r="N577" i="1"/>
  <c r="M577" i="1"/>
  <c r="L577" i="1"/>
  <c r="K577" i="1"/>
  <c r="J577" i="1"/>
  <c r="N576" i="1"/>
  <c r="M576" i="1"/>
  <c r="L576" i="1"/>
  <c r="K576" i="1"/>
  <c r="J576" i="1"/>
  <c r="I576" i="1"/>
  <c r="N575" i="1"/>
  <c r="M575" i="1"/>
  <c r="L575" i="1"/>
  <c r="K575" i="1"/>
  <c r="J575" i="1"/>
  <c r="I575" i="1"/>
  <c r="P574" i="1"/>
  <c r="O574" i="1"/>
  <c r="N574" i="1"/>
  <c r="M574" i="1"/>
  <c r="L574" i="1"/>
  <c r="K574" i="1"/>
  <c r="J574" i="1"/>
  <c r="N573" i="1"/>
  <c r="M573" i="1"/>
  <c r="L573" i="1"/>
  <c r="K573" i="1"/>
  <c r="J573" i="1"/>
  <c r="I573" i="1"/>
  <c r="N572" i="1"/>
  <c r="M572" i="1"/>
  <c r="L572" i="1"/>
  <c r="K572" i="1"/>
  <c r="J572" i="1"/>
  <c r="I572" i="1"/>
  <c r="N571" i="1"/>
  <c r="M571" i="1"/>
  <c r="L571" i="1"/>
  <c r="K571" i="1"/>
  <c r="J571" i="1"/>
  <c r="I571" i="1"/>
  <c r="N570" i="1"/>
  <c r="M570" i="1"/>
  <c r="L570" i="1"/>
  <c r="K570" i="1"/>
  <c r="J570" i="1"/>
  <c r="I570" i="1"/>
  <c r="N569" i="1"/>
  <c r="M569" i="1"/>
  <c r="L569" i="1"/>
  <c r="K569" i="1"/>
  <c r="J569" i="1"/>
  <c r="I569" i="1"/>
  <c r="N568" i="1"/>
  <c r="M568" i="1"/>
  <c r="L568" i="1"/>
  <c r="K568" i="1"/>
  <c r="J568" i="1"/>
  <c r="I568" i="1"/>
  <c r="N567" i="1"/>
  <c r="M567" i="1"/>
  <c r="L567" i="1"/>
  <c r="K567" i="1"/>
  <c r="J567" i="1"/>
  <c r="I567" i="1"/>
  <c r="N566" i="1"/>
  <c r="M566" i="1"/>
  <c r="L566" i="1"/>
  <c r="K566" i="1"/>
  <c r="J566" i="1"/>
  <c r="I566" i="1"/>
  <c r="N565" i="1"/>
  <c r="M565" i="1"/>
  <c r="L565" i="1"/>
  <c r="K565" i="1"/>
  <c r="J565" i="1"/>
  <c r="I565" i="1"/>
  <c r="N564" i="1"/>
  <c r="M564" i="1"/>
  <c r="L564" i="1"/>
  <c r="K564" i="1"/>
  <c r="J564" i="1"/>
  <c r="I564" i="1"/>
  <c r="N563" i="1"/>
  <c r="M563" i="1"/>
  <c r="L563" i="1"/>
  <c r="K563" i="1"/>
  <c r="J563" i="1"/>
  <c r="I563" i="1"/>
  <c r="N562" i="1"/>
  <c r="M562" i="1"/>
  <c r="L562" i="1"/>
  <c r="K562" i="1"/>
  <c r="J562" i="1"/>
  <c r="I562" i="1"/>
  <c r="N561" i="1"/>
  <c r="M561" i="1"/>
  <c r="L561" i="1"/>
  <c r="K561" i="1"/>
  <c r="J561" i="1"/>
  <c r="I561" i="1"/>
  <c r="N560" i="1"/>
  <c r="M560" i="1"/>
  <c r="L560" i="1"/>
  <c r="K560" i="1"/>
  <c r="J560" i="1"/>
  <c r="I560" i="1"/>
  <c r="N559" i="1"/>
  <c r="M559" i="1"/>
  <c r="L559" i="1"/>
  <c r="K559" i="1"/>
  <c r="J559" i="1"/>
  <c r="I559" i="1"/>
  <c r="N558" i="1"/>
  <c r="M558" i="1"/>
  <c r="L558" i="1"/>
  <c r="K558" i="1"/>
  <c r="J558" i="1"/>
  <c r="I558" i="1"/>
  <c r="N557" i="1"/>
  <c r="M557" i="1"/>
  <c r="L557" i="1"/>
  <c r="K557" i="1"/>
  <c r="J557" i="1"/>
  <c r="I557" i="1"/>
  <c r="N556" i="1"/>
  <c r="M556" i="1"/>
  <c r="L556" i="1"/>
  <c r="K556" i="1"/>
  <c r="J556" i="1"/>
  <c r="I556" i="1"/>
  <c r="N555" i="1"/>
  <c r="M555" i="1"/>
  <c r="L555" i="1"/>
  <c r="K555" i="1"/>
  <c r="J555" i="1"/>
  <c r="I555" i="1"/>
  <c r="N554" i="1"/>
  <c r="M554" i="1"/>
  <c r="L554" i="1"/>
  <c r="K554" i="1"/>
  <c r="J554" i="1"/>
  <c r="I554" i="1"/>
  <c r="N553" i="1"/>
  <c r="M553" i="1"/>
  <c r="L553" i="1"/>
  <c r="K553" i="1"/>
  <c r="J553" i="1"/>
  <c r="I553" i="1"/>
  <c r="N552" i="1"/>
  <c r="M552" i="1"/>
  <c r="L552" i="1"/>
  <c r="K552" i="1"/>
  <c r="J552" i="1"/>
  <c r="I552" i="1"/>
  <c r="N551" i="1"/>
  <c r="M551" i="1"/>
  <c r="L551" i="1"/>
  <c r="K551" i="1"/>
  <c r="J551" i="1"/>
  <c r="I551" i="1"/>
  <c r="N550" i="1"/>
  <c r="M550" i="1"/>
  <c r="L550" i="1"/>
  <c r="K550" i="1"/>
  <c r="J550" i="1"/>
  <c r="I550" i="1"/>
  <c r="N549" i="1"/>
  <c r="M549" i="1"/>
  <c r="L549" i="1"/>
  <c r="K549" i="1"/>
  <c r="J549" i="1"/>
  <c r="I549" i="1"/>
  <c r="N548" i="1"/>
  <c r="M548" i="1"/>
  <c r="L548" i="1"/>
  <c r="K548" i="1"/>
  <c r="J548" i="1"/>
  <c r="I548" i="1"/>
  <c r="P547" i="1"/>
  <c r="O547" i="1"/>
  <c r="N547" i="1"/>
  <c r="M547" i="1"/>
  <c r="L547" i="1"/>
  <c r="K547" i="1"/>
  <c r="J547" i="1"/>
  <c r="N546" i="1"/>
  <c r="M546" i="1"/>
  <c r="L546" i="1"/>
  <c r="K546" i="1"/>
  <c r="J546" i="1"/>
  <c r="I546" i="1"/>
  <c r="N545" i="1"/>
  <c r="M545" i="1"/>
  <c r="L545" i="1"/>
  <c r="K545" i="1"/>
  <c r="J545" i="1"/>
  <c r="I545" i="1"/>
  <c r="N544" i="1"/>
  <c r="M544" i="1"/>
  <c r="L544" i="1"/>
  <c r="K544" i="1"/>
  <c r="J544" i="1"/>
  <c r="I544" i="1"/>
  <c r="N543" i="1"/>
  <c r="M543" i="1"/>
  <c r="L543" i="1"/>
  <c r="K543" i="1"/>
  <c r="J543" i="1"/>
  <c r="I543" i="1"/>
  <c r="N542" i="1"/>
  <c r="M542" i="1"/>
  <c r="L542" i="1"/>
  <c r="K542" i="1"/>
  <c r="J542" i="1"/>
  <c r="I542" i="1"/>
  <c r="N541" i="1"/>
  <c r="M541" i="1"/>
  <c r="L541" i="1"/>
  <c r="K541" i="1"/>
  <c r="J541" i="1"/>
  <c r="I541" i="1"/>
  <c r="N540" i="1"/>
  <c r="M540" i="1"/>
  <c r="L540" i="1"/>
  <c r="K540" i="1"/>
  <c r="J540" i="1"/>
  <c r="I540" i="1"/>
  <c r="N539" i="1"/>
  <c r="M539" i="1"/>
  <c r="L539" i="1"/>
  <c r="K539" i="1"/>
  <c r="J539" i="1"/>
  <c r="I539" i="1"/>
  <c r="N538" i="1"/>
  <c r="M538" i="1"/>
  <c r="L538" i="1"/>
  <c r="K538" i="1"/>
  <c r="J538" i="1"/>
  <c r="I538" i="1"/>
  <c r="P537" i="1"/>
  <c r="O537" i="1"/>
  <c r="N537" i="1"/>
  <c r="M537" i="1"/>
  <c r="L537" i="1"/>
  <c r="K537" i="1"/>
  <c r="J537" i="1"/>
  <c r="N536" i="1"/>
  <c r="M536" i="1"/>
  <c r="L536" i="1"/>
  <c r="K536" i="1"/>
  <c r="J536" i="1"/>
  <c r="I536" i="1"/>
  <c r="N535" i="1"/>
  <c r="M535" i="1"/>
  <c r="L535" i="1"/>
  <c r="K535" i="1"/>
  <c r="J535" i="1"/>
  <c r="I535" i="1"/>
  <c r="N534" i="1"/>
  <c r="M534" i="1"/>
  <c r="L534" i="1"/>
  <c r="K534" i="1"/>
  <c r="J534" i="1"/>
  <c r="I534" i="1"/>
  <c r="N533" i="1"/>
  <c r="M533" i="1"/>
  <c r="L533" i="1"/>
  <c r="K533" i="1"/>
  <c r="J533" i="1"/>
  <c r="I533" i="1"/>
  <c r="P532" i="1"/>
  <c r="O532" i="1"/>
  <c r="N532" i="1"/>
  <c r="M532" i="1"/>
  <c r="L532" i="1"/>
  <c r="K532" i="1"/>
  <c r="J532" i="1"/>
  <c r="N531" i="1"/>
  <c r="M531" i="1"/>
  <c r="L531" i="1"/>
  <c r="K531" i="1"/>
  <c r="J531" i="1"/>
  <c r="I531" i="1"/>
  <c r="N530" i="1"/>
  <c r="M530" i="1"/>
  <c r="L530" i="1"/>
  <c r="K530" i="1"/>
  <c r="J530" i="1"/>
  <c r="I530" i="1"/>
  <c r="N529" i="1"/>
  <c r="M529" i="1"/>
  <c r="L529" i="1"/>
  <c r="K529" i="1"/>
  <c r="J529" i="1"/>
  <c r="I529" i="1"/>
  <c r="N528" i="1"/>
  <c r="M528" i="1"/>
  <c r="L528" i="1"/>
  <c r="K528" i="1"/>
  <c r="J528" i="1"/>
  <c r="I528" i="1"/>
  <c r="N527" i="1"/>
  <c r="M527" i="1"/>
  <c r="L527" i="1"/>
  <c r="K527" i="1"/>
  <c r="J527" i="1"/>
  <c r="I527" i="1"/>
  <c r="P526" i="1"/>
  <c r="O526" i="1"/>
  <c r="N526" i="1"/>
  <c r="M526" i="1"/>
  <c r="L526" i="1"/>
  <c r="K526" i="1"/>
  <c r="J526" i="1"/>
  <c r="N525" i="1"/>
  <c r="M525" i="1"/>
  <c r="L525" i="1"/>
  <c r="K525" i="1"/>
  <c r="J525" i="1"/>
  <c r="I525" i="1"/>
  <c r="N524" i="1"/>
  <c r="M524" i="1"/>
  <c r="L524" i="1"/>
  <c r="K524" i="1"/>
  <c r="J524" i="1"/>
  <c r="I524" i="1"/>
  <c r="N523" i="1"/>
  <c r="M523" i="1"/>
  <c r="L523" i="1"/>
  <c r="K523" i="1"/>
  <c r="J523" i="1"/>
  <c r="I523" i="1"/>
  <c r="N522" i="1"/>
  <c r="M522" i="1"/>
  <c r="L522" i="1"/>
  <c r="K522" i="1"/>
  <c r="J522" i="1"/>
  <c r="I522" i="1"/>
  <c r="N521" i="1"/>
  <c r="M521" i="1"/>
  <c r="L521" i="1"/>
  <c r="K521" i="1"/>
  <c r="J521" i="1"/>
  <c r="I521" i="1"/>
  <c r="N520" i="1"/>
  <c r="M520" i="1"/>
  <c r="L520" i="1"/>
  <c r="K520" i="1"/>
  <c r="J520" i="1"/>
  <c r="I520" i="1"/>
  <c r="N519" i="1"/>
  <c r="M519" i="1"/>
  <c r="L519" i="1"/>
  <c r="K519" i="1"/>
  <c r="J519" i="1"/>
  <c r="I519" i="1"/>
  <c r="N518" i="1"/>
  <c r="M518" i="1"/>
  <c r="L518" i="1"/>
  <c r="K518" i="1"/>
  <c r="J518" i="1"/>
  <c r="I518" i="1"/>
  <c r="P517" i="1"/>
  <c r="O517" i="1"/>
  <c r="N517" i="1"/>
  <c r="M517" i="1"/>
  <c r="L517" i="1"/>
  <c r="K517" i="1"/>
  <c r="J517" i="1"/>
  <c r="N516" i="1"/>
  <c r="M516" i="1"/>
  <c r="L516" i="1"/>
  <c r="K516" i="1"/>
  <c r="J516" i="1"/>
  <c r="I516" i="1"/>
  <c r="N515" i="1"/>
  <c r="M515" i="1"/>
  <c r="L515" i="1"/>
  <c r="K515" i="1"/>
  <c r="J515" i="1"/>
  <c r="I515" i="1"/>
  <c r="N514" i="1"/>
  <c r="M514" i="1"/>
  <c r="L514" i="1"/>
  <c r="K514" i="1"/>
  <c r="J514" i="1"/>
  <c r="I514" i="1"/>
  <c r="N513" i="1"/>
  <c r="M513" i="1"/>
  <c r="L513" i="1"/>
  <c r="K513" i="1"/>
  <c r="J513" i="1"/>
  <c r="I513" i="1"/>
  <c r="N512" i="1"/>
  <c r="M512" i="1"/>
  <c r="L512" i="1"/>
  <c r="K512" i="1"/>
  <c r="J512" i="1"/>
  <c r="I512" i="1"/>
  <c r="N511" i="1"/>
  <c r="M511" i="1"/>
  <c r="L511" i="1"/>
  <c r="K511" i="1"/>
  <c r="J511" i="1"/>
  <c r="I511" i="1"/>
  <c r="N510" i="1"/>
  <c r="M510" i="1"/>
  <c r="L510" i="1"/>
  <c r="K510" i="1"/>
  <c r="J510" i="1"/>
  <c r="I510" i="1"/>
  <c r="N509" i="1"/>
  <c r="M509" i="1"/>
  <c r="L509" i="1"/>
  <c r="K509" i="1"/>
  <c r="J509" i="1"/>
  <c r="I509" i="1"/>
  <c r="N508" i="1"/>
  <c r="M508" i="1"/>
  <c r="L508" i="1"/>
  <c r="K508" i="1"/>
  <c r="J508" i="1"/>
  <c r="I508" i="1"/>
  <c r="N507" i="1"/>
  <c r="M507" i="1"/>
  <c r="L507" i="1"/>
  <c r="K507" i="1"/>
  <c r="J507" i="1"/>
  <c r="I507" i="1"/>
  <c r="N506" i="1"/>
  <c r="M506" i="1"/>
  <c r="L506" i="1"/>
  <c r="K506" i="1"/>
  <c r="J506" i="1"/>
  <c r="I506" i="1"/>
  <c r="N505" i="1"/>
  <c r="M505" i="1"/>
  <c r="L505" i="1"/>
  <c r="K505" i="1"/>
  <c r="J505" i="1"/>
  <c r="I505" i="1"/>
  <c r="N504" i="1"/>
  <c r="M504" i="1"/>
  <c r="L504" i="1"/>
  <c r="K504" i="1"/>
  <c r="J504" i="1"/>
  <c r="I504" i="1"/>
  <c r="N503" i="1"/>
  <c r="M503" i="1"/>
  <c r="L503" i="1"/>
  <c r="K503" i="1"/>
  <c r="J503" i="1"/>
  <c r="I503" i="1"/>
  <c r="N502" i="1"/>
  <c r="M502" i="1"/>
  <c r="L502" i="1"/>
  <c r="K502" i="1"/>
  <c r="J502" i="1"/>
  <c r="I502" i="1"/>
  <c r="N501" i="1"/>
  <c r="M501" i="1"/>
  <c r="L501" i="1"/>
  <c r="K501" i="1"/>
  <c r="J501" i="1"/>
  <c r="I501" i="1"/>
  <c r="N500" i="1"/>
  <c r="M500" i="1"/>
  <c r="L500" i="1"/>
  <c r="K500" i="1"/>
  <c r="J500" i="1"/>
  <c r="I500" i="1"/>
  <c r="N499" i="1"/>
  <c r="M499" i="1"/>
  <c r="L499" i="1"/>
  <c r="K499" i="1"/>
  <c r="J499" i="1"/>
  <c r="I499" i="1"/>
  <c r="N498" i="1"/>
  <c r="M498" i="1"/>
  <c r="L498" i="1"/>
  <c r="K498" i="1"/>
  <c r="J498" i="1"/>
  <c r="I498" i="1"/>
  <c r="N497" i="1"/>
  <c r="M497" i="1"/>
  <c r="L497" i="1"/>
  <c r="K497" i="1"/>
  <c r="J497" i="1"/>
  <c r="I497" i="1"/>
  <c r="N496" i="1"/>
  <c r="M496" i="1"/>
  <c r="L496" i="1"/>
  <c r="K496" i="1"/>
  <c r="J496" i="1"/>
  <c r="I496" i="1"/>
  <c r="N495" i="1"/>
  <c r="M495" i="1"/>
  <c r="L495" i="1"/>
  <c r="K495" i="1"/>
  <c r="J495" i="1"/>
  <c r="I495" i="1"/>
  <c r="N494" i="1"/>
  <c r="M494" i="1"/>
  <c r="L494" i="1"/>
  <c r="K494" i="1"/>
  <c r="J494" i="1"/>
  <c r="I494" i="1"/>
  <c r="N493" i="1"/>
  <c r="M493" i="1"/>
  <c r="L493" i="1"/>
  <c r="K493" i="1"/>
  <c r="J493" i="1"/>
  <c r="I493" i="1"/>
  <c r="N492" i="1"/>
  <c r="M492" i="1"/>
  <c r="L492" i="1"/>
  <c r="K492" i="1"/>
  <c r="J492" i="1"/>
  <c r="I492" i="1"/>
  <c r="N491" i="1"/>
  <c r="M491" i="1"/>
  <c r="L491" i="1"/>
  <c r="K491" i="1"/>
  <c r="J491" i="1"/>
  <c r="I491" i="1"/>
  <c r="N490" i="1"/>
  <c r="M490" i="1"/>
  <c r="L490" i="1"/>
  <c r="K490" i="1"/>
  <c r="J490" i="1"/>
  <c r="I490" i="1"/>
  <c r="P489" i="1"/>
  <c r="O489" i="1"/>
  <c r="N489" i="1"/>
  <c r="M489" i="1"/>
  <c r="L489" i="1"/>
  <c r="K489" i="1"/>
  <c r="J489" i="1"/>
  <c r="N488" i="1"/>
  <c r="M488" i="1"/>
  <c r="L488" i="1"/>
  <c r="K488" i="1"/>
  <c r="J488" i="1"/>
  <c r="I488" i="1"/>
  <c r="N487" i="1"/>
  <c r="M487" i="1"/>
  <c r="L487" i="1"/>
  <c r="K487" i="1"/>
  <c r="J487" i="1"/>
  <c r="I487" i="1"/>
  <c r="N486" i="1"/>
  <c r="M486" i="1"/>
  <c r="L486" i="1"/>
  <c r="K486" i="1"/>
  <c r="J486" i="1"/>
  <c r="I486" i="1"/>
  <c r="N485" i="1"/>
  <c r="M485" i="1"/>
  <c r="L485" i="1"/>
  <c r="K485" i="1"/>
  <c r="J485" i="1"/>
  <c r="I485" i="1"/>
  <c r="P484" i="1"/>
  <c r="O484" i="1"/>
  <c r="N484" i="1"/>
  <c r="M484" i="1"/>
  <c r="L484" i="1"/>
  <c r="K484" i="1"/>
  <c r="J484" i="1"/>
  <c r="N483" i="1"/>
  <c r="M483" i="1"/>
  <c r="L483" i="1"/>
  <c r="K483" i="1"/>
  <c r="J483" i="1"/>
  <c r="I483" i="1"/>
  <c r="N482" i="1"/>
  <c r="M482" i="1"/>
  <c r="L482" i="1"/>
  <c r="K482" i="1"/>
  <c r="J482" i="1"/>
  <c r="I482" i="1"/>
  <c r="N481" i="1"/>
  <c r="M481" i="1"/>
  <c r="L481" i="1"/>
  <c r="K481" i="1"/>
  <c r="J481" i="1"/>
  <c r="I481" i="1"/>
  <c r="P480" i="1"/>
  <c r="O480" i="1"/>
  <c r="N480" i="1"/>
  <c r="M480" i="1"/>
  <c r="L480" i="1"/>
  <c r="K480" i="1"/>
  <c r="J480" i="1"/>
  <c r="N479" i="1"/>
  <c r="M479" i="1"/>
  <c r="L479" i="1"/>
  <c r="K479" i="1"/>
  <c r="J479" i="1"/>
  <c r="I479" i="1"/>
  <c r="N478" i="1"/>
  <c r="M478" i="1"/>
  <c r="L478" i="1"/>
  <c r="K478" i="1"/>
  <c r="J478" i="1"/>
  <c r="I478" i="1"/>
  <c r="N477" i="1"/>
  <c r="M477" i="1"/>
  <c r="L477" i="1"/>
  <c r="K477" i="1"/>
  <c r="J477" i="1"/>
  <c r="I477" i="1"/>
  <c r="N476" i="1"/>
  <c r="M476" i="1"/>
  <c r="L476" i="1"/>
  <c r="K476" i="1"/>
  <c r="J476" i="1"/>
  <c r="I476" i="1"/>
  <c r="P475" i="1"/>
  <c r="O475" i="1"/>
  <c r="N475" i="1"/>
  <c r="M475" i="1"/>
  <c r="L475" i="1"/>
  <c r="K475" i="1"/>
  <c r="J475" i="1"/>
  <c r="N474" i="1"/>
  <c r="M474" i="1"/>
  <c r="L474" i="1"/>
  <c r="K474" i="1"/>
  <c r="J474" i="1"/>
  <c r="I474" i="1"/>
  <c r="P473" i="1"/>
  <c r="O473" i="1"/>
  <c r="N473" i="1"/>
  <c r="M473" i="1"/>
  <c r="L473" i="1"/>
  <c r="K473" i="1"/>
  <c r="J473" i="1"/>
  <c r="N472" i="1"/>
  <c r="M472" i="1"/>
  <c r="L472" i="1"/>
  <c r="K472" i="1"/>
  <c r="J472" i="1"/>
  <c r="I472" i="1"/>
  <c r="N471" i="1"/>
  <c r="M471" i="1"/>
  <c r="L471" i="1"/>
  <c r="K471" i="1"/>
  <c r="J471" i="1"/>
  <c r="I471" i="1"/>
  <c r="P470" i="1"/>
  <c r="O470" i="1"/>
  <c r="N470" i="1"/>
  <c r="M470" i="1"/>
  <c r="L470" i="1"/>
  <c r="K470" i="1"/>
  <c r="J470" i="1"/>
  <c r="N469" i="1"/>
  <c r="M469" i="1"/>
  <c r="L469" i="1"/>
  <c r="K469" i="1"/>
  <c r="J469" i="1"/>
  <c r="I469" i="1"/>
  <c r="N468" i="1"/>
  <c r="M468" i="1"/>
  <c r="L468" i="1"/>
  <c r="K468" i="1"/>
  <c r="J468" i="1"/>
  <c r="I468" i="1"/>
  <c r="P467" i="1"/>
  <c r="O467" i="1"/>
  <c r="N467" i="1"/>
  <c r="M467" i="1"/>
  <c r="L467" i="1"/>
  <c r="K467" i="1"/>
  <c r="J467" i="1"/>
  <c r="N466" i="1"/>
  <c r="M466" i="1"/>
  <c r="L466" i="1"/>
  <c r="K466" i="1"/>
  <c r="J466" i="1"/>
  <c r="I466" i="1"/>
  <c r="N465" i="1"/>
  <c r="M465" i="1"/>
  <c r="L465" i="1"/>
  <c r="K465" i="1"/>
  <c r="J465" i="1"/>
  <c r="I465" i="1"/>
  <c r="N464" i="1"/>
  <c r="M464" i="1"/>
  <c r="L464" i="1"/>
  <c r="K464" i="1"/>
  <c r="J464" i="1"/>
  <c r="I464" i="1"/>
  <c r="N463" i="1"/>
  <c r="M463" i="1"/>
  <c r="L463" i="1"/>
  <c r="K463" i="1"/>
  <c r="J463" i="1"/>
  <c r="I463" i="1"/>
  <c r="N462" i="1"/>
  <c r="M462" i="1"/>
  <c r="L462" i="1"/>
  <c r="K462" i="1"/>
  <c r="J462" i="1"/>
  <c r="I462" i="1"/>
  <c r="N461" i="1"/>
  <c r="M461" i="1"/>
  <c r="L461" i="1"/>
  <c r="K461" i="1"/>
  <c r="J461" i="1"/>
  <c r="I461" i="1"/>
  <c r="N460" i="1"/>
  <c r="M460" i="1"/>
  <c r="L460" i="1"/>
  <c r="K460" i="1"/>
  <c r="J460" i="1"/>
  <c r="I460" i="1"/>
  <c r="N459" i="1"/>
  <c r="M459" i="1"/>
  <c r="L459" i="1"/>
  <c r="K459" i="1"/>
  <c r="J459" i="1"/>
  <c r="I459" i="1"/>
  <c r="N458" i="1"/>
  <c r="M458" i="1"/>
  <c r="L458" i="1"/>
  <c r="K458" i="1"/>
  <c r="J458" i="1"/>
  <c r="I458" i="1"/>
  <c r="N457" i="1"/>
  <c r="M457" i="1"/>
  <c r="L457" i="1"/>
  <c r="K457" i="1"/>
  <c r="J457" i="1"/>
  <c r="I457" i="1"/>
  <c r="N456" i="1"/>
  <c r="M456" i="1"/>
  <c r="L456" i="1"/>
  <c r="K456" i="1"/>
  <c r="J456" i="1"/>
  <c r="I456" i="1"/>
  <c r="N455" i="1"/>
  <c r="M455" i="1"/>
  <c r="L455" i="1"/>
  <c r="K455" i="1"/>
  <c r="J455" i="1"/>
  <c r="I455" i="1"/>
  <c r="P454" i="1"/>
  <c r="O454" i="1"/>
  <c r="N454" i="1"/>
  <c r="M454" i="1"/>
  <c r="L454" i="1"/>
  <c r="K454" i="1"/>
  <c r="J454" i="1"/>
  <c r="N453" i="1"/>
  <c r="M453" i="1"/>
  <c r="L453" i="1"/>
  <c r="K453" i="1"/>
  <c r="J453" i="1"/>
  <c r="I453" i="1"/>
  <c r="N452" i="1"/>
  <c r="M452" i="1"/>
  <c r="L452" i="1"/>
  <c r="K452" i="1"/>
  <c r="J452" i="1"/>
  <c r="I452" i="1"/>
  <c r="N451" i="1"/>
  <c r="M451" i="1"/>
  <c r="L451" i="1"/>
  <c r="K451" i="1"/>
  <c r="J451" i="1"/>
  <c r="I451" i="1"/>
  <c r="N450" i="1"/>
  <c r="M450" i="1"/>
  <c r="L450" i="1"/>
  <c r="K450" i="1"/>
  <c r="J450" i="1"/>
  <c r="I450" i="1"/>
  <c r="N449" i="1"/>
  <c r="M449" i="1"/>
  <c r="L449" i="1"/>
  <c r="K449" i="1"/>
  <c r="J449" i="1"/>
  <c r="I449" i="1"/>
  <c r="N448" i="1"/>
  <c r="M448" i="1"/>
  <c r="L448" i="1"/>
  <c r="K448" i="1"/>
  <c r="J448" i="1"/>
  <c r="I448" i="1"/>
  <c r="N447" i="1"/>
  <c r="M447" i="1"/>
  <c r="L447" i="1"/>
  <c r="K447" i="1"/>
  <c r="J447" i="1"/>
  <c r="I447" i="1"/>
  <c r="N446" i="1"/>
  <c r="M446" i="1"/>
  <c r="L446" i="1"/>
  <c r="K446" i="1"/>
  <c r="J446" i="1"/>
  <c r="I446" i="1"/>
  <c r="N445" i="1"/>
  <c r="M445" i="1"/>
  <c r="L445" i="1"/>
  <c r="K445" i="1"/>
  <c r="J445" i="1"/>
  <c r="I445" i="1"/>
  <c r="N444" i="1"/>
  <c r="M444" i="1"/>
  <c r="L444" i="1"/>
  <c r="K444" i="1"/>
  <c r="J444" i="1"/>
  <c r="I444" i="1"/>
  <c r="N443" i="1"/>
  <c r="M443" i="1"/>
  <c r="L443" i="1"/>
  <c r="K443" i="1"/>
  <c r="J443" i="1"/>
  <c r="I443" i="1"/>
  <c r="N442" i="1"/>
  <c r="M442" i="1"/>
  <c r="L442" i="1"/>
  <c r="K442" i="1"/>
  <c r="J442" i="1"/>
  <c r="I442" i="1"/>
  <c r="N441" i="1"/>
  <c r="M441" i="1"/>
  <c r="L441" i="1"/>
  <c r="K441" i="1"/>
  <c r="J441" i="1"/>
  <c r="I441" i="1"/>
  <c r="N440" i="1"/>
  <c r="M440" i="1"/>
  <c r="L440" i="1"/>
  <c r="K440" i="1"/>
  <c r="J440" i="1"/>
  <c r="I440" i="1"/>
  <c r="N439" i="1"/>
  <c r="M439" i="1"/>
  <c r="L439" i="1"/>
  <c r="K439" i="1"/>
  <c r="J439" i="1"/>
  <c r="I439" i="1"/>
  <c r="N438" i="1"/>
  <c r="M438" i="1"/>
  <c r="L438" i="1"/>
  <c r="K438" i="1"/>
  <c r="J438" i="1"/>
  <c r="I438" i="1"/>
  <c r="N437" i="1"/>
  <c r="M437" i="1"/>
  <c r="L437" i="1"/>
  <c r="K437" i="1"/>
  <c r="J437" i="1"/>
  <c r="I437" i="1"/>
  <c r="N436" i="1"/>
  <c r="M436" i="1"/>
  <c r="L436" i="1"/>
  <c r="K436" i="1"/>
  <c r="J436" i="1"/>
  <c r="I436" i="1"/>
  <c r="N435" i="1"/>
  <c r="M435" i="1"/>
  <c r="L435" i="1"/>
  <c r="K435" i="1"/>
  <c r="J435" i="1"/>
  <c r="I435" i="1"/>
  <c r="N434" i="1"/>
  <c r="M434" i="1"/>
  <c r="L434" i="1"/>
  <c r="K434" i="1"/>
  <c r="J434" i="1"/>
  <c r="I434" i="1"/>
  <c r="N433" i="1"/>
  <c r="M433" i="1"/>
  <c r="L433" i="1"/>
  <c r="K433" i="1"/>
  <c r="J433" i="1"/>
  <c r="I433" i="1"/>
  <c r="N432" i="1"/>
  <c r="M432" i="1"/>
  <c r="L432" i="1"/>
  <c r="K432" i="1"/>
  <c r="J432" i="1"/>
  <c r="I432" i="1"/>
  <c r="N431" i="1"/>
  <c r="M431" i="1"/>
  <c r="L431" i="1"/>
  <c r="K431" i="1"/>
  <c r="J431" i="1"/>
  <c r="I431" i="1"/>
  <c r="N430" i="1"/>
  <c r="M430" i="1"/>
  <c r="L430" i="1"/>
  <c r="K430" i="1"/>
  <c r="J430" i="1"/>
  <c r="I430" i="1"/>
  <c r="N429" i="1"/>
  <c r="M429" i="1"/>
  <c r="L429" i="1"/>
  <c r="K429" i="1"/>
  <c r="J429" i="1"/>
  <c r="I429" i="1"/>
  <c r="P428" i="1"/>
  <c r="O428" i="1"/>
  <c r="N428" i="1"/>
  <c r="M428" i="1"/>
  <c r="L428" i="1"/>
  <c r="K428" i="1"/>
  <c r="J428" i="1"/>
  <c r="N427" i="1"/>
  <c r="M427" i="1"/>
  <c r="L427" i="1"/>
  <c r="K427" i="1"/>
  <c r="J427" i="1"/>
  <c r="I427" i="1"/>
  <c r="N426" i="1"/>
  <c r="M426" i="1"/>
  <c r="L426" i="1"/>
  <c r="K426" i="1"/>
  <c r="J426" i="1"/>
  <c r="I426" i="1"/>
  <c r="N425" i="1"/>
  <c r="M425" i="1"/>
  <c r="L425" i="1"/>
  <c r="K425" i="1"/>
  <c r="J425" i="1"/>
  <c r="I425" i="1"/>
  <c r="N424" i="1"/>
  <c r="M424" i="1"/>
  <c r="L424" i="1"/>
  <c r="K424" i="1"/>
  <c r="J424" i="1"/>
  <c r="I424" i="1"/>
  <c r="N423" i="1"/>
  <c r="M423" i="1"/>
  <c r="L423" i="1"/>
  <c r="K423" i="1"/>
  <c r="J423" i="1"/>
  <c r="I423" i="1"/>
  <c r="N422" i="1"/>
  <c r="M422" i="1"/>
  <c r="L422" i="1"/>
  <c r="K422" i="1"/>
  <c r="J422" i="1"/>
  <c r="I422" i="1"/>
  <c r="N421" i="1"/>
  <c r="M421" i="1"/>
  <c r="L421" i="1"/>
  <c r="K421" i="1"/>
  <c r="J421" i="1"/>
  <c r="I421" i="1"/>
  <c r="N420" i="1"/>
  <c r="M420" i="1"/>
  <c r="L420" i="1"/>
  <c r="K420" i="1"/>
  <c r="J420" i="1"/>
  <c r="I420" i="1"/>
  <c r="N419" i="1"/>
  <c r="M419" i="1"/>
  <c r="L419" i="1"/>
  <c r="K419" i="1"/>
  <c r="J419" i="1"/>
  <c r="I419" i="1"/>
  <c r="N418" i="1"/>
  <c r="M418" i="1"/>
  <c r="L418" i="1"/>
  <c r="K418" i="1"/>
  <c r="J418" i="1"/>
  <c r="I418" i="1"/>
  <c r="N417" i="1"/>
  <c r="M417" i="1"/>
  <c r="L417" i="1"/>
  <c r="K417" i="1"/>
  <c r="J417" i="1"/>
  <c r="I417" i="1"/>
  <c r="N416" i="1"/>
  <c r="M416" i="1"/>
  <c r="L416" i="1"/>
  <c r="K416" i="1"/>
  <c r="J416" i="1"/>
  <c r="I416" i="1"/>
  <c r="N415" i="1"/>
  <c r="M415" i="1"/>
  <c r="L415" i="1"/>
  <c r="K415" i="1"/>
  <c r="J415" i="1"/>
  <c r="I415" i="1"/>
  <c r="P414" i="1"/>
  <c r="O414" i="1"/>
  <c r="N414" i="1"/>
  <c r="M414" i="1"/>
  <c r="L414" i="1"/>
  <c r="K414" i="1"/>
  <c r="J414" i="1"/>
  <c r="N413" i="1"/>
  <c r="M413" i="1"/>
  <c r="L413" i="1"/>
  <c r="K413" i="1"/>
  <c r="J413" i="1"/>
  <c r="I413" i="1"/>
  <c r="N412" i="1"/>
  <c r="M412" i="1"/>
  <c r="L412" i="1"/>
  <c r="K412" i="1"/>
  <c r="J412" i="1"/>
  <c r="I412" i="1"/>
  <c r="N411" i="1"/>
  <c r="M411" i="1"/>
  <c r="L411" i="1"/>
  <c r="K411" i="1"/>
  <c r="J411" i="1"/>
  <c r="I411" i="1"/>
  <c r="N410" i="1"/>
  <c r="M410" i="1"/>
  <c r="L410" i="1"/>
  <c r="K410" i="1"/>
  <c r="J410" i="1"/>
  <c r="I410" i="1"/>
  <c r="N409" i="1"/>
  <c r="M409" i="1"/>
  <c r="L409" i="1"/>
  <c r="K409" i="1"/>
  <c r="J409" i="1"/>
  <c r="I409" i="1"/>
  <c r="N408" i="1"/>
  <c r="M408" i="1"/>
  <c r="L408" i="1"/>
  <c r="K408" i="1"/>
  <c r="J408" i="1"/>
  <c r="I408" i="1"/>
  <c r="N407" i="1"/>
  <c r="M407" i="1"/>
  <c r="L407" i="1"/>
  <c r="K407" i="1"/>
  <c r="J407" i="1"/>
  <c r="I407" i="1"/>
  <c r="N406" i="1"/>
  <c r="M406" i="1"/>
  <c r="L406" i="1"/>
  <c r="K406" i="1"/>
  <c r="J406" i="1"/>
  <c r="I406" i="1"/>
  <c r="N405" i="1"/>
  <c r="M405" i="1"/>
  <c r="L405" i="1"/>
  <c r="K405" i="1"/>
  <c r="J405" i="1"/>
  <c r="I405" i="1"/>
  <c r="N404" i="1"/>
  <c r="M404" i="1"/>
  <c r="L404" i="1"/>
  <c r="K404" i="1"/>
  <c r="J404" i="1"/>
  <c r="I404" i="1"/>
  <c r="P403" i="1"/>
  <c r="O403" i="1"/>
  <c r="N403" i="1"/>
  <c r="M403" i="1"/>
  <c r="L403" i="1"/>
  <c r="K403" i="1"/>
  <c r="J403" i="1"/>
  <c r="N402" i="1"/>
  <c r="M402" i="1"/>
  <c r="L402" i="1"/>
  <c r="K402" i="1"/>
  <c r="J402" i="1"/>
  <c r="I402" i="1"/>
  <c r="P401" i="1"/>
  <c r="O401" i="1"/>
  <c r="N401" i="1"/>
  <c r="M401" i="1"/>
  <c r="L401" i="1"/>
  <c r="K401" i="1"/>
  <c r="J401" i="1"/>
  <c r="N400" i="1"/>
  <c r="M400" i="1"/>
  <c r="L400" i="1"/>
  <c r="K400" i="1"/>
  <c r="J400" i="1"/>
  <c r="I400" i="1"/>
  <c r="N399" i="1"/>
  <c r="M399" i="1"/>
  <c r="L399" i="1"/>
  <c r="K399" i="1"/>
  <c r="J399" i="1"/>
  <c r="I399" i="1"/>
  <c r="N398" i="1"/>
  <c r="M398" i="1"/>
  <c r="L398" i="1"/>
  <c r="K398" i="1"/>
  <c r="J398" i="1"/>
  <c r="I398" i="1"/>
  <c r="N397" i="1"/>
  <c r="M397" i="1"/>
  <c r="L397" i="1"/>
  <c r="K397" i="1"/>
  <c r="J397" i="1"/>
  <c r="I397" i="1"/>
  <c r="N396" i="1"/>
  <c r="M396" i="1"/>
  <c r="L396" i="1"/>
  <c r="K396" i="1"/>
  <c r="J396" i="1"/>
  <c r="I396" i="1"/>
  <c r="N395" i="1"/>
  <c r="M395" i="1"/>
  <c r="L395" i="1"/>
  <c r="K395" i="1"/>
  <c r="J395" i="1"/>
  <c r="I395" i="1"/>
  <c r="N394" i="1"/>
  <c r="M394" i="1"/>
  <c r="L394" i="1"/>
  <c r="K394" i="1"/>
  <c r="J394" i="1"/>
  <c r="I394" i="1"/>
  <c r="N393" i="1"/>
  <c r="M393" i="1"/>
  <c r="L393" i="1"/>
  <c r="K393" i="1"/>
  <c r="J393" i="1"/>
  <c r="I393" i="1"/>
  <c r="N392" i="1"/>
  <c r="M392" i="1"/>
  <c r="L392" i="1"/>
  <c r="K392" i="1"/>
  <c r="J392" i="1"/>
  <c r="I392" i="1"/>
  <c r="N391" i="1"/>
  <c r="M391" i="1"/>
  <c r="L391" i="1"/>
  <c r="K391" i="1"/>
  <c r="J391" i="1"/>
  <c r="I391" i="1"/>
  <c r="N390" i="1"/>
  <c r="M390" i="1"/>
  <c r="L390" i="1"/>
  <c r="K390" i="1"/>
  <c r="J390" i="1"/>
  <c r="I390" i="1"/>
  <c r="N389" i="1"/>
  <c r="M389" i="1"/>
  <c r="L389" i="1"/>
  <c r="K389" i="1"/>
  <c r="J389" i="1"/>
  <c r="I389" i="1"/>
  <c r="N388" i="1"/>
  <c r="M388" i="1"/>
  <c r="L388" i="1"/>
  <c r="K388" i="1"/>
  <c r="J388" i="1"/>
  <c r="I388" i="1"/>
  <c r="N387" i="1"/>
  <c r="M387" i="1"/>
  <c r="L387" i="1"/>
  <c r="K387" i="1"/>
  <c r="J387" i="1"/>
  <c r="I387" i="1"/>
  <c r="N386" i="1"/>
  <c r="M386" i="1"/>
  <c r="L386" i="1"/>
  <c r="K386" i="1"/>
  <c r="J386" i="1"/>
  <c r="I386" i="1"/>
  <c r="N385" i="1"/>
  <c r="M385" i="1"/>
  <c r="L385" i="1"/>
  <c r="K385" i="1"/>
  <c r="J385" i="1"/>
  <c r="I385" i="1"/>
  <c r="P384" i="1"/>
  <c r="O384" i="1"/>
  <c r="N384" i="1"/>
  <c r="M384" i="1"/>
  <c r="L384" i="1"/>
  <c r="K384" i="1"/>
  <c r="J384" i="1"/>
  <c r="N383" i="1"/>
  <c r="M383" i="1"/>
  <c r="L383" i="1"/>
  <c r="K383" i="1"/>
  <c r="J383" i="1"/>
  <c r="I383" i="1"/>
  <c r="N382" i="1"/>
  <c r="M382" i="1"/>
  <c r="L382" i="1"/>
  <c r="K382" i="1"/>
  <c r="J382" i="1"/>
  <c r="I382" i="1"/>
  <c r="N381" i="1"/>
  <c r="M381" i="1"/>
  <c r="L381" i="1"/>
  <c r="K381" i="1"/>
  <c r="J381" i="1"/>
  <c r="I381" i="1"/>
  <c r="P380" i="1"/>
  <c r="O380" i="1"/>
  <c r="N380" i="1"/>
  <c r="M380" i="1"/>
  <c r="L380" i="1"/>
  <c r="K380" i="1"/>
  <c r="J380" i="1"/>
  <c r="N379" i="1"/>
  <c r="M379" i="1"/>
  <c r="L379" i="1"/>
  <c r="K379" i="1"/>
  <c r="J379" i="1"/>
  <c r="I379" i="1"/>
  <c r="P378" i="1"/>
  <c r="O378" i="1"/>
  <c r="N378" i="1"/>
  <c r="M378" i="1"/>
  <c r="L378" i="1"/>
  <c r="K378" i="1"/>
  <c r="J378" i="1"/>
  <c r="N377" i="1"/>
  <c r="M377" i="1"/>
  <c r="L377" i="1"/>
  <c r="K377" i="1"/>
  <c r="J377" i="1"/>
  <c r="I377" i="1"/>
  <c r="N376" i="1"/>
  <c r="M376" i="1"/>
  <c r="L376" i="1"/>
  <c r="K376" i="1"/>
  <c r="J376" i="1"/>
  <c r="I376" i="1"/>
  <c r="N375" i="1"/>
  <c r="M375" i="1"/>
  <c r="L375" i="1"/>
  <c r="K375" i="1"/>
  <c r="J375" i="1"/>
  <c r="I375" i="1"/>
  <c r="N374" i="1"/>
  <c r="M374" i="1"/>
  <c r="L374" i="1"/>
  <c r="K374" i="1"/>
  <c r="J374" i="1"/>
  <c r="I374" i="1"/>
  <c r="N373" i="1"/>
  <c r="M373" i="1"/>
  <c r="L373" i="1"/>
  <c r="K373" i="1"/>
  <c r="J373" i="1"/>
  <c r="I373" i="1"/>
  <c r="N372" i="1"/>
  <c r="M372" i="1"/>
  <c r="L372" i="1"/>
  <c r="K372" i="1"/>
  <c r="J372" i="1"/>
  <c r="I372" i="1"/>
  <c r="N371" i="1"/>
  <c r="M371" i="1"/>
  <c r="L371" i="1"/>
  <c r="K371" i="1"/>
  <c r="J371" i="1"/>
  <c r="I371" i="1"/>
  <c r="P370" i="1"/>
  <c r="O370" i="1"/>
  <c r="N370" i="1"/>
  <c r="M370" i="1"/>
  <c r="L370" i="1"/>
  <c r="K370" i="1"/>
  <c r="J370" i="1"/>
  <c r="N369" i="1"/>
  <c r="M369" i="1"/>
  <c r="L369" i="1"/>
  <c r="K369" i="1"/>
  <c r="J369" i="1"/>
  <c r="I369" i="1"/>
  <c r="N368" i="1"/>
  <c r="M368" i="1"/>
  <c r="L368" i="1"/>
  <c r="K368" i="1"/>
  <c r="J368" i="1"/>
  <c r="I368" i="1"/>
  <c r="N367" i="1"/>
  <c r="M367" i="1"/>
  <c r="L367" i="1"/>
  <c r="K367" i="1"/>
  <c r="J367" i="1"/>
  <c r="I367" i="1"/>
  <c r="N366" i="1"/>
  <c r="M366" i="1"/>
  <c r="L366" i="1"/>
  <c r="K366" i="1"/>
  <c r="J366" i="1"/>
  <c r="I366" i="1"/>
  <c r="N365" i="1"/>
  <c r="M365" i="1"/>
  <c r="L365" i="1"/>
  <c r="K365" i="1"/>
  <c r="J365" i="1"/>
  <c r="I365" i="1"/>
  <c r="N364" i="1"/>
  <c r="M364" i="1"/>
  <c r="L364" i="1"/>
  <c r="K364" i="1"/>
  <c r="J364" i="1"/>
  <c r="I364" i="1"/>
  <c r="N363" i="1"/>
  <c r="M363" i="1"/>
  <c r="L363" i="1"/>
  <c r="K363" i="1"/>
  <c r="J363" i="1"/>
  <c r="I363" i="1"/>
  <c r="N362" i="1"/>
  <c r="M362" i="1"/>
  <c r="L362" i="1"/>
  <c r="K362" i="1"/>
  <c r="J362" i="1"/>
  <c r="I362" i="1"/>
  <c r="N361" i="1"/>
  <c r="M361" i="1"/>
  <c r="L361" i="1"/>
  <c r="K361" i="1"/>
  <c r="J361" i="1"/>
  <c r="I361" i="1"/>
  <c r="N360" i="1"/>
  <c r="M360" i="1"/>
  <c r="L360" i="1"/>
  <c r="K360" i="1"/>
  <c r="J360" i="1"/>
  <c r="I360" i="1"/>
  <c r="N359" i="1"/>
  <c r="M359" i="1"/>
  <c r="L359" i="1"/>
  <c r="K359" i="1"/>
  <c r="J359" i="1"/>
  <c r="I359" i="1"/>
  <c r="N358" i="1"/>
  <c r="M358" i="1"/>
  <c r="L358" i="1"/>
  <c r="K358" i="1"/>
  <c r="J358" i="1"/>
  <c r="I358" i="1"/>
  <c r="N357" i="1"/>
  <c r="M357" i="1"/>
  <c r="L357" i="1"/>
  <c r="K357" i="1"/>
  <c r="J357" i="1"/>
  <c r="I357" i="1"/>
  <c r="N356" i="1"/>
  <c r="M356" i="1"/>
  <c r="L356" i="1"/>
  <c r="K356" i="1"/>
  <c r="J356" i="1"/>
  <c r="I356" i="1"/>
  <c r="N355" i="1"/>
  <c r="M355" i="1"/>
  <c r="L355" i="1"/>
  <c r="K355" i="1"/>
  <c r="J355" i="1"/>
  <c r="I355" i="1"/>
  <c r="N354" i="1"/>
  <c r="M354" i="1"/>
  <c r="L354" i="1"/>
  <c r="K354" i="1"/>
  <c r="J354" i="1"/>
  <c r="I354" i="1"/>
  <c r="N353" i="1"/>
  <c r="M353" i="1"/>
  <c r="L353" i="1"/>
  <c r="K353" i="1"/>
  <c r="J353" i="1"/>
  <c r="I353" i="1"/>
  <c r="N352" i="1"/>
  <c r="M352" i="1"/>
  <c r="L352" i="1"/>
  <c r="K352" i="1"/>
  <c r="J352" i="1"/>
  <c r="I352" i="1"/>
  <c r="N351" i="1"/>
  <c r="M351" i="1"/>
  <c r="L351" i="1"/>
  <c r="K351" i="1"/>
  <c r="J351" i="1"/>
  <c r="I351" i="1"/>
  <c r="N350" i="1"/>
  <c r="M350" i="1"/>
  <c r="L350" i="1"/>
  <c r="K350" i="1"/>
  <c r="J350" i="1"/>
  <c r="I350" i="1"/>
  <c r="N349" i="1"/>
  <c r="M349" i="1"/>
  <c r="L349" i="1"/>
  <c r="K349" i="1"/>
  <c r="J349" i="1"/>
  <c r="I349" i="1"/>
  <c r="N348" i="1"/>
  <c r="M348" i="1"/>
  <c r="L348" i="1"/>
  <c r="K348" i="1"/>
  <c r="J348" i="1"/>
  <c r="I348" i="1"/>
  <c r="N347" i="1"/>
  <c r="M347" i="1"/>
  <c r="L347" i="1"/>
  <c r="K347" i="1"/>
  <c r="J347" i="1"/>
  <c r="I347" i="1"/>
  <c r="N346" i="1"/>
  <c r="M346" i="1"/>
  <c r="L346" i="1"/>
  <c r="K346" i="1"/>
  <c r="J346" i="1"/>
  <c r="I346" i="1"/>
  <c r="N345" i="1"/>
  <c r="M345" i="1"/>
  <c r="L345" i="1"/>
  <c r="K345" i="1"/>
  <c r="J345" i="1"/>
  <c r="I345" i="1"/>
  <c r="N344" i="1"/>
  <c r="M344" i="1"/>
  <c r="L344" i="1"/>
  <c r="K344" i="1"/>
  <c r="J344" i="1"/>
  <c r="I344" i="1"/>
  <c r="P343" i="1"/>
  <c r="O343" i="1"/>
  <c r="N343" i="1"/>
  <c r="M343" i="1"/>
  <c r="L343" i="1"/>
  <c r="K343" i="1"/>
  <c r="J343" i="1"/>
  <c r="N342" i="1"/>
  <c r="M342" i="1"/>
  <c r="L342" i="1"/>
  <c r="K342" i="1"/>
  <c r="J342" i="1"/>
  <c r="I342" i="1"/>
  <c r="N341" i="1"/>
  <c r="M341" i="1"/>
  <c r="L341" i="1"/>
  <c r="K341" i="1"/>
  <c r="J341" i="1"/>
  <c r="I341" i="1"/>
  <c r="N340" i="1"/>
  <c r="M340" i="1"/>
  <c r="L340" i="1"/>
  <c r="K340" i="1"/>
  <c r="J340" i="1"/>
  <c r="I340" i="1"/>
  <c r="N339" i="1"/>
  <c r="M339" i="1"/>
  <c r="L339" i="1"/>
  <c r="K339" i="1"/>
  <c r="J339" i="1"/>
  <c r="I339" i="1"/>
  <c r="N338" i="1"/>
  <c r="M338" i="1"/>
  <c r="L338" i="1"/>
  <c r="K338" i="1"/>
  <c r="J338" i="1"/>
  <c r="I338" i="1"/>
  <c r="N337" i="1"/>
  <c r="M337" i="1"/>
  <c r="L337" i="1"/>
  <c r="K337" i="1"/>
  <c r="J337" i="1"/>
  <c r="I337" i="1"/>
  <c r="N336" i="1"/>
  <c r="M336" i="1"/>
  <c r="L336" i="1"/>
  <c r="K336" i="1"/>
  <c r="J336" i="1"/>
  <c r="I336" i="1"/>
  <c r="N335" i="1"/>
  <c r="M335" i="1"/>
  <c r="L335" i="1"/>
  <c r="K335" i="1"/>
  <c r="J335" i="1"/>
  <c r="I335" i="1"/>
  <c r="N334" i="1"/>
  <c r="M334" i="1"/>
  <c r="L334" i="1"/>
  <c r="K334" i="1"/>
  <c r="J334" i="1"/>
  <c r="I334" i="1"/>
  <c r="N333" i="1"/>
  <c r="M333" i="1"/>
  <c r="L333" i="1"/>
  <c r="K333" i="1"/>
  <c r="J333" i="1"/>
  <c r="I333" i="1"/>
  <c r="N332" i="1"/>
  <c r="M332" i="1"/>
  <c r="L332" i="1"/>
  <c r="K332" i="1"/>
  <c r="J332" i="1"/>
  <c r="I332" i="1"/>
  <c r="N331" i="1"/>
  <c r="M331" i="1"/>
  <c r="L331" i="1"/>
  <c r="K331" i="1"/>
  <c r="J331" i="1"/>
  <c r="I331" i="1"/>
  <c r="N330" i="1"/>
  <c r="M330" i="1"/>
  <c r="L330" i="1"/>
  <c r="K330" i="1"/>
  <c r="J330" i="1"/>
  <c r="I330" i="1"/>
  <c r="N329" i="1"/>
  <c r="M329" i="1"/>
  <c r="L329" i="1"/>
  <c r="K329" i="1"/>
  <c r="J329" i="1"/>
  <c r="I329" i="1"/>
  <c r="P328" i="1"/>
  <c r="O328" i="1"/>
  <c r="N328" i="1"/>
  <c r="M328" i="1"/>
  <c r="L328" i="1"/>
  <c r="K328" i="1"/>
  <c r="J328" i="1"/>
  <c r="N327" i="1"/>
  <c r="M327" i="1"/>
  <c r="L327" i="1"/>
  <c r="K327" i="1"/>
  <c r="J327" i="1"/>
  <c r="I327" i="1"/>
  <c r="N326" i="1"/>
  <c r="M326" i="1"/>
  <c r="L326" i="1"/>
  <c r="K326" i="1"/>
  <c r="J326" i="1"/>
  <c r="I326" i="1"/>
  <c r="N325" i="1"/>
  <c r="M325" i="1"/>
  <c r="L325" i="1"/>
  <c r="K325" i="1"/>
  <c r="J325" i="1"/>
  <c r="I325" i="1"/>
  <c r="N324" i="1"/>
  <c r="M324" i="1"/>
  <c r="L324" i="1"/>
  <c r="K324" i="1"/>
  <c r="J324" i="1"/>
  <c r="I324" i="1"/>
  <c r="N323" i="1"/>
  <c r="M323" i="1"/>
  <c r="L323" i="1"/>
  <c r="K323" i="1"/>
  <c r="J323" i="1"/>
  <c r="I323" i="1"/>
  <c r="N322" i="1"/>
  <c r="M322" i="1"/>
  <c r="L322" i="1"/>
  <c r="K322" i="1"/>
  <c r="J322" i="1"/>
  <c r="I322" i="1"/>
  <c r="N321" i="1"/>
  <c r="M321" i="1"/>
  <c r="L321" i="1"/>
  <c r="K321" i="1"/>
  <c r="J321" i="1"/>
  <c r="I321" i="1"/>
  <c r="N320" i="1"/>
  <c r="M320" i="1"/>
  <c r="L320" i="1"/>
  <c r="K320" i="1"/>
  <c r="J320" i="1"/>
  <c r="I320" i="1"/>
  <c r="N319" i="1"/>
  <c r="M319" i="1"/>
  <c r="L319" i="1"/>
  <c r="K319" i="1"/>
  <c r="J319" i="1"/>
  <c r="I319" i="1"/>
  <c r="N318" i="1"/>
  <c r="M318" i="1"/>
  <c r="L318" i="1"/>
  <c r="K318" i="1"/>
  <c r="J318" i="1"/>
  <c r="I318" i="1"/>
  <c r="N317" i="1"/>
  <c r="M317" i="1"/>
  <c r="L317" i="1"/>
  <c r="K317" i="1"/>
  <c r="J317" i="1"/>
  <c r="I317" i="1"/>
  <c r="N316" i="1"/>
  <c r="M316" i="1"/>
  <c r="L316" i="1"/>
  <c r="K316" i="1"/>
  <c r="J316" i="1"/>
  <c r="I316" i="1"/>
  <c r="N315" i="1"/>
  <c r="M315" i="1"/>
  <c r="L315" i="1"/>
  <c r="K315" i="1"/>
  <c r="J315" i="1"/>
  <c r="I315" i="1"/>
  <c r="N314" i="1"/>
  <c r="M314" i="1"/>
  <c r="L314" i="1"/>
  <c r="K314" i="1"/>
  <c r="J314" i="1"/>
  <c r="I314" i="1"/>
  <c r="N313" i="1"/>
  <c r="M313" i="1"/>
  <c r="L313" i="1"/>
  <c r="K313" i="1"/>
  <c r="J313" i="1"/>
  <c r="I313" i="1"/>
  <c r="P312" i="1"/>
  <c r="O312" i="1"/>
  <c r="N312" i="1"/>
  <c r="M312" i="1"/>
  <c r="L312" i="1"/>
  <c r="K312" i="1"/>
  <c r="J312" i="1"/>
  <c r="N311" i="1"/>
  <c r="M311" i="1"/>
  <c r="L311" i="1"/>
  <c r="K311" i="1"/>
  <c r="J311" i="1"/>
  <c r="I311" i="1"/>
  <c r="N310" i="1"/>
  <c r="M310" i="1"/>
  <c r="L310" i="1"/>
  <c r="K310" i="1"/>
  <c r="J310" i="1"/>
  <c r="I310" i="1"/>
  <c r="N309" i="1"/>
  <c r="M309" i="1"/>
  <c r="L309" i="1"/>
  <c r="K309" i="1"/>
  <c r="J309" i="1"/>
  <c r="I309" i="1"/>
  <c r="N308" i="1"/>
  <c r="M308" i="1"/>
  <c r="L308" i="1"/>
  <c r="K308" i="1"/>
  <c r="J308" i="1"/>
  <c r="I308" i="1"/>
  <c r="N307" i="1"/>
  <c r="M307" i="1"/>
  <c r="L307" i="1"/>
  <c r="K307" i="1"/>
  <c r="J307" i="1"/>
  <c r="I307" i="1"/>
  <c r="P306" i="1"/>
  <c r="O306" i="1"/>
  <c r="N306" i="1"/>
  <c r="M306" i="1"/>
  <c r="L306" i="1"/>
  <c r="K306" i="1"/>
  <c r="J306" i="1"/>
  <c r="N305" i="1"/>
  <c r="M305" i="1"/>
  <c r="L305" i="1"/>
  <c r="K305" i="1"/>
  <c r="J305" i="1"/>
  <c r="I305" i="1"/>
  <c r="N304" i="1"/>
  <c r="M304" i="1"/>
  <c r="L304" i="1"/>
  <c r="K304" i="1"/>
  <c r="J304" i="1"/>
  <c r="I304" i="1"/>
  <c r="N303" i="1"/>
  <c r="M303" i="1"/>
  <c r="L303" i="1"/>
  <c r="K303" i="1"/>
  <c r="J303" i="1"/>
  <c r="I303" i="1"/>
  <c r="N302" i="1"/>
  <c r="M302" i="1"/>
  <c r="L302" i="1"/>
  <c r="K302" i="1"/>
  <c r="J302" i="1"/>
  <c r="I302" i="1"/>
  <c r="N301" i="1"/>
  <c r="M301" i="1"/>
  <c r="L301" i="1"/>
  <c r="K301" i="1"/>
  <c r="J301" i="1"/>
  <c r="I301" i="1"/>
  <c r="N300" i="1"/>
  <c r="M300" i="1"/>
  <c r="L300" i="1"/>
  <c r="K300" i="1"/>
  <c r="J300" i="1"/>
  <c r="I300" i="1"/>
  <c r="N299" i="1"/>
  <c r="M299" i="1"/>
  <c r="L299" i="1"/>
  <c r="K299" i="1"/>
  <c r="J299" i="1"/>
  <c r="I299" i="1"/>
  <c r="P298" i="1"/>
  <c r="O298" i="1"/>
  <c r="N298" i="1"/>
  <c r="M298" i="1"/>
  <c r="L298" i="1"/>
  <c r="K298" i="1"/>
  <c r="J298" i="1"/>
  <c r="N297" i="1"/>
  <c r="M297" i="1"/>
  <c r="L297" i="1"/>
  <c r="K297" i="1"/>
  <c r="J297" i="1"/>
  <c r="I297" i="1"/>
  <c r="P296" i="1"/>
  <c r="O296" i="1"/>
  <c r="N296" i="1"/>
  <c r="M296" i="1"/>
  <c r="L296" i="1"/>
  <c r="K296" i="1"/>
  <c r="J296" i="1"/>
  <c r="P295" i="1"/>
  <c r="O295" i="1"/>
  <c r="N295" i="1"/>
  <c r="M295" i="1"/>
  <c r="L295" i="1"/>
  <c r="K295" i="1"/>
  <c r="J295" i="1"/>
  <c r="N294" i="1"/>
  <c r="M294" i="1"/>
  <c r="L294" i="1"/>
  <c r="K294" i="1"/>
  <c r="J294" i="1"/>
  <c r="I294" i="1"/>
  <c r="N293" i="1"/>
  <c r="M293" i="1"/>
  <c r="L293" i="1"/>
  <c r="K293" i="1"/>
  <c r="J293" i="1"/>
  <c r="I293" i="1"/>
  <c r="N292" i="1"/>
  <c r="M292" i="1"/>
  <c r="L292" i="1"/>
  <c r="K292" i="1"/>
  <c r="J292" i="1"/>
  <c r="I292" i="1"/>
  <c r="N291" i="1"/>
  <c r="M291" i="1"/>
  <c r="L291" i="1"/>
  <c r="K291" i="1"/>
  <c r="J291" i="1"/>
  <c r="I291" i="1"/>
  <c r="N290" i="1"/>
  <c r="M290" i="1"/>
  <c r="L290" i="1"/>
  <c r="K290" i="1"/>
  <c r="J290" i="1"/>
  <c r="I290" i="1"/>
  <c r="N289" i="1"/>
  <c r="M289" i="1"/>
  <c r="L289" i="1"/>
  <c r="K289" i="1"/>
  <c r="J289" i="1"/>
  <c r="I289" i="1"/>
  <c r="N288" i="1"/>
  <c r="M288" i="1"/>
  <c r="L288" i="1"/>
  <c r="K288" i="1"/>
  <c r="J288" i="1"/>
  <c r="I288" i="1"/>
  <c r="N287" i="1"/>
  <c r="M287" i="1"/>
  <c r="L287" i="1"/>
  <c r="K287" i="1"/>
  <c r="J287" i="1"/>
  <c r="I287" i="1"/>
  <c r="N286" i="1"/>
  <c r="M286" i="1"/>
  <c r="L286" i="1"/>
  <c r="K286" i="1"/>
  <c r="J286" i="1"/>
  <c r="I286" i="1"/>
  <c r="N285" i="1"/>
  <c r="M285" i="1"/>
  <c r="L285" i="1"/>
  <c r="K285" i="1"/>
  <c r="J285" i="1"/>
  <c r="I285" i="1"/>
  <c r="N284" i="1"/>
  <c r="M284" i="1"/>
  <c r="L284" i="1"/>
  <c r="K284" i="1"/>
  <c r="J284" i="1"/>
  <c r="I284" i="1"/>
  <c r="P283" i="1"/>
  <c r="O283" i="1"/>
  <c r="N283" i="1"/>
  <c r="M283" i="1"/>
  <c r="L283" i="1"/>
  <c r="K283" i="1"/>
  <c r="J283" i="1"/>
  <c r="N282" i="1"/>
  <c r="M282" i="1"/>
  <c r="L282" i="1"/>
  <c r="K282" i="1"/>
  <c r="J282" i="1"/>
  <c r="I282" i="1"/>
  <c r="N281" i="1"/>
  <c r="M281" i="1"/>
  <c r="L281" i="1"/>
  <c r="K281" i="1"/>
  <c r="J281" i="1"/>
  <c r="I281" i="1"/>
  <c r="N280" i="1"/>
  <c r="M280" i="1"/>
  <c r="L280" i="1"/>
  <c r="K280" i="1"/>
  <c r="J280" i="1"/>
  <c r="I280" i="1"/>
  <c r="N279" i="1"/>
  <c r="M279" i="1"/>
  <c r="L279" i="1"/>
  <c r="K279" i="1"/>
  <c r="J279" i="1"/>
  <c r="I279" i="1"/>
  <c r="N278" i="1"/>
  <c r="M278" i="1"/>
  <c r="L278" i="1"/>
  <c r="K278" i="1"/>
  <c r="J278" i="1"/>
  <c r="I278" i="1"/>
  <c r="N277" i="1"/>
  <c r="M277" i="1"/>
  <c r="L277" i="1"/>
  <c r="K277" i="1"/>
  <c r="J277" i="1"/>
  <c r="I277" i="1"/>
  <c r="N276" i="1"/>
  <c r="M276" i="1"/>
  <c r="L276" i="1"/>
  <c r="K276" i="1"/>
  <c r="J276" i="1"/>
  <c r="I276" i="1"/>
  <c r="P275" i="1"/>
  <c r="O275" i="1"/>
  <c r="N275" i="1"/>
  <c r="M275" i="1"/>
  <c r="L275" i="1"/>
  <c r="K275" i="1"/>
  <c r="J275" i="1"/>
  <c r="N274" i="1"/>
  <c r="M274" i="1"/>
  <c r="L274" i="1"/>
  <c r="K274" i="1"/>
  <c r="J274" i="1"/>
  <c r="I274" i="1"/>
  <c r="P273" i="1"/>
  <c r="O273" i="1"/>
  <c r="N273" i="1"/>
  <c r="M273" i="1"/>
  <c r="L273" i="1"/>
  <c r="K273" i="1"/>
  <c r="J273" i="1"/>
  <c r="N272" i="1"/>
  <c r="M272" i="1"/>
  <c r="L272" i="1"/>
  <c r="K272" i="1"/>
  <c r="J272" i="1"/>
  <c r="I272" i="1"/>
  <c r="N271" i="1"/>
  <c r="M271" i="1"/>
  <c r="L271" i="1"/>
  <c r="K271" i="1"/>
  <c r="J271" i="1"/>
  <c r="I271" i="1"/>
  <c r="N270" i="1"/>
  <c r="M270" i="1"/>
  <c r="L270" i="1"/>
  <c r="K270" i="1"/>
  <c r="J270" i="1"/>
  <c r="I270" i="1"/>
  <c r="N269" i="1"/>
  <c r="M269" i="1"/>
  <c r="L269" i="1"/>
  <c r="K269" i="1"/>
  <c r="J269" i="1"/>
  <c r="I269" i="1"/>
  <c r="N268" i="1"/>
  <c r="M268" i="1"/>
  <c r="L268" i="1"/>
  <c r="K268" i="1"/>
  <c r="J268" i="1"/>
  <c r="I268" i="1"/>
  <c r="N267" i="1"/>
  <c r="M267" i="1"/>
  <c r="L267" i="1"/>
  <c r="K267" i="1"/>
  <c r="J267" i="1"/>
  <c r="I267" i="1"/>
  <c r="N266" i="1"/>
  <c r="M266" i="1"/>
  <c r="L266" i="1"/>
  <c r="K266" i="1"/>
  <c r="J266" i="1"/>
  <c r="I266" i="1"/>
  <c r="N265" i="1"/>
  <c r="M265" i="1"/>
  <c r="L265" i="1"/>
  <c r="K265" i="1"/>
  <c r="J265" i="1"/>
  <c r="I265" i="1"/>
  <c r="P264" i="1"/>
  <c r="O264" i="1"/>
  <c r="N264" i="1"/>
  <c r="M264" i="1"/>
  <c r="L264" i="1"/>
  <c r="K264" i="1"/>
  <c r="J264" i="1"/>
  <c r="N263" i="1"/>
  <c r="M263" i="1"/>
  <c r="L263" i="1"/>
  <c r="K263" i="1"/>
  <c r="J263" i="1"/>
  <c r="I263" i="1"/>
  <c r="P262" i="1"/>
  <c r="O262" i="1"/>
  <c r="N262" i="1"/>
  <c r="M262" i="1"/>
  <c r="L262" i="1"/>
  <c r="K262" i="1"/>
  <c r="J262" i="1"/>
  <c r="N261" i="1"/>
  <c r="M261" i="1"/>
  <c r="L261" i="1"/>
  <c r="K261" i="1"/>
  <c r="J261" i="1"/>
  <c r="I261" i="1"/>
  <c r="N260" i="1"/>
  <c r="M260" i="1"/>
  <c r="L260" i="1"/>
  <c r="K260" i="1"/>
  <c r="J260" i="1"/>
  <c r="I260" i="1"/>
  <c r="N259" i="1"/>
  <c r="M259" i="1"/>
  <c r="L259" i="1"/>
  <c r="K259" i="1"/>
  <c r="J259" i="1"/>
  <c r="I259" i="1"/>
  <c r="N258" i="1"/>
  <c r="M258" i="1"/>
  <c r="L258" i="1"/>
  <c r="K258" i="1"/>
  <c r="J258" i="1"/>
  <c r="I258" i="1"/>
  <c r="P257" i="1"/>
  <c r="O257" i="1"/>
  <c r="N257" i="1"/>
  <c r="M257" i="1"/>
  <c r="L257" i="1"/>
  <c r="K257" i="1"/>
  <c r="J257" i="1"/>
  <c r="N256" i="1"/>
  <c r="M256" i="1"/>
  <c r="L256" i="1"/>
  <c r="K256" i="1"/>
  <c r="J256" i="1"/>
  <c r="I256" i="1"/>
  <c r="P255" i="1"/>
  <c r="O255" i="1"/>
  <c r="N255" i="1"/>
  <c r="M255" i="1"/>
  <c r="L255" i="1"/>
  <c r="K255" i="1"/>
  <c r="J255" i="1"/>
  <c r="N254" i="1"/>
  <c r="M254" i="1"/>
  <c r="L254" i="1"/>
  <c r="K254" i="1"/>
  <c r="J254" i="1"/>
  <c r="I254" i="1"/>
  <c r="N253" i="1"/>
  <c r="M253" i="1"/>
  <c r="L253" i="1"/>
  <c r="K253" i="1"/>
  <c r="J253" i="1"/>
  <c r="I253" i="1"/>
  <c r="N252" i="1"/>
  <c r="M252" i="1"/>
  <c r="L252" i="1"/>
  <c r="K252" i="1"/>
  <c r="J252" i="1"/>
  <c r="I252" i="1"/>
  <c r="N251" i="1"/>
  <c r="M251" i="1"/>
  <c r="L251" i="1"/>
  <c r="K251" i="1"/>
  <c r="J251" i="1"/>
  <c r="I251" i="1"/>
  <c r="N250" i="1"/>
  <c r="M250" i="1"/>
  <c r="L250" i="1"/>
  <c r="K250" i="1"/>
  <c r="J250" i="1"/>
  <c r="I250" i="1"/>
  <c r="N249" i="1"/>
  <c r="M249" i="1"/>
  <c r="L249" i="1"/>
  <c r="K249" i="1"/>
  <c r="J249" i="1"/>
  <c r="I249" i="1"/>
  <c r="N248" i="1"/>
  <c r="M248" i="1"/>
  <c r="L248" i="1"/>
  <c r="K248" i="1"/>
  <c r="J248" i="1"/>
  <c r="I248" i="1"/>
  <c r="N247" i="1"/>
  <c r="M247" i="1"/>
  <c r="L247" i="1"/>
  <c r="K247" i="1"/>
  <c r="J247" i="1"/>
  <c r="I247" i="1"/>
  <c r="N246" i="1"/>
  <c r="M246" i="1"/>
  <c r="L246" i="1"/>
  <c r="K246" i="1"/>
  <c r="J246" i="1"/>
  <c r="I246" i="1"/>
  <c r="N245" i="1"/>
  <c r="M245" i="1"/>
  <c r="L245" i="1"/>
  <c r="K245" i="1"/>
  <c r="J245" i="1"/>
  <c r="I245" i="1"/>
  <c r="N244" i="1"/>
  <c r="M244" i="1"/>
  <c r="L244" i="1"/>
  <c r="K244" i="1"/>
  <c r="J244" i="1"/>
  <c r="I244" i="1"/>
  <c r="N243" i="1"/>
  <c r="M243" i="1"/>
  <c r="L243" i="1"/>
  <c r="K243" i="1"/>
  <c r="J243" i="1"/>
  <c r="I243" i="1"/>
  <c r="N242" i="1"/>
  <c r="M242" i="1"/>
  <c r="L242" i="1"/>
  <c r="K242" i="1"/>
  <c r="J242" i="1"/>
  <c r="I242" i="1"/>
  <c r="N241" i="1"/>
  <c r="M241" i="1"/>
  <c r="L241" i="1"/>
  <c r="K241" i="1"/>
  <c r="J241" i="1"/>
  <c r="I241" i="1"/>
  <c r="N240" i="1"/>
  <c r="M240" i="1"/>
  <c r="L240" i="1"/>
  <c r="K240" i="1"/>
  <c r="J240" i="1"/>
  <c r="I240" i="1"/>
  <c r="N239" i="1"/>
  <c r="M239" i="1"/>
  <c r="L239" i="1"/>
  <c r="K239" i="1"/>
  <c r="J239" i="1"/>
  <c r="I239" i="1"/>
  <c r="N238" i="1"/>
  <c r="M238" i="1"/>
  <c r="L238" i="1"/>
  <c r="K238" i="1"/>
  <c r="J238" i="1"/>
  <c r="I238" i="1"/>
  <c r="N237" i="1"/>
  <c r="M237" i="1"/>
  <c r="L237" i="1"/>
  <c r="K237" i="1"/>
  <c r="J237" i="1"/>
  <c r="I237" i="1"/>
  <c r="N236" i="1"/>
  <c r="M236" i="1"/>
  <c r="L236" i="1"/>
  <c r="K236" i="1"/>
  <c r="J236" i="1"/>
  <c r="I236" i="1"/>
  <c r="N235" i="1"/>
  <c r="M235" i="1"/>
  <c r="L235" i="1"/>
  <c r="K235" i="1"/>
  <c r="J235" i="1"/>
  <c r="I235" i="1"/>
  <c r="N234" i="1"/>
  <c r="M234" i="1"/>
  <c r="L234" i="1"/>
  <c r="K234" i="1"/>
  <c r="J234" i="1"/>
  <c r="I234" i="1"/>
  <c r="N233" i="1"/>
  <c r="M233" i="1"/>
  <c r="L233" i="1"/>
  <c r="K233" i="1"/>
  <c r="J233" i="1"/>
  <c r="I233" i="1"/>
  <c r="N232" i="1"/>
  <c r="M232" i="1"/>
  <c r="L232" i="1"/>
  <c r="K232" i="1"/>
  <c r="J232" i="1"/>
  <c r="I232" i="1"/>
  <c r="N231" i="1"/>
  <c r="M231" i="1"/>
  <c r="L231" i="1"/>
  <c r="K231" i="1"/>
  <c r="J231" i="1"/>
  <c r="I231" i="1"/>
  <c r="N230" i="1"/>
  <c r="M230" i="1"/>
  <c r="L230" i="1"/>
  <c r="K230" i="1"/>
  <c r="J230" i="1"/>
  <c r="I230" i="1"/>
  <c r="N229" i="1"/>
  <c r="M229" i="1"/>
  <c r="L229" i="1"/>
  <c r="K229" i="1"/>
  <c r="J229" i="1"/>
  <c r="I229" i="1"/>
  <c r="N228" i="1"/>
  <c r="M228" i="1"/>
  <c r="L228" i="1"/>
  <c r="K228" i="1"/>
  <c r="J228" i="1"/>
  <c r="I228" i="1"/>
  <c r="N227" i="1"/>
  <c r="M227" i="1"/>
  <c r="L227" i="1"/>
  <c r="K227" i="1"/>
  <c r="J227" i="1"/>
  <c r="I227" i="1"/>
  <c r="N226" i="1"/>
  <c r="M226" i="1"/>
  <c r="L226" i="1"/>
  <c r="K226" i="1"/>
  <c r="J226" i="1"/>
  <c r="I226" i="1"/>
  <c r="P225" i="1"/>
  <c r="O225" i="1"/>
  <c r="N225" i="1"/>
  <c r="M225" i="1"/>
  <c r="L225" i="1"/>
  <c r="K225" i="1"/>
  <c r="J225" i="1"/>
  <c r="N224" i="1"/>
  <c r="M224" i="1"/>
  <c r="L224" i="1"/>
  <c r="K224" i="1"/>
  <c r="J224" i="1"/>
  <c r="I224" i="1"/>
  <c r="N223" i="1"/>
  <c r="M223" i="1"/>
  <c r="L223" i="1"/>
  <c r="K223" i="1"/>
  <c r="J223" i="1"/>
  <c r="I223" i="1"/>
  <c r="N222" i="1"/>
  <c r="M222" i="1"/>
  <c r="L222" i="1"/>
  <c r="K222" i="1"/>
  <c r="J222" i="1"/>
  <c r="I222" i="1"/>
  <c r="N221" i="1"/>
  <c r="M221" i="1"/>
  <c r="L221" i="1"/>
  <c r="K221" i="1"/>
  <c r="J221" i="1"/>
  <c r="I221" i="1"/>
  <c r="N220" i="1"/>
  <c r="M220" i="1"/>
  <c r="L220" i="1"/>
  <c r="K220" i="1"/>
  <c r="J220" i="1"/>
  <c r="I220" i="1"/>
  <c r="N219" i="1"/>
  <c r="M219" i="1"/>
  <c r="L219" i="1"/>
  <c r="K219" i="1"/>
  <c r="J219" i="1"/>
  <c r="I219" i="1"/>
  <c r="P218" i="1"/>
  <c r="O218" i="1"/>
  <c r="N218" i="1"/>
  <c r="M218" i="1"/>
  <c r="L218" i="1"/>
  <c r="K218" i="1"/>
  <c r="J218" i="1"/>
  <c r="N217" i="1"/>
  <c r="M217" i="1"/>
  <c r="L217" i="1"/>
  <c r="K217" i="1"/>
  <c r="J217" i="1"/>
  <c r="I217" i="1"/>
  <c r="N216" i="1"/>
  <c r="M216" i="1"/>
  <c r="L216" i="1"/>
  <c r="K216" i="1"/>
  <c r="J216" i="1"/>
  <c r="I216" i="1"/>
  <c r="N215" i="1"/>
  <c r="M215" i="1"/>
  <c r="L215" i="1"/>
  <c r="K215" i="1"/>
  <c r="J215" i="1"/>
  <c r="I215" i="1"/>
  <c r="N214" i="1"/>
  <c r="M214" i="1"/>
  <c r="L214" i="1"/>
  <c r="K214" i="1"/>
  <c r="J214" i="1"/>
  <c r="I214" i="1"/>
  <c r="P213" i="1"/>
  <c r="O213" i="1"/>
  <c r="N213" i="1"/>
  <c r="M213" i="1"/>
  <c r="L213" i="1"/>
  <c r="K213" i="1"/>
  <c r="J213" i="1"/>
  <c r="N212" i="1"/>
  <c r="M212" i="1"/>
  <c r="L212" i="1"/>
  <c r="K212" i="1"/>
  <c r="J212" i="1"/>
  <c r="I212" i="1"/>
  <c r="N211" i="1"/>
  <c r="M211" i="1"/>
  <c r="L211" i="1"/>
  <c r="K211" i="1"/>
  <c r="J211" i="1"/>
  <c r="I211" i="1"/>
  <c r="N210" i="1"/>
  <c r="M210" i="1"/>
  <c r="L210" i="1"/>
  <c r="K210" i="1"/>
  <c r="J210" i="1"/>
  <c r="I210" i="1"/>
  <c r="N209" i="1"/>
  <c r="M209" i="1"/>
  <c r="L209" i="1"/>
  <c r="K209" i="1"/>
  <c r="J209" i="1"/>
  <c r="I209" i="1"/>
  <c r="N208" i="1"/>
  <c r="M208" i="1"/>
  <c r="L208" i="1"/>
  <c r="K208" i="1"/>
  <c r="J208" i="1"/>
  <c r="I208" i="1"/>
  <c r="N207" i="1"/>
  <c r="M207" i="1"/>
  <c r="L207" i="1"/>
  <c r="K207" i="1"/>
  <c r="J207" i="1"/>
  <c r="I207" i="1"/>
  <c r="N206" i="1"/>
  <c r="M206" i="1"/>
  <c r="L206" i="1"/>
  <c r="K206" i="1"/>
  <c r="J206" i="1"/>
  <c r="I206" i="1"/>
  <c r="N205" i="1"/>
  <c r="M205" i="1"/>
  <c r="L205" i="1"/>
  <c r="K205" i="1"/>
  <c r="J205" i="1"/>
  <c r="I205" i="1"/>
  <c r="N204" i="1"/>
  <c r="M204" i="1"/>
  <c r="L204" i="1"/>
  <c r="K204" i="1"/>
  <c r="J204" i="1"/>
  <c r="I204" i="1"/>
  <c r="N203" i="1"/>
  <c r="M203" i="1"/>
  <c r="L203" i="1"/>
  <c r="K203" i="1"/>
  <c r="J203" i="1"/>
  <c r="I203" i="1"/>
  <c r="N202" i="1"/>
  <c r="M202" i="1"/>
  <c r="L202" i="1"/>
  <c r="K202" i="1"/>
  <c r="J202" i="1"/>
  <c r="I202" i="1"/>
  <c r="N201" i="1"/>
  <c r="M201" i="1"/>
  <c r="L201" i="1"/>
  <c r="K201" i="1"/>
  <c r="J201" i="1"/>
  <c r="I201" i="1"/>
  <c r="N200" i="1"/>
  <c r="M200" i="1"/>
  <c r="L200" i="1"/>
  <c r="K200" i="1"/>
  <c r="J200" i="1"/>
  <c r="I200" i="1"/>
  <c r="N199" i="1"/>
  <c r="M199" i="1"/>
  <c r="L199" i="1"/>
  <c r="K199" i="1"/>
  <c r="J199" i="1"/>
  <c r="I199" i="1"/>
  <c r="N198" i="1"/>
  <c r="M198" i="1"/>
  <c r="L198" i="1"/>
  <c r="K198" i="1"/>
  <c r="J198" i="1"/>
  <c r="I198" i="1"/>
  <c r="N197" i="1"/>
  <c r="M197" i="1"/>
  <c r="L197" i="1"/>
  <c r="K197" i="1"/>
  <c r="J197" i="1"/>
  <c r="I197" i="1"/>
  <c r="N196" i="1"/>
  <c r="M196" i="1"/>
  <c r="L196" i="1"/>
  <c r="K196" i="1"/>
  <c r="J196" i="1"/>
  <c r="I196" i="1"/>
  <c r="P195" i="1"/>
  <c r="O195" i="1"/>
  <c r="N195" i="1"/>
  <c r="M195" i="1"/>
  <c r="L195" i="1"/>
  <c r="K195" i="1"/>
  <c r="J195" i="1"/>
  <c r="N194" i="1"/>
  <c r="M194" i="1"/>
  <c r="L194" i="1"/>
  <c r="K194" i="1"/>
  <c r="J194" i="1"/>
  <c r="I194" i="1"/>
  <c r="N193" i="1"/>
  <c r="M193" i="1"/>
  <c r="L193" i="1"/>
  <c r="K193" i="1"/>
  <c r="J193" i="1"/>
  <c r="I193" i="1"/>
  <c r="N192" i="1"/>
  <c r="M192" i="1"/>
  <c r="L192" i="1"/>
  <c r="K192" i="1"/>
  <c r="J192" i="1"/>
  <c r="I192" i="1"/>
  <c r="N191" i="1"/>
  <c r="M191" i="1"/>
  <c r="L191" i="1"/>
  <c r="K191" i="1"/>
  <c r="J191" i="1"/>
  <c r="I191" i="1"/>
  <c r="N190" i="1"/>
  <c r="M190" i="1"/>
  <c r="L190" i="1"/>
  <c r="K190" i="1"/>
  <c r="J190" i="1"/>
  <c r="I190" i="1"/>
  <c r="N189" i="1"/>
  <c r="M189" i="1"/>
  <c r="L189" i="1"/>
  <c r="K189" i="1"/>
  <c r="J189" i="1"/>
  <c r="I189" i="1"/>
  <c r="N188" i="1"/>
  <c r="M188" i="1"/>
  <c r="L188" i="1"/>
  <c r="K188" i="1"/>
  <c r="J188" i="1"/>
  <c r="I188" i="1"/>
  <c r="N187" i="1"/>
  <c r="M187" i="1"/>
  <c r="L187" i="1"/>
  <c r="K187" i="1"/>
  <c r="J187" i="1"/>
  <c r="I187" i="1"/>
  <c r="N186" i="1"/>
  <c r="M186" i="1"/>
  <c r="L186" i="1"/>
  <c r="K186" i="1"/>
  <c r="J186" i="1"/>
  <c r="I186" i="1"/>
  <c r="N185" i="1"/>
  <c r="M185" i="1"/>
  <c r="L185" i="1"/>
  <c r="K185" i="1"/>
  <c r="J185" i="1"/>
  <c r="I185" i="1"/>
  <c r="N184" i="1"/>
  <c r="M184" i="1"/>
  <c r="L184" i="1"/>
  <c r="K184" i="1"/>
  <c r="J184" i="1"/>
  <c r="I184" i="1"/>
  <c r="N183" i="1"/>
  <c r="M183" i="1"/>
  <c r="L183" i="1"/>
  <c r="K183" i="1"/>
  <c r="J183" i="1"/>
  <c r="I183" i="1"/>
  <c r="N182" i="1"/>
  <c r="M182" i="1"/>
  <c r="L182" i="1"/>
  <c r="K182" i="1"/>
  <c r="J182" i="1"/>
  <c r="I182" i="1"/>
  <c r="N181" i="1"/>
  <c r="M181" i="1"/>
  <c r="L181" i="1"/>
  <c r="K181" i="1"/>
  <c r="J181" i="1"/>
  <c r="I181" i="1"/>
  <c r="N180" i="1"/>
  <c r="M180" i="1"/>
  <c r="L180" i="1"/>
  <c r="K180" i="1"/>
  <c r="J180" i="1"/>
  <c r="I180" i="1"/>
  <c r="N179" i="1"/>
  <c r="M179" i="1"/>
  <c r="L179" i="1"/>
  <c r="K179" i="1"/>
  <c r="J179" i="1"/>
  <c r="I179" i="1"/>
  <c r="N178" i="1"/>
  <c r="M178" i="1"/>
  <c r="L178" i="1"/>
  <c r="K178" i="1"/>
  <c r="J178" i="1"/>
  <c r="I178" i="1"/>
  <c r="N177" i="1"/>
  <c r="M177" i="1"/>
  <c r="L177" i="1"/>
  <c r="K177" i="1"/>
  <c r="J177" i="1"/>
  <c r="I177" i="1"/>
  <c r="N176" i="1"/>
  <c r="M176" i="1"/>
  <c r="L176" i="1"/>
  <c r="K176" i="1"/>
  <c r="J176" i="1"/>
  <c r="I176" i="1"/>
  <c r="N175" i="1"/>
  <c r="M175" i="1"/>
  <c r="L175" i="1"/>
  <c r="K175" i="1"/>
  <c r="J175" i="1"/>
  <c r="I175" i="1"/>
  <c r="N174" i="1"/>
  <c r="M174" i="1"/>
  <c r="L174" i="1"/>
  <c r="K174" i="1"/>
  <c r="J174" i="1"/>
  <c r="I174" i="1"/>
  <c r="N173" i="1"/>
  <c r="M173" i="1"/>
  <c r="L173" i="1"/>
  <c r="K173" i="1"/>
  <c r="J173" i="1"/>
  <c r="I173" i="1"/>
  <c r="N172" i="1"/>
  <c r="M172" i="1"/>
  <c r="L172" i="1"/>
  <c r="K172" i="1"/>
  <c r="J172" i="1"/>
  <c r="I172" i="1"/>
  <c r="N171" i="1"/>
  <c r="M171" i="1"/>
  <c r="L171" i="1"/>
  <c r="K171" i="1"/>
  <c r="J171" i="1"/>
  <c r="I171" i="1"/>
  <c r="N170" i="1"/>
  <c r="M170" i="1"/>
  <c r="L170" i="1"/>
  <c r="K170" i="1"/>
  <c r="J170" i="1"/>
  <c r="I170" i="1"/>
  <c r="N169" i="1"/>
  <c r="M169" i="1"/>
  <c r="L169" i="1"/>
  <c r="K169" i="1"/>
  <c r="J169" i="1"/>
  <c r="I169" i="1"/>
  <c r="N168" i="1"/>
  <c r="M168" i="1"/>
  <c r="L168" i="1"/>
  <c r="K168" i="1"/>
  <c r="J168" i="1"/>
  <c r="I168" i="1"/>
  <c r="N167" i="1"/>
  <c r="M167" i="1"/>
  <c r="L167" i="1"/>
  <c r="K167" i="1"/>
  <c r="J167" i="1"/>
  <c r="I167" i="1"/>
  <c r="N166" i="1"/>
  <c r="M166" i="1"/>
  <c r="L166" i="1"/>
  <c r="K166" i="1"/>
  <c r="J166" i="1"/>
  <c r="I166" i="1"/>
  <c r="N165" i="1"/>
  <c r="M165" i="1"/>
  <c r="L165" i="1"/>
  <c r="K165" i="1"/>
  <c r="J165" i="1"/>
  <c r="I165" i="1"/>
  <c r="N164" i="1"/>
  <c r="M164" i="1"/>
  <c r="L164" i="1"/>
  <c r="K164" i="1"/>
  <c r="J164" i="1"/>
  <c r="I164" i="1"/>
  <c r="N163" i="1"/>
  <c r="M163" i="1"/>
  <c r="L163" i="1"/>
  <c r="K163" i="1"/>
  <c r="J163" i="1"/>
  <c r="I163" i="1"/>
  <c r="N162" i="1"/>
  <c r="M162" i="1"/>
  <c r="L162" i="1"/>
  <c r="K162" i="1"/>
  <c r="J162" i="1"/>
  <c r="I162" i="1"/>
  <c r="N161" i="1"/>
  <c r="M161" i="1"/>
  <c r="L161" i="1"/>
  <c r="K161" i="1"/>
  <c r="J161" i="1"/>
  <c r="I161" i="1"/>
  <c r="N160" i="1"/>
  <c r="M160" i="1"/>
  <c r="L160" i="1"/>
  <c r="K160" i="1"/>
  <c r="J160" i="1"/>
  <c r="I160" i="1"/>
  <c r="N159" i="1"/>
  <c r="M159" i="1"/>
  <c r="L159" i="1"/>
  <c r="K159" i="1"/>
  <c r="J159" i="1"/>
  <c r="I159" i="1"/>
  <c r="P158" i="1"/>
  <c r="O158" i="1"/>
  <c r="N158" i="1"/>
  <c r="M158" i="1"/>
  <c r="L158" i="1"/>
  <c r="K158" i="1"/>
  <c r="J158" i="1"/>
  <c r="N157" i="1"/>
  <c r="M157" i="1"/>
  <c r="L157" i="1"/>
  <c r="K157" i="1"/>
  <c r="J157" i="1"/>
  <c r="I157" i="1"/>
  <c r="N156" i="1"/>
  <c r="M156" i="1"/>
  <c r="L156" i="1"/>
  <c r="K156" i="1"/>
  <c r="J156" i="1"/>
  <c r="I156" i="1"/>
  <c r="P155" i="1"/>
  <c r="O155" i="1"/>
  <c r="N155" i="1"/>
  <c r="M155" i="1"/>
  <c r="L155" i="1"/>
  <c r="K155" i="1"/>
  <c r="J155" i="1"/>
  <c r="N154" i="1"/>
  <c r="M154" i="1"/>
  <c r="L154" i="1"/>
  <c r="K154" i="1"/>
  <c r="J154" i="1"/>
  <c r="I154" i="1"/>
  <c r="N153" i="1"/>
  <c r="M153" i="1"/>
  <c r="L153" i="1"/>
  <c r="K153" i="1"/>
  <c r="J153" i="1"/>
  <c r="I153" i="1"/>
  <c r="N152" i="1"/>
  <c r="M152" i="1"/>
  <c r="L152" i="1"/>
  <c r="K152" i="1"/>
  <c r="J152" i="1"/>
  <c r="I152" i="1"/>
  <c r="N151" i="1"/>
  <c r="M151" i="1"/>
  <c r="L151" i="1"/>
  <c r="K151" i="1"/>
  <c r="J151" i="1"/>
  <c r="I151" i="1"/>
  <c r="N150" i="1"/>
  <c r="M150" i="1"/>
  <c r="L150" i="1"/>
  <c r="K150" i="1"/>
  <c r="J150" i="1"/>
  <c r="I150" i="1"/>
  <c r="N149" i="1"/>
  <c r="M149" i="1"/>
  <c r="L149" i="1"/>
  <c r="K149" i="1"/>
  <c r="J149" i="1"/>
  <c r="I149" i="1"/>
  <c r="N148" i="1"/>
  <c r="M148" i="1"/>
  <c r="L148" i="1"/>
  <c r="K148" i="1"/>
  <c r="J148" i="1"/>
  <c r="I148" i="1"/>
  <c r="N147" i="1"/>
  <c r="M147" i="1"/>
  <c r="L147" i="1"/>
  <c r="K147" i="1"/>
  <c r="J147" i="1"/>
  <c r="I147" i="1"/>
  <c r="N146" i="1"/>
  <c r="M146" i="1"/>
  <c r="L146" i="1"/>
  <c r="K146" i="1"/>
  <c r="J146" i="1"/>
  <c r="I146" i="1"/>
  <c r="N145" i="1"/>
  <c r="M145" i="1"/>
  <c r="L145" i="1"/>
  <c r="K145" i="1"/>
  <c r="J145" i="1"/>
  <c r="I145" i="1"/>
  <c r="P144" i="1"/>
  <c r="O144" i="1"/>
  <c r="N144" i="1"/>
  <c r="M144" i="1"/>
  <c r="L144" i="1"/>
  <c r="K144" i="1"/>
  <c r="J144" i="1"/>
  <c r="N143" i="1"/>
  <c r="M143" i="1"/>
  <c r="L143" i="1"/>
  <c r="K143" i="1"/>
  <c r="J143" i="1"/>
  <c r="I143" i="1"/>
  <c r="N142" i="1"/>
  <c r="M142" i="1"/>
  <c r="L142" i="1"/>
  <c r="K142" i="1"/>
  <c r="J142" i="1"/>
  <c r="I142" i="1"/>
  <c r="N141" i="1"/>
  <c r="M141" i="1"/>
  <c r="L141" i="1"/>
  <c r="K141" i="1"/>
  <c r="J141" i="1"/>
  <c r="I141" i="1"/>
  <c r="N140" i="1"/>
  <c r="M140" i="1"/>
  <c r="L140" i="1"/>
  <c r="K140" i="1"/>
  <c r="J140" i="1"/>
  <c r="I140" i="1"/>
  <c r="N139" i="1"/>
  <c r="M139" i="1"/>
  <c r="L139" i="1"/>
  <c r="K139" i="1"/>
  <c r="J139" i="1"/>
  <c r="I139" i="1"/>
  <c r="N138" i="1"/>
  <c r="M138" i="1"/>
  <c r="L138" i="1"/>
  <c r="K138" i="1"/>
  <c r="J138" i="1"/>
  <c r="I138" i="1"/>
  <c r="N137" i="1"/>
  <c r="M137" i="1"/>
  <c r="L137" i="1"/>
  <c r="K137" i="1"/>
  <c r="J137" i="1"/>
  <c r="I137" i="1"/>
  <c r="N136" i="1"/>
  <c r="M136" i="1"/>
  <c r="L136" i="1"/>
  <c r="K136" i="1"/>
  <c r="J136" i="1"/>
  <c r="I136" i="1"/>
  <c r="N135" i="1"/>
  <c r="M135" i="1"/>
  <c r="L135" i="1"/>
  <c r="K135" i="1"/>
  <c r="J135" i="1"/>
  <c r="I135" i="1"/>
  <c r="N134" i="1"/>
  <c r="M134" i="1"/>
  <c r="L134" i="1"/>
  <c r="K134" i="1"/>
  <c r="J134" i="1"/>
  <c r="I134" i="1"/>
  <c r="N133" i="1"/>
  <c r="M133" i="1"/>
  <c r="L133" i="1"/>
  <c r="K133" i="1"/>
  <c r="J133" i="1"/>
  <c r="I133" i="1"/>
  <c r="N132" i="1"/>
  <c r="M132" i="1"/>
  <c r="L132" i="1"/>
  <c r="K132" i="1"/>
  <c r="J132" i="1"/>
  <c r="I132" i="1"/>
  <c r="N131" i="1"/>
  <c r="M131" i="1"/>
  <c r="L131" i="1"/>
  <c r="K131" i="1"/>
  <c r="J131" i="1"/>
  <c r="I131" i="1"/>
  <c r="N130" i="1"/>
  <c r="M130" i="1"/>
  <c r="L130" i="1"/>
  <c r="K130" i="1"/>
  <c r="J130" i="1"/>
  <c r="I130" i="1"/>
  <c r="N129" i="1"/>
  <c r="M129" i="1"/>
  <c r="L129" i="1"/>
  <c r="K129" i="1"/>
  <c r="J129" i="1"/>
  <c r="I129" i="1"/>
  <c r="N128" i="1"/>
  <c r="M128" i="1"/>
  <c r="L128" i="1"/>
  <c r="K128" i="1"/>
  <c r="J128" i="1"/>
  <c r="I128" i="1"/>
  <c r="N127" i="1"/>
  <c r="M127" i="1"/>
  <c r="L127" i="1"/>
  <c r="K127" i="1"/>
  <c r="J127" i="1"/>
  <c r="I127" i="1"/>
  <c r="N126" i="1"/>
  <c r="M126" i="1"/>
  <c r="L126" i="1"/>
  <c r="K126" i="1"/>
  <c r="J126" i="1"/>
  <c r="I126" i="1"/>
  <c r="N125" i="1"/>
  <c r="M125" i="1"/>
  <c r="L125" i="1"/>
  <c r="K125" i="1"/>
  <c r="J125" i="1"/>
  <c r="I125" i="1"/>
  <c r="N124" i="1"/>
  <c r="M124" i="1"/>
  <c r="L124" i="1"/>
  <c r="K124" i="1"/>
  <c r="J124" i="1"/>
  <c r="I124" i="1"/>
  <c r="N123" i="1"/>
  <c r="M123" i="1"/>
  <c r="L123" i="1"/>
  <c r="K123" i="1"/>
  <c r="J123" i="1"/>
  <c r="I123" i="1"/>
  <c r="P122" i="1"/>
  <c r="O122" i="1"/>
  <c r="N122" i="1"/>
  <c r="M122" i="1"/>
  <c r="L122" i="1"/>
  <c r="K122" i="1"/>
  <c r="J122" i="1"/>
  <c r="P121" i="1"/>
  <c r="O121" i="1"/>
  <c r="N121" i="1"/>
  <c r="M121" i="1"/>
  <c r="L121" i="1"/>
  <c r="K121" i="1"/>
  <c r="J121" i="1"/>
  <c r="N120" i="1"/>
  <c r="M120" i="1"/>
  <c r="L120" i="1"/>
  <c r="K120" i="1"/>
  <c r="J120" i="1"/>
  <c r="I120" i="1"/>
  <c r="N119" i="1"/>
  <c r="M119" i="1"/>
  <c r="L119" i="1"/>
  <c r="K119" i="1"/>
  <c r="J119" i="1"/>
  <c r="I119" i="1"/>
  <c r="N118" i="1"/>
  <c r="M118" i="1"/>
  <c r="L118" i="1"/>
  <c r="K118" i="1"/>
  <c r="J118" i="1"/>
  <c r="I118" i="1"/>
  <c r="N117" i="1"/>
  <c r="M117" i="1"/>
  <c r="L117" i="1"/>
  <c r="K117" i="1"/>
  <c r="J117" i="1"/>
  <c r="I117" i="1"/>
  <c r="N116" i="1"/>
  <c r="M116" i="1"/>
  <c r="L116" i="1"/>
  <c r="K116" i="1"/>
  <c r="J116" i="1"/>
  <c r="I116" i="1"/>
  <c r="N115" i="1"/>
  <c r="M115" i="1"/>
  <c r="L115" i="1"/>
  <c r="K115" i="1"/>
  <c r="J115" i="1"/>
  <c r="I115" i="1"/>
  <c r="N114" i="1"/>
  <c r="M114" i="1"/>
  <c r="L114" i="1"/>
  <c r="K114" i="1"/>
  <c r="J114" i="1"/>
  <c r="I114" i="1"/>
  <c r="N113" i="1"/>
  <c r="M113" i="1"/>
  <c r="L113" i="1"/>
  <c r="K113" i="1"/>
  <c r="J113" i="1"/>
  <c r="I113" i="1"/>
  <c r="N112" i="1"/>
  <c r="M112" i="1"/>
  <c r="L112" i="1"/>
  <c r="K112" i="1"/>
  <c r="J112" i="1"/>
  <c r="I112" i="1"/>
  <c r="N111" i="1"/>
  <c r="M111" i="1"/>
  <c r="L111" i="1"/>
  <c r="K111" i="1"/>
  <c r="J111" i="1"/>
  <c r="I111" i="1"/>
  <c r="N110" i="1"/>
  <c r="M110" i="1"/>
  <c r="L110" i="1"/>
  <c r="K110" i="1"/>
  <c r="J110" i="1"/>
  <c r="I110" i="1"/>
  <c r="N109" i="1"/>
  <c r="M109" i="1"/>
  <c r="L109" i="1"/>
  <c r="K109" i="1"/>
  <c r="J109" i="1"/>
  <c r="I109" i="1"/>
  <c r="N108" i="1"/>
  <c r="M108" i="1"/>
  <c r="L108" i="1"/>
  <c r="K108" i="1"/>
  <c r="J108" i="1"/>
  <c r="I108" i="1"/>
  <c r="N107" i="1"/>
  <c r="M107" i="1"/>
  <c r="L107" i="1"/>
  <c r="K107" i="1"/>
  <c r="J107" i="1"/>
  <c r="I107" i="1"/>
  <c r="N106" i="1"/>
  <c r="M106" i="1"/>
  <c r="L106" i="1"/>
  <c r="K106" i="1"/>
  <c r="J106" i="1"/>
  <c r="I106" i="1"/>
  <c r="N105" i="1"/>
  <c r="M105" i="1"/>
  <c r="L105" i="1"/>
  <c r="K105" i="1"/>
  <c r="J105" i="1"/>
  <c r="I105" i="1"/>
  <c r="N104" i="1"/>
  <c r="M104" i="1"/>
  <c r="L104" i="1"/>
  <c r="K104" i="1"/>
  <c r="J104" i="1"/>
  <c r="I104" i="1"/>
  <c r="N103" i="1"/>
  <c r="M103" i="1"/>
  <c r="L103" i="1"/>
  <c r="K103" i="1"/>
  <c r="J103" i="1"/>
  <c r="I103" i="1"/>
  <c r="N102" i="1"/>
  <c r="M102" i="1"/>
  <c r="L102" i="1"/>
  <c r="K102" i="1"/>
  <c r="J102" i="1"/>
  <c r="I102" i="1"/>
  <c r="N101" i="1"/>
  <c r="M101" i="1"/>
  <c r="L101" i="1"/>
  <c r="K101" i="1"/>
  <c r="J101" i="1"/>
  <c r="I101" i="1"/>
  <c r="N100" i="1"/>
  <c r="M100" i="1"/>
  <c r="L100" i="1"/>
  <c r="K100" i="1"/>
  <c r="J100" i="1"/>
  <c r="I100" i="1"/>
  <c r="N99" i="1"/>
  <c r="M99" i="1"/>
  <c r="L99" i="1"/>
  <c r="K99" i="1"/>
  <c r="J99" i="1"/>
  <c r="I99" i="1"/>
  <c r="N98" i="1"/>
  <c r="M98" i="1"/>
  <c r="L98" i="1"/>
  <c r="K98" i="1"/>
  <c r="J98" i="1"/>
  <c r="I98" i="1"/>
  <c r="N97" i="1"/>
  <c r="M97" i="1"/>
  <c r="L97" i="1"/>
  <c r="K97" i="1"/>
  <c r="J97" i="1"/>
  <c r="I97" i="1"/>
  <c r="N96" i="1"/>
  <c r="M96" i="1"/>
  <c r="L96" i="1"/>
  <c r="K96" i="1"/>
  <c r="J96" i="1"/>
  <c r="I96" i="1"/>
  <c r="N95" i="1"/>
  <c r="M95" i="1"/>
  <c r="L95" i="1"/>
  <c r="K95" i="1"/>
  <c r="J95" i="1"/>
  <c r="I95" i="1"/>
  <c r="N94" i="1"/>
  <c r="M94" i="1"/>
  <c r="L94" i="1"/>
  <c r="K94" i="1"/>
  <c r="J94" i="1"/>
  <c r="I94" i="1"/>
  <c r="P93" i="1"/>
  <c r="O93" i="1"/>
  <c r="N93" i="1"/>
  <c r="M93" i="1"/>
  <c r="L93" i="1"/>
  <c r="K93" i="1"/>
  <c r="J93" i="1"/>
  <c r="N92" i="1"/>
  <c r="M92" i="1"/>
  <c r="L92" i="1"/>
  <c r="K92" i="1"/>
  <c r="J92" i="1"/>
  <c r="I92" i="1"/>
  <c r="N91" i="1"/>
  <c r="M91" i="1"/>
  <c r="L91" i="1"/>
  <c r="K91" i="1"/>
  <c r="J91" i="1"/>
  <c r="I91" i="1"/>
  <c r="N90" i="1"/>
  <c r="M90" i="1"/>
  <c r="L90" i="1"/>
  <c r="K90" i="1"/>
  <c r="J90" i="1"/>
  <c r="I90" i="1"/>
  <c r="N89" i="1"/>
  <c r="M89" i="1"/>
  <c r="L89" i="1"/>
  <c r="K89" i="1"/>
  <c r="J89" i="1"/>
  <c r="I89" i="1"/>
  <c r="N88" i="1"/>
  <c r="M88" i="1"/>
  <c r="L88" i="1"/>
  <c r="K88" i="1"/>
  <c r="J88" i="1"/>
  <c r="I88" i="1"/>
  <c r="N87" i="1"/>
  <c r="M87" i="1"/>
  <c r="L87" i="1"/>
  <c r="K87" i="1"/>
  <c r="J87" i="1"/>
  <c r="I87" i="1"/>
  <c r="N86" i="1"/>
  <c r="M86" i="1"/>
  <c r="L86" i="1"/>
  <c r="K86" i="1"/>
  <c r="J86" i="1"/>
  <c r="I86" i="1"/>
  <c r="N85" i="1"/>
  <c r="M85" i="1"/>
  <c r="L85" i="1"/>
  <c r="K85" i="1"/>
  <c r="J85" i="1"/>
  <c r="I85" i="1"/>
  <c r="P84" i="1"/>
  <c r="O84" i="1"/>
  <c r="N84" i="1"/>
  <c r="M84" i="1"/>
  <c r="L84" i="1"/>
  <c r="K84" i="1"/>
  <c r="J84" i="1"/>
  <c r="N83" i="1"/>
  <c r="M83" i="1"/>
  <c r="L83" i="1"/>
  <c r="K83" i="1"/>
  <c r="J83" i="1"/>
  <c r="I83" i="1"/>
  <c r="N82" i="1"/>
  <c r="M82" i="1"/>
  <c r="L82" i="1"/>
  <c r="K82" i="1"/>
  <c r="J82" i="1"/>
  <c r="I82" i="1"/>
  <c r="N81" i="1"/>
  <c r="M81" i="1"/>
  <c r="L81" i="1"/>
  <c r="K81" i="1"/>
  <c r="J81" i="1"/>
  <c r="I81" i="1"/>
  <c r="N80" i="1"/>
  <c r="M80" i="1"/>
  <c r="L80" i="1"/>
  <c r="K80" i="1"/>
  <c r="J80" i="1"/>
  <c r="I80" i="1"/>
  <c r="N79" i="1"/>
  <c r="M79" i="1"/>
  <c r="L79" i="1"/>
  <c r="K79" i="1"/>
  <c r="J79" i="1"/>
  <c r="I79" i="1"/>
  <c r="N78" i="1"/>
  <c r="M78" i="1"/>
  <c r="L78" i="1"/>
  <c r="K78" i="1"/>
  <c r="J78" i="1"/>
  <c r="I78" i="1"/>
  <c r="N77" i="1"/>
  <c r="M77" i="1"/>
  <c r="L77" i="1"/>
  <c r="K77" i="1"/>
  <c r="J77" i="1"/>
  <c r="I77" i="1"/>
  <c r="N76" i="1"/>
  <c r="M76" i="1"/>
  <c r="L76" i="1"/>
  <c r="K76" i="1"/>
  <c r="J76" i="1"/>
  <c r="I76" i="1"/>
  <c r="N75" i="1"/>
  <c r="M75" i="1"/>
  <c r="L75" i="1"/>
  <c r="K75" i="1"/>
  <c r="J75" i="1"/>
  <c r="I75" i="1"/>
  <c r="N74" i="1"/>
  <c r="M74" i="1"/>
  <c r="L74" i="1"/>
  <c r="K74" i="1"/>
  <c r="J74" i="1"/>
  <c r="I74" i="1"/>
  <c r="N73" i="1"/>
  <c r="M73" i="1"/>
  <c r="L73" i="1"/>
  <c r="K73" i="1"/>
  <c r="J73" i="1"/>
  <c r="I73" i="1"/>
  <c r="N72" i="1"/>
  <c r="M72" i="1"/>
  <c r="L72" i="1"/>
  <c r="K72" i="1"/>
  <c r="J72" i="1"/>
  <c r="I72" i="1"/>
  <c r="N71" i="1"/>
  <c r="M71" i="1"/>
  <c r="L71" i="1"/>
  <c r="K71" i="1"/>
  <c r="J71" i="1"/>
  <c r="I71" i="1"/>
  <c r="N70" i="1"/>
  <c r="M70" i="1"/>
  <c r="L70" i="1"/>
  <c r="K70" i="1"/>
  <c r="J70" i="1"/>
  <c r="I70" i="1"/>
  <c r="N69" i="1"/>
  <c r="M69" i="1"/>
  <c r="L69" i="1"/>
  <c r="K69" i="1"/>
  <c r="J69" i="1"/>
  <c r="I69" i="1"/>
  <c r="N68" i="1"/>
  <c r="M68" i="1"/>
  <c r="L68" i="1"/>
  <c r="K68" i="1"/>
  <c r="J68" i="1"/>
  <c r="I68" i="1"/>
  <c r="N67" i="1"/>
  <c r="M67" i="1"/>
  <c r="L67" i="1"/>
  <c r="K67" i="1"/>
  <c r="J67" i="1"/>
  <c r="I67" i="1"/>
  <c r="N66" i="1"/>
  <c r="M66" i="1"/>
  <c r="L66" i="1"/>
  <c r="K66" i="1"/>
  <c r="J66" i="1"/>
  <c r="I66" i="1"/>
  <c r="N65" i="1"/>
  <c r="M65" i="1"/>
  <c r="L65" i="1"/>
  <c r="K65" i="1"/>
  <c r="J65" i="1"/>
  <c r="I65" i="1"/>
  <c r="N64" i="1"/>
  <c r="M64" i="1"/>
  <c r="L64" i="1"/>
  <c r="K64" i="1"/>
  <c r="J64" i="1"/>
  <c r="I64" i="1"/>
  <c r="N63" i="1"/>
  <c r="M63" i="1"/>
  <c r="L63" i="1"/>
  <c r="K63" i="1"/>
  <c r="J63" i="1"/>
  <c r="I63" i="1"/>
  <c r="N62" i="1"/>
  <c r="M62" i="1"/>
  <c r="L62" i="1"/>
  <c r="K62" i="1"/>
  <c r="J62" i="1"/>
  <c r="I62" i="1"/>
  <c r="N61" i="1"/>
  <c r="M61" i="1"/>
  <c r="L61" i="1"/>
  <c r="K61" i="1"/>
  <c r="J61" i="1"/>
  <c r="I61" i="1"/>
  <c r="N60" i="1"/>
  <c r="M60" i="1"/>
  <c r="L60" i="1"/>
  <c r="K60" i="1"/>
  <c r="J60" i="1"/>
  <c r="I60" i="1"/>
  <c r="P59" i="1"/>
  <c r="O59" i="1"/>
  <c r="N59" i="1"/>
  <c r="M59" i="1"/>
  <c r="L59" i="1"/>
  <c r="K59" i="1"/>
  <c r="J59" i="1"/>
  <c r="N58" i="1"/>
  <c r="M58" i="1"/>
  <c r="L58" i="1"/>
  <c r="K58" i="1"/>
  <c r="J58" i="1"/>
  <c r="I58" i="1"/>
  <c r="N57" i="1"/>
  <c r="M57" i="1"/>
  <c r="L57" i="1"/>
  <c r="K57" i="1"/>
  <c r="J57" i="1"/>
  <c r="I57" i="1"/>
  <c r="N56" i="1"/>
  <c r="M56" i="1"/>
  <c r="L56" i="1"/>
  <c r="K56" i="1"/>
  <c r="J56" i="1"/>
  <c r="I56" i="1"/>
  <c r="N55" i="1"/>
  <c r="M55" i="1"/>
  <c r="L55" i="1"/>
  <c r="K55" i="1"/>
  <c r="J55" i="1"/>
  <c r="I55" i="1"/>
  <c r="N54" i="1"/>
  <c r="M54" i="1"/>
  <c r="L54" i="1"/>
  <c r="K54" i="1"/>
  <c r="J54" i="1"/>
  <c r="I54" i="1"/>
  <c r="N53" i="1"/>
  <c r="M53" i="1"/>
  <c r="L53" i="1"/>
  <c r="K53" i="1"/>
  <c r="J53" i="1"/>
  <c r="I53" i="1"/>
  <c r="N52" i="1"/>
  <c r="M52" i="1"/>
  <c r="L52" i="1"/>
  <c r="K52" i="1"/>
  <c r="J52" i="1"/>
  <c r="I52" i="1"/>
  <c r="N51" i="1"/>
  <c r="M51" i="1"/>
  <c r="L51" i="1"/>
  <c r="K51" i="1"/>
  <c r="J51" i="1"/>
  <c r="I51" i="1"/>
  <c r="N50" i="1"/>
  <c r="M50" i="1"/>
  <c r="L50" i="1"/>
  <c r="K50" i="1"/>
  <c r="J50" i="1"/>
  <c r="I50" i="1"/>
  <c r="N49" i="1"/>
  <c r="M49" i="1"/>
  <c r="L49" i="1"/>
  <c r="K49" i="1"/>
  <c r="J49" i="1"/>
  <c r="I49" i="1"/>
  <c r="N48" i="1"/>
  <c r="M48" i="1"/>
  <c r="L48" i="1"/>
  <c r="K48" i="1"/>
  <c r="J48" i="1"/>
  <c r="I48" i="1"/>
  <c r="N47" i="1"/>
  <c r="M47" i="1"/>
  <c r="L47" i="1"/>
  <c r="K47" i="1"/>
  <c r="J47" i="1"/>
  <c r="I47" i="1"/>
  <c r="N46" i="1"/>
  <c r="M46" i="1"/>
  <c r="L46" i="1"/>
  <c r="K46" i="1"/>
  <c r="J46" i="1"/>
  <c r="I46" i="1"/>
  <c r="N45" i="1"/>
  <c r="M45" i="1"/>
  <c r="L45" i="1"/>
  <c r="K45" i="1"/>
  <c r="J45" i="1"/>
  <c r="I45" i="1"/>
  <c r="N44" i="1"/>
  <c r="M44" i="1"/>
  <c r="L44" i="1"/>
  <c r="K44" i="1"/>
  <c r="J44" i="1"/>
  <c r="I44" i="1"/>
  <c r="N43" i="1"/>
  <c r="M43" i="1"/>
  <c r="L43" i="1"/>
  <c r="K43" i="1"/>
  <c r="J43" i="1"/>
  <c r="I43" i="1"/>
  <c r="N42" i="1"/>
  <c r="M42" i="1"/>
  <c r="L42" i="1"/>
  <c r="K42" i="1"/>
  <c r="J42" i="1"/>
  <c r="I42" i="1"/>
  <c r="N41" i="1"/>
  <c r="M41" i="1"/>
  <c r="L41" i="1"/>
  <c r="K41" i="1"/>
  <c r="J41" i="1"/>
  <c r="I41" i="1"/>
  <c r="N40" i="1"/>
  <c r="M40" i="1"/>
  <c r="L40" i="1"/>
  <c r="K40" i="1"/>
  <c r="J40" i="1"/>
  <c r="I40" i="1"/>
  <c r="N39" i="1"/>
  <c r="M39" i="1"/>
  <c r="L39" i="1"/>
  <c r="K39" i="1"/>
  <c r="J39" i="1"/>
  <c r="I39" i="1"/>
  <c r="P38" i="1"/>
  <c r="O38" i="1"/>
  <c r="N38" i="1"/>
  <c r="M38" i="1"/>
  <c r="L38" i="1"/>
  <c r="K38" i="1"/>
  <c r="J38" i="1"/>
  <c r="N37" i="1"/>
  <c r="M37" i="1"/>
  <c r="L37" i="1"/>
  <c r="K37" i="1"/>
  <c r="J37" i="1"/>
  <c r="I37" i="1"/>
  <c r="N36" i="1"/>
  <c r="M36" i="1"/>
  <c r="L36" i="1"/>
  <c r="K36" i="1"/>
  <c r="J36" i="1"/>
  <c r="I36" i="1"/>
  <c r="N35" i="1"/>
  <c r="M35" i="1"/>
  <c r="L35" i="1"/>
  <c r="K35" i="1"/>
  <c r="J35" i="1"/>
  <c r="I35" i="1"/>
  <c r="N34" i="1"/>
  <c r="M34" i="1"/>
  <c r="L34" i="1"/>
  <c r="K34" i="1"/>
  <c r="J34" i="1"/>
  <c r="I34" i="1"/>
  <c r="N33" i="1"/>
  <c r="M33" i="1"/>
  <c r="L33" i="1"/>
  <c r="K33" i="1"/>
  <c r="J33" i="1"/>
  <c r="I33" i="1"/>
  <c r="N32" i="1"/>
  <c r="M32" i="1"/>
  <c r="L32" i="1"/>
  <c r="K32" i="1"/>
  <c r="J32" i="1"/>
  <c r="I32" i="1"/>
  <c r="N31" i="1"/>
  <c r="M31" i="1"/>
  <c r="L31" i="1"/>
  <c r="K31" i="1"/>
  <c r="J31" i="1"/>
  <c r="I31" i="1"/>
  <c r="N30" i="1"/>
  <c r="M30" i="1"/>
  <c r="L30" i="1"/>
  <c r="K30" i="1"/>
  <c r="J30" i="1"/>
  <c r="I30" i="1"/>
  <c r="N29" i="1"/>
  <c r="M29" i="1"/>
  <c r="L29" i="1"/>
  <c r="K29" i="1"/>
  <c r="J29" i="1"/>
  <c r="I29" i="1"/>
  <c r="N28" i="1"/>
  <c r="M28" i="1"/>
  <c r="L28" i="1"/>
  <c r="K28" i="1"/>
  <c r="J28" i="1"/>
  <c r="I28" i="1"/>
  <c r="N27" i="1"/>
  <c r="M27" i="1"/>
  <c r="L27" i="1"/>
  <c r="K27" i="1"/>
  <c r="J27" i="1"/>
  <c r="I27" i="1"/>
  <c r="N26" i="1"/>
  <c r="M26" i="1"/>
  <c r="L26" i="1"/>
  <c r="K26" i="1"/>
  <c r="J26" i="1"/>
  <c r="I26" i="1"/>
  <c r="N25" i="1"/>
  <c r="M25" i="1"/>
  <c r="L25" i="1"/>
  <c r="K25" i="1"/>
  <c r="J25" i="1"/>
  <c r="I25" i="1"/>
  <c r="N24" i="1"/>
  <c r="M24" i="1"/>
  <c r="L24" i="1"/>
  <c r="K24" i="1"/>
  <c r="J24" i="1"/>
  <c r="I24" i="1"/>
  <c r="N23" i="1"/>
  <c r="M23" i="1"/>
  <c r="L23" i="1"/>
  <c r="K23" i="1"/>
  <c r="J23" i="1"/>
  <c r="I23" i="1"/>
  <c r="N22" i="1"/>
  <c r="M22" i="1"/>
  <c r="L22" i="1"/>
  <c r="K22" i="1"/>
  <c r="J22" i="1"/>
  <c r="I22" i="1"/>
  <c r="N21" i="1"/>
  <c r="M21" i="1"/>
  <c r="L21" i="1"/>
  <c r="K21" i="1"/>
  <c r="J21" i="1"/>
  <c r="I21" i="1"/>
  <c r="N20" i="1"/>
  <c r="M20" i="1"/>
  <c r="L20" i="1"/>
  <c r="K20" i="1"/>
  <c r="J20" i="1"/>
  <c r="I20" i="1"/>
  <c r="N19" i="1"/>
  <c r="M19" i="1"/>
  <c r="L19" i="1"/>
  <c r="K19" i="1"/>
  <c r="J19" i="1"/>
  <c r="I19" i="1"/>
  <c r="N18" i="1"/>
  <c r="M18" i="1"/>
  <c r="L18" i="1"/>
  <c r="K18" i="1"/>
  <c r="J18" i="1"/>
  <c r="I18" i="1"/>
  <c r="N17" i="1"/>
  <c r="M17" i="1"/>
  <c r="L17" i="1"/>
  <c r="K17" i="1"/>
  <c r="J17" i="1"/>
  <c r="I17" i="1"/>
  <c r="N16" i="1"/>
  <c r="M16" i="1"/>
  <c r="L16" i="1"/>
  <c r="K16" i="1"/>
  <c r="J16" i="1"/>
  <c r="I16" i="1"/>
  <c r="N15" i="1"/>
  <c r="M15" i="1"/>
  <c r="L15" i="1"/>
  <c r="K15" i="1"/>
  <c r="J15" i="1"/>
  <c r="I15" i="1"/>
  <c r="N14" i="1"/>
  <c r="M14" i="1"/>
  <c r="L14" i="1"/>
  <c r="K14" i="1"/>
  <c r="J14" i="1"/>
  <c r="I14" i="1"/>
  <c r="P13" i="1"/>
  <c r="O13" i="1"/>
  <c r="N13" i="1"/>
  <c r="M13" i="1"/>
  <c r="L13" i="1"/>
  <c r="K13" i="1"/>
  <c r="J13" i="1"/>
  <c r="N12" i="1"/>
  <c r="M12" i="1"/>
  <c r="L12" i="1"/>
  <c r="K12" i="1"/>
  <c r="J12" i="1"/>
  <c r="I12" i="1"/>
  <c r="P11" i="1"/>
  <c r="O11" i="1"/>
  <c r="N11" i="1"/>
  <c r="M11" i="1"/>
  <c r="L11" i="1"/>
  <c r="K11" i="1"/>
  <c r="J11" i="1"/>
  <c r="N10" i="1"/>
  <c r="M10" i="1"/>
  <c r="L10" i="1"/>
  <c r="K10" i="1"/>
  <c r="J10" i="1"/>
  <c r="I10" i="1"/>
  <c r="N9" i="1"/>
  <c r="M9" i="1"/>
  <c r="L9" i="1"/>
  <c r="K9" i="1"/>
  <c r="J9" i="1"/>
  <c r="I9" i="1"/>
  <c r="N8" i="1"/>
  <c r="M8" i="1"/>
  <c r="L8" i="1"/>
  <c r="K8" i="1"/>
  <c r="J8" i="1"/>
  <c r="I8" i="1"/>
  <c r="N7" i="1"/>
  <c r="M7" i="1"/>
  <c r="L7" i="1"/>
  <c r="K7" i="1"/>
  <c r="J7" i="1"/>
  <c r="I7" i="1"/>
  <c r="N6" i="1"/>
  <c r="M6" i="1"/>
  <c r="L6" i="1"/>
  <c r="K6" i="1"/>
  <c r="J6" i="1"/>
  <c r="I6" i="1"/>
  <c r="N5" i="1"/>
  <c r="M5" i="1"/>
  <c r="L5" i="1"/>
  <c r="K5" i="1"/>
  <c r="J5" i="1"/>
  <c r="I5" i="1"/>
  <c r="P4" i="1"/>
  <c r="O4" i="1"/>
  <c r="N4" i="1"/>
  <c r="M4" i="1"/>
  <c r="L4" i="1"/>
  <c r="K4" i="1"/>
  <c r="J4" i="1"/>
  <c r="N3" i="1"/>
  <c r="M3" i="1"/>
  <c r="L3" i="1"/>
  <c r="K3" i="1"/>
  <c r="J3" i="1"/>
  <c r="I3" i="1"/>
  <c r="N2" i="1"/>
  <c r="M2" i="1"/>
  <c r="L2" i="1"/>
  <c r="K2" i="1"/>
  <c r="J2" i="1"/>
  <c r="I2" i="1"/>
  <c r="I489" i="1" l="1"/>
  <c r="I3642" i="1"/>
  <c r="I3362" i="1"/>
  <c r="I1010" i="1"/>
  <c r="I3659" i="1"/>
  <c r="I3004" i="1"/>
  <c r="I1759" i="1"/>
  <c r="I3718" i="1"/>
  <c r="I1666" i="1"/>
  <c r="I3470" i="1"/>
  <c r="I3016" i="1"/>
  <c r="I3316" i="1"/>
  <c r="I298" i="1"/>
  <c r="I1752" i="1"/>
  <c r="I401" i="1"/>
  <c r="I3829" i="1"/>
  <c r="I756" i="1"/>
  <c r="I3795" i="1"/>
  <c r="I695" i="1"/>
  <c r="I1173" i="1"/>
  <c r="I2902" i="1"/>
  <c r="I3658" i="1"/>
  <c r="I1058" i="1"/>
  <c r="I909" i="1"/>
  <c r="I3809" i="1"/>
  <c r="I1983" i="1"/>
  <c r="I1673" i="1"/>
  <c r="I2696" i="1"/>
  <c r="I3028" i="1"/>
  <c r="I3961" i="1"/>
  <c r="I1377" i="1"/>
  <c r="I670" i="1"/>
  <c r="I3627" i="1"/>
  <c r="I2714" i="1"/>
  <c r="I991" i="1"/>
  <c r="I2803" i="1"/>
  <c r="I2928" i="1"/>
  <c r="I2710" i="1"/>
  <c r="I3926" i="1"/>
  <c r="I532" i="1"/>
  <c r="I158" i="1"/>
  <c r="I11" i="1"/>
  <c r="I1948" i="1"/>
  <c r="I3720" i="1"/>
  <c r="I3365" i="1"/>
  <c r="I1606" i="1"/>
  <c r="I1827" i="1"/>
  <c r="I4045" i="1"/>
  <c r="I842" i="1"/>
  <c r="I155" i="1"/>
  <c r="I3696" i="1"/>
  <c r="I1490" i="1"/>
  <c r="I2582" i="1"/>
  <c r="I977" i="1"/>
  <c r="I484" i="1"/>
  <c r="I3078" i="1"/>
  <c r="I2788" i="1"/>
  <c r="I225" i="1"/>
  <c r="I3845" i="1"/>
  <c r="I922" i="1"/>
  <c r="I3390" i="1"/>
  <c r="I1683" i="1"/>
  <c r="I1261" i="1"/>
  <c r="I1430" i="1"/>
  <c r="I2436" i="1"/>
  <c r="I3771" i="1"/>
  <c r="I3774" i="1"/>
  <c r="I3804" i="1"/>
  <c r="I1563" i="1"/>
  <c r="I3596" i="1"/>
  <c r="I4005" i="1"/>
  <c r="I3964" i="1"/>
  <c r="I3562" i="1"/>
  <c r="I2064" i="1"/>
  <c r="I688" i="1"/>
  <c r="I2141" i="1"/>
  <c r="I1782" i="1"/>
  <c r="I1906" i="1"/>
  <c r="I384" i="1"/>
  <c r="I986" i="1"/>
  <c r="I1555" i="1"/>
  <c r="I1433" i="1"/>
  <c r="I1457" i="1"/>
  <c r="I1047" i="1"/>
  <c r="I403" i="1"/>
  <c r="I475" i="1"/>
  <c r="I2022" i="1"/>
  <c r="I1832" i="1"/>
  <c r="I639" i="1"/>
  <c r="I821" i="1"/>
  <c r="I3448" i="1"/>
  <c r="I3221" i="1"/>
  <c r="I736" i="1"/>
  <c r="I1743" i="1"/>
  <c r="I3811" i="1"/>
  <c r="I3436" i="1"/>
  <c r="I870" i="1"/>
  <c r="I1542" i="1"/>
  <c r="I2035" i="1"/>
  <c r="I255" i="1"/>
  <c r="I2079" i="1"/>
  <c r="I275" i="1"/>
  <c r="I526" i="1"/>
  <c r="I3426" i="1"/>
  <c r="I2870" i="1"/>
  <c r="I1057" i="1"/>
  <c r="I3963" i="1"/>
  <c r="I3663" i="1"/>
  <c r="I1943" i="1"/>
  <c r="I2266" i="1"/>
  <c r="I2309" i="1"/>
  <c r="I2539" i="1"/>
  <c r="I3884" i="1"/>
  <c r="I2756" i="1"/>
  <c r="I93" i="1"/>
  <c r="I2616" i="1"/>
  <c r="I2855" i="1"/>
  <c r="I3352" i="1"/>
  <c r="I4099" i="1"/>
  <c r="I1068" i="1"/>
  <c r="I537" i="1"/>
  <c r="I3526" i="1"/>
  <c r="I195" i="1"/>
  <c r="I3158" i="1"/>
  <c r="I2327" i="1"/>
  <c r="I3949" i="1"/>
  <c r="I716" i="1"/>
  <c r="I2785" i="1"/>
  <c r="I1264" i="1"/>
  <c r="I1172" i="1"/>
  <c r="I1017" i="1"/>
  <c r="I1231" i="1"/>
  <c r="I1371" i="1"/>
  <c r="I2098" i="1"/>
  <c r="I122" i="1"/>
  <c r="I2449" i="1"/>
  <c r="I3978" i="1"/>
  <c r="I3420" i="1"/>
  <c r="I470" i="1"/>
  <c r="I973" i="1"/>
  <c r="I1911" i="1"/>
  <c r="I2722" i="1"/>
  <c r="I654" i="1"/>
  <c r="I903" i="1"/>
  <c r="I3238" i="1"/>
  <c r="I1090" i="1"/>
  <c r="I473" i="1"/>
  <c r="I4075" i="1"/>
  <c r="I1304" i="1"/>
  <c r="I2151" i="1"/>
  <c r="I3666" i="1"/>
  <c r="I1844" i="1"/>
  <c r="I467" i="1"/>
  <c r="I2772" i="1"/>
  <c r="I1087" i="1"/>
  <c r="I1018" i="1"/>
  <c r="I2639" i="1"/>
  <c r="I378" i="1"/>
  <c r="I577" i="1"/>
  <c r="I2428" i="1"/>
  <c r="I1440" i="1"/>
  <c r="I2684" i="1"/>
  <c r="I3333" i="1"/>
  <c r="I1742" i="1"/>
  <c r="I2992" i="1"/>
  <c r="I1771" i="1"/>
  <c r="I273" i="1"/>
  <c r="I3418" i="1"/>
  <c r="I1152" i="1"/>
  <c r="I982" i="1"/>
  <c r="I3870" i="1"/>
  <c r="I3846" i="1"/>
  <c r="I624" i="1"/>
  <c r="I1785" i="1"/>
  <c r="I2856" i="1"/>
  <c r="I2559" i="1"/>
  <c r="I578" i="1"/>
  <c r="I3752" i="1"/>
  <c r="I1202" i="1"/>
  <c r="I3739" i="1"/>
  <c r="I3149" i="1"/>
  <c r="I1367" i="1"/>
  <c r="I1712" i="1"/>
  <c r="I3520" i="1"/>
  <c r="I2123" i="1"/>
  <c r="I1527" i="1"/>
  <c r="I4020" i="1"/>
  <c r="I2504" i="1"/>
  <c r="I1392" i="1"/>
  <c r="I954" i="1"/>
  <c r="I3841" i="1"/>
  <c r="I1013" i="1"/>
  <c r="I3468" i="1"/>
  <c r="I454" i="1"/>
  <c r="I84" i="1"/>
  <c r="I2271" i="1"/>
  <c r="I4018" i="1"/>
  <c r="I4071" i="1"/>
  <c r="I2700" i="1"/>
  <c r="I3891" i="1"/>
  <c r="I2520" i="1"/>
  <c r="I3435" i="1"/>
  <c r="I3643" i="1"/>
  <c r="I1353" i="1"/>
  <c r="I1150" i="1"/>
  <c r="I676" i="1"/>
  <c r="I2339" i="1"/>
  <c r="I2608" i="1"/>
  <c r="I3136" i="1"/>
  <c r="I657" i="1"/>
  <c r="I3166" i="1"/>
  <c r="I886" i="1"/>
  <c r="I3616" i="1"/>
  <c r="I306" i="1"/>
  <c r="I3954" i="1"/>
  <c r="I264" i="1"/>
  <c r="I581" i="1"/>
  <c r="I2315" i="1"/>
  <c r="I766" i="1"/>
  <c r="I343" i="1"/>
  <c r="I3611" i="1"/>
  <c r="I3622" i="1"/>
  <c r="I1302" i="1"/>
  <c r="I1265" i="1"/>
  <c r="I296" i="1"/>
  <c r="I1024" i="1"/>
  <c r="I3445" i="1"/>
  <c r="I3755" i="1"/>
  <c r="I1362" i="1"/>
  <c r="I3769" i="1"/>
  <c r="I4081" i="1"/>
  <c r="I1209" i="1"/>
  <c r="I3065" i="1"/>
  <c r="I1397" i="1"/>
  <c r="I1902" i="1"/>
  <c r="I1206" i="1"/>
  <c r="I1828" i="1"/>
  <c r="I3423" i="1"/>
  <c r="I1979" i="1"/>
  <c r="I2182" i="1"/>
  <c r="I1912" i="1"/>
  <c r="I1949" i="1"/>
  <c r="I3972" i="1"/>
  <c r="I2660" i="1"/>
  <c r="I3912" i="1"/>
  <c r="I777" i="1"/>
  <c r="I1577" i="1"/>
  <c r="I1613" i="1"/>
  <c r="I2528" i="1"/>
  <c r="I2260" i="1"/>
  <c r="I414" i="1"/>
  <c r="I2974" i="1"/>
  <c r="I1926" i="1"/>
  <c r="I2337" i="1"/>
  <c r="I2433" i="1"/>
  <c r="I2052" i="1"/>
  <c r="I1624" i="1"/>
  <c r="I1185" i="1"/>
  <c r="I710" i="1"/>
  <c r="I597" i="1"/>
  <c r="I3734" i="1"/>
  <c r="I3928" i="1"/>
  <c r="I3798" i="1"/>
  <c r="I1006" i="1"/>
  <c r="I2889" i="1"/>
  <c r="I2957" i="1"/>
  <c r="I950" i="1"/>
  <c r="I283" i="1"/>
  <c r="I845" i="1"/>
  <c r="I1849" i="1"/>
  <c r="I3011" i="1"/>
  <c r="I1731" i="1"/>
  <c r="I1879" i="1"/>
  <c r="I428" i="1"/>
  <c r="I3162" i="1"/>
  <c r="I144" i="1"/>
  <c r="I2597" i="1"/>
  <c r="I2820" i="1"/>
  <c r="I744" i="1"/>
  <c r="I3250" i="1"/>
  <c r="I2981" i="1"/>
  <c r="I1711" i="1"/>
  <c r="I2968" i="1"/>
  <c r="I855" i="1"/>
  <c r="I3040" i="1"/>
  <c r="I2323" i="1"/>
  <c r="I3202" i="1"/>
  <c r="I370" i="1"/>
  <c r="I3719" i="1"/>
  <c r="I934" i="1"/>
  <c r="I3134" i="1"/>
  <c r="I2030" i="1"/>
  <c r="I2164" i="1"/>
  <c r="I1584" i="1"/>
  <c r="I3111" i="1"/>
  <c r="I1429" i="1"/>
  <c r="I2256" i="1"/>
  <c r="I3905" i="1"/>
  <c r="I3095" i="1"/>
  <c r="I1688" i="1"/>
  <c r="I3215" i="1"/>
  <c r="I1351" i="1"/>
  <c r="I1113" i="1"/>
  <c r="I2167" i="1"/>
  <c r="I1396" i="1"/>
  <c r="I1898" i="1"/>
  <c r="I1146" i="1"/>
  <c r="I3039" i="1"/>
  <c r="I59" i="1"/>
  <c r="I3651" i="1"/>
  <c r="I3533" i="1"/>
  <c r="I2840" i="1"/>
  <c r="I2051" i="1"/>
  <c r="I3146" i="1"/>
  <c r="I1135" i="1"/>
  <c r="I2921" i="1"/>
  <c r="I2890" i="1"/>
  <c r="I619" i="1"/>
  <c r="I2695" i="1"/>
  <c r="I2495" i="1"/>
  <c r="I295" i="1"/>
  <c r="I1784" i="1"/>
  <c r="I3768" i="1"/>
  <c r="I1581" i="1"/>
  <c r="I2524" i="1"/>
  <c r="I4012" i="1"/>
  <c r="I1717" i="1"/>
  <c r="I3294" i="1"/>
  <c r="I818" i="1"/>
  <c r="I1989" i="1"/>
  <c r="I990" i="1"/>
  <c r="I1566" i="1"/>
  <c r="I1919" i="1"/>
  <c r="I3358" i="1"/>
  <c r="I218" i="1"/>
  <c r="I262" i="1"/>
  <c r="I1160" i="1"/>
  <c r="I1608" i="1"/>
  <c r="I3335" i="1"/>
  <c r="I1639" i="1"/>
  <c r="I3847" i="1"/>
  <c r="I3786" i="1"/>
  <c r="I213" i="1"/>
  <c r="I3567" i="1"/>
  <c r="I874" i="1"/>
  <c r="I3235" i="1"/>
  <c r="I547" i="1"/>
  <c r="I1335" i="1"/>
  <c r="I2942" i="1"/>
  <c r="I3995" i="1"/>
  <c r="I2624" i="1"/>
  <c r="I3197" i="1"/>
  <c r="I3665" i="1"/>
  <c r="I1794" i="1"/>
  <c r="I2727" i="1"/>
  <c r="I1187" i="1"/>
  <c r="I4051" i="1"/>
  <c r="I2821" i="1"/>
  <c r="I1295" i="1"/>
  <c r="I2236" i="1"/>
  <c r="I2207" i="1"/>
  <c r="I3266" i="1"/>
  <c r="I517" i="1"/>
  <c r="I2281" i="1"/>
  <c r="I3038" i="1"/>
  <c r="I2768" i="1"/>
  <c r="I3851" i="1"/>
  <c r="I1021" i="1"/>
  <c r="I2272" i="1"/>
  <c r="I312" i="1"/>
  <c r="I1203" i="1"/>
  <c r="I3152" i="1"/>
  <c r="I721" i="1"/>
  <c r="I3784" i="1"/>
  <c r="I1724" i="1"/>
  <c r="I3538" i="1"/>
  <c r="I1538" i="1"/>
  <c r="I3447" i="1"/>
  <c r="I3120" i="1"/>
  <c r="I590" i="1"/>
  <c r="I257" i="1"/>
  <c r="I1856" i="1"/>
  <c r="I3544" i="1"/>
  <c r="I3580" i="1"/>
  <c r="I121" i="1"/>
  <c r="I3219" i="1"/>
  <c r="I593" i="1"/>
  <c r="I869" i="1"/>
  <c r="I3859" i="1"/>
  <c r="I1030" i="1"/>
  <c r="I3833" i="1"/>
  <c r="I3806" i="1"/>
  <c r="I1248" i="1"/>
  <c r="I1533" i="1"/>
  <c r="I651" i="1"/>
  <c r="I2463" i="1"/>
  <c r="I3409" i="1"/>
  <c r="I1751" i="1"/>
  <c r="I3853" i="1"/>
  <c r="I946" i="1"/>
  <c r="I2672" i="1"/>
  <c r="I3825" i="1"/>
  <c r="I2364" i="1"/>
  <c r="I2395" i="1"/>
  <c r="I3657" i="1"/>
  <c r="I2476" i="1"/>
  <c r="I1460" i="1"/>
  <c r="I2721" i="1"/>
  <c r="I574" i="1"/>
  <c r="I1825" i="1"/>
  <c r="I1500" i="1"/>
  <c r="I4054" i="1"/>
  <c r="I3327" i="1"/>
  <c r="I2572" i="1"/>
  <c r="I3218" i="1"/>
  <c r="I2936" i="1"/>
  <c r="I1251" i="1"/>
  <c r="I3207" i="1"/>
  <c r="I3370" i="1"/>
  <c r="I1839" i="1"/>
  <c r="I935" i="1"/>
  <c r="I1638" i="1"/>
  <c r="I3518" i="1"/>
  <c r="I3797" i="1"/>
  <c r="I1753" i="1"/>
  <c r="I2193" i="1"/>
  <c r="I1331" i="1"/>
  <c r="I1345" i="1"/>
  <c r="I1421" i="1"/>
  <c r="I910" i="1"/>
  <c r="I1721" i="1"/>
  <c r="I1464" i="1"/>
  <c r="I1736" i="1"/>
  <c r="I3377" i="1"/>
  <c r="I3879" i="1"/>
  <c r="I2330" i="1"/>
  <c r="I1548" i="1"/>
  <c r="I718" i="1"/>
  <c r="I3070" i="1"/>
  <c r="I3999" i="1"/>
  <c r="I1438" i="1"/>
  <c r="I2378" i="1"/>
  <c r="I2462" i="1"/>
  <c r="I3561" i="1"/>
  <c r="I3693" i="1"/>
  <c r="I480" i="1"/>
  <c r="I2405" i="1"/>
  <c r="I2041" i="1"/>
  <c r="I2944" i="1"/>
  <c r="I807" i="1"/>
  <c r="I2527" i="1"/>
  <c r="I840" i="1"/>
  <c r="I1951" i="1"/>
  <c r="I1481" i="1"/>
  <c r="I1950" i="1"/>
  <c r="I1505" i="1"/>
  <c r="I2813" i="1"/>
  <c r="I3484" i="1"/>
  <c r="I1144" i="1"/>
  <c r="I3271" i="1"/>
  <c r="I3903" i="1"/>
  <c r="I2075" i="1"/>
  <c r="I1535" i="1"/>
  <c r="I3317" i="1"/>
  <c r="I2736" i="1"/>
  <c r="I380" i="1"/>
  <c r="I3762" i="1"/>
  <c r="I1965" i="1"/>
  <c r="I838" i="1"/>
  <c r="I751" i="1"/>
  <c r="I916" i="1"/>
  <c r="I3275" i="1"/>
  <c r="I3498" i="1"/>
  <c r="I1656" i="1"/>
  <c r="I2818" i="1"/>
  <c r="I38" i="1"/>
  <c r="I2415" i="1"/>
  <c r="I328" i="1"/>
  <c r="I13" i="1"/>
  <c r="I1895" i="1"/>
  <c r="I3094" i="1"/>
  <c r="I585" i="1"/>
  <c r="I1846" i="1"/>
  <c r="I1459" i="1"/>
  <c r="I1968" i="1"/>
  <c r="I1502" i="1"/>
  <c r="I2450" i="1"/>
  <c r="I1134" i="1"/>
  <c r="I1078" i="1"/>
  <c r="I3874" i="1"/>
  <c r="I3535" i="1"/>
  <c r="I3746" i="1"/>
  <c r="I3461" i="1"/>
  <c r="I2038" i="1"/>
  <c r="I2860" i="1"/>
  <c r="I2568" i="1"/>
  <c r="I3717" i="1"/>
  <c r="I3749" i="1"/>
  <c r="I3690" i="1"/>
  <c r="I4" i="1"/>
  <c r="I1773" i="1"/>
</calcChain>
</file>

<file path=xl/sharedStrings.xml><?xml version="1.0" encoding="utf-8"?>
<sst xmlns="http://schemas.openxmlformats.org/spreadsheetml/2006/main" count="58071" uniqueCount="13811">
  <si>
    <t>company</t>
  </si>
  <si>
    <t>name</t>
  </si>
  <si>
    <t>price</t>
  </si>
  <si>
    <t>discount</t>
  </si>
  <si>
    <t>specs</t>
  </si>
  <si>
    <t>material</t>
  </si>
  <si>
    <t>numBuyers</t>
  </si>
  <si>
    <t>Skechers</t>
  </si>
  <si>
    <t>Men Black Equalizer - Double Play Slip-On Sneakers</t>
  </si>
  <si>
    <t>â‚¹5249</t>
  </si>
  <si>
    <t>(25% OFF)</t>
  </si>
  <si>
    <t>Special Technology:
Skechers Memory Foam Gel-Infused insole
Features:
A pair of round toe black slip-on sneakers ,has regular styling,
Slip-on detail
Mesh upper
Cushioned footbed
Shock-absorbing FlexSole lightweight midsole
Flexible rubber traction outsole
Textured and patterned outsole
Warranty: 3 months
Warranty provided by Brand/Manufacturer</t>
  </si>
  <si>
    <t>Mesh
Wipe with clean and dry cloth to remove dust</t>
  </si>
  <si>
    <t>4.4
|
145 Ratings</t>
  </si>
  <si>
    <t>145 Verified Buyers</t>
  </si>
  <si>
    <t>BEONZA</t>
  </si>
  <si>
    <t>Unisex Sliders Flip Flops</t>
  </si>
  <si>
    <t>â‚¹599</t>
  </si>
  <si>
    <t>(40% OFF)</t>
  </si>
  <si>
    <t>A pair of grey solid sliders
Synthetic upper
Cushioned footbed
Patterned eva outsole</t>
  </si>
  <si>
    <t>Synthetic
Wipe with a clean, dry cloth to remove the dust</t>
  </si>
  <si>
    <t>None</t>
  </si>
  <si>
    <t>boAt</t>
  </si>
  <si>
    <t>Airdopes Black 163 M with ASAP Charge In the Ear Bluetooth Headset</t>
  </si>
  <si>
    <t>â‚¹1399</t>
  </si>
  <si>
    <t>(Rs. 1091 OFF)</t>
  </si>
  <si>
    <t>This item cannot be returned.</t>
  </si>
  <si>
    <t>4.1
|
7.7k Ratings</t>
  </si>
  <si>
    <t>7.7k Verified Buyers</t>
  </si>
  <si>
    <t>OnePlus</t>
  </si>
  <si>
    <t>Nord Buds 2r True Wireless in Ear Earbuds with Mic</t>
  </si>
  <si>
    <t>â‚¹2199</t>
  </si>
  <si>
    <t>(Rs. 100 OFF)</t>
  </si>
  <si>
    <t>4.4
|
147 Ratings</t>
  </si>
  <si>
    <t>147 Verified Buyers</t>
  </si>
  <si>
    <t>NOISE</t>
  </si>
  <si>
    <t>Buds Aero Truly Wireless Earbuds with 45hrs Playtime and 13mm Driver</t>
  </si>
  <si>
    <t>â‚¹999</t>
  </si>
  <si>
    <t>(Rs. 2000 OFF)</t>
  </si>
  <si>
    <t>3.9
|
504 Ratings</t>
  </si>
  <si>
    <t>504 Verified Buyers</t>
  </si>
  <si>
    <t>Realme</t>
  </si>
  <si>
    <t>Black Buds Wireless 2 Neo with Type-C Fast Charge &amp; Bass Boost Bluetooth Headset- In the Ear</t>
  </si>
  <si>
    <t>â‚¹1299</t>
  </si>
  <si>
    <t>(Rs. 1200 OFF)</t>
  </si>
  <si>
    <t>4.2
|
3.7k Ratings</t>
  </si>
  <si>
    <t>3.7k Verified Buyers</t>
  </si>
  <si>
    <t>Immortal 128 True Wireless Earbuds</t>
  </si>
  <si>
    <t>â‚¹1499</t>
  </si>
  <si>
    <t>3.6
|
544 Ratings</t>
  </si>
  <si>
    <t>544 Verified Buyers</t>
  </si>
  <si>
    <t>Black ColorFit Icon Buzz Bluetooth Calling Smart Watch with Voice Assistance</t>
  </si>
  <si>
    <t>â‚¹1999</t>
  </si>
  <si>
    <t>(Rs. 3000 OFF)</t>
  </si>
  <si>
    <t>Handle Care</t>
  </si>
  <si>
    <t>4.2
|
10.9k Ratings</t>
  </si>
  <si>
    <t>10.9k Verified Buyers</t>
  </si>
  <si>
    <t>Nothing</t>
  </si>
  <si>
    <t>Ear 2 True Wireless Earphone</t>
  </si>
  <si>
    <t>â‚¹9999</t>
  </si>
  <si>
    <t>Nord Buds 2 True Wireless ANC Earbuds</t>
  </si>
  <si>
    <t>â‚¹2999</t>
  </si>
  <si>
    <t>(Rs. 300 OFF)</t>
  </si>
  <si>
    <t>4.3
|
668 Ratings</t>
  </si>
  <si>
    <t>668 Verified Buyers</t>
  </si>
  <si>
    <t>HIGHLANDER</t>
  </si>
  <si>
    <t>Men Light Weight Comfort Insole Lace-Up Walking Shoes</t>
  </si>
  <si>
    <t>â‚¹764</t>
  </si>
  <si>
    <t>(55% OFF)</t>
  </si>
  <si>
    <t>A pair of black shoes, has mid-top Styling, lace-ups detail
Upper
Cushioned footbed
Textured and patterned outsole
Warranty: 1 month
Warranty provided by the brand /manufacturer</t>
  </si>
  <si>
    <t>Synthetic
Wipe with a clean, dry cloth to remove dust</t>
  </si>
  <si>
    <t>ASIAN</t>
  </si>
  <si>
    <t>Men Men Round Toe Lightweight Lace-Ups Sneakers</t>
  </si>
  <si>
    <t>â‚¹681</t>
  </si>
  <si>
    <t>(38% OFF)</t>
  </si>
  <si>
    <t>A pair of round toe white sneakers,has regular styling,
Lace-ups detail
Mesh upper
Cushioned footbed
Textured and patterned outsole
Warranty: 28 days
Disclaimer:Warranty provided by seller/manufacturer</t>
  </si>
  <si>
    <t>Mesh &amp; PVC
Wipe with a clean, dry cloth to remove dust</t>
  </si>
  <si>
    <t>3.9
|
1.2k Ratings</t>
  </si>
  <si>
    <t>1.2k Verified Buyers</t>
  </si>
  <si>
    <t>Buds VS102 Truly Wireless Earbuds with 50hrs playtime and 11mm driver</t>
  </si>
  <si>
    <t>â‚¹1199</t>
  </si>
  <si>
    <t>(Rs. 1800 OFF)</t>
  </si>
  <si>
    <t>Handle care</t>
  </si>
  <si>
    <t>4.1
|
11.2k Ratings</t>
  </si>
  <si>
    <t>11.2k Verified Buyers</t>
  </si>
  <si>
    <t>Red Tape</t>
  </si>
  <si>
    <t>Men Mesh Sneakers</t>
  </si>
  <si>
    <t>â‚¹2069</t>
  </si>
  <si>
    <t>(70% OFF)</t>
  </si>
  <si>
    <t>A pair of round toe white sneakers ,has regular styling,
Lace ups detail
Mesh upper
Cushioned footbed
Textured and patterned outsole
Warranty: 45 days
Warranty provided by brand owner/manufacturer</t>
  </si>
  <si>
    <t>Mesh 
Wipe with a clean, dry cloth to remove dust</t>
  </si>
  <si>
    <t>4.3
|
827 Ratings</t>
  </si>
  <si>
    <t>827 Verified Buyers</t>
  </si>
  <si>
    <t>Airdopes White 163 M with ASAP Charge In the Ear Bluetooth Headset</t>
  </si>
  <si>
    <t>4.2
|
3.8k Ratings</t>
  </si>
  <si>
    <t>3.8k Verified Buyers</t>
  </si>
  <si>
    <t>Woodland</t>
  </si>
  <si>
    <t>Men Navy Blue Nubuck Sneakers</t>
  </si>
  <si>
    <t>â‚¹3395</t>
  </si>
  <si>
    <t>(15% OFF)</t>
  </si>
  <si>
    <t>A pair of round toe navy blue sneakers ,has regular styling,
Lace-ups detail
Nubuck upper
Cushioned footbed
"Ideal for long walks providing an all-day comfort and support''
Textured and patterned outsole
Warranty: 3 months</t>
  </si>
  <si>
    <t>Upper material: nubuck
Sole: Rubber
nubuck Use a branded leather conditioner to clean the product</t>
  </si>
  <si>
    <t>4.2
|
602 Ratings</t>
  </si>
  <si>
    <t>602 Verified Buyers</t>
  </si>
  <si>
    <t>Puma</t>
  </si>
  <si>
    <t>Unisex Black Printed Popcat 20 Sliders</t>
  </si>
  <si>
    <t>(50% OFF)</t>
  </si>
  <si>
    <t>A pair of black printed sliders
Synthetic upper
Cushioned footbed
Patterned eva outsole
Warranty: 3 months
Warranty provided by brand owner/manufacturer
Product Story:
The Popcat 20 is the classic PUMA slide, complete with large branding on the strap.</t>
  </si>
  <si>
    <t>Synthetic
Wipe with a clean dry cloth to remove dust</t>
  </si>
  <si>
    <t>4.3
|
1.3k Ratings</t>
  </si>
  <si>
    <t>1.3k Verified Buyers</t>
  </si>
  <si>
    <t>Ajile by Pantaloons</t>
  </si>
  <si>
    <t>Men Printed Comfort Insole Basics Clogs</t>
  </si>
  <si>
    <t>Rs. 799</t>
  </si>
  <si>
    <t>A pair of round toe olive green clogs ,has regular styling,
Slip on detail
Pu upper
Cushioned footbed
Textured and patterned outsole</t>
  </si>
  <si>
    <t>PU
Wipe with a clean, dry cloth to remove dust</t>
  </si>
  <si>
    <t>3.7
|
3 Ratings</t>
  </si>
  <si>
    <t>3 Verified Buyers</t>
  </si>
  <si>
    <t>4.4
|
284 Ratings</t>
  </si>
  <si>
    <t>284 Verified Buyers</t>
  </si>
  <si>
    <t>Fire-Boltt</t>
  </si>
  <si>
    <t>Ninja Call Ultra Smartwatch with Bluetooth Calling</t>
  </si>
  <si>
    <t>â‚¹1699</t>
  </si>
  <si>
    <t>(Rs. 8300 OFF)</t>
  </si>
  <si>
    <t>Dial width: 46 mm
Strap width: 20 mm</t>
  </si>
  <si>
    <t>4.1
|
2.1k Ratings</t>
  </si>
  <si>
    <t>2.1k Verified Buyers</t>
  </si>
  <si>
    <t>HRX by Hrithik Roshan</t>
  </si>
  <si>
    <t>Men Black And Grey Non-Marking Running Sports Shoes</t>
  </si>
  <si>
    <t>A pair of black shoes, has Styling, lace-ups detail
Mesh upper
Cushioned footbed
Textured and patterned outsole
Warranty: 30 days
Warranty provided by brand/manufacturer</t>
  </si>
  <si>
    <t>Mesh
Wipe with a clean and dry cloth to remove dust</t>
  </si>
  <si>
    <t>4.2
|
742 Ratings</t>
  </si>
  <si>
    <t>742 Verified Buyers</t>
  </si>
  <si>
    <t>HERE&amp;NOW</t>
  </si>
  <si>
    <t>Men Black Slim Fit Casual Shirt</t>
  </si>
  <si>
    <t>Rs. 1899</t>
  </si>
  <si>
    <t>Black solid opaque Casual shirt ,has a spread collar, button placket, na pocket, short regular sleeves, straight hem</t>
  </si>
  <si>
    <t>Fit: Slim Fit
The model (height 6') is wearing a size 40</t>
  </si>
  <si>
    <t>4.3
|
5.8k Ratings</t>
  </si>
  <si>
    <t>5.8k Verified Buyers</t>
  </si>
  <si>
    <t>Mast &amp; Harbour</t>
  </si>
  <si>
    <t>Men White Striped Sneakers</t>
  </si>
  <si>
    <t>â‚¹836</t>
  </si>
  <si>
    <t>(Rs. 1863 OFF)</t>
  </si>
  <si>
    <t>A pair of round toe white sneakers ,has regular styling,
Lace-ups detail
Synthetic leather upper
Cushioned footbed
Textured and patterned outsole
Warranty: 1 month</t>
  </si>
  <si>
    <t>Synthetic Leather
EASY WIPE CLEAN</t>
  </si>
  <si>
    <t>4.1
|
4.7k Ratings</t>
  </si>
  <si>
    <t>4.7k Verified Buyers</t>
  </si>
  <si>
    <t>H&amp;M</t>
  </si>
  <si>
    <t>Men Relaxed Fit Hoodie</t>
  </si>
  <si>
    <t>â‚¹1274</t>
  </si>
  <si>
    <t>Hoodie in sweatshirt fabric made from a cotton blend. Relaxed fit with a jersey-lined, drawstring hood, a kangaroo pocket, long sleeves and wide ribbing at the cuffs and hem. Soft brushed inside.</t>
  </si>
  <si>
    <t>The model (height 5'11") is wearing a size 40</t>
  </si>
  <si>
    <t>4.4
|
1.6k Ratings</t>
  </si>
  <si>
    <t>1.6k Verified Buyers</t>
  </si>
  <si>
    <t>Pilgrim</t>
  </si>
  <si>
    <t>Advanced Hair Growth Vitalizer Serum with Redensyl &amp; Anagain For Hair Fall Control</t>
  </si>
  <si>
    <t>â‚¹537</t>
  </si>
  <si>
    <t>Pilgrim Redensyl &amp; Anagain Advanced Hair Growth Serum for Hair Fall Control</t>
  </si>
  <si>
    <t>4.5
|
2.1k Ratings</t>
  </si>
  <si>
    <t>Urbano Fashion</t>
  </si>
  <si>
    <t>Men Black Slim Fit Mid-Rise Clean Look Stretchable Jeans</t>
  </si>
  <si>
    <t>â‚¹601</t>
  </si>
  <si>
    <t>(57% OFF)</t>
  </si>
  <si>
    <t>Black dark wash 5-pocket mid-rise jeans, clean look, no fade, has a button and zip closure, and waistband with belt loops</t>
  </si>
  <si>
    <t>Slim fit
Stretchable
The model (height 6') is wearing a size 32</t>
  </si>
  <si>
    <t>3.9
|
6.4k Ratings</t>
  </si>
  <si>
    <t>6.4k Verified Buyers</t>
  </si>
  <si>
    <t>Crocs</t>
  </si>
  <si>
    <t>Bayaband Unisex Navy Blue Solid Clogs</t>
  </si>
  <si>
    <t>â‚¹2831</t>
  </si>
  <si>
    <t>(37% OFF)</t>
  </si>
  <si>
    <t>A pair of navy blue solid flip flops
 Incredibly light and easy to wear
Pivoting heel straps for a more secure fit
Iconic Crocs Comfort lightweight.
Flexible. 360-degree comfort.</t>
  </si>
  <si>
    <t>Croslite
Wipe with a clean, dry cloth to remove dust</t>
  </si>
  <si>
    <t>4.3
|
2.7k Ratings</t>
  </si>
  <si>
    <t>2.7k Verified Buyers</t>
  </si>
  <si>
    <t>Nord Buds True Wireless Earbuds with12.4mm Titanium Drivers &amp; Upto 30Hour Playback</t>
  </si>
  <si>
    <t>â‚¹2399</t>
  </si>
  <si>
    <t>(Rs. 600 OFF)</t>
  </si>
  <si>
    <t>4.4
|
521 Ratings</t>
  </si>
  <si>
    <t>521 Verified Buyers</t>
  </si>
  <si>
    <t>Portronics</t>
  </si>
  <si>
    <t>Wireless Bluetooth Twins S6 Headphones</t>
  </si>
  <si>
    <t>Avoid physical damage</t>
  </si>
  <si>
    <t>3.7
|
9 Ratings</t>
  </si>
  <si>
    <t>9 Verified Buyers</t>
  </si>
  <si>
    <t>Buds VS202 Truly Wireless Earbuds with 24hrs playtime and HyperSync - Snow White</t>
  </si>
  <si>
    <t>â‚¹1599</t>
  </si>
  <si>
    <t>(Rs. 1900 OFF)</t>
  </si>
  <si>
    <t>3.6
|
1k Ratings</t>
  </si>
  <si>
    <t>1k Verified Buyers</t>
  </si>
  <si>
    <t>CANDERE A KALYAN JEWELLERS COMPANY</t>
  </si>
  <si>
    <t>Floral 24KT Gold Bar- 5 gram</t>
  </si>
  <si>
    <t>â‚¹33955</t>
  </si>
  <si>
    <t>(10% OFF)</t>
  </si>
  <si>
    <t>Height : 13.09 mm
Width : 22.12 mm</t>
  </si>
  <si>
    <t>4.9
|
42 Ratings</t>
  </si>
  <si>
    <t>42 Verified Buyers</t>
  </si>
  <si>
    <t>U.S. Polo Assn.</t>
  </si>
  <si>
    <t>Men Red &amp; Black Brand Logo Printed Toplin 4.0 Sliders with Textured Detail</t>
  </si>
  <si>
    <t>â‚¹1119</t>
  </si>
  <si>
    <t>(30% OFF)</t>
  </si>
  <si>
    <t>A pair of red and black brand logo printed sliders with textured footbed
Synthetic upper
Cushioned footbed
Patterned EVA outsole
Warranty: 3 months
Warranty provided by the brand owner/manufacturer</t>
  </si>
  <si>
    <t>Upper material: Synthetic
Outsole material: EVA
Wipe with a clean, dry cloth to remove the dust</t>
  </si>
  <si>
    <t>4.3
|
532 Ratings</t>
  </si>
  <si>
    <t>532 Verified Buyers</t>
  </si>
  <si>
    <t>GK HAIR</t>
  </si>
  <si>
    <t>GK Hair Set of Hair Taming System Pro Line Global Keratin Shampoo &amp; Conditioner with Serum</t>
  </si>
  <si>
    <t>â‚¹3198</t>
  </si>
  <si>
    <t>(18% OFF)</t>
  </si>
  <si>
    <t>This Hair Taming System Pro Line Set Contains:
Moisturizing Dry Hair Shampoo
Moisturizing Conditioner
Argan Serum</t>
  </si>
  <si>
    <t>4.5
|
447 Ratings</t>
  </si>
  <si>
    <t>447 Verified Buyers</t>
  </si>
  <si>
    <t>Men White CAPRON 2.0 Sneakers</t>
  </si>
  <si>
    <t>â‚¹1869</t>
  </si>
  <si>
    <t>(45% OFF)</t>
  </si>
  <si>
    <t>A pair of round toe white ,has regular styling,
Lace-ups detail
Pu upper
Cushioned footbed
Textured and patterned outsole
Warranty: 3 months
Warranty provided by brand/manufacturer</t>
  </si>
  <si>
    <t>Pu
Wipe with a clean, dry cloth to remove dust</t>
  </si>
  <si>
    <t>4.5
|
1k Ratings</t>
  </si>
  <si>
    <t>Fossil</t>
  </si>
  <si>
    <t>Men Black Chronograph Analogue Watch BQ2261</t>
  </si>
  <si>
    <t>â‚¹7197</t>
  </si>
  <si>
    <t>Display: Analogue
Movement: Quartz
Power source: Battery
Dial style: Solid round stainless steel dial
Features: Chronograph, Glow in the Dark Inlays, Reset Time
Strap style: Brown regular, leather strap with a tang closure
Water resistance: 50 m
Warranty: 2 years
Warranty provided by brand/manufacturer
Comes in a signature Fossil case
Disclaimer: The box may vary in design from the one shown in the images.
Disclaimer - The Watch Cases might differ from the image shown.</t>
  </si>
  <si>
    <t>4.4
|
806 Ratings</t>
  </si>
  <si>
    <t>806 Verified Buyers</t>
  </si>
  <si>
    <t>A pair of black solid sliders
Synthetic upper
Cushioned footbed
Patterned eva outsole</t>
  </si>
  <si>
    <t>Synthetic 
Wipe with a clean, dry cloth to remove the dust</t>
  </si>
  <si>
    <t>Kook N Keech</t>
  </si>
  <si>
    <t>Men White Colourblocked Sneakers</t>
  </si>
  <si>
    <t>â‚¹674</t>
  </si>
  <si>
    <t>(75% OFF)</t>
  </si>
  <si>
    <t>A pair of round toe white sneakers ,has regular styling,
Lace-ups detail
Synthetic upper
Cushioned footbed
Textured and patterned outsole</t>
  </si>
  <si>
    <t>4
|
1.3k Ratings</t>
  </si>
  <si>
    <t>Men Blue Tapered Fit Mid-Rise Clean Look Stretchable Cropped Jeans</t>
  </si>
  <si>
    <t>â‚¹594</t>
  </si>
  <si>
    <t>(65% OFF)</t>
  </si>
  <si>
    <t>Blue medium wash 5-pocket mid-rise cropped jeans, clean look, heavy fade, and has a button and zip closure</t>
  </si>
  <si>
    <t>Tapered Fit
Stretchable
The model (height 6') is wearing a size 32</t>
  </si>
  <si>
    <t>3.8
|
8.2k Ratings</t>
  </si>
  <si>
    <t>8.2k Verified Buyers</t>
  </si>
  <si>
    <t>Roadster</t>
  </si>
  <si>
    <t>Men Brown Textured PU Sneakers</t>
  </si>
  <si>
    <t>â‚¹936</t>
  </si>
  <si>
    <t>(Rs. 2363 OFF)</t>
  </si>
  <si>
    <t>A pair of round toe brown sneakers ,has regular styling,
Lace-ups detail
Pu upper
Cushioned footbed
Textured and patterned outsole
Warranty: 1 month</t>
  </si>
  <si>
    <t>4.1
|
1.2k Ratings</t>
  </si>
  <si>
    <t>Armani Exchange</t>
  </si>
  <si>
    <t>Men Black Analogue Watch AX2320</t>
  </si>
  <si>
    <t>â‚¹6047</t>
  </si>
  <si>
    <t>Case style: Analogue watch, has a circular case and a stainless steel back
Dial style: Black dial
Features: A screw to reset the time and a date aperture
Strap style: Silver-toned metallic bracelet-style strap
Water-resistant
Warranty: "2 Year international warranty for the warranty covered components (movement,dial hands)
1year special warranty for the battery (from the date of purchase)
6 months goodwill warranty for strap (after checking the product by our technical team) (free replacement of the spare parts)
color fade -6 months goodwill warranty for colour fade (after checking the product by our technical team) (free replacement of the spare parts)"</t>
  </si>
  <si>
    <t>4.6
|
123 Ratings</t>
  </si>
  <si>
    <t>123 Verified Buyers</t>
  </si>
  <si>
    <t>Unisex Clogs Sandals</t>
  </si>
  <si>
    <t>â‚¹4270</t>
  </si>
  <si>
    <t>(5% OFF)</t>
  </si>
  <si>
    <t>Grey clogs sandals, has croslite upper with slip-on closure, backstrap
Cushioned footbed
Patterned croslite outsole
Warranty: 3 months
Warranty provided by brand owner/manufacturer</t>
  </si>
  <si>
    <t>Croslite
Wipe with a clean and dry cloth when needed</t>
  </si>
  <si>
    <t>4.3
|
393 Ratings</t>
  </si>
  <si>
    <t>393 Verified Buyers</t>
  </si>
  <si>
    <t>Men Black Croc Textured Sliders</t>
  </si>
  <si>
    <t>â‚¹1124</t>
  </si>
  <si>
    <t>A pair of black Croc Textured Sliders
Synthetic upper material
Cushioned footbed
Patterned eva outsole
Warranty: 1 month
Warranty provided by brand/manufacturer
Warranty not applicable on strap related defects and inconsistencies</t>
  </si>
  <si>
    <t>Synthetic
Wipe with a clean, dry cloth to remove dust
Don't scrub the product while cleaning
Avoid using detergents or solvents for better longevity of the prints</t>
  </si>
  <si>
    <t>3.9
|
462 Ratings</t>
  </si>
  <si>
    <t>462 Verified Buyers</t>
  </si>
  <si>
    <t>Airdopes 131 TWS Earbuds</t>
  </si>
  <si>
    <t>(Rs. 1691 OFF)</t>
  </si>
  <si>
    <t>4.1
|
47.5k Ratings</t>
  </si>
  <si>
    <t>47.5k Verified Buyers</t>
  </si>
  <si>
    <t>Neutrogena</t>
  </si>
  <si>
    <t>UltraSheer Dry Touch Sunblock SPF 50+</t>
  </si>
  <si>
    <t>â‚¹607</t>
  </si>
  <si>
    <t>Suitable for which skin type
All Skin Types
What it is
Ultra Sheer Dry-Touch Sunblock SPF 50+ is a revolutionary, dermatologist-tested formula that contains Helioplex technology, the latest breakthrough in UV protection. and combines it with Dry Touch Technology for and ultra-light, non-shiny finish. Serious sun protection never felt this light on your skin. This lightweight sunblock has a light fresh scent and is gentle enough even for sensitive skin.
What it does
Neutrogena Ultra Sheer Dry-Touch Sunscreen Lotion SPF 50+ offers powerful protection against sun damage while leaving a weightlessly invisible feeling on your skin.
* Offers broad-spectrum UV protection against both UVA/UVB rays
* Dermatologist-tested
* Non-greasy, oil free
* Fast-absorbing and water resistant
* Dry-Touch Technology provides ultra-light, non-shiny finish
* Helioplex technology, the latest breakthrough in UV protection which provides superior balanced broad-spectrum protection against skin-aging UVA and burning UVB rays.
* Dry Touch Technology that provides an ultra-light, non-shiny finish.
* SPF 50+
* Water resistant formula
* Dermatologist tested, Non-comedogenic</t>
  </si>
  <si>
    <t>88 ml</t>
  </si>
  <si>
    <t>4.6
|
9.2k Ratings</t>
  </si>
  <si>
    <t>9.2k Verified Buyers</t>
  </si>
  <si>
    <t>ColorFit Caliber Go Smart Watch</t>
  </si>
  <si>
    <t>(Rs. 2400 OFF)</t>
  </si>
  <si>
    <t>Dial width: 42 mm
Strap width: 20 mm</t>
  </si>
  <si>
    <t>4
|
650 Ratings</t>
  </si>
  <si>
    <t>650 Verified Buyers</t>
  </si>
  <si>
    <t>Men White Slim Fit Casual Shirt</t>
  </si>
  <si>
    <t>â‚¹516</t>
  </si>
  <si>
    <t>(53% OFF)</t>
  </si>
  <si>
    <t>White solid casual shirt, has a mandarin collar, a button placket, 1 pocket, long sleeves with roll-up tab features, curved hem</t>
  </si>
  <si>
    <t>Slim fit
The model (height 6') is wearing a size 40</t>
  </si>
  <si>
    <t>4.2
|
11.8k Ratings</t>
  </si>
  <si>
    <t>11.8k Verified Buyers</t>
  </si>
  <si>
    <t>WROGN</t>
  </si>
  <si>
    <t>Men Colourblocked Sneakers</t>
  </si>
  <si>
    <t>â‚¹2089</t>
  </si>
  <si>
    <t>A pair of round toe white and grey colourblocked sneakers, has regular styling, lace-up closure
Synthetic upper with perforated detail
Cushioned footbed
Textured and patterned outsole
Warranty: 3 months
Warranty provided by brand/manufacturer</t>
  </si>
  <si>
    <t>Upper material: Synthetic
Wipe with a clean and dry cloth when needed</t>
  </si>
  <si>
    <t>4.1
|
28 Ratings</t>
  </si>
  <si>
    <t>28 Verified Buyers</t>
  </si>
  <si>
    <t>Bullets Z2 Wireless Earphones With 12.4mm Drivers &amp; Upto 30Hours Playback</t>
  </si>
  <si>
    <t>4.2
|
2k Ratings</t>
  </si>
  <si>
    <t>2k Verified Buyers</t>
  </si>
  <si>
    <t>Men Blue &amp; White Slim Fit Striped Casual Sustainable Shirt</t>
  </si>
  <si>
    <t>â‚¹797</t>
  </si>
  <si>
    <t>(62% OFF)</t>
  </si>
  <si>
    <t>Blue and white striped casual shirt, has a button-down collar, long sleeves, curved hem, one patch pocket</t>
  </si>
  <si>
    <t>4.3
|
3.2k Ratings</t>
  </si>
  <si>
    <t>3.2k Verified Buyers</t>
  </si>
  <si>
    <t>Men Green &amp; Navy Blue Checked Casual Sustainable Shirt</t>
  </si>
  <si>
    <t>â‚¹740</t>
  </si>
  <si>
    <t>(61% OFF)</t>
  </si>
  <si>
    <t>Green and navy blue checked casual shirt, has a spread collar, long sleeves, button placket, and curved hem</t>
  </si>
  <si>
    <t>Regular Fit
The model (height 6') is wearing a size 40</t>
  </si>
  <si>
    <t>4.2
|
4.9k Ratings</t>
  </si>
  <si>
    <t>4.9k Verified Buyers</t>
  </si>
  <si>
    <t>Buds Air 3 Neo Headphones</t>
  </si>
  <si>
    <t>(Rs. 1500 OFF)</t>
  </si>
  <si>
    <t>4
|
781 Ratings</t>
  </si>
  <si>
    <t>781 Verified Buyers</t>
  </si>
  <si>
    <t>Softride Seave Thong Flip-Flops</t>
  </si>
  <si>
    <t>PRODUCT DESIGN DETAILS:
A pair of grey and orange-coloured colourblocked thong flip flops
Synthetic upper
Cushioned footbed
Rubber outsole
Warranty: 3 Months
Warranty provided by brand/manufacturer
PUMAs softest foam for advanced cushioning and all-day comfort
Heel type: Platform
Shoe width: Regular fit
Shoe pronation: Neutral, PUMA Wordmark on strap
ABOUT THE PRODUCT:
Step into comfort with the Puma Softride Seave Flip-Flops. Featuring a thong strap and signature PUMA branding, these flip-flops are perfect for any casual occasion. The Softride midsole provides maximum cushioning and support, ensuring all-day comfort</t>
  </si>
  <si>
    <t>Upper Material: Synthetic
Sole material: Rubber
Wipe with a clean dry cloth to remove dust</t>
  </si>
  <si>
    <t>4.1
|
75 Ratings</t>
  </si>
  <si>
    <t>75 Verified Buyers</t>
  </si>
  <si>
    <t>LOreal</t>
  </si>
  <si>
    <t>Paris Unisex Total Repair 5 Hair Conditioner 175 ml</t>
  </si>
  <si>
    <t>â‚¹164</t>
  </si>
  <si>
    <t>(28% OFF)</t>
  </si>
  <si>
    <t>Total Repair 5 Hair Conditioner</t>
  </si>
  <si>
    <t>4.5
|
6.9k Ratings</t>
  </si>
  <si>
    <t>6.9k Verified Buyers</t>
  </si>
  <si>
    <t>VS102 Truly Wireless Earbuds with 50hrs playtime and 11mm driver</t>
  </si>
  <si>
    <t>4.1
|
727 Ratings</t>
  </si>
  <si>
    <t>727 Verified Buyers</t>
  </si>
  <si>
    <t>Rockerz Bliss Wireless Earphones</t>
  </si>
  <si>
    <t>(Rs. 2691 OFF)</t>
  </si>
  <si>
    <t>5
|
3 Ratings</t>
  </si>
  <si>
    <t>The Souled Store</t>
  </si>
  <si>
    <t>Men White And Black Colourblocked Superman Applique Mid-Top Sneakers</t>
  </si>
  <si>
    <t>â‚¹2959</t>
  </si>
  <si>
    <t>(26% OFF)</t>
  </si>
  <si>
    <t>A pair of round toe white,black and red sneakers ,has mid-top styling
Lace-ups detail
Pu upper
Cushioned footbed
Textured and patterned outsole</t>
  </si>
  <si>
    <t>PU
Wipe with a clean and dry cloth to remove dust</t>
  </si>
  <si>
    <t>Cetaphil</t>
  </si>
  <si>
    <t>Gentle Skin Cleanser - 125 ml</t>
  </si>
  <si>
    <t>â‚¹283</t>
  </si>
  <si>
    <t>Gentle Skin Cleanser for Dry to Normal, Sensitive Skin</t>
  </si>
  <si>
    <t>4.5
|
8.6k Ratings</t>
  </si>
  <si>
    <t>8.6k Verified Buyers</t>
  </si>
  <si>
    <t>Men Black Slim Jeans</t>
  </si>
  <si>
    <t>Rs. 1799</t>
  </si>
  <si>
    <t>5-pocket jeans in stretch cotton denim with a regular waist, zip fly and button, and slim legs.</t>
  </si>
  <si>
    <t>4.3
|
2.4k Ratings</t>
  </si>
  <si>
    <t>2.4k Verified Buyers</t>
  </si>
  <si>
    <t>BUCIK</t>
  </si>
  <si>
    <t>Men Color Changing Striped Sliders</t>
  </si>
  <si>
    <t>â‚¹395</t>
  </si>
  <si>
    <t>(88% OFF)</t>
  </si>
  <si>
    <t>A pair of white,blue and yellow color changing striped sliders
Synthetic upper
Cushioned footbed
Patterned rubber outsole</t>
  </si>
  <si>
    <t>Synthetic
Wipe with a clean and dry cloth to remove dust</t>
  </si>
  <si>
    <t>3
|
117 Ratings</t>
  </si>
  <si>
    <t>117 Verified Buyers</t>
  </si>
  <si>
    <t>Men Grey Slim Fit Easy Wash Joggers Trousers</t>
  </si>
  <si>
    <t>â‚¹635</t>
  </si>
  <si>
    <t>(59% OFF)</t>
  </si>
  <si>
    <t>Grey woven joggers
Slim fit
Mid-rise
Length: regular
Pattern: solid
Flat-front, with no pleats design
Feature: easy wash
4 pockets</t>
  </si>
  <si>
    <t>Fit: Slim Fit
The model (height 6') is wearing a size 32</t>
  </si>
  <si>
    <t>3.7
|
1.8k Ratings</t>
  </si>
  <si>
    <t>1.8k Verified Buyers</t>
  </si>
  <si>
    <t>one8 x PUMA</t>
  </si>
  <si>
    <t>Men Blue Refuel SoftFoam Sneakers</t>
  </si>
  <si>
    <t>Special Technology:
 SOFTFOAM+: Step-in comfort sockliner designed to provide soft cushioning thanks to its extra thick heel
Design Details:
A pair of round toe blue sneakers ,has regular styling,
Cushioned footbed
Textured and patterned outsole
Mesh Upper provides breathability &amp; durabilty
Low boot construction with lace closure
PUMA Logo for subtle branding
Rubber Outsole for traction
Warranty: 3 months
Warranty provided by brand/manufacturer
About Refuel one8 Men's Shoes: Elevate, intensify the Style drills, out run those goals, here are the perfect PUMA Shoes an all season favorite , perfect for leisure.</t>
  </si>
  <si>
    <t>Mesh
Wipe with a clean dry cloth to remove dust</t>
  </si>
  <si>
    <t>3.9
|
447 Ratings</t>
  </si>
  <si>
    <t>Men Black Solid Joggers</t>
  </si>
  <si>
    <t>â‚¹539</t>
  </si>
  <si>
    <t>Black joggers
Solid
Drawstring closure
Cuffed hem
2 pockets</t>
  </si>
  <si>
    <t>The model (height 6') is wearing a size M</t>
  </si>
  <si>
    <t>3.9
|
3.2k Ratings</t>
  </si>
  <si>
    <t>Dennis Lingo</t>
  </si>
  <si>
    <t>Men Black Tapered Fit Cargos Trousers</t>
  </si>
  <si>
    <t>â‚¹899</t>
  </si>
  <si>
    <t>(Rs. 2050 OFF)</t>
  </si>
  <si>
    <t>Black woven cargos
Tapered fit
Mid-rise
Length: regular
Pattern: solid
Flat-front, with no pleats design
Feature: plain
6 pockets</t>
  </si>
  <si>
    <t>Fit: Tapered Fit
The model (height 6') is wearing a size 32</t>
  </si>
  <si>
    <t>4
|
1k Ratings</t>
  </si>
  <si>
    <t>HRX By Hrithik Roshan Outdoor Men Jet Black Rapid-Dry Typography Sweatshirts</t>
  </si>
  <si>
    <t>â‚¹989</t>
  </si>
  <si>
    <t xml:space="preserve">Take on the great outdoors in style with the HRX Men's Outdoor Sweatshirt. The typographic hoodie makes a cool style statement while the Rapid Dry technology enhanced fabric keeps you sweat free.
Features
Outdoor sweatshirt
Rapid Dry Technology wicks sweat &amp; makes the fabric dry fast.
Adjustable hood protects your ears and neck when you step outdoors.
Pullover
Neck: Hooded
Design Specifics: Typographic print
Color: Jet Black
Sleeve: Full Sleeves
Length: Regular length
Fit: Regular fit
 </t>
  </si>
  <si>
    <t>Size worn by the model: M
Chest: 39"
Height: 6'</t>
  </si>
  <si>
    <t>3.5
|
55 Ratings</t>
  </si>
  <si>
    <t>55 Verified Buyers</t>
  </si>
  <si>
    <t>4.3
|
792 Ratings</t>
  </si>
  <si>
    <t>792 Verified Buyers</t>
  </si>
  <si>
    <t>truke</t>
  </si>
  <si>
    <t>Buds F1 True Wireless Earbuds - Black</t>
  </si>
  <si>
    <t>â‚¹799</t>
  </si>
  <si>
    <t>(Rs. 1700 OFF)</t>
  </si>
  <si>
    <t>Plastic
Avoid physical damage</t>
  </si>
  <si>
    <t>3.8
|
178 Ratings</t>
  </si>
  <si>
    <t>178 Verified Buyers</t>
  </si>
  <si>
    <t>Men Self -Design Thong Flip-Flops</t>
  </si>
  <si>
    <t>â‚¹890</t>
  </si>
  <si>
    <t>(73% OFF)</t>
  </si>
  <si>
    <t>A pair of charcoal self design thong flip-flops
Synthetic upper
Cushioned footbed
Patterned eva outsole</t>
  </si>
  <si>
    <t>4.5
|
135 Ratings</t>
  </si>
  <si>
    <t>135 Verified Buyers</t>
  </si>
  <si>
    <t>ADIDAS</t>
  </si>
  <si>
    <t>Men Navy Blue &amp; Grey Solid Bentton II Sports Sandals</t>
  </si>
  <si>
    <t>â‚¹1959</t>
  </si>
  <si>
    <t>A pair of navy blue and grey solid sports sandals, secured with a Velcro closure
Synthetic upper
Cushioned footbed
Textured rubber outsole with patterned grooves
Warranty: 3 months
Warranty provided by Brand/Manufacturer</t>
  </si>
  <si>
    <t>Synthetic 
Wipe with a clean, dry cloth when needed</t>
  </si>
  <si>
    <t>4.3
|
461 Ratings</t>
  </si>
  <si>
    <t>461 Verified Buyers</t>
  </si>
  <si>
    <t>Men White Mesh High-Top Walking Shoes</t>
  </si>
  <si>
    <t>â‚¹2039</t>
  </si>
  <si>
    <t>A pair of white shoes, has high-top Styling, lace-ups detail
Upper
Cushioned footbed
Textured and patterned outsole
Warranty: 45 days</t>
  </si>
  <si>
    <t>Mesh
Wipe with a clean, dry cloth to remove the dust.</t>
  </si>
  <si>
    <t>4.2
|
3.2k Ratings</t>
  </si>
  <si>
    <t>Men Leather Sneakers</t>
  </si>
  <si>
    <t>â‚¹2965</t>
  </si>
  <si>
    <t>A pair of round toe camel brown sneakers
Has regular styling 
Lace-ups detail
Leather upper
Cushioned footbed
Textured and patterned outsole
Warranty: 1 month
Warranty provided by brand owner/manufacturer</t>
  </si>
  <si>
    <t>Leather
Use a branded leather conditioner to clean the product
Avoid washing</t>
  </si>
  <si>
    <t>4.1
|
24 Ratings</t>
  </si>
  <si>
    <t>24 Verified Buyers</t>
  </si>
  <si>
    <t>MONTREZ</t>
  </si>
  <si>
    <t>Men Straight Fit High-Rise Cotton Cargos Trousers</t>
  </si>
  <si>
    <t>â‚¹704</t>
  </si>
  <si>
    <t xml:space="preserve">Black knitted cargos trousers
Straight fit
High-rise
Length: regular
Pattern: solid
Flat-front
Feature: plain
7 pockets
Button and zip closure 
 </t>
  </si>
  <si>
    <t>Fit: Straight Fit
The model (height 6') is wearing a size 32</t>
  </si>
  <si>
    <t>3.2
|
249 Ratings</t>
  </si>
  <si>
    <t>249 Verified Buyers</t>
  </si>
  <si>
    <t>Men Black Printed Sliders</t>
  </si>
  <si>
    <t>â‚¹649</t>
  </si>
  <si>
    <t>(Rs. 1350 OFF)</t>
  </si>
  <si>
    <t>A pair of black printed sliders
Synthetic upper
Cushioned footbed
Patterned eva outsole
Warranty: 1 month
Warranty provided by brand owner/manufacturer</t>
  </si>
  <si>
    <t>4.1
|
15 Ratings</t>
  </si>
  <si>
    <t>15 Verified Buyers</t>
  </si>
  <si>
    <t>FUGAZEE</t>
  </si>
  <si>
    <t>Men Black Relaxed Loose Fit Cargos Trousers</t>
  </si>
  <si>
    <t>(20% OFF)</t>
  </si>
  <si>
    <t>Black knitted cargos
Loose fit
Brand Fit: relaxed
Mid-rise
Length: regular
Pattern: solid
Flat-front, with no pleats design
Feature: plain
6 pockets</t>
  </si>
  <si>
    <t>Brand Fit: Relaxed
Fit: Loose Fit
The model (height 6') is wearing a size 32</t>
  </si>
  <si>
    <t>4.1
|
1.4k Ratings</t>
  </si>
  <si>
    <t>1.4k Verified Buyers</t>
  </si>
  <si>
    <t>Plastic
Wipe with a clean, dry cloth to remove the dust</t>
  </si>
  <si>
    <t>4.1
|
3.3k Ratings</t>
  </si>
  <si>
    <t>3.3k Verified Buyers</t>
  </si>
  <si>
    <t>Airdopes 131 Pro M TWS with Quad Mic ENx Bluetooth Earbuds - Black</t>
  </si>
  <si>
    <t>(Rs. 1591 OFF)</t>
  </si>
  <si>
    <t>3.9
|
1.6k Ratings</t>
  </si>
  <si>
    <t>Lord Ganesh 24KT Gold Coin- 5 gram</t>
  </si>
  <si>
    <t>Height : 19.16 mm
Width : 19.16 mm,</t>
  </si>
  <si>
    <t>5
|
12 Ratings</t>
  </si>
  <si>
    <t>12 Verified Buyers</t>
  </si>
  <si>
    <t>Men Grey Perforations Sneakers</t>
  </si>
  <si>
    <t>â‚¹1484</t>
  </si>
  <si>
    <t>A pair of round toe grey sneakers ,has regular styling, lace-ups detail
Synthetic upper
Cushioned footbed
Textured and patterned outsole
Warranty: 1 month</t>
  </si>
  <si>
    <t>Upper material: Synthetic
Sole material: TPR
Wipe with a clean, dry cloth to remove the dust</t>
  </si>
  <si>
    <t>4.1
|
188 Ratings</t>
  </si>
  <si>
    <t>188 Verified Buyers</t>
  </si>
  <si>
    <t>Men White Solid Leather Sneakers</t>
  </si>
  <si>
    <t>â‚¹796</t>
  </si>
  <si>
    <t>(60% OFF)</t>
  </si>
  <si>
    <t>A pair of round-toe white sneakers, has regular styling, lace-up detail
Synthetic Leather upper
Cushioned footbed
Textured and patterned outsole
Warranty: 15 Days
Warranty provided by brand/manufacturer</t>
  </si>
  <si>
    <t>Round Toe</t>
  </si>
  <si>
    <t>3.9
|
4.2k Ratings</t>
  </si>
  <si>
    <t>4.2k Verified Buyers</t>
  </si>
  <si>
    <t>Men Olive Green Solid Slim-Fit Track Pants</t>
  </si>
  <si>
    <t>â‚¹493</t>
  </si>
  <si>
    <t>(48% OFF)</t>
  </si>
  <si>
    <t>Olive green solid slim-fit track pants, has an elasticated waistband with a drawstring closure, and four pockets</t>
  </si>
  <si>
    <t>4.1
|
4.1k Ratings</t>
  </si>
  <si>
    <t>4.1k Verified Buyers</t>
  </si>
  <si>
    <t>Unisex Navy Blue Dial &amp; Bracelet Straps Analogue Watch MFB-PN-DK2865</t>
  </si>
  <si>
    <t>â‚¹1889</t>
  </si>
  <si>
    <t>Pack Contains: single watch
Display: analogue
Movement: quartz
Power Source: battery
Dial style: navy blue solid round stainless steel dial
Features: chronograph,, date aperture, glow in dark inlays
Strap Style: gunmetal toned, bracelet style, stainless steel strap with a foldover closure
Water resistance: water resistant
Comes in a signature Mast &amp; Harbour case</t>
  </si>
  <si>
    <t>4.1
|
126 Ratings</t>
  </si>
  <si>
    <t>126 Verified Buyers</t>
  </si>
  <si>
    <t>Jack &amp; Jones</t>
  </si>
  <si>
    <t>Ethnic Motifs Embroidered Cotton Casual Boxy Shirt</t>
  </si>
  <si>
    <t>Rs. 5999</t>
  </si>
  <si>
    <t>Off-white &amp; yellow ethnic motifs embroidered casual shirt, has a spread collar, button placket, 2 flap pockets, long regular sleeves, curved hem</t>
  </si>
  <si>
    <t>Fit: Boxy
The model (height 6') is wearing a size 40</t>
  </si>
  <si>
    <t>Celio</t>
  </si>
  <si>
    <t>Men Naruto Shippuden Printed Cotton Joggers</t>
  </si>
  <si>
    <t>Rs. 3299</t>
  </si>
  <si>
    <t>Black Naruto anime printed joggers, elasticated waistband with drawstring closure, 3 pockets</t>
  </si>
  <si>
    <t>Regular Fit
The model (height 6') is wearing a size XS</t>
  </si>
  <si>
    <t>4.6
|
15 Ratings</t>
  </si>
  <si>
    <t>Orion 1.3 inch Bluetooth Calling Smartwatch with AI Voice Assistant</t>
  </si>
  <si>
    <t>Dial width: 33 mm
Strap width: 20 mm</t>
  </si>
  <si>
    <t>Safari</t>
  </si>
  <si>
    <t>Tiffany Printed Poly Carbonate Medium Hard Trolley Bag - 65 cm</t>
  </si>
  <si>
    <t>â‚¹3099</t>
  </si>
  <si>
    <t>(Rs. 5946 OFF)</t>
  </si>
  <si>
    <t>Multicoloured printed hard-sided medium trolley suitcase, secured with a number lock
One handle on the top, has a retractable trolley handle with 360 degree rotatable corner-mounted inline skate wheels
One main compartment, has elasticated straps secured with click clasp closures, and zip lining
One zipper compartment on the flap
Warranty: 5 years
Warranty provided by Brand Owner / Manufacturer</t>
  </si>
  <si>
    <t>Dimensions: 66 cm x 28 cm x 46 cm</t>
  </si>
  <si>
    <t>4.2
|
3.3k Ratings</t>
  </si>
  <si>
    <t>â‚¹1899</t>
  </si>
  <si>
    <t>(Rs. 400 OFF)</t>
  </si>
  <si>
    <t>4.1
|
2.2k Ratings</t>
  </si>
  <si>
    <t>2.2k Verified Buyers</t>
  </si>
  <si>
    <t>Tommy Hilfiger</t>
  </si>
  <si>
    <t>Navy Blue Striped 15 Inch Laptop Overnighter - 45 Litres</t>
  </si>
  <si>
    <t>â‚¹3399</t>
  </si>
  <si>
    <t>(Rs. 7600 OFF)</t>
  </si>
  <si>
    <t>Navy blue and white striped overnighter 
1 main compartment with zip closure 
2 external zip pockets 
Padded laptop compartment 
Tablet sleeves: Yes 
5 inner pockets 
Retractable handle on the top and 4 corner-mounted 360 degree rotation wheels
One padded haul loop 
Warranty: 1 year
Warranty provided by the brand owner / manufacturer</t>
  </si>
  <si>
    <t>Height: 45.5 cm
Width: 45 cm
Depth: 22 cm 
Volume: 45 Litres 
The laptop sleeve can hold up to a 15" laptop</t>
  </si>
  <si>
    <t>4.4
|
2.9k Ratings</t>
  </si>
  <si>
    <t>2.9k Verified Buyers</t>
  </si>
  <si>
    <t>Men Olive Green Solid Active Bomber Jacket</t>
  </si>
  <si>
    <t>Product design details
Lightweight jacket provides insulation and helps maintain body temperature in mild cold
Breathable fabric helps sweat dry fast.
Zippered pockets keep your essentials safe
Style: Full Front Open Zipper
Sleeve: Full Sleeves
Colour: Olive green
Fit: Regular
About HRX by Hrithik Roshan Active Bomber Jacket
The HRX Men's Running Jacket - lightweight yet sturdy; breathable yet warm - just right for a quick run before the weather gets really cold.</t>
  </si>
  <si>
    <t>4.2
|
5.9k Ratings</t>
  </si>
  <si>
    <t>5.9k Verified Buyers</t>
  </si>
  <si>
    <t>Men White Slim Fit Printed Casual Shirt</t>
  </si>
  <si>
    <t>White abstract printed opaque Casual shirt ,has a spread collar, button placket, short regular sleeves, curved hem</t>
  </si>
  <si>
    <t>4.2
|
2.5k Ratings</t>
  </si>
  <si>
    <t>2.5k Verified Buyers</t>
  </si>
  <si>
    <t>Maroon Color Fit Icon 2 Calling Smartwatch</t>
  </si>
  <si>
    <t>â‚¹2299</t>
  </si>
  <si>
    <t>(Rs. 3700 OFF)</t>
  </si>
  <si>
    <t>Dial width: 45 mm
Strap width: 20 mm</t>
  </si>
  <si>
    <t>4.3
|
774 Ratings</t>
  </si>
  <si>
    <t>774 Verified Buyers</t>
  </si>
  <si>
    <t>Cellecor</t>
  </si>
  <si>
    <t>CB07 True Wireless Earbuds with Dual ENC &amp; Digital Display</t>
  </si>
  <si>
    <t>Plastic
Wipe it with clean &amp; dry cloth to remove dust</t>
  </si>
  <si>
    <t>Men Princeps Solid Sneakers</t>
  </si>
  <si>
    <t>â‚¹2924</t>
  </si>
  <si>
    <t>(35% OFF)</t>
  </si>
  <si>
    <t>A pair of round-toe black sneakers, has regular styling
Lace-ups detail
Textile upper
Cushioned footbed
Textured and patterned outsole
Warranty: 3 months
Warranty provided by brand owner/manufacturer
About the Product
Crafted with fine technology and futuristic design, PUMA shoe is surely here to uplift your style and track games. Kick off on street and field in this shoe from the worlds leading and much loved sports brand,</t>
  </si>
  <si>
    <t>Textile
Wipe with a clean dry cloth to remove dust</t>
  </si>
  <si>
    <t>3.8
|
6 Ratings</t>
  </si>
  <si>
    <t>6 Verified Buyers</t>
  </si>
  <si>
    <t>GK Hair Set of Hair Taming System Pro Line Shampoo &amp; Conditioner with Argan Serum</t>
  </si>
  <si>
    <t>â‚¹2952</t>
  </si>
  <si>
    <t>This Hair Taming System Pro Line Set Contains:
Balancing oil control shampoo
Balancing Conditioner
Argan Serum</t>
  </si>
  <si>
    <t>4.6
|
374 Ratings</t>
  </si>
  <si>
    <t>374 Verified Buyers</t>
  </si>
  <si>
    <t>Men Running Sports Shorts</t>
  </si>
  <si>
    <t>â‚¹584</t>
  </si>
  <si>
    <t>Black solid mid-rise running sports shorts, has 3 pockets, drawstring closure</t>
  </si>
  <si>
    <t>Regular Fit
Size worn by the model: M
Waist: 30"
Hips: 38"
Height: 6'</t>
  </si>
  <si>
    <t>4.2
|
613 Ratings</t>
  </si>
  <si>
    <t>613 Verified Buyers</t>
  </si>
  <si>
    <t>Unisex Textured Hard-Sided Overnighter Cabin Trolley Bag 32.2 L</t>
  </si>
  <si>
    <t>â‚¹2249</t>
  </si>
  <si>
    <t>(Rs. 6250 OFF)</t>
  </si>
  <si>
    <t>Teal blue textured hard trolley bag, secured with a combination lock
One handle on the top
Has a retractable handle on the top and four 360-degree rotatable corner-mounted skate wheels
One main zip compartment that has zip lining with two compression straps
Has a sub-compartment, secured with a zip closure</t>
  </si>
  <si>
    <t>Height: 46 cm
Width: 35 cm
Depth: 20 cm
Volume: 32.2 L</t>
  </si>
  <si>
    <t>4.2
|
6 Ratings</t>
  </si>
  <si>
    <t>Men Black Solid Cargo Joggers</t>
  </si>
  <si>
    <t>Rs. 2699</t>
  </si>
  <si>
    <t>Joggers in a cotton weave with covered elastication and a drawstring at the waist, diagonal side pockets and flap back and leg pockets with concealed press-studs. Tapered legs with seams and darts at the knees and covered elastication at the hems.</t>
  </si>
  <si>
    <t>98% Cotton, 2% Elastane
Machine wash</t>
  </si>
  <si>
    <t>4.3
|
1.2k Ratings</t>
  </si>
  <si>
    <t>Men Comfort Insole Slip-On Walking Shoes</t>
  </si>
  <si>
    <t>A pair of navy blue shoes, has mid-top Styling, lace-ups detail
Upper
Cushioned footbed
Textured and patterned outsole
Warranty: 1 month
Warranty provided by the brand /manufacturer</t>
  </si>
  <si>
    <t>3.8
|
57 Ratings</t>
  </si>
  <si>
    <t>57 Verified Buyers</t>
  </si>
  <si>
    <t>â‚¹1679</t>
  </si>
  <si>
    <t>A pair of round toe white,beige &amp; navy blue sneakers ,has regular styling
Lace-ups detail
Textile upper
Cushioned footbed
Textured and patterned outsole
Warranty: 45 days
Warranty provided by brand/manufacturer</t>
  </si>
  <si>
    <t>Textile
Wipe with a clean and dry cloth to remove dust</t>
  </si>
  <si>
    <t>4.4
|
2k Ratings</t>
  </si>
  <si>
    <t>BMW M Motorsport Leadcat 2.0 Ren Striped Sliders</t>
  </si>
  <si>
    <t>â‚¹1574</t>
  </si>
  <si>
    <t>DETAILS :
Synthetic strap, Slip-on construction, IMEVA outsole, PUMA Cat Logo on the footbed, BMW M Motorsport branding on the lateral side
PRODUCT STORY :
Make a sleek, ultra-comfy statement this summer in these BMW M Motorsport slides. Designed for the modern motorsport fan who likes a trip to the beach as much as a day at the race track, these stylish slides feature a colourful graphic print across the strap and a moulded footbed to keep your feet comfy all day.</t>
  </si>
  <si>
    <t>4.5
|
42 Ratings</t>
  </si>
  <si>
    <t>Mactree</t>
  </si>
  <si>
    <t>Men White Colourblocked PU Sneakers</t>
  </si>
  <si>
    <t>â‚¹698</t>
  </si>
  <si>
    <t>(84% OFF)</t>
  </si>
  <si>
    <t>A pair of round toe white sneakers ,has regular styling,
Lace-ups detail
Pu upper
Cushioned footbed
Textured and patterned outsole
Warranty: 1 month</t>
  </si>
  <si>
    <t>PU,wipe with a clean,dry cloth when needed</t>
  </si>
  <si>
    <t>3.8
|
2.3k Ratings</t>
  </si>
  <si>
    <t>2.3k Verified Buyers</t>
  </si>
  <si>
    <t>Dove</t>
  </si>
  <si>
    <t>Hair Therapy Daily Shine Shampoo for Dull Hair - 340ml</t>
  </si>
  <si>
    <t>Rs. 245</t>
  </si>
  <si>
    <t>Hair Therapy Daily Shine Shampoo for Dull Hair</t>
  </si>
  <si>
    <t>Set of 2 UltraSheer Dry Touch SPF 50+ Sunblock 88 ml Each</t>
  </si>
  <si>
    <t>â‚¹1080</t>
  </si>
  <si>
    <t>JAGUAR</t>
  </si>
  <si>
    <t>Men Classic Black Eau De Toilette 100 ml</t>
  </si>
  <si>
    <t>â‚¹1320</t>
  </si>
  <si>
    <t>JAGUAR Classic Black Eau De Toilette</t>
  </si>
  <si>
    <t>4.2
|
11.6k Ratings</t>
  </si>
  <si>
    <t>11.6k Verified Buyers</t>
  </si>
  <si>
    <t>Men Black Essentials Classics Solid Sustainable Track Pants</t>
  </si>
  <si>
    <t>Product design details
Black solid knitted track pants
Drawcord on elastic waist
Two pockets
adidas wordmark on left leg
Regular fit
Warranty: 3 months
Warranty provided by Brand Owner / Manufacturers
About ADIDAS Essentials Classic Track Pants
The adidas Essentials classics pants for men. These pants come with an elasticated waistband with Drawcords and three stripes on the sides make them look stylish.
The adidas Essentials classics pants for men. These pants come with an elasticated waistband with Drawcords and three stripes on the sides make them look stylish.</t>
  </si>
  <si>
    <t>4.2
|
892 Ratings</t>
  </si>
  <si>
    <t>892 Verified Buyers</t>
  </si>
  <si>
    <t>Unisex White Solid Clogs</t>
  </si>
  <si>
    <t>â‚¹2697</t>
  </si>
  <si>
    <t>A pair of white solid clogs
Cushioned footbed
Patterned synthetic outsole</t>
  </si>
  <si>
    <t>4.3
|
391 Ratings</t>
  </si>
  <si>
    <t>391 Verified Buyers</t>
  </si>
  <si>
    <t>Men Black Dial &amp; Brown Leather Straps Fenmore Midsize Analogue Watch BQ2453</t>
  </si>
  <si>
    <t>â‚¹8746</t>
  </si>
  <si>
    <t>Pack Contains: single watch
Display: analogue
Movement: quartz
Power Source: battery
Dial style: black solid round stainless steel dial
Features: reset time, calendar
Strap Style: brown, regular, leather strap with a tang closure
Water resistance: 50 m
Comes in a signature Fossil case
Warranty: 2 years
Warranty provided by brand/ manufacturer
Disclaimer: Please take note, packaging box may vary from product to product.
Disclaimer - The Watch Cases might differ from the image shown.</t>
  </si>
  <si>
    <t>4.5
|
232 Ratings</t>
  </si>
  <si>
    <t>232 Verified Buyers</t>
  </si>
  <si>
    <t>DOT &amp; KEY</t>
  </si>
  <si>
    <t>Watermelon SuperGlow Facial Gel Cleanser with Vitamin C &amp; Cucumber - 100 ml</t>
  </si>
  <si>
    <t>â‚¹211</t>
  </si>
  <si>
    <t>Watermelon SuperGlow Facial Gel Cleanser with Vitamin C &amp; Cucumber</t>
  </si>
  <si>
    <t>Men Teal Blue Printed Pure Cotton T-shirt</t>
  </si>
  <si>
    <t>â‚¹349</t>
  </si>
  <si>
    <t>This season set a sporty fashion trend with the HRX Men's Athleisure T-shirt. This striped casual T-shirt can be worn on its own or layered under a jacket or a hoodie.
Features
Athleisure T-shirt can be paired with tracks, khakis or jeans
Style: Round Neck
Sleeve: Short Sleeves
Colour: Teal
Print: Geometric
Fit: Regular</t>
  </si>
  <si>
    <t>4.2
|
59.4k Ratings</t>
  </si>
  <si>
    <t>59.4k Verified Buyers</t>
  </si>
  <si>
    <t>Men Black Cotton Pure Cotton T-shirt</t>
  </si>
  <si>
    <t>â‚¹299</t>
  </si>
  <si>
    <t>Black solid T-shirt, has a round neck, short sleeves</t>
  </si>
  <si>
    <t>4.2
|
30k Ratings</t>
  </si>
  <si>
    <t>30k Verified Buyers</t>
  </si>
  <si>
    <t>Blue Air Buds Mini Truly Wireless Earbuds - Pale Blue</t>
  </si>
  <si>
    <t>L-4.5 x W-2.2 x H-4.6 cm</t>
  </si>
  <si>
    <t>4
|
4.2k Ratings</t>
  </si>
  <si>
    <t>Wildcraft</t>
  </si>
  <si>
    <t>Textured Hard-Sided Helios Cabin Trolley Bag</t>
  </si>
  <si>
    <t>â‚¹2499</t>
  </si>
  <si>
    <t>(Rs. 4249 OFF)</t>
  </si>
  <si>
    <t>Textured hard-sided trolley suitcase, secured with a TSA lock
One top handle and one top retractable trolley handle
4 Wheels, 360-degree rotatable wheels
One main zip compartment, has a zippered lining, two elasticated tabs secured with a click clasp
Zip detailing to adjust the size
One inner pouch secured with zip closure
One mesh zip pocket on the flap
Warranty: 5 years
Warranty provided by the brand owner/manufacturer</t>
  </si>
  <si>
    <t>Dimension: 56.2 cm x 35.4 cm x 22.7 cm(Length x Width X Depth)
Volume: 40 litres</t>
  </si>
  <si>
    <t>4.3
|
161 Ratings</t>
  </si>
  <si>
    <t>161 Verified Buyers</t>
  </si>
  <si>
    <t>â‚¹545</t>
  </si>
  <si>
    <t>White typography printed opaque Casual shirt ,has a spread collar, button placket, 1 patch pocket, long regular sleeves, curved hem</t>
  </si>
  <si>
    <t>Brand Fit:
Fit: Slim Fit
The model (height 6') is wearing a size 40</t>
  </si>
  <si>
    <t>4.1
|
2.5k Ratings</t>
  </si>
  <si>
    <t>Men Skate Street Sneaker</t>
  </si>
  <si>
    <t>â‚¹2449</t>
  </si>
  <si>
    <t>Product Description: The classic skateboard sneaker from the skate street collection gets a style upgrade. They're cushioned, durable and designed to support your feet as you go through the day.
Features:
Upper is composed of high-quality synthetic leather.
Cushion collar provides ankle support.
TPR outsole provides grip while walking and gives the shoe a longer life.
Weight: Lightweight
Fastening: Lace Up
Fit: Comfort
Warranty: 3 months
Warranty provided by brand/manufacturer</t>
  </si>
  <si>
    <t>Upper material: Synthetic
Outsole: TPR
Wipe with a clean and dry cloth when needed</t>
  </si>
  <si>
    <t>3.5
|
46 Ratings</t>
  </si>
  <si>
    <t>46 Verified Buyers</t>
  </si>
  <si>
    <t>THE BEAR HOUSE</t>
  </si>
  <si>
    <t>Men Black &amp; White Slim Fit Checked Flannel Casual Shirt</t>
  </si>
  <si>
    <t>â‚¹1247</t>
  </si>
  <si>
    <t>Black and White checked Flannel casual shirt, has a button-down collar, long sleeves, button placket, curved hem, and 1 patch pocket</t>
  </si>
  <si>
    <t>Levis</t>
  </si>
  <si>
    <t>Men Blue Slim Fit Stretchable Jeans</t>
  </si>
  <si>
    <t>â‚¹1749</t>
  </si>
  <si>
    <t>Dark shade, no fade blue jeans
Slim fit, mid-rise
Clean look
Stretchable
5 pocket
Length: regular</t>
  </si>
  <si>
    <t>Fit: Slim Fit
Stretchable
The model (height 6') is wearing a size 32</t>
  </si>
  <si>
    <t>4.3
|
157 Ratings</t>
  </si>
  <si>
    <t>157 Verified Buyers</t>
  </si>
  <si>
    <t>Men Catel Sneakers</t>
  </si>
  <si>
    <t>â‚¹2699</t>
  </si>
  <si>
    <t>A pair of round toe black solid sneakers, has regular styling,
Lace-ups detail
Textile upper upper provides breathability &amp; durability
Cushioned footbed
Textured and patterned outsole
EVA midsole provides optimal cushioning
PUMA logo &amp; patterned graphic on the silhoutte
Patterned rubber outsole gives great grip &amp; traction.
Warranty: 3 months
Warranty provided by brand/manufacturer 
About the Product 
Upbeat brimming get of the style hook with PUMA Sneakers stacked with fashion &amp; function</t>
  </si>
  <si>
    <t>Textile
Wipe with a clean, dry cloth to remove dust</t>
  </si>
  <si>
    <t>4.4
|
211 Ratings</t>
  </si>
  <si>
    <t>211 Verified Buyers</t>
  </si>
  <si>
    <t>Biotique</t>
  </si>
  <si>
    <t>Unisex Sustainable Hair Conditioning Herbcolor - Darkest Brown 3N</t>
  </si>
  <si>
    <t>â‚¹162</t>
  </si>
  <si>
    <t>Hair Conditioning Herbcolor
Shade name
Darkest Brown 3N</t>
  </si>
  <si>
    <t>160Ml</t>
  </si>
  <si>
    <t>4.3
|
5.3k Ratings</t>
  </si>
  <si>
    <t>5.3k Verified Buyers</t>
  </si>
  <si>
    <t>Men Colourblocked PU High-Top Sneakers</t>
  </si>
  <si>
    <t>A pair of round toe blue sneakers ,has high-top styling,
Lace-ups detail
Pu upper material
Cushioned footbed
Textured and patterned outsole
Warranty: 45 days
Warranty is provide by the brand / manufacturer</t>
  </si>
  <si>
    <t>PU
Wipe with clean cloth to remove dust</t>
  </si>
  <si>
    <t>4.4
|
1.1k Ratings</t>
  </si>
  <si>
    <t>1.1k Verified Buyers</t>
  </si>
  <si>
    <t>Men Perforations Comfort Insole Contrast Sole Slip-On Sneakers</t>
  </si>
  <si>
    <t>A pair of round toe sea green &amp; white slip-on sneakers ,has regular styling,
Slip-on detail
Pu upper
Cushioned footbed
Textured and patterned outsole</t>
  </si>
  <si>
    <t>SEMIR</t>
  </si>
  <si>
    <t>Men Regular Fit Trousers</t>
  </si>
  <si>
    <t>â‚¹2355</t>
  </si>
  <si>
    <t>(24% OFF)</t>
  </si>
  <si>
    <t>Olive green woven trousers
Regular fit
Mid-rise
Length: regular
Pattern: solid
Flat-front, with no pleats design
Feature: plain
3 pockets</t>
  </si>
  <si>
    <t>Fit: Regular Fit
The model (height 6') is wearing a size 31</t>
  </si>
  <si>
    <t>Huetrap</t>
  </si>
  <si>
    <t>Men Beige &amp; Black Typography Printed Sustainable T-shirt</t>
  </si>
  <si>
    <t>(64% OFF)</t>
  </si>
  <si>
    <t>Beige and Black printed T-shirt, has a round neck, and short sleeves</t>
  </si>
  <si>
    <t>4
|
22.1k Ratings</t>
  </si>
  <si>
    <t>22.1k Verified Buyers</t>
  </si>
  <si>
    <t>Philips</t>
  </si>
  <si>
    <t>MG3710/65 All-In-One Cordless Trimmer 3000 Series Multi Groomer Set - Black</t>
  </si>
  <si>
    <t>â‚¹1655</t>
  </si>
  <si>
    <t>(17% OFF)</t>
  </si>
  <si>
    <t>4.3
|
2.1k Ratings</t>
  </si>
  <si>
    <t>Men Blue Slim Fit Windowpane Checked Casual Shirt</t>
  </si>
  <si>
    <t>Blue windowpane checks checked opaque Casual shirt ,has a spread collar, button placket , long regular sleeves, curved hem</t>
  </si>
  <si>
    <t>4.2
|
4.5k Ratings</t>
  </si>
  <si>
    <t>4.5k Verified Buyers</t>
  </si>
  <si>
    <t>Men Black Slim Fit Pure Cotton Joggers</t>
  </si>
  <si>
    <t>â‚¹983</t>
  </si>
  <si>
    <t>Black solid mid-rise joggers, has a drawstring closure, 4 pockets, cuffed hems</t>
  </si>
  <si>
    <t>Slim fit
The model (height 6') is wearing a size 32</t>
  </si>
  <si>
    <t>4
|
1.1k Ratings</t>
  </si>
  <si>
    <t>Minimalist</t>
  </si>
  <si>
    <t>SPF 50 PA++++ Multi Vitamin Sunscreen</t>
  </si>
  <si>
    <t>â‚¹379</t>
  </si>
  <si>
    <t>Minimalist SPF 50 PA++++ Multi Vitamin Sunscreen
A light weight, moisturiser-meets-sunscreen. This broad spectrum SPF 50 with PA++++ rating, has a very light texture that spreads easily &amp; disappears leaving behind a natural, moisturised, non-shiny look.
Loaded with Vitamins A, B, E &amp; F that help repair skin and minimise damage caused by UV exposure.Why is it awesome?This sunscreen is formulated with 4 very effective UV-filters, namely, Uvinul T 150, Avobenzone, Octocrylene and Titanium Dioxide to provide protection from UVA &amp; UVBBoosted with Vitamin A, B3, B5, E and F that not only repairs skin after sun exposure, but also soothes, nourishes and hydrates skinThoroughly tested by an independent lab and confirmed SPF of 50 was obtainedIt is a photostable sunscreen offering you more efficient &amp; prolonged protection from UV.
Also, it does not leave any white cast on application. It spreads easily like a lightweight moisturiser and does not leave behind unwated residue or heavy feelingThe primary filters are sourced from BASF, Germany and Royal DSM, Netherlands
Full list of ingredients:
Aqua, Octocrylene, Diisopropyl Adipate, Propylene Glycol Dicaprylate/Dicaprate, C12-15 Alkyl Benzoate, Diisopropyl Sebacate, Butyl Methoxydibenzoylmethane, Isododecane, Niacinamide, Arachidyl Alcohol, Behenyl Alcohol, Arachidyl Glucoside, Caprylic/Capric Triglyceride, Titanium Dioxide, Ethylhexyl Triazone, PEG-100 Stearate, Glyceryl Stearate, Butylene Glycol, Linoleic Acid, Linolenic Acid, Panthenol, Sodium Hyaluronate, Allantoin, Tocopherol Acetate, Retinol, Polysorbate 20, Hydroxyethyl Acrylate/Sodium Acryloyldimethyl Taurate Copolymer, Xanthan Gum, Polyacrylate Crosspolymer-6, Silica, Acacia Gum, Phenoxyethanol, Ethylhexylglycerin, Trisodium Ethylenediamine Disuccinate</t>
  </si>
  <si>
    <t>4.4
|
13.9k Ratings</t>
  </si>
  <si>
    <t>13.9k Verified Buyers</t>
  </si>
  <si>
    <t>Sparx</t>
  </si>
  <si>
    <t>Men Blue &amp; Grey Solid Sports Sandals</t>
  </si>
  <si>
    <t>â‚¹873</t>
  </si>
  <si>
    <t>(8% OFF)</t>
  </si>
  <si>
    <t>A pair of blue and grey solid sports sandals, has three Velcro closures
Synthetic leather upper
Cushioned footbed
EVA and TPR sole</t>
  </si>
  <si>
    <t>Synthetic leather
Wipe with a clean, dry cloth to remove dust</t>
  </si>
  <si>
    <t>4.3
|
520 Ratings</t>
  </si>
  <si>
    <t>520 Verified Buyers</t>
  </si>
  <si>
    <t>Lifelong</t>
  </si>
  <si>
    <t>Men LLPCM05 Cordless Beard Trimmer - Black</t>
  </si>
  <si>
    <t>â‚¹435</t>
  </si>
  <si>
    <t>(71% OFF)</t>
  </si>
  <si>
    <t>LLPCM05 Cordless Beard Trimmer - Black
Warranty: 1 year
Warranty provided by Brand/Manufacturer</t>
  </si>
  <si>
    <t>4.1
|
1.6k Ratings</t>
  </si>
  <si>
    <t>Men Suede Derbys</t>
  </si>
  <si>
    <t>â‚¹3035</t>
  </si>
  <si>
    <t>A pair of round toe grey derbys
Has regular styling
Lace-ups detail
Suede upper
Cushioned footbed
Textured and patterned outsole
Warranty: 1 month
Warranty provided by the brand owner/ manufacturer</t>
  </si>
  <si>
    <t>Suede
Use a branded leather conditioner to clean the product
Avoid washing</t>
  </si>
  <si>
    <t>3.8
|
26 Ratings</t>
  </si>
  <si>
    <t>26 Verified Buyers</t>
  </si>
  <si>
    <t>Louis Philippe</t>
  </si>
  <si>
    <t>Men Blue &amp; White Brand Log Striped Woven Design Sliders</t>
  </si>
  <si>
    <t>â‚¹1019</t>
  </si>
  <si>
    <t>A pair of blue and white brand log striped woven design sliders
Synthetic upper
Cushioned footbed
Patterned tpr outsole
Warranty: 6 months
Warranty provided by brand owner/manufacturer</t>
  </si>
  <si>
    <t>Synthetic 
Wipe with a clean, dry cloth to remove dust</t>
  </si>
  <si>
    <t>4.2
|
408 Ratings</t>
  </si>
  <si>
    <t>408 Verified Buyers</t>
  </si>
  <si>
    <t>Men White And Blue Memory Foam Technology Running Shoes</t>
  </si>
  <si>
    <t>A pair of white,blue and green sports shoes, has regular styling, lace-ups detail
Mesh upper
Cushioned footbed
Textured and patterned outsole
Warranty: 30 days
Warranty provided by brand/manufacturer</t>
  </si>
  <si>
    <t>4.4
|
459 Ratings</t>
  </si>
  <si>
    <t>459 Verified Buyers</t>
  </si>
  <si>
    <t>Daniel Klein</t>
  </si>
  <si>
    <t>Premium Men Coffee Brown Analogue Watch DK11599-4</t>
  </si>
  <si>
    <t>â‚¹2255</t>
  </si>
  <si>
    <t>Display: Analogue
Movement: Quartz
Power source: Battery
Dial style: Solid round stainless steel dial
Features: Reset Time, Reset Time, Glow in the Dark Inlays
Strap style: Brown regular, leather strap with a tang closure
Water resistance: 50 m
Warranty: 2 years
Warranty provided by brand/manufacturer
Manufactured by: Daniel Klein group
Country of Origin: Hong Kong</t>
  </si>
  <si>
    <t>Dial width: 40 mm
Strap width: 20 mm</t>
  </si>
  <si>
    <t>4.2
|
9.2k Ratings</t>
  </si>
  <si>
    <t>Relaxed Fit Printed Pure Cotton T-shirt</t>
  </si>
  <si>
    <t>Relaxed-fit T-shirt in soft cotton jersey with a print motif, round, rib-trimmed neckline, dropped shoulders and a straight-cut hem.</t>
  </si>
  <si>
    <t>The model height is 5'9" and wearing size L</t>
  </si>
  <si>
    <t>4.4
|
297 Ratings</t>
  </si>
  <si>
    <t>297 Verified Buyers</t>
  </si>
  <si>
    <t>Airdopes 131 Pro M with Quad Mic ENx Bluetooth Earbuds - Pink</t>
  </si>
  <si>
    <t>4
|
534 Ratings</t>
  </si>
  <si>
    <t>534 Verified Buyers</t>
  </si>
  <si>
    <t>Men White Running Shoes</t>
  </si>
  <si>
    <t>â‚¹3574</t>
  </si>
  <si>
    <t>A pair of white running sports shoes, has regular styling, lace-up detail
Synthetic upper
Cushioned footbed
Textured and patterned outsole
Warranty: 3 months
Warranty provided by brand/manufacturer</t>
  </si>
  <si>
    <t>4.2
|
695 Ratings</t>
  </si>
  <si>
    <t>695 Verified Buyers</t>
  </si>
  <si>
    <t>Men Black Pure Cotton Sustainable Casual Shirt</t>
  </si>
  <si>
    <t>â‚¹579</t>
  </si>
  <si>
    <t>(42% OFF)</t>
  </si>
  <si>
    <t>Black solid casual shirt, has a spread collar, button placket, 1 pocket, long sleeves, curved hem</t>
  </si>
  <si>
    <t>Regular Fit
The model (height 6) is wearing a size 40</t>
  </si>
  <si>
    <t>4.2
|
34.3k Ratings</t>
  </si>
  <si>
    <t>34.3k Verified Buyers</t>
  </si>
  <si>
    <t>Daily Shine Hair Conditioner with Nutritive Serum for Smooth &amp; Shiny Hair 175 ml</t>
  </si>
  <si>
    <t>â‚¹172</t>
  </si>
  <si>
    <t>Daily Shine Hair Conditioner with Nutritive Serum for Smooth &amp; Shiny Hair
DETANGLES HAIR, GIVING IT AN UNBELIEVABLE SHINE
Tangles and frizz, not only make hair look dull, but can also lead to increased hair breakage while combing. That's why shampoo alone is not enough. Use Dove Daily Shine Conditioner everytime after shampoo for detangled, smooth hair with an unbelievable shine.
Infused with Nutritive serum, it detangles hair along the lengths, adding shine, taming frizz, and making hair so smooth that your comb will slide through.
For best results, follow the below 3 steps:
1. SQUEEZE half to one spoon of Dove conditioner for shoulder length hair
2. SLIDE it from ears to tips where hair tangles and breaks more easily.
3. WAIT for a minute and WASH with water only thoroughly.
Try Dove Daily Shine Conditioner for softer, shinier, easily manageable hair from the very first wash.</t>
  </si>
  <si>
    <t>Bullets Z2 Bluetooth Wireless in Ear Earphones with Mic</t>
  </si>
  <si>
    <t>4.1
|
337 Ratings</t>
  </si>
  <si>
    <t>337 Verified Buyers</t>
  </si>
  <si>
    <t>COMBRAIDED</t>
  </si>
  <si>
    <t>Men Relaxed Slim Fit Chinos Trousers</t>
  </si>
  <si>
    <t>â‚¹499</t>
  </si>
  <si>
    <t>Black knitted chinos
Slim fit
Brand Fit: relaxed
Mid-rise
Length: regular
Pattern: solid
Flat-front, with no pleats design
Feature: plain
3 pockets</t>
  </si>
  <si>
    <t>Brand Fit: Relaxed
Fit: Slim Fit
The model (height 6') is wearing a size 32</t>
  </si>
  <si>
    <t>3.2
|
176 Ratings</t>
  </si>
  <si>
    <t>176 Verified Buyers</t>
  </si>
  <si>
    <t>Men Woven Design Adiscend Running Shoes</t>
  </si>
  <si>
    <t>â‚¹2099</t>
  </si>
  <si>
    <t>Product Design Details
Main material: Synthetic upper/EVA outsole
Brand color: Grey / Dove Grey / Impact Yellow
Lace-up closure
Warranty: 3 months
Warranty provided by Brand/Manufacturer
About ADIDAS Woven Design Adiscend Running Shoes
This pair of running shoes has extremely lightweight compound with rubber patch at heel to support foot stability. EVA outsole is designed with slip resistance flex grooves which also provide optimal flexibility for fitness walking. The synthetic upper makes it durable.</t>
  </si>
  <si>
    <t>Upper Material: Synthetic
Sole Material: EVA
Wipe with a clean, dry cloth to remove dust</t>
  </si>
  <si>
    <t>4.2
|
158 Ratings</t>
  </si>
  <si>
    <t>158 Verified Buyers</t>
  </si>
  <si>
    <t>The Lifestyle Co. Men White &amp; Olive Green Colourblocked Lightweight Sneakers</t>
  </si>
  <si>
    <t>â‚¹849</t>
  </si>
  <si>
    <t>(77% OFF)</t>
  </si>
  <si>
    <t>A pair of white ,olive green &amp; grey colourblocked round toe casual sneakers with regular styling has a lace-up closure
Synthetic Leather upper
Cushioned footbed
Textured and patterned Rubber outsole
Technology: Lightweight</t>
  </si>
  <si>
    <t>Synthetic Leather
Wipe with a clean, dry cloth to remove dust</t>
  </si>
  <si>
    <t>3.6
|
145 Ratings</t>
  </si>
  <si>
    <t>Total Repair 5 Smoothening &amp; Repairing Hair Serum 40 ml</t>
  </si>
  <si>
    <t>â‚¹171</t>
  </si>
  <si>
    <t>LOreal Total Repair 5 Smoothening &amp; Repairing Hair Serum
5 Problems.1 Solution. L'Oreal Paris Total Repair 5 Repairing Serum helps fight against the five visible signs of damaged hair - Hair fall, dryness, roughness, dullness and split ends without weighing it down. Damaged hair can lack the natural cement which keeps the hair strong and resilient. To ensure cohesion and strength, the L'Oreal Laboratories have created Ceramide-Cement technology to replicate the hair's natural cement, targetting the 5 problems. When applied it instantly attaches itself to damaged areas, repairs and unifies the hair's surface, creating a protective shield against further damage and split ends
Explore our best hair products to revive and repair damaged hair.</t>
  </si>
  <si>
    <t>40 ml</t>
  </si>
  <si>
    <t>4.4
|
6.5k Ratings</t>
  </si>
  <si>
    <t>6.5k Verified Buyers</t>
  </si>
  <si>
    <t>Lee</t>
  </si>
  <si>
    <t>Men Mid-Rise Slim Fit Clean Look Light Fade Stretchable Jeans</t>
  </si>
  <si>
    <t>â‚¹1739</t>
  </si>
  <si>
    <t>Dark shade, light fade blue jeans
Slim fit, mid-rise
Clean look
Stretchable
5 pocket
Length: regular</t>
  </si>
  <si>
    <t>AfroJack</t>
  </si>
  <si>
    <t>Men Grey Solid Sliders</t>
  </si>
  <si>
    <t>â‚¹549</t>
  </si>
  <si>
    <t>(80% OFF)</t>
  </si>
  <si>
    <t>A pair of grey sliders
Cushioned footbed
Warranty: 3months
Warranty provided by brand/manufacturer</t>
  </si>
  <si>
    <t>Material: Croslite
Wipe with a clean, dry cloth to remove dust</t>
  </si>
  <si>
    <t>Men Black Solid D2M Classic Polo Sustainable T-shirt</t>
  </si>
  <si>
    <t>â‚¹1169</t>
  </si>
  <si>
    <t>Special technology
climalite wicks sweat to keep you dry in every condition
Product design details
Black solid T-shirt
Polo collar three-Button placket
Short sleeves
Warranty: 3 months
Warranty provided by brand owner/manufact
About ADIDAS D2M Classic Polo T-shirt
Impeccably crafted adidas Design to Move Polo tee for men made with moisture-wicking climalite fabric to draw sweat away from your skin. The polo collar with three-button placket and adidas print on left chest complete the look.
Impeccably crafted adidas Design to Move Polo tee for men made with moisture-wicking climalite fabric to draw sweat away from your skin. The polo collar with three-button placket and adidas print on left chest complete the look.</t>
  </si>
  <si>
    <t>4.3
|
431 Ratings</t>
  </si>
  <si>
    <t>431 Verified Buyers</t>
  </si>
  <si>
    <t>Men Blue Tapered Fit Chinos</t>
  </si>
  <si>
    <t>Blue solid mid-rise chinos, has a button closure closure, 5 pockets</t>
  </si>
  <si>
    <t>Tapered Fit
The model (height 6') is wearing a size 32</t>
  </si>
  <si>
    <t>3.9
|
12.5k Ratings</t>
  </si>
  <si>
    <t>12.5k Verified Buyers</t>
  </si>
  <si>
    <t>Men Navy Blue Running Non-Marking Shoes</t>
  </si>
  <si>
    <t>â‚¹854</t>
  </si>
  <si>
    <t>3.6
|
11 Ratings</t>
  </si>
  <si>
    <t>11 Verified Buyers</t>
  </si>
  <si>
    <t>Streax</t>
  </si>
  <si>
    <t>Hair Serum Vitalised with Walnut Oil 45ml</t>
  </si>
  <si>
    <t>â‚¹114</t>
  </si>
  <si>
    <t>(12% OFF)</t>
  </si>
  <si>
    <t>Streax Vitalised with Walnut Oil Hair Serum</t>
  </si>
  <si>
    <t>4.4
|
3.8k Ratings</t>
  </si>
  <si>
    <t>Men POWER Colorblock Brand Logo Printed Relaxed Fit Pure Cotton T-shirt</t>
  </si>
  <si>
    <t>â‚¹1709</t>
  </si>
  <si>
    <t>Product Story
Our PUMA POWER collection gives our signature sportswear a little edge. This tee features a relaxed fit and a colourblocking look for your fit. Cotton: Cotton in PUMA products comes from farms with a focus on sustainable farming such as water efficiency and soil health protection
Product Design Detail
Black and white T-shirt for men
Brand logo graphic rubber print
Regular length
Round ribbed crew neck
Short, regular sleeves
Knitted pure cotton fabric</t>
  </si>
  <si>
    <t>Relaxed Fit
Size worn by the model: M
Chest: 40"
Height: 6'2"</t>
  </si>
  <si>
    <t>4.3
|
8 Ratings</t>
  </si>
  <si>
    <t>8 Verified Buyers</t>
  </si>
  <si>
    <t>Men Memory Foam Mesh Non-Marking Running Shoes</t>
  </si>
  <si>
    <t>A pair of white shoes, has regular styling, lace-ups detail
Mesh upper
Cushioned footbed
Textured and patterned outsole
Warranty :30 days
Warranty provided by brand owner/manufacturer
Technology : Memory Foam</t>
  </si>
  <si>
    <t>Mesh
Wipe with a clean, dry cloth to remove dust</t>
  </si>
  <si>
    <t>4.2
|
59 Ratings</t>
  </si>
  <si>
    <t>59 Verified Buyers</t>
  </si>
  <si>
    <t>Men Black Track Syntac Sneakers</t>
  </si>
  <si>
    <t>â‚¹4124</t>
  </si>
  <si>
    <t>Special Technology:
Skechers Memory Foam cushioned comfort insole
Features:
A pair of round toe black sneakers ,has regular styling,
Lace-ups detail
Mesh upper
Cushioned footbed
Flexible cushioning midsole and traction outsole ideal for fitness training
Textured and patterned outsole
Warranty: 3 months
Warranty provided by Brand/Manufacturer</t>
  </si>
  <si>
    <t>Mesh
Wipe with Clean and dry cloth to remove dust</t>
  </si>
  <si>
    <t>4.4
|
219 Ratings</t>
  </si>
  <si>
    <t>219 Verified Buyers</t>
  </si>
  <si>
    <t>Men Textured Scorch Runner V2 Marking Textile Sports Shoes</t>
  </si>
  <si>
    <t>PRODUCT DESIGN DETAILS :
A pair of grey textured round toe sports shoes with regular styling has a lace-up closure
Textile upper
Cushioned footbed
Rubber outsole
PUMA No.2 logo at straps
Warranty: 3 Months
Warranty provided by brand/manufacturer
Product Story:
PRODUCT Story : Slip into the future with the PUMA Scorch Runner V2 Men's Shoes perfect for the urban runner on the go. These sleek kicks feature a lightweight mesh upper for breathability and comfort, with pull tabs for easy on and off. The SOFTFOAM+ sockliner provides a plush feel underfoot, while the PUMA Formstrip adds a touch of edge to your look. FEATURES &amp; BENEFITS : SoftFoam+: PUMA's comfort sockliner for instant step-in and long-lasting comfort that provides soft cushioning every step of your day DETAILS : Heel type: Flat, Shoe width: Regular fit, Shoe pronation: Neutral, Low boot, Textile upper, EVA outsole, PUMA Cat Logo on the toe box, PUMA Wordmark at tongue and heel, PUMA Formstrip on lateral side</t>
  </si>
  <si>
    <t>4.2
|
266 Ratings</t>
  </si>
  <si>
    <t>266 Verified Buyers</t>
  </si>
  <si>
    <t>Glimpse Poly Carbonate Medium Hard Trolley Bag - 69 cm</t>
  </si>
  <si>
    <t>â‚¹2799</t>
  </si>
  <si>
    <t>(Rs. 8000 OFF)</t>
  </si>
  <si>
    <t>Design Details:
Red textured hardside check-in trolley suitcase, secured with a TSA combination lock
No. of wheels: 4
One handle on top and one on the side
Push button trolley
360 degree wheeling system
Push button trolley
Scratch resistant polycarbonate shell
Warranty: 5 years
Warranty provided by the brand/manufacturer
.</t>
  </si>
  <si>
    <t>Height: 69 cm
Width: 47 cm
Depth: 29 cm</t>
  </si>
  <si>
    <t>4.4
|
1.3k Ratings</t>
  </si>
  <si>
    <t>Sonata</t>
  </si>
  <si>
    <t>Men Silver-Toned Brass Printed Dial &amp; Leather Straps Analogue Watch 7140WL03</t>
  </si>
  <si>
    <t>Rs. 2799</t>
  </si>
  <si>
    <t>Pack Contains: single watch
Display: analogue
Movement: quartz
Power Source: battery
Dial style: silver-toned printed rectangular brass dial
Features: reset time
Strap Style regular, leather strap with a tang
Water resistance: 30 m
Comes in a signature Sonata case
Warranty: 1 year
Warranty provided by brand owner/manufacturer</t>
  </si>
  <si>
    <t>Leather
Gentle wipe with soft wet cloth whenver required</t>
  </si>
  <si>
    <t>Dryness Care Hair Conditioner, For Dry &amp; Frizzy Hair, Restores Smoothness, 175 ml</t>
  </si>
  <si>
    <t>Rs. 210</t>
  </si>
  <si>
    <t>Dove Hair Therapy Nutritive Solutions Dryness Care Conditioner
PROTECTS FROM FRIZZ &amp; RESTORES SMOOTHNESS:
When it comes to taming frizz, deep conditioning is the key. With enriched pro-moisture complex formula, Dove conditioner helps protect your hair from everyday wear and tear and makes it soft and smooth.
With enriched pro-moisture complex, it detangles hair along the lengths, adding shine, taming frizz, and making hair so smooth that your comb will slide through.
For best results, follow the below 3 steps:
1. SQUEEZE half to one spoon of Dove conditioner for shoulder length hair
2. SLIDE it from ears to tips where hair tangles and breaks more easily
3. WAIT for a minute and WASH thoroughly with water
Try Dove Dryness Care Conditioner to get the silky, smooth hair that you love, every day.</t>
  </si>
  <si>
    <t>4.5
|
820 Ratings</t>
  </si>
  <si>
    <t>820 Verified Buyers</t>
  </si>
  <si>
    <t>Men Brown Printed Thong Flip-Flops</t>
  </si>
  <si>
    <t>â‚¹1379</t>
  </si>
  <si>
    <t>A pair of brown printed thong flip-flops
Synthetic upper
Cushioned footbed
Patterned eva outsole
Warranty: 3 months
Warranty provided by brand owner/manufacturer</t>
  </si>
  <si>
    <t>EVA
Wipe with a clean dry cloth to remove dust</t>
  </si>
  <si>
    <t>4.3
|
141 Ratings</t>
  </si>
  <si>
    <t>141 Verified Buyers</t>
  </si>
  <si>
    <t>CHUPPS</t>
  </si>
  <si>
    <t>Men URO Foam &amp; Shock Absorption Thong Flip-Flops</t>
  </si>
  <si>
    <t>A pair of brown and peach coloured printed thong flip-flops
Rubber upper
Cushioned footbed
Patterned rubber outsole
Warranty: 6 months
Warranty provided by brand owner/manufacturer
Features:
URO Foam footbed providing ultimate cushioning, extreme comfort, and shock absorption</t>
  </si>
  <si>
    <t>Rubber
Wipe with a clean, dry cloth to remove dust</t>
  </si>
  <si>
    <t>Zeel</t>
  </si>
  <si>
    <t>Men Colourblocked Hooded Rain Jacket</t>
  </si>
  <si>
    <t>Rs. 1349</t>
  </si>
  <si>
    <t>Navy blue colourblocked rain suit, with high collar adjustable hood with drawcord, overlaying flap with snap buttons over zippers, long sleeves with snap button hem, two side pockets with flaps for added protection
Navy blue solid trouser with an elasticated waistband and slip-on closure.</t>
  </si>
  <si>
    <t>The model (height 6') is wearing size XL</t>
  </si>
  <si>
    <t>4.2
|
231 Ratings</t>
  </si>
  <si>
    <t>231 Verified Buyers</t>
  </si>
  <si>
    <t>ColorFit Icon Buzz Bluetooth Calling Smart Watch with Voice Assistance</t>
  </si>
  <si>
    <t>4.3
|
2.2k Ratings</t>
  </si>
  <si>
    <t>24KT Gold Coin-4 gram</t>
  </si>
  <si>
    <t>â‚¹27234</t>
  </si>
  <si>
    <t>Height : 15.50 mm
Width : 15.50 mm</t>
  </si>
  <si>
    <t>4.9
|
10 Ratings</t>
  </si>
  <si>
    <t>10 Verified Buyers</t>
  </si>
  <si>
    <t>Men Grey Self-Striped Pullover</t>
  </si>
  <si>
    <t>â‚¹1049</t>
  </si>
  <si>
    <t>(Rs. 650 OFF)</t>
  </si>
  <si>
    <t>Grey Self-Striped pullover ,has a mock collar, long sleeves, zip closure, ribbed hem</t>
  </si>
  <si>
    <t>4.4
|
1k Ratings</t>
  </si>
  <si>
    <t>A pair of round toe black,white and red sneakers ,has high-top styling
Lace-ups detail
Pu upper material
Cushioned footbed
Textured and patterned outsole
Warranty: 45 days
Warranty is provide by the brand / manufacturer</t>
  </si>
  <si>
    <t>4.3
|
267 Ratings</t>
  </si>
  <si>
    <t>267 Verified Buyers</t>
  </si>
  <si>
    <t>Reebok</t>
  </si>
  <si>
    <t>Men Black &amp; Navy Blue Solid Performance Hooded Sweatshirt</t>
  </si>
  <si>
    <t>â‚¹1371</t>
  </si>
  <si>
    <t>(51% OFF)</t>
  </si>
  <si>
    <t>Black and navy blue solid sweatshirt
Hooded
Long, raglan sleeves
Zip closure
2 insert pockets
Ribbed hem</t>
  </si>
  <si>
    <t>4.2
|
89 Ratings</t>
  </si>
  <si>
    <t>89 Verified Buyers</t>
  </si>
  <si>
    <t>HM Men White Solid Cotton Pure Cotton T-shirt Regular Fit</t>
  </si>
  <si>
    <t>Rs. 499</t>
  </si>
  <si>
    <t>T-shirt in soft cotton jersey. Regular Fit.</t>
  </si>
  <si>
    <t>4.2
|
9.5k Ratings</t>
  </si>
  <si>
    <t>9.5k Verified Buyers</t>
  </si>
  <si>
    <t>Reslag</t>
  </si>
  <si>
    <t>Men Mid-Rise Cotton Slim Fit Cargo</t>
  </si>
  <si>
    <t>Charcoal grey woven cargo
Slim fit
Mid-rise
Length: regular
Pattern: solid
Flat-front, with no pleats design
Feature: plain
6 pockets</t>
  </si>
  <si>
    <t>3.7
|
171 Ratings</t>
  </si>
  <si>
    <t>171 Verified Buyers</t>
  </si>
  <si>
    <t>Men White Raglan Sleeved T-shirt</t>
  </si>
  <si>
    <t>Engineered with Rapid-Dry technology, the HRX Men's Active T-shirt is ideal for your next workout. The fabric wicks away sweat so that you stay cool no matter how hard you train.
Features
Active T-shirt for your daily workouts.
Rapid Dry technology wicks sweat &amp; dries fast.
Raglan sleeves allow for natural range of movement
Style: Round Neck
Sleeve: Short Sleeves
Colour: White
Print: Solid
Fit: Regular</t>
  </si>
  <si>
    <t>4.1
|
16k Ratings</t>
  </si>
  <si>
    <t>16k Verified Buyers</t>
  </si>
  <si>
    <t>Skybags</t>
  </si>
  <si>
    <t>Set Of 3 Olive Green Solid Hard-Sided Trolley Suitcases</t>
  </si>
  <si>
    <t>â‚¹7224</t>
  </si>
  <si>
    <t>(58% OFF)</t>
  </si>
  <si>
    <t>Set of three trolley bags and two vanity bags
Polo class Cabin Trolley Suitcase
Polo class Medium Trolley Suitcase
Polo class large Trolley Suitcase
White green and red hard-sided trolley suitcases, secured with a number lock
One handle on the top and one on the side, has a trolley with retractable handle on the top and eight corner-mounted 360-degree rotatable skate wheels
One main zip compartment secured with a zip, has a zip lining, two elasticated tabs secured with click clasps
One sub-compartment on the flap, secured with a zip
Zipper detail to adjust the depth of suitcase
Polo class Hard-Sided Vanity Cabin Suitcases
Polo class Hard-Sided Vanity large Suitcases
White green and red printed hard-sided vanity suitcase, secured with zip
Two short handles on the top
One detachable and adjustable shoulder strap
One main compartment has a zipper pouch, and a vanity mirror
One sub-compartment, has a zipper flap, and one large slip pocket
Warranty: 5 Years
Warranty provided by brand/manufacturer</t>
  </si>
  <si>
    <t>Trolley Bag cabin: 50 cm x 20 cm x 32 cm(Height x Width x Depth)
Trolley Bag medium: 55 cm x 24 cm x 38 cm(Height x Width x Depth)
Trolley Bag large: 66 cm x 26 cm x 42 cm(Height x Width x Depth)
Big Vanity Bag: 31 cm x 17 cm x 31 cm(Height x Width x Depth)
Small Vanity Bag: 18 cm x 16 cm x 28 cm(Height x Width x Depth)</t>
  </si>
  <si>
    <t>4
|
4 Ratings</t>
  </si>
  <si>
    <t>4 Verified Buyers</t>
  </si>
  <si>
    <t>LOreal Professionnel</t>
  </si>
  <si>
    <t>Set of Serie Expert Absolut Repair Shampoo &amp; Mask with Gold Quinoa</t>
  </si>
  <si>
    <t>â‚¹1498</t>
  </si>
  <si>
    <t>L'Oreal Professionnel Unisex Lipidium Absolut Repair Masque
L'Oreal Professionnel Gold Quinoa + Protein Repair Shampoo</t>
  </si>
  <si>
    <t>4.5
|
7.5k Ratings</t>
  </si>
  <si>
    <t>7.5k Verified Buyers</t>
  </si>
  <si>
    <t>Men Pure Cotton Slim Fit Opaque Striped Casual Shirt</t>
  </si>
  <si>
    <t>â‚¹1559</t>
  </si>
  <si>
    <t>Peach-coloured vertical stripes opaque casual shirt, has a spread collar, button placket, 1 patch pocket, long regular sleeves, curved hem</t>
  </si>
  <si>
    <t>Slim Fit
Size worn by the model: M
Chest: 40"
Height: 6'1"</t>
  </si>
  <si>
    <t>4.6
|
16 Ratings</t>
  </si>
  <si>
    <t>16 Verified Buyers</t>
  </si>
  <si>
    <t>Men Black And White Printed Sliders</t>
  </si>
  <si>
    <t>â‚¹699</t>
  </si>
  <si>
    <t>(Rs. 800 OFF)</t>
  </si>
  <si>
    <t>A pair of black and white printed sliders
Synthetic upper
Cushioned footbed
Patterned eva outsole
Warranty: 1 month
Warranty provided by brand owner/manufacturer</t>
  </si>
  <si>
    <t>Synthetic 
Wipe with a clean and dry cloth to remove dust</t>
  </si>
  <si>
    <t>3.9
|
63 Ratings</t>
  </si>
  <si>
    <t>63 Verified Buyers</t>
  </si>
  <si>
    <t>â‚¹759</t>
  </si>
  <si>
    <t>Mesh
EVA
Wipe with a clean, dry cloth to remove dust</t>
  </si>
  <si>
    <t>3.6
|
30 Ratings</t>
  </si>
  <si>
    <t>30 Verified Buyers</t>
  </si>
  <si>
    <t>Men Round Toe Leather Sneakers</t>
  </si>
  <si>
    <t>A pair of camel brown round toe sneakers ,has regular styling,
Lace-ups detail
Leather upper
Cushioned footbed
Textured and patterned outsole
Warranty: 1 month
Warranty provided by brand/manufacturer</t>
  </si>
  <si>
    <t>Leather
Use a branded leather cleaner, avoid washing</t>
  </si>
  <si>
    <t>4.1
|
40 Ratings</t>
  </si>
  <si>
    <t>40 Verified Buyers</t>
  </si>
  <si>
    <t>Men Blue &amp; White Slim Fit Checked Casual Shirt</t>
  </si>
  <si>
    <t>Blue and white printed casual shirt, has a spread collar, button placket, 1 pocket, long sleeves, curved hem</t>
  </si>
  <si>
    <t>Slim fit
The model (height 6') is wearing a size M</t>
  </si>
  <si>
    <t>4.1
|
9.6k Ratings</t>
  </si>
  <si>
    <t>9.6k Verified Buyers</t>
  </si>
  <si>
    <t>Men Grey Tapered Fit Mid-Rise Clean Look Stretchable Jeans</t>
  </si>
  <si>
    <t>â‚¹610</t>
  </si>
  <si>
    <t>Grey medium wash 5-pocket mid-rise jeans, clean look with heavy fade, has a button and zip closure, waistband with belt loops</t>
  </si>
  <si>
    <t>3.8
|
12.1k Ratings</t>
  </si>
  <si>
    <t>12.1k Verified Buyers</t>
  </si>
  <si>
    <t>Atom</t>
  </si>
  <si>
    <t>Men Textured Mesh Basics Sneakers</t>
  </si>
  <si>
    <t>â‚¹1395</t>
  </si>
  <si>
    <t>A pair of round toe black &amp; white sneakers ,has regular styling,
Lace-ups detail
Mesh upper
Cushioned footbed
Textured and patterned outsole</t>
  </si>
  <si>
    <t>3.9
|
8 Ratings</t>
  </si>
  <si>
    <t>Impulse</t>
  </si>
  <si>
    <t>Unisex Colourblocked 16 Inch Laptop Rucksack 55 L</t>
  </si>
  <si>
    <t>Blue and grey colourblocked rucksack with brand logo print detail, has a flap across the mouth secured with a click-clasp
One non-padded haul loop, two padded and adjustable ergonomic shoulder straps
Additional padded hip strap for added comfort and support
One main compartment, secured with a drawstring fastening
Padded laptop sleeve
A zip pocket on top flap
1 external zip pocket
Two mesh stash pockets 
Padded mesh back
Compression straps 
Water-resistant
Warranty: 1 year 
Warranty provided by Brand Owner / Manufacturer</t>
  </si>
  <si>
    <t>Height: 58 cm
Width: 26 cm
Depth: 20 cm
Volume: 55 L
Laptop compartment can hold Up to 16 inch laptop</t>
  </si>
  <si>
    <t>3.9
|
15 Ratings</t>
  </si>
  <si>
    <t>Absolut Repair Hair Mask with Gold Quinoa for Damaged Hair-250g</t>
  </si>
  <si>
    <t>Rs. 920</t>
  </si>
  <si>
    <t>Absolut Repair Hair Mask with Protein &amp; Gold Quinoa for Damaged Hair</t>
  </si>
  <si>
    <t>4.5
|
3.3k Ratings</t>
  </si>
  <si>
    <t>pebble</t>
  </si>
  <si>
    <t>Frost Pro 1.96 Infinite Display With BT Calling &amp; Rotating Crown Smart Watch</t>
  </si>
  <si>
    <t>â‚¹1799</t>
  </si>
  <si>
    <t>Dial width: 49 mm
Strap width: 20 mm</t>
  </si>
  <si>
    <t>3.8
|
93 Ratings</t>
  </si>
  <si>
    <t>93 Verified Buyers</t>
  </si>
  <si>
    <t>The Lifestyle Co. Men Colourblocked Lightweight Sneakers</t>
  </si>
  <si>
    <t>â‚¹872</t>
  </si>
  <si>
    <t>A pair of round toe sneakers, with regular styling has a lace-up closure
Mesh upper
Cushioned footbed
Textured and patterned PVC outsole
Warranty: 3 months
Warranty provided by brand/manufacturer</t>
  </si>
  <si>
    <t>Upper material: Mesh
Sole material: PVC
Wipe with a clean, dry cloth to remove dust</t>
  </si>
  <si>
    <t>3.8
|
385 Ratings</t>
  </si>
  <si>
    <t>385 Verified Buyers</t>
  </si>
  <si>
    <t>Men Colourblocked Perforated Sneakers</t>
  </si>
  <si>
    <t>A pair of round toe white, blue &amp; black sneakers ,has regular styling
Lace-ups detail
Mesh upper
Cushioned footbed
Textured and patterned outsole
Warranty: 45 days
Warranty provided by brand/manufacturer</t>
  </si>
  <si>
    <t>mesh
Wipe with a clean and dry cloth to remove dust</t>
  </si>
  <si>
    <t>4.2
|
914 Ratings</t>
  </si>
  <si>
    <t>914 Verified Buyers</t>
  </si>
  <si>
    <t>Men Mesh Air-Max Technology Slip-On Sports Shoes</t>
  </si>
  <si>
    <t>â‚¹718</t>
  </si>
  <si>
    <t>(76% OFF)</t>
  </si>
  <si>
    <t>PRODUCT DESIGN DETAILS :
A pair of black self-design round toe running sports shoes with regular styling has a lace up closure
Mesh upper
Cushioned footbed
Marking outsole
Flat arch
EVA sole
SPECIAL TECHNOLOGIES:
Air Max Technology</t>
  </si>
  <si>
    <t>Mesh
Wipe with a clean, dry cloth to remove the dust</t>
  </si>
  <si>
    <t>4.1
|
205 Ratings</t>
  </si>
  <si>
    <t>205 Verified Buyers</t>
  </si>
  <si>
    <t>Provogue</t>
  </si>
  <si>
    <t>Unisex Black &amp; Yellow Backpack with Hip Strap &amp; Rain Cover</t>
  </si>
  <si>
    <t>Rs. 4599</t>
  </si>
  <si>
    <t>Black and yellow solid backpacks
Padded ergonomic shoulder straps, has 2 main compartment with zip closure, has padded laptop compartment, has a tablet sleeve
3 zip pocket, 2 stash pockets
Padded mesh back
Features: hip strap earphone gate and rain cover
Water Resistance: water resistant
Comes with a rain cover
Warranty: 6 months</t>
  </si>
  <si>
    <t>Height: 45.72 cm
Width: 35.56 cm
Depth: 10.16 cm
Volume: 31 Litres and more
Laptop compartment can hold Up to 18 inch laptop</t>
  </si>
  <si>
    <t>Men Black Regular Jeans</t>
  </si>
  <si>
    <t>5-pocket jeans in stretch cotton denim with a regular waist, zip fly and button and straight legs with good room for movement over the thighs and knees.</t>
  </si>
  <si>
    <t>The model (height 6') is wearing a size 32</t>
  </si>
  <si>
    <t>4.3
|
4.7k Ratings</t>
  </si>
  <si>
    <t>Nike</t>
  </si>
  <si>
    <t>Brand Logo Pure Cotton Loose Fit NSW PREM ESSNTL SUST T-shirt</t>
  </si>
  <si>
    <t>Rs. 2495</t>
  </si>
  <si>
    <t>The Nike Sportswear Premium Essentials T-Shirt has a loose fit for a carefree, comfortable look. Its heavyweight organic cotton fabric feels thick and soft. This product is made with at least 75% organic cotton fibers.
Black T-shirt for men
Brand logo solid
Regular length
Round neck
Short, regular sleeves
Knitted pure cotton fabric</t>
  </si>
  <si>
    <t>Loose
Size worn by the model: M
Chest: 38"
Height: 6'1"</t>
  </si>
  <si>
    <t>4.3
|
74 Ratings</t>
  </si>
  <si>
    <t>74 Verified Buyers</t>
  </si>
  <si>
    <t>NOVA</t>
  </si>
  <si>
    <t>NHT 1041 USB Trimmer with 60 Min Runtime &amp; 5-Length Settings - Black</t>
  </si>
  <si>
    <t>â‚¹404</t>
  </si>
  <si>
    <t>NHT 1041 USB Trimmer with 60 Min Runtime &amp; 5-Length Settings - Black
Warranty: 1 year
Warranty provided by Brand/manufacturer</t>
  </si>
  <si>
    <t>3.9
|
642 Ratings</t>
  </si>
  <si>
    <t>642 Verified Buyers</t>
  </si>
  <si>
    <t>Men Pure Cotton Solid Spread Collar Casual Shirt</t>
  </si>
  <si>
    <t>â‚¹942</t>
  </si>
  <si>
    <t>Olive green solid opaque casual shirt, has a spread collar, button placket, 2 flap pocket, long roll-up sleeves, curved hem</t>
  </si>
  <si>
    <t>Fit: Regular Fit
The model (height 6') is wearing a size 40</t>
  </si>
  <si>
    <t>4.4
|
167 Ratings</t>
  </si>
  <si>
    <t>167 Verified Buyers</t>
  </si>
  <si>
    <t>Men Foam Stride Woven-Design Marking Textile Sports Running Shoes</t>
  </si>
  <si>
    <t>PRODUCT DESIGN DETAILS :
A pair of black woven-design with logo printed detail round toe sports running shoes with regular styling has a lace up closure
Textile upper
Cushioned footbed
Rubber outsole
Low boot
Textile upper
Rubber outsole for better traction
PUMA No.2 logo at straps
PUMA Cat logo at back strap and footbed
Warranty: 3 months
Warranty provided by the manufacturer
PRODUCT Story : Experience comfort and style in every stride with PUMA Foam Stride Men's Running Shoes- perfect for taking your runs to the next level. The breathable upper keeps your feet cool and dry, while the PUMA Formstrip adds a sleek touch. The rubber outsole provides superior traction, while the 3D molded heel offers a secure fit. Details : Textile upper, Rubber outsole, Heel type: Flat, Shoe width: Regular fit, Shoe pronation: Neutral, Heel-to-toe-drop: 12 mm, PUMA Formstrip on lateral side, PUMA Cat logo on heel, PUMA Wordmark on tongue, Ideal for road and treadmill running</t>
  </si>
  <si>
    <t>4
|
374 Ratings</t>
  </si>
  <si>
    <t>Men Mid Rise Cargo Style Joggers</t>
  </si>
  <si>
    <t>â‚¹1859</t>
  </si>
  <si>
    <t>Blue woven trousers
Tapered fit
Mid-rise
Length: regular
Pattern: solid
Flat-front, with no pleats design
Feature: plain
6 pockets</t>
  </si>
  <si>
    <t>Tapered Fit
Size worn by the model: 32
Waist: 24"
Hips: 35.5"
Height: 5'6"</t>
  </si>
  <si>
    <t>3.7
|
10 Ratings</t>
  </si>
  <si>
    <t>Men Black &amp; Silver-Toned Brand Logo Thread Embroidered Sliders</t>
  </si>
  <si>
    <t>A pair of black and silver-toned brand logo thread embroidered sliders
Synthetic upper
Cushioned footbed
Patterned synthetic outsole
Warranty: 6 months
Warranty provided by brand owner/manufacturer</t>
  </si>
  <si>
    <t>Synthetic
Wipe with a clean and dry cloth when needed</t>
  </si>
  <si>
    <t>4.1
|
327 Ratings</t>
  </si>
  <si>
    <t>327 Verified Buyers</t>
  </si>
  <si>
    <t>Men Colourblocked Lightweight Sneakers</t>
  </si>
  <si>
    <t>â‚¹566</t>
  </si>
  <si>
    <t>A pair of round toe beige,black and red sneakers ,has regular styling
Lace-ups detail
Synthetic leather upper
Cushioned footbed
Textured and patterned outsole
Warranty: 28 days
Warranty provided by brand/manufacturer</t>
  </si>
  <si>
    <t>Synthetic Leather
Wipe with a clean and dry cloth to remove dust</t>
  </si>
  <si>
    <t>3.9
|
29 Ratings</t>
  </si>
  <si>
    <t>29 Verified Buyers</t>
  </si>
  <si>
    <t>Absolut Repair Shampoo with Gold Quinoa for Damaged Hair-300ml</t>
  </si>
  <si>
    <t>Rs. 745</t>
  </si>
  <si>
    <t>Absolut Repair Shampoo with Protein Gold Quinoa for Damaged Hair</t>
  </si>
  <si>
    <t>4.5
|
5.8k Ratings</t>
  </si>
  <si>
    <t>Men Blue 512 Tapered Fit Heavy Fade Stretchable Jeans</t>
  </si>
  <si>
    <t>Medium shade, heavy fade blue jeans
Tapered fit, mid-rise
Clean look
Stretchable
5 pocket
Length: regular</t>
  </si>
  <si>
    <t>Fit: 512 Tapered Fit
Stretchable
The model (height 6') is wearing a size 32</t>
  </si>
  <si>
    <t>4.1
|
611 Ratings</t>
  </si>
  <si>
    <t>611 Verified Buyers</t>
  </si>
  <si>
    <t>Men Blue Printed Casual Sustainable Shirt</t>
  </si>
  <si>
    <t>â‚¹574</t>
  </si>
  <si>
    <t>(Rs. 925 OFF)</t>
  </si>
  <si>
    <t>Blue printed casual shirt, has a mandarin collar collar, button placket, long sleeves, curved hem</t>
  </si>
  <si>
    <t>Regular fit
The model (height 6 and shoulders 18) is wearing a size 40</t>
  </si>
  <si>
    <t>4.1
|
35.8k Ratings</t>
  </si>
  <si>
    <t>35.8k Verified Buyers</t>
  </si>
  <si>
    <t>UNDER ARMOUR</t>
  </si>
  <si>
    <t>Unisex JET '23 Basketball Shoes</t>
  </si>
  <si>
    <t>Rs. 7999</t>
  </si>
  <si>
    <t>Features:
A pair of white basketball shoes, has regular styling, lace-ups detail
Synthetic upper
Cushioned footbed
Textured and patterned outsole
Mixed-material upper for enhanced durability, breathability &amp; support where you need it
Plush foam sockliner for increased underfoot comfort
Full-length Micro G midsole turns cushioned landings into explosive takeoffs
Durable rubber outsole uses anatomical traction pattern for superior grip &amp; flexibility
Product Design Details:
Product Colour: White
Warranty: 3 months
Warranty provided by brand/manufacturer
About the UNDER ARMOUR Unisex JET '23 Basketball Shoes
Locked in and ready for takeoff, the UA Jet is all about performance. A Micro G(r) midsole gives you the cushioning you need, while the durable upper looks great on and off the court.</t>
  </si>
  <si>
    <t>Regular</t>
  </si>
  <si>
    <t>Men Black Skinny Fit Mid-Rise Clean Look Stretchable Jeans</t>
  </si>
  <si>
    <t>â‚¹1754</t>
  </si>
  <si>
    <t>Black dark wash 5-pocket mid-rise jeans, clean look with no fade, has a button and zip closure, waistband with belt loops</t>
  </si>
  <si>
    <t>Skinny Fit
Stretchable
The model (height 6') is wearing a size 32</t>
  </si>
  <si>
    <t>4.1
|
975 Ratings</t>
  </si>
  <si>
    <t>975 Verified Buyers</t>
  </si>
  <si>
    <t>Men Steel Cotton Joggers Trousers</t>
  </si>
  <si>
    <t>â‚¹611</t>
  </si>
  <si>
    <t>(66% OFF)</t>
  </si>
  <si>
    <t>STEEL woven joggers
Regular fit
Mid-rise
Length: regular
Pattern: solid
Flat-front, with no pleats design
Feature: plain
5 pockets</t>
  </si>
  <si>
    <t>Fit: Regular Fit
The model (height 6') is wearing a size 32</t>
  </si>
  <si>
    <t>3.9
|
301 Ratings</t>
  </si>
  <si>
    <t>301 Verified Buyers</t>
  </si>
  <si>
    <t>Men Charcoal Grey Solid Round Neck T-shirt</t>
  </si>
  <si>
    <t>(Rs. 200 OFF)</t>
  </si>
  <si>
    <t>Charcoal grey solid T-shirt, has a round neck, and short sleeves</t>
  </si>
  <si>
    <t>4.2
|
2.6k Ratings</t>
  </si>
  <si>
    <t>2.6k Verified Buyers</t>
  </si>
  <si>
    <t>Men Solid Super Slim Fit Formal Trousers</t>
  </si>
  <si>
    <t>Black woven formal trousers
Slim fit
Brand Fit: Super
Mid-rise
Length: Regular
Pattern: Solid
Flat-front, with no pleats design
Feature: Plain
4 pockets</t>
  </si>
  <si>
    <t>Brand Fit: Super
Slim Fit
Size worn by the model: 32
Waist: 30"
Hips: 37"
Height: 6'1"</t>
  </si>
  <si>
    <t>4.5
|
183 Ratings</t>
  </si>
  <si>
    <t>183 Verified Buyers</t>
  </si>
  <si>
    <t>Men White &amp; Grey Colourblocked Sneakers</t>
  </si>
  <si>
    <t>A pair of round-toe white &amp; grey sneakers, has regular styling, lace-up detail
Synthetic Leather upper
Cushioned footbed
Textured and patterned outsole
Warranty: 3 months
Warranty provided by brand/manufacturer</t>
  </si>
  <si>
    <t>4.4
|
14k Ratings</t>
  </si>
  <si>
    <t>14k Verified Buyers</t>
  </si>
  <si>
    <t>10% Niacinamide Face Serum with Zinc - 30 ml</t>
  </si>
  <si>
    <t>â‚¹569</t>
  </si>
  <si>
    <t>10% Niacinamide Face Serum with Zinc For Acne, Acne Marks &amp; Blemishes</t>
  </si>
  <si>
    <t>4.5
|
6.8k Ratings</t>
  </si>
  <si>
    <t>6.8k Verified Buyers</t>
  </si>
  <si>
    <t>Men Laser-Cut Slip On Clogs</t>
  </si>
  <si>
    <t>A pair of round toe grey clogs ,has regular styling
Slip on detail
Plastic upper
Cushioned footbed
Textured and patterned outsole</t>
  </si>
  <si>
    <t>Plastic
Wipe with a clean and dry cloth to remove dust</t>
  </si>
  <si>
    <t>4.1
|
33 Ratings</t>
  </si>
  <si>
    <t>33 Verified Buyers</t>
  </si>
  <si>
    <t>Men Black Dial Bracelet Style Straps Analogue Multi Function Watch AX2513</t>
  </si>
  <si>
    <t>â‚¹7997</t>
  </si>
  <si>
    <t>Pack Contains: single watch
Display: analogue
Movement: quartz
Power Source: battery
Dial style: black solid round nylon dial
Features: reset time, led backlight, alarm
Strap Style: red, regular, silicon strap with a tang
Water resistance: 50 m
Comes in a signature Armani Exchange case
Warranty: 2 years
Warranty provided by brand owner/manufacturer
Disclaimer - The Watch Cases might differ from the image shown.</t>
  </si>
  <si>
    <t>4.5
|
786 Ratings</t>
  </si>
  <si>
    <t>786 Verified Buyers</t>
  </si>
  <si>
    <t>IVOC</t>
  </si>
  <si>
    <t>Men White Solid Slim Fit Regular Shorts</t>
  </si>
  <si>
    <t>White solid mid-rise regular shorts, has 4 pockets, and zip closure</t>
  </si>
  <si>
    <t>Slim Fit
The model (height 6') is wearing a size 32</t>
  </si>
  <si>
    <t>4.1
|
2.4k Ratings</t>
  </si>
  <si>
    <t>Men Camel Brown Nubuck Sneakers</t>
  </si>
  <si>
    <t>A pair of round toe camel brown sneakers ,has regular styling,
Lace-ups detail
Nubuck upper
Cushioned footbed
"Ideal for long walks providing an all-day comfort and support''
Textured and patterned outsole
Warranty: 3 months</t>
  </si>
  <si>
    <t>4.2
|
859 Ratings</t>
  </si>
  <si>
    <t>859 Verified Buyers</t>
  </si>
  <si>
    <t>Men Black Relaxed Fit Hoodie</t>
  </si>
  <si>
    <t>Rs. 1499</t>
  </si>
  <si>
    <t>Hoodie in sweatshirt fabric made from a cotton blend. Relaxed fit with a lined, drawstring hood, long sleeves, kangaroo pocket and ribbing at the cuffs and hem. Soft brushed inside.</t>
  </si>
  <si>
    <t>4.3
|
3.1k Ratings</t>
  </si>
  <si>
    <t>3.1k Verified Buyers</t>
  </si>
  <si>
    <t>Men Navy Blue Training or Gym Non-Marking Shoes</t>
  </si>
  <si>
    <t>3.8
|
33 Ratings</t>
  </si>
  <si>
    <t>Gear</t>
  </si>
  <si>
    <t>Unisex Black &amp; Grey Colourblocked Cross-Training Duffel Bag</t>
  </si>
  <si>
    <t>Black and grey colourblocked duffel bag
Two short handles and a non-detachable shoulder strap
One main zip compartment
Two external side zip pockets
One external front zip pocket
Warranty: 1 Year
Warranty provided by brand/manufacturer</t>
  </si>
  <si>
    <t>Width: 47 cm
Depth: 24 cm
Height: 24 cm</t>
  </si>
  <si>
    <t>4.4
|
2.4k Ratings</t>
  </si>
  <si>
    <t>Unisex Lunar Backpack</t>
  </si>
  <si>
    <t>Black lunar backpack
Non-Padded haul loop
1 main compartment with zip closure
3 external zip pockets
1 internal zip pocket
1 organised pocket
1 stash pocket
Padded Mesh back
Padded shoulder strap
Water-resistance: No
Warranty: 18 months
Warranty provided by brand/manufacturer</t>
  </si>
  <si>
    <t>Height: 49.5 cm
Width: 30.5 cm
Depth: 19.5 cm
Volume (in litres): 29.44
Laptop size upto: 16 inch (40.6 cm)</t>
  </si>
  <si>
    <t>4.4
|
6.6k Ratings</t>
  </si>
  <si>
    <t>6.6k Verified Buyers</t>
  </si>
  <si>
    <t>LOCOMOTIVE</t>
  </si>
  <si>
    <t>Men Black &amp; Grey Slim Fit Checked Casual Shirt</t>
  </si>
  <si>
    <t>â‚¹577</t>
  </si>
  <si>
    <t>Black and grey checked casual shirt, has a spread collar, long roll-up sleeves, button placket, curved hem, and 1 patch pocket</t>
  </si>
  <si>
    <t>4
|
10.3k Ratings</t>
  </si>
  <si>
    <t>10.3k Verified Buyers</t>
  </si>
  <si>
    <t>The model (height 5"8') is wearing a size S</t>
  </si>
  <si>
    <t>4.5
|
193 Ratings</t>
  </si>
  <si>
    <t>193 Verified Buyers</t>
  </si>
  <si>
    <t>Unisex Black Solid ASPIRE Laptop Backpack</t>
  </si>
  <si>
    <t>â‚¹1246</t>
  </si>
  <si>
    <t>Black solid backpack
Padded sternum shoulder straps, has padded haul loop
1 main compartment with zip closure, has padded laptop compartment,
2 external zip pocket, 1 stash pocket
Padded mesh back
Features: Hip strap
Warranty: 1 year
Warranty provided by Brand/manufacturer</t>
  </si>
  <si>
    <t>Height: 50 cm
Width: 38 cm
Depth: 34 cm
Volume: 24 to 30 Litres
Laptop compartment can hold Up to 15 inch laptop</t>
  </si>
  <si>
    <t>4.5
|
2.2k Ratings</t>
  </si>
  <si>
    <t>Men Jordan Flight Fleece Pullover Hoodie</t>
  </si>
  <si>
    <t>Rs. 4995</t>
  </si>
  <si>
    <t>PRODUCT DESIGN DETAILS:
Black solid with logo printed pullover, has hooded, long sleeves, ribbed hem, and two pockets
Heavyweight fleece is brushed on the inside for softness
Jumpman woven label and metallic drawcord hardware add a premium touch
Spacious hood is lined for comfort and adjusts with a drawcord
Stretchy cuffs and hem
Front pocket
ABOUT THE PRODUCT:
Meet your new go-to hoodie. Heavyweight fleece feels super-soft, and the comfy, relaxed fit will have you reaching for it again and again. An oversized Jumpman label is sewn on front-and-centre, making this wardrobe staple anything but basic</t>
  </si>
  <si>
    <t>The model (height 6') is wearing a size S</t>
  </si>
  <si>
    <t>Men Mesh Memory Foam Running Lace-Up Non-Marking Shoes</t>
  </si>
  <si>
    <t>A pair of white shoes, has regular Styling, lace-ups detail
Upper
Cushioned footbed
Textured and patterned outsole
Warranty: 30 days
Warranty provided by brand owner/manufacturer</t>
  </si>
  <si>
    <t>4.1
|
408 Ratings</t>
  </si>
  <si>
    <t>Men White Polo Collar T-shirt</t>
  </si>
  <si>
    <t>â‚¹1139</t>
  </si>
  <si>
    <t>White solid T-shirt, has a polo collar, and short sleeves</t>
  </si>
  <si>
    <t>BOULT AUDIO</t>
  </si>
  <si>
    <t>AirBass Z40 with ZEN ENC Mic &amp; 60H Playtime Wireless Earphones</t>
  </si>
  <si>
    <t>(Rs. 3500 OFF)</t>
  </si>
  <si>
    <t>3.9
|
132 Ratings</t>
  </si>
  <si>
    <t>132 Verified Buyers</t>
  </si>
  <si>
    <t>Ajmal</t>
  </si>
  <si>
    <t>Unisex Discovery Gift Set</t>
  </si>
  <si>
    <t>â‚¹500</t>
  </si>
  <si>
    <t>Ajmal Unisex Discovery Gift Set
Yearn
Prose
Ascend
Neea
Aretha</t>
  </si>
  <si>
    <t>100 ml</t>
  </si>
  <si>
    <t>4.5
|
721 Ratings</t>
  </si>
  <si>
    <t>721 Verified Buyers</t>
  </si>
  <si>
    <t>Men Rodeo Light Fade Clean Look Stretchable Jeans</t>
  </si>
  <si>
    <t>â‚¹1979</t>
  </si>
  <si>
    <t>Medium shade, light fade blue jeans
Regular fit, mid-rise
Brand Fit: rodeo
Clean look
Stretchable
5 pocket
Length: regular</t>
  </si>
  <si>
    <t>Brand Fit: Rodeo
Fit: Regular Fit
Stretchable
The model (height 6') is wearing a size 32</t>
  </si>
  <si>
    <t>â‚¹503</t>
  </si>
  <si>
    <t>White solid opaque Casual shirt ,has a spread collar, button placket, 1 patch pocket, long regular sleeves, curved hem</t>
  </si>
  <si>
    <t>4.1
|
4.3k Ratings</t>
  </si>
  <si>
    <t>4.3k Verified Buyers</t>
  </si>
  <si>
    <t>â‚¹719</t>
  </si>
  <si>
    <t>Cut for a sleek look, the HRX Men's Active Track Pants allow you to move freely while staying comfortable. The fabric's sweat wicking properties work as hard as you during a workout to keep you cool and dry no matter how hard you train.
Features
Active track pants for your daily workouts.
Rapid Dry technology wicks sweat &amp; dries fast.
Pockets to keep essentials at hand
Cuff detailing at the bottom keeps tracks from riding up
Length: Full Length
Colour: Black
Fit: Straight Fit</t>
  </si>
  <si>
    <t>4.1
|
17.5k Ratings</t>
  </si>
  <si>
    <t>17.5k Verified Buyers</t>
  </si>
  <si>
    <t>Pink Color Fit Icon 2 Smartwatch</t>
  </si>
  <si>
    <t>(Rs. 4400 OFF)</t>
  </si>
  <si>
    <t>4.2
|
607 Ratings</t>
  </si>
  <si>
    <t>607 Verified Buyers</t>
  </si>
  <si>
    <t>Time Travlr Men Black Basic Sustainable Chinos</t>
  </si>
  <si>
    <t>Black solid mid-rise chinos, has a button closure closure, 5 pockets
This garment contains LYCRA fiber. It moves with you throughout the day for a comfortable, flexible fit
Manufacturer Info: Indian Designs Export Pvt Ltd
Country of Origin: India</t>
  </si>
  <si>
    <t>Regular Fit
The model (height 6') is wearing a size 32</t>
  </si>
  <si>
    <t>4
|
4.4k Ratings</t>
  </si>
  <si>
    <t>4.4k Verified Buyers</t>
  </si>
  <si>
    <t>Nerve Bluetooth Wireless Neckband Earphones with Mic - Forest Green</t>
  </si>
  <si>
    <t>3.8
|
860 Ratings</t>
  </si>
  <si>
    <t>860 Verified Buyers</t>
  </si>
  <si>
    <t>Men Green Solid Cargo Joggers</t>
  </si>
  <si>
    <t>4.4
|
301 Ratings</t>
  </si>
  <si>
    <t>Men Jordan Flight Fleece Logo Printed Track Pants</t>
  </si>
  <si>
    <t>Rs. 4295</t>
  </si>
  <si>
    <t>PRODUCT DESIGN DETAILS:
A pair of black solid with logo printed regular-fit joggers, has an elasticated waistband with slip on closure and 4 pockets
PRODUCT STORY:
Relaxed, comfortable, all-day versatilethese super-soft fleece trousers are everything you need them to be. Elastic at the cuffs lets you show off your favourite kicks, while the stitched-down Flight label and metal-tipped drawcords elevate even the most casual fit.</t>
  </si>
  <si>
    <t>Regular- Fit
The model (height 6") is wearing a size S</t>
  </si>
  <si>
    <t>Men Pure Cotton Slim Fit Tartan Checks Opaque Casual Shirt</t>
  </si>
  <si>
    <t>â‚¹1494</t>
  </si>
  <si>
    <t>White tartan checks opaque casual shirt, has a spread collar, button placket, 1 patch pocket, long regular sleeves, curved hem</t>
  </si>
  <si>
    <t>4.3
|
12 Ratings</t>
  </si>
  <si>
    <t>(Rs. 1300 OFF)</t>
  </si>
  <si>
    <t>Black solid casual shirt, has a spread collar, long sleeves, button placket, curved hem, one patch pocket</t>
  </si>
  <si>
    <t>4.2
|
6.1k Ratings</t>
  </si>
  <si>
    <t>6.1k Verified Buyers</t>
  </si>
  <si>
    <t>FUBAR</t>
  </si>
  <si>
    <t>Slim Fit Spread Collar Casual Shirt</t>
  </si>
  <si>
    <t>Blue solid opaque casual shirt ,has a spread collar, button placket, long regular sleeves, curved hem</t>
  </si>
  <si>
    <t>Slim Fit
The model (height 6') is wearing a size 40</t>
  </si>
  <si>
    <t>3.4
|
150 Ratings</t>
  </si>
  <si>
    <t>150 Verified Buyers</t>
  </si>
  <si>
    <t>PRODUCT DESIGN DETAILS :A pair of grey woven-design with logo printed detail round toe sports running shoes with regular styling has a lace up closure
Textile upper
Cushioned footbed
Rubber outsole
Low boot
Textile upper
Rubber outsole for better traction
PUMA No.2 logo at straps
PUMA Cat logo at back strap and footbed
Warranty: 3 months
Warranty provided by the manufacturer
PRODUCT Story : Experience comfort and style in every stride with PUMA Foam Stride Men's Running Shoes- perfect for taking your runs to the next level. The breathable upper keeps your feet cool and dry, while the PUMA Formstrip adds a sleek touch. The rubber outsole provides superior traction, while the 3D molded heel offers a secure fit. Details : Textile upper, Rubber outsole, Heel type: Flat, Shoe width: Regular fit, Shoe pronation: Neutral, Heel-to-toe-drop: 12 mm, PUMA Formstrip on lateral side, PUMA Cat logo on heel, PUMA Wordmark on tongue, Ideal for road and treadmill running</t>
  </si>
  <si>
    <t>4
|
205 Ratings</t>
  </si>
  <si>
    <t>White graphic solid opaque Casual shirt ,has a spread collar, button placket, 1 patch pocket, long regular sleeves, curved hem</t>
  </si>
  <si>
    <t>4.2
|
3.6k Ratings</t>
  </si>
  <si>
    <t>3.6k Verified Buyers</t>
  </si>
  <si>
    <t>Men Maroon Pure Cotton Sustainable Casual Shirt</t>
  </si>
  <si>
    <t>Rs. 1999</t>
  </si>
  <si>
    <t>Maroon solid casual shirt, has a mandarin collar, long sleeves, curved hem</t>
  </si>
  <si>
    <t>4.3
|
8.3k Ratings</t>
  </si>
  <si>
    <t>8.3k Verified Buyers</t>
  </si>
  <si>
    <t>The Indian Garage Co</t>
  </si>
  <si>
    <t>Men Off-White Slim Fit Solid Cargo Joggers</t>
  </si>
  <si>
    <t>â‚¹629</t>
  </si>
  <si>
    <t>Off-white solid mid-rise cargo joggers, button closure, and 6 pockets</t>
  </si>
  <si>
    <t>3.9
|
157 Ratings</t>
  </si>
  <si>
    <t>El Paso</t>
  </si>
  <si>
    <t>Men Slip On Comfort Sandals</t>
  </si>
  <si>
    <t>(85% OFF)</t>
  </si>
  <si>
    <t>A pair of comfort sandals
Synthetic leather upper with slip-on closure
Cushioned footbed
Patterned rubber outsole
Warranty: 3 months
Warranty provided by brand owner/manufacturer</t>
  </si>
  <si>
    <t>Comfort Fit Size</t>
  </si>
  <si>
    <t>3.8
|
374 Ratings</t>
  </si>
  <si>
    <t>Men Beige &amp; Green Colourblocked Sneakers</t>
  </si>
  <si>
    <t>â‚¹769</t>
  </si>
  <si>
    <t>A pair of round toe beige and green colourblocked sneakers, has regular styling,
Lace-ups detail
Synthetic upper
Cushioned footbed
Textured and patterned outsole
Warranty: 1 month
Warranty provided by Brand Owner / Manufacturer</t>
  </si>
  <si>
    <t>Upper material: Synthetic
Sole material: EVA
Wipe with a clean, dry cloth to remove the dust</t>
  </si>
  <si>
    <t>3.5
|
2k Ratings</t>
  </si>
  <si>
    <t>Unisex Black Solid Training Duffel Bag</t>
  </si>
  <si>
    <t>â‚¹734</t>
  </si>
  <si>
    <t>Black solid gym duffel bag
Two short handles, one long and adjustable shoulder straps
One main zip compartment
One external zip pocket on the front
A zip pocket and one mesh stash pocket on one side and a zip pocket on the other side</t>
  </si>
  <si>
    <t>Height: 26 cm
Width: 49 cm
Depth: 21 cm</t>
  </si>
  <si>
    <t>4
|
322 Ratings</t>
  </si>
  <si>
    <t>322 Verified Buyers</t>
  </si>
  <si>
    <t>Time Travlr Men Teal Blue Printed Cotton Pure Cotton T-shirt</t>
  </si>
  <si>
    <t>â‚¹329</t>
  </si>
  <si>
    <t>Teal blue printed T-shirt, has a round neck, short sleeves</t>
  </si>
  <si>
    <t>4
|
5.6k Ratings</t>
  </si>
  <si>
    <t>5.6k Verified Buyers</t>
  </si>
  <si>
    <t>Men Black Tapered Fit Mid-Rise Clean Look Stretchable Jeans</t>
  </si>
  <si>
    <t>4
|
22.6k Ratings</t>
  </si>
  <si>
    <t>22.6k Verified Buyers</t>
  </si>
  <si>
    <t>Men Black Mesh Walking Shoes</t>
  </si>
  <si>
    <t>About Red Tape Spots Shoes:
Once you wear RedTape, your feet will not feel comfortable in any other shoes. RedTape brings you an exclusive pair of shoes featured with EVA &amp; TPU sole and Mesh upper material giving it a unique style and comfort. Pair up these latest sports shoes with your daily casual outfits.
Product deisgn details:
A pair of black shoes, has high-top Styling, lace-ups detail
Upper
Cushioned footbed
Textured and patterned outsole
Warranty: 45 days
Warranty provided by brand owner/manufacturer</t>
  </si>
  <si>
    <t>Upper material: Mesh
Wipe with a clean, dry cloth to remove the dust</t>
  </si>
  <si>
    <t>4.2
|
1.2k Ratings</t>
  </si>
  <si>
    <t>Punch Comfort Insole Basics Sneakers</t>
  </si>
  <si>
    <t>PRODUCT DESIGN DETAILS :
A pair of black woven design round toe casual sneakers with regular styling has a lace-up closure
Synthetic upper
Cushioned footbed
Rubber outsole
Warranty: 3 Months
Warranty provided by brand/manufacturer</t>
  </si>
  <si>
    <t>4.1
|
121 Ratings</t>
  </si>
  <si>
    <t>121 Verified Buyers</t>
  </si>
  <si>
    <t>Men Olive Green Tapered Fit Ankle Length Chinos</t>
  </si>
  <si>
    <t>(56% OFF)</t>
  </si>
  <si>
    <t>Olive Green solid mid-rise ankle length chinos, has a button closure, 4 pockets</t>
  </si>
  <si>
    <t>3.9
|
9k Ratings</t>
  </si>
  <si>
    <t>9k Verified Buyers</t>
  </si>
  <si>
    <t>Active Black Rockerz 235 Pro M with ASAP Charge Bluetooth Headset</t>
  </si>
  <si>
    <t>(Rs. 791 OFF)</t>
  </si>
  <si>
    <t>4
|
738 Ratings</t>
  </si>
  <si>
    <t>738 Verified Buyers</t>
  </si>
  <si>
    <t>White solid casual shirt, has a spread collar, long sleeves, button placket, 1 pocket and curved hem</t>
  </si>
  <si>
    <t>4
|
73 Ratings</t>
  </si>
  <si>
    <t>73 Verified Buyers</t>
  </si>
  <si>
    <t>Killer</t>
  </si>
  <si>
    <t>Men Navy Blue Slip-On Sneakers</t>
  </si>
  <si>
    <t>â‚¹679</t>
  </si>
  <si>
    <t>A pair of round toe navy blue slip-on sneakers ,has regular styling,
Slip-on detail
Mesh upper
Cushioned footbed
Textured and patterned outsole</t>
  </si>
  <si>
    <t>4.2
|
4.1k Ratings</t>
  </si>
  <si>
    <t>Jockey</t>
  </si>
  <si>
    <t>Men White Super Combed Cotton T-shirt</t>
  </si>
  <si>
    <t>Rs. 579</t>
  </si>
  <si>
    <t>White solid T-shirt, has a round neck, and short sleeves</t>
  </si>
  <si>
    <t>4.3
|
3.6k Ratings</t>
  </si>
  <si>
    <t>Plus Unisex Black Solid Backpack</t>
  </si>
  <si>
    <t>â‚¹824</t>
  </si>
  <si>
    <t>Black solid backpack
Padded non-padded haul loop
1 main compartment with zip closure
1 zip pocket, 2 stash pockets
Padded back
Two-way zip opening into main compartment
Zip opening into front pocket
Adjustable padded shoulder straps with reflective PUMA Cat Logo detailing
Webbing carry handle
Reflective tape with PUMA Cat Logo on bottom panel
Printed PUMA Wordmark and Formstrip on front
Water Resistance: no
Warranty: 3 months
Warranty provided by brand owner/manufacturer
PROUCT DESIGN DETAILS : Two-way zip opening into main compartment, Zip opening into front pocket, Two mesh side pockets, Padded back panel, Lined laptop compartment inside, Adjustable padded shoulder straps with reflective PUMA Cat Logo detailing, Webbing carry handle, Reflective tape with PUMA Cat Logo on bottom panel, Printed PUMA Wordmark and Formstrip on front
PRODUCT STORY : Practicality par excellence, this classic backpack will take you anywhere you need to go. A spacious double-zipped main section, mesh side pockets and a lined laptop compartment make it ideal for stashing your essentials, big and small. Padded adjustable shoulder straps make for a comfortable carry, and iconic PUMA branding across the front adds a touch of athletic finesse.</t>
  </si>
  <si>
    <t>Height: 47 cm  
Width: 31 cm
Depth: 17 cm
Volume: 23 Litres
Laptop compartment can hold laptop</t>
  </si>
  <si>
    <t>4.2
|
128 Ratings</t>
  </si>
  <si>
    <t>128 Verified Buyers</t>
  </si>
  <si>
    <t>Carlton London</t>
  </si>
  <si>
    <t>Men Black Croslite Clogs</t>
  </si>
  <si>
    <t>A pair of black solid clogs
Croslite upper
Cushioned footbed
Patterned eva outsole
Warranty: 15 days
Warranty provided by brand owner/manufacturer</t>
  </si>
  <si>
    <t>/</t>
  </si>
  <si>
    <t>3.9
|
743 Ratings</t>
  </si>
  <si>
    <t>743 Verified Buyers</t>
  </si>
  <si>
    <t>MCaffeine</t>
  </si>
  <si>
    <t>Vitamin C Green Tea Face Wash with Hyaluronic Acid Dirt Removal Cleanser-100ml</t>
  </si>
  <si>
    <t>â‚¹279</t>
  </si>
  <si>
    <t>(14% OFF)</t>
  </si>
  <si>
    <t>Vitamin C Green Tea Face Wash with Hyaluronic Acid | Dirt Removal Face Cleanser</t>
  </si>
  <si>
    <t>Keep away from direct sunlight. Keep out of reach of children. Do not consume. For external use only.</t>
  </si>
  <si>
    <t>4.5
|
4.4k Ratings</t>
  </si>
  <si>
    <t>Unisex Cream-Coloured &amp; Grey Clogs Sandals</t>
  </si>
  <si>
    <t>â‚¹2747</t>
  </si>
  <si>
    <t>A pair of cream-coloured clogs
Croslite upper with slip-on closure
Cushioned footbed
Patterned croslite outsole
Warranty: 3 months
Warranty provided by brand owner/manufacturer</t>
  </si>
  <si>
    <t>Croslite
Use a damp cloth to remove dust and dirt. Avoid using solvent cleaners wherever possible</t>
  </si>
  <si>
    <t>3.8
|
53 Ratings</t>
  </si>
  <si>
    <t>53 Verified Buyers</t>
  </si>
  <si>
    <t>Men Black Woven Design Sneakers</t>
  </si>
  <si>
    <t>â‚¹692</t>
  </si>
  <si>
    <t>(Rs. 1607 OFF)</t>
  </si>
  <si>
    <t>A pair of round toe black Woven Design sneakers ,has regular styling,
Lace-ups detail
Synthetic upper
Cushioned footbed
Textured and patterned outsole
Warranty: 1 month
Warranty provided by brand/manufacturer</t>
  </si>
  <si>
    <t>3.7
|
865 Ratings</t>
  </si>
  <si>
    <t>865 Verified Buyers</t>
  </si>
  <si>
    <t>Men Textured Regular Walking Shoes</t>
  </si>
  <si>
    <t>A pair of round toe grey sneakers, has regular styling, lace-ups detail
Textile upper
Cushioned footbed
Textured and patterned outsole
Warranty: 15 Days</t>
  </si>
  <si>
    <t>4.2
|
27 Ratings</t>
  </si>
  <si>
    <t>27 Verified Buyers</t>
  </si>
  <si>
    <t>Men Pure Cotton Slim Fit Opaque Checked Casual Shirt</t>
  </si>
  <si>
    <t>Blue checked opaque casual shirt, has a spread collar, button placket, long regular sleeves, curved hem</t>
  </si>
  <si>
    <t>4.1
|
29 Ratings</t>
  </si>
  <si>
    <t>Men Black Solid Hooded Sweatshirt</t>
  </si>
  <si>
    <t>(Rs. 500 OFF)</t>
  </si>
  <si>
    <t>Black solid sweatshirt, has a hood, one pocket, long sleeves, ribbed hem</t>
  </si>
  <si>
    <t>4.2
|
1.7k Ratings</t>
  </si>
  <si>
    <t>1.7k Verified Buyers</t>
  </si>
  <si>
    <t>Flying Machine</t>
  </si>
  <si>
    <t>Men Solid Slip-On Sneakers</t>
  </si>
  <si>
    <t>A pair of round toe black slip-on sneakers, has regular styling
Slip-on detail
Canvas upper
Cushioned footbed
Textured and patterned outsole
Warranty: 3 months
Warranty provided by Brand/Manufacturer</t>
  </si>
  <si>
    <t>Canvas
Wipe with a clean, dry cloth to remove dust</t>
  </si>
  <si>
    <t>Navy Blue Color Fit Icon 2 Smartwatch</t>
  </si>
  <si>
    <t>4.1
|
584 Ratings</t>
  </si>
  <si>
    <t>584 Verified Buyers</t>
  </si>
  <si>
    <t>BYFORD by Pantaloons</t>
  </si>
  <si>
    <t>Men Velcro Comfort Sandals</t>
  </si>
  <si>
    <t>A pair of grey comfort sandals
Pu upper with slip-on closure
Cushioned footbed
Patterned pu outsole</t>
  </si>
  <si>
    <t>Men Black Slim Fit Tartan Checks Cotton Checked Casual Shirt</t>
  </si>
  <si>
    <t>â‚¹531</t>
  </si>
  <si>
    <t>Black tartan checks checked opaque Casual shirt ,has a spread collar, button placket, 1 patch pocket, long regular sleeves, curved hem</t>
  </si>
  <si>
    <t>4.2
|
1k Ratings</t>
  </si>
  <si>
    <t>Men Teal Blue &amp; White Slim Fit Striped Casual Shirt</t>
  </si>
  <si>
    <t>Teal blue and White striped casual shirt, has a mandarin collar, long sleeves, button placket, and curved hem</t>
  </si>
  <si>
    <t>4.3
|
3.9k Ratings</t>
  </si>
  <si>
    <t>3.9k Verified Buyers</t>
  </si>
  <si>
    <t>Men Jordan Super Play Sliders</t>
  </si>
  <si>
    <t>Rs. 4195</t>
  </si>
  <si>
    <t>PRODUCT DESIGN DETAILS :
A pair of blue solid sliders
Synthetic upper
Cushioned footbed
Patterned synthetic outsole
Hook-and-loop strap provides an adjustable, secure fit.
Synthetic leather in the upper delivers comfortable durability.
Foam sole with a textured footbed gives you supportive cushioning.
Herringbone pattern on the outsole provides traction.
Soft contoured footbed
ABOUT THE PRODUCT :
Your feet deserve nothing but the best. These slides offer lightweight foam and plush underfoot cushioning premium comfort you'll look forward to after your next big game.</t>
  </si>
  <si>
    <t>4.6
|
32 Ratings</t>
  </si>
  <si>
    <t>32 Verified Buyers</t>
  </si>
  <si>
    <t>Men White Clarkin Sneakers</t>
  </si>
  <si>
    <t>A pair of round-toe white sneakers, has regular styling, lace-up detail
Canvas upper
Cushioned footbed
Textured and patterned outsole
Warranty: 3 months
Warranty provided by brand/manufacturer</t>
  </si>
  <si>
    <t>4.2
|
19.9k Ratings</t>
  </si>
  <si>
    <t>19.9k Verified Buyers</t>
  </si>
  <si>
    <t>Tistabene</t>
  </si>
  <si>
    <t>Men Relaxed Twill Cotton Cargos Trousers</t>
  </si>
  <si>
    <t>â‚¹2015</t>
  </si>
  <si>
    <t>Navy blue machine weave cargos
Regular fit
Brand Fit: relaxed
Mid-rise
Length: regular
Pattern: solid
Flat-front, with no pleats design
Feature: plain
8 pockets</t>
  </si>
  <si>
    <t>Brand Fit: Relaxed
Fit: Regular Fit
The model (height 6') is wearing a size 32</t>
  </si>
  <si>
    <t>Intense Repair Hair Conditioner For Damaged And Frizzy Hair 175 ml</t>
  </si>
  <si>
    <t>Intense repair conditioner
REPAIRS DAMAGED HAIR FROM THE FIRST WASH
Tangles and frizz not only make hair difficult to manage, but can increase hair breakage, especially when combing hair. That's why shampoo alone is not enough. Use Dove Intense Repair Conditioner everytime after shampoo for detangled, smooth hair.
Enriched with Keratin Actives, it deeply nourishes damaged hair along the lengths, removing knots, taming frizz and making hair so smooth that your comb will slide through.
For best results, follow the below 3 steps:
1. SQUEEZE half to one spoon of Dove conditioner for shoulder length hair
2. SLIDE it from ears to tips where hair tangles and breaks more easily.
3. WAIT for a minute and WASH thoroughly with water.
Try Dove Intense Repair Conditioner for detangled, smooth, easily manageable hair from the very first wash.</t>
  </si>
  <si>
    <t>180ml</t>
  </si>
  <si>
    <t>4.5
|
3.2k Ratings</t>
  </si>
  <si>
    <t>Ozone</t>
  </si>
  <si>
    <t>Glo Radiance De Tan Facial Cleanser with Cucumber &amp; Shea Butter - 250g</t>
  </si>
  <si>
    <t>â‚¹372</t>
  </si>
  <si>
    <t>Glo Radiance De Tan Facial Cleanser with Cucumber &amp; Shea Butter</t>
  </si>
  <si>
    <t>Men Black Slim Fit Solid Chinos</t>
  </si>
  <si>
    <t>Black with a tinge of green solid mid-rise chinos, button closure, and 5 pockets
This garment contains LYCRA fiber. It moves with you throughout the day for a comfortable, flexible fit</t>
  </si>
  <si>
    <t>4.1
|
1.1k Ratings</t>
  </si>
  <si>
    <t>PUMA Motorsport</t>
  </si>
  <si>
    <t>Men Grey Melange Solid BMW Motorsport ESS FLEECE Regular Fit Sporty Jacket</t>
  </si>
  <si>
    <t>Special Technologies:
Recycled Content: Made with at least 20% recycled material as a step toward a better future.
Cotton: Cotton in PUMA products comes from farms with a focus on sustainable farming such as water efficiency and soil health protection. Learn more: https://about.puma.com/forever-better.
Product Design Detail:
Grey melange solid sporty jacket with minimal brand logo print detail on left chest
Has a mock collar
1 kangaroo pocket
Full-zip closure
Long sleeves
Ribbed hem
Cotton fleece lining
Regular fit
Brushed jersey
BMW M Motorsport logo on left chest
About The Product:
Feel the speed and energy of the race track in this fleece jacket. Soft fabric enhances comfort and freedom of movement, while the structured look oozes pure motorsport vibes. The look is topped off with stand-out BMW M Motorsport branding, so your fandom will be on show for the whole world to see.</t>
  </si>
  <si>
    <t>Regular Fit</t>
  </si>
  <si>
    <t>4.4
|
32 Ratings</t>
  </si>
  <si>
    <t>One8</t>
  </si>
  <si>
    <t>Men Pack Of 5 Patterned Ankle-Length Socks</t>
  </si>
  <si>
    <t>Microfibre
Hand Wash</t>
  </si>
  <si>
    <t>3.9
|
81 Ratings</t>
  </si>
  <si>
    <t>81 Verified Buyers</t>
  </si>
  <si>
    <t>Bio Papaya Visibly Flawless Skin Sustainable Face Wash For All Skin Types - 100ml</t>
  </si>
  <si>
    <t>â‚¹94</t>
  </si>
  <si>
    <t>Bio Papaya Visibly Flawless Skin Face Wash</t>
  </si>
  <si>
    <t>4.4
|
10k Ratings</t>
  </si>
  <si>
    <t>10k Verified Buyers</t>
  </si>
  <si>
    <t>Nord Buds CE with 13.4mm Dynamic Drivers &amp; Upto 20 Hours Playback &amp; Fast Charge</t>
  </si>
  <si>
    <t>4.1
|
524 Ratings</t>
  </si>
  <si>
    <t>524 Verified Buyers</t>
  </si>
  <si>
    <t>Peter England</t>
  </si>
  <si>
    <t>Men Grey Slim Fit Trousers</t>
  </si>
  <si>
    <t>â‚¹1359</t>
  </si>
  <si>
    <t>(32% OFF)</t>
  </si>
  <si>
    <t>Grey knitted formal
Slim fit
Mid-rise
Length: regular
Pattern: solid
Flat-front, with no pleats design
Feature: plain
4 pockets</t>
  </si>
  <si>
    <t>4.2
|
671 Ratings</t>
  </si>
  <si>
    <t>671 Verified Buyers</t>
  </si>
  <si>
    <t>Men Black Woven Design Slip-On Sneakers</t>
  </si>
  <si>
    <t>(72% OFF)</t>
  </si>
  <si>
    <t>A pair of round toe black slip-on sneakers ,has regular styling,
Slip-on detail
Textile upper
Cushioned footbed
Textured and patterned outsole</t>
  </si>
  <si>
    <t>Upper material: Flyknit, Wipe with a clean, dry cloth to remove the dust</t>
  </si>
  <si>
    <t>4.2
|
1.5k Ratings</t>
  </si>
  <si>
    <t>1.5k Verified Buyers</t>
  </si>
  <si>
    <t>Men White Woven Design Sneakers</t>
  </si>
  <si>
    <t>A pair of round toe white sneakers, has regular styling,
Lace-ups detail
Synthetic upper
Cushioned footbed
Textured and patterned outsole
Warranty: 1 month
Warranty provided by brand/manufacturer</t>
  </si>
  <si>
    <t>3.6
|
1.9k Ratings</t>
  </si>
  <si>
    <t>1.9k Verified Buyers</t>
  </si>
  <si>
    <t>Men URO Foam Thong Flip-Flops</t>
  </si>
  <si>
    <t>â‚¹747</t>
  </si>
  <si>
    <t>A pair of green and black striped thong flip-flops
Rubber upper
Cushioned footbed
Patterned rubber outsole
Warranty: 6 months
Warranty provided by brand owner/manufacturer</t>
  </si>
  <si>
    <t>Rubber
Wipe with a clean and dry cloth to remove dust</t>
  </si>
  <si>
    <t>Allen Solly</t>
  </si>
  <si>
    <t>Men Yellow Solid Polo Collar T-shirt</t>
  </si>
  <si>
    <t>â‚¹815</t>
  </si>
  <si>
    <t>Yellow Tshirt for men
Solid
Regular length
Polo collar
Short, regular sleeves
Knitted cotton fabric
Button closure</t>
  </si>
  <si>
    <t>Regular Fit
The model (height 6') is wearing a size M</t>
  </si>
  <si>
    <t>4.4
|
123 Ratings</t>
  </si>
  <si>
    <t>Men Mesh Running Marking Shoes</t>
  </si>
  <si>
    <t>Rs. 1199</t>
  </si>
  <si>
    <t>A pair of black shoes, has regular Styling, lace-ups detail
Mesh upper
Cushioned footbed
Textured and patterned outsole
Warranty:</t>
  </si>
  <si>
    <t>mivi</t>
  </si>
  <si>
    <t>DuoPods P70 Earbuds With 50hrs Playtime</t>
  </si>
  <si>
    <t>(Rs. 2200 OFF)</t>
  </si>
  <si>
    <t>3.2
|
80 Ratings</t>
  </si>
  <si>
    <t>80 Verified Buyers</t>
  </si>
  <si>
    <t>Men Navy Blue Regular Fit Solid Sustainable Casual Shirt</t>
  </si>
  <si>
    <t>â‚¹644</t>
  </si>
  <si>
    <t>Navy blue solid casual shirt, has a spread collar, long sleeves, button placket, curved hem, and 1 patch pocket</t>
  </si>
  <si>
    <t>4.2
|
817 Ratings</t>
  </si>
  <si>
    <t>817 Verified Buyers</t>
  </si>
  <si>
    <t>Men Grey 511 Slim Fit Light Fade Stretchable Jeans</t>
  </si>
  <si>
    <t>Medium shade, light fade grey jeans
Slim fit, mid-rise
Clean look
Stretchable
5 pocket
Length: regular</t>
  </si>
  <si>
    <t>Fit: 511 Slim Fit
Stretchable
The model (height 6') is wearing a size 32</t>
  </si>
  <si>
    <t>4.1
|
797 Ratings</t>
  </si>
  <si>
    <t>797 Verified Buyers</t>
  </si>
  <si>
    <t>Men Navy Blue &amp; White Sliders</t>
  </si>
  <si>
    <t>A pair of navy blue and white striped sliders
Synthetic upper
Cushioned footbed
Patterned synthetic outsole
Warranty: 15 days
Warranty provided by brand owner/manufacturer</t>
  </si>
  <si>
    <t>3.8
|
292 Ratings</t>
  </si>
  <si>
    <t>292 Verified Buyers</t>
  </si>
  <si>
    <t>Men Black Solid Slim-Fit Track Pants</t>
  </si>
  <si>
    <t>â‚¹440</t>
  </si>
  <si>
    <t>Black solid slim-fit track pants with printed typography detail, has elasticated waistband with drawstring closure, two pockets</t>
  </si>
  <si>
    <t>Slim-fit
The model (height 6") is wearing a size M</t>
  </si>
  <si>
    <t>4
|
3.9k Ratings</t>
  </si>
  <si>
    <t>Garnier</t>
  </si>
  <si>
    <t>Men Acno Fight Pimple Clearing Whitening Cream with Vitamin B3 45 g</t>
  </si>
  <si>
    <t>Suitable for which skin type
Ideal for all skin types, especially acne prone skin
What it is
Garnier Men Acno Fight Pimple Clearing Whitening Cream fights pimples &amp; brighten skin.
What it does
Garnier Men AcnoFight Pimple Clearing Whitening Cream helps to Control Oil
Lighten Marks
Fight blackheads
Even skin tone and Brightens skin
Fight pimples</t>
  </si>
  <si>
    <t>45 g</t>
  </si>
  <si>
    <t>4.3
|
1.6k Ratings</t>
  </si>
  <si>
    <t>Men Super Combed Trunk NY16</t>
  </si>
  <si>
    <t>Rs. 349</t>
  </si>
  <si>
    <t>.</t>
  </si>
  <si>
    <t>4.4
|
850 Ratings</t>
  </si>
  <si>
    <t>850 Verified Buyers</t>
  </si>
  <si>
    <t>AirBass X10 TWS with 45Hrs Playtime Bluetooth Earbuds</t>
  </si>
  <si>
    <t>Rs. 2999</t>
  </si>
  <si>
    <t>Mr Bowerbird</t>
  </si>
  <si>
    <t>Men Blue &amp; White Striped Tpaered Fit Stretchable Jeans</t>
  </si>
  <si>
    <t>â‚¹1649</t>
  </si>
  <si>
    <t>Light shade, no fade blue jeans
Tapered fit, mid-rise
Clean look
Stretchable
4 pocket
Length: cropped</t>
  </si>
  <si>
    <t>Fit: Tapered Fit
Stretchable
The model (height 6') is wearing a size 32</t>
  </si>
  <si>
    <t>4
|
58 Ratings</t>
  </si>
  <si>
    <t>58 Verified Buyers</t>
  </si>
  <si>
    <t>Men Regular Fit Sweatshirt Shorts</t>
  </si>
  <si>
    <t>Shorts in sweatshirt fabric made from a cotton blend with an elasticated, drawstring waist, side pockets, an open back pocket and raw, roll-edge hems.</t>
  </si>
  <si>
    <t>4.3
|
337 Ratings</t>
  </si>
  <si>
    <t>Men White Slim Fit Solid Casual Hooded Shirt</t>
  </si>
  <si>
    <t>â‚¹524</t>
  </si>
  <si>
    <t>White solid casual shirt, has a hood, long sleeves, button placket, and curved hem</t>
  </si>
  <si>
    <t>4.2
|
482 Ratings</t>
  </si>
  <si>
    <t>482 Verified Buyers</t>
  </si>
  <si>
    <t>Unisex Black ESS Running Cap</t>
  </si>
  <si>
    <t>â‚¹269</t>
  </si>
  <si>
    <t>PRODUCT STORY : The new Running Essential Cap with athletic lines, lightweight design and an interior sweatband mixes fashion with function, working to keep you cool and comfortable at every level.
FEATURES+. DETAILS : Classic six panel cap, Curved visor, Self fabric and hair-safe hook-and-loop closure, Moisture-wicking interior sweatband to keep you dry and comfortable</t>
  </si>
  <si>
    <t>Material Information, FRONT LINING: 100% cotton, SHELL: 100% polyester
Care Instructions Do Not Wring, Stretch To Original Shape While Damp
Wipe with a clean dry cloth to remove dust</t>
  </si>
  <si>
    <t>4.2
|
5.4k Ratings</t>
  </si>
  <si>
    <t>5.4k Verified Buyers</t>
  </si>
  <si>
    <t>Men Woven Design Basics Sneakers</t>
  </si>
  <si>
    <t>A pair of round toe Woven design sneakers ,has regular styling,
Lace-ups detail
Mesh upper
Cushioned footbed
Textured and patterned outsole
Warranty: 45 days
Warranty provided by brand owner/manufacturer</t>
  </si>
  <si>
    <t>Synthetic
Wipe with a clean, dry cloth to remove the dust.</t>
  </si>
  <si>
    <t>4
|
601 Ratings</t>
  </si>
  <si>
    <t>601 Verified Buyers</t>
  </si>
  <si>
    <t>Beige woven cargos
Straight fit
High-rise
Length: regular
Pattern: solid
Flat-front
Feature: plain
6 pockets</t>
  </si>
  <si>
    <t>3.2
|
49 Ratings</t>
  </si>
  <si>
    <t>49 Verified Buyers</t>
  </si>
  <si>
    <t>U S Polo Assn Men Black Solid PU Loafers</t>
  </si>
  <si>
    <t>A pair of square toe black loafers ,has regular styling,
Slip-on detail
Pu upper
Cushioned footbed
Textured and patterned outsole
Warranty: 3 months</t>
  </si>
  <si>
    <t>4.3
|
166 Ratings</t>
  </si>
  <si>
    <t>166 Verified Buyers</t>
  </si>
  <si>
    <t>Bella Vita Organic</t>
  </si>
  <si>
    <t>Pack of 10 Luxury Long Lasting EDP Fragrance Gift Set - 5 ml Each</t>
  </si>
  <si>
    <t xml:space="preserve">Pack of 10 Luxury Long Lasting EDP Fragrance Gift Set.
It consists of:
CEO Man Eau De Parfum 5 ml
Skai Aquatic Eau De Parfum 5 ml
Impact Man Eau De Parfum 5 ml
Fresh Eau De Parfum 5 ml
Honey Oud Eau De Parfum 5 ml
Oud Eau De Parfum 5 ml
White Oud Eau De Parfum 5 ml
Senorita Eau De Parfum 5 ml
Date Woman Eau De Parfum 5 ml
CEO Woman Eau De Parfum 5 ml
 </t>
  </si>
  <si>
    <t>4.3
|
2.3k Ratings</t>
  </si>
  <si>
    <t>Men Indigo Blue Summertime Solace Low And Loose Jogger Fade Stretchable Jeans</t>
  </si>
  <si>
    <t>(52% OFF)</t>
  </si>
  <si>
    <t>Medium shade, heavy fade blue jeans
Jogger, mid-rise
Clean look
Stretchable
5 pocket
Length: regular
Trend Alert: There are a lot of pros that make oversized stuff so beloved. Wearing loose, breathable jeans is always the best bet in hot weather. To sum up everything we said about tight clothes - suffering is gone forever, and we prioritize comfort from now on.</t>
  </si>
  <si>
    <t>Fit: Jogger
Stretchable
The model (height 6') is wearing a size 32</t>
  </si>
  <si>
    <t>4
|
35 Ratings</t>
  </si>
  <si>
    <t>35 Verified Buyers</t>
  </si>
  <si>
    <t>Aqualite</t>
  </si>
  <si>
    <t>Men Round Toe Slip On Clogs</t>
  </si>
  <si>
    <t>â‚¹421</t>
  </si>
  <si>
    <t>A pair of navy blue clogs
Synthetic upper with slip-on closure
Cushioned footbed
Patterned eva outsole</t>
  </si>
  <si>
    <t>Synthetic &amp; EVA
Wipe with a clean, dry cloth to remove dust</t>
  </si>
  <si>
    <t>4
|
90 Ratings</t>
  </si>
  <si>
    <t>90 Verified Buyers</t>
  </si>
  <si>
    <t>Glimpse Poly Carbonate Small Hard Trolley Bag - 56 cm</t>
  </si>
  <si>
    <t>(Rs. 6700 OFF)</t>
  </si>
  <si>
    <t>Design Details:
Grey textured hardside check-in trolley suitcase, secured with a fixed combination lock
No. of wheels: 4
One handle on top and one on the side
Push button trolley
360 degree wheeling system
Push button trolley
Scratch resistant polycarbonate shell
Warranty: 5 years
Warranty provided by the brand/manufacturer
.</t>
  </si>
  <si>
    <t>Height: 56 cm
Width: 40 cm
Depth: 25 cm</t>
  </si>
  <si>
    <t>4.4
|
5.5k Ratings</t>
  </si>
  <si>
    <t>5.5k Verified Buyers</t>
  </si>
  <si>
    <t>Black &amp; White Slim Fit Abstract Printed Casual Shirt</t>
  </si>
  <si>
    <t>Black and white abstract printed opaque Casual shirt ,has a spread collar, button placket, short regular sleeves, curved hem</t>
  </si>
  <si>
    <t>The model (height 6') is wearing a size 40</t>
  </si>
  <si>
    <t>Printed Rapid-Dry Training T-shirt</t>
  </si>
  <si>
    <t>â‚¹909</t>
  </si>
  <si>
    <t>Teal T-shirt for men
Abstract printed
Regular length
Round neck
Long, raglan sleeves
Knitted polyester fabric
Engineered with Rapid-Dry &amp; Antimicrobial technology</t>
  </si>
  <si>
    <t>Regular Fit
Size worn by the model: M
Chest: 38''
Height: 5'9"</t>
  </si>
  <si>
    <t>Men Formal Derbys Shoes</t>
  </si>
  <si>
    <t>â‚¹809</t>
  </si>
  <si>
    <t>A pair of pointed toe tan brogues ,has regular styling,
Lace-ups detail
Synthetic upper
Cushioned footbed
Textured and patterned outsole
Warranty: 15 Days
Warranty provided by brand/manufacturer</t>
  </si>
  <si>
    <t>Upper material: Synthetic
Wipe with a clean, dry cloth to remove the dust</t>
  </si>
  <si>
    <t>4.1
|
81 Ratings</t>
  </si>
  <si>
    <t>Men Jaden Sneakers</t>
  </si>
  <si>
    <t>A pair of round toe white &amp; green sneakers ,has regular styling
Lace-ups detail
Canvas upper
Cushioned footbed
Textured and patterned outsole
Warranty: 3 months
Warranty provided by Brand/Manufacturer</t>
  </si>
  <si>
    <t>Men Grey Training Speedwick Track Pants</t>
  </si>
  <si>
    <t>Special Technology
SPEEDWICK Technology wicks moisture away keeping you dry and comfortable Fitness inspired graphic on the side
Features
Grey Solid Track Pants, has elasticated waistband with Internal draw cord for adjustable fit, 2 pockets and straight hem</t>
  </si>
  <si>
    <t>Size worn by the model: M
Waist: 32"
Hips: 40"
Height: 6'1"</t>
  </si>
  <si>
    <t>3.8
|
139 Ratings</t>
  </si>
  <si>
    <t>139 Verified Buyers</t>
  </si>
  <si>
    <t>Men Maroon &amp; Black Checked Casual Sustainable Shirt</t>
  </si>
  <si>
    <t>Maroon and black checked casual shirt, has a mandarin collar, long sleeves, curved hem</t>
  </si>
  <si>
    <t>4.3
|
8.8k Ratings</t>
  </si>
  <si>
    <t>8.8k Verified Buyers</t>
  </si>
  <si>
    <t>Unisex Black Sneakers</t>
  </si>
  <si>
    <t>A pair of round toe black sneakers ,has regular styling,
Lace-ups detail
Mesh upper
Cushioned footbed
Textured and patterned outsole
Warranty: 3 months
Warranty provided by brand/manufacturer
PRODUCT STORY : Introducing the Duke Men's Shoes, Propels you to greater milestones with its sleek, agile, functional design infused with pumas cutting edge technology. DETAILS : Heel type: Flat, Shoe width: Regular fit, EVA outsole</t>
  </si>
  <si>
    <t>Upper Material : Mesh
Sole Material : Rubber
Wipe with a clean dry cloth to remove dust</t>
  </si>
  <si>
    <t>Men Nubuck Leather Sneakers</t>
  </si>
  <si>
    <t>â‚¹3775</t>
  </si>
  <si>
    <t>A pair of round toe camel brown and black sneakers
Has regular styling
Lace-ups detail
Nubuck leather upper
Cushioned footbed
Textured and patterned outsole
Warranty: 1 month
Warranty provided by the brand owner/ manufacturer</t>
  </si>
  <si>
    <t>Nubuk Leather
Use a branded leather conditioner to clean the product
Avoid washing</t>
  </si>
  <si>
    <t>4.3
|
67 Ratings</t>
  </si>
  <si>
    <t>67 Verified Buyers</t>
  </si>
  <si>
    <t>Men Lace-Up Sneakers</t>
  </si>
  <si>
    <t>Men Black Basic Joggers</t>
  </si>
  <si>
    <t>PRODUCT DESIGN DETAILS
Black joggers
knitted
two pockets
elasticated waistband with a drawstring fastening 
cuffed hems
ABOUT HRX by Hrithik Roshan TRACK PANTS
HRX co-founded by the Bollywood star Hrithik Roshan incorporates the celebrated actor's focus on fitness, health and an active lifestyle, infused with the latest in international style trends. HRX is an energising and refreshing active lifestyle brand created to encourage people like you to stay active and motivated every single day. HRX products seek to motivate and inspire you to be the best version of who you are.</t>
  </si>
  <si>
    <t>4.1
|
4.6k Ratings</t>
  </si>
  <si>
    <t>4.6k Verified Buyers</t>
  </si>
  <si>
    <t>Men Black Solid Round Neck T-shirt</t>
  </si>
  <si>
    <t>â‚¹215</t>
  </si>
  <si>
    <t>4.2
|
1.6k Ratings</t>
  </si>
  <si>
    <t>Set Of 3 Textured Hard-Sided Cabin Trolley Suitcase</t>
  </si>
  <si>
    <t>Set Of 3 textured trolley bag
Blue textured hard-sided cabin trolley suitcase, secured with Combination lock
2 handle on the top, has a retractable trolley handle with 360-degree rotatable corner-mounted inline skate wheels
Two main compartments, has elasticated straps secured with click clasp closures, and zip lining
Blue textured hard-sided medium trolley suitcase, secured with Combination lock
2 handle on the top, has a retractable trolley handle with 360-degree rotatable corner-mounted inline skate wheels
Two main compartments, has elasticated straps secured with click clasp closures, and zip lining
&gt;Blue textured hard-sided Large trolley suitcase, secured with combination lock
2 handle on the top, has a retractable trolley handle with 360-degree rotatable corner-mounted inline skate wheels
Two main compartments, has elasticated straps secured with click clasp closures, and zip lining
Warranty: 6 month
Warranty provided by Brand Owner / Manufacturer</t>
  </si>
  <si>
    <t>Dimensions: 53 cm x 33 cm x 78 cm(Length x Width x Height) each</t>
  </si>
  <si>
    <t>Men Slip Resistant Slip-On Sports Sandals</t>
  </si>
  <si>
    <t>A pair of grey and white textured sports sandals,has slip on closure
Synthetic upper
Cushioned footbed
Patterned synthetic outsole
Special Technology:
Increase your sporty looks with these dark grey/ light grey color slip-on closure sports sandals brought to you by red tape.
Leo bed sole gives you all-day comfort and relaxation at your feet and the textile upper gives you a great look with a classy experience.
With the round shape of toe feet looks more cool.
BENEFITS:
Slip resistant: Made up of high-quality leo sole thus giving you a high intact grip on your feet and negating the accident falls and slips.
Performance with comfort: Designed carefully for keeping your feet relaxed all day with casual looks.
Long lasting: These sports sandals are made using high-quality textile material making them long lasting &amp; durable.
On ground grip: Designed to provide maximum ground stability and better traction on different surfaces along with casual looks.</t>
  </si>
  <si>
    <t>4.3
|
412 Ratings</t>
  </si>
  <si>
    <t>412 Verified Buyers</t>
  </si>
  <si>
    <t>Men Straight Fit Light Fade Stretchable Jeans</t>
  </si>
  <si>
    <t>â‚¹1264</t>
  </si>
  <si>
    <t>Medium shade, light fade blue jeans
Straight fit, mid-rise
Clean look
Stretchable
5 pocket
Length: regular</t>
  </si>
  <si>
    <t>Straight Fit
Stretchable
Size worn by the model: 32
Waist: 33.5''
Hips: 41.5''
Height: 6'2"</t>
  </si>
  <si>
    <t>3.6
|
37 Ratings</t>
  </si>
  <si>
    <t>37 Verified Buyers</t>
  </si>
  <si>
    <t>Men Tarzan-04 Colourblocked Lightweight Comfort Insole Basics Sneakers</t>
  </si>
  <si>
    <t>A pair of round toe white , navy blue &amp; grey sneakers ,has regular styling,
Lace-ups detail
Synthetic leather upper
Cushioned footbed
Textured and patterned outsole
Warranty: 28 days
Warranty provided by brand owner/manufacturer
Technology : Lightweight</t>
  </si>
  <si>
    <t>3.7
|
79 Ratings</t>
  </si>
  <si>
    <t>79 Verified Buyers</t>
  </si>
  <si>
    <t>KETCH</t>
  </si>
  <si>
    <t>Men Cotton Slim Fit Striped Casual Shirt</t>
  </si>
  <si>
    <t>â‚¹419</t>
  </si>
  <si>
    <t>Yellow vertical stripes striped opaque Casual shirt ,has a spread collar, button placket, 1 patch pocket, short regular sleeves, curved hem</t>
  </si>
  <si>
    <t>3.8
|
99 Ratings</t>
  </si>
  <si>
    <t>99 Verified Buyers</t>
  </si>
  <si>
    <t>U S Polo Assn Men Blue Stripes Printed Pure Cotton Casual Shirt</t>
  </si>
  <si>
    <t>â‚¹1539</t>
  </si>
  <si>
    <t>Blue vertical stripes printed opaque Casual shirt ,has a spread collar, button placket, long regular sleeves, curved hem</t>
  </si>
  <si>
    <t>Brand Fit:
Fit: Regular Fit
The model (height 6') is wearing a size 40</t>
  </si>
  <si>
    <t>4.2
|
66 Ratings</t>
  </si>
  <si>
    <t>66 Verified Buyers</t>
  </si>
  <si>
    <t>High Star</t>
  </si>
  <si>
    <t>Men Bootcut Stretchable Jeans</t>
  </si>
  <si>
    <t>â‚¹949</t>
  </si>
  <si>
    <t>(Rs. 1650 OFF)</t>
  </si>
  <si>
    <t>Dark shade, no fade black jeans
Bootcut, mid-rise
Clean look
Stretchable
5 pocket
Length: regular</t>
  </si>
  <si>
    <t>Fit: Bootcut
The model (height 6') is wearing a size 32</t>
  </si>
  <si>
    <t>Men Olive Green Solid Tapered Fit Chinos Trousers</t>
  </si>
  <si>
    <t>â‚¹637</t>
  </si>
  <si>
    <t>(78% OFF)</t>
  </si>
  <si>
    <t>Olive green woven chinos
Tapered fit
Mid-rise
Length: regular
Pattern: solid solid
Flat-front, with no pleats design
Feature: plain
4 pockets</t>
  </si>
  <si>
    <t>3.8
|
440 Ratings</t>
  </si>
  <si>
    <t>440 Verified Buyers</t>
  </si>
  <si>
    <t>Wave Flex connect 1.83" HD smartwatch</t>
  </si>
  <si>
    <t>(Rs. 5691 OFF)</t>
  </si>
  <si>
    <t>4.1
|
450 Ratings</t>
  </si>
  <si>
    <t>450 Verified Buyers</t>
  </si>
  <si>
    <t>Men Black &amp; Gold-Toned Brand Logo Thread Embroidered Sliders</t>
  </si>
  <si>
    <t>A pair of black and gold-toned brand logo thread embroidered sliders
Synthetic upper
Cushioned footbed
Patterned synthetic outsole
Warranty: 6 months
Warranty provided by brand owner/manufacturer</t>
  </si>
  <si>
    <t>3.8
|
205 Ratings</t>
  </si>
  <si>
    <t>Men Slim Fit Easy Wash Chinos Trousers</t>
  </si>
  <si>
    <t xml:space="preserve">Black woven chinos trousers
Slim fit
Mid-rise
Length: regular
Pattern: solid
Flat-front
Feature: easy wash
4 pockets
Button and zip closure
 </t>
  </si>
  <si>
    <t>2.8
|
122 Ratings</t>
  </si>
  <si>
    <t>122 Verified Buyers</t>
  </si>
  <si>
    <t>Men Charcoal Grey &amp; Black Colourblocked Leather Two Fold Wallet</t>
  </si>
  <si>
    <t>Charcoal grey and black colourblocked two fold wallet
2 main compartments
4 card holders, has a flap coin pocket
Warranty: 6 months
Warranty provided by brand/ manufacturer
Comes in a box</t>
  </si>
  <si>
    <t>Height: 9 cm
Width: 11 cm</t>
  </si>
  <si>
    <t>4.5
|
479 Ratings</t>
  </si>
  <si>
    <t>479 Verified Buyers</t>
  </si>
  <si>
    <t>Airdopes 125 with Upto 50 hours battery &amp; ASAP Charge Earbuds</t>
  </si>
  <si>
    <t>(Rs. 3091 OFF)</t>
  </si>
  <si>
    <t>3.7
|
1.3k Ratings</t>
  </si>
  <si>
    <t>Crocband Unisex Beige Clogs</t>
  </si>
  <si>
    <t>â‚¹3146</t>
  </si>
  <si>
    <t>A pair of Beige clogs
Bold midsole stripe for a sporty look.
Odor-resistant, easy to clean, and quick to dry.
Ventilation ports for enhanced breathability.
Lightweight, non-marking soles.
Water-friendly and buoyant; weighs only ounces.
Fully molded Croslite material for lightweight cushioning and comfort.
Heel strap swings back for snug fit, forward for wear as a clog.</t>
  </si>
  <si>
    <t>Croslite
Wipe with a clean, dry cloth when needed</t>
  </si>
  <si>
    <t>4.4
|
2.7k Ratings</t>
  </si>
  <si>
    <t>Hair Therapy Daily Shine Shampoo 180 ml</t>
  </si>
  <si>
    <t>â‚¹153</t>
  </si>
  <si>
    <t>What it is:
Dove Daily Shine Shampoo
What it does:
Enriched with nutritive serum which is absorbed into the hair strands, keeping them moisturised
Leaves your hair soft, shiny and smooth</t>
  </si>
  <si>
    <t>180 ml</t>
  </si>
  <si>
    <t>4.4
|
328 Ratings</t>
  </si>
  <si>
    <t>328 Verified Buyers</t>
  </si>
  <si>
    <t>Xtenso Care Shampoo with Pro-Keratine for Straightened Hair-250ml</t>
  </si>
  <si>
    <t>Rs. 650</t>
  </si>
  <si>
    <t>What it is
Xtenso Care Shampoo with Pro-Keratine &amp; Incell for Straightened Hair
What it does
Developed especially for the chemically treated hair, this L'Oreal Professionnel X-Tenso Shampoo keeps the excess oil at bay
The Pro-Keratin In cell technology rebuilds the hair fiber while the botanical extracts and amino acids mildly cleanse straightened or chemically treated hair
Eliminates excess dryness and adds extra volume
Pro-Keratin technology helps in reconstructing the hair texture
Moisture rich formula
Botanical extracts keep hair intensely nourished</t>
  </si>
  <si>
    <t>250 ml</t>
  </si>
  <si>
    <t>4.5
|
3.7k Ratings</t>
  </si>
  <si>
    <t>Length: 6.5 cm
Width: 4.9 cm
Height: 2.85 cm</t>
  </si>
  <si>
    <t>4
|
5.5k Ratings</t>
  </si>
  <si>
    <t>Men Black Solid Leather Formal Derbys</t>
  </si>
  <si>
    <t>A pair of black solid square-toe solid formal derbys, has regular styling, lace-up detail
Leather upper
Cushioned footbed
Textured and patterned rubber outsole, has a stacked heel
Warranty: 6 months
Warranty provided by the brand owner /manufacturer
Comes with a shoe horn</t>
  </si>
  <si>
    <t>4.3
|
546 Ratings</t>
  </si>
  <si>
    <t>546 Verified Buyers</t>
  </si>
  <si>
    <t>Campus</t>
  </si>
  <si>
    <t>Men Navy Blue Mesh Walking Shoes</t>
  </si>
  <si>
    <t>â‚¹819</t>
  </si>
  <si>
    <t>(Rs. 180 OFF)</t>
  </si>
  <si>
    <t>A pair of navy blue walking shoes, has regular Styling, slip-on detail
Mesh upper
Cushioned footbed
Textured and patterned outsole
Warranty: 30 days</t>
  </si>
  <si>
    <t>4.3
|
2.8k Ratings</t>
  </si>
  <si>
    <t>2.8k Verified Buyers</t>
  </si>
  <si>
    <t>U.S. Polo Assn. Denim Co.</t>
  </si>
  <si>
    <t>U S Polo Assn Denim Co Men Olive Green Solid Slim Fit Pure Cotton Casual Shirt</t>
  </si>
  <si>
    <t>â‚¹1319</t>
  </si>
  <si>
    <t>Olive green solid Casual shirt ,has a spread collar, button placket, 1 patch pocket, long regular sleeves, curved hem</t>
  </si>
  <si>
    <t>Men White And Grey Memory Foam Non-Marking Running Shoes</t>
  </si>
  <si>
    <t>A pair of white,grey and blue sports shoes, has regular styling, lace-up detail
Mesh upper
Cushioned footbed
Textured and patterned outsole
Warranty: 30 days
Warranty provided by brand/manufacturer
Technology:
Memory Foam</t>
  </si>
  <si>
    <t>4.3
|
151 Ratings</t>
  </si>
  <si>
    <t>151 Verified Buyers</t>
  </si>
  <si>
    <t>â‚¹701</t>
  </si>
  <si>
    <t>(46% OFF)</t>
  </si>
  <si>
    <t>Black dark wash 5-pocket mid-rise jeans, clean look with heavy fade, has a button and zip closure, waistband with belt loops</t>
  </si>
  <si>
    <t>4
|
27.8k Ratings</t>
  </si>
  <si>
    <t>27.8k Verified Buyers</t>
  </si>
  <si>
    <t>Arrow Sport</t>
  </si>
  <si>
    <t>Men Textured Slim Fit Trousers</t>
  </si>
  <si>
    <t>(44% OFF)</t>
  </si>
  <si>
    <t>Grey woven trousers
Slim fit
Mid-rise
Length: regular
Pattern: textured self design
Flat-front, with no pleats design
Feature: plain
4 pockets</t>
  </si>
  <si>
    <t>Men Teal Green Slim Fit Tropical Printed Pure Cotton T-shirt</t>
  </si>
  <si>
    <t>Teal green Tropical printed T-shirt, has a round neck, and long sleeves</t>
  </si>
  <si>
    <t>Slim Fit 
The model (height 6') is wearing a size M</t>
  </si>
  <si>
    <t>4
|
13.8k Ratings</t>
  </si>
  <si>
    <t>13.8k Verified Buyers</t>
  </si>
  <si>
    <t>Men Colourblocked &amp; Textured Regular Walking Shoes</t>
  </si>
  <si>
    <t>A pair of round toe grey sneakers ,has regular styling,
Lace-ups detail
Textile upper
Cushioned footbed
Textured and patterned outsole
Warranty: 15 Days</t>
  </si>
  <si>
    <t>4.4
|
17 Ratings</t>
  </si>
  <si>
    <t>17 Verified Buyers</t>
  </si>
  <si>
    <t>Pack of 2 Smartskin Technology Neo Briefs with Tag Free Comfort #009</t>
  </si>
  <si>
    <t>â‚¹381</t>
  </si>
  <si>
    <t>(7% OFF)</t>
  </si>
  <si>
    <t>100% Cotton
Machine-wash
Wash cold and dark colors separately
Do not iron or bleach</t>
  </si>
  <si>
    <t>4.2
|
8.3k Ratings</t>
  </si>
  <si>
    <t>Lancer</t>
  </si>
  <si>
    <t>Men Clogs Sandals</t>
  </si>
  <si>
    <t>A pair of grey clogs
Rubber upper with slip-on closure
Cushioned footbed
Patterned eva outsole</t>
  </si>
  <si>
    <t>3.5
|
82 Ratings</t>
  </si>
  <si>
    <t>82 Verified Buyers</t>
  </si>
  <si>
    <t>Men White &amp; Black Colourblocked PANAL Sneakers</t>
  </si>
  <si>
    <t>â‚¹1349</t>
  </si>
  <si>
    <t>A pair of round-toe white &amp; black sneakers, has regular styling, lace-up detail
Synthetic Leather upper
Cushioned footbed
Textured and patterned outsole
Warranty: 3 months
Warranty provided by brand/manufacturer</t>
  </si>
  <si>
    <t>4.3
|
5.6k Ratings</t>
  </si>
  <si>
    <t>Men White Cotton Sustainable Casual Shirt</t>
  </si>
  <si>
    <t>â‚¹778</t>
  </si>
  <si>
    <t>White solid casual shirt, has a mandarin collar, long sleeves, button placket, and curved hem</t>
  </si>
  <si>
    <t>4.4
|
1.9k Ratings</t>
  </si>
  <si>
    <t>Men Black Leather Textured Two Fold Wallet</t>
  </si>
  <si>
    <t>â‚¹1304</t>
  </si>
  <si>
    <t>Black leather textured two fold wallet
2 main compartments
4 card holders, 2 slip pockets, has a flap coin pocket
Warranty: 6 months
Warranty provided by brand/manufacturer</t>
  </si>
  <si>
    <t>4.6
|
288 Ratings</t>
  </si>
  <si>
    <t>288 Verified Buyers</t>
  </si>
  <si>
    <t>Men Blue 511 Slim Fit Light Fade Stretchable Jeans</t>
  </si>
  <si>
    <t>â‚¹1919</t>
  </si>
  <si>
    <t>Medium shade, light fade blue jeans
Slim fit, mid-rise
Clean look
Stretchable
5 pocket
Length: regular</t>
  </si>
  <si>
    <t>4.1
|
716 Ratings</t>
  </si>
  <si>
    <t>716 Verified Buyers</t>
  </si>
  <si>
    <t>(68% OFF)</t>
  </si>
  <si>
    <t>3.8
|
2.2k Ratings</t>
  </si>
  <si>
    <t>Ninja Calling Pro Plus Bluetooth Calling Smartwatch 39BSWAAY10</t>
  </si>
  <si>
    <t>(Rs. 8200 OFF)</t>
  </si>
  <si>
    <t>Dial width: 43 mm
Strap width: 20 mm</t>
  </si>
  <si>
    <t>4.3
|
2.6k Ratings</t>
  </si>
  <si>
    <t>Men Air Max 97 SE Sneakers</t>
  </si>
  <si>
    <t>â‚¹14105</t>
  </si>
  <si>
    <t>PRODUCT DESIGN DETAILS :
A pair of Grey self design with logo printed detail round toe casual sneakers with regular styling has lace-up closure
Round laces
Foam midsole
Rubber outsole
Originally designed for performance running, the full-length Max Air unit adds soft cushioning.
The suede and synthetic leather upper with mesh underlays adds breathability and durability.
Hidden lacing system was a first of its kind, and allows for a streamlined look
Pull tabs on heel and tongue for easy on and off.
ABOUT THE PRODUCT :
Layer on style with the Air Max 97. The cracked leather and soft suede update the iconic design while the original look (inspired by Japanese bullet trains and water droplets) still takes centre stage. Easy-to-style colours let you hit the streets quickly.</t>
  </si>
  <si>
    <t>Men Grey Slim Fit Solid Joggers</t>
  </si>
  <si>
    <t>Grey solid mid-rise joggers, has a drawstring closure, 4 pockets
This garment contains LYCRA fiber. It moves with you throughout the day for a comfortable, flexible fit</t>
  </si>
  <si>
    <t>Men Grey Mesh Walking Shoes</t>
  </si>
  <si>
    <t>A pair of grey shoes, has regular Styling, lace-ups detail
Upper
Cushioned footbed
Textured and patterned outsole
Warranty: 45 days</t>
  </si>
  <si>
    <t>4.2
|
2.8k Ratings</t>
  </si>
  <si>
    <t>U S Polo Assn Men Black SPECTER 5.0 Sliders</t>
  </si>
  <si>
    <t>A pair of black solid sliders
Debossed branding on vamp strap
Cushioned footbed
Superior grip on wet and dry surface
Extremely lightweight for all day comfort
Patterned eva outsole
Warranty: 3 months against manufacturing defects only
Warranty provided by brand/manufacturer</t>
  </si>
  <si>
    <t>Upper: Synthetic
Sole: EVA
Wipe with a clean, dry cloth to remove dust</t>
  </si>
  <si>
    <t>Maroon Tartan Checked Slim Fit Cotton Casual Shirt</t>
  </si>
  <si>
    <t>Maroon &amp; blue tartan checked casual shirt, has a spread collar, button placket, 1 pocket, long regular sleeves, curved hem</t>
  </si>
  <si>
    <t>Men White Slim Fit Linen Casual Shirt</t>
  </si>
  <si>
    <t>â‚¹1035</t>
  </si>
  <si>
    <t>(63% OFF)</t>
  </si>
  <si>
    <t>White solid casual shirt, has a mandarin collar, long sleeves, button placket, curved hem, and 1 patch pocket</t>
  </si>
  <si>
    <t>4.3
|
464 Ratings</t>
  </si>
  <si>
    <t>464 Verified Buyers</t>
  </si>
  <si>
    <t>Men White &amp; Blue Comfort Insole Basics Sneakers</t>
  </si>
  <si>
    <t>â‚¹648</t>
  </si>
  <si>
    <t>(74% OFF)</t>
  </si>
  <si>
    <t>A pair of round toe white &amp; blue sneakers ,has regular styling,
Lace-ups detail
Pu upper
Cushioned footbed
Textured and patterned outsole
Warranty: 1 month
Warranty provided by brand owner/manufacturer</t>
  </si>
  <si>
    <t>3.6
|
191 Ratings</t>
  </si>
  <si>
    <t>191 Verified Buyers</t>
  </si>
  <si>
    <t>Louis Philippe Sport</t>
  </si>
  <si>
    <t>Men Slim Fit Chinos Trousers</t>
  </si>
  <si>
    <t>Navy blue woven chinos
Slim fit
Mid-rise
Length: regular
Pattern: solid
Flat-front, with no pleats design
Feature: plain
4 pockets</t>
  </si>
  <si>
    <t>Men Olive Slim Fit Printed Casual Shirt</t>
  </si>
  <si>
    <t>â‚¹377</t>
  </si>
  <si>
    <t>Olive typography printed opaque Casual shirt ,has a spread collar, button placket, 1 patch pocket, long regular sleeves, curved hem</t>
  </si>
  <si>
    <t>4
|
396 Ratings</t>
  </si>
  <si>
    <t>396 Verified Buyers</t>
  </si>
  <si>
    <t>PU LACE-UP SNEAKERS</t>
  </si>
  <si>
    <t>4
|
6.1k Ratings</t>
  </si>
  <si>
    <t>Men Black Twill Sustainable Casual Shirt</t>
  </si>
  <si>
    <t>â‚¹489</t>
  </si>
  <si>
    <t>Black solid casual shirt in twill weave, has a mandarin collar, button placket, long sleeves, curved hem</t>
  </si>
  <si>
    <t>4.4
|
22.7k Ratings</t>
  </si>
  <si>
    <t>22.7k Verified Buyers</t>
  </si>
  <si>
    <t>Men Waxy Suede Mid-Top Regular Boots</t>
  </si>
  <si>
    <t>â‚¹3865</t>
  </si>
  <si>
    <t>A pair of coffee brown regular boots, has mid-top styling, lace-ups 
Waxy Suede upper 
Cushioned footbed
Textured and patterned outsole, has a stacked heel
Warranty: 1 month
Warranty provided by the brand/manufacturer</t>
  </si>
  <si>
    <t>Waxy Suede 
Use a branded suede leather conditioner to clean the product
Avoid washing</t>
  </si>
  <si>
    <t>3.7
|
96 Ratings</t>
  </si>
  <si>
    <t>96 Verified Buyers</t>
  </si>
  <si>
    <t>Men Textured Melanite Slip-On Sneakers</t>
  </si>
  <si>
    <t>Special Technology:
SOFTFOAM+: Step-in comfort sockliner designed to provide soft cushioning thanks to its extra thick heel.
Product Design Details:
A pair of round toe dark grey slip-on sneakers, has regular styling
Slip-on detail
Synthetic and textile mixed upper provides breathability &amp; durability
Cushioned footbed
Textured and patterned rubber outsole gives great grip &amp; traction
EVA midsole provides optimal cushioning
PUMA logo &amp; patterned graphic on the silhoutte
Warranty: 3 months
Warranty provided by brand owner/manufacturer
About The Product:
Upbeat brimming get of the style hook with PUMA Sneakers stacked with fashion &amp; function.</t>
  </si>
  <si>
    <t>Upper Material: Synthetic and Textile Mixed
Outsole Material: Rubber
Wipe with a clean dry cloth to remove dust</t>
  </si>
  <si>
    <t>4.3
|
170 Ratings</t>
  </si>
  <si>
    <t>170 Verified Buyers</t>
  </si>
  <si>
    <t>â‚¹33855</t>
  </si>
  <si>
    <t>Height: 13.09 mm
Width : 22.12 mm</t>
  </si>
  <si>
    <t>4.9
|
13 Ratings</t>
  </si>
  <si>
    <t>13 Verified Buyers</t>
  </si>
  <si>
    <t>Men Black Slim Fit Mid-Rise Jeans</t>
  </si>
  <si>
    <t>A pair of black 5-pocket mid-rise jeans, has zip fly with a button closure, a waistband with belt loops</t>
  </si>
  <si>
    <t>Slim fit
The model (height 6' and waist 32") is wearing a size 32</t>
  </si>
  <si>
    <t>3.9
|
6.6k Ratings</t>
  </si>
  <si>
    <t>Men Pink Slim Fit Casual Shirt</t>
  </si>
  <si>
    <t>Pink solid casual shirt, has a spread collar, long sleeves, curved hem, one patch pocket</t>
  </si>
  <si>
    <t>4.1
|
21.9k Ratings</t>
  </si>
  <si>
    <t>21.9k Verified Buyers</t>
  </si>
  <si>
    <t>R.Code by The Roadster Life Co.</t>
  </si>
  <si>
    <t>R Code by The Roadster Life Co Men Micheal Slim Fit Light Fade Jeans</t>
  </si>
  <si>
    <t>Dark shade, light fade black jeans
Slim fit, mid-rise
Brand Fit: micheal
Clean look
Non stretchable
5 pocket
Length: regular</t>
  </si>
  <si>
    <t>Brand Fit: Micheal
Slim Fit
Non Stretchable
Size worn by the model: 32
Waist: 30"
Hips: 37"
Height: 6'</t>
  </si>
  <si>
    <t>4
|
9 Ratings</t>
  </si>
  <si>
    <t>4.2
|
512 Ratings</t>
  </si>
  <si>
    <t>512 Verified Buyers</t>
  </si>
  <si>
    <t>Men Leather Comfort Sandals</t>
  </si>
  <si>
    <t>3.5
|
354 Ratings</t>
  </si>
  <si>
    <t>354 Verified Buyers</t>
  </si>
  <si>
    <t>Men Blue Tapered Fit Mid-Rise Clean Look Stretchable Jeans</t>
  </si>
  <si>
    <t>Blue medium wash 5-pocket mid-rise jeans, clean look with light fade, has a button and zip closure, waistband with belt loops</t>
  </si>
  <si>
    <t>3.9
|
910 Ratings</t>
  </si>
  <si>
    <t>910 Verified Buyers</t>
  </si>
  <si>
    <t>Bonkers Corner</t>
  </si>
  <si>
    <t>Polo Collar Drop-Shoulder Sleeves Donald Duck Printed Oversized T-shirt</t>
  </si>
  <si>
    <t>â‚¹1206</t>
  </si>
  <si>
    <t>(29% OFF)</t>
  </si>
  <si>
    <t>Cream coloured T-shirt for men
Donald Duck Printed
Oversized fit
Regular length
Polo collar
Short, Drop-shoulder sleeves
Cotton fabric</t>
  </si>
  <si>
    <t>Oversized 
The model (height 6') is wearing a size M</t>
  </si>
  <si>
    <t>4.2
|
281 Ratings</t>
  </si>
  <si>
    <t>281 Verified Buyers</t>
  </si>
  <si>
    <t>Ultralyte Men Black Running T-shirt</t>
  </si>
  <si>
    <t>Swap your usual T-shirt with the HRX Men's Running T-shirt and feel your run become easier and more comfortable. Designed with Rapid Dry technology, it wicks away sweat to keep you cool and dry from start to finish.
Features
Rapid Dry technology wicks sweat and dries fast
Anti-Microbial technology keeps odor-causing microbes away
Lightweight fabric makes movement easier
Typographic print across chest
Neck: Round Neck
Sleeve Style: Regular
Sleeve Length: Short
T-shirt Length: Regular
Color: Jet Black
Fit: Regular</t>
  </si>
  <si>
    <t>The model (height 6') is wearing a size L</t>
  </si>
  <si>
    <t>4.4
|
15.6k Ratings</t>
  </si>
  <si>
    <t>15.6k Verified Buyers</t>
  </si>
  <si>
    <t>Men Perforated Slip Resistant Lace-Up Sneakers</t>
  </si>
  <si>
    <t>â‚¹1619</t>
  </si>
  <si>
    <t>A pair of round toe white sneakers ,has regular styling
Lace-ups detail
Mesh upper
Cushioned footbed
Textured and patterned outsole
Warranty: 45 days
Warranty provided by brand/manufacturer
Features:
Performance with comfort
Slip resistant
Durability
On ground traction</t>
  </si>
  <si>
    <t>4.3
|
158 Ratings</t>
  </si>
  <si>
    <t>Men Colourblocked Polo Collar T-shirt</t>
  </si>
  <si>
    <t>Grey melange and navy blue Tshirt for men
Colourblocked
Regular length
Polo collar
Short, regular sleeves
Woven cotton fabric
Button closure</t>
  </si>
  <si>
    <t>Regular Fit
Size worn by the model:M
Chest40"
Height6'1"</t>
  </si>
  <si>
    <t>3.9
|
654 Ratings</t>
  </si>
  <si>
    <t>654 Verified Buyers</t>
  </si>
  <si>
    <t>nat Habit</t>
  </si>
  <si>
    <t>Set of 2 100% Natural Ready-To-Apply Henna Paste 220 g Each - Dark Brown</t>
  </si>
  <si>
    <t>â‚¹328</t>
  </si>
  <si>
    <t>Set of 2 Ready-To-Apply Henna Paste - 100% Natural - Soaked In Black Tea &amp; Herbs 220 g Each - Dark Brown</t>
  </si>
  <si>
    <t>4.5
|
364 Ratings</t>
  </si>
  <si>
    <t>364 Verified Buyers</t>
  </si>
  <si>
    <t>Men Blue 511 Slim Fit Low-Rise Light Fade Stretchable Jeans</t>
  </si>
  <si>
    <t>Dark shade, light fade blue jeans
511 Slim fit, Low-rise
Clean look
Stretchable
5 pocket
Length: Regular</t>
  </si>
  <si>
    <t>4.2
|
383 Ratings</t>
  </si>
  <si>
    <t>383 Verified Buyers</t>
  </si>
  <si>
    <t>2% Salicylic Acid Serum (BHA) 30 ml</t>
  </si>
  <si>
    <t>â‚¹521</t>
  </si>
  <si>
    <t>Salicylic Acid 2% Serum 30 ml</t>
  </si>
  <si>
    <t>4.5
|
5.1k Ratings</t>
  </si>
  <si>
    <t>5.1k Verified Buyers</t>
  </si>
  <si>
    <t>Giorgio Armani</t>
  </si>
  <si>
    <t>Acqua Di Gio Eau de Parfum 125ml</t>
  </si>
  <si>
    <t>â‚¹6375</t>
  </si>
  <si>
    <t>Acqua Di Gio Eau de Parfum</t>
  </si>
  <si>
    <t>4.5
|
118 Ratings</t>
  </si>
  <si>
    <t>118 Verified Buyers</t>
  </si>
  <si>
    <t>Aristocrat</t>
  </si>
  <si>
    <t>Honour 2 Wheel Trolley Suitcase Cabin</t>
  </si>
  <si>
    <t>(Rs. 7191 OFF)</t>
  </si>
  <si>
    <t>Green colourblocked large trolley suitcase secured with a combination lock system
One top handle, one handle on the side and one top retractable trolley handle
2 corner-mounted smooth wheels
One main zip compartment, has zipper lining with two elasticated tabs secured with a click clasp
One zipper compartment on the other side with synthetic lining
Warranty: 5 years
Warranty provided by the brand/manufacturer</t>
  </si>
  <si>
    <t>Length: 54 cm
Width: 37 cm
Depth: 33 cm
Volume: 36 Litres</t>
  </si>
  <si>
    <t>4.4
|
118 Ratings</t>
  </si>
  <si>
    <t>Men Navy Blue &amp; Maroon Slim Fit Checked Casual Shirt</t>
  </si>
  <si>
    <t>â‚¹749</t>
  </si>
  <si>
    <t>(Rs. 250 OFF)</t>
  </si>
  <si>
    <t>Navy blue and maroon checked casual shirt, has a spread collar, button placket, long sleeves, curved hem</t>
  </si>
  <si>
    <t>4.1
|
5.1k Ratings</t>
  </si>
  <si>
    <t>Glimpse Poly Carbonate Large Hard Trolley Bag - 79 cm</t>
  </si>
  <si>
    <t>(Rs. 10100 OFF)</t>
  </si>
  <si>
    <t>Design Details:
Red textured hardside check-in trolley suitcase, secured with a fixed combination lock
No. of wheels: 4
One handle on top and one on the side
Push button trolley
360 degree wheeling system
Push button trolley
Scratch resistant polycarbonate shell
Warranty: 5 years
Warranty provided by the brand/manufacturer
.</t>
  </si>
  <si>
    <t>Height: 79 cm
Width: 54 cm
Depth: 33 cm</t>
  </si>
  <si>
    <t>4.2
|
494 Ratings</t>
  </si>
  <si>
    <t>494 Verified Buyers</t>
  </si>
  <si>
    <t>Moda Rapido</t>
  </si>
  <si>
    <t>Green Slim Fit Striped Casual Cotton Shirt</t>
  </si>
  <si>
    <t>Green vertical striped opaque Casual shirt ,has a spread collar, button placket, na pocket, short regular sleeves, curved hem</t>
  </si>
  <si>
    <t>Men Black Solid Pure Cotton Loose Jeans</t>
  </si>
  <si>
    <t>5-pocket jeans in sturdy cotton denim. Loose fit with a regular waist, zip fly and button and wide legs.</t>
  </si>
  <si>
    <t>The Model(height 6')is wearing a size 29</t>
  </si>
  <si>
    <t>4.2
|
483 Ratings</t>
  </si>
  <si>
    <t>483 Verified Buyers</t>
  </si>
  <si>
    <t>Men Self Design Rubber Thong Flip-Flops</t>
  </si>
  <si>
    <t>A pair of black self design thong flip-flops
Rubber upper
Cushioned footbed
Patterned synthetic outsole</t>
  </si>
  <si>
    <t>Upper material: Rubber
Outsole material: Synthetic
Wipe with a clean, dry cloth to remove dust</t>
  </si>
  <si>
    <t>4.2
|
139 Ratings</t>
  </si>
  <si>
    <t>The Lifestyle Co Men Maroon Sustainable Casual Shirt</t>
  </si>
  <si>
    <t>â‚¹779</t>
  </si>
  <si>
    <t>Maroon solid casual shirt, has a mandarin collar, long sleeves, button placket, and curved hem</t>
  </si>
  <si>
    <t>Men White Solid Gamescape Sneakers</t>
  </si>
  <si>
    <t>Your casually cool wardrobe gets a fresh new look with the HRX Sneaker from Gamescape collection. Bring style to your Active Lifestyle with Great combination of Design, comfort &amp; Active Fashion
Features:
Upper composed of high-quality synthetic leather.
Removable padded footbed for added comfort for all-day wear.
Light padded collar at the heel provide cushioning at the time of walking.
Flexible TPR outsole for better traction &amp; Abrassion.
Weight: Mid-weight
Fastening: Lace-up
Fit: Comfort
Warranty: 3 months
Warranty provided by brand/manufacturer</t>
  </si>
  <si>
    <t>4
|
725 Ratings</t>
  </si>
  <si>
    <t>725 Verified Buyers</t>
  </si>
  <si>
    <t>Men Slim Fit Opaque Striped Casual Shirt</t>
  </si>
  <si>
    <t>Green striped opaque Casual shirt ,has a cutaway collar, button placket, 1 patch pocket, short regular sleeves, curved hem</t>
  </si>
  <si>
    <t>4.3
|
100 Ratings</t>
  </si>
  <si>
    <t>100 Verified Buyers</t>
  </si>
  <si>
    <t>Men Grey Slim Fit Checked Regular Trousers</t>
  </si>
  <si>
    <t>Grey checked trousers has a button closure, zip fly, four pockets</t>
  </si>
  <si>
    <t>3.6
|
217 Ratings</t>
  </si>
  <si>
    <t>217 Verified Buyers</t>
  </si>
  <si>
    <t>Men Black Slim Fit Mid-Rise Slash Knee Stretchable Jeans</t>
  </si>
  <si>
    <t>â‚¹687</t>
  </si>
  <si>
    <t>Black medium wash 5-pocket mid-rise jeans, slash knee, no fade, has a button and zip closure, and waistband with belt loops</t>
  </si>
  <si>
    <t>Solethreads</t>
  </si>
  <si>
    <t>Men Textured Buckled Sliders</t>
  </si>
  <si>
    <t>â‚¹839</t>
  </si>
  <si>
    <t>A pair of white and black textured sliders
Synthetic upper
Cushioned footbed
Patterned eva outsole</t>
  </si>
  <si>
    <t>Men Comfort Loose Fit Cotton Cargos Trousers</t>
  </si>
  <si>
    <t>Camel brown wovencargos
Loose fit
Brand Fit: comfort
Mid-rise
Length: regular
Pattern: solid
Flat-front, with no pleats design
Feature: plain
5 pockets</t>
  </si>
  <si>
    <t>Brand Fit: Comfort
Fit: Loose Fit
The model (height 6') is wearing a size 32</t>
  </si>
  <si>
    <t>3.9
|
361 Ratings</t>
  </si>
  <si>
    <t>361 Verified Buyers</t>
  </si>
  <si>
    <t>Men JadenSneakers</t>
  </si>
  <si>
    <t>A pair of round toe black &amp; white sneakers, has regular styling
Lace-ups detail
Canvas upper
Cushioned footbed
Textured and patterned outsole
Warranty: 3 months
Warranty provided by Brand/Manufacturer</t>
  </si>
  <si>
    <t>Men Slim Fit Stretchable Jogger Jeans</t>
  </si>
  <si>
    <t>â‚¹1241</t>
  </si>
  <si>
    <t>Light shade, no fade grey jogger jeans
Slim fit, mid-rise
Clean look
Stretchable
5 pocket
Length: regular</t>
  </si>
  <si>
    <t>Slim Fit
Stretchable
Size worn by the model: 32
Waist: 33.5''
Hips: 41.5''
Height: 6'2"</t>
  </si>
  <si>
    <t>4.2
|
41 Ratings</t>
  </si>
  <si>
    <t>41 Verified Buyers</t>
  </si>
  <si>
    <t>mr.wonker</t>
  </si>
  <si>
    <t>Men Deziner Colourblocked Waterproof Lining Comfort Contrast Sole Sneakers</t>
  </si>
  <si>
    <t>A pair of round toe white brown &amp; red sneakers ,has regular styling,
Lace-ups detail
Synthetic upper
Cushioned footbed
Textured and patterned outsole
Warranty: 7 days
Warranty provided by brand owner/manufacturer
Technology :Waterproof Lining</t>
  </si>
  <si>
    <t>2.7
|
63 Ratings</t>
  </si>
  <si>
    <t>Men Grey Textured Thong Flip-Flops</t>
  </si>
  <si>
    <t>A pair of grey textured thong flip flops
Fabric upper material
Cushioned footbed
Patterned rubber outsole
Warranty: 1 month
Warranty provided by brand/manufacturer
Warranty not applicable on strap related defects/ inconsistencies</t>
  </si>
  <si>
    <t>Fabric
Wipe with a clean, dry cloth to remove dust</t>
  </si>
  <si>
    <t>4.2
|
528 Ratings</t>
  </si>
  <si>
    <t>528 Verified Buyers</t>
  </si>
  <si>
    <t>catch</t>
  </si>
  <si>
    <t>Men Slim Fit Stretchable Jeans</t>
  </si>
  <si>
    <t>â‚¹3749</t>
  </si>
  <si>
    <t>Light shade, no fade blue jeans
Slim fit, mid-rise
Clean look
Stretchable
5 pocket
Length: regular</t>
  </si>
  <si>
    <t>Striped &amp; Typography Detail Polo Collar T-shirt</t>
  </si>
  <si>
    <t>â‚¹883</t>
  </si>
  <si>
    <t>White T-shirt for men
Striped &amp; typography detail at chest
Solid
Regular length
Polo collar
Short, regular sleeves
Knitted cotton fabric
Button closure</t>
  </si>
  <si>
    <t>Regular Fit
Size worn by the model: Men
Chest: 39"
Height: 5'10"</t>
  </si>
  <si>
    <t>4.6
|
58 Ratings</t>
  </si>
  <si>
    <t>Men Charcoal Black Analogue Watch WRG00042B</t>
  </si>
  <si>
    <t>Display: Analogue
Movement: Quartz
Power source: Battery
Dial style: Textured round stainless steel dial
Features: Reset Time
Strap style: Black regular, silicon strap with a tang closure
Water resistance: Water Resistant
Comes in a WROGN case</t>
  </si>
  <si>
    <t>Gently wipe with a thoroughly wrung mildly damp and soft cloth</t>
  </si>
  <si>
    <t>4.2
|
3.5k Ratings</t>
  </si>
  <si>
    <t>3.5k Verified Buyers</t>
  </si>
  <si>
    <t>Hubberholme</t>
  </si>
  <si>
    <t>Men Navy Blue Solid Front-Open Sweatshirt</t>
  </si>
  <si>
    <t>â‚¹324</t>
  </si>
  <si>
    <t>Navy blue solid sweatshirt, has a stand collar, 2 insert kangaroo pockets, long sleeves, zip closure, straight hem</t>
  </si>
  <si>
    <t>3.5
|
127 Ratings</t>
  </si>
  <si>
    <t>127 Verified Buyers</t>
  </si>
  <si>
    <t>ADIDAS Originals</t>
  </si>
  <si>
    <t>Fast As Printed Pure Cotton T-Shirt</t>
  </si>
  <si>
    <t>Product Design Detail:
Regular fit
Ribbed crewneck
Made with Better Cotton
Color: Wonder Taupe
Warranty: 3 months from the date of purchase against manufacturing defects
About ADIDAS Originals Fast As Printed T-Shirt
Every human is an athlete, and every athlete has a superpower. We take that idea and play it out on this adidas t-shirt, taking a print of a vintage sport photo and doodling over it in bright colours to showcase the super powers in all of us. Our cotton products support more sustainable cotton farming.</t>
  </si>
  <si>
    <t>4.6
|
17 Ratings</t>
  </si>
  <si>
    <t>Men Charcoal Grey Classic Solid Sustainable Track Pants</t>
  </si>
  <si>
    <t>Product design details
Charcoal grey solid track pants
has a drawcord on elastic waist
Side pockets
adidas wordmark on left leg
Regular fit
Warranty: 3 months
Warranty provided by Brand Owner / Manufacture
About ADIDAS Essential Classics Track Pants
The adidas Essentials classics pants for men. These pants come with an elasticated waistband with Drawcords and three stripes on the sides make them look stylish.
The adidas Essentials classics pants for men. These pants come with an elasticated waistband with Drawcords and three stripes on the sides make them look stylish.</t>
  </si>
  <si>
    <t>4.1
|
527 Ratings</t>
  </si>
  <si>
    <t>527 Verified Buyers</t>
  </si>
  <si>
    <t>Men Sea-Green Solid Slim-Fit Track Pants</t>
  </si>
  <si>
    <t>â‚¹335</t>
  </si>
  <si>
    <t>A pair of sea-green solid slim-fit track pants, has an elasticated waistband with a drawstring fastening and 4 pockets</t>
  </si>
  <si>
    <t>Slim-fit
The model (height 6') is wearing a size S</t>
  </si>
  <si>
    <t>4.2
|
219 Ratings</t>
  </si>
  <si>
    <t>Luxury Set of 4 Perfume - 20ml each</t>
  </si>
  <si>
    <t>â‚¹551</t>
  </si>
  <si>
    <t>This set includes
White-Oud Eau De Parfum
SKAI AQUATIC Eau De Cologne
FRESH Eau De Toilette
Patchouli Parfum</t>
  </si>
  <si>
    <t>4.4
|
9.4k Ratings</t>
  </si>
  <si>
    <t>9.4k Verified Buyers</t>
  </si>
  <si>
    <t>DILLINGER</t>
  </si>
  <si>
    <t>Men Black &amp; Blue Typography Print Pure Cotton Loose T-shirt</t>
  </si>
  <si>
    <t>Black and blue Tshirt for men
Typography printed
Regular length
Round neck
Short, regular sleeves
Knitted cotton fabric</t>
  </si>
  <si>
    <t>Men Black Solid Formal Debys</t>
  </si>
  <si>
    <t>â‚¹859</t>
  </si>
  <si>
    <t>A pair of black solid round toe formal derbys with regular styling has a lace-up closure
Synthetic leather upper
Cushioned footbed
Textured and patterned rubber outsole
Warranty: 3 Months
Warranty provided by brand/manufacturer</t>
  </si>
  <si>
    <t>Synthetic leather
Allow your pair of shoes to air and deodorize at regular basis
Use shoe bags to prevent any stains or mildew
Dust any dry dirt from the surface using a clean cloth
Do not use polish or shiner</t>
  </si>
  <si>
    <t>3.9
|
3.3k Ratings</t>
  </si>
  <si>
    <t>Parachute</t>
  </si>
  <si>
    <t>Advansed Gold Coconut Hair Oil for Long &amp; Strong Hair - 400 ml</t>
  </si>
  <si>
    <t>â‚¹141</t>
  </si>
  <si>
    <t>Gold Coconut Hair Oil</t>
  </si>
  <si>
    <t>Paris Set of Total Repair 5 Shampoo 340 ml + Conditioner 175 ml + Hair Serum 40 ml</t>
  </si>
  <si>
    <t>â‚¹502</t>
  </si>
  <si>
    <t>This set contains:
Total Repair 5 Shampoo
Total Repair 5 Conditioner
Total Repair 5 Smoothening &amp; Repairing Hair Serum</t>
  </si>
  <si>
    <t>Black AirBass Maverick True Wireless Earbuds</t>
  </si>
  <si>
    <t>(Rs. 2900 OFF)</t>
  </si>
  <si>
    <t>4
|
300 Ratings</t>
  </si>
  <si>
    <t>300 Verified Buyers</t>
  </si>
  <si>
    <t>Unisex Black Mid-Rise Straight Fit Track Pants</t>
  </si>
  <si>
    <t>â‚¹1490</t>
  </si>
  <si>
    <t>Black solid mid-rise straight-fit track pants has an elasticated waistband with drawstring closure, 8 pockets</t>
  </si>
  <si>
    <t>Straight-fit
The model (height 6') is wearing a size XS</t>
  </si>
  <si>
    <t>4.4
|
88 Ratings</t>
  </si>
  <si>
    <t>88 Verified Buyers</t>
  </si>
  <si>
    <t>Men Slim Fit Printed Casual Shirt</t>
  </si>
  <si>
    <t>abstract printed opaque Casual shirt ,has a spread collar, button placket, short regular sleeves, curved hem</t>
  </si>
  <si>
    <t>4
|
462 Ratings</t>
  </si>
  <si>
    <t>Men Casual Shoes</t>
  </si>
  <si>
    <t>A pair of black causal shoes, has mid-top Styling, lace-ups detail
Mesh upper
Cushioned footbed
Textured and patterned outsole
Warranty: 45 days
Warranty provided by brand owner/manufacturer</t>
  </si>
  <si>
    <t>Mesh
Wipe with dry clean cloth</t>
  </si>
  <si>
    <t>4.1
|
558 Ratings</t>
  </si>
  <si>
    <t>558 Verified Buyers</t>
  </si>
  <si>
    <t>Sweet Dreams</t>
  </si>
  <si>
    <t>Men Green Regular Fit Joggers</t>
  </si>
  <si>
    <t>(Rs. 700 OFF)</t>
  </si>
  <si>
    <t>Green solid regular fit joggers, Has a elasticate waistband with drawstring closures with cuffed hem &amp; 2 side pockets</t>
  </si>
  <si>
    <t>Regular Fit
The Model height(6.0)  is wearing a size is M</t>
  </si>
  <si>
    <t>DREAM WEAVERZ</t>
  </si>
  <si>
    <t>Beige Checked 220 TC Glazed Cotton King Bedsheet with 2 Pillow Covers</t>
  </si>
  <si>
    <t>Set content: 1 king bedsheet with 2 pillow covers
Quality: Superfine
Thread count: 220
Colour: coffee brown and black
Pattern: abstract</t>
  </si>
  <si>
    <t>King Bedsheet: 2.5 x 2.3 m (length x width)
Pillow Cover: 45.7 x 68.5 cm</t>
  </si>
  <si>
    <t>Soild Cotton Messenger Bag</t>
  </si>
  <si>
    <t>Rs. 1299</t>
  </si>
  <si>
    <t>Black and red solid messenger bag
One handle with detachable sling strap
1 main compartment with zip closure
1 external pocket</t>
  </si>
  <si>
    <t xml:space="preserve">Height: 18 cm 
Width: 4cm </t>
  </si>
  <si>
    <t>Men Black &amp; Brown Striped Slim Fit Sustainable Casual Shirt</t>
  </si>
  <si>
    <t>Black vertical stripes striped opaque Casual shirt ,has a cutaway collar, button placket, long roll-up sleeves, curved hem</t>
  </si>
  <si>
    <t>4.2
|
894 Ratings</t>
  </si>
  <si>
    <t>894 Verified Buyers</t>
  </si>
  <si>
    <t>Men White Pure Cotton Sustainable Casual Shirt</t>
  </si>
  <si>
    <t>Rs. 1699</t>
  </si>
  <si>
    <t>White solid casual shirt, has a spread collar, long sleeves, button placket, curved hem, and 1 patch pocket</t>
  </si>
  <si>
    <t>â‚¹571</t>
  </si>
  <si>
    <t>Blue coloured wash 5-pocket mid-rise jeans, clean look with no fade, has a button and zip closure, waistband with belt loops</t>
  </si>
  <si>
    <t>3.6
|
11k Ratings</t>
  </si>
  <si>
    <t>11k Verified Buyers</t>
  </si>
  <si>
    <t>Slim Fit Pure Cotton Striped Casual Shirt</t>
  </si>
  <si>
    <t>White vertical stripes opaque Casual shirt
Has a spread collar
Button placket
Long regular sleeves
Curved hem</t>
  </si>
  <si>
    <t>Slim Fit
Size worn by the model: M
Chest: 40"
Height: 6'</t>
  </si>
  <si>
    <t>RADOME Ergonomic Water Resistant Backpack with Reflective Strip &amp; Rain Cover</t>
  </si>
  <si>
    <t>Grey and black solid fashion backpacks
Padded ergonomic shoulder straps, has non-padded haul loop
3 main compartment with zip closure, has padded laptop compartment, has a tablet sleeve
Na, 2 stash pockets
Padded mesh back
Features: reflective strip
Water Resistance: water resistant
Comes with a rain cover
Warranty: 6 months
Warranty provided by brand owner/manufacturer</t>
  </si>
  <si>
    <t>Height: 45.7 cm
Width: 35.5 cm
Depth: 10 cm
Volume: 31 Litres and more
Laptop compartment can hold Up to 18 inch laptop</t>
  </si>
  <si>
    <t>4.3
|
274 Ratings</t>
  </si>
  <si>
    <t>274 Verified Buyers</t>
  </si>
  <si>
    <t>Unisex Navy Blue &amp; Red Bayaband Clogs</t>
  </si>
  <si>
    <t>A pair of navy blue and red clogs
Rubber upper with slip-on closure
Cushioned footbed
Patterned rubber outsole</t>
  </si>
  <si>
    <t>4.5
|
102 Ratings</t>
  </si>
  <si>
    <t>102 Verified Buyers</t>
  </si>
  <si>
    <t>Men Charcoal Grey Slim Fit Cargos Trousers</t>
  </si>
  <si>
    <t>â‚¹869</t>
  </si>
  <si>
    <t>Charcoal woven cargos
Slim fit
Mid-rise
Length: regular
Pattern: solid solid
Flat-front, with no pleats design
Feature: plain
6 pockets</t>
  </si>
  <si>
    <t>Fit: Slim Fit
Size worn by the model: 32
Waist: 31"
Hips: 38"
Height: 6'1"</t>
  </si>
  <si>
    <t>4.1
|
297 Ratings</t>
  </si>
  <si>
    <t>Lakme</t>
  </si>
  <si>
    <t>Sun Expert UV Lotion</t>
  </si>
  <si>
    <t>â‚¹302</t>
  </si>
  <si>
    <t>Lakme Sun Expert UV Lotion</t>
  </si>
  <si>
    <t>Grey Rockerz 235 Pro M with ASAP Charge Bluetooth Headset</t>
  </si>
  <si>
    <t>Avoid Physical Damage</t>
  </si>
  <si>
    <t>4.1
|
670 Ratings</t>
  </si>
  <si>
    <t>670 Verified Buyers</t>
  </si>
  <si>
    <t>Pebble Crest 2.02" Infinite Display BT Calling Smartwatch</t>
  </si>
  <si>
    <t>(Rs. 4700 OFF)</t>
  </si>
  <si>
    <t>Dial width: 51 mm 
Strap width: 25 mm</t>
  </si>
  <si>
    <t>3.6
|
46 Ratings</t>
  </si>
  <si>
    <t>Men Mesh Running Sports Shoes</t>
  </si>
  <si>
    <t>A pair of grey shoes, has regular Styling, lace-ups detail
Mesh Upper
Cushioned footbed
Textured and patterned outsole
Warranty: 30 days
Warranty provided by brand owner/manufacturer</t>
  </si>
  <si>
    <t>Men Checked Cotton Slim Fit Casual Shirt</t>
  </si>
  <si>
    <t>Windowpane checked opaque Casual shirt ,has a button-down collar, button placket, 1 patch pocket, long regular sleeves, curved hem</t>
  </si>
  <si>
    <t>4
|
676 Ratings</t>
  </si>
  <si>
    <t>676 Verified Buyers</t>
  </si>
  <si>
    <t>BT1232/18 SkinProtect Beard Trimmer - Blue</t>
  </si>
  <si>
    <t>â‚¹895</t>
  </si>
  <si>
    <t>BT1232/18 SkinProtect Beard Trimmer - Blue
Box Contents:
1 x Trimmer
USB Charging Cable (No adapter)
3 Beard Combs
Cleaning Brush</t>
  </si>
  <si>
    <t>4.1
|
294 Ratings</t>
  </si>
  <si>
    <t>294 Verified Buyers</t>
  </si>
  <si>
    <t>Men Black &amp; Grey Graphic Printed Pure Cotton T-shirt</t>
  </si>
  <si>
    <t>â‚¹391</t>
  </si>
  <si>
    <t>Black and grey Tshirt for men
Graphic printed
Regular length
Round neck
Short, regular sleeves
Knitted pure cotton fabric</t>
  </si>
  <si>
    <t>Regular Fit
Size worn by the model: M
Chest: 39"
Height: 6'3"</t>
  </si>
  <si>
    <t>4.2
|
406 Ratings</t>
  </si>
  <si>
    <t>406 Verified Buyers</t>
  </si>
  <si>
    <t>Men Air-Cooled Memory Foam Slip-On Sneakers</t>
  </si>
  <si>
    <t>â‚¹4059</t>
  </si>
  <si>
    <t>A pair of round toe navy blue slip-on sneakers, has regular styling,
Slip-on detail
Mesh upper
Cushioned footbed
Textured and patterned outsole
Skechers Air-Cooled Memory Foam(r) cushioned comfort insole
Relaxed Fit(r) for a roomy comfort fit at toe and forefoot
Crafted with 100% vegan materials
Durable dual-density traction outsole for stability
Skechers(r) logo detail
Warranty: 3 months
Warranty provided by brand/manufacturer
About the Product
Find the perfect blend of easy-wearing style and comfort with Skechers Relaxed Fit(r): Equalizer 5.0 - Fremont. This slip-on features a mesh and synthetic upper with a cushioned Skechers Air-Cooled Memory Foam(r) insole.</t>
  </si>
  <si>
    <t>4.5
|
111 Ratings</t>
  </si>
  <si>
    <t>111 Verified Buyers</t>
  </si>
  <si>
    <t>indulekha</t>
  </si>
  <si>
    <t>Indulekha Bringha Hair Oil 50 ml</t>
  </si>
  <si>
    <t>â‚¹189</t>
  </si>
  <si>
    <t>(19% OFF)</t>
  </si>
  <si>
    <t>Indulekha Bringha Hair Oil</t>
  </si>
  <si>
    <t>50 ml</t>
  </si>
  <si>
    <t>4.3
|
4.3k Ratings</t>
  </si>
  <si>
    <t>Men Grey &amp; Black Strike One8 Sneakers</t>
  </si>
  <si>
    <t>Special Technology:
CMEVA: PUMA's compression-moulded EVA material for lightweight performance
Features:
A pair of round toe grey sneakers ,has regular styling,
Lace-ups detail
Textile upper
Cushioned footbed
Textured and patterned outsole
Warranty: 3 months
Warranty provided by Brand/Manufacturer
About Puma Strike One8 Shoes:
Crafted with fine technology and futuristic design, PUMA shoe is surely here to uplift your style and track games. Kick off on street and field in this shoe from the worlds leading and much loved sports brand, PUMA.</t>
  </si>
  <si>
    <t>4.2
|
644 Ratings</t>
  </si>
  <si>
    <t>644 Verified Buyers</t>
  </si>
  <si>
    <t>Air Zoom G.T. Cut 2 Men Basketball Shoes</t>
  </si>
  <si>
    <t>Rs. 15995</t>
  </si>
  <si>
    <t>SPECIAL TECHNOLOGIES:
Enhance Your 1st Step
Nike React technology paired with Zoom Air on the bottom layer of the upper, stacked with a Zoom Air unit in the heel, helps provide the responsiveness you need to create space and opportunity off the dribble. The React insole provides support and comfort. Soft foam midsole offers comfort and a stable underfoot experience.
Quick-twitch Take-off
The upper is inspired by a butterfly with an inner cage that's built into the lining underneath. It helps reduce the weight of the shoe to help you take off in an instant.
Hit the Brakes
As you're hitting that sharp cut, the advanced traction helps you briefly stick to the ground while the other directional traction helps you dig your toe in and toe out of it. The hollow herringbone pattern helps you stop quicker.
PRODUCT DESIGN DETAILS :
A pair of white and black colourblocked with logo printed detail round toe sports shoes with regular styling has a lace-up closure
Mesh upper
Lacing directly through the medial and lateral webbing loops adds forefoot support.
Visible breathability in the lightweight upper provides a comfortable fit.
Stiff clip around the heel helps lock your foot in over the cushioning.
React foam in the insole adds responsive comfort.
Moulded tongue extends to the toe area and expands for comfort.
Plush interior makes it ideal for players who want to feel quick without sacrificing comfort or control.
ABOUT THE PRODUCT :
ACCELERATE AND AMPLIFY.
In today's game, slow-footed slugs get sought out and exposed. Space makers stay on the floor. The GT Cut 2 helps you stop in an instant and accelerate back into the open lane in a low-to-the-ground design that helps minimise court contact while switching direction. We used insights from female athletes to create a shoe that helps you play quickly and with confidence--which every basketball player needs. Separate the players from the playmakers in a design that's built on creating separation but supportive enough to help you play all day.</t>
  </si>
  <si>
    <t>3
|
2 Ratings</t>
  </si>
  <si>
    <t>2 Verified Buyers</t>
  </si>
  <si>
    <t>Men Black Solid Leather Jacket</t>
  </si>
  <si>
    <t>â‚¹1949</t>
  </si>
  <si>
    <t>(Rs. 2150 OFF)</t>
  </si>
  <si>
    <t>Black solid leather jacket, has a spread collar, 3 pockets, zip closure, long sleeves, straight hem, and unlined</t>
  </si>
  <si>
    <t>4
|
2.8k Ratings</t>
  </si>
  <si>
    <t>Ninja Fit Smartwatch With Full Touch Display &amp; 120+ Sports Modes</t>
  </si>
  <si>
    <t>3.8
|
921 Ratings</t>
  </si>
  <si>
    <t>921 Verified Buyers</t>
  </si>
  <si>
    <t>Storm Call 1.69 inch HD Display With Bluetooth Calling Smartwatch</t>
  </si>
  <si>
    <t>(Rs. 5991 OFF)</t>
  </si>
  <si>
    <t>Men Black Relaxed Fit Sweatshirt</t>
  </si>
  <si>
    <t>Relaxed-fit top in sweatshirt fabric made from a cotton blend with dropped shoulders and ribbing around the neckline, cuffs and hem. Soft brushed inside.</t>
  </si>
  <si>
    <t>60% Cotton, 40% Polyester
Machine Wash</t>
  </si>
  <si>
    <t>4.3
|
6.7k Ratings</t>
  </si>
  <si>
    <t>6.7k Verified Buyers</t>
  </si>
  <si>
    <t>2% Salicylic Acid Face Wash With LHA 100 ml</t>
  </si>
  <si>
    <t>â‚¹284</t>
  </si>
  <si>
    <t>Minimalist Salicylic Acid &amp; LHA Face Cleanser For Oily Acne Prone Skin</t>
  </si>
  <si>
    <t>4.4
|
7.5k Ratings</t>
  </si>
  <si>
    <t>Pears</t>
  </si>
  <si>
    <t>Pack of 4 Pure &amp; Gentle Bathing Bars</t>
  </si>
  <si>
    <t>â‚¹142</t>
  </si>
  <si>
    <t>4.5
|
1.4k Ratings</t>
  </si>
  <si>
    <t>VEGA PROFESSIONAL</t>
  </si>
  <si>
    <t>VPVHC-09 Pro Barber Hair Clipper - Silver Toned</t>
  </si>
  <si>
    <t>â‚¹2520</t>
  </si>
  <si>
    <t>(16% OFF)</t>
  </si>
  <si>
    <t>VPVHC-09 Pro Barber Hair Clipper - Silver Toned
Warranty: 2 years
Warranty provided by brand/manufacturer</t>
  </si>
  <si>
    <t>Unisex Black Solid Baseball Cap</t>
  </si>
  <si>
    <t>â‚¹974</t>
  </si>
  <si>
    <t>Black solid Cap and has a visor</t>
  </si>
  <si>
    <t>Material: 100% Polyester
Hand wash</t>
  </si>
  <si>
    <t>4.5
|
672 Ratings</t>
  </si>
  <si>
    <t>672 Verified Buyers</t>
  </si>
  <si>
    <t>Unisex Black &amp; Gold-Toned Adilette Aqua Striped Sliders</t>
  </si>
  <si>
    <t>A pair of black and gold-toned striped sliders
Synthetic upper
Cushioned footbed
Patterned synthetic outsole
Warranty: 3 months
Warranty provided by Brand Owner / Manufacturer
Warranty not applicable on strap related defects and inconsistencies</t>
  </si>
  <si>
    <t>Upper material: Synthetic
Outsole material: Synthetic
Wipe with a soft cloth to remove dust
Don't scrub the product while cleaning</t>
  </si>
  <si>
    <t>4.1
|
512 Ratings</t>
  </si>
  <si>
    <t>Van Heusen</t>
  </si>
  <si>
    <t>Men Checked Slim Fit Trousers</t>
  </si>
  <si>
    <t>â‚¹1439</t>
  </si>
  <si>
    <t>Blue woven formal trousers 
Slim fit
Mid-rise
Length: regular
Pattern: checked
Flat-front, with no pleats design
Feature: plain</t>
  </si>
  <si>
    <t>4.7
|
16 Ratings</t>
  </si>
  <si>
    <t>Men Non-Marking Light Weight Comfort Insole Walking Shoes</t>
  </si>
  <si>
    <t>A pair of white shoes, has mid-top Styling, lace-ups detail
Upper
Cushioned footbed
Textured and patterned outsole
Warranty: 1 month
Warranty provided by the brand /manufacturer</t>
  </si>
  <si>
    <t>3.9
|
41 Ratings</t>
  </si>
  <si>
    <t>Men Grey Solid Hooded Bomber Jacket</t>
  </si>
  <si>
    <t>The HRX Men's Active Jacket is just what you need to layer over a t-shirt for your morning run. It keeps you warm and protected from the winds so that the weather doesn't interfere with your run.
Features
Bomber Jacket for your daily workouts
Opening: Front Open
3 zipper pockets
Neck: Hooded
Sleeve: Full Sleeves
Colour: Grey
Fit: Regular
Knit Jacket</t>
  </si>
  <si>
    <t>3.7
|
5.4k Ratings</t>
  </si>
  <si>
    <t>The Lifestyle Co Men Black &amp; Grey Comfort Sandals</t>
  </si>
  <si>
    <t>â‚¹1409</t>
  </si>
  <si>
    <t>A pair of black and grey comfort sandals
Synthetic upper with velcro closure
Cushioned footbed
Patterned tpr outsole
Warranty: 1 month
Warranty provided by brand/manufacturer</t>
  </si>
  <si>
    <t>4.2
|
680 Ratings</t>
  </si>
  <si>
    <t>680 Verified Buyers</t>
  </si>
  <si>
    <t>Men Black Sneakers</t>
  </si>
  <si>
    <t>A pair of round toe black sneakers ,has regular styling,
Lace-ups detail
Synthetic leather upper
Cushioned footbed
Textured and patterned outsole
Warranty: 3 months
Warranty provided by brand/manufacturer</t>
  </si>
  <si>
    <t>Comfort Fit</t>
  </si>
  <si>
    <t>3.7
|
3.1k Ratings</t>
  </si>
  <si>
    <t>Men Black Rapid Dry Running T-shirt</t>
  </si>
  <si>
    <t>Enjoy a carefree run every morning with the HRX Men's Running T-shirt. It's lightweight, sweat wicking and keeps body odor causing bacteria at bay so distractions are minimized and you can focus all your energy on crossing the finish line.
Features
Rapid Dry technology wicks sweat and dries fast.
Anti-Microbial technology keeps odor-causing microbes away.
Colour: Black
Fit: Regular fit</t>
  </si>
  <si>
    <t>4.3
|
15.6k Ratings</t>
  </si>
  <si>
    <t>Men Black Mesh Non-Marking Running Shoes</t>
  </si>
  <si>
    <t>(Rs. 2800 OFF)</t>
  </si>
  <si>
    <t>A pair of black shoes, has regular Styling, lace-ups detail
Mesh upper
Cushioned footbed
Textured and patterned outsole
Warranty: 30 days
Warranty is provided by brand owner/manufacturer</t>
  </si>
  <si>
    <t>4.1
|
48 Ratings</t>
  </si>
  <si>
    <t>48 Verified Buyers</t>
  </si>
  <si>
    <t>Men Black Walking Shoes</t>
  </si>
  <si>
    <t>A pair of black shoes, has high-top Styling, slip-on detail
Upper
Cushioned footbed
Textured and patterned outsole
Warranty: 45 days</t>
  </si>
  <si>
    <t>Care Instruction: Wipe with a clean, dry cloth to remove the dust.</t>
  </si>
  <si>
    <t>4.4
|
623 Ratings</t>
  </si>
  <si>
    <t>623 Verified Buyers</t>
  </si>
  <si>
    <t>Nautica</t>
  </si>
  <si>
    <t>Men Voyage Eau De Toilette 100 ml</t>
  </si>
  <si>
    <t>â‚¹1950</t>
  </si>
  <si>
    <t>Nautica Voyage Eau De Toilette</t>
  </si>
  <si>
    <t>4.3
|
3k Ratings</t>
  </si>
  <si>
    <t>3k Verified Buyers</t>
  </si>
  <si>
    <t>Technosport</t>
  </si>
  <si>
    <t>Men Slim Fit Mid-Rise Antimicrobial Track Pants</t>
  </si>
  <si>
    <t>Rs. 559</t>
  </si>
  <si>
    <t>Black solid Slim-fit mid-rise track pants, has an elasticated waistband with slip-on closure and two pockets
Features:
Light weight
Quick dry
Antimicrobial Technology</t>
  </si>
  <si>
    <t>Slim Fit
The model (height 6') is wearing a size M</t>
  </si>
  <si>
    <t>4.3
|
72 Ratings</t>
  </si>
  <si>
    <t>72 Verified Buyers</t>
  </si>
  <si>
    <t>Light shade, heavy fade blue jeans
Tapered fit, mid-rise
Clean look
Stretchable
5 pocket
Length: regular</t>
  </si>
  <si>
    <t>Unisex Sea Green Solid Backpack with rain cover</t>
  </si>
  <si>
    <t>â‚¹1011</t>
  </si>
  <si>
    <t>This bag of Provogue comes with spacious comparment with unique design along with laptop sleeve and with 6 month manufacturer warranty.The quality proves the worth of the product.</t>
  </si>
  <si>
    <t>18"*14"*4"</t>
  </si>
  <si>
    <t>4.4
|
3.3k Ratings</t>
  </si>
  <si>
    <t>Bio Morning Nectar Flawless Sustainable Skin Lotion 120ml</t>
  </si>
  <si>
    <t>â‚¹143</t>
  </si>
  <si>
    <t>Bio Morning Nectar Flawless Skin Lotion</t>
  </si>
  <si>
    <t>4.5
|
19.5k Ratings</t>
  </si>
  <si>
    <t>19.5k Verified Buyers</t>
  </si>
  <si>
    <t>Nerve Bluetooth Wireless Neckband Earphones with Mic - Stone Blue</t>
  </si>
  <si>
    <t>3.8
|
767 Ratings</t>
  </si>
  <si>
    <t>767 Verified Buyers</t>
  </si>
  <si>
    <t>Men Peach-Coloured Slim Fit Casual Shirt</t>
  </si>
  <si>
    <t>Rs. 1599</t>
  </si>
  <si>
    <t>Peach-coloured solid opaque Casual shirt
With a spread collar, button placket, 1 patch pocket
Long regular sleeves
Curved hem</t>
  </si>
  <si>
    <t>4.1
|
177 Ratings</t>
  </si>
  <si>
    <t>177 Verified Buyers</t>
  </si>
  <si>
    <t>Men White Rubber Sliders</t>
  </si>
  <si>
    <t>A pair of white solid sliders
Rubber upper
Cushioned footbed
Patterned eva outsole
Warranty: 15 days
Warranty provided by brand owner/manufacturer</t>
  </si>
  <si>
    <t>Material - Rubber
Sole Material - EVA
Wipe with a clean, dry cloth to remove dust</t>
  </si>
  <si>
    <t>4.2
|
331 Ratings</t>
  </si>
  <si>
    <t>331 Verified Buyers</t>
  </si>
  <si>
    <t>Men Blue Regular Jeans</t>
  </si>
  <si>
    <t>Black solid casual shirt, has a spread collar, button placket, and curved hem</t>
  </si>
  <si>
    <t>4.2
|
3.9k Ratings</t>
  </si>
  <si>
    <t>ColorFit Icon Buzz Bluetooth Calling Smart Watch with Voice Assistance-Midnight Gold</t>
  </si>
  <si>
    <t>4.1
|
2.9k Ratings</t>
  </si>
  <si>
    <t>The Lifestyle Co Men Black Analogue and Digital Watch MFB-PN-SM-1545</t>
  </si>
  <si>
    <t>Display: Analogue and Digital
Movement: Quartz
Power source: Battery
Dial style: Textured round stainless steel dial
Features: Multi Function, Stopwatch, LED Backlight
Strap style: Green camouflage print regular, silicon strap with a tang closure
Water resistance: 50 m
Comes in a signature Roadster case</t>
  </si>
  <si>
    <t>Dial width: 35 mm
Strap Width: 20 mm</t>
  </si>
  <si>
    <t>Nord Wired In-Ear Earphones with Mic</t>
  </si>
  <si>
    <t>4.1
|
162 Ratings</t>
  </si>
  <si>
    <t>162 Verified Buyers</t>
  </si>
  <si>
    <t>Men Acqua Di Gio Eau de Parfum 125ml</t>
  </si>
  <si>
    <t>â‚¹6545</t>
  </si>
  <si>
    <t>125ml</t>
  </si>
  <si>
    <t>4.5
|
133 Ratings</t>
  </si>
  <si>
    <t>133 Verified Buyers</t>
  </si>
  <si>
    <t>Black AirBass Y1 True Wireless Bluetooth Earbuds</t>
  </si>
  <si>
    <t>(Rs. 4100 OFF)</t>
  </si>
  <si>
    <t>3.9
|
2.2k Ratings</t>
  </si>
  <si>
    <t>Doc Martin</t>
  </si>
  <si>
    <t>Men Mc Callan Kaleido Antibacterial Arch Support Insole Basics Sneakers</t>
  </si>
  <si>
    <t>â‚¹2773</t>
  </si>
  <si>
    <t>(27% OFF)</t>
  </si>
  <si>
    <t>A pair of round toe white , blue &amp; orange sneakers ,has regular styling,
Lace-ups detail
Pu upper
Cushioned footbed
Textured and patterned outsole
Warranty: 28 days
Warranty provided by brand owner/manufacturer
Technology :Antibacterial</t>
  </si>
  <si>
    <t>Men Textured Lace-Up Sneakers</t>
  </si>
  <si>
    <t>A pair of round toe black sneakers ,has regular styling,
Lace-ups detail
Mesh upper
Cushioned footbed
Textured and patterned outsole
Warranty: 45 days
Warranty provided by brand owner/manufacturer</t>
  </si>
  <si>
    <t>4.2
|
313 Ratings</t>
  </si>
  <si>
    <t>313 Verified Buyers</t>
  </si>
  <si>
    <t>Men Colourblocked Perforated Leather Sneakers</t>
  </si>
  <si>
    <t>â‚¹3650</t>
  </si>
  <si>
    <t>A pair of camel brown colorblocked perforated round toe sneakers ,has regular styling,
Lace-ups detail
Leather upper
Cushioned footbed
Textured and patterned outsole
Warranty: 1 month
Warranty provided by brand/manufacturer</t>
  </si>
  <si>
    <t>100% Leather 
Use a branded leather conditioner to clean the product
Avoid washing</t>
  </si>
  <si>
    <t>4.3
|
36 Ratings</t>
  </si>
  <si>
    <t>36 Verified Buyers</t>
  </si>
  <si>
    <t>U.S. Polo Assn Men Grey Solid Sneakers</t>
  </si>
  <si>
    <t>A pair of round toe grey solid sneakers ,has regular styling
Lace-up detail
Canvas upper
Cushioned footbed
Textured and patterned outsole
Warranty: 3 months
Warranty provided by Brand/Manufacturer</t>
  </si>
  <si>
    <t>Upper material: Canvas
Wipe with a clean, dry cloth to remove the dust</t>
  </si>
  <si>
    <t>4.3
|
4.1k Ratings</t>
  </si>
  <si>
    <t>Unisex Black Brand Logo Plus II Laptop Backpack</t>
  </si>
  <si>
    <t>Black brand logo backpack
Non-Padded haul loop
1 main compartment with zip closure
Padded back
Zip Pocket and 2 stash pockets
Padded shoulder strap: Padded
Has durabase technology
Water-resistance: No
Volume: 24 to 30 litres
Warranty: 3 months
Warranty provided by brand/manufacturer</t>
  </si>
  <si>
    <t>Height: 31 cm
Width: 47 cm
Depth: 17 cm
Laptop size: upto 15 inches (38 cm)</t>
  </si>
  <si>
    <t>4.2
|
774 Ratings</t>
  </si>
  <si>
    <t>Woakers</t>
  </si>
  <si>
    <t>Men Black Angry Birds Colourblocked Slip-On Sneakers</t>
  </si>
  <si>
    <t>(82% OFF)</t>
  </si>
  <si>
    <t>A pair of round toe black slip-on sneakers ,has regular styling,
Lace-ups detail
Synthetic leather upper
Cushioned footbed
Textured and patterned outsole</t>
  </si>
  <si>
    <t>Upper material: Synthetic Leather
Use a branded leather conditioner to clean the product/wipe with a clean, dry cloth to remove the dust</t>
  </si>
  <si>
    <t>2.9
|
81 Ratings</t>
  </si>
  <si>
    <t>Dabur</t>
  </si>
  <si>
    <t>Sarson Amla Hair Oil To Strengthen Hair &amp; Reduce Hair Fall - 500ml</t>
  </si>
  <si>
    <t>Rs. 165</t>
  </si>
  <si>
    <t>4.4
|
36 Ratings</t>
  </si>
  <si>
    <t>Men Grey Cropped Sustainable Chinos</t>
  </si>
  <si>
    <t>â‚¹863</t>
  </si>
  <si>
    <t>Grey solid mid-rise cropped chinos, has a button closure, five pockets, zip fly
This garment contains LYCRA fiber. It moves with you throughout the day for a comfortable, flexible fit</t>
  </si>
  <si>
    <t>4
|
5.4k Ratings</t>
  </si>
  <si>
    <t>Men Leather Two Fold Wallet</t>
  </si>
  <si>
    <t>Blue solid two fold wallet,
1 main compartment, has a non detachable flap
4 card holders, 2 slip pockets, has a flap coin pocket
Has a rfid
Warranty: 6 months
Warranty provided by brand owner/manufacturer</t>
  </si>
  <si>
    <t>9 cm x 11 cm x 2 cm (LxWxH)</t>
  </si>
  <si>
    <t>4.4
|
28 Ratings</t>
  </si>
  <si>
    <t>Men Navy Blue &amp; White Lightweight Textile Contrast Sole Sneakers</t>
  </si>
  <si>
    <t>â‚¹755</t>
  </si>
  <si>
    <t>A pair of round toe navy blue &amp; white sneakers ,has regular styling,
Lace-ups detail
Textile upper
Cushioned footbed
Textured and patterned outsole
Technology :Lightweight</t>
  </si>
  <si>
    <t>3.4
|
30 Ratings</t>
  </si>
  <si>
    <t>Men Pack of 3 Cotton Round Neck Sleeveless Easy Tuck Vest 8820</t>
  </si>
  <si>
    <t>Rs. 677</t>
  </si>
  <si>
    <t>Regular Fit
The model (height 5'8" and bust 33") is wearing a size M</t>
  </si>
  <si>
    <t>4.5
|
855 Ratings</t>
  </si>
  <si>
    <t>855 Verified Buyers</t>
  </si>
  <si>
    <t>A pair of grey walking shoes, has regular Styling, slip-on detail
Mesh upper
Cushioned footbed
Textured and patterned outsole
Warranty: 30 days</t>
  </si>
  <si>
    <t>4.3
|
1k Ratings</t>
  </si>
  <si>
    <t>Men Navy Blue Skinny Fit Mid-Rise Clean Look Stretchable Jeans</t>
  </si>
  <si>
    <t>â‚¹794</t>
  </si>
  <si>
    <t>(47% OFF)</t>
  </si>
  <si>
    <t>Navy Blue dark wash 5-pocket mid-rise jeans, clean look, light fade, has a button and zip closure, and waistband with belt loops</t>
  </si>
  <si>
    <t>3.9
|
742 Ratings</t>
  </si>
  <si>
    <t>AD By Arvind</t>
  </si>
  <si>
    <t>Men Formal Trousers</t>
  </si>
  <si>
    <t>â‚¹2294</t>
  </si>
  <si>
    <t>Khaki woven formal trousers
Regular fit
Mid-rise
Length: regular
Pattern: solid
Flat-front, with no pleats design
Feature: plain
4 pockets</t>
  </si>
  <si>
    <t>4.2
|
5 Ratings</t>
  </si>
  <si>
    <t>5 Verified Buyers</t>
  </si>
  <si>
    <t>Men Woven Design &amp; Printed Running Shoes</t>
  </si>
  <si>
    <t>â‚¹2245</t>
  </si>
  <si>
    <t>A pair of grey shoes, has regular Styling, slip-on detail
Upper
Cushioned footbed
Textured and patterned outsole
Warranty: 30 days</t>
  </si>
  <si>
    <t>protect from heat</t>
  </si>
  <si>
    <t>Fort Collins</t>
  </si>
  <si>
    <t>Men Hooded Padded Jacket</t>
  </si>
  <si>
    <t>â‚¹1882</t>
  </si>
  <si>
    <t>Tan solid padded jacket with faux fur trim, has a hooded, 2 pockets ,has a zip closure, long sleeves, hem with toggle hemline, nylon lining</t>
  </si>
  <si>
    <t>Men Textured Slip-On Sneakers</t>
  </si>
  <si>
    <t>A pair of round toe black slip-on sneakers ,has regular styling,
Slip-on detail
Pu upper
Cushioned footbed
Textured and patterned outsole
Warranty: 3 months
Warranty provided by brand owner/manufacturer</t>
  </si>
  <si>
    <t>4.3
|
6 Ratings</t>
  </si>
  <si>
    <t>Reversible Hood Rain Jacket</t>
  </si>
  <si>
    <t>Navy Blue solid regular-fit hooded rain jacket, has an attached hood with drawcord toggle, seam-sealed with adjustable hems, a full front zipper placket with flap, cuffs and hood with drawcord, a packable hood and breathable vents at the back, and two flap zipper pockets</t>
  </si>
  <si>
    <t>The model (height 6') is wearing size L</t>
  </si>
  <si>
    <t>4.5
|
62 Ratings</t>
  </si>
  <si>
    <t>62 Verified Buyers</t>
  </si>
  <si>
    <t>Beyours</t>
  </si>
  <si>
    <t>Mandarin Collar Short Sleeve T-Shirt</t>
  </si>
  <si>
    <t xml:space="preserve">Beige regular t-shirt
Solid
Mandarin Collar
Shirt, regular sleeve
Regular length
Knitted cotton
Button closure </t>
  </si>
  <si>
    <t>Men Round Toe Lace-Up Sneakers</t>
  </si>
  <si>
    <t>A pair of round toe white sneakers ,has regular styling,
Lace-ups detail
Mesh upper
Cushioned footbed
Textured and patterned outsole
Warranty: 45 days
Wipe with a clean, dry cloth to remove the dust</t>
  </si>
  <si>
    <t>4.4
|
403 Ratings</t>
  </si>
  <si>
    <t>403 Verified Buyers</t>
  </si>
  <si>
    <t>Men Slim Fit Opaque Checked Casual Shirt</t>
  </si>
  <si>
    <t>Multicoloured other checks checked opaque Casual shirt ,has a spread collar, button placket, 1 patch pocket, long roll-up sleeves, curved hem</t>
  </si>
  <si>
    <t>Slim Fit
Size worn by the model: 40
Chest: 40"
Height: 6'1"</t>
  </si>
  <si>
    <t>Men NG-1152 USB Cordless Trimmer - Black</t>
  </si>
  <si>
    <t>â‚¹997</t>
  </si>
  <si>
    <t>NG-1152 USB Cordless Trimmer - Black
Warranty: 1 Year
Warranty provided by brand/ manufacturer</t>
  </si>
  <si>
    <t>Furious Blue Rockerz 235 Pro M with ASAP Charge Bluetooth Headset</t>
  </si>
  <si>
    <t>4.2
|
399 Ratings</t>
  </si>
  <si>
    <t>399 Verified Buyers</t>
  </si>
  <si>
    <t>Nivea</t>
  </si>
  <si>
    <t>Men Set of 3 Protect &amp; Care 48h Roll On Deodrants</t>
  </si>
  <si>
    <t>â‚¹485</t>
  </si>
  <si>
    <t>Nivea Men Set of 3 Protect &amp; Care 48h Roll On Deodrants</t>
  </si>
  <si>
    <t>4.5
|
586 Ratings</t>
  </si>
  <si>
    <t>586 Verified Buyers</t>
  </si>
  <si>
    <t>Men Beige Mesh Walking Shoes</t>
  </si>
  <si>
    <t>A pair of beige shoes, has regular Styling, lace-ups detail
Upper
Cushioned footbed
Textured and patterned outsole
Warranty:</t>
  </si>
  <si>
    <t>4.2
|
438 Ratings</t>
  </si>
  <si>
    <t>438 Verified Buyers</t>
  </si>
  <si>
    <t>Men Relaxed Fit Mid-Rise Cargos Trousers</t>
  </si>
  <si>
    <t>White machine weave cargos
Regular fit
Brand Fit: relaxed
Mid-rise
Length: regular
Pattern: solid
Flat-front, with no pleats design
Feature: plain
8 pockets</t>
  </si>
  <si>
    <t>Men Comfort Loose Fit Mid-Rise Cotton Cargos Trousers</t>
  </si>
  <si>
    <t>Black knitted cargos
Loose fit
Brand Fit: comfort
Mid-rise
Length: regular
Pattern: solid
Flat-front
Feature: plain
5 pockets</t>
  </si>
  <si>
    <t>3.9
|
745 Ratings</t>
  </si>
  <si>
    <t>745 Verified Buyers</t>
  </si>
  <si>
    <t>Men Charcoal Black Solid Joggers</t>
  </si>
  <si>
    <t>Charcoal Black joggers
Solid
Drawstring closure
Cuffed hem
2 pockets</t>
  </si>
  <si>
    <t>4.1
|
1.8k Ratings</t>
  </si>
  <si>
    <t>Paris Hyaluron Moisture 72H Moisture Filling Shampoo with Hyaluronic Acid - 180 ml</t>
  </si>
  <si>
    <t>â‚¹177</t>
  </si>
  <si>
    <t>Hyaluron Moisture 72H Moisture Filling Shampoo with Hyaluronic Acid</t>
  </si>
  <si>
    <t>Men Mesh Lace-Up Training Or Gym Shoes</t>
  </si>
  <si>
    <t>â‚¹1954</t>
  </si>
  <si>
    <t>A pair of black and red sports shoes, has regular styling, lace-up detail
Mesh upper
Cushioned footbed
Textured and patterned outsole</t>
  </si>
  <si>
    <t>Men Charcoal Tapered Fit Stretchable Jeans</t>
  </si>
  <si>
    <t>â‚¹643</t>
  </si>
  <si>
    <t>(54% OFF)</t>
  </si>
  <si>
    <t>Dark shade, no fade charcoal jeans
Tapered fit, mid-rise
Clean look
Stretchable
5 pocket
Length: cropped</t>
  </si>
  <si>
    <t>3.7
|
544 Ratings</t>
  </si>
  <si>
    <t>Men Blue Solid Washed Cotton Denim Shirt</t>
  </si>
  <si>
    <t>(Rs. 1055 OFF)</t>
  </si>
  <si>
    <t>Blue solid washed denim shirt ,has a spread collar, button placket, 1 patch pocket, long regular sleeves, curved hem</t>
  </si>
  <si>
    <t>R Code by The Roadster Life Co Men Micheal Slim Fit Jeans</t>
  </si>
  <si>
    <t>Dark shade, no fade black jeans
Slim fit, mid-rise
Brand Fit: micheal
Clean look
Non stretchable
5 pocket
Length: regular</t>
  </si>
  <si>
    <t>4.3
|
7 Ratings</t>
  </si>
  <si>
    <t>7 Verified Buyers</t>
  </si>
  <si>
    <t>Men Black Thong Flip-Flops</t>
  </si>
  <si>
    <t>A pair of black solid thong flip-flops
Synthetic upper
Cushioned footbed
Patterned rubber outsole
Warranty: 3 months
Warranty provided by brand owner/manufacturer</t>
  </si>
  <si>
    <t>3.5
|
592 Ratings</t>
  </si>
  <si>
    <t>592 Verified Buyers</t>
  </si>
  <si>
    <t>Men Striped Sliders</t>
  </si>
  <si>
    <t>A pair of black and white striped sliders
Synthetic upper
Cushioned footbed
Patterned synthetic outsole</t>
  </si>
  <si>
    <t>Men Brown Slim Fit Floral Printed Cotton Casual Shirt</t>
  </si>
  <si>
    <t>â‚¹439</t>
  </si>
  <si>
    <t>Brown floral printed opaque Casual shirt ,has a spread collar, button placket, 1 patch pocket, long regular sleeves, curved hem</t>
  </si>
  <si>
    <t>4.3
|
20 Ratings</t>
  </si>
  <si>
    <t>20 Verified Buyers</t>
  </si>
  <si>
    <t>Men Off-White MADRYN 2.O Sneakers</t>
  </si>
  <si>
    <t>A pair of round toe off white sneakers ,has regular styling,
Lace-ups detail
Pu upper
Cushioned footbed
Textured and patterned outsole
Warranty: 3 months
Warranty provided by brand/manufacturer</t>
  </si>
  <si>
    <t>4.4
|
2.1k Ratings</t>
  </si>
  <si>
    <t>Men Black Artificial Leather Formal Belt</t>
  </si>
  <si>
    <t>(79% OFF)</t>
  </si>
  <si>
    <t>Black solid belt
Secured with a tang closure
Warranty: 6 Months
Warranty provided by brand/manufacturer</t>
  </si>
  <si>
    <t>Width: 3.3 cm</t>
  </si>
  <si>
    <t>4
|
471 Ratings</t>
  </si>
  <si>
    <t>471 Verified Buyers</t>
  </si>
  <si>
    <t>The Lifestyle Co Men Maroon Waffle Texture T-shirt</t>
  </si>
  <si>
    <t>Maroon Tshirt for men
Solid
Regular length
Round neck
Long, regular sleeves
Knitted cotton fabric</t>
  </si>
  <si>
    <t>4.3
|
83 Ratings</t>
  </si>
  <si>
    <t>83 Verified Buyers</t>
  </si>
  <si>
    <t>Color Naturals Men 3.16 Burgundy Hair Colour 60 g</t>
  </si>
  <si>
    <t>â‚¹109</t>
  </si>
  <si>
    <t>What it is:
Garnier Color Naturals is a permanent colour cream enriched with Olive oil, That nourishes the hair as it colours.
What it does:
Your hair is deeply nourished, your colour is richer, more uniform and shinier. The second ratio of olive oil in the conditioner is a real treatment for your hair. Your hair is soft and your colour radiant . And there is no grey hair!</t>
  </si>
  <si>
    <t>4.2
|
98 Ratings</t>
  </si>
  <si>
    <t>98 Verified Buyers</t>
  </si>
  <si>
    <t>Difference of Opinion</t>
  </si>
  <si>
    <t>Men Mint Green Round Neck Drop-Shoulder Sleeves Cotton Loose T-shirt</t>
  </si>
  <si>
    <t>â‚¹519</t>
  </si>
  <si>
    <t>Mint green tshirt for men with applique striped sleeves
Solid
Regular length
Round neck
Short, drop-shoulder sleeves
Knitted cotton fabric</t>
  </si>
  <si>
    <t>Loose Fit
The model (height 6') is wearing a size M</t>
  </si>
  <si>
    <t>4.1
|
7.5k Ratings</t>
  </si>
  <si>
    <t>Men Black Solid GLIDE-STEP SPORT - WAVE HEAT Sneakers</t>
  </si>
  <si>
    <t>â‚¹4199</t>
  </si>
  <si>
    <t>A pair of round toe black solid sneakers, has regular styling,
Lace-ups detail
Mesh upper
Cushioned footbed
Textured and patterned outsole
Cushioned Air Cooled Memory foam insole
Warranty: 3 months
Warranty provided by brand/manufacturer</t>
  </si>
  <si>
    <t>Upper material: Mesh
Machine Washable
Use a branded conditioner to clean the product/wipe with a clean, dry cloth to remove the dust</t>
  </si>
  <si>
    <t>4.5
|
235 Ratings</t>
  </si>
  <si>
    <t>235 Verified Buyers</t>
  </si>
  <si>
    <t>Men Grey And White Non-Marking Fresh Foam Walking Sports Shoes</t>
  </si>
  <si>
    <t>â‚¹998</t>
  </si>
  <si>
    <t>A pair of grey and white sports shoes, has regular styling, lace-ups detail
Synthetic upper
Cushioned footbed
Textured and patterned outsole
Warranty: 30 days
Warranty provided by brand/manufacturer
Technology:
Fresh Foam</t>
  </si>
  <si>
    <t>3
|
26 Ratings</t>
  </si>
  <si>
    <t>Denver</t>
  </si>
  <si>
    <t>Men Set of 3 Deodorant - Hamilton + Imperial + Sporting Club Goal- 200 ml Each</t>
  </si>
  <si>
    <t>â‚¹462</t>
  </si>
  <si>
    <t>This deodorant combo has:
Men Hamilton Deodorant Body Spray 200 ml
Men Goal Deodorant Body Spray 200 ml
Men Imperial Deodorant 200 ml</t>
  </si>
  <si>
    <t>4.5
|
1.5k Ratings</t>
  </si>
  <si>
    <t>Men Blue Slim Fit Light Fade Stretchable Jeans</t>
  </si>
  <si>
    <t>â‚¹2174</t>
  </si>
  <si>
    <t>4.2
|
137 Ratings</t>
  </si>
  <si>
    <t>137 Verified Buyers</t>
  </si>
  <si>
    <t>Men Olive Green Tapered Fit Chinos</t>
  </si>
  <si>
    <t>Olive Green solid mid-rise chinos, has a button closure, 4 pockets</t>
  </si>
  <si>
    <t>3.8
|
7.2k Ratings</t>
  </si>
  <si>
    <t>7.2k Verified Buyers</t>
  </si>
  <si>
    <t>Men Olive Green Solid Nubuck Clogs</t>
  </si>
  <si>
    <t>A pair of olive green solid clogs
Nubuck upper with velcro closure
Cushioned footbed
Patterned rubber outsole
Warranty: 3 months
Warranty provided by brand/manufacturer</t>
  </si>
  <si>
    <t>Nubuck 
Use a branded leather conditioner to clean the product
Avoid washing</t>
  </si>
  <si>
    <t>4.3
|
287 Ratings</t>
  </si>
  <si>
    <t>287 Verified Buyers</t>
  </si>
  <si>
    <t>Men Melanite Slip on Sneakers</t>
  </si>
  <si>
    <t>â‚¹2474</t>
  </si>
  <si>
    <t>PRODUCT STORY : Upbeat brimming get of the style hook with PUMA Sneakers stacked with fashion &amp; function
DETAILS : EVA midsole provides optimal cushioning, PUMA logo &amp; patterned graphic on the silhoutte, Synthetic upper provides breathability &amp; durability, Patterned rubber outsole gives great grip &amp; traction</t>
  </si>
  <si>
    <t>4.4
|
529 Ratings</t>
  </si>
  <si>
    <t>529 Verified Buyers</t>
  </si>
  <si>
    <t>Being Human</t>
  </si>
  <si>
    <t>Men Slim Fit Heavy Fade Stretchable Jeans</t>
  </si>
  <si>
    <t>Medium shade, heavy fade blue jeans
Slim fit, mid-rise
Clean look
Stretchable
4 pockets
Length: regular</t>
  </si>
  <si>
    <t>Slim Fit
Stretchable
Size worn by the model: 32
Waist: 32"
Hips: 37"
Height: 6'</t>
  </si>
  <si>
    <t>4.6
|
29 Ratings</t>
  </si>
  <si>
    <t>Men Black Pure Cotton Brand Logo Printed Polo Collar T-shirt</t>
  </si>
  <si>
    <t>Black T-shirt for men
Brand logo printed
Regular length
Polo collar
Short, regular sleeves
Knitted cotton fabric
Button closure</t>
  </si>
  <si>
    <t>Regular Fit
Size worn by the model: M
Chest: 38"
Height: 6'1"</t>
  </si>
  <si>
    <t>4.4
|
256 Ratings</t>
  </si>
  <si>
    <t>256 Verified Buyers</t>
  </si>
  <si>
    <t>Men Slim Fit Opaque Striped Cuban Collar Casual Shirt</t>
  </si>
  <si>
    <t>Blue vertical stripes striped opaque Casual shirt ,has a cuban collar, button placket, short regular sleeves, curved hem</t>
  </si>
  <si>
    <t>Slim Fit
Size worn by the model: 40
Chest: 40"
Height: 6'2"</t>
  </si>
  <si>
    <t>4.2
|
135 Ratings</t>
  </si>
  <si>
    <t>Men Black &amp; Charcoal Grey Woven Design Thong Flip-Flops</t>
  </si>
  <si>
    <t>A pair of black, charcoal grey and red woven design thong flip flops
Fabric upper material
Cushioned footbed with texturing
Patterned rubber outsole
Warranty: 1 month
Warranty provided by brand/manufacturer
Warranty not applicable on strap related defects/ inconsistencies</t>
  </si>
  <si>
    <t>4.3
|
296 Ratings</t>
  </si>
  <si>
    <t>296 Verified Buyers</t>
  </si>
  <si>
    <t>Buds VS102 Pro Truly Wireless Earbuds with 25dB ANC and 70hrs Playtime</t>
  </si>
  <si>
    <t>4.2
|
60 Ratings</t>
  </si>
  <si>
    <t>60 Verified Buyers</t>
  </si>
  <si>
    <t>Men White Solid Slim Fit Chino Shorts</t>
  </si>
  <si>
    <t>â‚¹636</t>
  </si>
  <si>
    <t>(49% OFF)</t>
  </si>
  <si>
    <t>White solid mid-rise chino shorts, has 4 pockets, and button closure</t>
  </si>
  <si>
    <t>Black dark wash 5-pocket mid-rise jeans, clean look with light fade, has a button and zip closure, waistband with belt loops</t>
  </si>
  <si>
    <t>3.9
|
11.5k Ratings</t>
  </si>
  <si>
    <t>11.5k Verified Buyers</t>
  </si>
  <si>
    <t>Men Casual Cotton Shirt</t>
  </si>
  <si>
    <t>â‚¹1189</t>
  </si>
  <si>
    <t>Brown solid opaque Casual shirt ,has a button-down collar, na pocket, long regular sleeves, curved hem</t>
  </si>
  <si>
    <t>3.9
|
108 Ratings</t>
  </si>
  <si>
    <t>108 Verified Buyers</t>
  </si>
  <si>
    <t>Men Black BEESLEY 4.0 Printed Sliders</t>
  </si>
  <si>
    <t>A pair of black printed sliders
Synthetic upper
Cushioned footbed
Patterned eva outsole
Warranty: 3 months
Warranty provided by brand owner/manufacturer</t>
  </si>
  <si>
    <t>â‚¹1159</t>
  </si>
  <si>
    <t>A pair of round toe white sneakers ,has regular styling,
Lace-up detail
Synthetic upper
Cushioned footbed
Textured and patterned outsole
Warranty: 45 days
Warranty provided by brand owner/manufacturer</t>
  </si>
  <si>
    <t>4.3
|
261 Ratings</t>
  </si>
  <si>
    <t>261 Verified Buyers</t>
  </si>
  <si>
    <t>DAMENSCH</t>
  </si>
  <si>
    <t>Men Anti Bacterial Solid Deo-Cotton Deodorizing Trunk DAM-CTS-T-SWB</t>
  </si>
  <si>
    <t>94% Cotton 6% Elastane
Care instructions: Wash cold
Dark colors separately
Dry promptly
Tumble dry gentle cycle or Line dry
Do not iron
Do not dry clean
Do not bleach</t>
  </si>
  <si>
    <t>4.6
|
994 Ratings</t>
  </si>
  <si>
    <t>994 Verified Buyers</t>
  </si>
  <si>
    <t>Men Black Hooded Sweatshirt</t>
  </si>
  <si>
    <t>(Rs. 1150 OFF)</t>
  </si>
  <si>
    <t>Black solid sweatshirt has a hooded, 2 kangaroo pocket pockets, long sleeves, closure, straight hem</t>
  </si>
  <si>
    <t>4.2
|
71 Ratings</t>
  </si>
  <si>
    <t>71 Verified Buyers</t>
  </si>
  <si>
    <t>Men Charcoal Grey Slim Advanced Rapid Dry Raglan T-shirt</t>
  </si>
  <si>
    <t>When you step out in the HRX Men's Active T-shirt you'll have the perfect balance of comfort and style. This charcoal grey T-shirt with raglan sleeves can be paired with chinos or shorts depending on where you're going
Features &amp; Benefits
Advanced Rapid Dry Technology processed at the yarn level wicks sweat &amp; dries fast
N9 Anti-odor technology prevents the growth of odour-causing microbes keeping you fresh &amp; hygienic all day
Active T-shirt for your daily workouts
Raglan sleeves help in unrestricted arm &amp; shoulder movement
Reflective logos
Style: Round Neck
Sleeve: Short Sleeves
Colour: Charcoal grey
Print: Solid
Fit: Regular</t>
  </si>
  <si>
    <t>4.3
|
19k Ratings</t>
  </si>
  <si>
    <t>19k Verified Buyers</t>
  </si>
  <si>
    <t>GIORGIO ARMANI Acqua Di Gio Eau de Toilette 200ml</t>
  </si>
  <si>
    <t>â‚¹7437</t>
  </si>
  <si>
    <t>Giorgio Armani Acqua Di Gio Eau de Toilette 200ml</t>
  </si>
  <si>
    <t>4.4
|
119 Ratings</t>
  </si>
  <si>
    <t>119 Verified Buyers</t>
  </si>
  <si>
    <t>A pair of round toe black &amp; white clogs ,has regular styling,
Slip on detail
Pu upper
Cushioned footbed
Textured and patterned outsole</t>
  </si>
  <si>
    <t>Black solid slim-fit trackpants, has an elasticated waistband with drawstring fastening, two pockets</t>
  </si>
  <si>
    <t>Slim Fit
The model (height 6") is wearing a size M</t>
  </si>
  <si>
    <t>4
|
13.1k Ratings</t>
  </si>
  <si>
    <t>13.1k Verified Buyers</t>
  </si>
  <si>
    <t>Men Blue Woven Design Sneakers</t>
  </si>
  <si>
    <t>â‚¹1434</t>
  </si>
  <si>
    <t>A pair of blue woven deisgn round toe sneakers ,has regular styling,
Lace-ups detail
Synthetic upper
Cushioned footbed
Textured and patterned outsole
Warranty: 3 months
Warranty provided by brand/manufacturer</t>
  </si>
  <si>
    <t>4
|
194 Ratings</t>
  </si>
  <si>
    <t>194 Verified Buyers</t>
  </si>
  <si>
    <t>Men Comfortable Rubber Clogs</t>
  </si>
  <si>
    <t>â‚¹944</t>
  </si>
  <si>
    <t>A pair of grey self design clogs
Rubber upper
Cushioned footbed
Patterned eva outsole</t>
  </si>
  <si>
    <t>3.9
|
40 Ratings</t>
  </si>
  <si>
    <t>The Lifestyle Co Men Navy Blue White Colourblocked Pure Cotton T-shirt</t>
  </si>
  <si>
    <t>â‚¹409</t>
  </si>
  <si>
    <t>Navy blue and white Tshirt for men
Colourblocked
Regular length
Round neck
Long, regular sleeves
Knitted cotton fabric</t>
  </si>
  <si>
    <t>3.5
|
168 Ratings</t>
  </si>
  <si>
    <t>168 Verified Buyers</t>
  </si>
  <si>
    <t>Unisex Black Solid Backpack</t>
  </si>
  <si>
    <t>â‚¹1099</t>
  </si>
  <si>
    <t>Black solid backpack
Padded haul loop, ergonomic shoulder straps
2 main compartments with zip closure
Padded Mesh back
Zip Pocket and 2 stash pockets
Padded shoulder strap: Padded
Water-resistance: No
Volume: 24 to 30 litres
Warranty: 1 year
Warranty provided by brand/manufacturer</t>
  </si>
  <si>
    <t>Height:
Width:
Depth:</t>
  </si>
  <si>
    <t>4.6
|
2.7k Ratings</t>
  </si>
  <si>
    <t>Men Canvas Hi-Top Trainers</t>
  </si>
  <si>
    <t>Hi-tops in sturdy cotton canvas with a tongue and lacing at the front, and metal eyelets in one side. Cotton canvas linings and insoles and rubber soles that are patterned underneath.</t>
  </si>
  <si>
    <t>Height of soles 3.1 cm.</t>
  </si>
  <si>
    <t>4.5
|
291 Ratings</t>
  </si>
  <si>
    <t>291 Verified Buyers</t>
  </si>
  <si>
    <t>4.4
|
239 Ratings</t>
  </si>
  <si>
    <t>239 Verified Buyers</t>
  </si>
  <si>
    <t>Unisex Navy Blue &amp; Maroon Croslite Sliders</t>
  </si>
  <si>
    <t>â‚¹1946</t>
  </si>
  <si>
    <t>A pair of navy blue and maroon solid sliders
Croslite upper
Cushioned footbed
Patterned croslite outsole
Warranty: 1 month</t>
  </si>
  <si>
    <t>Upper material: Croslite
Outsole material: Croslite
Wipe with a clean, dry cloth to remove the dust</t>
  </si>
  <si>
    <t>4.4
|
207 Ratings</t>
  </si>
  <si>
    <t>207 Verified Buyers</t>
  </si>
  <si>
    <t>Slim Fit Vertical Striped Pure Cotton Formal Shirt</t>
  </si>
  <si>
    <t>â‚¹3114</t>
  </si>
  <si>
    <t>(11% OFF)</t>
  </si>
  <si>
    <t>Maroon &amp; white vertical stripes striped opaque Formal shirt ,has a spread collar, button placket, 1 pocket, long regular sleeves, curved hem</t>
  </si>
  <si>
    <t>Men Navy Blue Pure Cotton Twill Sustainable Casual Shirt</t>
  </si>
  <si>
    <t>Navy Blue solid casual shirt, has a spread collar, long sleeves, button placket, curved hem, and 1 patch pocket</t>
  </si>
  <si>
    <t>Men Woven Design Sneakers</t>
  </si>
  <si>
    <t>A pair of round toe white sneakers ,has regular styling
Lace-ups detail
Mesh upper
Cushioned footbed
Textured and patterned outsole
Warranty: 45 days
Warranty provided by brand/manufacturer</t>
  </si>
  <si>
    <t>4.2
|
245 Ratings</t>
  </si>
  <si>
    <t>245 Verified Buyers</t>
  </si>
  <si>
    <t>A pair of round toe white ,has regular styling,
Lace-ups detail
upper
Cushioned footbed
Textured and patterned outsole
Warranty: 3 months</t>
  </si>
  <si>
    <t>Comfort Fit size</t>
  </si>
  <si>
    <t>4
|
848 Ratings</t>
  </si>
  <si>
    <t>848 Verified Buyers</t>
  </si>
  <si>
    <t>NAVYSPORT</t>
  </si>
  <si>
    <t>Men Pack Of 3 White &amp; Grey Colourblocked Calf-Length Socks</t>
  </si>
  <si>
    <t>Dimensions: 30 cm x 9 cm(Length x Width) each</t>
  </si>
  <si>
    <t>4.3
|
566 Ratings</t>
  </si>
  <si>
    <t>566 Verified Buyers</t>
  </si>
  <si>
    <t>Men Brown Solid Leather Mid-Top Flat Boots</t>
  </si>
  <si>
    <t>â‚¹1824</t>
  </si>
  <si>
    <t>A pair of brown round-toe flat boots, has mid-top styling, slip-on detail
Leather upper
Cushioned footbed
Textured and patterned outsole
Warranty: 3 months
Warranty provided by brand/manufacturer</t>
  </si>
  <si>
    <t>Leather
Wipe with a clean, dry cloth to remove dust</t>
  </si>
  <si>
    <t>4.2
|
807 Ratings</t>
  </si>
  <si>
    <t>807 Verified Buyers</t>
  </si>
  <si>
    <t>Duke</t>
  </si>
  <si>
    <t>Pack of 3 Printed Slim Fit T-shirts</t>
  </si>
  <si>
    <t>Pack of 3 t-shirts
Black, typography printed, regular length, round neck, short, regular sleeves, knitted cotton fabric
Beige typography printed, regular length, round neck, short, regular sleeves, knitted cotton fabric
Orange, solid,  regular length, round neck, short, regular sleeves, knitted cotton fabric</t>
  </si>
  <si>
    <t>Men Sneakers</t>
  </si>
  <si>
    <t>A pair of round toe black sneakers, has regular styling,
Lace-ups detail
Textile upper
Cushioned footbed
Textured and patterned outsole
SOFTFOAM+: Step-in comfort sockliner designed to provide soft cushioning thanks to its extra thick heel
IMEVA midsole
PUMA Formstrip on the medial and lateral sides
PUMA Youth: Recommended for older kids between 8 and 16 years
Warranty: 3 months
Warranty provided by brand/manufacturer
About the Product
The Anzarun 2.0 is a next-generation, running-inspired sneak, featuring an athletic mesh upper and clean silhouette. Look out for the texturing on the midsole one of the signatures of this style. Recycled Content: The upper of this shoe is made with at least 20% recycled materials as a step toward a better future,</t>
  </si>
  <si>
    <t>3.7
|
53 Ratings</t>
  </si>
  <si>
    <t>Harvard</t>
  </si>
  <si>
    <t>Men Charcoal Grey Straight Fit Solid Track pants</t>
  </si>
  <si>
    <t>â‚¹529</t>
  </si>
  <si>
    <t>Charcoal Grey solid track pants, has an elasticated waistband with drawstring fastening, 2 pockets</t>
  </si>
  <si>
    <t>4.1
|
1.9k Ratings</t>
  </si>
  <si>
    <t>GUESS</t>
  </si>
  <si>
    <t>Seductive Homme Noir For Men Eau de Toilette 100ml</t>
  </si>
  <si>
    <t>â‚¹2295</t>
  </si>
  <si>
    <t>GUESS Seductive Noir, is a powerful scent that embodies the unique magnetism and playfully captivating style synonymous with the GUESS brand. Infused with refreshing notes of black pepper, lavender and sandalwood. The oriental fragrance evokes the essence of the iconic fashion brand, channeling the edgy, trendsetting designs that have set GUESS apart throughout its history.</t>
  </si>
  <si>
    <t>4.5
|
363 Ratings</t>
  </si>
  <si>
    <t>363 Verified Buyers</t>
  </si>
  <si>
    <t>Graphic Printed Oversized T-shirt</t>
  </si>
  <si>
    <t>â‚¹495</t>
  </si>
  <si>
    <t>Rose Tshirt for men
Graphic printed
Longline length
Round neck
Short, regular sleeves
Knitted cotton fabric</t>
  </si>
  <si>
    <t>Oversized Fit
Size worn by the model:M
Chest 38"
Height 6'</t>
  </si>
  <si>
    <t>4.4
|
270 Ratings</t>
  </si>
  <si>
    <t>270 Verified Buyers</t>
  </si>
  <si>
    <t>Men Colourblocked Antibacterial Arch Support Insole Sneakers</t>
  </si>
  <si>
    <t>A pair of round toe white,blue and black sneakers ,has regular styling
Lace-ups detail
Pu upper
Cushioned footbed
Textured and patterned outsole
Warranty: 28 days
Warranty provided by brand/manufacturer</t>
  </si>
  <si>
    <t>U S Polo Assn Denim Co Men Navy Blue Brand Logo Printed Pure Cotton Slim Fit T-shirt</t>
  </si>
  <si>
    <t>Navy blue Tshirt for men
Brand logo printed
Regular length
Round neck
Short, regular sleeves
Knitted pure cotton fabric</t>
  </si>
  <si>
    <t>4.2
|
113 Ratings</t>
  </si>
  <si>
    <t>113 Verified Buyers</t>
  </si>
  <si>
    <t>Navy Blue Slim Fit Self Design Cotton Casual Shirt</t>
  </si>
  <si>
    <t>Rs. 2099</t>
  </si>
  <si>
    <t>Navy blue self design Casual shirt ,has a mandarin collar, button placket, 1 patch pocket, long regular sleeves, curved hem</t>
  </si>
  <si>
    <t>4.3
|
10 Ratings</t>
  </si>
  <si>
    <t>Men Black Quest 4 Running Shoes</t>
  </si>
  <si>
    <t>Rs. 5995</t>
  </si>
  <si>
    <t>Special Technology
The Nike Quest wraps your foot in lightweight, breathable mesh, while Flywire cables give a secure fit.
The soft yet responsive foam feels supportive underfoot as you quicken your pace.
Flywire cables wrap your foot in lightweight support.
Design Details:
A pair of black running shoes, has regular Styling, lace-ups detail
Mesh upper
Cushioned footbed
Textured and patterned outsole
Warranty: 6 months
Warranty provided by brand/manufacturer</t>
  </si>
  <si>
    <t>Men Brown Slim Fit Sustainable Chinos</t>
  </si>
  <si>
    <t>â‚¹845</t>
  </si>
  <si>
    <t>Brown solid mid-rise chinos, has a button closure, 5 pockets
This garment contains LYCRA fiber. It moves with you throughout the day for a comfortable, flexible fit</t>
  </si>
  <si>
    <t>4.1
|
3.7k Ratings</t>
  </si>
  <si>
    <t>Men Navy Blue &amp; White Slim Fit Printed Casual Shirt</t>
  </si>
  <si>
    <t>Navy Blue and White printed casual shirt, has a spread collar, short sleeves, button placket, curved hem, and 1 patch pocket</t>
  </si>
  <si>
    <t>Men Black &amp; Red Printed Sliders</t>
  </si>
  <si>
    <t>(Rs. 120 OFF)</t>
  </si>
  <si>
    <t>A pair of black and red printed sliders
Synthetic upper
Cushioned foot bed
Patterned eva outsole
Warranty: 1 month
Warranty provided by brand owner/manufacturer</t>
  </si>
  <si>
    <t>Wipe with a clean, dry cloth to remove the dust</t>
  </si>
  <si>
    <t>4.2
|
327 Ratings</t>
  </si>
  <si>
    <t>Men Grey Slim Fit Cargos Trousers</t>
  </si>
  <si>
    <t>Grey woven cargos
Slim fit
Mid-rise
Length: regular
Pattern: solid solid
Flat-front, with no pleats design
Feature: plain
6 pockets</t>
  </si>
  <si>
    <t>Fit: Slim Fit
Size worn by the model: 32
Waist: 32"
Hips: 37.5"
Height: 6'1"</t>
  </si>
  <si>
    <t>4
|
483 Ratings</t>
  </si>
  <si>
    <t>Men Coffee Brown Solid Mid-Top Flat Boots</t>
  </si>
  <si>
    <t>A pair of round-toe Coffee brown flat boots, has mid-top styling, lace-up detail
Synthetic upper
Cushioned footbed
Textured and patterned outsole
Warranty: 1 month
Warranty provided by brand/manufacturer</t>
  </si>
  <si>
    <t>4.1
|
993 Ratings</t>
  </si>
  <si>
    <t>993 Verified Buyers</t>
  </si>
  <si>
    <t>Men Navy Solid Round Neck T-shirt</t>
  </si>
  <si>
    <t>Navy blue solid T-shirt, has a round neck, and short sleeves</t>
  </si>
  <si>
    <t>4
|
12.6k Ratings</t>
  </si>
  <si>
    <t>12.6k Verified Buyers</t>
  </si>
  <si>
    <t>JQR</t>
  </si>
  <si>
    <t>Men Striped Clogs</t>
  </si>
  <si>
    <t>A pair of white and black striped clogs
Synthetic upper
Cushioned footbed
Patterned eva outsole</t>
  </si>
  <si>
    <t>Fogg</t>
  </si>
  <si>
    <t>Men Marco Fragrance Body Spray 150 ml</t>
  </si>
  <si>
    <t>â‚¹151</t>
  </si>
  <si>
    <t>Fogg Men Marco Fragrance Body Spray</t>
  </si>
  <si>
    <t>4.3
|
3.5k Ratings</t>
  </si>
  <si>
    <t>Set of 8 Pure &amp; Gentle 98% Pure Glycerin &amp; Natural Oils Bathing Bars 125 g</t>
  </si>
  <si>
    <t>Set of 8 Pure &amp; Gentle 98% Pure Glycerin &amp; Natural Oils Bathing Bars</t>
  </si>
  <si>
    <t>4.5
|
172 Ratings</t>
  </si>
  <si>
    <t>172 Verified Buyers</t>
  </si>
  <si>
    <t>Bewakoof</t>
  </si>
  <si>
    <t>Black Graphic NASA Printed Cotton Oversized T-Shirt</t>
  </si>
  <si>
    <t>Black t-shirt for men
NASA graphic printed
Regular length
Round neck
Short, drop-shoulder sleeves
Knitted cotton fabric</t>
  </si>
  <si>
    <t>Oversized
The model (height 6') is wearing a size M</t>
  </si>
  <si>
    <t>4.4
|
140 Ratings</t>
  </si>
  <si>
    <t>140 Verified Buyers</t>
  </si>
  <si>
    <t>Paris Hyaluron Moisture 72H Moisture Sealing Conditioner for Dehydrated Hair- 180ml</t>
  </si>
  <si>
    <t>â‚¹154</t>
  </si>
  <si>
    <t>Hyaluron Moisture 72H Moisture Sealing Conditioner for Dehydrated Hair</t>
  </si>
  <si>
    <t>4.5
|
4.5k Ratings</t>
  </si>
  <si>
    <t>Powerlook</t>
  </si>
  <si>
    <t>India Slim Ethnic Motifs Printed Casual Shirt</t>
  </si>
  <si>
    <t>Green, black &amp; red ethnic motifs printed opaque casual shirt ,has a spread collar, button placket, no pocket, long roll-up sleeves, curved hem</t>
  </si>
  <si>
    <t>Brand Fit: India Slim
Fit: Regular Fit
The model (height 6') is wearing a size 40</t>
  </si>
  <si>
    <t>3.3
|
27 Ratings</t>
  </si>
  <si>
    <t>Epic Plus with SPO2 &amp; Heart Rate tracking &amp; Touchscreen Smartwatch 45BSWAAY10</t>
  </si>
  <si>
    <t>(Rs. 8600 OFF)</t>
  </si>
  <si>
    <t>4
|
940 Ratings</t>
  </si>
  <si>
    <t>940 Verified Buyers</t>
  </si>
  <si>
    <t>Lord Ganesh 24KT Gold Coin-2 gram</t>
  </si>
  <si>
    <t>â‚¹13786</t>
  </si>
  <si>
    <t>Height: 16.15 mm
Width : 16.15 mm</t>
  </si>
  <si>
    <t>4.9
|
15 Ratings</t>
  </si>
  <si>
    <t>Men Solid Hooded Sweatshirt</t>
  </si>
  <si>
    <t>Grey solid sweatshirt has a hooded, 1 kangaroo pockets, long sleeves, closure, ribbed hem</t>
  </si>
  <si>
    <t>4.1
|
569 Ratings</t>
  </si>
  <si>
    <t>569 Verified Buyers</t>
  </si>
  <si>
    <t>Men Green Solid Zippered Full-Zip Slim Fit Bomber Jacket</t>
  </si>
  <si>
    <t>PRODUCT STORY : Keep it simple, keep it cool and keep it sporty with the Zippered Full-Zip Men's Jacket. Complete with a full zip and subtle PUMA branding, you can elevate your layering game to the next level.
DETAILS :
Green solid bomber jacket
Slim fit
Side zip pockets for secure storage solutions
Full-zip closure with mock neck
Ribbed sleeve cuffs for snug fit
PUMA Cat Logo at left chest</t>
  </si>
  <si>
    <t>4.5
|
96 Ratings</t>
  </si>
  <si>
    <t>Men Nubuck Mid-Top Trekking Shoes</t>
  </si>
  <si>
    <t>â‚¹3310</t>
  </si>
  <si>
    <t>A pair of round toe olive green trekking shoes, has mid-top styling
Lace-up detail
Nubuck upper
Cushioned footbed
Textured and patterned outsole
Warranty: 3 months
Warranty provided by Brand/Manufacturer</t>
  </si>
  <si>
    <t>Nubuck
Wipe with a clean dry cloth</t>
  </si>
  <si>
    <t>4.4
|
1.4k Ratings</t>
  </si>
  <si>
    <t>4.2
|
186 Ratings</t>
  </si>
  <si>
    <t>186 Verified Buyers</t>
  </si>
  <si>
    <t>Men Teal Blue Typography Sporty Jacket</t>
  </si>
  <si>
    <t>Teal typography solid sporty jacket, has a mock collar, 2 pockets ,has a zip closure, long sleeves, straight hemline, mesh lining</t>
  </si>
  <si>
    <t>Size worn by the model: M
Chest: 36"
Height: 6'</t>
  </si>
  <si>
    <t>3.9
|
18 Ratings</t>
  </si>
  <si>
    <t>18 Verified Buyers</t>
  </si>
  <si>
    <t>Men Blue Conversational Printed Pure Cotton Oversized T-Shirt</t>
  </si>
  <si>
    <t>â‚¹441</t>
  </si>
  <si>
    <t>Blue Tshirt for men
Conversational printed
Longline length
Round neck
Short, regular sleeves
Knitted pure cotton fabric</t>
  </si>
  <si>
    <t>Loose
Size worn by the model: M
Chest: 36"
Height: 6'</t>
  </si>
  <si>
    <t>4.3
|
1.9k Ratings</t>
  </si>
  <si>
    <t>Men Black Solid Regular Fit PERFORMANCE WOVEN 5" Sports Shorts</t>
  </si>
  <si>
    <t>Black solid mid-rise sports shorts, has 2 pockets, and slip-on closure</t>
  </si>
  <si>
    <t>4.3
|
516 Ratings</t>
  </si>
  <si>
    <t>516 Verified Buyers</t>
  </si>
  <si>
    <t>The Lifestyle Co Men Grey Melange Solid Casual Shirt</t>
  </si>
  <si>
    <t>â‚¹879</t>
  </si>
  <si>
    <t>Grey melange solid casual shirt ,has a spread collar, button placket, 1 patch pocket, long roll-up sleeves, and curved hem</t>
  </si>
  <si>
    <t>3.9
|
226 Ratings</t>
  </si>
  <si>
    <t>226 Verified Buyers</t>
  </si>
  <si>
    <t>Men Relaxed Fit Cotton Cargo Joggers</t>
  </si>
  <si>
    <t>Rs. 2299</t>
  </si>
  <si>
    <t>Joggers in cotton twill with covered elastication and a drawstring at the waist. Side pockets, and a back pocket and leg pockets with a flap and press-studs. Covered elastication and a hook and loop tab at the hems.</t>
  </si>
  <si>
    <t>Relaxed Fit
The model (height 6') is wearing a size 32</t>
  </si>
  <si>
    <t>4.1
|
32 Ratings</t>
  </si>
  <si>
    <t>Men Black Go Run Pulse - Shock Wave Running Shoes</t>
  </si>
  <si>
    <t>Special Technology:
Lightweight, responsive ULTRA FLIGHT cushioning
Skechers Air Cooled Goga Mat breathable insole provides high-rebound cushioning
Features:
A pair of black running shoes, has regular Styling, lace-ups detail
Mesh upper
Cushioned footbed
Textured and patterned outsole
Soft woven mono mesh fabric and smooth synthetic upper
Rubber traction outsole provides durability and traction
Warranty: 3 months
Warranty provided by Brand/Manufacturer</t>
  </si>
  <si>
    <t>4.3
|
279 Ratings</t>
  </si>
  <si>
    <t>279 Verified Buyers</t>
  </si>
  <si>
    <t>Men Rubber Sliders</t>
  </si>
  <si>
    <t>â‚¹479</t>
  </si>
  <si>
    <t>A pair of solid sliders
Rubber upper
Cushioned footbed
Patterned eva outsole
Warranty: 3 months
Warranty provided by brand owner/manufacturer</t>
  </si>
  <si>
    <t>3.7
|
204 Ratings</t>
  </si>
  <si>
    <t>204 Verified Buyers</t>
  </si>
  <si>
    <t>Men White Sneakers</t>
  </si>
  <si>
    <t>â‚¹1039</t>
  </si>
  <si>
    <t>A pair of round toe white sneakers ,has regular styling,
Lace-ups detail
Synthetic patent upper
Cushioned footbed
Textured and patterned outsole
Warranty: 45 days</t>
  </si>
  <si>
    <t>Synthetic Patent
 Wipe with a clean, dry cloth to remove the dust.</t>
  </si>
  <si>
    <t>4.1
|
934 Ratings</t>
  </si>
  <si>
    <t>934 Verified Buyers</t>
  </si>
  <si>
    <t>mr wonker Men White &amp; Grey Colourblocked Sneakers</t>
  </si>
  <si>
    <t>A pair of round toe white sneakers ,has mid-top styling,
Lace-ups detail
Synthetic upper
Cushioned footbed
Textured and patterned outsole
Warranty: 7 days
Warranty provided by brand owner/manufacturer</t>
  </si>
  <si>
    <t>Synthetic
Allow your pair of shoes to air and de-odorize at regular basis
use shoe bags to prevent any stains or mildew
dust any dry dirt from the surface using a clean cloth; do not use polish or shiner</t>
  </si>
  <si>
    <t>3.3
|
804 Ratings</t>
  </si>
  <si>
    <t>804 Verified Buyers</t>
  </si>
  <si>
    <t>Men Black Solid Denim Jacket</t>
  </si>
  <si>
    <t>â‚¹1249</t>
  </si>
  <si>
    <t>(Rs. 1050 OFF)</t>
  </si>
  <si>
    <t>Black solid jacket, has a spread collar, 4 pockets, button closure, long sleeves, straight hem, and unlined lining</t>
  </si>
  <si>
    <t>4.3
|
6.3k Ratings</t>
  </si>
  <si>
    <t>6.3k Verified Buyers</t>
  </si>
  <si>
    <t>Men Black Arcade 3.0 Sneakers</t>
  </si>
  <si>
    <t>â‚¹4899</t>
  </si>
  <si>
    <t>Features:
A pair of round toe black sneakers ,has regular styling,
Lace-ups detail
Textile upper
Cushioned footbed
Textured and patterned outsole
Warranty: 3 months
Warranty provided by Brand/Manufacturer</t>
  </si>
  <si>
    <t>Textile
Wipe with Clean and dry cloth to remove dust</t>
  </si>
  <si>
    <t>4.3
|
97 Ratings</t>
  </si>
  <si>
    <t>97 Verified Buyers</t>
  </si>
  <si>
    <t>Black Color Fit Icon 2 Calling Smartwatch</t>
  </si>
  <si>
    <t>4.1
|
1.7k Ratings</t>
  </si>
  <si>
    <t>Titan</t>
  </si>
  <si>
    <t>Men Black Analogue Watch</t>
  </si>
  <si>
    <t>Rs. 7395</t>
  </si>
  <si>
    <t>Display: Analogue
Movement: Quartz
Power source: Battery
Dial style: Solid round brass dial
Features: Reset Time
Strap style: Black regular, metal strap with a foldover closure
Water resistance: 50 m
Warranty: 2 years
Warranty provided by brand/manufacturer</t>
  </si>
  <si>
    <t>Dial width:
Strap Width</t>
  </si>
  <si>
    <t>4.5
|
411 Ratings</t>
  </si>
  <si>
    <t>411 Verified Buyers</t>
  </si>
  <si>
    <t>Men Blue 511 Slim Fit Heavy Fade Stretchable Jeans</t>
  </si>
  <si>
    <t>Medium shade, heavy fade blue jeans
Slim fit, mid-rise
Clean look
Stretchable
5 pocket
Length: regular</t>
  </si>
  <si>
    <t>3.8
|
803 Ratings</t>
  </si>
  <si>
    <t>803 Verified Buyers</t>
  </si>
  <si>
    <t>Men White Solid Sneakers</t>
  </si>
  <si>
    <t>4
|
4.7k Ratings</t>
  </si>
  <si>
    <t>Men LINETTI Mid Top Comfort Insole Sneakers</t>
  </si>
  <si>
    <t>â‚¹2989</t>
  </si>
  <si>
    <t>A pair of round toe black sneakers ,has mid-top styling,
Lace-ups detail
Pu upper
Cushioned footbed
Textured and patterned outsole
Warranty: 3 months
Warranty provided by brand owner/manufacturer</t>
  </si>
  <si>
    <t>Unisex Yellow &amp; Black Printed Duffel Bag</t>
  </si>
  <si>
    <t>Yellow and black printed duffel bag
Two short handles with detachable sling strap
One main zip compartment
2 side zip pockets</t>
  </si>
  <si>
    <t>Height: 25 cm
Width: 48 cm
Depth: 26 cm</t>
  </si>
  <si>
    <t>4.3
|
289 Ratings</t>
  </si>
  <si>
    <t>289 Verified Buyers</t>
  </si>
  <si>
    <t>Men Navy Blue Mesh Running Marking Shoes</t>
  </si>
  <si>
    <t>A pair of navy blue running shoes, has mid-top Styling, lace-ups detail
Mesh upper
Cushioned footbed
Textured and patterned outsole
Warranty: 30 days</t>
  </si>
  <si>
    <t>4.2
|
305 Ratings</t>
  </si>
  <si>
    <t>305 Verified Buyers</t>
  </si>
  <si>
    <t>Rs. 1649</t>
  </si>
  <si>
    <t>A pair of grey shoes, has mid-top Styling, lace-ups detail
Mesh upper
Cushioned footbed
Textured and patterned outsole
Warranty:</t>
  </si>
  <si>
    <t>1.5
|
2 Ratings</t>
  </si>
  <si>
    <t>Floral 24KT Gold Bar-1 gram</t>
  </si>
  <si>
    <t>â‚¹7063</t>
  </si>
  <si>
    <t>Height : 8.37 mm
Width : 14.47 mm</t>
  </si>
  <si>
    <t>4.6
|
38 Ratings</t>
  </si>
  <si>
    <t>38 Verified Buyers</t>
  </si>
  <si>
    <t>Men Relaxed Fit Ribcage Cotton Cargos Trousers</t>
  </si>
  <si>
    <t>Coffee brown machine weave cargos
Regular fit
Brand Fit: relaxed
Mid-rise
Length: regular
Pattern: solid
Flat-front, with no pleats design
Feature: plain
8 pockets</t>
  </si>
  <si>
    <t>Men Grey Sustainable Chinos</t>
  </si>
  <si>
    <t>Grey solid mid-rise trousers, button closure, and 5 pockets
This garment contains LYCRA fiber. It moves with you throughout the day for a comfortable, flexible fit</t>
  </si>
  <si>
    <t>4.1
|
2.7k Ratings</t>
  </si>
  <si>
    <t>Ninja Fit Smartwatch With Full Touch Display &amp;120+ Sports Modes</t>
  </si>
  <si>
    <t>3.9
|
562 Ratings</t>
  </si>
  <si>
    <t>562 Verified Buyers</t>
  </si>
  <si>
    <t>A pair of round toe white sneakers ,has regular styling,
Lace-ups detail
Synthetic upper
Cushioned footbed
Textured and patterned outsole
Warranty: 1 month</t>
  </si>
  <si>
    <t>Upper material: synthetic
Wipe with a clean, dry cloth to remove the dust</t>
  </si>
  <si>
    <t>4
|
223 Ratings</t>
  </si>
  <si>
    <t>223 Verified Buyers</t>
  </si>
  <si>
    <t>Fame Forever by Lifestyle</t>
  </si>
  <si>
    <t>Long Sleeve Pure Cotton Pullover</t>
  </si>
  <si>
    <t>Black solid sweatshirt has a round neck, long sleeves, straight hem</t>
  </si>
  <si>
    <t>A pair of round toe white sneakers ,has regular styling,
Lace-ups detail
Synthetic upper
Cushioned footbed
Textured and patterned outsole
Warranty: 45 days</t>
  </si>
  <si>
    <t>4.1
|
536 Ratings</t>
  </si>
  <si>
    <t>536 Verified Buyers</t>
  </si>
  <si>
    <t>Men White Dial &amp; Silver Toned Bracelet Straps Analogue Watch MFB-PN-W1190G</t>
  </si>
  <si>
    <t>Pack Contains: single watch
Display: analogue
Movement: quartz
Power Source: battery
Dial style: white solid square stainless steel dial
Features:reset time, glow in dark inlays, date aperture
Strap Style: silver toned, bracelet style, stainless steel strap with a foldover
Water resistance: water resistant
Comes in a signature Mast &amp; Harbour case</t>
  </si>
  <si>
    <t>4.2
|
109 Ratings</t>
  </si>
  <si>
    <t>109 Verified Buyers</t>
  </si>
  <si>
    <t>WOW SKIN SCIENCE</t>
  </si>
  <si>
    <t>Onion Hair Oil for Hair Growth with Black Seed Oil Extracts - 200 ml</t>
  </si>
  <si>
    <t>Onion Hair Oil for Hair Growth and Hair Fall Control - With Black Seed Oil Extracts</t>
  </si>
  <si>
    <t>4.4
|
3.6k Ratings</t>
  </si>
  <si>
    <t>Black solid opaque casual shirt ,has a spread collar, button placket, no pocket, long regular sleeves, curved hem</t>
  </si>
  <si>
    <t>2.9
|
53 Ratings</t>
  </si>
  <si>
    <t>Men City Escape Premium Water-Repellant Track Pants</t>
  </si>
  <si>
    <t>â‚¹6459</t>
  </si>
  <si>
    <t>Special features:
FROM PROBLEM TO PERFORMANCE: This product is made in part with Parley Ocean Plastic. Just one of the innovations that represent our commitment to help end plastic waste.
WATER-REPELLENT: A durable, PFC-free water-repellent finish sheds water.
Product design details:
Regular fit
Elastic waist with drawcord
Mesh inserts on lower legs
PFC-free water-repellent finish
Front pockets
Cargo pockets with snap closures
Ankle zips
Warranty: 3 months from the date of purchase against manufacturing defects
Warranty provided by brand/manufacturer
About ADIDAS Men City Escape Premium Water-Repellant Track Pants
WATER-REPELLENT CARGO PANTS MADE IN PART WITH PARLEY OCEAN PLASTIC.
Trek across the urban landscape in style. These lightweight pants from adidas feature mesh panels on the lower legs for breathability. The PFC-free water-repellent finish helps you stay dry in a downpour. Ankle zips allow for either low-top sneakers or boots.</t>
  </si>
  <si>
    <t>Black medium wash 5-pocket mid-rise jeans, clean look with light fade, has a button and zip closure, waistband with belt loops</t>
  </si>
  <si>
    <t>3.8
|
1.4k Ratings</t>
  </si>
  <si>
    <t>Men Pack Of 5 Assorted Above Ankle-Length Socks</t>
  </si>
  <si>
    <t>â‚¹535</t>
  </si>
  <si>
    <t>(33% OFF)</t>
  </si>
  <si>
    <t>-</t>
  </si>
  <si>
    <t>4.4
|
6.3k Ratings</t>
  </si>
  <si>
    <t>Polo Collar Pure Cotton T-Shirt</t>
  </si>
  <si>
    <t>â‚¹1601</t>
  </si>
  <si>
    <t>Blue t-shirt for men
Floral printed
Regular length
Polo collar
Short, regular sleeves
Knitted
Cotton fabric</t>
  </si>
  <si>
    <t>Men Arch Fit Cool Oasis Sneakers</t>
  </si>
  <si>
    <t>â‚¹5999</t>
  </si>
  <si>
    <t>Special Technology:
Patented Skechers Arch Fit(r) insole system with podiatrist-certified arch support
Features:
A pair of round toe navy blue sneakers ,has regular styling
Lace-ups detail
Mesh upper
Breathable air-cooled mesh upper with lace-up
Flexible rubber traction outsole
Cushioned footbed
Textured and patterned outsole
Warranty: 3 months
Warranty provided by Brand/Manufacturer</t>
  </si>
  <si>
    <t>Men Black Memory Foam Non-Marking Walking Shoes</t>
  </si>
  <si>
    <t>(Rs. 1600 OFF)</t>
  </si>
  <si>
    <t>A pair of black and white sports shoes, has regular styling, lace-up detail
Mesh upper
Cushioned footbed
Textured and patterned outsole
Warranty: 30 days
Warranty provided by brand/manufacturer
Technology
Memory Foam</t>
  </si>
  <si>
    <t>4.1
|
80 Ratings</t>
  </si>
  <si>
    <t>4.2
|
282 Ratings</t>
  </si>
  <si>
    <t>282 Verified Buyers</t>
  </si>
  <si>
    <t>J Hampstead</t>
  </si>
  <si>
    <t>Classic Slim Fit Cotton Formal Shirt</t>
  </si>
  <si>
    <t>Blue solid opaque formal shirt ,has a spread collar, button placket, 1 pocket, long regular sleeves, curved hem</t>
  </si>
  <si>
    <t>Brand Fit: Classic
Fit: Slim Fit
The model (height 6') is wearing a size 40</t>
  </si>
  <si>
    <t>Men Mesh Running Non-Marking Shoes</t>
  </si>
  <si>
    <t>A pair of black shoes, has regular Styling, lace-ups detail
Upper
Cushioned footbed
Textured and patterned outsole
Warranty: 30 days
Warranty provided by brand owner/manufacturer</t>
  </si>
  <si>
    <t>4
|
182 Ratings</t>
  </si>
  <si>
    <t>182 Verified Buyers</t>
  </si>
  <si>
    <t>â‚¹424</t>
  </si>
  <si>
    <t>Black solid T-shirt, has a round neck, long sleeves</t>
  </si>
  <si>
    <t>Vogue 1.96" Amoled Always On Display, Luxury Metal, BT Calling, Rotating Crown</t>
  </si>
  <si>
    <t>â‚¹3499</t>
  </si>
  <si>
    <t>(Rs. 6500 OFF)</t>
  </si>
  <si>
    <t>4
|
24 Ratings</t>
  </si>
  <si>
    <t>Unisex Mercede F1 Driving Shoes</t>
  </si>
  <si>
    <t>â‚¹4799</t>
  </si>
  <si>
    <t>A pair of round toe white solid driving shoes, has regular styling,
Lace-ups detail
Synthetic upper
Cushioned footbed
Textured and patterned outsole
CMEVA: PUMA's compression-moulded EVA material for lightweight performance
Mercedes-AMG Petronas Motorsport branding at heel
PUMA Cat Logo at tongue
PUMA Cat Logo at toe
PUMA Formstrip at side
Warranty: 3 months
Warranty provided by brand/manufacturer
About the Product
Put the style pedal to the metal in our Mercedes-AMG Petronas Motorsport F1 Collection, inspired the undeniable performance and impeccable engineering of these world-class cars. Our Mercedes-AMG Petronas Motorsport F1 Neo Cat Motorsport Shoes also take inspiration from our very first Motorsport boots from the mid '80s and feature a sleek synthetic upper with chic minimalist spectra green accents and a compression-moulded EVA midsole for lightweight performance and enhanced pedal feel. Recycled Content: The upper of this shoe is made with at least 20% recycled materials as a step toward a better future.</t>
  </si>
  <si>
    <t>4.3
|
44 Ratings</t>
  </si>
  <si>
    <t>44 Verified Buyers</t>
  </si>
  <si>
    <t>Mesh, Care Instruction: Wipe with a clean, dry cloth to remove the dust.</t>
  </si>
  <si>
    <t>4.1
|
981 Ratings</t>
  </si>
  <si>
    <t>981 Verified Buyers</t>
  </si>
  <si>
    <t>Men Grey Woven Design Slip-On Sneakers</t>
  </si>
  <si>
    <t>A pair of round toe grey slip-on sneakers ,has regular styling,
Slip-on detail
Textile upper
Cushioned footbed
Textured and patterned outsole</t>
  </si>
  <si>
    <t>4.1
|
878 Ratings</t>
  </si>
  <si>
    <t>878 Verified Buyers</t>
  </si>
  <si>
    <t>Men Free Run 5.0 Road Running Shoes</t>
  </si>
  <si>
    <t>â‚¹6884</t>
  </si>
  <si>
    <t>SPECIAL TECHNOLOGIES:
Lighter, Softer, Stronger
An updated design gives you a more responsive, lighter and softer foam than previous versions. Laser-cut grooves on the sole make it flexible. Rubber at the forefoot and heel give you the durability to keep going.
Simplicity That Moves
The upper uses a breathable knit material throughout to give your foot room to stretch as you run.
Stay Secure
Flywire technology loops through the laces on the side to keep your foot held in.
PRODUCT DESIGN DETAILS :
A pair of white self design with logo printed detail round toe sports shoes with regular styling has a lace-up closure
Mesh upper
Cushioned footbed
Non-Marking outsole
Hell pull tab
ABOUT THE PRODUCT :
Made from at least 20% recycled material by weight, the sock-like boot of this Nike Free is designed to transition from running to training to your everyday routine. With a breathable knit upper, it combines the flexibility you love with a secure design that will help keep you close to the ground for that barefoot feeling. New cushioning is lighter, softer and more responsive than previous versions so you can keep moving in comfort whether you're on the tarmac or track.</t>
  </si>
  <si>
    <t>4.2
|
25 Ratings</t>
  </si>
  <si>
    <t>25 Verified Buyers</t>
  </si>
  <si>
    <t>Men Grey Tapered Fit Cargos Trousers</t>
  </si>
  <si>
    <t>(Rs. 1950 OFF)</t>
  </si>
  <si>
    <t>Grey woven cargos
Tapered fit
Mid-rise
Length: regular
Pattern: solid
Flat-front, with no pleats design
Feature: plain
6 pockets</t>
  </si>
  <si>
    <t>3.9
|
644 Ratings</t>
  </si>
  <si>
    <t>Men Perforated Sneakers</t>
  </si>
  <si>
    <t>A pair of round toe white and brown sneakers ,has mid-top styling
Lace-ups detail
Synthetic leather upper
Cushioned footbed
Textured and patterned outsole</t>
  </si>
  <si>
    <t>WildHorn</t>
  </si>
  <si>
    <t>Men Brown Genuine Leather Wallet</t>
  </si>
  <si>
    <t>Brown genuine leather twofold wallet
Two main compartments
The left fold has a slip pocket and three card holders
The right fold has two slip pockets secured with a flap-and-button closure and a slip pocket
A slip pocket on the front, has a detachable flap with three card holders</t>
  </si>
  <si>
    <t>Highlander Black Slim Fit Casual Shirt</t>
  </si>
  <si>
    <t>Black casual shirt, has a spread collar, a full button placket, long sleeves with roll-up button tabs, a patch pocket, curved hem</t>
  </si>
  <si>
    <t>Slim fit
The model (height 6'2'') is wearing a size 40</t>
  </si>
  <si>
    <t>4.2
|
16k Ratings</t>
  </si>
  <si>
    <t>Vitamin C 10% Face Serum for Glowing Skin 30 ml</t>
  </si>
  <si>
    <t>â‚¹664</t>
  </si>
  <si>
    <t>Unisex Vitamin C Serum for Brighter Glowing Skin</t>
  </si>
  <si>
    <t>30 ml</t>
  </si>
  <si>
    <t>Swastik 24KT Gold Coin-5 gram</t>
  </si>
  <si>
    <t>Height : 19.16 mm
Width : 19.16 mm</t>
  </si>
  <si>
    <t>4.8
|
13 Ratings</t>
  </si>
  <si>
    <t>Men Black &amp; Charcoal Typography Printed Pure Cotton T-shirt</t>
  </si>
  <si>
    <t>â‚¹399</t>
  </si>
  <si>
    <t>Black and charcoal Tshirt for men
Typography printed
Regular length
Round neck
Short, regular sleeves
Knitted pure cotton fabric</t>
  </si>
  <si>
    <t>Regular Fit
Size worn by the model: M
Chest: 39"
Height: 6'</t>
  </si>
  <si>
    <t>4.1
|
369 Ratings</t>
  </si>
  <si>
    <t>369 Verified Buyers</t>
  </si>
  <si>
    <t>Men Navy Blue Solid Bio-Wash Joggers</t>
  </si>
  <si>
    <t>Navy blue solid joggers, has an elasticated waistband, drawstring closure, 2 pockets and cuffed hems</t>
  </si>
  <si>
    <t>4
|
2.3k Ratings</t>
  </si>
  <si>
    <t>Men Cream-Coloured Slim Fit Floral Printed Casual Shirt</t>
  </si>
  <si>
    <t>Rs. 2199</t>
  </si>
  <si>
    <t>Cream-coloured floral printed opaque Casual shirt, has a spread collar, button placket, na pocket, short regular sleeves, curved hem</t>
  </si>
  <si>
    <t>4.2
|
917 Ratings</t>
  </si>
  <si>
    <t>917 Verified Buyers</t>
  </si>
  <si>
    <t>Men Charcoal Grey Solid Training Track Pants</t>
  </si>
  <si>
    <t>Engineered with SPEEDWICK Technology wicks moisture away keeping you dry and comfortable.
Charcoal Grey Solid Track Pants, has elasticated waistband with drawstring closure, 2 pockets and straight hem</t>
  </si>
  <si>
    <t>Size worn by the model: M
Waist: 31"
Hips: 38''
Height: 6'1''</t>
  </si>
  <si>
    <t>4.3
|
79 Ratings</t>
  </si>
  <si>
    <t>Men Lavender Typography Printed Pure Cotton Oversized T-Shirt</t>
  </si>
  <si>
    <t>â‚¹428</t>
  </si>
  <si>
    <t>(67% OFF)</t>
  </si>
  <si>
    <t>Lavender Tshirt for men
Typography printed back
Longline length
Round neck
Short, regular sleeves
Knitted pure cotton fabric</t>
  </si>
  <si>
    <t>4.3
|
714 Ratings</t>
  </si>
  <si>
    <t>714 Verified Buyers</t>
  </si>
  <si>
    <t>Navy Black Textured Pyxis Large Trolley Suitcase</t>
  </si>
  <si>
    <t>â‚¹3199</t>
  </si>
  <si>
    <t>(Rs. 6549 OFF)</t>
  </si>
  <si>
    <t>Features:
Black textured hard-sided trolley suitcase, secured with a number lock
One top handle and one top retractable trolley handle
4 Wheels, 360-degree rotatable wheels
One main zip compartment, has a zippered lining, two elasticated tabs secured with a click clasp
One mesh zip pocket on the flap
Warranty: 5 years
Warranty provided by the brand owner/manufacturer</t>
  </si>
  <si>
    <t>Length: 77 cm
Width: 50 cm
Depth: 29 cm</t>
  </si>
  <si>
    <t>4.2
|
216 Ratings</t>
  </si>
  <si>
    <t>216 Verified Buyers</t>
  </si>
  <si>
    <t>Men Self Design Thong Flip-Flops</t>
  </si>
  <si>
    <t>A pair of brown self design thong flip-flops
Synthetic upper
Cushioned footbed
Patterned synthetic outsole</t>
  </si>
  <si>
    <t>Synthetic
Wipe with a clean, dry cloth to remove dust.</t>
  </si>
  <si>
    <t>4.2
|
39 Ratings</t>
  </si>
  <si>
    <t>39 Verified Buyers</t>
  </si>
  <si>
    <t>Men Black Carrot Stretchable Jeans</t>
  </si>
  <si>
    <t>(43% OFF)</t>
  </si>
  <si>
    <t>Dark shade, clean look black jeans
Regular fit, mid-rise
Brand Fit: carrot
Clean look
Stretchable
5 pocket
Button and zip closure
Length: regular</t>
  </si>
  <si>
    <t>Brand Fit: Carrot
Fit: Regular Fit
Stretchable
The model (height 6') is wearing a size 32</t>
  </si>
  <si>
    <t>3.8
|
151 Ratings</t>
  </si>
  <si>
    <t>Men Slim Fit Pure Cotton Shorts</t>
  </si>
  <si>
    <t>Khaki solid mid-rise regular shorts, has 4 pockets, button closure</t>
  </si>
  <si>
    <t>Men Grey AIR DYNAMIGHT - WINLY Running Shoes</t>
  </si>
  <si>
    <t>â‚¹3849</t>
  </si>
  <si>
    <t>Special Technology:
Memory Foam cushioned comfort insole
External heel clip detail for added stability
Skech-Air air cushioned shock absorbing midsole
Features:
A pair of grey and black running shoes, has regular styling, lace-up detail
Mesh upper
Cushioned footbed
Heel synthetic overlay panel with SKECHERS logo and pull on top tab
Padded collar and tongue
Textured and patterned outsole
Warranty: 3 months
Warranty provided by Brand/Manufacturer</t>
  </si>
  <si>
    <t>4.4
|
224 Ratings</t>
  </si>
  <si>
    <t>224 Verified Buyers</t>
  </si>
  <si>
    <t>Men Grey Melange Solid Tapered Style Track Pants</t>
  </si>
  <si>
    <t>Grey melange solid track pants, elasticated waistband with drawstring closure, 2 pockets</t>
  </si>
  <si>
    <t>4
|
3.2k Ratings</t>
  </si>
  <si>
    <t>A pair of white woven design round toe sneakers ,has regular styling,
Lace-ups detail
Synthetic upper
Cushioned footbed
Textured and patterned outsole
Warranty: 3 months
Warranty provided by brand/manufacturer</t>
  </si>
  <si>
    <t>4.2
|
207 Ratings</t>
  </si>
  <si>
    <t>Men Blue 512 Slim Tapered Fit Mid Rise Light Fade Stretchable Jeans</t>
  </si>
  <si>
    <t>Fit: 512 Slim Tapered Fit
Stretchable
The model (height 6') is wearing a size 32</t>
  </si>
  <si>
    <t>4.1
|
498 Ratings</t>
  </si>
  <si>
    <t>498 Verified Buyers</t>
  </si>
  <si>
    <t>Men Lightweight Mesh Marking Running Shoes</t>
  </si>
  <si>
    <t>A pair of black &amp; red shoes, has regular styling, lace-ups detail
Mesh upper
Cushioned footbed
Textured and patterned outsole
Features: 
Lightweight
Comfortable
Flexible
Well ventilated</t>
  </si>
  <si>
    <t>Mesh
Wipe with a clean ,dry cloth to remove dust</t>
  </si>
  <si>
    <t>Unisex Pink Clogs</t>
  </si>
  <si>
    <t>â‚¹3371</t>
  </si>
  <si>
    <t>A pair of pink clogs
Croslite upper with slip-on closure
Cushioned footbed
Patterned croslite outsole
Warranty: 3 months
Warranty provided by brand owner/manufacturer</t>
  </si>
  <si>
    <t>Croslite
Wipe shoes by damo cloth to remove dirt</t>
  </si>
  <si>
    <t>4.4
|
487 Ratings</t>
  </si>
  <si>
    <t>487 Verified Buyers</t>
  </si>
  <si>
    <t>DIXCY SCOTT</t>
  </si>
  <si>
    <t>Men Pack Of 3 Solid Pure Cotton Trunks DSO-SWISH TRUNK-P3</t>
  </si>
  <si>
    <t>â‚¹319</t>
  </si>
  <si>
    <t>3.7
|
365 Ratings</t>
  </si>
  <si>
    <t>365 Verified Buyers</t>
  </si>
  <si>
    <t>Men Trainers</t>
  </si>
  <si>
    <t>Retro-inspired trainers with a tongue and lacing at the front and a padded top edge. Jersey linings and insoles and soles that are patterned underneath. Height of soles 3.2 cm.</t>
  </si>
  <si>
    <t>100% Polyurethane
Wipe with a clean, dry cloth to remove the dust</t>
  </si>
  <si>
    <t>4.5
|
75 Ratings</t>
  </si>
  <si>
    <t>Men Green Analogue Watch</t>
  </si>
  <si>
    <t>Rs. 3245</t>
  </si>
  <si>
    <t>Display: Analogue
Movement: Quartz
Power source: Battery
Dial style: Solid round brass dial
Features: Reset Time
Strap style: Green regular, canvas strap with a tang closure
Water resistance: 50 m
Warranty: 2 years
Warranty provided by brand/manufacturer
Comes in a signature Titan case</t>
  </si>
  <si>
    <t>4.5
|
1.6k Ratings</t>
  </si>
  <si>
    <t>DAVIDOFF</t>
  </si>
  <si>
    <t>Men Cool Water Eau De Toilette 125 ml</t>
  </si>
  <si>
    <t>â‚¹4050</t>
  </si>
  <si>
    <t>Cool Water Eau de Toilette</t>
  </si>
  <si>
    <t>4.5
|
1.2k Ratings</t>
  </si>
  <si>
    <t>Time Travlr Men Black Regular Fit Solid Sustainable Casual Shirt</t>
  </si>
  <si>
    <t>Black solid casual shirt, has a spread collar, button placket, long sleeves, curved hem</t>
  </si>
  <si>
    <t>Regular fit
The model (height 6') is wearing a size 40</t>
  </si>
  <si>
    <t>4.3
|
1.4k Ratings</t>
  </si>
  <si>
    <t>Men Lightweight Clogs</t>
  </si>
  <si>
    <t>A pair of olive green solid clogs
Synthetic upper
Cushioned footbed
Patterned eva outsole
Lightweight
Warranty: 1 month
Warranty provided by brand owner/manufacturer</t>
  </si>
  <si>
    <t>3.8
|
31 Ratings</t>
  </si>
  <si>
    <t>31 Verified Buyers</t>
  </si>
  <si>
    <t>Men ICON Running Shoes</t>
  </si>
  <si>
    <t>Product Description: The HRX Performance Running Shoes from the ICON Running Collection can help you improve your timing on the track. Their counter clutch system gives you a strong grip while the TPU midsole gives you the stability and support you need.
Features
Ideal for running on roads
Designed to provide maximum support to your feet and ankle.
Breathable upper keeps your feet cool and dry.
Synthetic PU upper enhances durability.
Internal Heel counter helps maintain a strong grip while running.
High-density EVA midsole cushions impact.
TPU shank gives Arch support and stability during running.
High abrasion sole increases longevity and durability.
High-quality EVA insole with Arc Support, controls feet's natural sideways movement and provides extra stability.
Weight: Mid-weight
Fastening: Lace-up
Fit: Wide
Warranty: 3 months
Warranty provided by the brand owner/manufacturer</t>
  </si>
  <si>
    <t>Upper material: PU
Wipe with a clean, dry cloth to remove the dust</t>
  </si>
  <si>
    <t>4.3
|
102 Ratings</t>
  </si>
  <si>
    <t>Men Brand Logo Printed Dri-FIT Strike Soccer Pants</t>
  </si>
  <si>
    <t>â‚¹2956</t>
  </si>
  <si>
    <t>Special Technology:
The Nike Dri-FIT Challenger Pants have details like sweat-wicking technology
Product Story:
Pass, shoot, dribbleOur sweat-wicking Strike Pants are stretchy and light so you can get the most of your moves. They're made like the gear the pros wear, ready to train throughout the year.
Product design detail:
Black regular pants
Internal drawstring closure 
Brand logo printed 
2 side pockets
Zippered hems</t>
  </si>
  <si>
    <t>Slim Fit
Size worn by the model:M
Waist 32"
Hips 37.5"
Height 6'</t>
  </si>
  <si>
    <t>4.3
|
75 Ratings</t>
  </si>
  <si>
    <t>Relaxed Fit Sweatshirt</t>
  </si>
  <si>
    <t>Top in sweatshirt fabric made from a cotton blend. Relaxed fit with dropped shoulders and ribbing around the neckline, cuffs and hem. Soft brushed inside.</t>
  </si>
  <si>
    <t>4.1
|
246 Ratings</t>
  </si>
  <si>
    <t>246 Verified Buyers</t>
  </si>
  <si>
    <t>Men Slip-On Sneakers</t>
  </si>
  <si>
    <t>â‚¹2024</t>
  </si>
  <si>
    <t>A pair of round toe black slip-on sneakers, has regular styling,
Slip-on detail
Textile upper
Cushioned footbed
Textured and patterned outsole
Warranty: 3 months
Warranty provided by brand/manufacturer
About the Product
The Anzarun 2.0 is a next-generation, running-inspired sneak, featuring an athletic mesh upper and clean silhouette. Look out for the texturing on the midsole one of the signatures of this style. Recycled Content: The upper of this shoe is made with at least 20% recycled materials as a step toward a better future,</t>
  </si>
  <si>
    <t>Textile 
Wipe with a clean, dry cloth to remove dust</t>
  </si>
  <si>
    <t>Unisex Black &amp; Grey Logo Printed AT ESS Barrel Bag</t>
  </si>
  <si>
    <t>Black and grey brand logo printed barrel bag
One main zip compartment
Two short handles and one shoulder strap
One external mesh pocket
Warranty: 3 months against manufacturing defects
Warranty provided by Brand/Manufacturer
PRODUCT STORY - Bold, beautiful, and handy as can be, this Essentials barrel bag is the most stylish way to stash your stuff
Featuring a two-way zip opening into the main compartment and comfy shoulder straps, the real stand-out is the large PUMA Cat Logo on the front</t>
  </si>
  <si>
    <t>Height: 34cm
Width: 44cm</t>
  </si>
  <si>
    <t>3.7
|
135 Ratings</t>
  </si>
  <si>
    <t>Men Textile Walking Sports Shoes</t>
  </si>
  <si>
    <t>â‚¹2009</t>
  </si>
  <si>
    <t>Emphasizing Quality and Comfort. RedTape brings you perfect Walking Shoes for Men Well-Crafted using a Breathable SHAJIA &amp; PU Upper and a comfortable outsole made using EVA material which provides Enhanced On-Ground Traction &amp; Slip Resistance. It features a Memory Foam Insole perfect for Dynamic Feet Support and Firm Grip to your feet.
FEATURES:
PERFORMANCE WITH COMFORT: Ideally designed for Everyday Comfort, These Sports Shoes for Men are featured with Enhanced Comfort level which makes it perfect for Walking, Running and Daily Wear. It provides Dynamic Feet support and Arch Support to your feet.
SLIP-RESISTANT: It is made using High-Quality EVA Outsole featuring Slip-Resistance which negates the accidental falls or slip-ups.
BETTER-TRACTION: Designed for providing Maximum On-Ground Stability and Better Traction on different surfaces by providing the Enhance Grip.
LONG-LASTING: These shoes are made using High-Quality Material making it Long-Lasting and Durable.A pair of white sports shoes, has regular Styling, lace-ups detail upper
Cushioned footbed
Textured and patterned outsole
Warranty: 45 days
Disclaimer:Warranty provided by seller/manufacturer</t>
  </si>
  <si>
    <t>Textile &amp; EVA
Wipe with a clean, dry cloth to remove dust</t>
  </si>
  <si>
    <t>4.3
|
558 Ratings</t>
  </si>
  <si>
    <t>Men Yellow Printed Slim Fit T-shirt</t>
  </si>
  <si>
    <t>â‚¹174</t>
  </si>
  <si>
    <t>Yellow T-shirt for men
Graphic printed
Regular length
Round neck
Short, regular sleeves
Knitted cotton fabric</t>
  </si>
  <si>
    <t>3.9
|
71 Ratings</t>
  </si>
  <si>
    <t>Men Grey Tapered Fit Light Fade Stretchable Jeans</t>
  </si>
  <si>
    <t>Medium shade, light fade grey jeans
Tapered fit, mid-rise
Clean look
Stretchable
5 pocket
Length: cropped</t>
  </si>
  <si>
    <t>3.4
|
50 Ratings</t>
  </si>
  <si>
    <t>50 Verified Buyers</t>
  </si>
  <si>
    <t>U.S. Polo Assn. Denim Co.Men Red Buffalo Checks Checked Casual Shirt</t>
  </si>
  <si>
    <t>Red buffalo checks checked opaque Casual shirt ,has a spread collar, button placket, long regular sleeves, curved hem</t>
  </si>
  <si>
    <t>Men Navy Blue Typography Printed Cotton T-shirt</t>
  </si>
  <si>
    <t>â‚¹311</t>
  </si>
  <si>
    <t>Navy Blue printed T-shirt, has a round neck, short sleeves</t>
  </si>
  <si>
    <t>4
|
5.7k Ratings</t>
  </si>
  <si>
    <t>5.7k Verified Buyers</t>
  </si>
  <si>
    <t>Unisex Perforations Mercede F1 Motorsport Collection Neo Cat Sneakers</t>
  </si>
  <si>
    <t>Special Technologies:
CMEVA: PUMA's compression-moulded EVA material for lightweight performance.
Recycled Content: The upper of this shoe is made with at least 20% recycled materials as a step toward a better future.
Product Design Details:
A pair of round toe black sneakers, has regular styling
Lace-ups detail 
Synthetic upper
Cushioned footbed
Textured and patterned rubber outsole
Low boot construction
EVA midsole
Mercedes-AMG Petronas Motorsport branding at heel
PUMA Cat Logo at tongue
PUMA Cat Logo at toe
PUMA Formstrip at side
Made with at least 20% recycled material
Warranty: 3 months
Warranty to be provided by the brand manufacturer
About The Product:
Put the style pedal to the metal in our Mercedes-AMG Petronas Motorsport F1 Collection, inspired the undeniable performance and impeccable engineering of these world-class cars. Our Mercedes-AMG Petronas Motorsport F1 Neo Cat Motorsport Shoes also take inspiration from our very first Motorsport boots from the mid '80s and feature a sleek synthetic upper with chic minimalist spectra green accents and a compression-moulded EVA midsole for lightweight performance and enhanced pedal feel.</t>
  </si>
  <si>
    <t>Upper Material: Synthetic upper
Outsole Material: Rubber
Wipe with a clean dry cloth to remove dust</t>
  </si>
  <si>
    <t>4.4
|
78 Ratings</t>
  </si>
  <si>
    <t>78 Verified Buyers</t>
  </si>
  <si>
    <t>Men Printed Waterproof Lining Sneakers</t>
  </si>
  <si>
    <t>(83% OFF)</t>
  </si>
  <si>
    <t>A pair of round toe sneakers ,has mid-top styling
Lace-ups detail
Synthetic leather upper
Cushioned footbed
Textured and patterned outsole</t>
  </si>
  <si>
    <t>Synthetic leather
Wipe with a clean and dry cloth to remove dust</t>
  </si>
  <si>
    <t>3.5
|
211 Ratings</t>
  </si>
  <si>
    <t>Men Anti Fit Light Fade Stretchable Mid-Rise Jeans</t>
  </si>
  <si>
    <t>â‚¹1689</t>
  </si>
  <si>
    <t>Medium shade, light fade blue jeans
Regular fit, mid-rise
Brand Fit: anti
Clean look
Stretchable
5 pocket
Length: Regular</t>
  </si>
  <si>
    <t>Brand Fit: Anti
Regular Fit
Stretchable
Size worn by the model: 32
Waist: 32"
Hips: 37"
Height: 6'2"</t>
  </si>
  <si>
    <t>3.2
|
24 Ratings</t>
  </si>
  <si>
    <t>Men Grey Melange Solid Joggers</t>
  </si>
  <si>
    <t>Grey melange Joggers
Solid
Drawstring closure
Cuffed hem
2 pockets</t>
  </si>
  <si>
    <t>Silver-Toned Color Fit Icon 2 Smartwatch</t>
  </si>
  <si>
    <t>4.2
|
352 Ratings</t>
  </si>
  <si>
    <t>352 Verified Buyers</t>
  </si>
  <si>
    <t>Men Olive Slim Fit Pure Cotton Cargos Trousers</t>
  </si>
  <si>
    <t>â‚¹1127</t>
  </si>
  <si>
    <t>Olive green woven cargos
Slim fit
Mid-rise
Length: regular
Pattern: solid
Flat-front, with no pleats design
Feature: plain
6 pockets</t>
  </si>
  <si>
    <t>3.9
|
2.1k Ratings</t>
  </si>
  <si>
    <t>Men Classic Eau De Toilette 100 ml</t>
  </si>
  <si>
    <t>Jaguar Classic Eau De Toilette</t>
  </si>
  <si>
    <t>Men Black Mesh MC Training Shoes</t>
  </si>
  <si>
    <t>Rs. 5495</t>
  </si>
  <si>
    <t>Design Details:
A pair of black training sports shoes, has regular styling, slip-on detail
Mesh upper
Cushioned footbed
Textured and patterned outsole
Warranty: 6 months
Warranty provided by brand/manufacturer</t>
  </si>
  <si>
    <t>4.3
|
422 Ratings</t>
  </si>
  <si>
    <t>422 Verified Buyers</t>
  </si>
  <si>
    <t>Men UNO - KEEP CLOSE Sneakers</t>
  </si>
  <si>
    <t>Rs. 8999</t>
  </si>
  <si>
    <t>SPECIAL TECHNOLOGIES:
Skech-Air(r) visible airbag midsole
Skechers Air-Cooled Memory Foam(r) cushioned comfort insole
PRODUCT DESIGN DETAILS :
A pair of white textured with brand logo-printed round toe casual sneakers with mid top styling has a lace up closure
Synthetic leather upper
Cushioned footbed
EVA outsole
Synthetic duraleather upper
Air-Cooled Memory Foam
Cushioned comfort insole
Sketch-Air shock-absorbing midsole
Synthetic duraleather upper 
Flexible traction outsole
1 1/2-inch height
Skechers(r) logo detail
Warranty: 3 Months
Warranty provided by brand/manufacturer
ABOUT THE PRODUCT :
Step up your look with striking style in Skechers Street Uno - Keep Close. This lace-up fashion sneaker features a synthetic duraleather upper with a Skechers Air-Cooled Memory Foam(r) insole and a visible Skech-Air(r) airbag midsole.</t>
  </si>
  <si>
    <t>Men Purple Self-Design Slim Fit Pure Cotton Formal Shirt</t>
  </si>
  <si>
    <t>Purple self design opaque Formal shirt, has a spread collar, button placket, 1 patch pocket, long regular sleeves, curved hem</t>
  </si>
  <si>
    <t>4.4
|
218 Ratings</t>
  </si>
  <si>
    <t>218 Verified Buyers</t>
  </si>
  <si>
    <t>Svaar</t>
  </si>
  <si>
    <t>A pair of black solid clogs
Rubber upper
Cushioned footbed
Patterned eva outsole
Warranty: 1 month
Warranty provided by brand owner/manufacturer</t>
  </si>
  <si>
    <t>3.9
|
56 Ratings</t>
  </si>
  <si>
    <t>56 Verified Buyers</t>
  </si>
  <si>
    <t>Applique Slim Fit Polo Collar T-shirt</t>
  </si>
  <si>
    <t>Black Tshirt for men
Solid
Regular length
Polo collar
Short, regular sleeves
Knitted cotton fabric
Button closure</t>
  </si>
  <si>
    <t>Slim Fit
Size worn by the model: M
Chest: 39''
Height: 6'2"</t>
  </si>
  <si>
    <t>The Lifestyle Co Men Black Skinny Fit Mid-Rise Clean Look Stretchable Jeans</t>
  </si>
  <si>
    <t>3.8
|
697 Ratings</t>
  </si>
  <si>
    <t>697 Verified Buyers</t>
  </si>
  <si>
    <t>Men Yellow Comfort Checked Regular Fit Casual Shirt</t>
  </si>
  <si>
    <t>Yellow and blue other checked opaque Casual shirt, has a spread collar, button placket, 1 patch pocket, long regular sleeves, curved hem</t>
  </si>
  <si>
    <t>Brand Fit: Comfort
Fit: Regular Fit
The model (height 6') is wearing a size 40</t>
  </si>
  <si>
    <t>Men Printed Sliders</t>
  </si>
  <si>
    <t>â‚¹751</t>
  </si>
  <si>
    <t>(6% OFF)</t>
  </si>
  <si>
    <t>A pair of navy blue and green printed sliders
Synthetic upper
Cushioned footbed
Patterned tpr outsole</t>
  </si>
  <si>
    <t>Men Black Analogue Watch MFB-PN-LB-80242G</t>
  </si>
  <si>
    <t>â‚¹1394</t>
  </si>
  <si>
    <t>Display: Analogue
Movement: Quartz
Power source: Battery
Dial style: Solid round stainless steel dial
Features: Reset Time
Strap style: Silver-Toned bracelet style, stainless steel strap with a foldover closure
Water resistance: Water Resistant</t>
  </si>
  <si>
    <t>Dial width: 40 mm
Strap Width: 20 mm</t>
  </si>
  <si>
    <t>Men Burgundy Cotton Linen Casual Sustainable Shirt</t>
  </si>
  <si>
    <t>â‚¹730</t>
  </si>
  <si>
    <t>Burgundy cotton linen casual shirt, has a spread collar, long sleeves, curved hem, one patch pocket</t>
  </si>
  <si>
    <t>4.2
|
2.2k Ratings</t>
  </si>
  <si>
    <t>Men Black &amp; Grey Striped Thong Flip-Flops</t>
  </si>
  <si>
    <t>â‚¹494</t>
  </si>
  <si>
    <t>A pair of black, grey and white striped thong flip flops
Synthetic upper 
Cushioned footbed
Patterned eva outsole
Warranty: 3 months
Warranty provided by brand/manufacturer
Warranty not applicable on strap related defects and inconsistencies</t>
  </si>
  <si>
    <t>Synthetic
Wipe with a soft cloth to remove dust
Don't scrub the product while cleaning
Avoid using detergents or solvents for better longevity of the prints</t>
  </si>
  <si>
    <t>4
|
263 Ratings</t>
  </si>
  <si>
    <t>263 Verified Buyers</t>
  </si>
  <si>
    <t>Men Navy Blue ESS Core Polo Pure Cotton Training Pure Cotton Sustainable T-shirt</t>
  </si>
  <si>
    <t>Product Design Details:
Navy blue solid tshirt
Polo collar
Button closure
Short sleeves
Warranty: 3 months
Warranty provided by brand/ manufacturer</t>
  </si>
  <si>
    <t>4.5
|
722 Ratings</t>
  </si>
  <si>
    <t>722 Verified Buyers</t>
  </si>
  <si>
    <t>FORMAL DERBY SHOES</t>
  </si>
  <si>
    <t>A pair of round toe blue derbys ,has regular styling,
Lace-ups detail
Synthetic suede upper
Cushioned footbed
Textured and patterned outsole
Warranty: 15 Days</t>
  </si>
  <si>
    <t>Synthetic Wipe with a clean, dry cloth to remove dust</t>
  </si>
  <si>
    <t>3.2
|
127 Ratings</t>
  </si>
  <si>
    <t>Men Mid-Rise Tapered Fit Chinos Trousers</t>
  </si>
  <si>
    <t>Olive green woven chinos
Mid-rise
Length: regular
Pattern: solid
Flat-front, with no pleats design
Feature: plain
4 pockets</t>
  </si>
  <si>
    <t>Tapered Fit
Size worn by the model:32
Waist 32"
Hips 38"
Height 6'1"</t>
  </si>
  <si>
    <t>4.4
|
93 Ratings</t>
  </si>
  <si>
    <t>V-Mart</t>
  </si>
  <si>
    <t>Men Mid-Rise Cotton Chinos</t>
  </si>
  <si>
    <t>â‚¹575</t>
  </si>
  <si>
    <t>(4% OFF)</t>
  </si>
  <si>
    <t>Beige knitted chinos
Regular fit
Mid-rise
Length: regular
Pattern: solid
Flat-front, with no pleats design
Feature: plain
4 pockets</t>
  </si>
  <si>
    <t>3.2
|
55 Ratings</t>
  </si>
  <si>
    <t>Bath &amp; Body Works</t>
  </si>
  <si>
    <t>Aromatherapy Eucalyptus + Tea Stress Relief Body Wash &amp; Foam Bath 295 ml</t>
  </si>
  <si>
    <t>(Rs. 950 OFF)</t>
  </si>
  <si>
    <t>Aromatherapy Eucalyptus + Tea Stress Relief Body Wash &amp; Foam Bath</t>
  </si>
  <si>
    <t>4.6
|
104 Ratings</t>
  </si>
  <si>
    <t>104 Verified Buyers</t>
  </si>
  <si>
    <t>Men Turquoise Blue Mesh Running Shoes</t>
  </si>
  <si>
    <t>(Rs. 450 OFF)</t>
  </si>
  <si>
    <t>A pair of turquoise blue running shoes, has regular Styling, lace-ups detail
Mesh upper
Cushioned footbed
Textured and patterned outsole
Warranty: 30 days</t>
  </si>
  <si>
    <t>4.3
|
968 Ratings</t>
  </si>
  <si>
    <t>968 Verified Buyers</t>
  </si>
  <si>
    <t>Men Beige Lightweight Sneakers</t>
  </si>
  <si>
    <t>A pair of round toe beige and white sneakers ,has regular styling
Lace-ups detail
Synthetic leather upper
Cushioned footbed
Textured and patterned outsole
Warranty: 1 month
Warranty provided by brand/manufacturer</t>
  </si>
  <si>
    <t>4
|
61 Ratings</t>
  </si>
  <si>
    <t>61 Verified Buyers</t>
  </si>
  <si>
    <t>Men Grey Melange Striped Detail Training Sweatshirt</t>
  </si>
  <si>
    <t>Grey melange striped detail sweatshirt has a mock collar, 2 insert pockets, long sleeves, zip closure, ribbed hem</t>
  </si>
  <si>
    <t>Men Black Colorblocked Round Neck Pure Cotton T-shirt</t>
  </si>
  <si>
    <t>â‚¹359</t>
  </si>
  <si>
    <t>Black and red striped T-shirt, has a round neck, short sleeves</t>
  </si>
  <si>
    <t>4.1
|
2.3k Ratings</t>
  </si>
  <si>
    <t>Earth Rhythm</t>
  </si>
  <si>
    <t>Hair Serum For Hair Strength - 50ml</t>
  </si>
  <si>
    <t>Earth Rhythm Neem, Moringa, Tea Tree Oil Hair Serum for Hair Strength - 50ml</t>
  </si>
  <si>
    <t>50 Ml</t>
  </si>
  <si>
    <t>Men Green &amp; White Slim Fit Printed Casual Shirt</t>
  </si>
  <si>
    <t>â‚¹514</t>
  </si>
  <si>
    <t>Green and White printed casual shirt, has a spread collar, short sleeves, button placket, curved hem, and 1 patch pocket</t>
  </si>
  <si>
    <t>4.2
|
19.8k Ratings</t>
  </si>
  <si>
    <t>19.8k Verified Buyers</t>
  </si>
  <si>
    <t>Men Black Brand Logo Printed Zane 4.0 Sliders with Textured Detail</t>
  </si>
  <si>
    <t>A pair of black brand logo printed sliders with textured footbed
Synthetic upper
Cushioned footbed
Patterned EVA outsole
Warranty: 3 months
Warranty provided by the brand owner/manufacturer</t>
  </si>
  <si>
    <t>Men Navy Blue &amp; Red Checked Casual Sustainable Shirt</t>
  </si>
  <si>
    <t>Navy Blue and Red checked casual shirt, has a button-down collar, long sleeves, button placket, curved hem, and 1 patch pocket</t>
  </si>
  <si>
    <t>Hue Printed Poly Carbonate Small Hard Trolley Bag - 55 cm</t>
  </si>
  <si>
    <t>â‚¹2599</t>
  </si>
  <si>
    <t>(Rs. 5541 OFF)</t>
  </si>
  <si>
    <t>Blue &amp; pink printed hard-sided cabin trolley suitcase, secured with combination lock
Two handle on the top, has a retractable trolley handle with 360-degree rotatable corner-mounted inline skate wheels
One main compartments, has elasticated straps secured with click clasp closures, and zip lining
Warranty: 5 years
Warranty provided by Brand Owner / Manufacturer</t>
  </si>
  <si>
    <t>Dimensions: 55cm x 40 cm x 25 cm(Length x Width x Height)</t>
  </si>
  <si>
    <t>3.9
|
42 Ratings</t>
  </si>
  <si>
    <t>VEIRDO</t>
  </si>
  <si>
    <t>Men White &amp; bright gray Printed High Neck Applique Oversized T-shirt</t>
  </si>
  <si>
    <t>White and bright gray Tshirt for men
Other printed
Regular length
High neck
Long, regular sleeves
Knitted and woven cotton fabric</t>
  </si>
  <si>
    <t>Slim Fit Tartan Checks Checked Pure Cotton Casual Shirt</t>
  </si>
  <si>
    <t>(Rs. 2100 OFF)</t>
  </si>
  <si>
    <t>Red tartan checks checked opaque casual shirt, has a spread collar, button placket, long regular sleeves, curved hem</t>
  </si>
  <si>
    <t>Men Comfort Easy Wash Mid Rise Cotton Formal Trousers</t>
  </si>
  <si>
    <t>Cream-coloured knitted formal trouser
Regular fit
Brand Fit: comfort
Mid-rise
Length: regular
Pattern: solid
Flat-front 
Feature: easy wash
4 pockets</t>
  </si>
  <si>
    <t>Brand Fit: Comfort
Fit: Regular Fit
The model (height 6') is wearing a size 32</t>
  </si>
  <si>
    <t>3.5
|
106 Ratings</t>
  </si>
  <si>
    <t>106 Verified Buyers</t>
  </si>
  <si>
    <t>Sphere 1.6" Sporty Rugged Metal Body Shock Proof Smartwatch</t>
  </si>
  <si>
    <t>(Rs. 16500 OFF)</t>
  </si>
  <si>
    <t>1. The watch is not resistant to erosive liquids such as seawater, acidic and alkaline solutions, and chemical reagents. Damages or defects caused by misuse or improper use are not covered under warranty
2. Don 't use detergents such as soap, hand sanitizer, or bath foam for cleaning to avoid chemical residues from irritating the skin or corroding the device.
3. Don 't swim with your smartwatch, we also don 't recommend showering with your smartwatch.</t>
  </si>
  <si>
    <t>3.8
|
224 Ratings</t>
  </si>
  <si>
    <t>Men Woven Design Seize the Street Running Shoes</t>
  </si>
  <si>
    <t>â‚¹3449</t>
  </si>
  <si>
    <t>Product Design Details:
Main material: Synthetic upper/ rubber outsole
Brand color: Core Black / Stone / Active Gold
Lace-up closure
Adidas 3 stripe details on sides
Adidas branding on the tongue and at back
Warranty: 3 months
Warranty provided by brand/manufacturer</t>
  </si>
  <si>
    <t>Upper: Synthetic
Outsole: Rubber
Wipe with a clean and dry cloth when needed</t>
  </si>
  <si>
    <t>4
|
89 Ratings</t>
  </si>
  <si>
    <t>Buds VS102 Plus Truly Wireless Earbuds with 70hrs Playtime</t>
  </si>
  <si>
    <t>3.5
|
115 Ratings</t>
  </si>
  <si>
    <t>115 Verified Buyers</t>
  </si>
  <si>
    <t>(Rs. 7291 OFF)</t>
  </si>
  <si>
    <t>Red and maroon colourblocked large trolley suitcase secured with a combination lock system
One top handle, one handle on the side and one top retractable trolley handle
2 corner-mounted smooth wheels
One main zip compartment, has zipper lining with two elasticated tabs secured with a click clasp
One zipper compartment on the other side with synthetic lining
Warranty: 5 years
Warranty provided by the brand/manufacturer</t>
  </si>
  <si>
    <t>4.3
|
62 Ratings</t>
  </si>
  <si>
    <t>Medium shade, heavy fade blue jeans
Slim fit, mid-rise
Clean look
Stretchable
5 pockets
Length: regular</t>
  </si>
  <si>
    <t>4.2
|
1.1k Ratings</t>
  </si>
  <si>
    <t>Men Solid Oversized T-shirt</t>
  </si>
  <si>
    <t>Brown Tshirt for men
Solid solid
Longline length
Round neck
Long, regular sleeves
Knitted cotton fabric</t>
  </si>
  <si>
    <t>Orange + Ginger Body Wash &amp; Foam Bath with Vitamin E &amp; Aloe - 295 ml</t>
  </si>
  <si>
    <t>Orange + Ginger Body Wash &amp; Foam Bath with Vitamin E &amp; Aloe</t>
  </si>
  <si>
    <t>Graphic Printed Pure Cotton Slim Fit T-shirt</t>
  </si>
  <si>
    <t>Blue and white T-shirt for men
Graphic printed
Regular length
Round neck
Short, regular sleeves
Knitted pure cotton fabric</t>
  </si>
  <si>
    <t>4.2
|
9 Ratings</t>
  </si>
  <si>
    <t>Men Beige Sustainable Chinos</t>
  </si>
  <si>
    <t>Beige solid mid-rise chinos, has a button closure closure, 5 pockets
This garment contains LYCRA fiber. It moves with you throughout the day for a comfortable, flexible fit</t>
  </si>
  <si>
    <t>4.3
|
6.1k Ratings</t>
  </si>
  <si>
    <t>Men Solid Slim Fit Formal Trousers</t>
  </si>
  <si>
    <t>Black woven formal trousers
Slim fit
Mid-rise
Length: Regular
Pattern: Solid
Flat-front, with no pleats design
Feature: Plain
4 pockets</t>
  </si>
  <si>
    <t>4.3
|
159 Ratings</t>
  </si>
  <si>
    <t>159 Verified Buyers</t>
  </si>
  <si>
    <t>Slim Fit Tartan Checks Pure Cotton Formal Shirt</t>
  </si>
  <si>
    <t>â‚¹2669</t>
  </si>
  <si>
    <t>Navy blue &amp; red tartan checks checked opaque Formal shirt ,has a spread collar, button placket, 1 pocket, long regular sleeves, curved hem</t>
  </si>
  <si>
    <t>Unisex Black Printed Flip Ruck 1 Rucksack</t>
  </si>
  <si>
    <t>â‚¹1924</t>
  </si>
  <si>
    <t>Black printed rucksack, has a flap across the mouth secured with a click-clasp
One haul loop, two padded and adjustable mesh sternum shoulder straps
One main compartment secured with a drawstring fastening
Two mesh stash pockets with straps for extra storage on either side
Padded mesh back
Warranty: 18 months
Warranty provided by brand/manufacturer</t>
  </si>
  <si>
    <t>Height: 64 cm
Width: 33 cm
Depth: 23 cm</t>
  </si>
  <si>
    <t>4.5
|
812 Ratings</t>
  </si>
  <si>
    <t>812 Verified Buyers</t>
  </si>
  <si>
    <t>Unisex Black Solid Lifestyle Backpack</t>
  </si>
  <si>
    <t>The HRX Velocity Unisex Lifestyle Backpack is designed for an active lifestyle. From a 15" laptop and its accessories to your gym clothes, find a space for everything you need in one backpack.
Features
Zippered main compartment and multiple external pockets hold your gear securely
Internal laptop sleeve to hold up to 15" laptop
Stash pocket for easy access to a bottle of water and other essentials
Padded back and shoulder straps for extra comfort
Quick grab loop style haul
Volume: Up to 23 liters
Pattern type: Solid</t>
  </si>
  <si>
    <t>Height: 47 cm
Width: 37 cm
Depth: 13 cm
The laptop sleeve can hold up to a 15" laptop</t>
  </si>
  <si>
    <t>3.7
|
2.3k Ratings</t>
  </si>
  <si>
    <t>Men Textured Slim Fit Formal Trousers</t>
  </si>
  <si>
    <t>â‚¹2491</t>
  </si>
  <si>
    <t>Grey woven formal
Slim fit
Mid-rise
Length: regular
Pattern: solid
Flat-front, with no pleats design
Feature: plain
Na pockets</t>
  </si>
  <si>
    <t>4.7
|
23 Ratings</t>
  </si>
  <si>
    <t>23 Verified Buyers</t>
  </si>
  <si>
    <t>Men Black Synthetic Leather Casual Sneakers</t>
  </si>
  <si>
    <t>â‚¹626</t>
  </si>
  <si>
    <t>(81% OFF)</t>
  </si>
  <si>
    <t>A pair of round toe black sneakers ,has regular styling,
Lace-ups detail
Synthetic leather upper
Cushioned footbed
Textured and patterned outsole
Warranty: 3 months</t>
  </si>
  <si>
    <t>3.6
|
346 Ratings</t>
  </si>
  <si>
    <t>346 Verified Buyers</t>
  </si>
  <si>
    <t>Men Kenton Sneakers</t>
  </si>
  <si>
    <t>â‚¹1934</t>
  </si>
  <si>
    <t>PRODUCT DESIGN DETAILS :
A pair of black &amp; grey woven design with brand logo printed details round toe casual sneakers with regular styling has a lace up closure
Textile upper
Cushioned footbed
Rubber outsole
Syntethic mesh upper provides durabilty
Low boot Construction
lace closure gives an optimal fit
PUMA Branding gives great style elevation
Rubber Outsole for better traction
Warranty: 3 months
Warranty provided by the manufacturer
PRODUCT STORY:
Amp up the style game with the PUMA Kenton Men's Shoes.</t>
  </si>
  <si>
    <t>3.7
|
24 Ratings</t>
  </si>
  <si>
    <t>Unisex Black My Style 2 Backpack</t>
  </si>
  <si>
    <t>Black solid backpack
Padded shoulder straps, has non-padded haul loop
2 main compartment with zip closure, has non-padded laptop compartment
1 external zip pocket
Padded mesh back
Warranty: 18 months
Warranty provided by Brand/Manufacturer</t>
  </si>
  <si>
    <t>Height: 44 cm
Width: 32 cm
Depth: 19 cm</t>
  </si>
  <si>
    <t>Men Slim Fit Anti-Microbial Joggers</t>
  </si>
  <si>
    <t>Rs. 639</t>
  </si>
  <si>
    <t>Grey solid joggers with side panel details, has an elasticated waistband with slip on closure and two pockets
Features:
Light weight
Odour free
Antimicrobial Technology
Quick dry</t>
  </si>
  <si>
    <t>The Lifestyle Co x Discovery Adventures Unisex Black &amp; Charcoal Grey Printed Foldable Duffel Bag</t>
  </si>
  <si>
    <t>â‚¹835</t>
  </si>
  <si>
    <t>Black an charcoal grey printed foldable duffel bag
One main compartment with zip closure
Two handles
Attached pouch to fold the bag with toggle closure</t>
  </si>
  <si>
    <t>Height: 25 cm
Width: 53 cm
Depth: 25 cm
Volume: 33.1 L</t>
  </si>
  <si>
    <t>4.5
|
98 Ratings</t>
  </si>
  <si>
    <t>Tiffany Printed Poly Carbonate Small Hard Trolley Bag - 55 cm</t>
  </si>
  <si>
    <t>(Rs. 4916 OFF)</t>
  </si>
  <si>
    <t>Multicoloured printed hard-case cabin trolley suitcase, secured with a number lock
One handle on the top, has a retractable trolley handle with 360 degree rotatable corner-mounted inline skate wheels
One main compartment, has elasticated straps secured with click clasp closures, and zip lining
One zipper compartment on the flap
Warranty: 5 years
Warranty provided by Brand Owner / Manufacturer</t>
  </si>
  <si>
    <t>Dimensions: 55 cm x 23 cm x 40 cm</t>
  </si>
  <si>
    <t>4.2
|
2.4k Ratings</t>
  </si>
  <si>
    <t>Unisex White Solid Slip-On Flip Flops</t>
  </si>
  <si>
    <t>â‚¹2396</t>
  </si>
  <si>
    <t>A pair of white solid slip-on
Cushioned footbed
Patterned synthetic outsole
Warranty: 3 months
Warranty provided by Brand Owner / Manufacturer</t>
  </si>
  <si>
    <t>4.3
|
493 Ratings</t>
  </si>
  <si>
    <t>493 Verified Buyers</t>
  </si>
  <si>
    <t>Navy Blue dark wash 5-pocket mid-rise jeans, clean look with light fade, has a button and zip closure, waistband with belt loops
This garment contains LYCRA fiber. It moves with you throughout the day for a comfortable, flexible fit</t>
  </si>
  <si>
    <t>3.9
|
832 Ratings</t>
  </si>
  <si>
    <t>832 Verified Buyers</t>
  </si>
  <si>
    <t>Men Side Lines 2.0 Sliders</t>
  </si>
  <si>
    <t>A pair of black brand logo print sliders
Rubber upper
Cushioned footbed
Patterned &amp; textured outsole
Warranty: 3 months
Warranty provided by brand owner/manufacturer</t>
  </si>
  <si>
    <t>Rubber
Wipe with clean and dry cloth to remove dust</t>
  </si>
  <si>
    <t>3.6
|
41 Ratings</t>
  </si>
  <si>
    <t>Men Blue 511 Slim Fit Mid-Rise Light Fade Stretchable Jeans</t>
  </si>
  <si>
    <t>Light shade, light fade blue jeans
Slim fit, mid-rise
Clean look
Stretchable
5 pocket
Length: regular</t>
  </si>
  <si>
    <t>Fit: Slim Fit
Stretchable
Size worn by the model: 32
Waist: 31"
Hips: 38"
Height: 6'1"</t>
  </si>
  <si>
    <t>4.2
|
649 Ratings</t>
  </si>
  <si>
    <t>649 Verified Buyers</t>
  </si>
  <si>
    <t>Men Textured Project Rock BSR 3 Training Or Gym Shoes</t>
  </si>
  <si>
    <t>Rs. 9999</t>
  </si>
  <si>
    <t>Special Technologies:
Charged Cushioning midsole absorbs impact &amp; converts it into a responsive burst
UA TriBase maximizes ground contact, promotes natural motion &amp; provides flexibility to grip during lifts
Official Footwear of UFC
Product Design Details:
A pair of white textured training or gym shoes, has regular styling, lace-ups detail
Engineered mesh upper is lightweight &amp; breathable with stretch &amp; structure where you need it
Cushioned footbed
Textured and patterned full rubber outsole for elevated traction &amp; durability
Bootie design for superior fit, comfort &amp; security
Warranty: 3 months
Warranty provided by brand owner/manufacturer 
About The Product:
These shoes were built for explosive movement and dynamic training, day in and day out. You never let up, neither do these--stability for strength training, flexibility for HIIT, and cushioning for mobility.</t>
  </si>
  <si>
    <t>3.4
|
5 Ratings</t>
  </si>
  <si>
    <t>Men Black Flex Advantage 4.0 Coated Sneakers</t>
  </si>
  <si>
    <t>â‚¹5199</t>
  </si>
  <si>
    <t>Special Technology:
Air cooled memory foam for optimal comfort
Features:
A pair of round toe black sneakers ,has regular styling,
Lace-ups detail
Mesh upper
Cushioned footbed
Textured and patterned outsole
Warranty: 3 months
Warranty provided by Brand/Manufacturer</t>
  </si>
  <si>
    <t>4.5
|
48 Ratings</t>
  </si>
  <si>
    <t>Men Grey Woven Design Running Shoes</t>
  </si>
  <si>
    <t>â‚¹1759</t>
  </si>
  <si>
    <t>A pair of grey woven design running shoes
Has regular styling
Lace-ups detail
Synthetic upper
Cushioned footbed
Textured and patterned outsole
Warranty: 3 months
Warranty provided by the brand owner/ manufacturer</t>
  </si>
  <si>
    <t>Upper material: Synthetic
Outsole: TPR
Wipe with a clean, dry cloth to remove the dust</t>
  </si>
  <si>
    <t>3.8
|
62 Ratings</t>
  </si>
  <si>
    <t>Highlander Olive Green Slim Fit Casual Shirt</t>
  </si>
  <si>
    <t>Olive green casual shirt, has a mandarin collar, a full button placket, long sleeves, a patch pocket, and a curved hem</t>
  </si>
  <si>
    <t>Slim fit
The model (height 6'5'') is wearing a size M</t>
  </si>
  <si>
    <t>4.3
|
20.5k Ratings</t>
  </si>
  <si>
    <t>20.5k Verified Buyers</t>
  </si>
  <si>
    <t>Men Comfortable &amp; Slip-Resistant Textile Walking Shoes</t>
  </si>
  <si>
    <t>A pair of white &amp; grey shoes, has regular styling, lace-ups detail
Textile upper
Cushioned footbed
Textured and patterned outsole
Warranty: 45 days
Warranty provided by brand owner/manufacturer
BENEFITS
PERFORMANCE WITH COMFORT: Designed Carefully For Keeping Your Feet Relaxed All Day With Great Cool Sporty Looks.
SLIP RESISTANT: Made Up Of High-Quality EVA+TPU Sole Thus Giving You A High Intact Grip On Your Feet And Negating The Accident Falls And Slips.
LONG LASTING: These Sports Shoes Are Made Using High-Quality TEXTILE Material Making Them Long Lasting &amp; Durable.
ON GROUND GRIP: Designed To Provide Maximum Ground Stability And Better Traction On Different Surfaces Along With Casual Looks.</t>
  </si>
  <si>
    <t>Textile
Wipe with a clean, dry cloth to remove dust.</t>
  </si>
  <si>
    <t>4.3
|
246 Ratings</t>
  </si>
  <si>
    <t>Softride Seave Flip-Flops</t>
  </si>
  <si>
    <t>â‚¹2239</t>
  </si>
  <si>
    <t>FEATURES &amp; BENEFITS :
SOFTRIDE: PUMAs softest foam for advanced cushioning and all-day comfort
PRODUCT DESIGN DETAILS:
A pair of grey brand logo printed thong flip-flops
Synthetic upper
Cushioned footbed
Patterned rubber outsole
EVA outsole
Heel type: Platform
Shoe width: Regular fit
Shoe pronation: Neutral
PUMA Wordmark on strap
Warranty: 3 months
Warranty provided by brand owner/manufacturer
PRODUCT STORY :
Step into comfort with the Puma Softride Seave Flip-Flops. Featuring a thong strap and signature PUMA branding, these flip-flops are perfect for any casual occasion. The Softride midsole provides maximum cushioning and support, ensuring all-day comfort</t>
  </si>
  <si>
    <t>4.3
|
56 Ratings</t>
  </si>
  <si>
    <t>Men Charcoal Grey Slim Fit Mildly Distressed Stretchable Jeans</t>
  </si>
  <si>
    <t>Medium shade, no fade charcoal jeans
Slim fit, mid-rise
Mildly distressed
Stretchable
5 pocket
Length: regular</t>
  </si>
  <si>
    <t>Fit: Slim Tapered Fit
Stretchable
The model (height 6') is wearing a size 32</t>
  </si>
  <si>
    <t>3
|
611 Ratings</t>
  </si>
  <si>
    <t>4.4
|
257 Ratings</t>
  </si>
  <si>
    <t>257 Verified Buyers</t>
  </si>
  <si>
    <t>Men Mid Rise Trousers</t>
  </si>
  <si>
    <t>â‚¹2268</t>
  </si>
  <si>
    <t>Khaki knitted trousers
Regular fit
Mid-rise
Length: regular
Pattern: solid self design
Flat-front
Feature: plain
4 pockets
Button and zip closure</t>
  </si>
  <si>
    <t>Men White Navy Blue Colourblocked Polo Collar Pure Cotton T-shirt</t>
  </si>
  <si>
    <t>White colourblocked T-shirt, has a polo collar, short sleeves</t>
  </si>
  <si>
    <t>Men Pure Cotton Slim Fit Opaque Casual Shirt</t>
  </si>
  <si>
    <t>â‚¹1364</t>
  </si>
  <si>
    <t>Red solid opaque casual shirt, has a spread collar, button placket, 1 patch pocket, long regular sleeves, curved hem</t>
  </si>
  <si>
    <t>4.2
|
29 Ratings</t>
  </si>
  <si>
    <t>Men Maroon Solid Sweatshirt</t>
  </si>
  <si>
    <t>(Rs. 550 OFF)</t>
  </si>
  <si>
    <t>Maroon solid sweatshirt, has a round neck, long sleeves, straight hem, one pocket</t>
  </si>
  <si>
    <t>4
|
3.4k Ratings</t>
  </si>
  <si>
    <t>3.4k Verified Buyers</t>
  </si>
  <si>
    <t>Anouk</t>
  </si>
  <si>
    <t>Men Grey &amp; White Floral Printed Pure Cotton Straight Kurta</t>
  </si>
  <si>
    <t>Colour: grey and white
Floral printed
Mandarin collar
Long, regular sleeves
Straight shape with regular style
Above knee with straight hem
Machine weave regular cotton</t>
  </si>
  <si>
    <t>The Lifestyle Co Men White Sneakers</t>
  </si>
  <si>
    <t>â‚¹878</t>
  </si>
  <si>
    <t>A pair of round toe white sneakers ,has regular styling,
Lace-ups detail
Synthetic leather upper
Cushioned footbed
Textured and patterned outsole
Warranty: 3 months</t>
  </si>
  <si>
    <t>Synthetic leather
Wipe gently with a dry cloth to remove any dried-on dirt and dust</t>
  </si>
  <si>
    <t>3.6
|
1.6k Ratings</t>
  </si>
  <si>
    <t>Peter England Casuals</t>
  </si>
  <si>
    <t>Men Slim Fit Heavy Fade Clean Look Jeans</t>
  </si>
  <si>
    <t>Medium shade, heavy fade blue jeans
Slim fit, mid-rise
Mildly distressed
Non stretchable
5 pocket
Length: regular</t>
  </si>
  <si>
    <t>Fit: Slim Fit
Non Stretchable
The model (height 6') is wearing a size 32</t>
  </si>
  <si>
    <t>Dark shade, light fade blue jeans
512 Slim Tapered fit, mid-rise
Clean look
Stretchable
5 pocket
Length: Regular</t>
  </si>
  <si>
    <t>4.2
|
529 Ratings</t>
  </si>
  <si>
    <t>Men gents karishma 2021-22 Brass Patterned Dial Straps Analogue Watch 1824BM03</t>
  </si>
  <si>
    <t>Rs. 3995</t>
  </si>
  <si>
    <t>Pack Contains: single watch
Display: analogue
Movement: quartz
Power Source: battery
Dial style: silver-toned patterned round brass dial
Features: reset time, ,
Strap Style:, bracelet style, stainless steel strap with a foldover
Water resistance: 30 m
Warranty: 2 years
Warranty provided by brand owner/manufacturer</t>
  </si>
  <si>
    <t>3.5
|
2.9k Ratings</t>
  </si>
  <si>
    <t>Unisex Blue &amp; Black Colourblocked Cross Training Duffel Bag</t>
  </si>
  <si>
    <t>Blue and black colourblocked medium duffel bag, has two short handles, and one detachable and adjustable shoulder strap
1 main compartment secured with a zip
1 external zipper pocket on the front
2 side zipper pockets
Warranty: 1 year against manufacturing defects
Warranty provided by Brand/Manufacturer</t>
  </si>
  <si>
    <t>4.3
|
474 Ratings</t>
  </si>
  <si>
    <t>474 Verified Buyers</t>
  </si>
  <si>
    <t>SWISS MILITARY</t>
  </si>
  <si>
    <t>Textured Hard-Sided Large Trolley Suitcase</t>
  </si>
  <si>
    <t>(Rs. 8291 OFF)</t>
  </si>
  <si>
    <t>Blue textured hard-sided large trolley suitcase, secured combination Swiss Military TSA lock
One handle on the top, has a retractable trolley handle with 360-degree rotatable corner-mounted inline skate 4 spinner system wheels
One main compartments, has elasticated straps secured with click clasp closures, and zip lining
Zipper mesh pocket inside main compartment
Side carry handle available
Warranty: 1 years
Warranty provided by Brand Owner / Manufacturer</t>
  </si>
  <si>
    <t>Dimensions: 55 cm x 33 cm x 75 cm(Length x Width x Height)
Volume: 136 Liter</t>
  </si>
  <si>
    <t>Men Black Solid Sliders</t>
  </si>
  <si>
    <t>3.8
|
1.6k Ratings</t>
  </si>
  <si>
    <t>Men Olive Green Tapered Fit Cotton Cargos</t>
  </si>
  <si>
    <t>Olive green woven cargos
Tapered fit
Mid-rise
Length: regular
Pattern: solid
Flat-front, with no pleats design
Feature: plain
6 pockets</t>
  </si>
  <si>
    <t>4.1
|
704 Ratings</t>
  </si>
  <si>
    <t>704 Verified Buyers</t>
  </si>
  <si>
    <t>4
|
662 Ratings</t>
  </si>
  <si>
    <t>662 Verified Buyers</t>
  </si>
  <si>
    <t>Men Cargo Joggers</t>
  </si>
  <si>
    <t>The model (height 5'8) is wearing a size S</t>
  </si>
  <si>
    <t>4.4
|
94 Ratings</t>
  </si>
  <si>
    <t>94 Verified Buyers</t>
  </si>
  <si>
    <t>Men Grey Tapered Fit Mid-Rise Clean Look Jeans</t>
  </si>
  <si>
    <t>â‚¹652</t>
  </si>
  <si>
    <t>Grey medium wash 5-pocket mid-rise jeans, clean look, heavy fade, has a button and zip closure, and waistband with belt loops</t>
  </si>
  <si>
    <t>3.7
|
1.5k Ratings</t>
  </si>
  <si>
    <t>Grey woven chinos
Mid-rise
Length: regular
Pattern: solid
Flat-front, with no pleats design
Feature: plain
4 pockets</t>
  </si>
  <si>
    <t>4.3
|
133 Ratings</t>
  </si>
  <si>
    <t>Men Black &amp; Purple Black Panther Power Printed Oversized T-Shirt</t>
  </si>
  <si>
    <t>Black and purple Tshirt for men
Typography printed
Regular length
Round neck
Short, regular sleeves
Knitted cotton fabric</t>
  </si>
  <si>
    <t>4.5
|
265 Ratings</t>
  </si>
  <si>
    <t>265 Verified Buyers</t>
  </si>
  <si>
    <t>Slim Fit Gingham Checks Casual Shirt</t>
  </si>
  <si>
    <t>Navy blue gingham checks checked opaque Casual shirt ,has a spread collar, button placket, 1 patch pocket, long regular sleeves, curved hem</t>
  </si>
  <si>
    <t>3.8
|
387 Ratings</t>
  </si>
  <si>
    <t>387 Verified Buyers</t>
  </si>
  <si>
    <t>The Lifestyle Co Men Maroon &amp; Navy Blue Regular Fit Checked Sustainable Casual Shirt</t>
  </si>
  <si>
    <t>Maroon and Navy Blue checked casual shirt, has a spread collar, long sleeves, button placket, curved hem, and 1 patch pocket</t>
  </si>
  <si>
    <t>4.3
|
1.5k Ratings</t>
  </si>
  <si>
    <t>Slim Fit Shepherd Checks Checked Casual Shirt</t>
  </si>
  <si>
    <t>Navy blue &amp; white checked opaque casual shirt ,has a spread collar, button placket, 1 patch pocket, long regular sleeves, curved hem</t>
  </si>
  <si>
    <t>4.1
|
100 Ratings</t>
  </si>
  <si>
    <t>Men Black Solid Round Neck Pure Cotton T-shirt</t>
  </si>
  <si>
    <t>4.5
|
736 Ratings</t>
  </si>
  <si>
    <t>736 Verified Buyers</t>
  </si>
  <si>
    <t>Men Blue &amp; Black Brand Logo Printed Sliders</t>
  </si>
  <si>
    <t>(Rs. 850 OFF)</t>
  </si>
  <si>
    <t>A pair of blue and black printed sliders
Synthetic upper
Cushioned footbed
Patterned eva outsole
Warranty: 1 month
Warranty provided by brand owner/manufacturer</t>
  </si>
  <si>
    <t>3.6
|
18 Ratings</t>
  </si>
  <si>
    <t>Men Grey Slim Fit Mid-Rise Clean Look Stretchable Jeans</t>
  </si>
  <si>
    <t>Grey medium wash 5-pocket mid-rise jeans, clean look, light fade, has a button and zip closure, and waistband with belt loops</t>
  </si>
  <si>
    <t>3.8
|
389 Ratings</t>
  </si>
  <si>
    <t>389 Verified Buyers</t>
  </si>
  <si>
    <t>Men Grey 512 Slim Tapered Fit Light Fade Stretchable Jeans</t>
  </si>
  <si>
    <t>â‚¹1567</t>
  </si>
  <si>
    <t>Dark shade, light fade grey jeans
Slim Tapered fit, mid-rise
Clean look
Stretchable
5 pocket
Length: regular</t>
  </si>
  <si>
    <t>Fit: Slim Tapered Fit
Stretchable
Size worn by the model: 32
Waist: 31"
Hips: 38"
Height: 6'1"</t>
  </si>
  <si>
    <t>4.2
|
810 Ratings</t>
  </si>
  <si>
    <t>810 Verified Buyers</t>
  </si>
  <si>
    <t>A pair of round toe grey slip-on sneakers, has regular styling
Slip-on detail
Canvas upper
Cushioned footbed
Textured and patterned outsole
Warranty: 3 months
Warranty provided by Brand/Manufacturer</t>
  </si>
  <si>
    <t>Unisex Blue &amp; White Colourblocked MODERN ECO 5 Backpack</t>
  </si>
  <si>
    <t>â‚¹449</t>
  </si>
  <si>
    <t>Blue and white colourblocked backpack
Padded shoulder straps, has non-padded haul loop
1 main compartment with zip closure
2 zip pockets, 1 stash pocket
Padded back
Shoulder straps padded with pp foam/ EVA sheet.
Anti-slip fabric / breathable spongy mesh on shoulder straps
Waterproof interior and exterior fabric for double protection.
Ergonomically contoured shape.
Balance structure for greater load stability.
Adaptable build
Easy access Pocket for quick handiness.
Easily adjustable straps
Water Resistance: yes
Warranty: 1 year</t>
  </si>
  <si>
    <t>Height: 48 cm
Width: 32 cm
Depth: 14 cm
Volume: 24 to 30 Litres</t>
  </si>
  <si>
    <t>3.9
|
1.3k Ratings</t>
  </si>
  <si>
    <t>Men White Regular Fit Solid Sustainable Casual Shirt</t>
  </si>
  <si>
    <t>White solid casual shirt, has a mandarin collar,long sleeves, curved hem</t>
  </si>
  <si>
    <t>â‚¹593</t>
  </si>
  <si>
    <t>A pair of brown solid sliders
Rubber upper
Cushioned footbed
Patterned eva outsole
Warranty: 45 days
Warranty provided by brand owner/manufacturer</t>
  </si>
  <si>
    <t>4
|
168 Ratings</t>
  </si>
  <si>
    <t>Vaseline</t>
  </si>
  <si>
    <t>Unisex Healthy Bright Daily Brightening Body Lotion with Mineral Oil 400 ml</t>
  </si>
  <si>
    <t>â‚¹237</t>
  </si>
  <si>
    <t>What it is 
Bright Daily Brightening Body Lotion 
Features
Helps heal dry skin and makes it look fairer
Contains vitamin B3 that helps skin look fairer by inhibiting melanin transfer and production
Triple sunscreens help protect fairness from further darkening and sun damage
Suitable for daily fairness, uneven tone, dry and damaged skin, dull skin
Fast absorbing and non-greasy</t>
  </si>
  <si>
    <t>400 ml</t>
  </si>
  <si>
    <t>4.4
|
3.5k Ratings</t>
  </si>
  <si>
    <t>Unisex Navy Blue Clogs</t>
  </si>
  <si>
    <t>â‚¹2921</t>
  </si>
  <si>
    <t>Round toed, navy blue clogs with slip-on styling
Fully molded Croslite material for lightweight cushioning and comfort
Croslite upper with branding and cut-out detail on the forefoot, backfoot strap with branding at the connecting points
Croslite footbed, textured with branding at the heel region
Thick midsole with branding at the back
Non-marking Croslite material outsole
Warranty: 3 months against manufacturing defects</t>
  </si>
  <si>
    <t>NA</t>
  </si>
  <si>
    <t>4.2
|
106 Ratings</t>
  </si>
  <si>
    <t>Trainers with a padded top edge and tongue, and lacing at the front. Linings and insoles in piqu and rubber soles that are fluted underneath.</t>
  </si>
  <si>
    <t>Height of soles : 3 cm</t>
  </si>
  <si>
    <t>4.3
|
27 Ratings</t>
  </si>
  <si>
    <t>Unisex Black &amp; Grey Brand Logo Backpack With Reflective Strip</t>
  </si>
  <si>
    <t>Black and grey brand logo backpacks
Padded ergonomic shoulder straps, has padded haul loop
3 main compartment with zip closure, has padded laptop compartment,
3 pocket with organiser,
Padded mesh back
Features: reflective strip earphone gate
Water Resistance: water resistant
Comes with a rain cover
Warranty: 6 months
Warranty provided by brand owner/manufacturer</t>
  </si>
  <si>
    <t>Dimensions: 18"*14"*4"
Volume: 31 Litres and more
Laptop compartment can hold Up to 18 inch laptop</t>
  </si>
  <si>
    <t>Men Straight Fit Clean Look Light Fade Stretchable Jeans</t>
  </si>
  <si>
    <t>Light shade, light fade blue jeans
Straight fit, mid-rise
Clean look
Stretchable
5 pocket
Length: regular</t>
  </si>
  <si>
    <t>Fit: Straight Fit
Stretchable
The model (height 6') is wearing a size 32</t>
  </si>
  <si>
    <t>Men Brown &amp; Black Printed Slip-On</t>
  </si>
  <si>
    <t>â‚¹717</t>
  </si>
  <si>
    <t>(Rs. 3178 OFF)</t>
  </si>
  <si>
    <t>A pair of brown and black printed slip-on
Synthetic upper
Cushioned footbed
Patterned rubber outsole
Warranty: 3 months
Disclaimer: Warranty is provided by brand/manufacturer</t>
  </si>
  <si>
    <t>Upper material: Synthetic
Outsole material: Rubber
Wipe with a clean, dry cloth to remove the dust</t>
  </si>
  <si>
    <t>Florida</t>
  </si>
  <si>
    <t>Reeva Off White &amp; Green Floral 180 TC Fitted King Bedsheet With 2 Pillow Covers</t>
  </si>
  <si>
    <t>Set content: 1 king bedsheet with 2 pillow covers
Quality: fine
Thread count: 180
Colour: off white and green
Pattern: floral
Type: fitted</t>
  </si>
  <si>
    <t>Fitted King Bedsheet:1.82 x 1.98 mtr (length x width) with 20.32 cm deep pocket
Pillow Cover: 45 x 68 cm (length x width)</t>
  </si>
  <si>
    <t>4.3
|
191 Ratings</t>
  </si>
  <si>
    <t>Men Grey Printed Oleum Reload Thong Flip-Flops</t>
  </si>
  <si>
    <t>Features:
A pair of grey printed thong flip-flops
Synthetic upper
Cushioned footbed
EVA midsole for cushioning and traction
Patterned rubber outsole
Warranty: 3 months
Warranty provided by brand owner/manufacturer</t>
  </si>
  <si>
    <t>4.1
|
163 Ratings</t>
  </si>
  <si>
    <t>163 Verified Buyers</t>
  </si>
  <si>
    <t>Men Blue Pure Cotton Solid T-shirt</t>
  </si>
  <si>
    <t>â‚¹289</t>
  </si>
  <si>
    <t>Blue Tshirt for men
Solid
Regular length
Round neck
Short, regular sleeves
Knitted pure cotton fabric</t>
  </si>
  <si>
    <t>4.2
|
586 Ratings</t>
  </si>
  <si>
    <t>Men Woven Design Valrun Shoes</t>
  </si>
  <si>
    <t>â‚¹3359</t>
  </si>
  <si>
    <t>Special Technologies
Ortholite
 Product Design Details
Main material: Synthetic upper/Rubber outsole
Brand color: CBLACK/LUCBLU/PRERED
EVA midsole
Lace-up closure
Warranty: 3 months
Warranty provided by Brand/Manufacturer</t>
  </si>
  <si>
    <t>Upper Material: Synthetic 
Sole Material: Rubber
Wipe with a clean, dry cloth to remove dust</t>
  </si>
  <si>
    <t>4.4
|
64 Ratings</t>
  </si>
  <si>
    <t>64 Verified Buyers</t>
  </si>
  <si>
    <t>Men Blue Tapered Fit Low Distress Heavy Fade Stretchable Jeans</t>
  </si>
  <si>
    <t>Light shade, heavy fade blue jeans
Tapered fit, mid-rise
Low distress
Stretchable
5 pocket
Length: cropped</t>
  </si>
  <si>
    <t>3.4
|
104 Ratings</t>
  </si>
  <si>
    <t>A pair of green solid thong flip-flops
Rubber upper
Cushioned footbed
Patterned rubber outsole
Warranty: 6 months
Warranty provided by brand owner/manufacturer
Features:
URO Foam footbed providing ultimate cushioning, extreme comfort, and shock absorption</t>
  </si>
  <si>
    <t>Men Set of 2 Voyager Body Deodorants</t>
  </si>
  <si>
    <t>â‚¹258</t>
  </si>
  <si>
    <t>Set of 2 Voyager Body Deodorants</t>
  </si>
  <si>
    <t>4.1
|
829 Ratings</t>
  </si>
  <si>
    <t>829 Verified Buyers</t>
  </si>
  <si>
    <t>Spread Collar Slim Fit Casual Shirt</t>
  </si>
  <si>
    <t>Navy blue solid casual shirt, has a spread collar, button placket, long regular sleeves, curved hem</t>
  </si>
  <si>
    <t>3.2
|
60 Ratings</t>
  </si>
  <si>
    <t>Men Black Slim Fit Mid-Rise Clean Look Jeans</t>
  </si>
  <si>
    <t>Rs. 2499</t>
  </si>
  <si>
    <t>The model (height 6' and waist 32") is wearing a size 32</t>
  </si>
  <si>
    <t>Men Grey Textured Driving Shoes</t>
  </si>
  <si>
    <t>A pair of round toe grey driving shoes ,has regular styling
Slip-on detail
Pu upper with textured detail
Cushioned footbed
Textured and patterned outsole
Warranty: 3 months</t>
  </si>
  <si>
    <t>Wipe with a clean, dry cloth to remove dust</t>
  </si>
  <si>
    <t>4.2
|
452 Ratings</t>
  </si>
  <si>
    <t>452 Verified Buyers</t>
  </si>
  <si>
    <t>Antimicrobial Polo Collar Slim Fit Training or Gym T-shirt</t>
  </si>
  <si>
    <t>Rs. 409</t>
  </si>
  <si>
    <t>Beige t-shirt for men
Solid
Regular length
Polo collar
Short, regular sleeves
Knitted polyester fabric
Features: Antimicrobial
Button closure</t>
  </si>
  <si>
    <t>Men Coarse Marking Textile Sports Shoes</t>
  </si>
  <si>
    <t>PRODUCT DESIGN DETAILS :A pair of black self design with logo printed detail round toe sports shoes with regular styling has a lace-ups closure
Textile upper
Cushioned footbed
Marking outsole
Warranty: 3 months
Warranty provided by the manufacturer
Crafted with fine technology and futuristic design
PUMA shoe is surely here to uplift your style and track games.
Kick off on street and field in this shoe from the worlds leading and much loved sports brand, PUMA.</t>
  </si>
  <si>
    <t>4.1
|
191 Ratings</t>
  </si>
  <si>
    <t>Black Indian Slim Sheer Self Design Casual Shirt</t>
  </si>
  <si>
    <t>(34% OFF)</t>
  </si>
  <si>
    <t>Black self design sheer casual shirt ,has a spread collar, button placket, long regular sleeves, curved hem</t>
  </si>
  <si>
    <t>3.7
|
29 Ratings</t>
  </si>
  <si>
    <t>Men White Brand Logo Printed Polo Collar Pure Cotton T-shirt</t>
  </si>
  <si>
    <t>White T-shirt for men
Brand logo printed
Regular length
Polo collar
Short, regular sleeves
Knitted pure cotton fabric
Button closure</t>
  </si>
  <si>
    <t>4.3
|
275 Ratings</t>
  </si>
  <si>
    <t>275 Verified Buyers</t>
  </si>
  <si>
    <t>Men Black &amp; Brown Regular Fit Checked Casual Sustainable Shirt</t>
  </si>
  <si>
    <t>Black and Brown checked casual shirt, has a spread collar, long sleeves, button placket, curved hem, and 1 patch pocket</t>
  </si>
  <si>
    <t>Dark shade, heavy fade blue jeans
Tapered fit, mid-rise
Clean look
Stretchable
5 pockets
Length: regular</t>
  </si>
  <si>
    <t>Men Victori One Sliders</t>
  </si>
  <si>
    <t>Rs. 2095</t>
  </si>
  <si>
    <t>PRODUCT DESIGN DETAILS :
A pair of black and white printed sliders
Synthetic upper
Cushioned footbed
Patterned synthetic outsole
The new, softer foam and mechanical cushioning adds unbelievable responsiveness and comfort that lasts.
The contoured footbed cradles and supports your foot while its grip pattern helps keep your foot in place.
The rolled top edge of the strap adds to the comfort while its thick padding feels soft.
The new strap design adds additional space, accommodating more foot sizes.
The outsole features a new pattern for added traction.
ABOUT THE PRODUCT :
From the beach to the bleachers, the Nike Victori One perfects a classic, must-have design. Delivering lightweight comfort that's easy to wear, it's updated with softer, more responsive foam. The contoured grip pattern helps cradle and hold your foot in place while the new padded strap feels as good as it looks.</t>
  </si>
  <si>
    <t>4.2
|
19 Ratings</t>
  </si>
  <si>
    <t>19 Verified Buyers</t>
  </si>
  <si>
    <t>Men Grey Solid Track-Syntac Training Shoes</t>
  </si>
  <si>
    <t>Special Technologies:
Memory foam: Skechers Memory Foam cushioned comfort insole
Features:
A pair of grey solid training shoes, has regular styling, lace-ups detail
Mesh upper
Cushioned footbed
Textured and patterned outsole
Leather and mesh upper with a lace-up front
Flexible cushioning midsole and traction outsole ideal for fitness training
Skechers logo detail
Product Design Details:
Product Colour: CHAR-CHARCOAL
Warranty: 3 months
Warranty provided by brand/manufacturer
About the Track-Syntac Training Shoes
Add flexible comfort to your workouts with Skechers Track - Syntac. This lace-up features a leather and mesh upper with a cushioned Skechers Memory Foam insole.</t>
  </si>
  <si>
    <t>Mesh 
Wipe with a clean and dry cloth to remove dust</t>
  </si>
  <si>
    <t>4.6
|
112 Ratings</t>
  </si>
  <si>
    <t>112 Verified Buyers</t>
  </si>
  <si>
    <t>Men Black Tapered Fit Trousers</t>
  </si>
  <si>
    <t>â‚¹753</t>
  </si>
  <si>
    <t>Black woven trousers
Tapered fit
Mid-rise
Length: regular
Pattern: solid solid
Flat-front, with no pleats design
Feature: plain
4 pockets</t>
  </si>
  <si>
    <t>4.3
|
541 Ratings</t>
  </si>
  <si>
    <t>541 Verified Buyers</t>
  </si>
  <si>
    <t>â‚¹3325</t>
  </si>
  <si>
    <t>Black solid sneakers, has regular styling with lace-up closure, round toe
Leather upper
Cushioned footbed
Textured and patterned outsole
Warranty: 1 month
Warranty provided by brand owner /manufacturer</t>
  </si>
  <si>
    <t>Upper: 100% Leather 
Outsole: Rubber
Use a branded leather conditioner to clean the product</t>
  </si>
  <si>
    <t>4.3
|
51 Ratings</t>
  </si>
  <si>
    <t>51 Verified Buyers</t>
  </si>
  <si>
    <t>CASSIEY</t>
  </si>
  <si>
    <t>Men Lightweight Mesh Walking Shoes</t>
  </si>
  <si>
    <t>â‚¹990</t>
  </si>
  <si>
    <t>(Rs. 9 OFF)</t>
  </si>
  <si>
    <t>A pair of black and cream-coloured sports shoes, has regular styling, lace-ups detail
Mesh upper
Cushioned footbed
Textured and patterned outsole</t>
  </si>
  <si>
    <t>Men Navy Blue Printed Slim Fit Regular Shorts</t>
  </si>
  <si>
    <t>â‚¹437</t>
  </si>
  <si>
    <t>Navy Blue printed mid-rise regular shorts, has four pockets, a button closure</t>
  </si>
  <si>
    <t>4.2
|
5.5k Ratings</t>
  </si>
  <si>
    <t>Men White Tapered Fit Solid Chinos</t>
  </si>
  <si>
    <t>White solid mid-rise trousers, button closure, and 4 pockets
This garment contains LYCRA fiber. It moves with you throughout the day for a comfortable, flexible fit</t>
  </si>
  <si>
    <t>4
|
306 Ratings</t>
  </si>
  <si>
    <t>306 Verified Buyers</t>
  </si>
  <si>
    <t>SPYKAR</t>
  </si>
  <si>
    <t>Men Kano Slim Fit Mid-Rise Stretchable Jeans</t>
  </si>
  <si>
    <t>Dark shade, no fade blue jeans
Slim fit, mid-rise
Brand Fit: Kano
Clean look
Stretchable
5 pocket
Length: Regular</t>
  </si>
  <si>
    <t>Brand Fit: Kano
Fit: Slim Fit
Stretchable
The model (height 6') is wearing a size 32</t>
  </si>
  <si>
    <t>4.2
|
65 Ratings</t>
  </si>
  <si>
    <t>65 Verified Buyers</t>
  </si>
  <si>
    <t>Men Navy Blue Mesh Non-Marking Running Shoes</t>
  </si>
  <si>
    <t>A pair of navy blue shoes, has regular Styling, lace-ups detail
Mesh upper
Cushioned footbed
Textured and patterned outsole
Warranty: 30 days
Warranty is provided by brand owner/manufacturer</t>
  </si>
  <si>
    <t>3.8
|
5 Ratings</t>
  </si>
  <si>
    <t>Men Charcoal Grey Solid Sweatshirt</t>
  </si>
  <si>
    <t>Charcoal grey solid sweatshirt, has a stand collar, 2 kangaroo pocket pockets, long sleeves, zip closure, ribbed hem</t>
  </si>
  <si>
    <t>Men Bounder Voltis Sneakers</t>
  </si>
  <si>
    <t>Special Technology:
Air Cooled Memory Foam cushioned comfort insole
Bounder design midsole with superior impact cushioning protection
Highly flexible articulated midsole and outsole design for freedom of movement
Features:
A pair of round toe black sneakers ,has regular styling,
Lace-ups detail
Mesh upper
Cushioned footbed
Textured and patterned outsole
Warranty: 3 months
Warranty provided by Brand/Manufacturer</t>
  </si>
  <si>
    <t>Mesh
Machine wash</t>
  </si>
  <si>
    <t>4.4
|
82 Ratings</t>
  </si>
  <si>
    <t>Highlander Burgundy Slim Fit Casual Shirt</t>
  </si>
  <si>
    <t>Burgundy (Brand colour: Coffee) casual shirt, has a spread collar, a full button placket, long sleeves with roll-up button tabs, a patch pocket, a curved hemline</t>
  </si>
  <si>
    <t>Red tape Men Black Walking Shoes</t>
  </si>
  <si>
    <t>â‚¹959</t>
  </si>
  <si>
    <t>A pair of black shoes, has high-top Styling, slip-on detail
Upper Mesh High Cushioned footbed
Soft Surface
Textured and patterned outsole
Warranty: 45 days
Warranty provided by Brand/Manufacturer</t>
  </si>
  <si>
    <t>Material: Mesh
Care Instruction: Wipe with a clean, dry cloth to remove the dust.</t>
  </si>
  <si>
    <t>Fastrack</t>
  </si>
  <si>
    <t>STUNNERS 1.0 Men Black Analogue Watch 3254NM01</t>
  </si>
  <si>
    <t>Rs. 2295</t>
  </si>
  <si>
    <t xml:space="preserve">Display: Analogue
Movement: Quartz
Power source: Battery
Dial style: Solid round brass dial
Features: Reset Time
Strap style: Black regular, metal strap with a foldover closure
Water resistance: 50 m
Warranty: 2 years
Warranty provided by brand/manufacturer
Comes in a signature Fastrack case
Disclaimer - The Watch Cases might differ from the image shown. </t>
  </si>
  <si>
    <t>4.5
|
1.3k Ratings</t>
  </si>
  <si>
    <t>Unisex Black Printed MAPM Silver Arrows Baseball Cap</t>
  </si>
  <si>
    <t>PRODUCT STORY :
This gorgeous Mercedes AMG Petronas Motorsport cap is the perfect way to show your love for motorsport. The bold Mercedes AMG Petronas Motorsport logo and the bright silver star on the front add a burst of style, while the PUMA Cat Logo on the brim rounds out the look. 
Product design details:
Six-panel cap with curved visor, Internal binding in contrast Spectra Green colour with Silver Arrows, High-density Mercedes AMG Petronas Motorsport print with silver Mercedes star, Adjustable metal closure with PUMA Cat Logo, PUMA Cat Logo on brim, 
Warranty: 3 months
Warranty provided by brand/manufacturer</t>
  </si>
  <si>
    <t>Polyester
Hand Wash</t>
  </si>
  <si>
    <t>4.6
|
1.5k Ratings</t>
  </si>
  <si>
    <t>Lawman pg3</t>
  </si>
  <si>
    <t>Men Skinny Fit Heavy Fade Acid Wash Stretchable Mid-Rise Jeans</t>
  </si>
  <si>
    <t>Rs. 3399</t>
  </si>
  <si>
    <t>Medium shade, heavy fade blue jeans
Skinny fit, mid-rise
Clean look
Stretchable
Acid wash
5 pocket
Length: Regular</t>
  </si>
  <si>
    <t>Skinny Fit
Stretchable
Size worn by the model: 32
Waist: 32"
Hips: 37.5"
Height: 6'</t>
  </si>
  <si>
    <t>The Lifestyle Co Men Navy Blue Textured Lightweight Faux Leather Sneakers</t>
  </si>
  <si>
    <t>A pair of round toe navy blue, white and brown sneakers ,has regular styling,
Lace-ups detail
Synthetic leather upper
Cushioned footbed
Textured and patterned outsole
Warranty: 3 months</t>
  </si>
  <si>
    <t>3.2
|
2k Ratings</t>
  </si>
  <si>
    <t>DuoPods P70 Earbuds With 50hrs Playtime &amp; Rich Bass</t>
  </si>
  <si>
    <t>3.5
|
188 Ratings</t>
  </si>
  <si>
    <t>Men Charcoal Grey Woven Design Adiglide Running Shoes</t>
  </si>
  <si>
    <t>â‚¹2279</t>
  </si>
  <si>
    <t>Product Design Details
Material: Mesh Upper/ Rubber Outsole
Brand Colour: GRESIX/CBLACK/STONE/SOLRED
Lace-up closure
Warranty: 3 months
Warranty provided by brand/manufacturer</t>
  </si>
  <si>
    <t>Upper Material: Mesh
Outsole Material: Rubber
Wipe with a clean, dry cloth to remove dust</t>
  </si>
  <si>
    <t>4.4
|
644 Ratings</t>
  </si>
  <si>
    <t>Men Black Slim Fit Floral Printed Casual Shirt</t>
  </si>
  <si>
    <t>Black floral printed opaque Casual shirt ,has a spread collar, button placket, short regular sleeves, curved hem</t>
  </si>
  <si>
    <t>4.3
|
771 Ratings</t>
  </si>
  <si>
    <t>771 Verified Buyers</t>
  </si>
  <si>
    <t>Men Black Mesh Running Shoes</t>
  </si>
  <si>
    <t>â‚¹1329</t>
  </si>
  <si>
    <t>(Rs. 370 OFF)</t>
  </si>
  <si>
    <t>A pair of black shoes, has regular Styling, lace-ups detail
Upper
Cushioned footbed
Textured and patterned outsole
Warranty: 30 days</t>
  </si>
  <si>
    <t>4.2
|
843 Ratings</t>
  </si>
  <si>
    <t>843 Verified Buyers</t>
  </si>
  <si>
    <t>Men Perforated Memory Foam Sneakers</t>
  </si>
  <si>
    <t>A pair of round toe grey and white sneakers ,has regular styling
Lace-ups detail
Synthetic leather upper
Cushioned footbed
Textured and patterned outsole</t>
  </si>
  <si>
    <t>5
|
2 Ratings</t>
  </si>
  <si>
    <t>Unisex Grey &amp; Black Dart One8 V2 Colourblocked Sneakers</t>
  </si>
  <si>
    <t>â‚¹2364</t>
  </si>
  <si>
    <t>Special Technology
Engineered with Propel Foam technology
Product Details
A pair of round toe grey sneakers, has regular styling,
Syntethic &amp; Mesh Upper provides breathability &amp; durability
Low boot construction with lace closure
PUMA Logo for subtle branding
Rubber Outsole for traction
Warranty: 3 months
Warranty provided by brand/manufacturer
About the shoe
Elevate, intensify the Style drills, out run those goals, here are the perfect PUMA Shoes an all season favorite, perfect for leisure.</t>
  </si>
  <si>
    <t>4.1
|
539 Ratings</t>
  </si>
  <si>
    <t>539 Verified Buyers</t>
  </si>
  <si>
    <t>Teakwood Leathers</t>
  </si>
  <si>
    <t>Lime Green Textured Cabin Hard Trolley Bag</t>
  </si>
  <si>
    <t>(Rs. 6400 OFF)</t>
  </si>
  <si>
    <t>Lime green textured cabin hard trolley bag, secured with a combination lock
One handle on the top, has a retractable handle on the top and four 360-degree rotatable corner-mounted skate wheels
One main zip compartment
Zip lining with two compression straps
Has a sub-compartment, secured with a zip closure</t>
  </si>
  <si>
    <t>Height: 46 cm
Width: 35 cm
Depth: 20 cm
Volume: 32.2 litres</t>
  </si>
  <si>
    <t>3.8
|
580 Ratings</t>
  </si>
  <si>
    <t>580 Verified Buyers</t>
  </si>
  <si>
    <t>Virat Kohli AOP Brand Logo Striped Pure Cotton Slim Fit Outdoor T-shirt</t>
  </si>
  <si>
    <t>Designed for comfortable wear for sports and street-style, PUMA apparels are always fun to wear. Upgrade in style with wide range of apparels form the worlds leading and much-loved sports brand, PUMA.
Black graphic T-shirt for men
Slim Fit
Brand logo striped
Regular length
Round neck
Short, regular sleeves
Knitted pure cotton fabric</t>
  </si>
  <si>
    <t>4.8
|
37 Ratings</t>
  </si>
  <si>
    <t>Men White Mesh Running Non-Marking Shoes</t>
  </si>
  <si>
    <t>A pair of white shoes, has regular Styling, lace-ups detail
Upper
Cushioned footbed
Textured and patterned outsole
Warranty: 28 days</t>
  </si>
  <si>
    <t>4.1
|
769 Ratings</t>
  </si>
  <si>
    <t>769 Verified Buyers</t>
  </si>
  <si>
    <t>Dpassion</t>
  </si>
  <si>
    <t>Men Regular-Fit Sports Track Pant</t>
  </si>
  <si>
    <t>Grey solid regular-fit mid-rise track pants, has an elasticated waistband with drawstring closure and two zipper pockets</t>
  </si>
  <si>
    <t>3.9
|
371 Ratings</t>
  </si>
  <si>
    <t>371 Verified Buyers</t>
  </si>
  <si>
    <t>Regloss Printed Detour Poly Carbonate Medium Hard Trolley Bag - 65cm</t>
  </si>
  <si>
    <t>(Rs. 6300 OFF)</t>
  </si>
  <si>
    <t>Assorted hard-case cabin trolley suitcase, secured with a number lock
One handle on the top, has a retractable trolley handle with 360 degree rotatable corner-mounted inline skate wheels
One main compartment, has elasticated straps secured with click clasp closures, and zip lining
One zipper compartment on the flap
Warranty: 5 years
Warranty provided by Brand Owner / Manufacturer</t>
  </si>
  <si>
    <t>Dimensions: 66 cm x 46 cm x 28 cm (Length x Width X Depth)</t>
  </si>
  <si>
    <t>Men BT3101/15 Series 3000 Beard Trimmer - White</t>
  </si>
  <si>
    <t>â‚¹1196</t>
  </si>
  <si>
    <t>BT3101/15 Series 3000 Beard Trimmer - White
Warranty: 2+1 years
Warranty provided by brand manufacturer</t>
  </si>
  <si>
    <t>4.3
|
13.2k Ratings</t>
  </si>
  <si>
    <t>13.2k Verified Buyers</t>
  </si>
  <si>
    <t>Men White Walking Shoes</t>
  </si>
  <si>
    <t>A pair of white shoes, has regular styling, lace-ups detail
Upper mesh
Cushioned footbed
Textured and patterned outsole
Warranty: 45 days
Warranty provided by brand/manufacturer</t>
  </si>
  <si>
    <t>4.1
|
373 Ratings</t>
  </si>
  <si>
    <t>373 Verified Buyers</t>
  </si>
  <si>
    <t>Ninja Calling Pro Plus Bluetooth Calling Smartwatch 39BSWAAY13</t>
  </si>
  <si>
    <t>4.4
|
546 Ratings</t>
  </si>
  <si>
    <t>Dollar</t>
  </si>
  <si>
    <t>Pack of 3 Men White Solid Pure Cotton Innerwear Vest</t>
  </si>
  <si>
    <t>â‚¹310</t>
  </si>
  <si>
    <t>4.2
|
4.2k Ratings</t>
  </si>
  <si>
    <t>Men White Perforations Regular Air-Cooled Memory Foam Ultra Flex 2.0 Sneakers</t>
  </si>
  <si>
    <t>â‚¹4549</t>
  </si>
  <si>
    <t>Special Technology:
Skechers Air-Cooled Memory Foam(r) cushioned breathable insole
Product Design Details:
A pair of round toe white perforations sneakers, has regular styling
Lace-up detail
Synthetic leather upper
Cushioned memory foam footbed
Textured and patterned EVA outsole
Warranty: 3 months
Warranty to be provided by the brand/manufacturer</t>
  </si>
  <si>
    <t>Upper material: Synthetic Leather
Sole material: EVA
Wipe with a clean, dry cloth to remove the dust</t>
  </si>
  <si>
    <t>4.6
|
168 Ratings</t>
  </si>
  <si>
    <t>Unisex Navy Blue Solid Brand Logo Training Duffel Bag</t>
  </si>
  <si>
    <t>Navy blue printed gym duffel bag
Two short handles, one long and adjustable shoulder straps
One main zip compartment
One zip pocket on one side
Manufacturer: Gear Merchandise Private Limited
Country of origin: India</t>
  </si>
  <si>
    <t>Height: 25 cm
Width: 42 cm
Depth: 25 cm</t>
  </si>
  <si>
    <t>4.1
|
961 Ratings</t>
  </si>
  <si>
    <t>961 Verified Buyers</t>
  </si>
  <si>
    <t>Men Black Solid Slim-Fit Single-Breasted Blazer</t>
  </si>
  <si>
    <t>â‚¹3559</t>
  </si>
  <si>
    <t>Black solid slim-fit single breasted blazer, has notched lapel collar, long sleeves, a full button placket and three pockets</t>
  </si>
  <si>
    <t>Slim-Fit
The model (height 6') is wearing a size 36</t>
  </si>
  <si>
    <t>4
|
177 Ratings</t>
  </si>
  <si>
    <t>Airdopes 163 M with ASAP Charge In the Ear Bluetooth Headset</t>
  </si>
  <si>
    <t>Vitamin B5 Lightweight &amp; Oil Free Moisturizer - 50 g</t>
  </si>
  <si>
    <t>â‚¹331</t>
  </si>
  <si>
    <t>Vitamin B5 Lightweight &amp; Oil Free Moisturizer with Zinc, Copper, Magnesium &amp; HA for Oily skin, 50 gm</t>
  </si>
  <si>
    <t>4.5
|
2.8k Ratings</t>
  </si>
  <si>
    <t>The Lifestyle Co Men Black Polo Collar Cotton Pure Cotton T-shirt</t>
  </si>
  <si>
    <t>Black solid T-shirt, has a polo collar, and short sleeves</t>
  </si>
  <si>
    <t>4.1
|
7.1k Ratings</t>
  </si>
  <si>
    <t>7.1k Verified Buyers</t>
  </si>
  <si>
    <t>Men Self Design Sliders</t>
  </si>
  <si>
    <t>A pair of black self design sliders
Rubber upper
Cushioned footbed
Patterned eva outsole
Warranty: 45 days
Warranty provided by brand owner/manufacturer</t>
  </si>
  <si>
    <t>Synthetic
Wipe With Damp Cloth To Remove Dirt</t>
  </si>
  <si>
    <t>3.8
|
78 Ratings</t>
  </si>
  <si>
    <t>Men Princeps Sneakers</t>
  </si>
  <si>
    <t>Features:
A pair of round toe grey sneakers, has regular styling
Lace-ups detail
Textile upper
Cushioned footbed
Textured and patterned outsole
Warranty: 3 months
Warranty provided by Brand/Manufacturer
About the shoes:
Crafted with fine technology and futuristic design, PUMA shoe is surely here to uplift your style and track games. Kick off on street and field in this shoe from the worlds leading and much loved sports brand</t>
  </si>
  <si>
    <t>3.2
|
25 Ratings</t>
  </si>
  <si>
    <t>Green &amp; White Striped Cotton 160 TC King Bedsheet With 2 Pillow Covers</t>
  </si>
  <si>
    <t>Set content: 1 king bedsheet with 2 pillow covers
Quality: regular
Type : flat
Thread count: 160
Colour: green
Pattern: striped</t>
  </si>
  <si>
    <t>King Bedsheet: 2.27 m X 2.74 m (length x width)
Pillow Cover: 46 cm X 69 cm</t>
  </si>
  <si>
    <t>4.4
|
54 Ratings</t>
  </si>
  <si>
    <t>54 Verified Buyers</t>
  </si>
  <si>
    <t>Classic Unisex Black Self Design Clogs</t>
  </si>
  <si>
    <t>â‚¹2497</t>
  </si>
  <si>
    <t>A pair of black self design flip flops
Synthetic upper material
Cushioned footbed
Patterned synthetic outsole
Warranty: 3 months
Warranty provided by brand/manufacturer</t>
  </si>
  <si>
    <t>4
|
388 Ratings</t>
  </si>
  <si>
    <t>388 Verified Buyers</t>
  </si>
  <si>
    <t>Polo Collar T-shirt</t>
  </si>
  <si>
    <t>Purple t-shirt for men
Solid
Regular length
Polo collar
Short, regular sleeves
Knitted cotton fabric
Button closure</t>
  </si>
  <si>
    <t>4.3
|
348 Ratings</t>
  </si>
  <si>
    <t>348 Verified Buyers</t>
  </si>
  <si>
    <t>Men Blue Analogue Watch WRG00040B</t>
  </si>
  <si>
    <t>Display: Analogue
Movement: Quartz
Power source: Battery
Dial style: Printed round stainless steel dial
Features: Reset Time
Strap style: Steel Toned bracelet style, stainless steel strap with a foldover and butterfly closure
Water resistance: 30 m
Comes in a WROGN case</t>
  </si>
  <si>
    <t>Black Pyxis Textured Hard Sided Large Trolley Suitcase</t>
  </si>
  <si>
    <t>â‚¹2899</t>
  </si>
  <si>
    <t>(Rs. 5099 OFF)</t>
  </si>
  <si>
    <t>Black textured hard-sided trolley suitcase secured with a number lock
One top handle, one handle on the side and one top retractable trolley handle
360-degree rotatable corner-mounted smooth wheels
One main zip compartment, has lining with zipper pocket, two elasticated tabs secured with a click clasp
Warranty: 5 Years
Warranty provided by the manufacturer/brand</t>
  </si>
  <si>
    <t>Dimensions: 66 cm x 42 cm x 25 cm (Height x Width x Depth)</t>
  </si>
  <si>
    <t>4.2
|
263 Ratings</t>
  </si>
  <si>
    <t>Men Mesh Running Shoes</t>
  </si>
  <si>
    <t>â‚¹1996</t>
  </si>
  <si>
    <t>A pair of green and black sports shoes, has regular styling, lace-ups detail
Mesh upper
Cushioned footbed
Textured and patterned outsole</t>
  </si>
  <si>
    <t>Men White And Orange Perforated Lightweight Sneakers</t>
  </si>
  <si>
    <t>A pair of round toe white and orange perforated sneakers ,has regular styling
Lace-ups detail
Synthetic leather upper
Cushioned footbed
Textured and patterned outsole
Warranty: 1 month
Warranty provided by brand/manufacturer
Technology:
Lightweight</t>
  </si>
  <si>
    <t>4.1
|
60 Ratings</t>
  </si>
  <si>
    <t>Men Navy Blue Solid Slim Fit Regular Casual Track Pant</t>
  </si>
  <si>
    <t>Navy blue solid mid-rise slim fitregular track pants, has an elasticated waistband with drawstring closure, 4 pockets</t>
  </si>
  <si>
    <t>Slim Fit
The model (height 5'8") is wearing a size S</t>
  </si>
  <si>
    <t>4.1
|
1.5k Ratings</t>
  </si>
  <si>
    <t>Men Olive Green Pure Cotton Opaque Casual Shirt</t>
  </si>
  <si>
    <t>â‚¹923</t>
  </si>
  <si>
    <t>Olive green solid opaque casual shirt ,has a spread collar, button placket, 2 flap pocket, long roll-up sleeves, curved hem</t>
  </si>
  <si>
    <t>3.9
|
449 Ratings</t>
  </si>
  <si>
    <t>449 Verified Buyers</t>
  </si>
  <si>
    <t>Men Grey Tapered Fit Cotton Cargos Trousers</t>
  </si>
  <si>
    <t>4
|
802 Ratings</t>
  </si>
  <si>
    <t>802 Verified Buyers</t>
  </si>
  <si>
    <t>United Colors of Benetton</t>
  </si>
  <si>
    <t>Striped Polo Collar Pure Cotton T-shirt</t>
  </si>
  <si>
    <t>Navy blue and white T-shirt for men
Striped
Regular length
Polo collar
Short, regular sleeves
Knitted pure cotton fabric
Button closure</t>
  </si>
  <si>
    <t>Regular Fit
Size worn by the model: M
Chest: 40''
Height: 6'1"</t>
  </si>
  <si>
    <t>4.4
|
33 Ratings</t>
  </si>
  <si>
    <t>Men Leather Belt</t>
  </si>
  <si>
    <t>Solid leather belt
Secured with a tang closure</t>
  </si>
  <si>
    <t>Width: 3.54 cm</t>
  </si>
  <si>
    <t>4.2
|
138 Ratings</t>
  </si>
  <si>
    <t>138 Verified Buyers</t>
  </si>
  <si>
    <t>Vitamin C + E Sunscreen SPF 50 PA+++ For Glowing Skin, 100% No White Cast - 50g</t>
  </si>
  <si>
    <t>â‚¹420</t>
  </si>
  <si>
    <t>Vitamin C + E Sunscreen SPF 50 PA+++ For Glowing Skin, 100% No White Cast</t>
  </si>
  <si>
    <t>50gm</t>
  </si>
  <si>
    <t>4.4
|
2.2k Ratings</t>
  </si>
  <si>
    <t>Men Solid Regular Sneakers</t>
  </si>
  <si>
    <t>3.9
|
8.3k Ratings</t>
  </si>
  <si>
    <t>Men Slim Fit Ethnic Motifs Printed Cotton Casual Shirt</t>
  </si>
  <si>
    <t>(Rs. 1250 OFF)</t>
  </si>
  <si>
    <t>Blue ethnic motifs printed opaque Casual shirt, has a spread collar, button placket, long regular sleeves, curved hem</t>
  </si>
  <si>
    <t>4.1
|
12 Ratings</t>
  </si>
  <si>
    <t>Men Green Slim Fit Printed Casual Shirt</t>
  </si>
  <si>
    <t>â‚¹445</t>
  </si>
  <si>
    <t>Green conversational printed opaque Casual shirt ,has a spread collar, button placket, 1 patch pocket, long regular sleeves, curved hem</t>
  </si>
  <si>
    <t>4.1
|
421 Ratings</t>
  </si>
  <si>
    <t>421 Verified Buyers</t>
  </si>
  <si>
    <t>V Dot</t>
  </si>
  <si>
    <t>Printed Polo Collar Slim Fit T-shirt</t>
  </si>
  <si>
    <t>Black &amp; white T-shirt for men
Geometric printed 
Regular length
Polo collar
Short, regular sleeves
Knitted cotton fabric
Button closure</t>
  </si>
  <si>
    <t>Men Blue Slim Tapered Fit Heavy Fade Stretchable Jeans</t>
  </si>
  <si>
    <t>Fit: Tapered Fit
Stretchable
Size worn by the model: 32
Waist: 32"
Hips: 38"
Height: 6'1"</t>
  </si>
  <si>
    <t>4.2
|
317 Ratings</t>
  </si>
  <si>
    <t>317 Verified Buyers</t>
  </si>
  <si>
    <t>Men Blue Slim Fit Mid-Rise Clean Look Stretchable Jeans</t>
  </si>
  <si>
    <t>â‚¹662</t>
  </si>
  <si>
    <t>3.8
|
9k Ratings</t>
  </si>
  <si>
    <t>Men Textured Leather Formal Derbys</t>
  </si>
  <si>
    <t>â‚¹3009</t>
  </si>
  <si>
    <t>A pair of round toe coffee brown formal derbys
Has regular styling 
Lace-up closure
Leather textured upper
Cushioned footbed
Textured and patterned outsole</t>
  </si>
  <si>
    <t>Leather 
Use a branded leather conditioner to clean the product
Avoid washing</t>
  </si>
  <si>
    <t>Unisex Grey Solid Thong Flip-Flops</t>
  </si>
  <si>
    <t>â‚¹1079</t>
  </si>
  <si>
    <t>A pair of grey solid flip flops
Synthetic upper material
Cushioned footbed
Patterned synthetic outsole</t>
  </si>
  <si>
    <t>4.2
|
889 Ratings</t>
  </si>
  <si>
    <t>889 Verified Buyers</t>
  </si>
  <si>
    <t>Cello</t>
  </si>
  <si>
    <t>Set of 24 Checkers Odourless Containers With Air Tight Lids</t>
  </si>
  <si>
    <t>â‚¹695</t>
  </si>
  <si>
    <t>Set content: 24 Kitchen storage
Type: Food storage container
Colour: Transparent and grey
Material: Plastic
Capacity: 8P-300 ML, 8P-650 ML &amp; 8P-200 ML
Features :
Airtight
Shatterproof body
Odourless</t>
  </si>
  <si>
    <t>Dimension: 22.5 cm x 18 cm x 43.5 cm (Length x Width x Depth)
Volume: 8 Pcs - 300 ml
8 Pcs - 650 ml
8 Pcs - 200 ml</t>
  </si>
  <si>
    <t>4.7
|
33 Ratings</t>
  </si>
  <si>
    <t>Men D'LITES 4.0 - ENERGY CODE Sneakers</t>
  </si>
  <si>
    <t>â‚¹5599</t>
  </si>
  <si>
    <t>PRODUCT DESIGN DETAILS :
A pair of white and blue colourblocked with logo printed detail round toe sneakers with regular styling has a lace-up closure
Mesh upper
Air-Cooled Memory Foam (r) cushioned insole
Iconic sporty D'lites (r) fashion sneaker design
Goodyear (r) Rubber durable traction outsole
Leather and mesh upper with lace-up front
Shock-absorbing midsole
1 1/4 inch heel
Skechers (r) logo detail
Warranty: 3 Months
Warranty provided by brand/manufacturer
ABOUT THE PRODUCT :
Boost your style in cushioned comfort with Skechers D'Lites(r) 4.0. This lace-up sporty fashion sneaker features a leather and synthetic upper with an Air-Cooled Memory Foam(r) insole and Goodyear(r) rubber outsole.</t>
  </si>
  <si>
    <t>Upper material: Mesh
Sole material: EVA
Wipe with a clean, dry cloth to remove dust</t>
  </si>
  <si>
    <t>4.7
|
7 Ratings</t>
  </si>
  <si>
    <t>Men Textured Formal Loafers</t>
  </si>
  <si>
    <t>A pair of brown textured pointed-toe formal loafers with regular styling has a slip-on closure
Synthetic leather upper
Cushioned footbed
Textured and patterned tpr outsole
Warranty: 1 month
Warranty provided by brand/manufacturer</t>
  </si>
  <si>
    <t>4
|
101 Ratings</t>
  </si>
  <si>
    <t>101 Verified Buyers</t>
  </si>
  <si>
    <t>Men Black Running Sports Shoes</t>
  </si>
  <si>
    <t>A pair of round-toe black running sports shoes, has regular styling, lace-up detail
FLYKNIT upper
Cushioned footbed
Textured and patterned EVA outsole
Warranty: 1 month
Warranty provided by brand/manufacturer</t>
  </si>
  <si>
    <t>FLYKNIT, EVA
Wipe with a clean, dry cloth to remove dust</t>
  </si>
  <si>
    <t>4.2
|
442 Ratings</t>
  </si>
  <si>
    <t>442 Verified Buyers</t>
  </si>
  <si>
    <t>Men Yellow Slim Fit Gingham Checks Checked Casual Shirt</t>
  </si>
  <si>
    <t>Yellow gingham checks checked opaque Casual shirt ,has a spread collar, button placket, 1 pocket, short regular sleeves, straight hem</t>
  </si>
  <si>
    <t>4.3
|
559 Ratings</t>
  </si>
  <si>
    <t>559 Verified Buyers</t>
  </si>
  <si>
    <t>Textured &amp; Printed 360 Degree Rotation Hard Medium-Sized Trolley Bag 54L</t>
  </si>
  <si>
    <t>(Rs. 8900 OFF)</t>
  </si>
  <si>
    <t>Blue and white textured and printed hard medium-sized trolley bag, secured with a combination lock
One handle on the top and one on the side, has a retractable handle on the top and four 360-degree rotatable corner-mounted skate wheels
One main zip compartment
Zip lining with two compression straps
Has a sub-compartment, secured with a zip closure</t>
  </si>
  <si>
    <t>Height: 56 cm
Width: 39 cm
Depth: 25 cm
Volume: 54.6 litres</t>
  </si>
  <si>
    <t>3.5
|
62 Ratings</t>
  </si>
  <si>
    <t>Men Woven Design Fluento Running Shoes</t>
  </si>
  <si>
    <t>â‚¹2639</t>
  </si>
  <si>
    <t>Product Design Detail:
Main Material: synthetic upper/ rubber outsole
Brand color: cblack/silvio/impyel
Woven upper design
Classic Adidas 3 stripe detail on sides
Lace-up closure with eyelets ends
Warranty: 3 Months
Warranty provided by brand owner /manufacturer</t>
  </si>
  <si>
    <t>Upper: synthetic upper
Outsole: rubber
Wipe with a clean and dry cloth when needed</t>
  </si>
  <si>
    <t>4.1
|
96 Ratings</t>
  </si>
  <si>
    <t>Men Blue Melange Solid Round Neck T-shirt</t>
  </si>
  <si>
    <t>â‚¹281</t>
  </si>
  <si>
    <t>Blue solid T-shirt, has a round neck, short sleeves</t>
  </si>
  <si>
    <t>Men Black Advanced Rapid Dry Training T-shirt</t>
  </si>
  <si>
    <t>Black solid training T-shirt, has a round neck, no sleeves
With technology enhanced fabric cut to give you an athletic fit, the HRX Men's Training Tank is a fitness lover's dream come true. The sleeveless design offers a full range of motion while the seam details adds a stylish finishing touch.
Features :
Rapid Dry technology wicks sweat and dries fast.
Anti-Microbial technology keeps odor-causing microbes away.
Seam detailing
Reflective logo
Neck: Round Neck
Sleeve Length: Sleeveless
T-shirt length: Regular
Fit: Regular</t>
  </si>
  <si>
    <t>4.4
|
4.6k Ratings</t>
  </si>
  <si>
    <t>ColorFit Caliber Buzz Smartwatch</t>
  </si>
  <si>
    <t>(Rs. 3200 OFF)</t>
  </si>
  <si>
    <t>4.2
|
682 Ratings</t>
  </si>
  <si>
    <t>682 Verified Buyers</t>
  </si>
  <si>
    <t>Men Blue Slim Tapered Fit Mid-Rise Clean Look Stretchable Jeans</t>
  </si>
  <si>
    <t>Blue medium wash 5-pocket mid-rise jeans, clean look, heavy fade, has a button and zip closure, and waistband with belt loops</t>
  </si>
  <si>
    <t>Slim tapered fit
Stretchable
The model (height 6') is wearing a size 32</t>
  </si>
  <si>
    <t>3.7
|
451 Ratings</t>
  </si>
  <si>
    <t>451 Verified Buyers</t>
  </si>
  <si>
    <t>Ultra Sheer Dry Touch Sunblock SPF 50+ 30 ml</t>
  </si>
  <si>
    <t>â‚¹247</t>
  </si>
  <si>
    <t>Ultra Sheer Dry Touch Sunblock SPF 50+</t>
  </si>
  <si>
    <t>4.4
|
24.5k Ratings</t>
  </si>
  <si>
    <t>24.5k Verified Buyers</t>
  </si>
  <si>
    <t>Black Softride Enzo Evo Sports Shoes</t>
  </si>
  <si>
    <t>PRODUCT STORY : A perfect pairing for the perfect pair our Softride and Enzo franchises combine in this high-energy shoe. The technical cushioning in the footbed and sockliner optimises your comfort as you run, while the bold branding, jewel piece, and TPU caging offer a fresh vibe. FEATURES &amp; BENEFITS : SOFTFOAM+: Step-in comfort sockliner designed to provide soft cushioning thanks to its extra thick heel, SOFTRIDE: Soft foam designed for all-day cushioning and comfort DETAILS : Low boot, Clamshell construction, Moulded fine TPU cage, Jewel piece in the midsole, Webbing detail for lockdown fit, PUMA Cat Logo on the tongue, lateral toe, and jewel piece, PUMA Wordmark on the heel</t>
  </si>
  <si>
    <t>[</t>
  </si>
  <si>
    <t>4.5
|
74 Ratings</t>
  </si>
  <si>
    <t>Bare Buds Truly Wireless Earbuds with 24hrs playtime &amp; ENC with Quad Mic - White</t>
  </si>
  <si>
    <t>3.9
|
590 Ratings</t>
  </si>
  <si>
    <t>590 Verified Buyers</t>
  </si>
  <si>
    <t>Men Navy Blue Capron 2.0 Sneakers</t>
  </si>
  <si>
    <t>â‚¹2209</t>
  </si>
  <si>
    <t>A pair of round toe navy blue sneakers, has regular styling
Lace-ups detail
PU upper
Cushioned footbed
Textured and patterned outsole
Warranty: 3 months
Warranty provided by Brand/Manufacturer</t>
  </si>
  <si>
    <t>4.1
|
559 Ratings</t>
  </si>
  <si>
    <t>Men Datroit Slip-On Sneakers</t>
  </si>
  <si>
    <t>A pair of round toe black slip-on sneakers, has regular styling
Slip-on detail
PU upper
Cushioned footbed
Textured and patterned outsole
Warranty: 3 months
Warranty provided by Brand/Manufacturer</t>
  </si>
  <si>
    <t>Men Maroon &amp; Navy Blue Regular Fit Micro Check Casual Sustainable Shirt</t>
  </si>
  <si>
    <t>Maroon and navy blue checked casual shirt, has a mandarin collar, long sleeves, curved hem</t>
  </si>
  <si>
    <t>4.4
|
5k Ratings</t>
  </si>
  <si>
    <t>5k Verified Buyers</t>
  </si>
  <si>
    <t>Men Slim Fit Pleated Regular Trousers</t>
  </si>
  <si>
    <t>â‚¹1931</t>
  </si>
  <si>
    <t>(31% OFF)</t>
  </si>
  <si>
    <t>Navy blue knitted regular trousers
Slim fit
Mid-rise
Length: regular
Pattern: solid
Pleated design
Feature: plain
4 pockets</t>
  </si>
  <si>
    <t>Kook N Keech Marvel</t>
  </si>
  <si>
    <t>Men White Printed Round Neck Pure Cotton T-shirt</t>
  </si>
  <si>
    <t>White printed T-shirt, has a round neck, and short sleeves</t>
  </si>
  <si>
    <t>4.4
|
406 Ratings</t>
  </si>
  <si>
    <t>â‚¹791</t>
  </si>
  <si>
    <t>A pair of brown solid thong flip-flops
Rubber upper
Cushioned footbed
Patterned rubber outsole
Warranty: 6 months
Warranty provided by brand owner/manufacturer</t>
  </si>
  <si>
    <t>Men Brown Solid Mushroom Oversized T-Shirt</t>
  </si>
  <si>
    <t>Brown Tshirt for men
Graphic solid
Regular length
Round neck
Short, regular sleeves
Knitted cotton fabric</t>
  </si>
  <si>
    <t>4.2
|
193 Ratings</t>
  </si>
  <si>
    <t>2% Alpha Arbutin Serum With Hyaluronic Acid</t>
  </si>
  <si>
    <t>An anti-pigmentation daily serum with 2% Alpha Arbutin that dramatically reduces dark spots, Acne Marks &amp; hyperpigmentation for brighter, even-looking skin (30 ml).</t>
  </si>
  <si>
    <t>Glass Bottle UV protected</t>
  </si>
  <si>
    <t>Men Printed Dial &amp; Leather Straps Analogue Watch NR77105SL02W</t>
  </si>
  <si>
    <t>Rs. 1125</t>
  </si>
  <si>
    <t>Pack Contains: single watch
Display: analogue
Movement: quartz
Power Source: battery
Dial style: black printed round brass dial
Features: reset time, ,
Strap Style:, regular, leather strap with a tang
Water resistance: 30 m
Comes in a signature Sonata case
Warranty: 1 year
Warranty provided by brand owner/manufacturer</t>
  </si>
  <si>
    <t>A pair of round-toe black sneakers, has regular styling, lace-up detail
Synthetic Leather upper
Cushioned footbed
Textured and patterned outsole
Warranty: 15 Days
Warranty provided by brand/manufacturer</t>
  </si>
  <si>
    <t>4
|
5.3k Ratings</t>
  </si>
  <si>
    <t>WILD WEST</t>
  </si>
  <si>
    <t>Black solid casual shirt, has a mandarin collar, short sleeves, straight hem</t>
  </si>
  <si>
    <t>4.4
|
5.6k Ratings</t>
  </si>
  <si>
    <t>Men 2-Pack Regular Fit Sweat Shorts</t>
  </si>
  <si>
    <t>4.3
|
404 Ratings</t>
  </si>
  <si>
    <t>404 Verified Buyers</t>
  </si>
  <si>
    <t>The Lifestyle Co. Men Striped Long Sleeves Round Neck T-shirt</t>
  </si>
  <si>
    <t>â‚¹351</t>
  </si>
  <si>
    <t>White and brown T-shirt for men
Striped
Regular length
Round neck
Long, regular sleeves
Knitted cotton fabric</t>
  </si>
  <si>
    <t>3.9
|
19 Ratings</t>
  </si>
  <si>
    <t>Men Khaki Nubuck Leather Sneakers</t>
  </si>
  <si>
    <t>A pair of round-toe khaki sneakers, has regular styling, lace-up detail
Nubuck leather upper
Cushioned footbed
Textured and patterned outsole
Warranty: 3 months
Warranty provided by brand/manufacturer</t>
  </si>
  <si>
    <t>Nubuck leather
Use a branded nubuck leather conditioner to clean the product
Avoid washing</t>
  </si>
  <si>
    <t>4.4
|
578 Ratings</t>
  </si>
  <si>
    <t>578 Verified Buyers</t>
  </si>
  <si>
    <t>DENNISON</t>
  </si>
  <si>
    <t>Men Black Tapered Fit Cropped Trousers</t>
  </si>
  <si>
    <t>Black solid mid-rise cropped regular trousers, has a hook and bar closure, four pockets</t>
  </si>
  <si>
    <t>3.8
|
6k Ratings</t>
  </si>
  <si>
    <t>6k Verified Buyers</t>
  </si>
  <si>
    <t>Bene Kleed</t>
  </si>
  <si>
    <t>Pure Cotton Mid-Rise Relaxed Fit Denim Jeans</t>
  </si>
  <si>
    <t>â‚¹965</t>
  </si>
  <si>
    <t>Light shade, no fade beige jeans
Relaxed fit, mid-rise
Clean look
Non stretchable
5 pocket
Length: regular</t>
  </si>
  <si>
    <t>Fit: Relaxed Fit
Non Stretchable
The model (height 6') is wearing a size 32</t>
  </si>
  <si>
    <t>4.2
|
91 Ratings</t>
  </si>
  <si>
    <t>91 Verified Buyers</t>
  </si>
  <si>
    <t>U S Polo Assn Men Tan Solid PU Loafers</t>
  </si>
  <si>
    <t>A pair of round toe tan loafers ,has regular styling,
Slip-on detail
Pu upper
Cushioned footbed
Textured and patterned outsole
Warranty: 3 months</t>
  </si>
  <si>
    <t>4.4
|
124 Ratings</t>
  </si>
  <si>
    <t>124 Verified Buyers</t>
  </si>
  <si>
    <t>Versace</t>
  </si>
  <si>
    <t>Men Pour Homme Eau de Toilette Perfume 100ml</t>
  </si>
  <si>
    <t>â‚¹6160</t>
  </si>
  <si>
    <t>Top Notes: Bergamot, Neroli, Citron of Diamante, Bitte Orange Leaves
Heart Notes: Geranium, Clary Sage Flower, Blue Hycinth, Cedar Wood
Base Notes: Oud Wood, Mineral Amber, Tonka Beans, Musk</t>
  </si>
  <si>
    <t>4.5
|
125 Ratings</t>
  </si>
  <si>
    <t>125 Verified Buyers</t>
  </si>
  <si>
    <t>Men Jumpman Two Trey Sneakers</t>
  </si>
  <si>
    <t>Rs. 13995</t>
  </si>
  <si>
    <t>PRODUCT DESIGN DETAILS :
A pair of black ,red &amp; white textured detail round toe sneakers with mid top styling has a lace-up closure
Synthetic leather upper
Cushioned footbed
PU outsole
Padded collar with fabric lining
Foam midsole
Rubber outsole with herringbone traction at the forefoot
Heel pull tab
Nike Air technology absorbs impact for cushioning with every step.
Genuine leather offers durable support with a premium look.
Rubber outsole delivers lasting traction where you need it.
ABOUT THE PRODUCT :
Like "Two Trey" on MJ's licence plate, let your presence be known. This new generation of Jordan celebrates Mike's time in Chicago, complete with high-quality leather uppers and Air cushioned soles. Made as an homage to the on-court styles worn during his championship years, the Two Trey's midsole design references both the AJ11 and the AJ12.</t>
  </si>
  <si>
    <t>Upper material: Synthetic Leather
Outsole material: PU
Wipe with a clean, dry cloth to remove dust</t>
  </si>
  <si>
    <t>BHH885/10 ThermoProtect Technology Ionic Care Hair Straightening Brush - Navy Blue</t>
  </si>
  <si>
    <t>â‚¹4245</t>
  </si>
  <si>
    <t>BHH885/10 ThermoProtect Technology Ionic Care Hair Straightening Brush - Navy Blue
Benefits 
Naturally straight hair in 5 minutes
Reveal naturally straight, beautifully shiny hair in just 5 minutes.
Our Silk Protect technology with ionic care system work together with the bristle design for healthy looking, frizz-free hair.
Care and protect Triple bristle design Silk Protect minimizes heat damage on hair
Argan oil infused ceramic coating 3 temperature settings to suit your hair type
Ease of use
Swivel cord 1.8m cord for maximum flexibility
Fast heat-up timeLarge paddle-shaped brush
Ready to use indicator light
Warranty: 2 years 
Warranty provided by brand/manufacturer</t>
  </si>
  <si>
    <t>4.2
|
976 Ratings</t>
  </si>
  <si>
    <t>976 Verified Buyers</t>
  </si>
  <si>
    <t>Men Black Slim Fit Opaque Printed Casual Shirt</t>
  </si>
  <si>
    <t>â‚¹407</t>
  </si>
  <si>
    <t>Black ethnic motifs printed opaque Casual shirt ,has a spread collar, button placket, 1 patch pocket, short regular sleeves, curved hem</t>
  </si>
  <si>
    <t>4.1
|
1.3k Ratings</t>
  </si>
  <si>
    <t>HRX By Hrithik Roshan Training Men Jet Black Rapid-Dry Brand Carrier Tshirts</t>
  </si>
  <si>
    <t>The HRX Men's Training T-shirt has been conceived and designed to elevate your workout experience. Designed with Rapid Dry, Anti Microbial and Anti Static technology, it fights sweat and body odour while letting you move anyway you like with confidence.
Features
Training T-shirt
Rapid-Dry Technology wicks sweat &amp; makes the fabric dry fast.
Anti-microbial technology prevents the growth of odour-causing microbes keeping you fresh &amp; hygienic all day.
Anti Static technology keeps the garment from clinging to you.
Neck: Round Neck
Sleeve length: Short Sleeves
Brand carrier
Length: Regular length
Colour: Jet Black
Fit: Regular fit</t>
  </si>
  <si>
    <t>4.2
|
878 Ratings</t>
  </si>
  <si>
    <t>HERENOW Men Teal Blue Polo Collar Cotton Pure Cotton T-shirt</t>
  </si>
  <si>
    <t>â‚¹390</t>
  </si>
  <si>
    <t>Teal blue solid T-shirt, has a polo collar, short sleeves, one pocket</t>
  </si>
  <si>
    <t>4.1
|
13k Ratings</t>
  </si>
  <si>
    <t>13k Verified Buyers</t>
  </si>
  <si>
    <t>A pair of black shoes, has regular Styling, lace-ups detail
Upper
Cushioned footbed
Textured and patterned outsole
Warranty: 45 days</t>
  </si>
  <si>
    <t>4.3
|
430 Ratings</t>
  </si>
  <si>
    <t>430 Verified Buyers</t>
  </si>
  <si>
    <t>Men Coffee Brown Leather Textured Formal Oxfords</t>
  </si>
  <si>
    <t>â‚¹3249</t>
  </si>
  <si>
    <t>A pair of coffee brown square-toe textured oxfords, has regular styling, lace-up detail
Leather upper
Cushioned footbed
Textured and patterned rubber outsole, has a stacked heel
Warranty: 6 months
Warranty provided by the brand owner /manufacturer
Comes with a shoe horn</t>
  </si>
  <si>
    <t>4.2
|
247 Ratings</t>
  </si>
  <si>
    <t>247 Verified Buyers</t>
  </si>
  <si>
    <t>Men White Patterned Casual Sneakers</t>
  </si>
  <si>
    <t>A pair of round-toe White sneakers, has regular styling, lace-up detail
Synthetic upper
Cushioned footbed
Textured and patterned outsole.</t>
  </si>
  <si>
    <t>Synthetic
Care Instructions : Remove dirt from the upper and outsole by using a small cloth dipped in water.</t>
  </si>
  <si>
    <t>3.8
|
466 Ratings</t>
  </si>
  <si>
    <t>466 Verified Buyers</t>
  </si>
  <si>
    <t>Paragon</t>
  </si>
  <si>
    <t>Men Lightweight Rubber Thong Flip-Flops</t>
  </si>
  <si>
    <t>A pair of black and white Lightweight  thong flip-flops
Rubber upper
Cushioned footbed
Patterned eva outsole
Warranty: 1 month
Warranty provided by brand owner/manufacturer</t>
  </si>
  <si>
    <t>4
|
62 Ratings</t>
  </si>
  <si>
    <t>Men Grey Mesh Running Marking Shoes</t>
  </si>
  <si>
    <t>(Rs. 430 OFF)</t>
  </si>
  <si>
    <t>A pair of grey running shoes, has regular Styling, lace-ups detail
Mesh upper
Cushioned footbed
Textured and patterned outsole
Warranty: 30 days</t>
  </si>
  <si>
    <t>4.1
|
478 Ratings</t>
  </si>
  <si>
    <t>478 Verified Buyers</t>
  </si>
  <si>
    <t>Men Grey Solid Joggers</t>
  </si>
  <si>
    <t>â‚¹1259</t>
  </si>
  <si>
    <t>A pair of grey solid woven joggers, has an elasticated waistband with drawstring closure, three pockets, mock fly, cuffed hems and an attached mesh lining
Engineered with Rapid dry technology</t>
  </si>
  <si>
    <t>3.6
|
7.6k Ratings</t>
  </si>
  <si>
    <t>7.6k Verified Buyers</t>
  </si>
  <si>
    <t>Maroon Slim Fit Cotton Casual Shirt</t>
  </si>
  <si>
    <t>Maroon solid casual shirt, has a spread collar, button placket, 2 pocket, short regular sleeves, curved hem</t>
  </si>
  <si>
    <t>5
|
4 Ratings</t>
  </si>
  <si>
    <t>Men Black &amp; White Checked Pure Cotton Casual Sustainable Shirt</t>
  </si>
  <si>
    <t>Black and white checked casual shirt, has a mandarin collar, long sleeves, curved hem</t>
  </si>
  <si>
    <t>4.3
|
19.8k Ratings</t>
  </si>
  <si>
    <t>A pair of black solid flip flops
Synthetic upper material
Cushioned footbed
Patterned eva outsole
Warranty: 3 months
Warranty provided by brand/manufacturer</t>
  </si>
  <si>
    <t>3.7
|
429 Ratings</t>
  </si>
  <si>
    <t>429 Verified Buyers</t>
  </si>
  <si>
    <t>mode de base</t>
  </si>
  <si>
    <t>Men Mid-Rise Mildly Distressed Heavy Fade Bootcut Stretchable Jeans</t>
  </si>
  <si>
    <t>(Rs. 2601 OFF)</t>
  </si>
  <si>
    <t>Light shade, heavy fade grey jeans
Bootcut, mid-rise
Mildly distressed
Stretchable
5 pocket
Length: regular</t>
  </si>
  <si>
    <t>Fit: Bootcut
Stretchable
The model (height 6') is wearing a size 32</t>
  </si>
  <si>
    <t>Men Mid-Rise Casual Lycra Shorts</t>
  </si>
  <si>
    <t>â‚¹298</t>
  </si>
  <si>
    <t>Black solid mid-rise shorts, has 2 pockets, drawstring closure</t>
  </si>
  <si>
    <t>2.2
|
36 Ratings</t>
  </si>
  <si>
    <t>Unisex Bayaband Clogs</t>
  </si>
  <si>
    <t>â‚¹2997</t>
  </si>
  <si>
    <t>A pair of black solid clogs
Croslite upper
Cushioned footbed
Patterned croslite outsole
Warranty: 3 months
Warranty provided by brand owner/manufacturer</t>
  </si>
  <si>
    <t>Croslite
Wipe with a clean dry cloth</t>
  </si>
  <si>
    <t>4.6
|
59 Ratings</t>
  </si>
  <si>
    <t>Men Grey Knit Run 1.0 Running Shoes</t>
  </si>
  <si>
    <t>â‚¹3289</t>
  </si>
  <si>
    <t>Product description: The HRX Men's Running Shoes from the Knit Run 1.0 Collection have been constructed as lightweight shoes that make your morning run feel like less of an exercise and more fun. These shoes may be just what you need to make running into a daily habit.
Features:
-Ideal for running on roads.
-Designed to provide neutral support to your feet and ankles.
-Breathable knitted upper keeps your feet cool and dry.
-High density EVA midsole cushions impact and makes the shoes lightweight.
-Cup shaped insole gives additional support and comfort.
-Soft EVA / latex on the bottom of the insole gives extra cushioning to the heel.
-High abrasion sole increases longevity and durability.
Weight: Lightweight
Fastening : Lace up
Fit: Snug
Warranty: 3 months
Warranty provided by brand/manufacturer</t>
  </si>
  <si>
    <t>4.2
|
488 Ratings</t>
  </si>
  <si>
    <t>488 Verified Buyers</t>
  </si>
  <si>
    <t>Harissons</t>
  </si>
  <si>
    <t>Set Of 2 Laptop Backpacks</t>
  </si>
  <si>
    <t>â‚¹1686</t>
  </si>
  <si>
    <t>Black textured backpacks
2 main compartment with zip closure, has padded laptop compartment,
1 zip pocket,
Water Resistance: yes
Warranty: 1 year
Warranty provided by brand owner/manufacturer</t>
  </si>
  <si>
    <t>Height: 40 cm
Width: 30 cm
Depth: 13 cm</t>
  </si>
  <si>
    <t>Harbor 8W Cabin Trolley Suitcase</t>
  </si>
  <si>
    <t>(Rs. 5516 OFF)</t>
  </si>
  <si>
    <t>Blue cabin trolley suitcase
One handle at top and a trolley with retractable handle on the top and four corner mounted inline skate wheels
One main zip compartment secured with a combination lock system
Has an inner zip pocket, elasticated straps secured with click clasp closures and a zip lining
Warranty: 5 years
Warranty provided by the brand owner / manufacturer</t>
  </si>
  <si>
    <t>Length: 55 cm
Width: 38 cm
Depth: 22 cm
Volume:30 L</t>
  </si>
  <si>
    <t>4.1
|
22 Ratings</t>
  </si>
  <si>
    <t>22 Verified Buyers</t>
  </si>
  <si>
    <t>Men Black Woven Design Restound Running Shoes</t>
  </si>
  <si>
    <t>Product Design Details
Main design: Synthetic Upper/ Rubber outsole
Brand color: CBLACK/FTWWHT/SEIMORI
Lace-up Closure
Warranty: 3 months
Warranty provided by the Brand/Manufacturer</t>
  </si>
  <si>
    <t>Upper Material: Synthetic
Sole Material: Rubber
Wipe with a clean, dry cloth to remove dust</t>
  </si>
  <si>
    <t>4.3
|
265 Ratings</t>
  </si>
  <si>
    <t>Men IN SMU WV Tracksuit</t>
  </si>
  <si>
    <t>Product design details:
Track jacket
Black solid track jacket with 3-stripes detail
Has a mock collar
Long sleeves
Zip closure
2 pockets
Joggers detail:
Black solid joggers with 3-stripes detail
Has drawstring closure
2 pockets
Warranty: 3 months from the date of purchase against manufacturing defects
Warranty provided by brand/manufacturer</t>
  </si>
  <si>
    <t>Size worn by the model: M
Chest: 36''
Waist: 31''
Hips: 36.5''
Height: 6'</t>
  </si>
  <si>
    <t>3.5
|
150 Ratings</t>
  </si>
  <si>
    <t>Men Grey Textile Walking Shoes</t>
  </si>
  <si>
    <t>A pair of grey shoes, has regular Styling, lace-ups detail
Upper
Cushioned footbed
Textured and patterned outsole
Warranty:</t>
  </si>
  <si>
    <t>4.1
|
449 Ratings</t>
  </si>
  <si>
    <t>Water Resistant Brand Logo Medium Backpack with Shoe Pocket</t>
  </si>
  <si>
    <t>Turquoise blue and black brand logo fashion backpacks
Padded ergonomic shoulder straps, has padded haul loop
3 main compartment with zip closure, has padded laptop compartment, has a tablet sleeve
Na, 2 stash pockets
Padded back
Features: shoe pocket hip strap
Water Resistance: water resistant Comes with a rain cover
Warranty: 6 months
Warranty provided by brand owner/manufacturer</t>
  </si>
  <si>
    <t>Height: 30 cm
Width: 15 cm
Volume: 24 to 30 Litres
Laptop compartment can hold Up to 15 inch laptop</t>
  </si>
  <si>
    <t>3.7
|
90 Ratings</t>
  </si>
  <si>
    <t>KAEZRI</t>
  </si>
  <si>
    <t>Men Black Leather Belt</t>
  </si>
  <si>
    <t>Black solid leather belt
Secured with a tang closure
Warranty: 2 years
Warranty provided by brand owner/manufacturer</t>
  </si>
  <si>
    <t>Width: 3.81 cm</t>
  </si>
  <si>
    <t>4.3
|
1.7k Ratings</t>
  </si>
  <si>
    <t>Men Grey Rubber Sliders</t>
  </si>
  <si>
    <t>A pair of grey solid sliders
Rubber upper
Cushioned footbed
Patterned eva outsole
Warranty: 15 days
Warranty provided by brand owner/manufacturer</t>
  </si>
  <si>
    <t>4
|
207 Ratings</t>
  </si>
  <si>
    <t>Men Classic Lightweight Rubber Clogs</t>
  </si>
  <si>
    <t>A pair of beige and black solid clogs
Rubber upper
Cushioned footbed
Patterned eva outsole
Warranty: 1 month
Warranty provided by brand owner/manufacturer</t>
  </si>
  <si>
    <t>4.4
|
72 Ratings</t>
  </si>
  <si>
    <t>Brightening Vitamin C Face Wash-No Parabens, Sulphate &amp; Silicones -100 ml</t>
  </si>
  <si>
    <t>â‚¹204</t>
  </si>
  <si>
    <t>Brightening Vitamin C Face Wash - No Parabens, Sulphate, Silicones &amp; Color</t>
  </si>
  <si>
    <t>Men Black&amp;Blue Rain Suit</t>
  </si>
  <si>
    <t>Rs. 1249</t>
  </si>
  <si>
    <t>This rain suit consists of a jacket and trousers
Black and Blue reversible Rain jacket, has an overlaying flap with snap buttons and zip closure, long sleeves with snap buttons, and two side pockets with flaps for added protection
Black solid reversible trouser has elasticated waistband slip-on closure</t>
  </si>
  <si>
    <t>The model (height 6') is wearing a size XXL</t>
  </si>
  <si>
    <t>Men Black Solid Essential Regular fit Knitted Pants</t>
  </si>
  <si>
    <t>PRODUCT STORY :
Basic looks bold in these slick Essential PUMA Knitted Men's Pants. Featuring an essential aesthetic, with classic comfort and sport-inspired structure, you can wear this pair anywhere.
DETAILS :
Elastic waistband with external drawcords for adjustable fit
Dual side zip pockets
PUMA branding</t>
  </si>
  <si>
    <t>Regular fit
The model (height 5'8) is wearing a size M</t>
  </si>
  <si>
    <t>4.3
|
329 Ratings</t>
  </si>
  <si>
    <t>329 Verified Buyers</t>
  </si>
  <si>
    <t>A pair of brown printed thong flip-flops
Rubber upper
Cushioned footbed
Patterned rubber outsole
Warranty: 6 months
Warranty provided by brand owner/manufacturer
Features:
URO Foam footbed providing ultimate cushioning, extreme comfort, and shock absorption</t>
  </si>
  <si>
    <t>4.1
|
454 Ratings</t>
  </si>
  <si>
    <t>454 Verified Buyers</t>
  </si>
  <si>
    <t>Men Blue 512 Slim Tapered Fit Heavy Fade Stretchable Jeans</t>
  </si>
  <si>
    <t>Medium shade, heavy fade blue jeans
Slim Tapered fit, mid-rise
Clean look
Stretchable
5 pocket
Length: regular</t>
  </si>
  <si>
    <t>4.2
|
533 Ratings</t>
  </si>
  <si>
    <t>533 Verified Buyers</t>
  </si>
  <si>
    <t>Men Pack of 2 Black Shoe Liners</t>
  </si>
  <si>
    <t>Rs. 218</t>
  </si>
  <si>
    <t>Cotton
Normal Wash At 40c,Do not dry clean,Do not bleach,Do not iron,Line dry in shade.</t>
  </si>
  <si>
    <t>4.5
|
1.1k Ratings</t>
  </si>
  <si>
    <t>Black backpack
Non-Padded haul loop
2 main compartments with zip closure
Padded Mesh back
Zip Pocket
Padded shoulder strap: Padded
Water-resistance: Yes
Warranty: 18 months
Warranty provided by brand/manufacturer</t>
  </si>
  <si>
    <t>Height: 48 cm
Width: 34 cm
Depth: 27 cm</t>
  </si>
  <si>
    <t>Men Black Artificial Leather Belt</t>
  </si>
  <si>
    <t>â‚¹259</t>
  </si>
  <si>
    <t>Black solid belt
Secured with a slider buckle closure
Warranty: 6 Months
Warranty provided by brand/manufacturer</t>
  </si>
  <si>
    <t>3.9
|
248 Ratings</t>
  </si>
  <si>
    <t>248 Verified Buyers</t>
  </si>
  <si>
    <t>â‚¹1819</t>
  </si>
  <si>
    <t>XtensoCare Mask with Pro-Keratin &amp; Incell for Straightened Hair-196g</t>
  </si>
  <si>
    <t>Rs. 770</t>
  </si>
  <si>
    <t>Xtenso Care Mask with Pro-Keratin &amp; Incell for Salon Straightened Hair</t>
  </si>
  <si>
    <t>196 g</t>
  </si>
  <si>
    <t>4.5
|
2.5k Ratings</t>
  </si>
  <si>
    <t>Men Black Galaxy Comfort V4 Thong Flip-Flops</t>
  </si>
  <si>
    <t>â‚¹1839</t>
  </si>
  <si>
    <t>PRODUCT DESIGN DETAILS:
A pair of black solid thong flip-flops
Synthetic upper
Cushioned footbed
Patterned rubber outsole
Warranty: 3 months
Warranty provided by brand owner/manufacturer
PRODUCT STORY :
Introducing Galaxy Comfort Slippers with EVA outsole and PU strap with contrast colour combination for everyday outdoor strolls. Enhancing the design is the PUMA cat logo on the strap. The Galaxy Comfort Slippers embody the plush wearable comfort and finest design.</t>
  </si>
  <si>
    <t>Synthetic &amp; Rubber
Wipe with a clean dry cloth to remove dust</t>
  </si>
  <si>
    <t>4
|
56 Ratings</t>
  </si>
  <si>
    <t>Park Avenue</t>
  </si>
  <si>
    <t>Pack of 4 Germ Protect Aloe Vera Soaps - 500 g</t>
  </si>
  <si>
    <t>4.3
|
314 Ratings</t>
  </si>
  <si>
    <t>314 Verified Buyers</t>
  </si>
  <si>
    <t>Men Navy Blue &amp; Off White Tartan Checked Pure Cotton Sustainable Shirt</t>
  </si>
  <si>
    <t>Navy blue and off white tartan checked Casual shirt ,has a band collar, button placket, 1 patch pocket, long regular sleeves, curved hem</t>
  </si>
  <si>
    <t>4.3
|
155 Ratings</t>
  </si>
  <si>
    <t>155 Verified Buyers</t>
  </si>
  <si>
    <t>Men Navy Blue Self Design Sliders</t>
  </si>
  <si>
    <t>â‚¹639</t>
  </si>
  <si>
    <t>A pair of navy blue self design flip flops
Synthetic upper material
Cushioned footbed
Patterned eva outsole
Warranty: 3 months
Warranty provided by brand/manufacturer</t>
  </si>
  <si>
    <t>3.7
|
364 Ratings</t>
  </si>
  <si>
    <t>Men Brown &amp; Black Thong Flip-Flops</t>
  </si>
  <si>
    <t>A pair of brown and black solid thong flip-flops
Synthetic upper
Cushioned footbed
Patterned rubber outsole
Warranty: 3 months
Warranty provided by brand owner/manufacturer</t>
  </si>
  <si>
    <t>3.8
|
417 Ratings</t>
  </si>
  <si>
    <t>417 Verified Buyers</t>
  </si>
  <si>
    <t>Men Grey &amp; Navy Blue Cotton Striped T-shirt</t>
  </si>
  <si>
    <t>Grey, navy blue and rust orange Tshirt for men
Striped
Regular length
Round neck
Short, regular sleeves
Knitted cotton fabric</t>
  </si>
  <si>
    <t>4.4
|
87 Ratings</t>
  </si>
  <si>
    <t>87 Verified Buyers</t>
  </si>
  <si>
    <t>International Collection Men Micro Stretch Solid Briefs IC24-0105</t>
  </si>
  <si>
    <t>Rs. 399</t>
  </si>
  <si>
    <t>Material Composition : 77% Micro Modal, 19% Cotton &amp; 4% Elastane
Gentle wash 40 degree C. Do not bleach. Do not wring. Tumble dry low. Do not iron. Do not dry clean. Wash inside out with like colours.</t>
  </si>
  <si>
    <t>4.6
|
457 Ratings</t>
  </si>
  <si>
    <t>457 Verified Buyers</t>
  </si>
  <si>
    <t>Men Navy Blue &amp; White Mesh Running Shoes</t>
  </si>
  <si>
    <t>A pair of navy blue &amp; white running sports shoes, has regular styling, lace-up detail
Mesh upper
Cushioned footbed
Textured and patterned outsole
Warranty: 30 days
Warranty provided by brand/manufacturer</t>
  </si>
  <si>
    <t>4.3
|
252 Ratings</t>
  </si>
  <si>
    <t>252 Verified Buyers</t>
  </si>
  <si>
    <t>Navy Blue Checked Opaque Checked Cotton Casual Shirt</t>
  </si>
  <si>
    <t>Navy blue checked opaque casual shirt ,has a mandarin collar, button placket, long regular sleeves, curved hem</t>
  </si>
  <si>
    <t>4.4
|
19 Ratings</t>
  </si>
  <si>
    <t>Men Grey &amp; Orange Cushioning PSI Mesh Running Shoes</t>
  </si>
  <si>
    <t>(Rs. 3350 OFF)</t>
  </si>
  <si>
    <t xml:space="preserve">A pair of grey , orange &amp; white shoes, has regular styling, lace-ups detail
Mesh upper
Cushioned footbed
Textured and patterned outsole
Technology :Cushioning PSI </t>
  </si>
  <si>
    <t>Men Black Croslite Sliders</t>
  </si>
  <si>
    <t>A pair of black solid sliders
Croslite upper
Cushioned footbed
Patterned croslite outsole
Warranty: 3 months
Warranty provided by brand owner/manufacturer</t>
  </si>
  <si>
    <t>4
|
1.7k Ratings</t>
  </si>
  <si>
    <t>Birkenstock</t>
  </si>
  <si>
    <t>Unisex Black Arizona EVA Regular Width Comfort Sandals</t>
  </si>
  <si>
    <t>Rs. 3990</t>
  </si>
  <si>
    <t>The BIRKENSTOCK Arizona is a true classic. Modeled on the cork sandal, it is made from ultra light and highly flexible EVA. The high-quality, odor-neutral EVA has been tested for harmful substances and combines numerous positive attributes. It's waterproof, ultra lightweight, washable and therefore extremely easy to care for.Anatomically shaped BIRKENSTOCK footbed in EVAUpper/lining/sole: one-piece EVADetails: waterproof, washable, ultra lightweightMade in Germany</t>
  </si>
  <si>
    <t>EVA
Wipe with a clean, dry cloth to remove dust</t>
  </si>
  <si>
    <t>4.3
|
281 Ratings</t>
  </si>
  <si>
    <t>A pair of black solid thong flip-flops
Synthetic upper
Cushioned footbed
Patterned eva outsole
Warranty: 3 months
Warranty provided by brand owner/manufacturer</t>
  </si>
  <si>
    <t>4.2
|
86 Ratings</t>
  </si>
  <si>
    <t>86 Verified Buyers</t>
  </si>
  <si>
    <t>24KT Gold Coin-5 gram</t>
  </si>
  <si>
    <t>5
|
11 Ratings</t>
  </si>
  <si>
    <t>OUTERBANKS Men Black Analogue Watch AX2098</t>
  </si>
  <si>
    <t>â‚¹7697</t>
  </si>
  <si>
    <t>Display: Analogue
Movement: Quartz
Power source: Battery
Dial style: Solid round stainless steel dial
Features: Reset Time
Strap style: Rose Gold-Toned regular, stainless steel strap with a foldover closure
Water resistance: 50 m
Warranty: 2 years
Warranty provided by brand/manufacturer
Comes in a Armani Exchange case
Disclaimer - The Watch Cases might differ from the image shown.</t>
  </si>
  <si>
    <t>4.5
|
776 Ratings</t>
  </si>
  <si>
    <t>776 Verified Buyers</t>
  </si>
  <si>
    <t>Octave</t>
  </si>
  <si>
    <t>Men Mid-Rise Cotton Training Track Pants</t>
  </si>
  <si>
    <t>Olive green solid regular-fit track pant, has an elasticated waistband with drawstring closure, three pockets</t>
  </si>
  <si>
    <t>Regular-Fit
The model (height 6') is wearing a size S</t>
  </si>
  <si>
    <t>Men Self Design Sliders With Velcro Closure</t>
  </si>
  <si>
    <t>A pair of brown and cream-coloured self design sliders
Synthetic upper
Cushioned footbed
Patterned eva outsole
Warranty: 1 month
Warranty provided by brand owner/manufacturer</t>
  </si>
  <si>
    <t>Men Navy Blue Running Sports Shorts</t>
  </si>
  <si>
    <t>â‚¹431</t>
  </si>
  <si>
    <t>Navy blue solid mid-rise running sports shorts, has 2 pockets, drawstring closure</t>
  </si>
  <si>
    <t>Men Striped Fabu Run Running Shoes</t>
  </si>
  <si>
    <t>â‚¹3959</t>
  </si>
  <si>
    <t>Special technologies
Ortholite
Product Design Details
Main material: Synthetic upper/ rubber outsole
Brand color: LEGEAR/OLISTR/PRERED/SILGRN
Pin-striped
Lace closure
Cushioned footbed
Textured and patterned outsole
Warranty: 3 months
Warranty provided by the brand/manufacturer</t>
  </si>
  <si>
    <t>Upper material: Synthetic
Outsole material: Rubber
Wipe with a clean and dry cloth to remove dust</t>
  </si>
  <si>
    <t>4.2
|
63 Ratings</t>
  </si>
  <si>
    <t>Men Polo Collar Pure Cotton Slim Fit T-shirt</t>
  </si>
  <si>
    <t>Navy blue T-shirt for men
Solid
Regular length
Polo collar
Short, regular sleeves
Knitted pure cotton fabric
Button closure</t>
  </si>
  <si>
    <t>PERFUMERS CLUB</t>
  </si>
  <si>
    <t>Men EDP Fragrance Gift Set of 7 - 8ml each</t>
  </si>
  <si>
    <t>â‚¹597</t>
  </si>
  <si>
    <t>Fragrance Gift Set of 7
#WildChild
#Gentleman
#IntoTheWild
#Wanderer
#Challenger
#Swag
#PartyAnimal</t>
  </si>
  <si>
    <t>Keep in a cool place away from heat &amp; sunlight
Avoid contact with eye, if contact occurs wash with plenty of water &amp; Consult a doctor
Keep out of reach to children
Harmful if consumed</t>
  </si>
  <si>
    <t>4.2
|
1.3k Ratings</t>
  </si>
  <si>
    <t>Men Orange Printed T-shirt</t>
  </si>
  <si>
    <t>â‚¹368</t>
  </si>
  <si>
    <t>Want a change in style, look no further than the HRX Men's Athleisure T-shirt. It's stylish, cool and comfortable- just what you need.
Features
Athleisure T-shirt can be paired with tracks, khakis or jeans.
Style: Round Neck
Sleeve: Short Sleeves
Colour: Orange
Print: Typography
Fit: Regular</t>
  </si>
  <si>
    <t>The model (height 6' and shoulders 18") is wearing a size M</t>
  </si>
  <si>
    <t>4.1
|
8.7k Ratings</t>
  </si>
  <si>
    <t>8.7k Verified Buyers</t>
  </si>
  <si>
    <t>Men Comfort Insole Slip-On Sneakers</t>
  </si>
  <si>
    <t>A pair of round toe off white and red slip-on sneakers ,has regular styling
Slip-on detail
Canvas upper
Cushioned footbed
Textured and patterned outsole
Warranty: 3 months
Warranty provided by brand/manufacturer</t>
  </si>
  <si>
    <t>Canvas
Wipe with a clean and dry cloth to remove dust</t>
  </si>
  <si>
    <t>Men Mesh Non-Marking Walking Shoes</t>
  </si>
  <si>
    <t>â‚¹1059</t>
  </si>
  <si>
    <t>A pair of grey and teal blue sports shoes, has regular styling, slip on detail
Mesh upper
Cushioned footbed
Textured and patterned outsole
Warranty: 45 days
Warranty provided by brand/manufacturer</t>
  </si>
  <si>
    <t>4.1
|
52 Ratings</t>
  </si>
  <si>
    <t>52 Verified Buyers</t>
  </si>
  <si>
    <t>Men Blue Pure Cotton Tartan Checks Casual Shirt</t>
  </si>
  <si>
    <t>â‚¹659</t>
  </si>
  <si>
    <t>Blue tartan checks opaque casual shirt, has a spread collar, button placket, long regular sleeves, and curved hem</t>
  </si>
  <si>
    <t>4
|
34 Ratings</t>
  </si>
  <si>
    <t>34 Verified Buyers</t>
  </si>
  <si>
    <t>U S Polo Assn Men Black PU Sneakers</t>
  </si>
  <si>
    <t>A pair of round toe black sneakers ,has regular styling,
Lace-ups detail
Pu upper
Cushioned footbed
Textured and patterned outsole
Warranty: 3 months</t>
  </si>
  <si>
    <t>4.2
|
469 Ratings</t>
  </si>
  <si>
    <t>469 Verified Buyers</t>
  </si>
  <si>
    <t>Men Blue Slim Fit Casual Shirt</t>
  </si>
  <si>
    <t>Blue solid opaque Casual shirt ,has a mandarin collar, button placket, 1 patch pocket, long roll-up sleeves, curved hem</t>
  </si>
  <si>
    <t>4.1
|
901 Ratings</t>
  </si>
  <si>
    <t>901 Verified Buyers</t>
  </si>
  <si>
    <t>Men Solid Sustainable Chinos</t>
  </si>
  <si>
    <t>â‚¹939</t>
  </si>
  <si>
    <t>Charcoal solid mid-rise chinos, has a button closure, five pockets
This garment contains LYCRA fiber. It moves with you throughout the day for a comfortable, flexible fit</t>
  </si>
  <si>
    <t>4.2
|
5.3k Ratings</t>
  </si>
  <si>
    <t>Bropods CB22 True Wireless EarPods</t>
  </si>
  <si>
    <t>(Rs. 3600 OFF)</t>
  </si>
  <si>
    <t>Zacharias</t>
  </si>
  <si>
    <t>Cotton Baseball Cap</t>
  </si>
  <si>
    <t>Black solid baseball cap, has a visor</t>
  </si>
  <si>
    <t>Cotton
Hand Wash</t>
  </si>
  <si>
    <t>3.8
|
56 Ratings</t>
  </si>
  <si>
    <t>â‚¹550</t>
  </si>
  <si>
    <t>3.7
|
2.1k Ratings</t>
  </si>
  <si>
    <t>Hoodie in sweatshirt fabric made from a cotton blend. Relaxed fit with a jersey-lined, drawstring hood, a kangaroo pocket, long sleeves and wide ribbing at the cuffs and hem. Soft brushed inside</t>
  </si>
  <si>
    <t>Men Beige Woven Design Sneakers</t>
  </si>
  <si>
    <t>â‚¹5949</t>
  </si>
  <si>
    <t>A pair of round toe beige sneakers, has regular styling,
Lace-ups detail
Pu upper
Cushioned footbed
Textured and patterned outsole
Warranty: 3 months
Warranty provided by the brand/manufacturer</t>
  </si>
  <si>
    <t>4.6
|
169 Ratings</t>
  </si>
  <si>
    <t>169 Verified Buyers</t>
  </si>
  <si>
    <t>3.8
|
209 Ratings</t>
  </si>
  <si>
    <t>209 Verified Buyers</t>
  </si>
  <si>
    <t>Navy Blue Slim Fit Checked Casual Shirt</t>
  </si>
  <si>
    <t>Navy blue checked casual shirt, has a spread collar, a full button placket, long sleeves, a patch pocket, curved hem</t>
  </si>
  <si>
    <t>Slim fit
The model (height 6') is wearing a size 42</t>
  </si>
  <si>
    <t>4.1
|
7.6k Ratings</t>
  </si>
  <si>
    <t>Men Black Mesh Walking Sports Shoes</t>
  </si>
  <si>
    <t>(Rs. 230 OFF)</t>
  </si>
  <si>
    <t>A pair of black walking shoes, has regular Styling, slip-on detail
Mesh upper
Cushioned footbed
Textured and patterned outsole
Warranty: 30 days
Warranty provided by brand owner/manufacturer</t>
  </si>
  <si>
    <t>Mesh upper
Wipe with a clean, dry cloth to remove dust</t>
  </si>
  <si>
    <t>Men White Solid Puffer Jacket</t>
  </si>
  <si>
    <t>White solid jacket, has a hooded, 2 pockets, zip closure, long sleeves, straight hem</t>
  </si>
  <si>
    <t>4
|
2.6k Ratings</t>
  </si>
  <si>
    <t>Men Solid Mid Rise Flat Front Regular Trousers</t>
  </si>
  <si>
    <t>â‚¹2051</t>
  </si>
  <si>
    <t>Grey woven trousers
Regular fit
Mid-rise
Length: regular
Pattern: solid
Flat-front, with no pleats design
Feature: plain
4 pockets</t>
  </si>
  <si>
    <t>Regular Fit
Size worn by the model: 32
Waist: 32"
Hips: 38"
Height: 6'1"</t>
  </si>
  <si>
    <t>3.6
|
16 Ratings</t>
  </si>
  <si>
    <t>Men Teal Blue And White Woven Design Lightweight Slip-On Sneakers</t>
  </si>
  <si>
    <t>â‚¹559</t>
  </si>
  <si>
    <t>A pair of round toe teal blue and white slip-on sneakers ,has regular styling
Slip-on detail
Textile upper
Cushioned footbed
Textured and patterned outsole</t>
  </si>
  <si>
    <t>textile
Wipe with a clean and dry cloth to remove dust</t>
  </si>
  <si>
    <t>3.1
|
40 Ratings</t>
  </si>
  <si>
    <t>Noise ColorFit Pro 4 Smartwatch - Black</t>
  </si>
  <si>
    <t>â‚¹3299</t>
  </si>
  <si>
    <t>(Rs. 2700 OFF)</t>
  </si>
  <si>
    <t>Dial width: 43.6 mm
Strap width: 20 mm</t>
  </si>
  <si>
    <t>4.4
|
987 Ratings</t>
  </si>
  <si>
    <t>987 Verified Buyers</t>
  </si>
  <si>
    <t>TIM PARIS</t>
  </si>
  <si>
    <t>Hooded Sweatshirt</t>
  </si>
  <si>
    <t>Black solid sweatshirt has a hooded, 1 kangaroo pocket pockets, long sleeves, zip closure, ribbed hem</t>
  </si>
  <si>
    <t>Dark shade, light fade blue jeans
Regular fit, mid-rise
Brand Fit: rodeo
Clean look
Stretchable
5 pocket
Length: regular</t>
  </si>
  <si>
    <t>Striped Spread Collar Cotton Slim Fit Casual Shirt</t>
  </si>
  <si>
    <t>White &amp; blue vertical striped casual shirt, has a spread collar, button placket, short regular sleeves, curved hem</t>
  </si>
  <si>
    <t>3.9
|
290 Ratings</t>
  </si>
  <si>
    <t>290 Verified Buyers</t>
  </si>
  <si>
    <t>Men Blue 512 Slim Fit Mid-Rise Heavy Fade Stretchable Jeans</t>
  </si>
  <si>
    <t>Light shade, heavy fade blue jeans
Slim fit, mid-rise
Clean look
Stretchable
5 pocket
Length: regular</t>
  </si>
  <si>
    <t>4.2
|
717 Ratings</t>
  </si>
  <si>
    <t>717 Verified Buyers</t>
  </si>
  <si>
    <t>Men Grey Tapered Fit Solid Cropped Chinos</t>
  </si>
  <si>
    <t>Grey solid mid-rise chinos, has a button closure, 4 pockets</t>
  </si>
  <si>
    <t>4
|
9.1k Ratings</t>
  </si>
  <si>
    <t>9.1k Verified Buyers</t>
  </si>
  <si>
    <t>INVICTUS</t>
  </si>
  <si>
    <t>Men Navy Blue Slim Fit Solid Stretch Formal Shirt</t>
  </si>
  <si>
    <t>Navy Blue solid formal shirt, has a spread collar, long sleeves, button placket, and curved hem</t>
  </si>
  <si>
    <t>4.2
|
542 Ratings</t>
  </si>
  <si>
    <t>542 Verified Buyers</t>
  </si>
  <si>
    <t>Men Blue Regular Fit Mid-Rise Clean Look Stretchable Jeans</t>
  </si>
  <si>
    <t>â‚¹917</t>
  </si>
  <si>
    <t>Blue dark wash 5-pocket mid-rise jeans, clean look, heavy fade, has a button and zip closure, and waistband with belt loops</t>
  </si>
  <si>
    <t>Regular Fit
Stretchable
The model (height 6') is wearing a size 32</t>
  </si>
  <si>
    <t>3.7
|
3k Ratings</t>
  </si>
  <si>
    <t>Men Solid Slim Fit Trousers</t>
  </si>
  <si>
    <t>Black solid trousers
Slim fit
Mid-rise
Length: Regular
Pattern: Solid 
Flat-front, with no pleats design
Feature: plain
4 pockets</t>
  </si>
  <si>
    <t>4.2
|
179 Ratings</t>
  </si>
  <si>
    <t>179 Verified Buyers</t>
  </si>
  <si>
    <t>Men Solid T-shirt</t>
  </si>
  <si>
    <t>(Rs. 670 OFF)</t>
  </si>
  <si>
    <t>Beige Tshirt for men
Solid
Regular length
Round neck
Short, regular sleeves
Knitted cotton fabric</t>
  </si>
  <si>
    <t>Men Navy Blue Magenta Pink Regular Fit Checked Casual Shirt</t>
  </si>
  <si>
    <t>Navy Blue and Magenta pink checked casual shirt, has a spread collar, long sleeves, button placket, curved hem, and 1 patch pocket</t>
  </si>
  <si>
    <t>4.1
|
2.6k Ratings</t>
  </si>
  <si>
    <t>Moisturising Cream - 80 g</t>
  </si>
  <si>
    <t>Moisturising Cream - Dry to Normal, Sensitive Skin</t>
  </si>
  <si>
    <t>4.6
|
3.6k Ratings</t>
  </si>
  <si>
    <t>Unisex Black Analogue Watch MFB-PN-LB-1188G</t>
  </si>
  <si>
    <t>Display: Analogue
Movement: Quartz
Power source: Battery
Dial style: Textured square stainless steel dial
Features: Reset Time, Glow in the Dark Inlays, Date Aperture
Strap style: Black bracelet style, stainless steel strap with a foldover closure
Water resistance: Water Resistant
Comes in a signature Mast &amp; Harbour case</t>
  </si>
  <si>
    <t>4.3
|
894 Ratings</t>
  </si>
  <si>
    <t>White Slim Fit Striped Casual Cotton Shirt</t>
  </si>
  <si>
    <t>White vertical striped opaque Casual shirt ,has a spread collar, button placket, na pocket, short regular sleeves, curved hem</t>
  </si>
  <si>
    <t>Unisex Solid Wired Run Pure Regular Sneakers</t>
  </si>
  <si>
    <t>Special Technologies:
The IMEVA midsole has an organic design and rubber pods on the bottom for grip.
The SoftFoam+ sockliner provides superior cushioning and optimal comfort for every step of your day.
Product Design Details:
A pair of round toe black sneakers, has regular styling
Lace-ups detail
Mesh upper
Cushioned footbed
Textured and patterned rubber outsole
Warranty: 3 months
Warranty to be provided by the brand/manufacturer
About The Product:
The PUMA Wired Run Pure is a new progressive running iteration of the PUMA Wired that looks new but feels familiar. The purpose of this shoe is to be effortless and comfortable, incorporated into your wardrobe as a staple style. The upper features an air mesh upper along with debossed neoprene overlays and heel feature making this your new go to option for every day. The IMEVA midsole has an organic design and rubber pods on the bottom for grip. The SoftFoam+ sockliner provides superior cushioning and optimal comfort for every step of your day.</t>
  </si>
  <si>
    <t>Upper Material: Mesh
Outsole Material: Rubber
Wipe with a clean dry cloth to remove dust</t>
  </si>
  <si>
    <t>4.3
|
32 Ratings</t>
  </si>
  <si>
    <t>4
|
1.8k Ratings</t>
  </si>
  <si>
    <t>Unisex Solid Scuderia Ferrari R-Cat Machina Regular Sneakers</t>
  </si>
  <si>
    <t>Special Technology:
Recycled content: The upper of this shoe is made with at least 20% recycled materials as a step toward a better future.
Product Design Details:
A pair of round toe black sneakers, has regular styling
Lace-up detail
Synthetic leather upper
Cushioned footbed
Textured and patterned rubber outsole
Rubber midsole
PUMA Formstrip on the lateral side
Scuderia Ferrari Logo on the rear lateral side
PUMA Cat Logo on the tongue
Warranty: 3 months
Warranty to be provided by the brand/manufacturer
About The Product:
The R-Cat Machina is inspired by the smooth ride of a Scuderia Ferrari, whether you're driving or walking. Prominent branding details from PUMA and Scuderia Ferrari enhance the slick synthetic leather uppers.</t>
  </si>
  <si>
    <t>Upper Material: Synthetic leather upper
Outsole Material: Rubber
Wipe with a clean, dry cloth to remove dust</t>
  </si>
  <si>
    <t>4.5
|
21 Ratings</t>
  </si>
  <si>
    <t>21 Verified Buyers</t>
  </si>
  <si>
    <t>Men Textured Antibacterial Arch Support Sneakers</t>
  </si>
  <si>
    <t>A pair of round toe black and yellow sneakers ,has regular styling
Lace-ups detail
Pu upper
Cushioned footbed
Textured and patterned outsole
Warranty: 28 days
Warranty provided by brand/manufacturer</t>
  </si>
  <si>
    <t>Men Grey Tapered Fit Stretchable Jeans</t>
  </si>
  <si>
    <t>Light shade, no fade grey jeans
Tapered fit, mid-rise
Clean look
Stretchable
5 pocket
Length: cropped</t>
  </si>
  <si>
    <t>3.4
|
898 Ratings</t>
  </si>
  <si>
    <t>898 Verified Buyers</t>
  </si>
  <si>
    <t>Calvin Klein</t>
  </si>
  <si>
    <t>Unisex One Eau De Toilette 200 ml</t>
  </si>
  <si>
    <t>â‚¹4760</t>
  </si>
  <si>
    <t>One Eau De Toilette Perfume</t>
  </si>
  <si>
    <t>Men Blue Sustainable Chinos</t>
  </si>
  <si>
    <t>Blue solid mid-rise chinos, has a button closure, five pockets
This garment contains LYCRA fiber. It moves with you throughout the day for a comfortable, flexible fit</t>
  </si>
  <si>
    <t>4.2
|
5.6k Ratings</t>
  </si>
  <si>
    <t>Polo Ralph Lauren</t>
  </si>
  <si>
    <t>Mock Collar Waterproof Sporty Jacket</t>
  </si>
  <si>
    <t>Rs. 48500</t>
  </si>
  <si>
    <t>Blue solid jacket, has front-open with full zipper closure, two pockets, long sleeves
Features:
Stretchy feel for ease of movement
Waterproof</t>
  </si>
  <si>
    <t>The model (height 6') is wearing a sizeS</t>
  </si>
  <si>
    <t>Men White &amp; Sea Green Colourblocked Sweatshirt</t>
  </si>
  <si>
    <t>White and sea green colourblocked sweatshirt has a round neck, 2 insert pockets, long sleeves, ribbed hem</t>
  </si>
  <si>
    <t>Size worn by the model: M
Chest: 38"
Height: 6'1"</t>
  </si>
  <si>
    <t>4.1
|
324 Ratings</t>
  </si>
  <si>
    <t>324 Verified Buyers</t>
  </si>
  <si>
    <t>4.2
|
102 Ratings</t>
  </si>
  <si>
    <t>Luma Printed Poly Carbonate Large Hard Trolley Bag - 77 cm</t>
  </si>
  <si>
    <t>â‚¹3899</t>
  </si>
  <si>
    <t>(Rs. 7306 OFF)</t>
  </si>
  <si>
    <t>Multicolored hard-case cabin trolley suitcase, secured with a number lock
One handle on the top, has a retractable trolley handle with 360 degree rotatable corner-mounted inline skate wheels
One main compartment, has elasticated straps secured with click clasp closures, and zip lining
One zipper compartment on the flap
Warranty: 5 years
Warranty provided by Brand Owner / Manufacturer</t>
  </si>
  <si>
    <t>Length(in cm) 77.0
Depth(in cm) 55.0
Width(in cm) 30.0</t>
  </si>
  <si>
    <t>4.1
|
751 Ratings</t>
  </si>
  <si>
    <t>751 Verified Buyers</t>
  </si>
  <si>
    <t>A pair of round toe white sneakers ,has regular styling,
Lace-ups detail
Mesh upper
Cushioned footbed
Textured and patterned outsole
Warranty: 28 days</t>
  </si>
  <si>
    <t>4
|
71 Ratings</t>
  </si>
  <si>
    <t>Outdoor Men Black Solid Sweatshirt</t>
  </si>
  <si>
    <t>â‚¹934</t>
  </si>
  <si>
    <t>Black with a tinge of green solid sweatshirt, has a mock collar, two pockets, zip closure, long sleeves, straight hem</t>
  </si>
  <si>
    <t>Men Olive Green Slim Fit Conversational Printed Casual Shirt</t>
  </si>
  <si>
    <t>Olive Green printed casual shirt, has a spread collar, long sleeves, button placket, curved hem, and 1 patch pocket</t>
  </si>
  <si>
    <t>4.1
|
204 Ratings</t>
  </si>
  <si>
    <t>A pair of round toe black woven design sneakers ,has regular styling,
Lace-ups detail
Textile upper
Cushioned footbed
Textured and patterned outsole</t>
  </si>
  <si>
    <t>Upper material: Flyknit
Wipe with a clean, dry cloth to remove the dust</t>
  </si>
  <si>
    <t>4.3
|
862 Ratings</t>
  </si>
  <si>
    <t>862 Verified Buyers</t>
  </si>
  <si>
    <t>Men Offcourt Sliders</t>
  </si>
  <si>
    <t>â‚¹2070</t>
  </si>
  <si>
    <t>SPECIAL TECHNOLOGIES:
Premium Feel
The contoured footbed cradles the foot, while dual-density foam adds plush underfoot cushioning and stability.
360 Degrees of Comfort
The soft strap and binding on the upper ensure top-of-the-foot comfort.
Made for Mobility
Deep flex grooves bend with your foot for a natural feel.
Added Grip
Contouring at the toe provides additional grip and support, while the concentric outsole adds multi-surface traction.
PRODUCT DESIGN DETAILS :
A pair of white ,blue &amp; red printed sliders 
Synthetic upper
Cushioned footbed
Patterned synthetic outsole
ABOUT THE PRODUCT :
UNCOMPROMISING COMFORT, INFINITE VERSATILITY.
These slides are designed to help you relax and recharge. Innovative dual-layered foam underfoot pairs with a plush strap to bring the comfort, while the iconic AF-1 pivot circle pattern on the outsole and block-letter branding casually nod to heritage hoops. What are you waiting for? Get lounging.</t>
  </si>
  <si>
    <t>4.2
|
23 Ratings</t>
  </si>
  <si>
    <t>Men Lightweight Lace-Ups Sneakers</t>
  </si>
  <si>
    <t>A pair of round toe sneakers ,has regular styling,
Lace-ups detail
Synthetic upper
Cushioned footbed
Textured and patterned outsole</t>
  </si>
  <si>
    <t>3.6
|
249 Ratings</t>
  </si>
  <si>
    <t>Checked Button-Down Collar Cotton Linen Casual Shirt</t>
  </si>
  <si>
    <t>â‚¹1149</t>
  </si>
  <si>
    <t>Navy blue, beige and red checked casual shirt, has a button-down collar, long sleeves, button placket, and a straight hem</t>
  </si>
  <si>
    <t>4.1
|
357 Ratings</t>
  </si>
  <si>
    <t>357 Verified Buyers</t>
  </si>
  <si>
    <t>bacca bucci</t>
  </si>
  <si>
    <t>A pair of round-toe white sneakers, has regular styling, lace-up detail
Synthetic Leather upper
Cushioned footbed
Textured and patterned outsole
Warranty: 1 month
Warranty provided by brand/manufacturer</t>
  </si>
  <si>
    <t>4.1
|
774 Ratings</t>
  </si>
  <si>
    <t>4.3
|
810 Ratings</t>
  </si>
  <si>
    <t>Men Black &amp; Brown Comfort Sandals</t>
  </si>
  <si>
    <t>A pair of black comfort sandals
Synthetic leather upper with slip-on closure
Cushioned footbed
Patterned rubber outsole
Warranty: 3 months
Warranty provided by brand owner/manufacturer</t>
  </si>
  <si>
    <t>3.6
|
378 Ratings</t>
  </si>
  <si>
    <t>378 Verified Buyers</t>
  </si>
  <si>
    <t>Men Grey Analogue Watch</t>
  </si>
  <si>
    <t>Rs. 3045</t>
  </si>
  <si>
    <t>Display: Analogue
Movement: Quartz
Power source: Battery
Dial style: Solid round brass dial
Features: Reset Time
Strap style: Grey regular, leather strap with a tang closure
Water resistance: 50 m
Warranty: 2 years
Warranty provided by brand/manufacturer</t>
  </si>
  <si>
    <t>4.5
|
578 Ratings</t>
  </si>
  <si>
    <t>Men Maroon &amp; Navy Blue Checked Pure Cotton Casual Sustainable Shirt</t>
  </si>
  <si>
    <t>4.4
|
15.1k Ratings</t>
  </si>
  <si>
    <t>15.1k Verified Buyers</t>
  </si>
  <si>
    <t>Men Black Printed Rucksack</t>
  </si>
  <si>
    <t>â‚¹3989</t>
  </si>
  <si>
    <t>Black printed rucksack, has a flap across the mouth secured with a click-clasp
One haul loop, two padded and adjustable mesh sternum shoulder straps
One main compartment secured with a drawstring fastening
A zip pocket on top
Two mesh stash pockets with straps for extra storage on either side
Padded mesh back
Warranty: 18 months
Warranty provided by Brand Owner / Manufacturer</t>
  </si>
  <si>
    <t>Height: 77 cm
Width: 32 cm
Depth: 24 cm
Volume: 60 L</t>
  </si>
  <si>
    <t>4.4
|
1.7k Ratings</t>
  </si>
  <si>
    <t>Unisex Black &amp; Grey Solid Phase Backpack</t>
  </si>
  <si>
    <t>Black backpack
Non-Padded haul loop
1 main compartment with zip closure
Padded back
Zip Pocket
Padded shoulder strap: Padded
Water-resistance: No
Warranty: 3 months
Warranty provided by brand/manufacturer</t>
  </si>
  <si>
    <t>Height: 47 cm
Width: 32 cm
Depth: 15 cm</t>
  </si>
  <si>
    <t>â‚¹2800</t>
  </si>
  <si>
    <t>A pair of round toe khaki solid sneakers, has regular styling, lace-up closure
Leather upper
Cushioned footbed
Textured and patterned outsole
Warranty: 1 month
Warranty provided by brand/manufacturer</t>
  </si>
  <si>
    <t>4.7
|
21 Ratings</t>
  </si>
  <si>
    <t>Men Sleek 5.0 White Brass Dial &amp; Leather Straps Analogue Watch 7148SL02</t>
  </si>
  <si>
    <t>Rs. 2525</t>
  </si>
  <si>
    <t>Pack Contains: single watch
Display: analogue
Movement: quartz
Power Source: battery
Dial style: white solid rectangular brass dial
Features: reset time, ,
Strap Style:, regular, leather strap with a tang
Water resistance: 30 m
Comes in a signature Sonata case
Warranty: 1 year
Warranty provided by brand owner/manufacturer</t>
  </si>
  <si>
    <t>Men Mauve Round Neck Drop-Shoulder Sleeves Pure Cotton Loose T-shirt</t>
  </si>
  <si>
    <t>â‚¹506</t>
  </si>
  <si>
    <t>Mauve pink tshirt for men with applique striped sleeves
Solid
Regular length
Round neck
Short, drop-shoulder sleeves
Knitted cotton fabric</t>
  </si>
  <si>
    <t>4.3
|
1.1k Ratings</t>
  </si>
  <si>
    <t>Men Marble 3-In-1 Hair Face &amp; Body Wash - 295 ml</t>
  </si>
  <si>
    <t>Men Marble 3-In-1 Hair Face &amp; Body Wash</t>
  </si>
  <si>
    <t>4.7
|
108 Ratings</t>
  </si>
  <si>
    <t>Ninja Calling Pro Plus Bluetooth Calling Smartwatch 39BSWAAY11</t>
  </si>
  <si>
    <t>4.2
|
879 Ratings</t>
  </si>
  <si>
    <t>879 Verified Buyers</t>
  </si>
  <si>
    <t>Men Tapered Fit Heavy Fade Clean Look Stretchable Jeans</t>
  </si>
  <si>
    <t>Navy blue medium shade, heavy fade jeans
Tapered fit, mid-rise
Clean look
Stretchable
5 pocket
Length: regular</t>
  </si>
  <si>
    <t>Fit: Tapered Fit
Non Stretchable
The model (height 6') is wearing a size 32</t>
  </si>
  <si>
    <t>Men Colourblocked Fabric Comfort -Fit Sliders</t>
  </si>
  <si>
    <t>A pair of black &amp; grey colourblocked sliders
Fabric upper
Cushioned footbed
Patterned eva outsole</t>
  </si>
  <si>
    <t>3.5
|
32 Ratings</t>
  </si>
  <si>
    <t>Unisex Brown Solid Backpack</t>
  </si>
  <si>
    <t>Brown solid backpack
Padded haul loop, ergonomic shoulder straps
1 main compartment with zip closure
Padded Mesh back
Zip Pocket and 2 stash pockets
Padded shoulder strap: Padded
Water-resistance: No
Volume: 24 to 30 litres
Warranty: 1 year
Warranty provided by brand/manufacturer</t>
  </si>
  <si>
    <t>4.6
|
4.1k Ratings</t>
  </si>
  <si>
    <t>Slazenger</t>
  </si>
  <si>
    <t>Men Black &amp; Grey Ombre Effect Dyed T-shirt</t>
  </si>
  <si>
    <t>Black and grey Tshirt for men
Dyed, ombre effect
Regular length
Round neck
Short, regular sleeves
Knitted polyester fabric</t>
  </si>
  <si>
    <t>Regular Fit
Size worn by the model: M
Chest: 35.5"
Height: 6'2"</t>
  </si>
  <si>
    <t>4.2
|
42 Ratings</t>
  </si>
  <si>
    <t>Men Nubuck Trekking Shoes</t>
  </si>
  <si>
    <t>â‚¹4315</t>
  </si>
  <si>
    <t>A pair of round-toe olive green trekking shoes, has regular styling, lace-up detail
Nubuck upper
Cushioned footbed
Textured and patterned outsole
Warranty: 3 months
Warranty provided by brand/manufacturer</t>
  </si>
  <si>
    <t>Nubuck
Use a branded leather conditioner to clean the product
Avoid washing</t>
  </si>
  <si>
    <t>4.4
|
105 Ratings</t>
  </si>
  <si>
    <t>105 Verified Buyers</t>
  </si>
  <si>
    <t>Grey Striped Slim Fit Cotton Casual Shirt</t>
  </si>
  <si>
    <t>Grey &amp; white vertical striped casual shirt, has a spread collar, button placket, short regular sleeves, curved hem</t>
  </si>
  <si>
    <t>Men Black Dial &amp; Silver-Toned Bracelet Style Straps Analogue Watch FS5821</t>
  </si>
  <si>
    <t>â‚¹6747</t>
  </si>
  <si>
    <t>Pack Contains: single watch
Display: analogue
Movement: quartz
Power Source: battery
Dial style: black textured round stainless steel dial
Features: reset time,
Strap Style: silver toned, bracelet style, stainless steel strap with a foldover
Water resistance: 50 m
Comes in a signature Fossil case
Warranty: 2 years
Warranty provided by Brand Owner/Manufacturer
Disclaimer - The Watch Cases might differ from the image shown.</t>
  </si>
  <si>
    <t>4.1
|
16 Ratings</t>
  </si>
  <si>
    <t>Men Navy Blue Solid Sporty Jacket</t>
  </si>
  <si>
    <t>A classic wind cheater gets a trendy makeover. The HRX Men's Running Jacket protects you from the wind as you run and its ergonomic seams give a wide range of motion. After your run, the wind cheater helps regulate body temperature so that you don't catch a chill.
Features:
Light weight wind cheater jacket protects you from the wind and cold during or after a run.
Provides insulation and helps maintain body temperature.
Ergonomic seams make the jacket more comfortable.
Pockets keep essentials available.
Reflective logo keeps you visible in low light.
Style: Full Front Open Zipper
Sleeve: Full Sleeves
Colour: Navy Blue
Fit: Regular</t>
  </si>
  <si>
    <t>4
|
4.1k Ratings</t>
  </si>
  <si>
    <t>Men Black Dial &amp; Multicoloured Stainless Steel Bracelet Style Straps Analogue Watch 1713BM02</t>
  </si>
  <si>
    <t>Rs. 3445</t>
  </si>
  <si>
    <t>Pack Contains: single watch
Display: analogue
Movement: quartz
Power Source: battery
Dial style: black textured round stainless steel dial
Features: reset time,
Strap Style: multicoloured, bracelet style, stainless steel strap with a foldover
Water resistance: 30 m
Comes in a signature Titan case
Warranty: 2 years
Warranty provided by brand owner/manufacturer</t>
  </si>
  <si>
    <t>Strap Width:23.7Strap Length:140mm * 180mm</t>
  </si>
  <si>
    <t>4.5
|
144 Ratings</t>
  </si>
  <si>
    <t>144 Verified Buyers</t>
  </si>
  <si>
    <t>Men Maurice Sneakers</t>
  </si>
  <si>
    <t>â‚¹2159</t>
  </si>
  <si>
    <t>A pair of round toe beige sneakers, has regular styling
Lace-ups detail
Canvas upper
Cushioned footbed
Textured and patterned outsole
Warranty: 3 months
Warranty provided by Brand/Manufacturer</t>
  </si>
  <si>
    <t>Men Red Slim Fit Solid Casual Shirt</t>
  </si>
  <si>
    <t>â‚¹702</t>
  </si>
  <si>
    <t>Red solid casual shirt, has a spread collar, button placket, 1 pocket, long sleeves, curved hem</t>
  </si>
  <si>
    <t>4
|
875 Ratings</t>
  </si>
  <si>
    <t>875 Verified Buyers</t>
  </si>
  <si>
    <t>Men Woven Design Adi-Dash Running Shoes</t>
  </si>
  <si>
    <t>Special Technologies:
Ortholite
Product Design Details:
Main material: Synthetic upper/Rubber outsole
Brand color: cblack/gresix/stone/betsca
Woven upper design
Brand logo detail
Classic 3 striped detail
Lace-up closure
Warranty: 3 months
Warranty provided by Brand/Manufacturer</t>
  </si>
  <si>
    <t>Upper Material: Synthetic 
Sole Material: Rubber
Wipe with a clean and dry cloth when needed</t>
  </si>
  <si>
    <t>4.1
|
66 Ratings</t>
  </si>
  <si>
    <t>â‚¹1195</t>
  </si>
  <si>
    <t>Black solid denim jacket, has a spread collar, four pockets, button closure, long sleeves, straight hem, cotton lining</t>
  </si>
  <si>
    <t>4.3
|
793 Ratings</t>
  </si>
  <si>
    <t>793 Verified Buyers</t>
  </si>
  <si>
    <t>Paradyes</t>
  </si>
  <si>
    <t>Ammonia Free Semi-Permanent Creme Hair Color 120 g - Comrii Purple</t>
  </si>
  <si>
    <t>Ammonia Free Semi-Permanent Creme Hair Color 120 g - Comrii Purple
Disclaimer:
Keep away from sunlight</t>
  </si>
  <si>
    <t>Brown solid mid-rise regular shorts, has 4 pockets, slip-on closure</t>
  </si>
  <si>
    <t>Men Off-White GAIMAN 2.O Sneakers</t>
  </si>
  <si>
    <t>A pair of round toe white sneakers, has regular styling
Lace-up detail
Canvas upper
Cushioned footbed
Textured and patterned outsole
Warranty: 3 months
Warranty provided by Brand/Manufacturer</t>
  </si>
  <si>
    <t>Men Smart Slim Fit Easy Wash Cargos Trousers</t>
  </si>
  <si>
    <t>Grey woven cargo trousers
Slim fit
Brand Fit: smart
Mid-rise
Length: regular
Pattern: solid
Flat-front
Feature: easy wash
5 pockets
Button closure</t>
  </si>
  <si>
    <t>Brand Fit: Smart
Fit: Slim Fit
The model (height 6') is wearing a size 32</t>
  </si>
  <si>
    <t>3.8
|
24 Ratings</t>
  </si>
  <si>
    <t>Men White &amp; Green Slim Fit Opaque Striped Cotton Casual Shirt</t>
  </si>
  <si>
    <t>White &amp; green horizontal stripes striped opaque casual shirt ,has a spread collar, button placket, short regular sleeves, curved hem</t>
  </si>
  <si>
    <t>4.2
|
1.4k Ratings</t>
  </si>
  <si>
    <t>New Balance</t>
  </si>
  <si>
    <t>Men Perforated 327 Sports Shoes</t>
  </si>
  <si>
    <t>â‚¹7799</t>
  </si>
  <si>
    <t>A pair of round toe navy blue and white sports shoes ,has regular styling with lace-up closure
Synthetic perforated upper
Cushioned footbed
Textured and patterned outsole</t>
  </si>
  <si>
    <t>Synthetic 
Wipe with a clean and dry cloth when needed</t>
  </si>
  <si>
    <t>4.4
|
7 Ratings</t>
  </si>
  <si>
    <t>Men Green Slim Fit Easy Wash Cargos</t>
  </si>
  <si>
    <t>Green woven Cargos
Slim fit
Mid-rise
Length: regular
Pattern: solid
Flat-front, with no pleats design
Feature: easy wash
6 pockets</t>
  </si>
  <si>
    <t>3.9
|
1.1k Ratings</t>
  </si>
  <si>
    <t>Slim Fit Pure Linen Formal Shirt</t>
  </si>
  <si>
    <t>White solid opaque Formal shirt
Has a spread collar
Button placket
1 patch pocket
Long regular sleeves
Curved hem</t>
  </si>
  <si>
    <t>Slim Fit
Size worn by the model: 40
Chest: 40"
Height: 6'</t>
  </si>
  <si>
    <t>3.7
|
26 Ratings</t>
  </si>
  <si>
    <t>â‚¹689</t>
  </si>
  <si>
    <t>A pair of grey, teal blue &amp; colourblocked round toe sneakers with regular styling
Lace-up closure
Pu upper
Padded insole
Cushioned footbed
Textured and patterned synthetic sole</t>
  </si>
  <si>
    <t>3.7
|
60 Ratings</t>
  </si>
  <si>
    <t>Men Black Solid Regular Fit Sports Shorts</t>
  </si>
  <si>
    <t>Black solid mid-rise sports shorts with printed detail, has two side zip pockets, one back pocket and elasticated waistband with drawstring closure, mesh lining 
Engineered with Rapid-Dry technology</t>
  </si>
  <si>
    <t>4
|
1.5k Ratings</t>
  </si>
  <si>
    <t>Men Grey Woven Design Core 1.0 Running shoes</t>
  </si>
  <si>
    <t>The HRX Performance Running Shoes from the Core 1.0 Running Collection will wow you with your comfort, grip and durability no matter how far you run on any terrain.
Features:
Ideal for cross-country running on trails.
Designed to provide maximum support to your feet and ankle.
Breathable upper with constructed mesh keeps your feet cool and dry.
Internal heel counter helps maintain a strong grip at the back of the shoe while running.
High density EVA midsole cushions impact.
High abrasion sole increases longevity and durability.
High quality EVA insole with Arc Support controls feet's natural sideways movement and provides extra stability.
Weight: Mid-weight
Fastening : Lace up
Fit: Comfort
Warranty: 3 months
Warranty provided by brand/manufacturer</t>
  </si>
  <si>
    <t>4.2
|
947 Ratings</t>
  </si>
  <si>
    <t>947 Verified Buyers</t>
  </si>
  <si>
    <t>4.3
|
2k Ratings</t>
  </si>
  <si>
    <t>Unisex Silver-Toned Textured Analogue Watch MFB-PN-LB-1188G</t>
  </si>
  <si>
    <t>Display: Analogue
Movement: Quartz
Power source: Battery
Dial style: Textured square stainless steel dial
Features: Reset Time, Glow in the Dark Inlays, Date Aperture
Strap style: Silver-Toned bracelet style, stainless steel strap with a foldover closure
Water resistance: Water Resistant
Comes in a signature Mast &amp; Harbour case</t>
  </si>
  <si>
    <t>4.4
|
652 Ratings</t>
  </si>
  <si>
    <t>652 Verified Buyers</t>
  </si>
  <si>
    <t>A pair of round toe coffee brown derbys ,has regular styling,
Lace-ups detail
Nubuck leather upper
Cushioned footbed
Textured and patterned outsole
Warranty: 1 month
Warranty provided by brand/manufacturer</t>
  </si>
  <si>
    <t>4.1
|
97 Ratings</t>
  </si>
  <si>
    <t>Men Blue &amp; Red Tape Men Blue Mesh Walking Shoes</t>
  </si>
  <si>
    <t>â‚¹2129</t>
  </si>
  <si>
    <t>A pair of blue shoes, has regular Styling, lace-ups detail
Upper
Cushioned footbed
Textured and patterned outsole
Warranty: 45 days</t>
  </si>
  <si>
    <t>4.1
|
167 Ratings</t>
  </si>
  <si>
    <t>Men Olive Green Slim Fit Casual Shirt</t>
  </si>
  <si>
    <t>Olive green solid casual shirt, has a spread collar, long sleeves, curved hem, one patch pocket</t>
  </si>
  <si>
    <t xml:space="preserve"> Slim Fit
The model (height 6') is wearing a size 40</t>
  </si>
  <si>
    <t>4.2
|
14.6k Ratings</t>
  </si>
  <si>
    <t>14.6k Verified Buyers</t>
  </si>
  <si>
    <t>Da Milano</t>
  </si>
  <si>
    <t>Textured Leather Two Fold Wallet</t>
  </si>
  <si>
    <t>Black checked textured two fold wallet, has a kiss clasp
2 main compartments,
4 card holders, 2 slip pockets, has a zip coin pocket
Has a wrist loop
Warranty: lifetime
Warranty provided by brand owner/manufacturer</t>
  </si>
  <si>
    <t>Height- 11.5 cm
Length-9 cm
Width-1.5 cm</t>
  </si>
  <si>
    <t>Black Ninja Bell Bluetooth Calling Smart Watch 40BSWAAY#1</t>
  </si>
  <si>
    <t>Dial width: 42 mm 
Strap width: 20 mm</t>
  </si>
  <si>
    <t>Unisex Black &amp; Charcoal Grey Camouflage Print Duffle Bag 15.6 L</t>
  </si>
  <si>
    <t>Black and charcoal grey camouflage print duffle bag
Has 1 main compartment 3 inner pockets 
4 external zip pockets,
2 handles with detachable shoulder straps</t>
  </si>
  <si>
    <t>Height: 28 cm
Width: 43 cm 
Depth: 13 cm 
Volume: 15.6 L</t>
  </si>
  <si>
    <t>4.6
|
84 Ratings</t>
  </si>
  <si>
    <t>84 Verified Buyers</t>
  </si>
  <si>
    <t>Unisex Black Brand Logo Backpack</t>
  </si>
  <si>
    <t>â‚¹672</t>
  </si>
  <si>
    <t>Black brand logo backpack
Non-padded haul loop
1 main compartment with zip closure
Padded back
Water Resistance: no
Warranty: 1 year
Warranty provided by Brand owner/manufacturer</t>
  </si>
  <si>
    <t>Height: 40 cm
Width: 26 cm
Depth: 12 cm
Volume: Up to 23 Litres</t>
  </si>
  <si>
    <t>4.1
|
1k Ratings</t>
  </si>
  <si>
    <t>Men Woven Design Slip-On Sneakers</t>
  </si>
  <si>
    <t>A pair of round toe black slip-on sneakers ,has regular styling,
Slip-on detail
Mesh upper
Cushioned footbed
Textured and patterned outsole
Warranty: 1 month
Warranty provided by brand owner/manufacturer</t>
  </si>
  <si>
    <t>Mesh
Wipe it with clean &amp; dry cloth to remove dust</t>
  </si>
  <si>
    <t>Men Black &amp; White Woven Design Run Steady Running Shoes</t>
  </si>
  <si>
    <t>â‚¹3639</t>
  </si>
  <si>
    <t>Special technologies:
Bounce mid-sole 
Product design details:
A pair of black running shoes, has regular Styling, lace-ups detail
Brand colour: CBLACK/FTWWHT/DRKROY
Synthetic upper
Cushioned footbed
Textured and patterned outsole
Warranty: 3 months
Warranty provided by brand/man
ufacturer</t>
  </si>
  <si>
    <t>Upper material: Synthetic
Sole material: Rubber 
Wipe with a clean, dry cloth to remove the dust</t>
  </si>
  <si>
    <t>4.3
|
139 Ratings</t>
  </si>
  <si>
    <t>Athleisure Men Blue Solid Ultra Soft Short Sleeve Polo T-Shirt</t>
  </si>
  <si>
    <t>Rs. 1099</t>
  </si>
  <si>
    <t>Teal blue solid Lounge T-shirt, has a polo collar, and short sleeves
Look suave and stylish in this polo t-shirt from VH Innerwear by Van Heusen. The fabric is extremely soft and comfortable, keeping you at ease for hours.
Features:
Ultra Soft: The fabric is extremely soft and comfortable, keeping you at ease for hours.
Polo Collar: This t-shirt is designed with a polo collar.
Textured: The polo t-shirt has a textured design that further enhances the natural look and feels more relaxed and comfortable.
Short Sleeves: The t-shirt is designed with Short Sleeves.
Soft Handfeel: The fabric is extremely soft and comfortable, keeping you at ease for hours.</t>
  </si>
  <si>
    <t>4.4
|
154 Ratings</t>
  </si>
  <si>
    <t>154 Verified Buyers</t>
  </si>
  <si>
    <t>Okane</t>
  </si>
  <si>
    <t>StripedPolo Collar Casual T-shirt</t>
  </si>
  <si>
    <t>Peach Tshirt for men
Striped
Regular length
Polo collar
Short, regular sleeves
Knitted cotton fabric</t>
  </si>
  <si>
    <t>Men Virat Kohli Printed Sliders</t>
  </si>
  <si>
    <t>FEATURES &amp; BENEFITS : CMEVA: PUMA's compression-moulded EVA material for lightweight performance .
PRODUCT DESIGN DETAILS :A pair of printed sliders
Durable synthetic leather upper
Soft moulded footbed, CMEVA midsole, Light moulded CMEVA outsole
Hook-and-loop closure for an adjustable fit
one8 logo &amp; branding
PUMA Cat Logo at front
Warranty: 3 months
Warranty provided by brand owner/manufacturer
PRODUCT STORY : Stay ahead of the style game with the uber cool, comfortable &amp;on-trend Softride Slides . Whether youre cooling down after a workout or rocking a casual summertime look, this footwear is designed to provide the best underfoot cushioning. The Softride footbed ensures every step you take feels sumptuous, while the durable synthetic strap is adjustable, guaranT-Shirting the snuggest fit.</t>
  </si>
  <si>
    <t>Synthetic &amp; Rubber
Wipe with a clean, dry cloth to remove dust</t>
  </si>
  <si>
    <t>4
|
162 Ratings</t>
  </si>
  <si>
    <t>Men Downshifter 11 Road Running Shoes</t>
  </si>
  <si>
    <t>SPECIAL TECHNOLOGIES:
Support You Can See
The translucent window (on select versions) lets you see the supports that tighten around your foot when you lace up.
Cushioned Comfort
Soft foam cushioning underfoot and in the heel provides comfort and support to keep you going.
Durability and Flexibility
A rubber sole has grooves on the bottom that create traction and make it flexible. The rubber curves up at the toe to cushion and add durability.
PRODUCT DESIGN DETAILS :
A pair of grey woven design with brand logo printed details round toe sports shoes with regular styling has a lace up closure
Textile upper
Cushioned footbed
PU outsole
Lightweight
Flexible support
Soft cushioning
We're working to ditch the double box and dispatch shoes in a single shoe box made from at least 90% recycled content.
The foam tongue is connected to the upper's inner lining for a secure feel.
ABOUT THE PRODUCT :
LIGHTWEIGHT SUPPORT THAT LASTS THROUGHOUT THE MILES.
The Nike Downshifter 11 gives you lightweight, flexible support to keep you going. It continues the same soft cushioning from the last version, and adds more support around the midfoot, to make it comfortable to wear long after your workout.</t>
  </si>
  <si>
    <t>4.4
|
540 Ratings</t>
  </si>
  <si>
    <t>540 Verified Buyers</t>
  </si>
  <si>
    <t>Men White Cricket Shoes</t>
  </si>
  <si>
    <t>A pair of white shoes, has regular Styling, lace-ups detail
Upper
Cushioned footbed
Textured and patterned outsole
Warranty: 3 months</t>
  </si>
  <si>
    <t>Wipe with a clean dry cloth to remove dust</t>
  </si>
  <si>
    <t>4.4
|
98 Ratings</t>
  </si>
  <si>
    <t>R&amp;B</t>
  </si>
  <si>
    <t>Men Slim Fit Cotton Trousers</t>
  </si>
  <si>
    <t>Rs. 999</t>
  </si>
  <si>
    <t>Beige machine weave trousers
Slim fit
Mid-rise
Length: regular
Pattern: solid
Flat-front
Feature: plain
4 pockets</t>
  </si>
  <si>
    <t>Men Brass Skeleton Dial &amp; Straps Analogue Watch 3301QM01</t>
  </si>
  <si>
    <t>Rs. 5395</t>
  </si>
  <si>
    <t>Pack Contains: single watch
Display: analogue
Movement: quartz
Power Source: battery
Dial style: multicoloured skeleton asymmetric brass dial
Features: reset time, ,
Strap Style:, regular, metal strap with a button
Water resistance: 50 m
Comes in a signature Fastrack case
Warranty: 2 years
Warranty provided by brand owner/manufacturer</t>
  </si>
  <si>
    <t>Metal
Wipe with soft wet cloth whenver required</t>
  </si>
  <si>
    <t>Men Project Rock BSR 3 Training Shoes</t>
  </si>
  <si>
    <t>Features:
A pair of black shoes, has regular Styling, lace-ups detail
Textile Upper
Cushioned footbed
Engineered mesh upper is lightweight &amp; breathable with stretch &amp; structure where you need it
Bootie design for superior fit, comfort &amp; security
Charged Cushioning midsole absorbs impact &amp; converts it into a responsive burst
UA TriBase maximizes ground contact, promotes natural motion &amp; provides flexibility to grip during lifts
Textured and patterned outsole
Warranty: 3 months
Warranty provided by Brand/Manufacturer</t>
  </si>
  <si>
    <t>Textile
Wipe with a clean dry cloth</t>
  </si>
  <si>
    <t>3.8
|
12 Ratings</t>
  </si>
  <si>
    <t>AEROHAVEN</t>
  </si>
  <si>
    <t>Yamuna Cream-Coloured Printed 240 TC Cotton Single Bedsheet &amp; 1 Pillow Cover</t>
  </si>
  <si>
    <t>â‚¹498</t>
  </si>
  <si>
    <t>Set Content: 1 Single Bedsheet with 1 Pillow Cover
Quality: Fine
Thread Count: 240
Colour: Cream-Coloured and Green
Pattern: Floral
Type: Flat</t>
  </si>
  <si>
    <t>Single Bedsheet: 2.28 m x 1.52 m (length x width)
Pillow Cover: 46 cm x 69 cm (length x width)</t>
  </si>
  <si>
    <t>4.1
|
9 Ratings</t>
  </si>
  <si>
    <t>White Slim Fit Geometric Printed Casual Shirt</t>
  </si>
  <si>
    <t>White &amp; grey geometric printed Casual shirt ,has a spread collar, button placket, short regular sleeves, curved hem</t>
  </si>
  <si>
    <t>Men BOBS SPARROW 2.0 Textured Sneakers</t>
  </si>
  <si>
    <t>Product Design Details
A pair of round toe olive green sneakers, has regular styling,
Soft woven engineered knit mesh fabric upper
Stretch Fit design with woven tone-on-tone detail
Slip on stretch laced sporty casual comfort sneaker design
Solid color engineered knit mesh with open weave and solid weave panels
Heel overlay with fabric top heel loop
Stretch Fit design with knit stretch collar and instep
Side S logo detail
Matching color stretch bungee front panel for easy slip on fit
Socklike fit at collar with soft textured knit
Soft fabric shoe lining
Memory Foam cushioned comfort insole
Sporty contoured shock absorbing midsole design
Textured midsole finish
Contrast colored midsole and matching color outsole
1 1/2 inch heel
Machine Washable design - Gentle Cycle cold, hang to air dry
Warranty: 3 months
Warranty provided by the brand owner/manufacturer
About the shoe
Pledge to show off more style and comfort with the SKECHERS BOBS Sport Sparrow 2.0 shoe. Soft woven engineered knit mesh fabric upper in a stretch laced sporty casual sneaker with fashionable monochromatic design and Memory Foam insole. BOBS helps make a difference for animals and kids.</t>
  </si>
  <si>
    <t>4.5
|
59 Ratings</t>
  </si>
  <si>
    <t>Buds Pro 2 Bluetooth Truly Wireless in Ear Spatial Audio &amp; 48dB ANC</t>
  </si>
  <si>
    <t>â‚¹11999</t>
  </si>
  <si>
    <t>4.1
|
19 Ratings</t>
  </si>
  <si>
    <t>Hard Shell Travel PVC Backpack</t>
  </si>
  <si>
    <t>(Rs. 2591 OFF)</t>
  </si>
  <si>
    <t>Blue and red textured fashion backpack
Padded ergonomic shoulder straps, has padded haul loop
1 main compartment with zip closure, has padded laptop compartment, has a tablet sleeve
Padded back
Features: anti-theft
Water Resistance: water resistant
Warranty: 1 year
Warranty provided by brand owner/manufacturer</t>
  </si>
  <si>
    <t>Size: L: 33 x W: 19 x H: 50 cm (Approx). Capacity: 32L Approx.
Volume: Up to 23 Litres
Laptop compartment can hold Up to 15 inch laptop</t>
  </si>
  <si>
    <t>Khadi Natural</t>
  </si>
  <si>
    <t>Amla &amp; Bhringraj Hair Cleanser 210 ml</t>
  </si>
  <si>
    <t>â‚¹132</t>
  </si>
  <si>
    <t>Suitable for which hair type
Ideal for all hair types
What it is
Amla and bhringraj hair cleanser 
What it does
It nourishes the scalp and roots, which controls hair fall
Acts as natural conditioner
It makes hair naturally black and shiny
Hydrated and moisturises hair 
It not only promotes hair growth but the new hair is much stronger and healthier
Ingredients
Purified water
Reetha extract
Aleo vera extract
Amla extract
Bhringraj extract
Neem oil
Sodium Laureth Sulphate
CAPB
Cocamide MEA
Glycerin
Polyquartanium
Fragrance and colour</t>
  </si>
  <si>
    <t>210 ml</t>
  </si>
  <si>
    <t>4.3
|
7.8k Ratings</t>
  </si>
  <si>
    <t>7.8k Verified Buyers</t>
  </si>
  <si>
    <t>Men Olive Green &amp; Black Slim Fit Checked Casual Shirt</t>
  </si>
  <si>
    <t>Olive Green and Black checked casual shirt, has a spread collar, long sleeves, button placket, curved hem, and 1 patch pocket</t>
  </si>
  <si>
    <t>4.3
|
3.8k Ratings</t>
  </si>
  <si>
    <t>Men White Memory Foam Mesh Marking Running Shoes</t>
  </si>
  <si>
    <t>4.8
|
9 Ratings</t>
  </si>
  <si>
    <t>Men Crihase 23 Cricket Shoes</t>
  </si>
  <si>
    <t>Product Design Detail:
Main Material: synthetic upper/ rubber outsole
Brand color: cloud white / lucid blue / semi impact orange
Classic Adidas 3 stripe detail on sides
Lace-up closure with eyelets ends
Warranty: 3 Months
Warranty provided by brand owner /manufacturer</t>
  </si>
  <si>
    <t>4.3
|
122 Ratings</t>
  </si>
  <si>
    <t>Men Mustard Yellow &amp; White Regular Fit Printed Casual Shirt</t>
  </si>
  <si>
    <t>Mustard Yellow and White printed casual shirt, has a spread collar, long sleeves, button placket, curved hem, and 1 patch pocket</t>
  </si>
  <si>
    <t>Men Textured Contrast Sole Sneakers</t>
  </si>
  <si>
    <t>A pair of round toe blue &amp; white sneakers ,has regular styling,
Lace-ups detail
Pu upper
Cushioned footbed
Textured and patterned outsole
Warranty: 1 month
Warranty provided by brand owner/manufacturer</t>
  </si>
  <si>
    <t>Men Blue 512 Slim Fit Mid-Rise Light Fade Stretchable Jeans</t>
  </si>
  <si>
    <t>4.3
|
660 Ratings</t>
  </si>
  <si>
    <t>660 Verified Buyers</t>
  </si>
  <si>
    <t>Men Navy Blue Floral Printed Pure Cotton Loose Oversized T-shirt</t>
  </si>
  <si>
    <t>â‚¹517</t>
  </si>
  <si>
    <t>Navy blue Tshirt for men
Floral printed
Regular length
Round neck
Short, regular sleeves
Knitted pure cotton fabric</t>
  </si>
  <si>
    <t>Loose
The model (height 6') is wearing a size M</t>
  </si>
  <si>
    <t>4.1
|
516 Ratings</t>
  </si>
  <si>
    <t>Men Loose Fit High-Rise Cotton Denim Cargo Trousers</t>
  </si>
  <si>
    <t>Green denim cargos
Loose fit
High-rise
Length: regular
Pattern: solid
Flat-front
Feature: plain
5 pockets</t>
  </si>
  <si>
    <t>Fit: Loose Fit
The model (height 6') is wearing a size 32</t>
  </si>
  <si>
    <t>3.2
|
36 Ratings</t>
  </si>
  <si>
    <t>Men Pink &amp; White Checked Cotton Casual Shirt</t>
  </si>
  <si>
    <t>Pink, white and beige checked opaque Casual shirt ,has a spread collar, button placket, 1 patch pocket, long regular sleeves, curved hem</t>
  </si>
  <si>
    <t>4.2
|
319 Ratings</t>
  </si>
  <si>
    <t>319 Verified Buyers</t>
  </si>
  <si>
    <t>Unisex Black Ferrari SPWTR BB Snapback Cap</t>
  </si>
  <si>
    <t>Black solid snapback cap, has a visor
Warranty: 3 months
Warranty provided by Brand/Manufacturer</t>
  </si>
  <si>
    <t>100% Polyester
Machine wash</t>
  </si>
  <si>
    <t>4.5
|
352 Ratings</t>
  </si>
  <si>
    <t>Rockerz 103 Pro M Bluetooth Headset with Beast Mode - Blue</t>
  </si>
  <si>
    <t>(Rs. 1191 OFF)</t>
  </si>
  <si>
    <t>3.9
|
1k Ratings</t>
  </si>
  <si>
    <t>Black Brand Logo Soft Sided Cabin Overnighter Trolley- 45 Litres</t>
  </si>
  <si>
    <t>Black and white brand logo print soft-sided cabin overnighter trolley suitcase
Two handles on the top, Has four 360-degree rotatable corner-mounted skate wheels
One main compartment secured with a zip closure
Two external pockets
One padded laptop compartment
Features: Water resistance
Warranty: 1 year against manufacturing defects
Warranty provided by Brand/Manufacturer</t>
  </si>
  <si>
    <t>Height: 45 cm
Width: 45 cm
Depth: 22 cm
Volume: 45 litres
Can hold upto 15 Inch Laptop</t>
  </si>
  <si>
    <t>4.4
|
634 Ratings</t>
  </si>
  <si>
    <t>634 Verified Buyers</t>
  </si>
  <si>
    <t>Men Blue Regular Fit Solid Chambray Casual Sustainable Shirt</t>
  </si>
  <si>
    <t>â‚¹729</t>
  </si>
  <si>
    <t>(Rs. 1170 OFF)</t>
  </si>
  <si>
    <t>Blue solid casual shirt, has a spread collar, long sleeves, button placket, curved hem, and 2 flap pockets</t>
  </si>
  <si>
    <t>Navy blue Vertical Striped Slim Fit Casual Shirt</t>
  </si>
  <si>
    <t>Navy blue &amp; white vertical striped casual shirt, has a spread collar, button placket, 1 patch pocket, long regular sleeves, curved hem</t>
  </si>
  <si>
    <t>3.5
|
34 Ratings</t>
  </si>
  <si>
    <t>Black Slim Fit Opaque Casual Shirt</t>
  </si>
  <si>
    <t>Black solid opaque Casual shirt ,has a spread collar, button placket, 2 flap pockets, short regular sleeves, curved hem</t>
  </si>
  <si>
    <t>encore by INVICTUS</t>
  </si>
  <si>
    <t>Men Maroon Solid Round-Neck Casual T-shirt With Patch Pocket</t>
  </si>
  <si>
    <t>â‚¹314</t>
  </si>
  <si>
    <t>Maroon T-shirt for men
Solid
Regular length
Round neck
Short, regular sleeves
Woven cotton fabric
Patch pocket</t>
  </si>
  <si>
    <t>Men Blue &amp; White Striped Slim Fit Regular Shorts</t>
  </si>
  <si>
    <t>â‚¹387</t>
  </si>
  <si>
    <t>(69% OFF)</t>
  </si>
  <si>
    <t>Blue and White striped mid-rise regular shorts, has 4 pockets, and button closure</t>
  </si>
  <si>
    <t>4.2
|
443 Ratings</t>
  </si>
  <si>
    <t>443 Verified Buyers</t>
  </si>
  <si>
    <t>U S Polo Assn Men White Cotton Classic Everyday Shirt</t>
  </si>
  <si>
    <t>â‚¹1540</t>
  </si>
  <si>
    <t>Fit: Regular Fit
The model (height 6') is wearing a size 38</t>
  </si>
  <si>
    <t>4.3
|
388 Ratings</t>
  </si>
  <si>
    <t>Men Charcoal Grey Skinny Fit Mid-Rise Clean Look Stretchable Jeans</t>
  </si>
  <si>
    <t>â‚¹857</t>
  </si>
  <si>
    <t>Charcoal grey dark wash 5-pocket mid-rise jeans, clean look, no fade, has a button and zip closure, and waistband with belt loops</t>
  </si>
  <si>
    <t>4
|
806 Ratings</t>
  </si>
  <si>
    <t>Men Black Solid Caper V2 Thong Flip-Flops</t>
  </si>
  <si>
    <t>A pair of black solid flip flops
Synthetic upper material
Cushioned footbed
Patterned rubber outsole
Warranty: 3 months
Warranty provided by brand/manufacturer</t>
  </si>
  <si>
    <t>4.1
|
255 Ratings</t>
  </si>
  <si>
    <t>255 Verified Buyers</t>
  </si>
  <si>
    <t>Scalp Advanced Density Advanced Shampoo - 300 ml</t>
  </si>
  <si>
    <t>Scalp Advanced Density Advanced Shampoo</t>
  </si>
  <si>
    <t>4.5
|
402 Ratings</t>
  </si>
  <si>
    <t>402 Verified Buyers</t>
  </si>
  <si>
    <t>Prakriti Herbals</t>
  </si>
  <si>
    <t>Hairfall Control Ratanjot Curry Leaf Hair Oil - 120ml</t>
  </si>
  <si>
    <t>â‚¹305</t>
  </si>
  <si>
    <t>yoho</t>
  </si>
  <si>
    <t>Men Black Rubber Room Slippers</t>
  </si>
  <si>
    <t>â‚¹405</t>
  </si>
  <si>
    <t>A pair of black solid room slippers
Rubber upper
Cushioned footbed
Patterned eva outsole
Features:
Footbed: Extra Soft FootPharma Technology with cushioning of an orthopedic mattress
Long Lasting Cushion - Lab tested to last a million steps - 3 times longer than other usual products
High Style Quotient with Classy and Vibrant solid color options. You can wear us at home, or take us to work, to chill with your friends, or to the mall
Soft Toe Separator (Luppi)- so soft, that it is crafted to go unnoticed. No more toe rashes.
Light Weight- feel like wearing nothing at all. Lighter than your T-Shirt
Anti Skid - Designed carefully so that you can walk carefree. Approved by labs to be anti skid.
Sole: Lab approved Anti skid EVA Sole, enhanced with abrasion resistance technology
Benefit - You will get relief from your back and heel pain with this product.
Most recommended brand by Orthopedic, and Diabetic doctors. All materials are chosen assuming you have a baby's skin</t>
  </si>
  <si>
    <t>Rubber
Hand wash your slippers. Using normal water with a mild detergent, give them a good rub and a short soak. Rinse thoroughly before gently pushing the excess water out of the slippers.</t>
  </si>
  <si>
    <t>4.4
|
168 Ratings</t>
  </si>
  <si>
    <t>A pair of round toe white and orange sneakers,has mid-top styling
Lace-ups detail
Mesh upper
Cushioned footbed
Textured and patterned outsole</t>
  </si>
  <si>
    <t>3.8
|
19 Ratings</t>
  </si>
  <si>
    <t>Campus Sutra</t>
  </si>
  <si>
    <t>Men White &amp; Blue Striped Casual Shirt</t>
  </si>
  <si>
    <t>White vertical stripes striped opaque Casual shirt ,has a mandarin collar, button placket, short regular sleeves, curved hem</t>
  </si>
  <si>
    <t>Men Grey Mesh Running Non-Marking Shoes</t>
  </si>
  <si>
    <t>A pair of grey shoes, has regular Styling, lace-ups detail
Upper
Cushioned footbed
Textured and patterned outsole
Warranty: 30 days</t>
  </si>
  <si>
    <t>4
|
166 Ratings</t>
  </si>
  <si>
    <t>Men Mauve &amp; Black Pure Cotton Printed Polo Collar T-shirt</t>
  </si>
  <si>
    <t>Mauve and black Tshirt for men
Geometric printed
Regular length
Polo collar
Short, regular sleeves
Knitted pure cotton fabric
Button closure</t>
  </si>
  <si>
    <t>4.4
|
163 Ratings</t>
  </si>
  <si>
    <t>BQ2163 Brown/Blue Chronograph Watch</t>
  </si>
  <si>
    <t>Look elegant and sophisticated wearing this brown watch from Fossil. Featuring a round dial, this watch is made from stainless steel promising to be your companion for a long time. Boasting of a simple and a subtle look, this analogue watch has a leather strap giving it a graceful look, while the brand name at 3 o'clock position lends an authenticity.
Disclaimer - The Watch Cases might differ from the image shown.</t>
  </si>
  <si>
    <t>4
|
104 Ratings</t>
  </si>
  <si>
    <t>Gillette</t>
  </si>
  <si>
    <t>Mach3 Men Pack of 12 Cartridges</t>
  </si>
  <si>
    <t>â‚¹1104</t>
  </si>
  <si>
    <t>Gillette Mach3 Pack of 12 Cartridges
Each cartridge, has nano thin blades, lubricating strip, advanced pivoting head to fit easily into hard to shave areas, superior cartridge geometry, microfin skin guard, and individually spring mounted blades</t>
  </si>
  <si>
    <t>4.6
|
56 Ratings</t>
  </si>
  <si>
    <t>Men Navy Blue Go Walk Arch Fit - Sky Vault Walking Shoes</t>
  </si>
  <si>
    <t>â‚¹5399</t>
  </si>
  <si>
    <t>Special Technology:
Air cooled memory foam for cushioned comfort
Features:
A pair of navy blue walking shoes, has regular Styling, lace-ups detail
Mesh upper
Cushioned footbed
Flexible woven mesh fabric, comfortable and breathable to wear
Low-top collar for an ankle fit
Soft, padded collar for a three-dimensional fit at the ankle
Webbing pull, easy to put on and take off
Convenient webbing pulls the heel for a sculpted cut
Textured and patterned outsole
Warranty: 3 months
Warranty provided by Brand/Manufacturer</t>
  </si>
  <si>
    <t>4.3
|
119 Ratings</t>
  </si>
  <si>
    <t>Hue Poly Carbonate Medium Hard Trolley Bag - 65 cm</t>
  </si>
  <si>
    <t>(Rs. 7270 OFF)</t>
  </si>
  <si>
    <t>Blue printed soft-sided medium trolley suitcase
One handle on the top, has a retractable telescopic trolley handle with 360 degree rotatable corner-mounted inline skate 8 wheels
One main compartment, has elasticated straps secured with click clasp closures, and zip lining
One zipper compartment on the flap
Has tsa lock and sturdy zipper
Water resistant and dust proof
Scratch resistant
One external pocket
Warranty: 5 years
Warranty provided by Brand Owner / Manufacturer</t>
  </si>
  <si>
    <t>Size: 65 cm X 30cm X 45cm</t>
  </si>
  <si>
    <t>3.7
|
31 Ratings</t>
  </si>
  <si>
    <t>Men Synthetic Thong Flip-Flops</t>
  </si>
  <si>
    <t>A pair of black solid thong flip-flops
Synthetic upper
Cushioned footbed
Patterned eva outsole
Warranty: 1 month
Warranty provided by brand owner/manufacturer</t>
  </si>
  <si>
    <t>Men Rodeo Fit Light Fade Clean Look Stretchable Jeans</t>
  </si>
  <si>
    <t>Men Black Solid C-Block Sneakers</t>
  </si>
  <si>
    <t>A pair of round toe solid black sneakers, has regular styling,
Lace-ups detail
Synthetic and mesh upper provides breathability &amp; durabilty
PUMA Logo
Cushioned footbed
Textured and patterned rubber outsole for traction
Warranty: 3 months
Warranty provided by brand/manufacturer
About the Product
Look fantastic with the PUMA Shoes an all season favorite, perfect for leisure.</t>
  </si>
  <si>
    <t>4
|
468 Ratings</t>
  </si>
  <si>
    <t>468 Verified Buyers</t>
  </si>
  <si>
    <t>â‚¹1871</t>
  </si>
  <si>
    <t>Olive green woven trousers
Regular fit
Mid-rise
Length: regular
Pattern: solid
Flat-front, with no pleats design
Feature: plain
4 pockets</t>
  </si>
  <si>
    <t>Sports52 wear</t>
  </si>
  <si>
    <t>Men Navy Blue And Grey Solid Reversible Rain Jacket</t>
  </si>
  <si>
    <t>â‚¹1347</t>
  </si>
  <si>
    <t>Navy blue and Grey solid reversible rain jacket, has a mock collar, long sleeves, zip closure and straight hem with toggles</t>
  </si>
  <si>
    <t>3.9
|
86 Ratings</t>
  </si>
  <si>
    <t>Unisex Softride Pro Coast Summer Running Shoes</t>
  </si>
  <si>
    <t>Special Technologies:
SOFTRIDE: Soft foam designed for all-day cushioning and comfort
SOFTFOAM+: Step-in comfort sockliner designed to provide soft cushioning thanks to its extra thick heel
Features:
A pair of blue solid running shoes, has regular styling, lace-ups detail
Textile upper
Cushioned footbed
Textured and patterned outsole
Retro colour block design with gradient outsole
Mesh fabric for breathability
PUMA Cat branding on the tongue
Zoned rubber for traction
Product Design Details:
Product Colour: PUMA Navy-Deep Dive
Warranty: 3 months
Warranty provided by brand/manufacturer
About the Puma Unisex Softride Pro Coast Summer Running Shoes
Our Soft ride Pro Coast Summer was designed for those who choose an active lifestyle every single day. Do you track your steps, compete with friends, and make sure to hit your daily targets without fail? Then we've built the perfect shoe for you to crush your goals without sacrificing style. Make a statement in more ways than one.</t>
  </si>
  <si>
    <t>4.3
|
88 Ratings</t>
  </si>
  <si>
    <t>Men Slip-On Knitted Comfort Sneakers</t>
  </si>
  <si>
    <t>A pair of round toe black sneakers ,has regular styling,
Lace-ups detail
Mesh upper
Cushioned footbed
Textured and patterned outsole
Warranty: 15 Days</t>
  </si>
  <si>
    <t>Upper material: Mesh
Use a branded leather conditioner to clean the product/wipe with a clean, dry cloth to remove the dust</t>
  </si>
  <si>
    <t>3.7
|
2k Ratings</t>
  </si>
  <si>
    <t>Bio Papaya Revitalizing Tan Removal Scrub for All Skin Types 100 g</t>
  </si>
  <si>
    <t>â‚¹117</t>
  </si>
  <si>
    <t>Bio Papaya Revitalizing Tan Removal Scrub for All Skin Types</t>
  </si>
  <si>
    <t>4.4
|
10.8k Ratings</t>
  </si>
  <si>
    <t>10.8k Verified Buyers</t>
  </si>
  <si>
    <t>3.5
|
6.5k Ratings</t>
  </si>
  <si>
    <t>Men Olive Green Solid Sliders</t>
  </si>
  <si>
    <t>A pair of olive green solid sliders
Synthetic upper material
Cushioned footbed
Patterned eva outsole
Warranty: 3 months
Warranty provided by brand/manufacturer</t>
  </si>
  <si>
    <t>3.9
|
397 Ratings</t>
  </si>
  <si>
    <t>397 Verified Buyers</t>
  </si>
  <si>
    <t>Men Pure Cotton Opaque Formal Shirt</t>
  </si>
  <si>
    <t>Coffee brown solid opaque formal shirt, has a spread collar, button placket, 1 patch pocket, long regular sleeves, straight hem</t>
  </si>
  <si>
    <t>3.3
|
9 Ratings</t>
  </si>
  <si>
    <t>Men Hypersoft Series Running Shoes</t>
  </si>
  <si>
    <t>A pair of white and blue sports shoes, has regular styling, lace-ups detail
Mesh upper
Cushioned footbed
Textured and patterned outsole</t>
  </si>
  <si>
    <t>Color Protection Moisturising Global Keratin Shampoo-300 ml</t>
  </si>
  <si>
    <t>â‚¹1657</t>
  </si>
  <si>
    <t>Color Protection Moisturising Dry Hair Shampoo</t>
  </si>
  <si>
    <t>4.4
|
470 Ratings</t>
  </si>
  <si>
    <t>470 Verified Buyers</t>
  </si>
  <si>
    <t>The Derma co.</t>
  </si>
  <si>
    <t>1% Hyaluronic Sunscreen Aqua Gel with Titanium Oxide</t>
  </si>
  <si>
    <t>â‚¹434</t>
  </si>
  <si>
    <t>(13% OFF)</t>
  </si>
  <si>
    <t>1% Hyaluronic Sunscreen Aqua Gel
Ingredients:
Aqua, Titanium Dioxide, Ethylhexyl Methoxycinnamate, Sodium Polyacrylate, Zinc Oxide,Glycerin, Butyl Methoxydibenzoylmethane, Xylitol, Phospholipids, Caprylic Acid, Glyceryl Stearate, Dimethicone, Hyaluronic Acid, Helianthus Annuus (Sunflower) Seed Oil, 1,3-Butylene Glycol, D-Alpha Tocopheryl Acetate, C12-C15 Alkyl Benzoate, Benzophenone-3, Aloe Barbadensis Leaf Juice, Sodium Benzoate, E-Ascorbic acid, Sodium Levulinate, Phenoxyethanol, Allantoin, Melanin.</t>
  </si>
  <si>
    <t>4.6
|
3.1k Ratings</t>
  </si>
  <si>
    <t>A pair of white and grey sports shoes, has regular styling, lace-up detail
Mesh upper
Cushioned footbed
Textured and patterned outsole
Warranty: 30 days
Warranty provided by brand/manufacturer
Technology:
Memory Foam</t>
  </si>
  <si>
    <t>4.3
|
80 Ratings</t>
  </si>
  <si>
    <t>M7 by Metronaut</t>
  </si>
  <si>
    <t>Men Grey Woven Design Sneakers</t>
  </si>
  <si>
    <t>A pair of round toe grey sneakers ,has regular styling,
Velcro detail
Mesh upper
Cushioned footbed
Textured and patterned outsole</t>
  </si>
  <si>
    <t>Mesh
Wipe with clean dry cloth</t>
  </si>
  <si>
    <t>4.1
|
157 Ratings</t>
  </si>
  <si>
    <t>Bio Neem Purifying Face Wash-100 ml</t>
  </si>
  <si>
    <t>â‚¹84</t>
  </si>
  <si>
    <t>Neem purifying face wash</t>
  </si>
  <si>
    <t>4.4
|
6k Ratings</t>
  </si>
  <si>
    <t>Men Striped Pep Run M Running Shoes</t>
  </si>
  <si>
    <t>â‚¹2519</t>
  </si>
  <si>
    <t>Product Details:
Main material: Synthetic upper/ rubber outsole
Brand colour: Black/ White
Classic 3 stripe detail
Has regular styling
Lace-up detail
Cushioned footbed
Textured and patterned outsole
Warranty: 3 months
Warranty provided by the brand owner/ manufacturer</t>
  </si>
  <si>
    <t>Upper Material: Synthetic 
Outsole Material: Rubber
Wipe with a clean and dry cloth to remove dust</t>
  </si>
  <si>
    <t>4
|
128 Ratings</t>
  </si>
  <si>
    <t>Men Navy Blue Slim Fit Casual Shirt</t>
  </si>
  <si>
    <t>â‚¹1429</t>
  </si>
  <si>
    <t>Navy Blue solid casual shirt, has a mandarin collar, long sleeves, button placket, curved hem, and 1 patch pocket</t>
  </si>
  <si>
    <t>4.2
|
365 Ratings</t>
  </si>
  <si>
    <t>Men Pack Of 2 Navy Blue Brand Logo Embroidered Lounge T-shirts</t>
  </si>
  <si>
    <t>Pack of 2 lounge T-shirts in navy blue with embroidered detail, each has a round neck and short sleeves</t>
  </si>
  <si>
    <t>4.3
|
455 Ratings</t>
  </si>
  <si>
    <t>455 Verified Buyers</t>
  </si>
  <si>
    <t>Men Colourblocked PU Sneakers</t>
  </si>
  <si>
    <t>A pair of round toe sneakers ,has regular styling,
Lace-ups detail
Pu upper
Cushioned footbed
Textured and patterned outsole
Warranty: 1 month</t>
  </si>
  <si>
    <t>PU
wipe with a clean,dry cloth when needed</t>
  </si>
  <si>
    <t>Men Cezar 3.0 Slip-On Sneakers</t>
  </si>
  <si>
    <t>A pair of round toe white slip-on sneakers, has regular styling
Slip-on detail
Canvas upper
Cushioned footbed
Textured and patterned outsole
Warranty: 3 months
Warranty provided by Brand/Manufacturer</t>
  </si>
  <si>
    <t>Men Navy Blue Printed Regular Fit Sustainable Chino Shorts</t>
  </si>
  <si>
    <t>Navy Blue printed mid-rise chino shorts, has 5 pockets, a button closure</t>
  </si>
  <si>
    <t>Men Black Analogue Watch 1806NM01</t>
  </si>
  <si>
    <t>Gently wipe with damp and soft cloth</t>
  </si>
  <si>
    <t>4.4
|
306 Ratings</t>
  </si>
  <si>
    <t>Men Blue &amp; White Slim Fit Striped Casual Shirt</t>
  </si>
  <si>
    <t>Blue and White striped casual shirt, has a mandarin collar, long sleeves, button placket, curved hem, and 1 patch pocket</t>
  </si>
  <si>
    <t>Men Grey Solid Mid-Rise Regular Trousers</t>
  </si>
  <si>
    <t>Fit: Regular Fit
Size worn by the model: 32
Waist: 32"
Hips: 37.5"
Height: 6'</t>
  </si>
  <si>
    <t>3.9
|
93 Ratings</t>
  </si>
  <si>
    <t>Men Blue Skinny Fit Mid-Rise Clean Look Stretchable Jeans</t>
  </si>
  <si>
    <t>Blue light wash 5-pocket mid-rise jeans, clean look, heavy fade, has a button and zip closure, and waistband with belt loops</t>
  </si>
  <si>
    <t>Black Ethnic Motifs Printed Slim Fit Casual Shirt</t>
  </si>
  <si>
    <t>Black &amp; white ethnic motifs printed casual shirt, has a spread collar, button placket, short regular sleeves, curved hem</t>
  </si>
  <si>
    <t>3.6
|
7 Ratings</t>
  </si>
  <si>
    <t>Rs. 4999</t>
  </si>
  <si>
    <t>4
|
129 Ratings</t>
  </si>
  <si>
    <t>129 Verified Buyers</t>
  </si>
  <si>
    <t>A pair of black running sports shoes, has regular styling, lace-up detail
Mesh upper
Cushioned footbed
Textured and patterned outsole
Warranty: 30 days
Warranty provided by brand/manufacturer</t>
  </si>
  <si>
    <t>Men Buckled Comfort Sandals</t>
  </si>
  <si>
    <t>A pair of brown comfort sandals
Pu upper with slip-on closure
Cushioned footbed
Patterned eva outsole</t>
  </si>
  <si>
    <t>The Lifestyle Co Men Blue Regular Fit Washed Sustainable Casual Denim Shirt</t>
  </si>
  <si>
    <t>â‚¹684</t>
  </si>
  <si>
    <t>(Rs. 1115 OFF)</t>
  </si>
  <si>
    <t>Blue washed casual denim shirt, has a spread collar, long sleeves, button placket, curved hem, and 1 patch pocket</t>
  </si>
  <si>
    <t>Men Blue Slim Fit Horizontal Stripes Opaque Striped Casual Shirt</t>
  </si>
  <si>
    <t>Blue horizontal stripes striped opaque Casual shirt ,has a spread collar, button placket, 1 patch pocket, long regular sleeves, curved hem</t>
  </si>
  <si>
    <t>4.2
|
367 Ratings</t>
  </si>
  <si>
    <t>367 Verified Buyers</t>
  </si>
  <si>
    <t>Men Bruce Skinny Fit Light Fade Stretchable Jeans</t>
  </si>
  <si>
    <t>Dark shade, light fade blue jeans
Skinny fit, mid-rise
Brand Fit: bruce
Clean look
Stretchable
5 pocket
Length: regular</t>
  </si>
  <si>
    <t>Brand Fit: Bruce
Fit: Skinny Fit
Stretchable
The model (height 6') is wearing a size 32</t>
  </si>
  <si>
    <t>Men Essential Red Brand Logo Cristiano Ronaldo Regular fit T-shirt</t>
  </si>
  <si>
    <t>â‚¹554</t>
  </si>
  <si>
    <t>Red Essential Tshirt for men
Brand logo solid
Regular length
Round neck
Short, regular sleeves
Knitted cotton fabric</t>
  </si>
  <si>
    <t>Regular fit
The model (height 6') is wearing a size M</t>
  </si>
  <si>
    <t>4.2
|
254 Ratings</t>
  </si>
  <si>
    <t>254 Verified Buyers</t>
  </si>
  <si>
    <t>Hancock</t>
  </si>
  <si>
    <t>Men Black Slim Fit Formal Shirt</t>
  </si>
  <si>
    <t>â‚¹547</t>
  </si>
  <si>
    <t>Black solid formal shirt, has a spread collar, button placket, a patch pocket, long sleeves, curved hem</t>
  </si>
  <si>
    <t>4.1
|
3.9k Ratings</t>
  </si>
  <si>
    <t>Men Navy Blue Genuine Leather Two Fold Wallet</t>
  </si>
  <si>
    <t>Navy Blue solid two fold wallet
2 main compartments
4 card holders, 2 slip pockets, has a flap coin pocket
Warranty: 6 months
Warranty provided by brand/manufacturer</t>
  </si>
  <si>
    <t>4.7
|
421 Ratings</t>
  </si>
  <si>
    <t>Brand Logo Printed Dri-FIT SUPERSET SS NFS T-shirt</t>
  </si>
  <si>
    <t>â‚¹1101</t>
  </si>
  <si>
    <t>Special Technology: 
Nike Dri-Fit technology moves sweat away from your skin for quicker evaporation, helping yoy stay dry, comfortable and focused. 
White Tshirt for men
Brand logo printed
Regular length
Round neck
Short, regular sleeves
Woven polyester fabric</t>
  </si>
  <si>
    <t>4.1
|
176 Ratings</t>
  </si>
  <si>
    <t>Men Blue Mesh Running Non-Marking Shoes</t>
  </si>
  <si>
    <t>A pair of blue shoes, has regular Styling, lace-ups detail
Upper
Cushioned footbed
Textured and patterned outsole
Warranty:Na</t>
  </si>
  <si>
    <t>4.1
|
475 Ratings</t>
  </si>
  <si>
    <t>475 Verified Buyers</t>
  </si>
  <si>
    <t>Unisex Sustainable Hair Conditioning Herbcolor - Brown 4N</t>
  </si>
  <si>
    <t>Hair Conditioning Herbcolor
Shade name
Brown 4N</t>
  </si>
  <si>
    <t>Helios Hard-Sided Medium Trolley Suitcase</t>
  </si>
  <si>
    <t>(Rs. 5349 OFF)</t>
  </si>
  <si>
    <t>Features:
Textured hard-sided trolley suitcase secured with a number lock
One top handle, one handle on the side and one top retractable trolley handle
360-degree rotatable corner-mounted smooth wheels
One main zip compartment, has lining with zipper pocket, two elasticated tabs secured with a click clasp
Warranty: 5 Years
Warranty provided by the manufacturer/brand</t>
  </si>
  <si>
    <t>Length: 66 cm
Width: 42 cm
Depth: 25 cm</t>
  </si>
  <si>
    <t>4.3
|
124 Ratings</t>
  </si>
  <si>
    <t>Men Grey Dynamite Slip-On Sneakers</t>
  </si>
  <si>
    <t>SPECIAL TECHNOLOGIES:
SoftFoam+: PUMA's comfort sockliner for instant step-in and long-lasting comfort that provides soft cushioning every step of your day, CMEVA: PUMA's compression-moulded EVA material for lightweight performance 
PRODUCT DESIGN DETAILS:
Low boot construction, Laceless upper construction with ergonomic shape, Stretchable material provides support and flexibility, SoftFoam+ sockliner for cushioning and comfort, EVA midsole, Rubber outsole, PUMA Formstrip on lateral side, PUMA Cat Logo provides edgy branding, Rubber Outsole gives ideal grip &amp; traction
PRODUCT STORY :
Step in everyday to comfort and performance to a whole new level. With its laceless upper construction, you have an ergonomic shape, while the stretchable materials gives you the support and flexibility you need. The comfort sockliner, meanwhile, provides all-day cushioning. Add to that the stretchy neoprene collar and elastic mesh material, and you have a pair of trainers that are ideal for everyday wear.</t>
  </si>
  <si>
    <t>4.3
|
286 Ratings</t>
  </si>
  <si>
    <t>286 Verified Buyers</t>
  </si>
  <si>
    <t>Men Ultra Flex 2.0 Mirkon Slip-On Sneakers</t>
  </si>
  <si>
    <t>â‚¹4349</t>
  </si>
  <si>
    <t>Special Technology:
Air-Cooled Memory Foam cushioned comfort insole
Features:
A pair of round-toe Navy blue slip-on sneakers, has regular styling
Slip-on detail
Mesh upper
Cushioned footbed
Textured and patterned outsole
Warranty: 3 months
Warranty provided by Brand/Manufacturer
About the shoes:
Stay active in sleek athletic comfort with the Skechers Ultra Flex 2.0 - Mirkon shoe. This slip-on Stretch Fit(r) sneaker features a engineered Skech Knit upper with an Air-Cooled Memory Foam(r) insole and highly flexible comfort midsole.</t>
  </si>
  <si>
    <t>4.4
|
59 Ratings</t>
  </si>
  <si>
    <t>Men White &amp; Sea Green Colourblocked Comfort Insole Contrast Sole Sneakers</t>
  </si>
  <si>
    <t>â‚¹669</t>
  </si>
  <si>
    <t>A pair of round toe white ,sea green &amp; blue sneakers ,has regular styling,
Lace-ups detail
Pu upper
Cushioned footbed
Textured and patterned outsole
Warranty: 1 month
Warranty provided by brand owner/manufacturer</t>
  </si>
  <si>
    <t>Sunburn</t>
  </si>
  <si>
    <t>Men Electron Deodorant - 150ml</t>
  </si>
  <si>
    <t>â‚¹179</t>
  </si>
  <si>
    <t>Men Electron Deodorant</t>
  </si>
  <si>
    <t>3.9
|
26 Ratings</t>
  </si>
  <si>
    <t>Button-Down Collar Pure Cotton Casual Shirt</t>
  </si>
  <si>
    <t>Navy blue solid casual shirt, has a button-down collar, long regular sleeves, curved hem</t>
  </si>
  <si>
    <t>4.1
|
375 Ratings</t>
  </si>
  <si>
    <t>375 Verified Buyers</t>
  </si>
  <si>
    <t>NHT 1073-00 USB Trimmer with 60 Min Runtime &amp; 5-Length Settings - Black &amp; Grey</t>
  </si>
  <si>
    <t>NHT 1073-00 USB Trimmer with 60 Min Runtime &amp; 5-Length Settings - Black &amp; Grey
Warranty: 1 year
Warranty provided by Brand/manufacturer</t>
  </si>
  <si>
    <t>Men Black Solid Running Anti-Microbial Slim Fit Track Pants</t>
  </si>
  <si>
    <t>The HRX Men's Running Track Pants are designed to make your run comfortable and to keep you looking good at the same time. It's Anti Microbial technology makes body odor something you'll never have to worry about again.
Features
Anti-Microbial technology keeps odor-causing microbes away.
 Cuff detailing at the bottom keeps tracks from riding up.
 Typographic print on leg.
Design: Solid
Length: Full Length
Colour: Jet Black
Fit: Slim Fit
Material and Care
Knit Track Pants
Fabric: Cotton
Machine Wash</t>
  </si>
  <si>
    <t>Men Colourblocked Leather Sneakers</t>
  </si>
  <si>
    <t>â‚¹2621</t>
  </si>
  <si>
    <t>A pair of round toe grey and olive green sneakers
Has regular styling
Colourblocked and woven design 
Lace-ups detail
Leather upper
Cushioned footbed
Textured and patterned outsole
Warranty: 1 month
Warranty provided by the brand owner/ manufacturer</t>
  </si>
  <si>
    <t>4.2
|
107 Ratings</t>
  </si>
  <si>
    <t>107 Verified Buyers</t>
  </si>
  <si>
    <t>Slim Fit Abstract Printed Casual Shirt</t>
  </si>
  <si>
    <t>Yellow abstract printed opaque Casual shirt ,has a cuban collar, button placket, short regular sleeves, curved hem</t>
  </si>
  <si>
    <t>4.2
|
500 Ratings</t>
  </si>
  <si>
    <t>500 Verified Buyers</t>
  </si>
  <si>
    <t>DR. SHETHS</t>
  </si>
  <si>
    <t>Ceramide &amp; Vitamin C SPF 50+ Sunscreen - 50g</t>
  </si>
  <si>
    <t>â‚¹429</t>
  </si>
  <si>
    <t xml:space="preserve">Ceramide &amp; Vitamin C SPF 50+ Sunscreen </t>
  </si>
  <si>
    <t>4.4
|
111 Ratings</t>
  </si>
  <si>
    <t>Men Green &amp; Beige Checked Sustainable Casual Shirt</t>
  </si>
  <si>
    <t>Green and beige checked casual shirt, has a spread collar, button placket, long sleeves with roll-up tabs, two flap pockets, curved hem</t>
  </si>
  <si>
    <t>Checked Pure Cotton Casual Shirt</t>
  </si>
  <si>
    <t>Blue and White checked Casual shirt ,has a spread collar, button placket, long regular sleeves, curved hem</t>
  </si>
  <si>
    <t>Regular Fit
Size worn by the model: M
Chest: 40"
Height: 6'1"</t>
  </si>
  <si>
    <t>4.5
|
11 Ratings</t>
  </si>
  <si>
    <t>Men Sea Green Slim Fit Solid Casual Shirt</t>
  </si>
  <si>
    <t>Sea green solid casual shirt, has a mandarin collar, button placket, 1 pocket, long sleeves, curved hem</t>
  </si>
  <si>
    <t>Men BG1025/15 Series 1000 Showerproof Body Groomer Trimmer - Black</t>
  </si>
  <si>
    <t>â‚¹1387</t>
  </si>
  <si>
    <t>BG1025/15 Series 1000 Showerproof Body Groomer Trimmer - Black
100% showerproof, includes a shower cord
Powered by AA battery, includes 3 AA batteries
Worldwide guarantee: 2 years
Guarantee provided by brand/ manufacturer
2 years manufacturer's warranty from the date of purchase</t>
  </si>
  <si>
    <t>4.1
|
5.6k Ratings</t>
  </si>
  <si>
    <t>Men Jitter Sneakers</t>
  </si>
  <si>
    <t>Special Technology:
Soft Foam cushioned foorbed for optimal comfort
Features:
A pair of round toe red sneakers ,has regular styling,
Lace-ups detail
Mesh upper
Cushioned footbed
EVA midsole provides optimal cushioning
Textured and patterned outsole
Patterned rubber outsole gives great grip &amp; traction
Warranty: 3 months
Warranty provided by Brand/Manufacturer</t>
  </si>
  <si>
    <t>4.2
|
62 Ratings</t>
  </si>
  <si>
    <t>Zoom Shoes</t>
  </si>
  <si>
    <t>Men Leather Lightweight Loafers</t>
  </si>
  <si>
    <t>â‚¹2379</t>
  </si>
  <si>
    <t>A pair of square toe brown loafers ,has regular styling,
Slip-on detail
Leather upper
Cushioned footbed
Textured and patterned outsole</t>
  </si>
  <si>
    <t>Leather
Wipe it in a dry clean cloth when needed to remove dust</t>
  </si>
  <si>
    <t>Unisex Pop Printed Sliders</t>
  </si>
  <si>
    <t>A pair of blue printed sliders
Synthetic upper
Cushioned footbed
Patterned rubber outsole
Warranty: 3 months
Warranty provided by brand owner/manufacturer</t>
  </si>
  <si>
    <t>4.4
|
66 Ratings</t>
  </si>
  <si>
    <t>VIP</t>
  </si>
  <si>
    <t>Set of 3 CORSA Hard-Sided Textured Trolley Suitcases - Cabin, Medium and Large</t>
  </si>
  <si>
    <t>Rs. 30000</t>
  </si>
  <si>
    <t>Set of 3 turquoise blue textured trolley suitcases in cabin, medium and large size
Hard-sided trolley suitcase secured with a combination Lock 
One top handle, one handle on the side and one top retractable trolley handle 
360-degree rotatable corner-mounted Dual smooth wheels
One main zip compartment, has lining with zipper pocket, two elasticated tabs secured with a click clasp
Warranty: 5 years
Warranty provided by the manufacturer/brand</t>
  </si>
  <si>
    <t>Cabin
Length: 55 cm
Width: 37 cm
Depth: 23 cm
Medium
Length: 67 cm
Width: 46 cm
Depth: 28 cm
Large
Height: 76 cm
Width: 52 cm
Depth: 33 cm</t>
  </si>
  <si>
    <t>4.1
|
38 Ratings</t>
  </si>
  <si>
    <t>Men Blue Solid Chambray Casual Track Pant</t>
  </si>
  <si>
    <t>â‚¹467</t>
  </si>
  <si>
    <t>Blue Solid Chambray Casual Track Pant, has elasticated waist has drawstring closure</t>
  </si>
  <si>
    <t>REGULAR FIT</t>
  </si>
  <si>
    <t>3.6
|
280 Ratings</t>
  </si>
  <si>
    <t>280 Verified Buyers</t>
  </si>
  <si>
    <t>Men White Crocband Clogs</t>
  </si>
  <si>
    <t>â‚¹4045</t>
  </si>
  <si>
    <t>Vintage style and classic Crocs comfort. Our lightweight Crocband clog is built with signature Croslite material for a form-to-foot fit and heel straps that swing back for a snug fit and forward or wear as a clog.
Crocs Crocband Details:
Bold midsole stripe for a sporty look.
Odor-resistant, easy to clean, and quick to dry.
Ventilation ports for enhanced breathability.
Lightweight, non-marking soles.
Water-friendly and buoyant; weighs only ounces.
Fully molded Croslite material for lightweight cushioning and comfort.
Heel strap swings back for snug fit, forward for wear as a clog.
Warranty: 3 months
Warranty provided by brand/manufacturer</t>
  </si>
  <si>
    <t>Upper Material : Croslite
Sole Material : Croslite
Wipe with a clean, dry cloth to remove dust</t>
  </si>
  <si>
    <t>4.4
|
333 Ratings</t>
  </si>
  <si>
    <t>333 Verified Buyers</t>
  </si>
  <si>
    <t>â‚¹1374</t>
  </si>
  <si>
    <t>A pair of navy blue woven design shoes, has regular Styling, slip-on detail
Synthetic Upper
Cushioned footbed
Textured and patterned outsole
Warranty: 3 months
Warranty provided by Brand Owner / Manufacturer</t>
  </si>
  <si>
    <t>Pepe Jeans</t>
  </si>
  <si>
    <t>Men Night suit</t>
  </si>
  <si>
    <t>This chic set is comfortable, making it a perfect wear for a relaxed evening at home. Club those fluffy room slippers with this one to soak in a chill vibe.
Van number :BGSW01Canal Blue|Canal Blue AOPS-Canal Blue|Canal Blue AOP
T-shirt Features
Round neck
Short sleeves
Shorts Features
Slip-on</t>
  </si>
  <si>
    <t>4.3
|
68 Ratings</t>
  </si>
  <si>
    <t>68 Verified Buyers</t>
  </si>
  <si>
    <t>Black &amp; White Printed Soft Sided Cabin Overnighter Trolley- 45 Litres</t>
  </si>
  <si>
    <t>Black and white printed soft-sided cabin overnighter trolley suitcase
One top handle, and one top retractable trolley handle
360-degree rotatable corner-mounted smooth wheels
One compartment with zip closure, has a zip lining which opens into the main compartment
Two elasticated tabs inside the main compartment secured with a click clasp, one padded laptop compartment on the flap, one non-padded tablet sleeve, one padded phone sleeve along with organiser pockets
Two external zip pockets
Warranty: 1 year
Warranty provided by the brand owner/manufacturer</t>
  </si>
  <si>
    <t>Height: 45 cm
Width: 45.5 cm
Depth: 22 cm
Volume: 45 Litres</t>
  </si>
  <si>
    <t>Men Navy Blue Rapid-Dry Sports Shorts</t>
  </si>
  <si>
    <t>The Slazenger Men's Running Shorts may be just what's needed to go that extra mile. Boasting of Ultra Dry and Anti Static technology enhanced fabric, these shorts keep you free from sweat and the worry of having your shorts clinging to your legs. Now run in comfort and confidence.
Features
Running Shorts
Ultra Dry Moisture Wicking technology keeps sweat at bay so you stay cool and dry
Anti Static technology offers a comfortable fit without fear of having the outfit cling to your body
Mid Rise Waist
Design: Brand carrier
Length: Mid thigh length
Fit: Regular fit</t>
  </si>
  <si>
    <t>4.2
|
233 Ratings</t>
  </si>
  <si>
    <t>233 Verified Buyers</t>
  </si>
  <si>
    <t>4
|
3.1k Ratings</t>
  </si>
  <si>
    <t>Men Printed Trousers</t>
  </si>
  <si>
    <t>â‚¹688</t>
  </si>
  <si>
    <t>Woven trousers
Regular fit
Mid-rise
Length: regular
Pattern: solid printed
Flat-front, with no pleats design
Feature: plain
6 pockets</t>
  </si>
  <si>
    <t>â‚¹746</t>
  </si>
  <si>
    <t>A pair of round-toe white sneakers, has regular styling, lace-up detail
Synthetic Leather upper
Cushioned footbed
Textured and patterned outsole
Warranty: 15 days
Warranty provided by brand/manufacturer</t>
  </si>
  <si>
    <t>RoundToe</t>
  </si>
  <si>
    <t>3.9
|
3.4k Ratings</t>
  </si>
  <si>
    <t>Unisex Off-White Analogue Mariner Watch MFB-PN-LB-1190G</t>
  </si>
  <si>
    <t>Display: Analogue
Movement: Quartz
Power source: Battery
Dial style: Solid square stainless steel dial
Features: Reset Time, Glow in the Dark Inlays, Date Aperture
Strap style: Silver-Toned bracelet style, stainless steel strap with a foldover closure
Water resistance: Water Resistant
Comes in a signature Mast &amp; Harbour case</t>
  </si>
  <si>
    <t>4.4
|
557 Ratings</t>
  </si>
  <si>
    <t>557 Verified Buyers</t>
  </si>
  <si>
    <t>Summer Skin Care Combo</t>
  </si>
  <si>
    <t>This Summer Skin Care Combo includes
Bio Neem Pimple Control Face Wash
Bio Cucumber Pore Tightening Toner with Himalayan Waters
Bio Morning Nectar Nourish &amp; Hydrate Moisturizer
Bio Sun Shield Sandalwood Ultra Soothing UVA/UVB Sunscreen Lotion SPF50+</t>
  </si>
  <si>
    <t>4.4
|
67.9k Ratings</t>
  </si>
  <si>
    <t>67.9k Verified Buyers</t>
  </si>
  <si>
    <t>Men Black FND Solid Training Speedwick Track Pants</t>
  </si>
  <si>
    <t>Special Technology
Speedwick
Product design details
FND PANT
Black track pants
Solid
Drawstring closure
2 pockets
Sport: Training
Warranty: 3 months against manufacturing defects</t>
  </si>
  <si>
    <t>4.3
|
390 Ratings</t>
  </si>
  <si>
    <t>390 Verified Buyers</t>
  </si>
  <si>
    <t>Men Pacer Slip-On V3 Sneakers</t>
  </si>
  <si>
    <t>A pair of round-toe black slip-on sneakers, has regular styling
Slip-on detail
Textile upper
Cushioned footbed
Textured and patterned outsole
EVA midsole provides optimal cushioning
PUMA logo &amp; patterned graphic on the silhoutte
Synthetic upper provides breathability &amp; durability
Patterned rubber outsole gives great grip &amp; traction
Warranty: 3 months
Warranty provided by brand owner/manufacturer
About Pacer Slip-On V3 Sneakers
Upbeat brimming get of the style hook with PUMA Sneakers stacked with fashion &amp; function</t>
  </si>
  <si>
    <t>4.2
|
46 Ratings</t>
  </si>
  <si>
    <t>Air Buds Lite M Gaming Earbuds - Black</t>
  </si>
  <si>
    <t>3.8
|
859 Ratings</t>
  </si>
  <si>
    <t>Textured Slim Fit Pure Cotton Formal Shirt</t>
  </si>
  <si>
    <t>Navy blue textured self design opaque Formal shirt
Has a spread collar
Button placket
1 patch pocket
Long regular sleeves
Curved hem</t>
  </si>
  <si>
    <t>Slim Fit
Size worn by the model: 40
Chest: 38"
Height: 5'11"</t>
  </si>
  <si>
    <t>4.3
|
98 Ratings</t>
  </si>
  <si>
    <t>Men Solid Casual Shirt</t>
  </si>
  <si>
    <t>Charcoal solid casual shirt, has a spread collar, button placket, 1 patch pocket, long regular sleeves, curved hem</t>
  </si>
  <si>
    <t>4
|
50 Ratings</t>
  </si>
  <si>
    <t>Men Amaze Runner Shoes</t>
  </si>
  <si>
    <t>Special Technology
SOFTFOAM+: Step-in comfort sock liner designed to provide soft cushioning thanks to its extra thick heel
Product Design Details
A pair of black shoes, has regular styling, lace-ups detail
Synthetic upper provides breathability &amp; durability
EVA midsole provides optimal cushioning
PUMA logo &amp; patterned graphic on the silhouette
Patterned rubber outsole gives great grip &amp; traction
Warranty: 3 months against manufacturing defects only
Warranty provided by the brand owner/manufacturer
About the shoe
Upbeat brimming get of the style hook with PUMA Sneakers stacked with fashion &amp; function</t>
  </si>
  <si>
    <t>4
|
45 Ratings</t>
  </si>
  <si>
    <t>45 Verified Buyers</t>
  </si>
  <si>
    <t>Unisex Mercedes AMG Petronas Driving Shoes</t>
  </si>
  <si>
    <t>A pair of round toe white driving shoes, has regular styling,
Lace-ups detail
Textile upper
Cushioned footbed
Textured and patterned outsole
PUMA Formstrip on the medial and lateral side
Mercedes-AMG Petronas Motorsport branding on the heel
Warranty: 3 months
Warranty provided by brand/manufacturer
About the Product
The Mercedes-AMG Petronas Motorsport Speedcat shoe is ready for racing. A PUMA icon, it has a low-profile rubber sole for optimal pedal feel and a timeless look. Recycled Content: The upper of this shoe is made with at least 20% recycled materials as a step towards a better future</t>
  </si>
  <si>
    <t>4.4
|
16 Ratings</t>
  </si>
  <si>
    <t>Cultsport</t>
  </si>
  <si>
    <t>X1 Men Brand Logo Printed Training Shoes</t>
  </si>
  <si>
    <t>â‚¹2749</t>
  </si>
  <si>
    <t>A pair of navy blue and white brand logo printed training shoes, has regular styling
Lace-ups detail
Synthetic upper
Cushioned footbed
Textured and patterned outsole
Warranty: 3 months
Warranty provided by the brand owner/manufacturer
Features:-
Upper:
- Engineered upper material that is DURABLE so that the athlete can focus on their training than worrying about the shoe.
- Ergonomically designed tongue for a secure fit
- Dual color tone flat laces which do not open up frequently so that you can focus on your training workouts
Midsole:
- Compressed EVA midsole is lightweight, CUSHIONED, and flexible.
- wider and flatter midsole platform with heel to toe drop of 4mm that helps in stability and you would feel closer to the ground during your workouts
Insole:
German Engineered moulded insole made up of ELASTOPAN material in partnership with BASF; to provide the best comfort, cushion, and, stability
Outsole:
- The outsole is made out of high-quality carbon rubber with ENHANCED GRIP, and traction and is durable.
- A wider and flatter outsole platform that is hard and that helps support stability during workouts like squats, snatches, cleans, deadlifts, etc.
- Ergonomically designed flex grooves in the outsole for forward and lateral movements which will support multi-directional flexibility during your workouts</t>
  </si>
  <si>
    <t>VPVHC-03 Pro Cut Corded Hair Clipper - Black</t>
  </si>
  <si>
    <t>â‚¹1890</t>
  </si>
  <si>
    <t>VPVHC-03 Pro Cut Corded Hair Clipper - Black
Warranty: 2 years 
Warranty provided by brand/manufacturer</t>
  </si>
  <si>
    <t>Men Grey Textile Running Shoes</t>
  </si>
  <si>
    <t>A pair of grey shoes, has regular Styling, slip-on detail
Upper
Cushioned footbed
Textured and patterned outsole
Warranty:</t>
  </si>
  <si>
    <t>3.4
|
28 Ratings</t>
  </si>
  <si>
    <t>French Connection</t>
  </si>
  <si>
    <t>Brand Logo Printed Pure Cotton T-shirt</t>
  </si>
  <si>
    <t>Black T-shirt for men
Brand logo printed
Regular length
Round neck
Short, regular sleeves
Knitted pure cotton fabric</t>
  </si>
  <si>
    <t>4.4
|
21 Ratings</t>
  </si>
  <si>
    <t>Men Blue &amp; Black Printed Coset II Thong Flip Flops</t>
  </si>
  <si>
    <t>A pair of blue and black printed sliders
Synthetic upper
Cushioned footbed
Patterned rubber outsole
Warranty: 3 months
Warranty provided by brand owner/manufacturer</t>
  </si>
  <si>
    <t>Men Mid Rise Loose Fit Denim Joggers</t>
  </si>
  <si>
    <t>â‚¹1763</t>
  </si>
  <si>
    <t xml:space="preserve">Blue knitted joggers
Loose fit
Mid-rise
Length: regular
Pattern: solid
Flat-front, with no pleats design
Feature: plain
3 pockets
Button &amp; drawstring closure </t>
  </si>
  <si>
    <t>Loose Fit
Size worn by the model:m
Waist 31"
Hips 36"
Height 6'</t>
  </si>
  <si>
    <t>Men Black Analogue Dial Chronograph Watch AX1277</t>
  </si>
  <si>
    <t>â‚¹10197</t>
  </si>
  <si>
    <t>Pack Contains: single watch
Display: analogue
Movement: quartz
Power Source: battery
Dial style: black solid round stainless steel dial
Features: multi function,
Strap Style: black, regular, silicon strap with a tang
Water resistance: 50 m
Warranty: 2 years
Disclaimer - The Watch Cases might differ from the image shown.</t>
  </si>
  <si>
    <t>4.3
|
415 Ratings</t>
  </si>
  <si>
    <t>415 Verified Buyers</t>
  </si>
  <si>
    <t>Unisex Red &amp; Navy Blue Colourblocked Training Duffel Bag</t>
  </si>
  <si>
    <t>Red and navy colourblocked duffel bag
Two short handles with a Velcro strap, one long and adjustable shoulder strap
One main zip compartment
One external zip pocket on the front
A zip pocket each on both the sides</t>
  </si>
  <si>
    <t>Height: 25 cm
Width: 48 cm
Depth: 25 cm</t>
  </si>
  <si>
    <t>4
|
923 Ratings</t>
  </si>
  <si>
    <t>923 Verified Buyers</t>
  </si>
  <si>
    <t>Men Navy Blue &amp; White Brand Logo Printed Zane 4.0 Sliders with Textures</t>
  </si>
  <si>
    <t>A pair of navy blue and white brand logo printed sliders with textured footbed
Synthetic upper
Cushioned footbed
Patterned EVA outsole
Warranty: 3 months
Warranty provided by the brand owner/manufacturer</t>
  </si>
  <si>
    <t>4.4
|
777 Ratings</t>
  </si>
  <si>
    <t>777 Verified Buyers</t>
  </si>
  <si>
    <t>A pair of grey running shoes, has regular Styling, lace-ups detail
Mesh upper
Cushioned footbed
Textured and patterned outsole
Warranty: 30 days
Warrenty provided by brand/manufacturer</t>
  </si>
  <si>
    <t>Mesh
Wipe with clean, dry cloth when needed</t>
  </si>
  <si>
    <t>4.2
|
308 Ratings</t>
  </si>
  <si>
    <t>308 Verified Buyers</t>
  </si>
  <si>
    <t>FASHION FASTER</t>
  </si>
  <si>
    <t>(Rs. 2450 OFF)</t>
  </si>
  <si>
    <t>A pair of round toe white sneakers ,has regular styling,
Lace-ups detail
Mesh upper
Cushioned footbed
Textured and patterned outsole</t>
  </si>
  <si>
    <t>Mesh 
Wipe with a clean, dry cloth to remove the dust</t>
  </si>
  <si>
    <t>Men Arona Slim Fit Opaque Formal Shirt</t>
  </si>
  <si>
    <t>â‚¹831</t>
  </si>
  <si>
    <t>Arona solid opaque Formal shirt ,has a spread collar, button placket, long regular sleeves, curved hem</t>
  </si>
  <si>
    <t>4.1
|
302 Ratings</t>
  </si>
  <si>
    <t>302 Verified Buyers</t>
  </si>
  <si>
    <t>Men DryStep Striped Waterproof &amp; Skin Friendly Sliders</t>
  </si>
  <si>
    <t>â‚¹896</t>
  </si>
  <si>
    <t>A pair of navy blue and white striped sliders
Fabric upper
Cushioned footbed
Patterned eva outsole
Warranty: 6 months
Warranty provided by brand owner/manufacturer
Features:
Anti-Skid Sole
Skin-Friendly
Waterproof
Adjustable Strap
Flexible</t>
  </si>
  <si>
    <t>Upper material: Synthetic
Outsole material: EVA
Wipe with a clean, dry cloth to remove dust</t>
  </si>
  <si>
    <t>Men Black Solid Sneakers</t>
  </si>
  <si>
    <t>A pair of round toe black and red sneakers, has regular styling,
Lace-ups detail
Synthetic upper
Cushioned footbed
Textured and patterned outsole
Warranty: 1 month
Warranty provided by Brand Owner / Manufacturer</t>
  </si>
  <si>
    <t>3.6
|
686 Ratings</t>
  </si>
  <si>
    <t>686 Verified Buyers</t>
  </si>
  <si>
    <t>Hair Repair Complex 5% Hair Serum - 50ml</t>
  </si>
  <si>
    <t>â‚¹474</t>
  </si>
  <si>
    <t>4.5
|
305 Ratings</t>
  </si>
  <si>
    <t>Men CAMPBELL Woven Design Comfort Insole Baisc Slip-On Sneakers</t>
  </si>
  <si>
    <t>A pair of round toe white slip-on sneakers ,has regular styling,
Slip on  detail
Pu upper
Cushioned footbed
Textured and patterned outsole
Warranty: 3 months
Warranty provided by brand owner/manufacturer</t>
  </si>
  <si>
    <t>4.6
|
33 Ratings</t>
  </si>
  <si>
    <t>GIORDANO</t>
  </si>
  <si>
    <t>Men Embellished Dial &amp; Bracelet Style Straps Analogue Watch GZ-50056-33A</t>
  </si>
  <si>
    <t>â‚¹5494</t>
  </si>
  <si>
    <t>Pack Contains: single watch
Display: analogue
Movement: quartz
Power Source: battery
Dial style: black textured round metal dial
Features: reset time, ,
Strap Style: black, bracelet style, metal strap with a foldover
Water resistance: water resistant
Comes in a signature GIORDANO case
Warranty: 1 year
Warranty provided by brand owner/manufacturer</t>
  </si>
  <si>
    <t>Men Solid Jitter Regular Sneakers</t>
  </si>
  <si>
    <t>Special Technology:
SOFTFOAM+: Step-in comfort sockliner designed to provide soft cushioning thanks to its extra thick heel.
Product Design Details:
A pair of round toe white sneakers, has regular styling
Lace-ups detail
Synthetic upper provides breathability &amp; durability
Cushioned footbed
Textured and patterned rubber outsole gives great grip &amp; traction
EVA midsole provides optimal cushioning
PUMA logo &amp; patterned graphic on the silhoutte
Warranty: 3 months
Warranty provided by brand owner/manufacturer
About The Product:
Upbeat brimming get of the style hook with PUMA Sneakers stacked with fashion &amp; function.</t>
  </si>
  <si>
    <t>Upper Material: Synthetic
Outsole Material: Rubber
Wipe with a clean dry cloth to remove dust</t>
  </si>
  <si>
    <t>4
|
40 Ratings</t>
  </si>
  <si>
    <t>KURAIY</t>
  </si>
  <si>
    <t>Brightening Blush &amp; Glow Blackheads Removing Foam Face Wash-60 ml-Orange Glow</t>
  </si>
  <si>
    <t>Brightening Blush &amp; Glow Blackheads Removing &amp; Whitening Foam Face Wash-60 ml-Orange Glow</t>
  </si>
  <si>
    <t>KURAIY Facial Remove Blackhead Lighten Dark Spots Whitening Foam Face Wash (60ml)</t>
  </si>
  <si>
    <t>Men Teal Green Printed Cotton Pure Cotton T-shirt</t>
  </si>
  <si>
    <t>Teal Green printed T-shirt, has a round neck, and short sleeves</t>
  </si>
  <si>
    <t>4.2
|
6.7k Ratings</t>
  </si>
  <si>
    <t>Maroon Drop-Shoulder Pure Cotton Oversize T-shirt</t>
  </si>
  <si>
    <t>Maroon Tshirt for men
Solid
Regular length
Round neck
Short, drop-shoulder sleeves
Knitted cotton fabric</t>
  </si>
  <si>
    <t>Oversize
The model (height 6') is wearing a size M</t>
  </si>
  <si>
    <t>4.2
|
51 Ratings</t>
  </si>
  <si>
    <t>ASICS</t>
  </si>
  <si>
    <t>Men Gel Quantum Lyte II Sneakers</t>
  </si>
  <si>
    <t>Special Technology:
It's layered with GEL technology in the heel to improve impact absorption in every step.
Features:
A pair of round toe navy blue sneakers ,has regular styling
Lace-ups detail
Mesh upper
Cushioned footbed
Textured and patterned outsole
Warranty: 3 months
Warranty provided by Brand/Manufacturer</t>
  </si>
  <si>
    <t>4.3
|
24 Ratings</t>
  </si>
  <si>
    <t>Men Black Dial Watch 1639SM02</t>
  </si>
  <si>
    <t>Rs. 1995</t>
  </si>
  <si>
    <t>Case style: Analogue watch, has a circular case and a stainless steel back
Dial style: Black dial
Features: Screw to reset the time
Strap style: Silver-toned bracelet-style strap, secured with a foldover clasp
Water-resistant up to 30 m
Comes in a signature Titan case
Warranty: 2 years against manufacturing defects
Warranty provided by Brand Owner / Manufacturer</t>
  </si>
  <si>
    <t>Dial width: 37 mm
Strap width: 20 mm</t>
  </si>
  <si>
    <t>4.5
|
1.7k Ratings</t>
  </si>
  <si>
    <t>Streax Professional</t>
  </si>
  <si>
    <t>Vitariche Gloss Hair Serum 45 ml</t>
  </si>
  <si>
    <t>â‚¹126</t>
  </si>
  <si>
    <t>Vitariche Gloss Hair Serum</t>
  </si>
  <si>
    <t>CLYMB</t>
  </si>
  <si>
    <t>Men Perforations Slip-On Sneakers</t>
  </si>
  <si>
    <t>A pair of round toe slip-on sneakers ,has regular styling
Lace-ups detail
Pu upper
Cushioned footbed
Textured and patterned outsole</t>
  </si>
  <si>
    <t>3.4
|
72 Ratings</t>
  </si>
  <si>
    <t>Buds Pro 2R Bluetooth Truly Wireless Earbuds</t>
  </si>
  <si>
    <t>5
|
5 Ratings</t>
  </si>
  <si>
    <t>A pair of round toe white slip-on sneakers ,has regular styling
Slip-on detail
PU upper
Cushioned footbed
Textured and patterned outsole
Warranty: 3 months
Warranty provided by Brand/Manufacturer</t>
  </si>
  <si>
    <t>Men Purple Solid Pure Cotton Sustainable Casual Shirt</t>
  </si>
  <si>
    <t>Purple solid opaque casual shirt, has a spread collar, button placket, 1 patch pocket, short regular sleeves, curved hem</t>
  </si>
  <si>
    <t>4.3
|
167 Ratings</t>
  </si>
  <si>
    <t>U S Polo Assn Men Black Canvas Sneakers</t>
  </si>
  <si>
    <t>Staple casual footwear, U.S. Polo Assn. Clarkin Men's Black Shoes are suitable for just about every casual occasion you could encounter. Crafted in canvas, this modern dress sneaker has an old school charm and a classic style that makes it perfect for everyday wear without being too athletic.
Stylish construct in shades of blue
Breathable yet sturdy canvas make
Old school charm with classic canvas style
Fit :Regular fit
Features : Highly slip resistant, breathable
Style tips :
These stylish black U.S. Polo Assn. Clarkin Shoes are great to be paired with almost all kinds of casual looks, thanks to the stylish hues. Create a casual day look - team up this pair with a black polo tee shirt and grey chinos    
Care tips- Delicate wash</t>
  </si>
  <si>
    <t>Upper material: Canvas
Sole Material: TPR
Wipe with a clean, dry cloth to remove the dust
Care tips- Delicate wash</t>
  </si>
  <si>
    <t>Men Colourblocked Perforated Mid-Top Sneakers</t>
  </si>
  <si>
    <t>â‚¹765</t>
  </si>
  <si>
    <t>A pair of white,grey &amp; black colourblocked round toe sneakers with mid-top styling
Lace-up closure
PU upper
Padded insole
Cushioned footbed
Textured and patterned Synthetic sole</t>
  </si>
  <si>
    <t>3.9
|
74 Ratings</t>
  </si>
  <si>
    <t>Men Brown Perforations Derbys</t>
  </si>
  <si>
    <t>A pair of round toe brown derbys ,has regular styling,
Lace-ups detail
Synthetic upper
Cushioned footbed
Textured and patterned outsole
Warranty: 15 Days</t>
  </si>
  <si>
    <t>Upper material: Synthetic
Use a branded leather conditioner to clean the product/wipe with a clean, dry cloth to remove the dust</t>
  </si>
  <si>
    <t>3.6
|
304 Ratings</t>
  </si>
  <si>
    <t>304 Verified Buyers</t>
  </si>
  <si>
    <t>Men Blue Jogger Mid-Rise Low-Distress Jogger Jeans</t>
  </si>
  <si>
    <t>â‚¹2144</t>
  </si>
  <si>
    <t>Blue medium wash 5-pocket mid-rise jeans, low distress with light fade, has a slip-on closure, waistband with belt loops</t>
  </si>
  <si>
    <t>Jogger
Stretchable
The model (height 6') is wearing a size 32</t>
  </si>
  <si>
    <t>3.8
|
751 Ratings</t>
  </si>
  <si>
    <t>Men Navy Blue &amp; Black Colourblocked Sliders</t>
  </si>
  <si>
    <t>A pair of navy blue and black colourblocked sliders
Synthetic upper
Cushioned footbed
Patterned synthetic outsole
Warranty: 15 days
Warranty provided by brand owner/manufacturer</t>
  </si>
  <si>
    <t>,</t>
  </si>
  <si>
    <t>3.8
|
76 Ratings</t>
  </si>
  <si>
    <t>76 Verified Buyers</t>
  </si>
  <si>
    <t>Men White D'LUX WALKER - MEERNO Sneakers</t>
  </si>
  <si>
    <t>Special Technologies:
Relaxed Fit(r) for a roomy comfort fit at toe and forefoot
Skechers Air-Cooled Memory Foam(r) cushioned comfort insole
Design Details:
A pair of round toe white sneakers ,has regular styling,
Lace-ups detail
Mesh upper
Cushioned footbed
Textured and patterned outsole
Engineered mesh upper with lace-up front
Flexible traction outsole
2-inch height
Skechers(r) logo detail
Warranty: 3 months
Warranty provided by brand/manufacturer
About D'LUX WALKER - MEERNO: 
Stride in next level comfort with Skechers Relaxed Fit(r): D'Lux Walker - Meerno. This lace-up features an engineered mesh upper with a Skechers Air-Cooled Memory Foam(r) insole.</t>
  </si>
  <si>
    <t>4.5
|
107 Ratings</t>
  </si>
  <si>
    <t>Men Black Analogue Watch BQ2412</t>
  </si>
  <si>
    <t>â‚¹9371</t>
  </si>
  <si>
    <t>Display: Analogue
Movement: Quartz
Power source: Battery
Dial style: Solid round stainless steel dial
Features: Reset Time, Date Aperture
Strap style: Blue regular, leather strap with a tang closure
Water resistance: 50 m
Warranty: 2 years
Warranty provided by brand/manufacturer
Comes in a signature Fossil case
Disclaimer - The Watch Cases might differ from the image shown.</t>
  </si>
  <si>
    <t>Don't take it in the shower (it doesn't like to swim) or let it sun(bathe). Clean with a soft dry cloth. Leather stained by cleaning is not covered under our warranty.</t>
  </si>
  <si>
    <t>4.5
|
298 Ratings</t>
  </si>
  <si>
    <t>298 Verified Buyers</t>
  </si>
  <si>
    <t>Men Blue &amp; Grey Pure Cotton Checked Casual Shirt</t>
  </si>
  <si>
    <t>Blue and grey checked casual shirt, has a spread collar, a full button placket, long sleeves, a chest pocket, curved hem</t>
  </si>
  <si>
    <t>4
|
2k Ratings</t>
  </si>
  <si>
    <t>Men Solid Synthetic Leather Casual Sneakers</t>
  </si>
  <si>
    <t>A pair of round toe sneakers ,has regular styling,
Lace-ups detail
Synthetic leather upper
Cushioned foot bed
Textured and patterned outsole
Warranty: 28 days</t>
  </si>
  <si>
    <t>3.5
|
152 Ratings</t>
  </si>
  <si>
    <t>152 Verified Buyers</t>
  </si>
  <si>
    <t>San Frissco</t>
  </si>
  <si>
    <t>Men Black Solid</t>
  </si>
  <si>
    <t>â‚¹1248</t>
  </si>
  <si>
    <t>A pair of black round-toe formal oxfords, has central lace-ups
Faux leather upper, PU lining
Cushioned footbed
Textured and patterned TPR outsole, has a stacked heel
Warranty: 3 months against manufacturing defects
Warranty provided by brand/manufacturer
Disclaimer: San Frissco shoes are all handcrafted to perfection by expert artisans to offer a truly luxe and affordable experience. Hence, each shoe will have a unique hue and polish, and the color may differ slightly from the picture</t>
  </si>
  <si>
    <t>3.6
|
507 Ratings</t>
  </si>
  <si>
    <t>507 Verified Buyers</t>
  </si>
  <si>
    <t>Forca</t>
  </si>
  <si>
    <t>Long Sleeves Pullover</t>
  </si>
  <si>
    <t>Yellow solid sweatshirt has a round neck, long sleeves, straight hem</t>
  </si>
  <si>
    <t>Men Mid-Rise Light Fade Clean Look Bootcut Cotton Jeans</t>
  </si>
  <si>
    <t>Medium shade, light fade blue jeans
Bootcut, mid-rise
Clean look
Non stretchable
4 pocket
Length: regular</t>
  </si>
  <si>
    <t>Fit: Bootcut
Non Stretchable
The model (height 6') is wearing a size 32</t>
  </si>
  <si>
    <t>Supernova 1.78 inch AMOLED Bluetooth Calling Smart Watch</t>
  </si>
  <si>
    <t>â‚¹3999</t>
  </si>
  <si>
    <t>(Rs. 15000 OFF)</t>
  </si>
  <si>
    <t>4
|
165 Ratings</t>
  </si>
  <si>
    <t>165 Verified Buyers</t>
  </si>
  <si>
    <t>Men Grey 512 Tapered Fit Heavy Fade Stretchable Jeans</t>
  </si>
  <si>
    <t>Medium shade, heavy fade grey jeans
Tapered fit, mid-rise
Clean look
Stretchable
5 pocket
Length: regular</t>
  </si>
  <si>
    <t>Men Black Solid Woven Design Response Solar Running Shoes</t>
  </si>
  <si>
    <t>â‚¹4559</t>
  </si>
  <si>
    <t>Special Technologies:
Boost midsole
 Product Design Details:
Main material: Textile upper/ rubber outsole
Brand color: Core Black / Core Black / Core Black
Lace closure with eyelets 
Woven Upper
Supportive, cushioned feel
Breathable running shoes
Response Foam midsole and Adibouncy EVA sockliner
TPU heel construction and rubber outsole
Classic Adidas 3 stripe detail on sides
Adidas branding on tongue
Warranty: 3 months
Warranty provided by brand/manufacturer</t>
  </si>
  <si>
    <t>Upper: Textile
Outsole: Rubber
Wipe with a clean and dry cloth when needed</t>
  </si>
  <si>
    <t>4
|
94 Ratings</t>
  </si>
  <si>
    <t>Men Olive Green Textured Suede Fashion</t>
  </si>
  <si>
    <t>A pair of round toe olive green ,has mid-top styling,
Lace-ups detail
upper
Cushioned footbed
Textured and patterned outsole
Warranty: 1 month</t>
  </si>
  <si>
    <t>Suede,wipe with a clean,dry cloth when needed</t>
  </si>
  <si>
    <t>3.6
|
917 Ratings</t>
  </si>
  <si>
    <t>Men Bootcut Light Fade Stretchable Jeans</t>
  </si>
  <si>
    <t>Medium shade, light fade blue jeans
Bootcut, mid-rise
Clean look
Stretchable
5 pocket
Length: regular</t>
  </si>
  <si>
    <t>3.7
|
106 Ratings</t>
  </si>
  <si>
    <t>Unisex Black &amp; White Adilette Aqua Striped Sliders</t>
  </si>
  <si>
    <t>A pair of black and white striped sliders
Synthetic upper
Cushioned footbed
Patterned synthetic outsole
Warranty: 3 months
Warranty provided by brand/manufacturer
Warranty not applicable on strap related defects and inconsistencies</t>
  </si>
  <si>
    <t>4.1
|
360 Ratings</t>
  </si>
  <si>
    <t>360 Verified Buyers</t>
  </si>
  <si>
    <t>Unisex Grey Galaxy Comfort V3 Thong Flip-Flops</t>
  </si>
  <si>
    <t>PRODUCT DESIGN DETAILS:
A pair of grey solid thong flip-flops
Synthetic upper
Cushioned footbed
Patterned rubber outsole
Warranty: 3 months
Warranty provided by brand owner/manufacturer
PRODUCT STORY :
Lounge in comfort with the Galaxy Comfort V3 sandals.</t>
  </si>
  <si>
    <t>4.4
|
169 Ratings</t>
  </si>
  <si>
    <t>Men Charcoal Grey &amp; Black Micro Checks Smart Casual Blazer</t>
  </si>
  <si>
    <t>Charcoal grey and black checked smart casual blazer, has a notched lapel, single-breasted with a button closure, long sleeves with elbow patches, lightly padded shoulders, three pockets on the front, double vented back hem, an attached lining with three built-in pockets</t>
  </si>
  <si>
    <t>4.3
|
231 Ratings</t>
  </si>
  <si>
    <t>Men White Mesh Running Shoes</t>
  </si>
  <si>
    <t>A pair of white &amp; blue running sports shoes, has regular styling, lace-up detail
Mesh upper
Cushioned footbed
Textured and patterned outsole
Warranty: 30 days
Warranty provided by brand/manufacturer</t>
  </si>
  <si>
    <t>4.2
|
688 Ratings</t>
  </si>
  <si>
    <t>688 Verified Buyers</t>
  </si>
  <si>
    <t>Men Peach-Coloured &amp; White Slim Fit Checked Casual Shirt</t>
  </si>
  <si>
    <t>Peach-Coloured and White checked casual shirt, has a spread collar, long sleeves, button placket, curved hem, and 1 patch pocket</t>
  </si>
  <si>
    <t>Men Slim-Fit Anti-Microbial Joggers</t>
  </si>
  <si>
    <t>Grey solid slim-fit mid-rise joggers, has an elasticated waistband with slip-on closure and two pockets
Features:
Odour free
Quick dry
Antimicrobial Technology</t>
  </si>
  <si>
    <t>Slim-fit
The model (height 6') is wearing a size M</t>
  </si>
  <si>
    <t>4
|
6 Ratings</t>
  </si>
  <si>
    <t>Pure Cotton Manhattan Slim Fit Checked Casual Shirt</t>
  </si>
  <si>
    <t>â‚¹2124</t>
  </si>
  <si>
    <t>Purple checked opaque Casual shirt ,has a cutaway collar, button placket, 1 patch pocket, long regular sleeves, curved hem</t>
  </si>
  <si>
    <t>Brand Fit: Manhattan
Slim Fit
Size worn by the model: 40
Chest: 40"
Height: 6'1"</t>
  </si>
  <si>
    <t>Men Navy Blue Skinny Fit Light Fade Stretchable Jeans</t>
  </si>
  <si>
    <t>Dark shade, light fade navy blue jeans
Skinny fit, mid-rise
Clean look
Stretchable
5 pockets
Length: regular</t>
  </si>
  <si>
    <t>Fit: Skinny Fit
Stretchable
The model (height 6') is wearing a size 32</t>
  </si>
  <si>
    <t>4.1
|
326 Ratings</t>
  </si>
  <si>
    <t>326 Verified Buyers</t>
  </si>
  <si>
    <t>Men Slip-On Penny Loafers</t>
  </si>
  <si>
    <t>A pair of round toe black loafers ,has regular styling
Slip-on detail
Synthetic suede upper
Cushioned footbed
Textured and patterned outsole
Warranty: 1 month
Warranty provided by brand/manufacturer</t>
  </si>
  <si>
    <t>Synthetic Suede
Wipe with a clean and dry cloth to remove dust</t>
  </si>
  <si>
    <t>Men Pink Printed Slim Fit Round Neck T-shirt</t>
  </si>
  <si>
    <t>Pink and White printed T-shirt, has a round neck, and short sleeves</t>
  </si>
  <si>
    <t>4.3
|
2.9k Ratings</t>
  </si>
  <si>
    <t>Men White Gama 2.0 Walking Shoes</t>
  </si>
  <si>
    <t>A pair of white walking shoes, has regular styling, lace-ups detail
Textile upper
Cushioned footbed
Textured and patterned outsole
Warranty: 3 months
Warranty provided by Brand/Manufacturer</t>
  </si>
  <si>
    <t>4.3
|
343 Ratings</t>
  </si>
  <si>
    <t>343 Verified Buyers</t>
  </si>
  <si>
    <t>Men Black Solid Leather Two Fold Wallet</t>
  </si>
  <si>
    <t>Black solid two fold wallet
2 main compartments
4 card holders, 2 slip pockets
Warranty: 6 months
Warranty provided by brand/manufacturer</t>
  </si>
  <si>
    <t>Height: 9 cm
Width: 23 cm</t>
  </si>
  <si>
    <t>Men Blue Tapered Fit Light Fade Stretchable Casual Jeans</t>
  </si>
  <si>
    <t>Dark shade, light fade blue jeans
Tapered fit, mid-rise
Clean look
Stretchable
5 pocket
Length: regular</t>
  </si>
  <si>
    <t>4.2
|
766 Ratings</t>
  </si>
  <si>
    <t>766 Verified Buyers</t>
  </si>
  <si>
    <t>Men Slim Fit Opaque Checked Formal Shirt</t>
  </si>
  <si>
    <t>â‚¹1313</t>
  </si>
  <si>
    <t>Teal green checked opaque formal shirt, has a spread collar, button placket, 1 patch pocket, long regular sleeves, curved hem</t>
  </si>
  <si>
    <t>4.3
|
58 Ratings</t>
  </si>
  <si>
    <t>Men Black &amp; White Memory Foam Mesh Running Shoes</t>
  </si>
  <si>
    <t>A pair of black &amp; white shoes, has regular styling, lace-ups detail
Mesh upper
Cushioned footbed
Textured and patterned outsole
Warranty: 30 days
Warranty provided by brand owner/manufacturer
Technology :Memory Foam</t>
  </si>
  <si>
    <t>4.4
|
58 Ratings</t>
  </si>
  <si>
    <t>Men Maroon &amp; Navy Blue Checked Sustainable Casual Shirt</t>
  </si>
  <si>
    <t>â‚¹619</t>
  </si>
  <si>
    <t>(Rs. 980 OFF)</t>
  </si>
  <si>
    <t>Maroon and navy blue checked casual shirt, has a spread collar, button placket, 1 pocket, long sleeves, curved hem</t>
  </si>
  <si>
    <t>4.2
|
19.6k Ratings</t>
  </si>
  <si>
    <t>19.6k Verified Buyers</t>
  </si>
  <si>
    <t>Milton</t>
  </si>
  <si>
    <t>Pro Lunch 5Pcs Black Tiffin &amp; Insulated Fabric Jacket 100ml 180ml 320ml 450ml 750ml</t>
  </si>
  <si>
    <t>(Rs. 1000 OFF)</t>
  </si>
  <si>
    <t>Product Design:
Set Content: 5 Pcs Tiffin &amp; Insulated Fabric Jacket
With 1 Spoon, 1 Fork
Color: Black
Material: Plastic
Type: Lunch box
Capacity: 100ml 180ml 320ml 450ml 750ml
Features:
Leak proof
Food grade
Light weight
Microwave safe
Easy to carry
Dishwasher safe</t>
  </si>
  <si>
    <t>Capacity of container Large: 450 ml
Capacity of container Medium: 320 ml
Capacity of container Small: 180 ml
Capacity of chutney dabba: 100 ml
Capacity of water bottle: 750 ml</t>
  </si>
  <si>
    <t>4.3
|
553 Ratings</t>
  </si>
  <si>
    <t>553 Verified Buyers</t>
  </si>
  <si>
    <t>Men Black Ethnic Comfort Sandals</t>
  </si>
  <si>
    <t>(Rs. 2350 OFF)</t>
  </si>
  <si>
    <t>A pair of black comfort sandals
Synthetic upper with slip-on closure
Cushioned footbed
Patterned pu outsole
Warranty: 3 months
Warranty provided by brand owner/manufacturer</t>
  </si>
  <si>
    <t>3.7
|
741 Ratings</t>
  </si>
  <si>
    <t>741 Verified Buyers</t>
  </si>
  <si>
    <t>Men White &amp; Blue Printed Pure Cotton Polo Collar T-shirt</t>
  </si>
  <si>
    <t>â‚¹1155</t>
  </si>
  <si>
    <t>White and blue T-shirt for men
Geometric printed
Regular length
Polo collar
Short, regular sleeves
Woven cotton fabric
Button closure</t>
  </si>
  <si>
    <t>4.5
|
79 Ratings</t>
  </si>
  <si>
    <t>Men Woven Design Trekerstar Trekking Shoes</t>
  </si>
  <si>
    <t>Product Design Details
Main material: Synthetic upper/ rubber outsole
Brand color: Stone / Dove Grey / Core Black / Grey Six
3-stripe detail
Lace closure
Cushioned footbed
Textured and patterned outsole
Warranty: 3 months
Warranty provided by the brand/manufacturer</t>
  </si>
  <si>
    <t>4.5
|
61 Ratings</t>
  </si>
  <si>
    <t>Men Olive Green Solid Round Neck T-shirt</t>
  </si>
  <si>
    <t>â‚¹275</t>
  </si>
  <si>
    <t>Olive Green solid T-shirt, has a round neck, and short sleeves</t>
  </si>
  <si>
    <t>(86% OFF)</t>
  </si>
  <si>
    <t>A pair of white running sports shoes, has regular styling, lace-up detail
Mesh upper
Cushioned footbed
Textured and patterned outsole</t>
  </si>
  <si>
    <t>3.3
|
2.1k Ratings</t>
  </si>
  <si>
    <t>Calvin Klein Jeans</t>
  </si>
  <si>
    <t>Men Blue Straight Fit Light Fade Pure Cotton Jeans</t>
  </si>
  <si>
    <t>â‚¹7199</t>
  </si>
  <si>
    <t>Medium shade, light fade blue jeans
Mid-rise
Clean look
Non stretchable
5 pocket
Length: regular</t>
  </si>
  <si>
    <t>Straight Fit
Non Stretchable
Size worn by the model: 32
Waist: 30"
Hips: 37"
Height: 6'1"</t>
  </si>
  <si>
    <t>Mandarin Collar Slim Fit Cotton T-shirt</t>
  </si>
  <si>
    <t>(Rs. 150 OFF)</t>
  </si>
  <si>
    <t>Maroon Tshirt for men
Solid 
Regular length
Mandarin collar
Three-quarter, regular sleeves
Knitted cotton fabric
Button closure</t>
  </si>
  <si>
    <t>A pair of round toe sneakers ,has regular styling,
Lace-ups detail
Synthetic leather upper
Cushioned footbed
Textured and patterned outsole</t>
  </si>
  <si>
    <t>3.6
|
167 Ratings</t>
  </si>
  <si>
    <t>Blue and White checked casual shirt, has a spread collar, long sleeves, button placket, curved hem, and 1 patch pocket</t>
  </si>
  <si>
    <t>4.1
|
3k Ratings</t>
  </si>
  <si>
    <t>Bossini</t>
  </si>
  <si>
    <t>Men Mid Rise Cotton Cargo Shorts</t>
  </si>
  <si>
    <t>Navy blue solid mid-rise cargo shorts, has 5 pockets, button closure</t>
  </si>
  <si>
    <t>t-base</t>
  </si>
  <si>
    <t>Men Mid-Rise Cargos Trousers</t>
  </si>
  <si>
    <t>Olive green woven cargos
Regular fit
Mid-rise
Length: regular
Pattern: solid
Flat-front
Feature: plain
5 pockets</t>
  </si>
  <si>
    <t>Men White Solid Slim-Fit Track Pants</t>
  </si>
  <si>
    <t>â‚¹540</t>
  </si>
  <si>
    <t>White solid slim-fit trackpants with typography detailing, has an elasticated waistband with drawstring fastening, two pockets.</t>
  </si>
  <si>
    <t>Men Black Brand Logo Printed Polo Collar Applique T-shirt</t>
  </si>
  <si>
    <t>Black Tshirt for men
Solid
Regular length
Polo collar
Short, regular sleeves
Knitted cotton fabric</t>
  </si>
  <si>
    <t>Men Gunmetal-Toned Analogue Watch MFB-PN-SNT-C13</t>
  </si>
  <si>
    <t>Display: Analogue
Movement: Mechanical
Power source: Battery
Dial style: Solid round stainless steel dial
Features: Reset time
Strap style: Blue regular, synthetic strap with a tang closure
Water resistance: Water-resistant</t>
  </si>
  <si>
    <t>Dial width: 40 mm
Strap Width: 24 mm</t>
  </si>
  <si>
    <t>4
|
991 Ratings</t>
  </si>
  <si>
    <t>991 Verified Buyers</t>
  </si>
  <si>
    <t>Men Grey Textured Sneakers</t>
  </si>
  <si>
    <t>A pair of round toe grey sneakers ,has regular styling,
Lace-ups detail
Synthetic leather upper
Cushioned footbed
Textured and patterned outsole
Warranty: 28 days</t>
  </si>
  <si>
    <t>3.9
|
265 Ratings</t>
  </si>
  <si>
    <t>Men Black Slim Fit Cargos Trousers</t>
  </si>
  <si>
    <t>Black woven cargos
Slim fit
Mid-rise
Length: regular
Pattern: solid
Flat-front, with no pleats design
Feature: plain
6 pockets</t>
  </si>
  <si>
    <t>3.6
|
610 Ratings</t>
  </si>
  <si>
    <t>610 Verified Buyers</t>
  </si>
  <si>
    <t>Pure Cotton Slim Fit Micro Checked Formal Shirt</t>
  </si>
  <si>
    <t>Grey micro checked opaque Formal shirt ,has a spread collar, button placket, 1 patch pocket, long regular sleeves, curved hem</t>
  </si>
  <si>
    <t>4.7
|
30 Ratings</t>
  </si>
  <si>
    <t>SKINN</t>
  </si>
  <si>
    <t>by Titan Men Raw Eau de Parfum 100 ml</t>
  </si>
  <si>
    <t>Rs. 2595</t>
  </si>
  <si>
    <t>Raw Eau de Parfum</t>
  </si>
  <si>
    <t>4.6
|
974 Ratings</t>
  </si>
  <si>
    <t>974 Verified Buyers</t>
  </si>
  <si>
    <t>Men Navy Blue Tapered Fit Chinos</t>
  </si>
  <si>
    <t>â‚¹789</t>
  </si>
  <si>
    <t>Navy Blue solid mid-rise chinos, has a button closure closure, 5 pockets</t>
  </si>
  <si>
    <t>A pair of white shoes, has regular Styling, lace-ups detail
Upper
Cushioned footbed
Textured and patterned outsole
Warranty: 30 days</t>
  </si>
  <si>
    <t>4.3
|
471 Ratings</t>
  </si>
  <si>
    <t>Cleanser Toner Moisturizer Combo</t>
  </si>
  <si>
    <t>Cleanser Toner Moisturizer Combo:
Bio Papaya Face Wash: 150ml
Bio Cucumber Pore Tightening Toner: 120ml
Bio Morning Nectar Moisturizer: 120ml</t>
  </si>
  <si>
    <t>4.4
|
55.2k Ratings</t>
  </si>
  <si>
    <t>55.2k Verified Buyers</t>
  </si>
  <si>
    <t>Men Napoleon Fragrance Body Spray 150 ml</t>
  </si>
  <si>
    <t>Napoleon Fragrance Body Spray</t>
  </si>
  <si>
    <t>Signature Collection Voyage Amazon Woods Intense Premium Perfume Spray 120 ml</t>
  </si>
  <si>
    <t>â‚¹214</t>
  </si>
  <si>
    <t>Signature Collection Voyage Amazon Woods Intense Premium Perfume Spray</t>
  </si>
  <si>
    <t>4.3
|
7.1k Ratings</t>
  </si>
  <si>
    <t>PRODUCT DESIGN DETAILS :
A pair of cream coloured and beige solid sliders
Synthetic upper
Cushioned footbed
Patterned synthetic outsole
Hook-and-loop strap provides an adjustable, secure fit.
Synthetic leather in the upper delivers comfortable durability.
Foam sole with a textured footbed gives you supportive cushioning.
Herringbone pattern on the outsole provides traction.
Soft contoured footbed
ABOUT THE PRODUCT :
Your feet deserve nothing but the best. These slides offer lightweight foam and plush underfoot cushioning premium comfort you'll look forward to after your next big game.</t>
  </si>
  <si>
    <t>Men Green Slim Fit Checked Pure Cotton Casual Shirt</t>
  </si>
  <si>
    <t>Green checked opaque Casual shirt, has a spread collar, button placket, 1 patch pocket, long regular sleeves, curved hem</t>
  </si>
  <si>
    <t>Men Navy Blue ARCH FIT - INFINITY COOL Sneakers</t>
  </si>
  <si>
    <t>Design Details:
A pair of round toe navy blue sneakers ,has regular styling,
Lace-ups detail
Mesh upper
Cushioned footbed
Textured and patterned outsole
Patented Skechers Arch Fit(r) insole system with podiatrist-certified arch support
Podiatrist-designed shape developed with 20 years of data and 120,000 unweighted foot scans
Removable insole helps mold to your foot to reduce shock and increase weight dispersion
Breathable engineered mesh upper with lace-up front
Flexible rubber traction outsole
Warranty: 3 months
Warranty provided by brand/manufacturer
About ARCH FIT - INFINITY COOL: Step out with miles of supportive cool comfort wearing Skechers Arch Fit(r) - Infinity Cool. This lace-up features an engineered mesh upper with a removable Arch Fit(r) insole.</t>
  </si>
  <si>
    <t>5
|
13 Ratings</t>
  </si>
  <si>
    <t>Men Brown &amp; Black Slim Fit Checked Casual Sustainable Shirt</t>
  </si>
  <si>
    <t>Brown and black checked casual shirt, has a mandarin collar, button placket, long sleeves with roll-up tab features, curved hem</t>
  </si>
  <si>
    <t>4.4
|
12.9k Ratings</t>
  </si>
  <si>
    <t>12.9k Verified Buyers</t>
  </si>
  <si>
    <t>Men Perforations Round Toe Lace Ups Sneakers</t>
  </si>
  <si>
    <t>A pair of round toe black sneakers ,has regular styling,
Lace-ups detail
Pu upper
Cushioned footbed
Textured and patterned outsole</t>
  </si>
  <si>
    <t>PU &amp; PVC
Wipe with a clean, dry cloth to remove the dust</t>
  </si>
  <si>
    <t>3.6
|
33 Ratings</t>
  </si>
  <si>
    <t>Grey medium wash 5-pocket mid-rise jeans, clean look with light fade, has a button and zip closure, waistband with belt loops</t>
  </si>
  <si>
    <t>3.8
|
11.6k Ratings</t>
  </si>
  <si>
    <t>Men Opaque Casual Shirt</t>
  </si>
  <si>
    <t>Black solid opaque Casual shirt ,has a mandarin collar, button placket, long regular sleeves, curved hem</t>
  </si>
  <si>
    <t>Slim Fit
Size worn by the model: 40
Chest: 39"
Height: 6'</t>
  </si>
  <si>
    <t>5
|
6 Ratings</t>
  </si>
  <si>
    <t>Men Blue Printed Hooded Sweatshirt</t>
  </si>
  <si>
    <t>â‚¹728</t>
  </si>
  <si>
    <t>Blue printed sweatshirt, has a hood, two pockets, long sleeves, straight hem</t>
  </si>
  <si>
    <t>4.2
|
900 Ratings</t>
  </si>
  <si>
    <t>900 Verified Buyers</t>
  </si>
  <si>
    <t>Men Bodygroom Series 3000 Showerproof Body Trimmer BG3005</t>
  </si>
  <si>
    <t>Bodygroom series 3000 Showerproof Body Trimmer BG3005</t>
  </si>
  <si>
    <t>4.3
|
936 Ratings</t>
  </si>
  <si>
    <t>936 Verified Buyers</t>
  </si>
  <si>
    <t>A pair of navy blue shoes, has regular Styling, lace-ups detail
Upper
Cushioned footbed
Textured and patterned outsole
Warranty: 45 days</t>
  </si>
  <si>
    <t>4.2
|
208 Ratings</t>
  </si>
  <si>
    <t>208 Verified Buyers</t>
  </si>
  <si>
    <t>Perenne</t>
  </si>
  <si>
    <t>Hair Strengthening Serum With Redensyl To Promote Regrowth - 30 ml</t>
  </si>
  <si>
    <t>Men Navy Blue &amp; Green Slim Fit Printed Casual Shirt</t>
  </si>
  <si>
    <t>Navy Blue and Green printed casual shirt, has a spread collar, short sleeves, button placket, curved hem, and 1 patch pocket</t>
  </si>
  <si>
    <t>Men White Solid Trainers</t>
  </si>
  <si>
    <t>Trainers in imitation leather with a padded top edge and a tongue and lacing at the front. Linings and insoles in mesh made from recycled polyester, and chunky, patterned soles. Height of soles 4.5 cm.</t>
  </si>
  <si>
    <t>100% Polyurethane
Wipe with a clean dry cloth</t>
  </si>
  <si>
    <t>4.3
|
892 Ratings</t>
  </si>
  <si>
    <t>Men Charcoal Grey Printed Sweatshirt</t>
  </si>
  <si>
    <t>Charcoal grey printed sweatshirt, has a round neck, long sleeves, two pockets, straight hem</t>
  </si>
  <si>
    <t>Men Black Analogue Watch 1733KL03</t>
  </si>
  <si>
    <t>Display: Analogue
Movement: Mechanical
Power source: Battery
Dial style: Solid round stainless steel dial
Features: Reset Time, Calendar
Strap style: Brown wrap around, leather strap with a tang closure
Water resistance: 50 m
Warranty: 2 years
Warranty provided by Brand Owner / Manufacturer</t>
  </si>
  <si>
    <t>4.6
|
561 Ratings</t>
  </si>
  <si>
    <t>561 Verified Buyers</t>
  </si>
  <si>
    <t>Men Pack of 2 White Solid Cool It Technology Vest</t>
  </si>
  <si>
    <t>Rs. 558</t>
  </si>
  <si>
    <t>Men Navy Blue Slim Fit Striped Casual Shirt</t>
  </si>
  <si>
    <t>(Rs. 750 OFF)</t>
  </si>
  <si>
    <t>Navy blue vertical stripes striped opaque Casual shirt ,has a spread collar, button placket, 1 patch pocket, long regular sleeves, curved hem</t>
  </si>
  <si>
    <t>Brand Fit:
Fit: Slim Fit</t>
  </si>
  <si>
    <t>4.1
|
723 Ratings</t>
  </si>
  <si>
    <t>723 Verified Buyers</t>
  </si>
  <si>
    <t>Men Woven Design Astor Run Shoes</t>
  </si>
  <si>
    <t>Product Design Detail:
Main Material: synthetic upper/ rubber outsole
Brand color: conavy/silvio/actgol
Woven upper design
Classic Adidas 3 stripe detail on sides
Lace-up closure with eyelets ends
Warranty: 3 Months
Warranty provided by brand owner /manufacturer</t>
  </si>
  <si>
    <t>3.9
|
46 Ratings</t>
  </si>
  <si>
    <t>Men Navy Blue &amp; Black Regular Fit Checked Casual Sustainable Shirt</t>
  </si>
  <si>
    <t>Navy Blue and Black checked casual shirt, has a spread collar, long sleeves, button placket, curved hem, and 1 patch pocket</t>
  </si>
  <si>
    <t>Arrow</t>
  </si>
  <si>
    <t>Polo Collar Pure Cotton T-shirt With Typography Detail On Shoulder</t>
  </si>
  <si>
    <t>Navy blue T-shirt for men
Solid
Typography detail on shoulder 
Regular length
Polo collar
Short, regular sleeves
Knitted pure cotton fabric
Button closure</t>
  </si>
  <si>
    <t>4.5
|
16 Ratings</t>
  </si>
  <si>
    <t>Men Colourblocked Lightweight Croslite Clogs</t>
  </si>
  <si>
    <t>A pair of cream-coloured ,black &amp; green colourblocked clogs
Croslite upper
Cushioned footbed
Patterned eva outsole
Technology : Lightweight</t>
  </si>
  <si>
    <t>Unisex Grey &amp; Black Colourblocked Lifestyle Backpack</t>
  </si>
  <si>
    <t>Grey and black colourblocked utility backpack
Non-padded haul loop, padded shoulder straps
1 main compartment with zip closure, has a slip pocket
A zip pocket on the front
Padded back
1 stash pocket on one side</t>
  </si>
  <si>
    <t>Height: 46 cm
Width: 31 cm
Depth: 16 cm</t>
  </si>
  <si>
    <t>3.7
|
23 Ratings</t>
  </si>
  <si>
    <t>Blue and White striped casual shirt, has a spread collar, long sleeves, button placket, curved hem, and 1 patch pocket</t>
  </si>
  <si>
    <t>3.7
|
436 Ratings</t>
  </si>
  <si>
    <t>436 Verified Buyers</t>
  </si>
  <si>
    <t>Men Navy Advanced Rapid Dry T-shirt</t>
  </si>
  <si>
    <t>If you're looking for a subtle nautical look, try on the HRX Men's Active T-shirt. This cool blue T-shirt is perfect for a weekend by the pool
Features
Advanced Rapid Dry Technology processed at the yarn level wicks sweat &amp; dries fast
N9 Anti-odor technology prevents the growth of odour-causing microbes keeping you fresh &amp; hygienic all day
The regular fit follows the shape of your body with added room for comfort
Reflective logos &amp; sleeve print for greater visibility in low-light
Active T-shirt for your daily workouts
Reflective print on sleeves
Style: Round Neck
Sleeve: Short Sleeves
Colour: Navy Blue
Print: Solid
Fit: Regular</t>
  </si>
  <si>
    <t>4.2
|
11.7k Ratings</t>
  </si>
  <si>
    <t>11.7k Verified Buyers</t>
  </si>
  <si>
    <t>Men Teal Blue Chinos Trousers</t>
  </si>
  <si>
    <t>â‚¹832</t>
  </si>
  <si>
    <t>Teal blue woven chinos
Regular fit
Mid-rise
Length: regular
Pattern: solid
Flat-front design
Feature: plain
4 pockets</t>
  </si>
  <si>
    <t>3.7
|
927 Ratings</t>
  </si>
  <si>
    <t>927 Verified Buyers</t>
  </si>
  <si>
    <t>Free Authority</t>
  </si>
  <si>
    <t>Harry Potter Printed Drop Shoulder Sleeves Cotton Loose Fit T-Shirt</t>
  </si>
  <si>
    <t>Green and black T-shirt for men
Harry Potter printed
Regular Length
Short, drop shoulder Sleeves
Round neckline
Knitted cotton
Slip-on closure
Features:
High-Quality cotton
Long lasting print quality
Comfortable to wear
Product Story:
Stay comfortable through the summer in Free Authority Harry Potter Printed Green Tshirt For Men. HARRY POTTER fans will love this design which gives stylish look. Also this is an officially licensed product is the perfect gift for fans Free Authority.</t>
  </si>
  <si>
    <t>4.6
|
5 Ratings</t>
  </si>
  <si>
    <t>Xtep</t>
  </si>
  <si>
    <t>Men Super Grip EVA Textile Anti-Slip Non-Marking Running Shoes</t>
  </si>
  <si>
    <t>A pair of grey ,beige &amp; black shoes, has regular styling, lace-ups detail
Textile upper
Cushioned footbed
Textured and patterned outsole
Warranty: limited warranty
Warranty provided by brand owner/manufacturer
Technology
Super Grip EVA
TPU support anti-slip
High Rebound</t>
  </si>
  <si>
    <t>by Titan Men Raw EDP- 50 ml</t>
  </si>
  <si>
    <t>â‚¹1610</t>
  </si>
  <si>
    <t>What it is:
SKINN Men Woody Fragrance 50 ml
Notes:
Top notes: bergamot, watery fruits and mandarin
Middle notes: violet leaves, pomarose, carnation geranium
Base notes: indonesian patchouli, cashmeran and gaiac wood
What it does:
This fragrance for men by Skinn is a French Eau De Parfum, created by the renowned and celebrated French perfumer Olivier Pescheux. The perfume emits a distinct and refreshing aroma with a fusion of watery fruits, bergamot and manderine on the top note. While the middle note is a combination of violet leaves, pomarose and geranium, patchouli fraction Indonesia, gaiac wood, cashmeran and ambermax form the base note. This fragrance has its origins in France and belongs to the Fougere family. It is skin-friendly since it is dermatologically tested.</t>
  </si>
  <si>
    <t>50ML</t>
  </si>
  <si>
    <t>4.6
|
885 Ratings</t>
  </si>
  <si>
    <t>885 Verified Buyers</t>
  </si>
  <si>
    <t>Men Blue Cropped Skinny Fit Mid-Rise Clean Look Stretchable Jeans</t>
  </si>
  <si>
    <t>â‚¹811</t>
  </si>
  <si>
    <t>Cropped Skinny Fit
Stretchable
The model (height 6') is wearing a size 32</t>
  </si>
  <si>
    <t>3.7
|
643 Ratings</t>
  </si>
  <si>
    <t>643 Verified Buyers</t>
  </si>
  <si>
    <t>A pair of round toe black sneakers ,has regular styling
Lace-ups detail
Canvas upper
Cushioned footbed
Textured and patterned outsole
Warranty: 3 months
Warranty provided by Brand/Manufacturer</t>
  </si>
  <si>
    <t>Design Details
A pair of silver-toned running shoes, has regular styling, lace-ups detail
PU upper
Cushioned footbed
Textured and patterned outsole
Warranty: 3 months
Warranty provided by brand/manufacturer
Product Description:
The HRX Performance Running Shoes from the ICON Running Collection can help you improve your timing on the track. Their counter clutch system gives you a strong grip while the TPU midsole gives you the stability and support you need.
Features
-Ideal for running on roads
-Designed to provide maximum support to your feet and ankle.
-Breathable upper keeps your feet cool and dry.
-Synthetic PU upper enhances durability.
-Internal Heel counter helps maintain a strong grip while running.
-High-density EVA midsole cushions impact.
-TPU shank gives Arch support and stability during running.
-High abrasion sole increases longevity and durability.
-High-quality EVA insole with Arc Support, controls feet's natural sideways movement and provides extra stability.
Weight: Mid-weight
Fastening: Lace-up
Fit: Wide</t>
  </si>
  <si>
    <t>4.3
|
64 Ratings</t>
  </si>
  <si>
    <t>CEO MAN Eau de Parfum 100ml</t>
  </si>
  <si>
    <t>Men CEO Perfume</t>
  </si>
  <si>
    <t>Ethanol Alcohol, Perfume Oil, Basil, Propylene Glycol, DM Water.</t>
  </si>
  <si>
    <t>Men Go Walk Flex Walking Shoes</t>
  </si>
  <si>
    <t>Special Technology:
Glide-Step geometric midsole designed to provide natural momentum with every step
Skechers Memory Foam Gel-Infused comfort insole
Features:
A pair of grey shoes, has regular Styling, lace-ups detail
Mesh Upper
Cushioned footbed
Textured and patterned outsole
Warranty: 3 months
Warranty provided by Brand/Manufacturer</t>
  </si>
  <si>
    <t>4.7
|
24 Ratings</t>
  </si>
  <si>
    <t>Men Train Favorite Regular Fit Colourblocked Track Suit</t>
  </si>
  <si>
    <t>PRODUCT STORY: A match made in heaven: this natty tracksuit is the perfect pairing for a head-to-toe streetwear look, combining classic cuffed bottoms with a sleek high-collar track top. An athletic insert panel with stand-out PUMA branding at the chest and mirrored PUMA branding on the bottoms set this perfectly calibrated set off to perfection. Both items are bluesign-certified and made entirely from recycled polyester, helping promote a more sustainable production process.
FEATURES &amp; BENEFITS: bluesign: As a bluesign SYSTEM PARTNER, we are a responsibly acting party of the textile value chain, committed to a clean and safe Input Stream Management approach., Contains Recycled Material: Made with recycled fibers. One of PUMA's answers to reduce our environmental impact.
Black &amp; white colourblocked train favorite Track Suit
Track Suit Details: 
Full-zip closure on top with stand-up collar
2 Side seam pockets
Regular fit
Forwarded side seams on top for freedom of movement and an athletic fit
Elastic cuffs and waistband on top
PUMA No. 1 Logo rubber print at left chest
Track Pant Details:
Elastic cuffs on bottoms &amp; Elastic waistband with internal drawcord on bottoms
PUMA No. 1 Logo rubber print at left leg
2 Side seam pockets</t>
  </si>
  <si>
    <t>4.3
|
21 Ratings</t>
  </si>
  <si>
    <t>4.3
|
536 Ratings</t>
  </si>
  <si>
    <t>Set Wet</t>
  </si>
  <si>
    <t>Men Set of Cool - Charm &amp; Mischief Avatar Deodorant Body Spray Perfume-150 ml Each</t>
  </si>
  <si>
    <t>â‚¹300</t>
  </si>
  <si>
    <t>This pack consists of
Set Wet Cool Avatar deo: You are the king of sun and sand. The sporty one, whos up for anything. You enter and the beach comes alive. You play ball. You pull off stunts on water. And of course, are tagged in every beach selfie. Make Set Wet your ally. You avatar is Cool Avatar.
Set Wet Mischief Avatar deo:You are the bright spot of the day. The fun guy whos in every friend circle. Who everyone wants in their circle. Your comebacks are a hit. Your jokes, get the likes. And your pranks, go viral every time
Set Wet Charm Avatar deo:You are the ray of sunshine on a dull day. The mad energy that wakes up boring lectures. You are bright, even OMG sometimes. But that only makes you the class favourite. And the reason no one ever bunks class.</t>
  </si>
  <si>
    <t>150 ml each</t>
  </si>
  <si>
    <t>Men Navy Blue Skinny Fit Mid-Rise Low Distress Stretchable Jeans</t>
  </si>
  <si>
    <t>Navy Blue dark wash 5-pocket mid-rise jeans, low distress, light fade, has a button and zip closure, and waistband with belt loops</t>
  </si>
  <si>
    <t>3.8
|
1.3k Ratings</t>
  </si>
  <si>
    <t>(Rs. 8100 OFF)</t>
  </si>
  <si>
    <t>Black medium hard-sided trolley bag, secured with a number lock
One short handle on top and on one side, has a trolley with retractable handle on the top and corner-mounted 360 degree inline skate wheels
One main zip compartment with a zip pocket on the flap, tabs secured with click clasps, zip lining
Two external zip pockets on the front
Zip detailing to adjust the size
International warranty: 5 years
Warranty provided by the brand owner / manufacturer</t>
  </si>
  <si>
    <t>Polycarbonate
WIPE WITH CLEAN DRY CLOTH</t>
  </si>
  <si>
    <t>4.4
|
371 Ratings</t>
  </si>
  <si>
    <t>Men Green Slim Fit Casual Shirt</t>
  </si>
  <si>
    <t>Green solid casual shirt, has a mandarin collar, button placket, 1 pocket, long sleeves, curved hem.</t>
  </si>
  <si>
    <t>4.2
|
8.8k Ratings</t>
  </si>
  <si>
    <t>Men Leather Reversible Belt</t>
  </si>
  <si>
    <t>Navy blue solid leather reversible belt
Secured with a tang closure</t>
  </si>
  <si>
    <t>Width: 3.5 cm</t>
  </si>
  <si>
    <t>Olive green solid T-shirt, has a round neck, and short sleeves</t>
  </si>
  <si>
    <t>by Titan Men Raw Eau de Parfum 20 ml</t>
  </si>
  <si>
    <t>â‚¹548</t>
  </si>
  <si>
    <t>4.4
|
6.4k Ratings</t>
  </si>
  <si>
    <t>Men Slim Fit Stretchable Mid-Rise Jeans</t>
  </si>
  <si>
    <t>Rs. 3199</t>
  </si>
  <si>
    <t>Dark shade, no fade black jeans
Slim fit, mid-rise
Clean look
Stretchable
5 pocket
Length: Regular</t>
  </si>
  <si>
    <t>Slim Fit
Stretchable
Size worn by the model: 32
Waist: 32"
Hips: 37.5"
Height: 6'</t>
  </si>
  <si>
    <t>Mauve Slim Fit Striped Casual Cotton Shirt</t>
  </si>
  <si>
    <t>Mauve Vertical Striped opaque Casual shirt ,has a spread collar, button placket, short regular sleeves, curved hem</t>
  </si>
  <si>
    <t>Men Blue Regular Fit Solid Sustainable Casual Shirt</t>
  </si>
  <si>
    <t>â‚¹543</t>
  </si>
  <si>
    <t>Blue solid casual shirt, has a spread collar, long sleeves, button placket, curved hem, and 1 patch pocket</t>
  </si>
  <si>
    <t>3.9
|
2.6k Ratings</t>
  </si>
  <si>
    <t>Unisex Textured Hard-Sided Medium Trolley Bag 54.6 L</t>
  </si>
  <si>
    <t>Blue textured hard trolley bag, secured with a combination lock
One handle on the top and one on the side
Has a retractable handle on the top and four 360-degree rotatable corner-mounted skate wheels
One main zip compartment that has zip lining with two compression straps
Has a sub-compartment, secured with a zip closure</t>
  </si>
  <si>
    <t>Height: 56 cm
Width: 39 cm
Depth: 25 cm
Volume: 54.6 L</t>
  </si>
  <si>
    <t>4
|
16 Ratings</t>
  </si>
  <si>
    <t>Essentials Training T-shirt</t>
  </si>
  <si>
    <t>Special technologies
Engineered with aeroeady technology
Product design details
Black Tshirt for men
Solid
Regular length
Round neck
Short, regular sleeves
Knitted polyester fabric
Warranty: 3 months
A versatile tee designed for lifting, made with recycled materials
Unlock your better self. Work out any way you want when you're wearing this adidas t-shirt made for movement. You'll feel comfortable, thanks to AEROREADY, which manages moisture when things ramp up. The design gives you full range of motion, so go ahead and do another overhead lift.</t>
  </si>
  <si>
    <t>Regular Fit
Size worn by the model: m
Chest: 40"
Height: 6'1"</t>
  </si>
  <si>
    <t>4.5
|
87 Ratings</t>
  </si>
  <si>
    <t>CHROME &amp; CORAL</t>
  </si>
  <si>
    <t>Men Printed T-shirt with Shorts</t>
  </si>
  <si>
    <t>(Rs. 1201 OFF)</t>
  </si>
  <si>
    <t>This co-ords set consists of T-shirt and Shorts
Grey printed T-shirt, has a round neck, short sleeves
Grey printed Shorts, has a drawstring closure</t>
  </si>
  <si>
    <t>4.3
|
11 Ratings</t>
  </si>
  <si>
    <t>Fit: Slim Fit
Stretchable
Size worn by the model: 32
Waist: 30"
Hips: 37"
Height: 6'1"</t>
  </si>
  <si>
    <t>Men Bounder Frazin Memory Foam Sneakers</t>
  </si>
  <si>
    <t>â‚¹4224</t>
  </si>
  <si>
    <t>A pair of round toe green solid sneakers, has regular styling,
Lace-ups detail
Mesh upper
Cushioned footbed
Textured and patterned outsole
Memory foam 
Ultra light
Warranty: 3 months
Warranty provided by brand owner/manufacturer</t>
  </si>
  <si>
    <t>Mesh 
Machine washable</t>
  </si>
  <si>
    <t>4.6
|
24 Ratings</t>
  </si>
  <si>
    <t>Red Solid Medium 360 Degree Rotatable Trolley Suitcase</t>
  </si>
  <si>
    <t>(Rs. 6341 OFF)</t>
  </si>
  <si>
    <t>Red solid medium trolley suitcase
Two short padded handles, has a trolley with retractable handle on the top and corner mounted four 360 degree rotatable wheels
One main zip compartment secured with a TSA lock system, has an inner zip pocket, two elasticated straps with click clasp closure and a zip lining
One external zip pocket on the front
Legs at the base
Please note: The inner lining colour/material may vary from what is shown in the image
Warranty: 5 years
Warranty provided by brand/manufacturer</t>
  </si>
  <si>
    <t>Height: 68 cm 
Width: 43 cm 
Depth: 32 cm 
Volume: upto 150 litres</t>
  </si>
  <si>
    <t>4.3
|
210 Ratings</t>
  </si>
  <si>
    <t>210 Verified Buyers</t>
  </si>
  <si>
    <t>Men Cotton Slim Fit Chinos Trousers</t>
  </si>
  <si>
    <t>Beige woven chinos
Slim fit
Mid-rise
Length: regular
Pattern: solid
Flat-front, with no pleats design
Feature: plain
4 pockets</t>
  </si>
  <si>
    <t>4.2
|
32 Ratings</t>
  </si>
  <si>
    <t>MOCEMSA</t>
  </si>
  <si>
    <t>Men Perfume Gift Set 6 ml each</t>
  </si>
  <si>
    <t>Men Perfume Gift Set 
Surfer Eau De Parfum
Al Ameer Eau De Parfum
Fazza Eau De Parfum
In Heart Eau De Parfum
Noir Eau De Parfum
Studd Eau De Parfum</t>
  </si>
  <si>
    <t>Voyage</t>
  </si>
  <si>
    <t>Unisex Black Lens &amp; Silver-Toned Round Sunglasses with UV Protected Lens 1915MG3622</t>
  </si>
  <si>
    <t>(Rs. 2251 OFF)</t>
  </si>
  <si>
    <t>Lens Colour: black
Frame Colour: silver-toned
Style: full rim
Type: round sunglasses
Frame Material: metal
Features: uv protected lens
Best suited for oval face
Comes in a Voyage hard case</t>
  </si>
  <si>
    <t>Metal
Remove dust and grime by gently wiping the lens with a cloth</t>
  </si>
  <si>
    <t>4.4
|
388 Ratings</t>
  </si>
  <si>
    <t>Peter England Elite</t>
  </si>
  <si>
    <t>Men Black Pure Cotton Formal Shirt</t>
  </si>
  <si>
    <t>Black solid opaque Formal shirt ,has a spread collar, button placket, 1 patch pocket, long regular sleeves, curved hem</t>
  </si>
  <si>
    <t>4.2
|
421 Ratings</t>
  </si>
  <si>
    <t>Men Black Solid Therma-FIT Hooded Training Sporty Jacket</t>
  </si>
  <si>
    <t>Rs. 3595</t>
  </si>
  <si>
    <t>Special Technologies
Therma-FIT: Nike Therma-FIT technology helps manage your body's natural heat to help keep you warm in cold-weather conditions.
Product Design Details
Black solid training sporty jacket
Has a hood
2 kangaroo pockets
Has a zip closure
Long sleeves
Straight hemline
Polyester lining
About the Nike Therma-FIT Hoodie
Bring the heat to your cold weather workout with the Therma-FIT Hoodie. Supersoft fleece keeps the comfort levels high while you take your exercise routine to the next level. A relaxed feel means you can stretch and bench without anything holding you back.</t>
  </si>
  <si>
    <t>Size worn by the model: M
Chest: 38"
Height: 5'11"</t>
  </si>
  <si>
    <t>4.3
|
61 Ratings</t>
  </si>
  <si>
    <t>Wild stone</t>
  </si>
  <si>
    <t>Wild Stone Men Edge Eau de Parfum 100 ml</t>
  </si>
  <si>
    <t>â‚¹389</t>
  </si>
  <si>
    <t>Edge Eau de Parfum</t>
  </si>
  <si>
    <t>4.4
|
4.8k Ratings</t>
  </si>
  <si>
    <t>4.8k Verified Buyers</t>
  </si>
  <si>
    <t>Unisex Pack of 6 Shoe-Liner Socks</t>
  </si>
  <si>
    <t>4.7
|
264 Ratings</t>
  </si>
  <si>
    <t>264 Verified Buyers</t>
  </si>
  <si>
    <t>A pair of blue,white &amp; grey shoes, has regular styling, lace-ups detail
Textile upper
Cushioned footbed
Textured and patterned outsole
Warranty: 45 days
Warranty provided by brand owner/manufacturer
BENEFITS
PERFORMANCE WITH COMFORT: Designed Carefully For Keeping Your Feet Relaxed All Day With Great Cool Sporty Looks.
SLIP RESISTANT: Made Up Of High-Quality EVA+TPU Sole Thus Giving You A High Intact Grip On Your Feet And Negating The Accident Falls And Slips.
LONG LASTING: These Sports Shoes Are Made Using High-Quality TEXTILE Material Making Them Long Lasting &amp; Durable.
ON GROUND GRIP: Designed To Provide Maximum Ground Stability And Better Traction On Different Surfaces Along With Casual Looks.</t>
  </si>
  <si>
    <t>3.8
|
140 Ratings</t>
  </si>
  <si>
    <t>Virat Kohli Unisex Black Softride Rift Knit Running Shoes</t>
  </si>
  <si>
    <t>Special Technologies:
SOFTRIDE: The SOFTRIDE midsole offers plush comfort.
Features:
A pair of black solid running shoes, has regular styling, slip-on detail
Breathable, lightweight knitted textile upper
Cushioned footbed
Textured and patterned outsole
one8 insignia at the tongue, heel &amp; footbed
Zoned rubber midsole provides versatile grip and traction
Asymmetrical padded collar opening
SoftRide foam midsole
Product Design Details:
Product Colour: PUMA Black-PUMA White
Warranty: 3 months
Warranty provided by brand/manufacturer
About the one8 x PUMA Virat Kohli Unisex Softride Rift Knit Running Shoes
Extreme uber cool The SOFTRIDE Rift Tech one8 shoe is crafted to offer smooth leisure. The mesh upper and traction outsole complemented with the TPU clip provides impeccable grip and stability.</t>
  </si>
  <si>
    <t>Men Blue Skinny Fit Mildly Distressed Light Fade Stretchable Jeans</t>
  </si>
  <si>
    <t>â‚¹721</t>
  </si>
  <si>
    <t xml:space="preserve">Medium shade, light fade blue jeans
Skinny fit, mid-rise
Mildly distressed
Stretchable
5 pocket
Length: regular
Button closure 
Zip fly </t>
  </si>
  <si>
    <t>3.8
|
195 Ratings</t>
  </si>
  <si>
    <t>195 Verified Buyers</t>
  </si>
  <si>
    <t>Unisex Arizona Essentials Purple Narrow-Width Slides</t>
  </si>
  <si>
    <t>A pair of purple comfort sandals
Rubber upper with slip-on closure
Cushioned footbed
Patterned eva outsole
Collection Name: Arizona Essentials
Width: Narrow</t>
  </si>
  <si>
    <t>Upper material: Rubber
Outsole material: EVA
Wipe with a clean, dry cloth to remove the dust</t>
  </si>
  <si>
    <t>4.3
|
43 Ratings</t>
  </si>
  <si>
    <t>43 Verified Buyers</t>
  </si>
  <si>
    <t>Men Red Polo Collar T-shirt</t>
  </si>
  <si>
    <t>Red solid T-shirt, has a polo collar, short sleeves</t>
  </si>
  <si>
    <t>4.4
|
559 Ratings</t>
  </si>
  <si>
    <t>Men Tales Rio Perfume 100ml</t>
  </si>
  <si>
    <t>On a walk along the beachy shores of Copacabana, the gentle wind whispers captivating tales. During a friendly game of beach volleyball, or on a silent stroll along sea fronts, a refreshing hit of aquatic notes perfectly sums up the beachy vibes of Rio, masterfully captured in a bottle.Spray some on! Ride the waves in style.</t>
  </si>
  <si>
    <t>4.5
|
805 Ratings</t>
  </si>
  <si>
    <t>805 Verified Buyers</t>
  </si>
  <si>
    <t>Unisex Navy Blue &amp; Green Colourblocked Duffel Bag</t>
  </si>
  <si>
    <t>â‚¹2429</t>
  </si>
  <si>
    <t>Navy blue, green and yellow colourblocked duffel bag
One main compartment has a zip closure
Two handles with a detachable sling strap
A zip pocket on the side</t>
  </si>
  <si>
    <t>Height: 24 cm
Width: 44 cm
Depth: 24 cm</t>
  </si>
  <si>
    <t>4.7
|
870 Ratings</t>
  </si>
  <si>
    <t>870 Verified Buyers</t>
  </si>
  <si>
    <t>Black backpack
Non-Padded haul loop
1 main compartment with zip closure
Padded Mesh back
Zip Pocket
Padded shoulder strap: Padded
Water-resistance: No
Warranty: 18 months
Warranty provided by brand/manufacturer</t>
  </si>
  <si>
    <t>4.4
|
2.5k Ratings</t>
  </si>
  <si>
    <t>A pair of round toe grey slip-on sneakers
Has regular styling
Slip-on detail
Synthetic woven design upper
Cushioned footbed
Textured and patterned outsole
Warranty: 3 months
Warranty provided by the brand owner/ manufacturer</t>
  </si>
  <si>
    <t>3.7
|
37 Ratings</t>
  </si>
  <si>
    <t>Men Jordan Series ES Sneakers</t>
  </si>
  <si>
    <t>Rs. 7495</t>
  </si>
  <si>
    <t>PRODUCT DESIGN DETAILS :
A pair of grey solid with brand logo-printed round toe casual sneakers with regular styling has a slip-on closure
Mesh upper
Cushioned footbed
PU outsole
Rubber sole
Woven tongue and label
Circular traction inspired by the Air Jordan 1 adds durability.
Suede and smooth leather are combined with a sleek, low-cut silhouette for versatile styling.
Stretchy, triangular cut-outs add flex to accommodate wider feet.
ABOUT THE PRODUCT :
Inspired by Mike's backyard battles with his older brother Larry, the Jordan Series references their legendary sibling rivalry throughout the design. The rubber sole offers more than just impressive tractionit also tells the story of how MJ came to be #23. Look for the hidden reminder to "Swing for the Fence", a direct quote from Larry to his little bro.</t>
  </si>
  <si>
    <t>Men Grey Slim Fit Pure Cotton Checked Casual Shirt</t>
  </si>
  <si>
    <t>Grey other checks checked opaque Casual shirt ,has a button-down collar, button placket, 1 patch pocket, long roll-up sleeves, curved hem</t>
  </si>
  <si>
    <t>4.1
|
573 Ratings</t>
  </si>
  <si>
    <t>573 Verified Buyers</t>
  </si>
  <si>
    <t>Unisex Black &amp; Grey Brand Logo Backpack</t>
  </si>
  <si>
    <t>Black and grey printed backpack
Padded haul loop
2 main compartments with zip closure
Padded Mesh back
Multiple Pockets
Padded shoulder strap: Padded
Water-resistance: Yes
Warranty: 3 months
Warranty provided by brand/manufacturer</t>
  </si>
  <si>
    <t>Height: 45 cm
Width: 32 cm
Depth: 16 cm</t>
  </si>
  <si>
    <t>4.3
|
366 Ratings</t>
  </si>
  <si>
    <t>366 Verified Buyers</t>
  </si>
  <si>
    <t>Men Pink Solid Slim Fit Regular Shorts</t>
  </si>
  <si>
    <t>Pink solid mid-rise regular shorts, has 4 pockets, and button closure</t>
  </si>
  <si>
    <t>The Lifestyle Co X Discovery Adventures Unisex Black Printed Duffle Bag - 43 L</t>
  </si>
  <si>
    <t xml:space="preserve">Black printed duffle bag 
1 main compartment with zip closure 
2 external zip pockets 
Two short padded handles with detachable shoulder strap </t>
  </si>
  <si>
    <t>Height: 28 cm 
Width: 56 cm 
Depth: 28 cm 
Volume: 43 litres</t>
  </si>
  <si>
    <t>4.6
|
66 Ratings</t>
  </si>
  <si>
    <t>Men Grey Solid Slim Fit Cargos Trousers</t>
  </si>
  <si>
    <t>Grey woven cargos
Regular fit
Mid-rise
Length: regular
Pattern: solid
Flat-front, with no pleats design
Feature: plain
6 pockets</t>
  </si>
  <si>
    <t>3.8
|
792 Ratings</t>
  </si>
  <si>
    <t>Men Joggers</t>
  </si>
  <si>
    <t>Olive green woven joggers
Regular fit
Mid-rise
Length: regular
Pattern: solid
Flat-front, with no pleats design
Feature: plain
6 pockets</t>
  </si>
  <si>
    <t>Men White &amp; Sea Green Slim Fit Striped Casual Shirt</t>
  </si>
  <si>
    <t>â‚¹563</t>
  </si>
  <si>
    <t>White and light blue striped casual shirt, has a spread collar, button placket, 1 pocket, long sleeves, curved hem</t>
  </si>
  <si>
    <t>4.1
|
14k Ratings</t>
  </si>
  <si>
    <t>Men Black Textured Leather Two Fold Wallet</t>
  </si>
  <si>
    <t>Black solid textured two fold wallet,
6 card holders, 1 slip pocket,</t>
  </si>
  <si>
    <t>This Wallet L*W is 11 cm*9 cm</t>
  </si>
  <si>
    <t>4.4
|
181 Ratings</t>
  </si>
  <si>
    <t>181 Verified Buyers</t>
  </si>
  <si>
    <t>Men Olive Green Slim Fit Chinos</t>
  </si>
  <si>
    <t>â‚¹609</t>
  </si>
  <si>
    <t>(39% OFF)</t>
  </si>
  <si>
    <t>Olive Green solid mid-rise chinos, has a button closure closure, 4 pockets</t>
  </si>
  <si>
    <t>3.9
|
5.9k Ratings</t>
  </si>
  <si>
    <t>Men Solid Trousers</t>
  </si>
  <si>
    <t>â‚¹1322</t>
  </si>
  <si>
    <t>Blue woven trousers
Regular fit
Mid-rise
Length: regular
Pattern: solid
Flat-front, with no pleats design
Feature: plain
4 pockets</t>
  </si>
  <si>
    <t>4.2
|
54 Ratings</t>
  </si>
  <si>
    <t>Trident</t>
  </si>
  <si>
    <t>Green &amp; White Ethnic Motifs Cotton 144 TC Queen Bedsheet With 2 Pillow Covers</t>
  </si>
  <si>
    <t>Set content: 1 queen bedsheet with 2 pillow covers
Quality: regular
Type : flat
Thread count: 144
Colour: green and white
Pattern: ethnic motifs</t>
  </si>
  <si>
    <t>Queen Bedsheet: 2.28 M X 2.54 M (length x width)
Pillow Cover: 46 CM x 69 CM</t>
  </si>
  <si>
    <t>4.6
|
195 Ratings</t>
  </si>
  <si>
    <t>Floral 24KT Gold Bar- 2 gram</t>
  </si>
  <si>
    <t>Height : 10.81 mm
Width : 18.02 mm</t>
  </si>
  <si>
    <t>4.8
|
36 Ratings</t>
  </si>
  <si>
    <t>Mint &amp; Oak</t>
  </si>
  <si>
    <t>Men Pack Of 3 Patterned Eco-Friendly Calf Length Socks</t>
  </si>
  <si>
    <t>(Rs. 198 OFF)</t>
  </si>
  <si>
    <t>Men Pink Regular Fit Solid Sustainable Formal Shirt</t>
  </si>
  <si>
    <t>Pink solid formal shirt, has a spread collar, long sleeves, button placket, curved hem, and 1 patch pocket</t>
  </si>
  <si>
    <t>3.9
|
698 Ratings</t>
  </si>
  <si>
    <t>698 Verified Buyers</t>
  </si>
  <si>
    <t>Styli</t>
  </si>
  <si>
    <t>Men Black Rubber Sliders</t>
  </si>
  <si>
    <t>Rs. 899</t>
  </si>
  <si>
    <t>A pair of black solid sliders
Rubber upper
Cushioned footbed
Patterned eva outsole</t>
  </si>
  <si>
    <t>Upper material: Rubber
Outsole material: EVA
Wipe with a clean, dry cloth to remove dust</t>
  </si>
  <si>
    <t>Liss Unlimited Hair Mask with Pro-Keratin &amp; Kukui Nut Oil-250ml</t>
  </si>
  <si>
    <t>Liss Unlimited Hair Mask with Pro-Keratin &amp; Kukui Nut Oil to Control Frizz</t>
  </si>
  <si>
    <t>Men Khaki &amp; Navy Blue Slim Fit Striped Casual Shirt</t>
  </si>
  <si>
    <t>Khaki and navy blue striped casual shirt, has a spread collar, long sleeves, button placket, curved hem, and 1 patch pocket</t>
  </si>
  <si>
    <t>4
|
464 Ratings</t>
  </si>
  <si>
    <t>Typography Printed Pure Cotton T-shirt</t>
  </si>
  <si>
    <t>Mustard yellow and white T-shirt for men
Typography printed
Regular length
Round neck
Short, regular sleeves
Woven pure cotton fabric</t>
  </si>
  <si>
    <t>Regular Fit
Size worn by the model:M
Chest 38"
Height 6'</t>
  </si>
  <si>
    <t>4.5
|
28 Ratings</t>
  </si>
  <si>
    <t>Men Navy Blue Solid Sliders</t>
  </si>
  <si>
    <t>A pair of navy blue solid sliders with velcro detail
Synthetic upper material
Cushioned footbed
Patterned eva outsole
Warranty: 1 month
Warranty provided by brand/manufacturer
Warranty not applicable on strap related defects and inconsistencies</t>
  </si>
  <si>
    <t>3.8
|
233 Ratings</t>
  </si>
  <si>
    <t>XYXX</t>
  </si>
  <si>
    <t>Men Striped Cotton Streax Basic Briefs XYBRF141</t>
  </si>
  <si>
    <t>Rs. 279</t>
  </si>
  <si>
    <t>Cotton
Machine Wash</t>
  </si>
  <si>
    <t>4.3
|
4 Ratings</t>
  </si>
  <si>
    <t>Unisex Brand Logo Printed Sliders</t>
  </si>
  <si>
    <t>A pair of white and black brand logo printed sliders
Synthetic upper
Cushioned footbed
Patterned rubber outsole
EVA and TPU midsole
Embossed PUMA Wordmark on the foot strap
Embossed PUMA Cat Logo on the heel
Warranty: 3 months
Warranty provided by brand owner/manufacturer
About the Product
The new Logo slide that combines the ultimate in style, comfort, and practicality. With its visible heel plug, bouncy EVA foam that feels soft under your feet, and a hard-wearing strap, with a gore that allows you to adjust the fit, these are set to become your next beach and poolside lounging shoes.</t>
  </si>
  <si>
    <t>4.3
|
85 Ratings</t>
  </si>
  <si>
    <t>85 Verified Buyers</t>
  </si>
  <si>
    <t>Men White Conversational Printed Cotton Casual Sustainable Shirt</t>
  </si>
  <si>
    <t>White printed casual shirt, has a mandarin collar, long sleeves, button placket, and curved hem</t>
  </si>
  <si>
    <t>4.2
|
5.2k Ratings</t>
  </si>
  <si>
    <t>5.2k Verified Buyers</t>
  </si>
  <si>
    <t>The Life Co. Solid Polo Collar T-shirt</t>
  </si>
  <si>
    <t>(Rs. 350 OFF)</t>
  </si>
  <si>
    <t>Grey Tshirt for men
Solid
Regular length
Polo collar
Short, regular sleeves
Knitted cotton fabric
Button closure</t>
  </si>
  <si>
    <t>4
|
13 Ratings</t>
  </si>
  <si>
    <t>Men Green &amp; Yellow Printed Coset II Thong Flip-Flops</t>
  </si>
  <si>
    <t>A pair of green and yellow printed thong flip-flops
Synthetic upper
Cushioned footbed
Patterned rubber outsole
Warranty: 3 months
Warranty provided by brand owner/manufacturer</t>
  </si>
  <si>
    <t>4.2
|
130 Ratings</t>
  </si>
  <si>
    <t>130 Verified Buyers</t>
  </si>
  <si>
    <t>Men Brown &amp; Black Solid Leather Reversible Belt</t>
  </si>
  <si>
    <t>Brown and black solid leather reversible belt
Secured with a push pin closure
Warranty: 6 months
Warranty provided by brand owner/manufacturer</t>
  </si>
  <si>
    <t>4.5
|
30 Ratings</t>
  </si>
  <si>
    <t>Men Black Analogue Watch JR1353</t>
  </si>
  <si>
    <t>â‚¹6597</t>
  </si>
  <si>
    <t xml:space="preserve">Display: Analogue
Movement: Quartz
Power source: Battery
Dial style: Solid round stainless steel dial
Features: Reset Time, Date Aperture, Multi Function
Strap style: Silver-Toned bracelet style, stainless steel strap with a foldover closure
Water resistance: 50 m
Comes in a signature Fossil case
This is an original Fossil Factory Serviced watch
Warranty: 1 year from the date of purchase
Warranty provided by brand/manufacturer
Disclaimer - The Watch Cases might differ from the image shown. </t>
  </si>
  <si>
    <t>Dial width: 50 mm
Strap Width: 24 mm</t>
  </si>
  <si>
    <t>3.5
|
37 Ratings</t>
  </si>
  <si>
    <t>Unisex Textured &amp; Printed 360 Degree Rotation Hard Cabin Trolley Bag 32.2 L</t>
  </si>
  <si>
    <t>(Rs. 7900 OFF)</t>
  </si>
  <si>
    <t>Blue, white and purple textured and printed hard cabin-sized trolley bag, secured with a number lock
One handle on the top and one on the side
Has a retractable handle on the top and four 360-degree rotatable corner-mounted skate wheels
One main zip compartment that has zip lining with two compression straps
Has a sub-compartment, secured with a zip closure</t>
  </si>
  <si>
    <t>3.9
|
14 Ratings</t>
  </si>
  <si>
    <t>14 Verified Buyers</t>
  </si>
  <si>
    <t>Men Set of 10 Fusion Shaving Blade Cartridges</t>
  </si>
  <si>
    <t>â‚¹1997</t>
  </si>
  <si>
    <t>Gillette Men Set of 10 Fusion Shaving Blade Cartridges</t>
  </si>
  <si>
    <t>4.8
|
214 Ratings</t>
  </si>
  <si>
    <t>214 Verified Buyers</t>
  </si>
  <si>
    <t>Black dark wash 5-pocket mid-rise jeans, clean look, light fade, has a button and zip closure, and waistband with belt loops</t>
  </si>
  <si>
    <t>4
|
599 Ratings</t>
  </si>
  <si>
    <t>599 Verified Buyers</t>
  </si>
  <si>
    <t>4.2
|
498 Ratings</t>
  </si>
  <si>
    <t>Unisex Green Printed Flip Duf 2 Duffel Bag</t>
  </si>
  <si>
    <t>Green printed duffel bag
Two short handles with one adjustable shoulder strap
One main zip compartment
Two zip pockets on the sides
One external pocket
Warranty: 18 months
Warranty provided by Brand Owner / Manufacturer</t>
  </si>
  <si>
    <t>Height: 29 cm
Width: 56 cm
Depth: 25 cm</t>
  </si>
  <si>
    <t>4.6
|
2.8k Ratings</t>
  </si>
  <si>
    <t>WROGN ACTIVE</t>
  </si>
  <si>
    <t>Men Woven Design Running Shoes</t>
  </si>
  <si>
    <t>A pair of grey woven design running shoes, has regular Styling, lace-ups detail
Cushioned footbed
Textured and patterned outsole
Warranty: 3 months
Warranty provided by brand/manufacturer</t>
  </si>
  <si>
    <t>4.4
|
24 Ratings</t>
  </si>
  <si>
    <t>Men Grey Solid Hooded Sweatshirt</t>
  </si>
  <si>
    <t>Grey solid sweatshirt, has a hood, two pockets, long sleeves, straight hem</t>
  </si>
  <si>
    <t>3.8
|
354 Ratings</t>
  </si>
  <si>
    <t>Men Grey Melange Solid Slim Fit Rapid-Dry Running Track Pants</t>
  </si>
  <si>
    <t>Stride with ease in the HRX Men's Running Track Pants. The polyester lycra fabric stretches as you move while the Rapid Dry technology keeps you dry so that your mind stays focused on the finish line ahead.
Features
Grey solid trackpants
has a drawsting closure
three pockets
Rapid Dry technology wicks sweat &amp; dries fast.
Anti-Microbial technology keeps odor-causing microbes away.
4 way stretch fabric allows a full range of movement.
Lightweight construction
Run track 200
Side forward seam details
Length: Full Length
Fit: Slim Fit</t>
  </si>
  <si>
    <t>4.1
|
2k Ratings</t>
  </si>
  <si>
    <t>Men Printed Cotton Jogger</t>
  </si>
  <si>
    <t>Printed regular-fit mid-rise jogger, has an elasticated waistband with drawstring closure and two pockets</t>
  </si>
  <si>
    <t>Regular-fit
The model (height 6') is wearing a size M</t>
  </si>
  <si>
    <t>Sustainable Exfoliating Coffee Body Scrub for Tan Removal &amp; Soft-Smooth Skin 100 g</t>
  </si>
  <si>
    <t>100% Natural &amp; Vegan Exfoliating Coffee Body Scrub for Tan Removal
Experience indulgence melting on your skin with the Coffee Body Scrub. This scrub exfoliates to get rid of dead skin from the entire body including troublesome areas such as the neck, elbows, underarms, knees and feet. Great for tan removal, it also reduces ingrown hair to make the skin soft &amp; supple. This exfoliating scrub is loaded with Pure Arabica Coffee, Caffeine and Coconut Oil. Coffee and Caffeine exfoliate, de-tan, reduce cellulite and polish skin. Coconut Oil nourishes, moisturizes, and softens skin. This dry blend of Coffee &amp; Coconut Oil with an aroma of freshly brewed Coffee offers a Caffeinating experience that you won't be able to resist. Coffee Body Scrub is perfect for men &amp; women and suits all skin types. It is free from Paraben, SLS. It is PETA Certified Vegan &amp; Cruelty-Free, Natural, FDA Approved, Dermatologically Tested, Made Safe and with Zero Plastic Footprint.
Claim: More than 97% of subjects agreed that the Coffee Body Scrub helps in removing tan and dead skin.</t>
  </si>
  <si>
    <t>4.6
|
23.5k Ratings</t>
  </si>
  <si>
    <t>23.5k Verified Buyers</t>
  </si>
  <si>
    <t>Men Brown Chelsea boots</t>
  </si>
  <si>
    <t>Chelsea boots in soft imitation suede with elastic gores in the sides and a loop at the back. Linings and insoles in imitation leather and cotton canvas. Fluted soles. Heel 2.7 cm.</t>
  </si>
  <si>
    <t>100% Polyester</t>
  </si>
  <si>
    <t>Men Black Dlux Walker Parowan Sneakers</t>
  </si>
  <si>
    <t>Special Technology:
Air-cooled memory foam cushioned footbed for optimal comfort
Features:
A pair of round toe black sneakers ,has regular styling,
Lace-ups detail
Synthetic upper
Cushioned footbed
Extra cushioned comfort
Textured and patterned outsole
Warranty: 3 months
Warranty provided by Brand/Manufacturer</t>
  </si>
  <si>
    <t>Synthetic
Wipe with Clean and dry cloth to remove dust</t>
  </si>
  <si>
    <t>4.1
|
110 Ratings</t>
  </si>
  <si>
    <t>110 Verified Buyers</t>
  </si>
  <si>
    <t>Blue solid mid-rise trousers, button closure, and 5 pockets
This garment contains LYCRA fiber. It moves with you throughout the day for a comfortable, flexible fit</t>
  </si>
  <si>
    <t>R Code by The Roadster Life Co Men Micheal Slim Fit Stretchable Jeans</t>
  </si>
  <si>
    <t>Dark shade, no fade navy blue jeans
Slim fit, mid-rise
Brand Fit: micheal
Clean look
Stretchable
5 pocket
Length: regular</t>
  </si>
  <si>
    <t>Brand Fit: Micheal
Slim Fit
Stretchable
Size worn by the model: 32
Waist: 30"
Hips: 37"
Height: 6'</t>
  </si>
  <si>
    <t>3.7
|
12 Ratings</t>
  </si>
  <si>
    <t>Ninja Pro Max Plus 1.83 inch Smartwatch With IP68 &amp; Spo2 Monitoring 26BSWAAY10</t>
  </si>
  <si>
    <t>(Rs. 6600 OFF)</t>
  </si>
  <si>
    <t>4
|
248 Ratings</t>
  </si>
  <si>
    <t>A pair of round toe brown loafers ,has regular styling
Slip-on detail
Synthetic suede upper
Cushioned footbed
Textured and patterned outsole
Warranty: 1 month
Warranty provided by brand/manufacturer</t>
  </si>
  <si>
    <t>SB Chron 2 Skate Shoes</t>
  </si>
  <si>
    <t>PRODUCT DESIGN DETAILS :
A pair of white textured with logo printed detail round toe sneakers with regular styling has a lace-up closure
Suede and canvas are durable and breathable.
Foam cushions every step.
Vulcanised construction fuses the sole to the upper for a flexible feel.
Extended toe bumper adds durability.
ABOUT THE PRODUCT :
THE NEXT GENERATION OF CHRON.
Flexible and breathable, the Nike SB Chron 2 is a sequel worthy of its predecessor.The revamped design includes a reshaped collar and heel for an improved fit--all while maintaining the comfort and performance you expect from Nike SB.</t>
  </si>
  <si>
    <t>Suede
Wipe with a clean, dry cloth to remove dust</t>
  </si>
  <si>
    <t>4.5
|
15 Ratings</t>
  </si>
  <si>
    <t>Men Black Solid Relaxed Fit Zip-Through Hoodie</t>
  </si>
  <si>
    <t>Zip-through hoodie in sweatshirt fabric. Jersey-lined, drawstring hood, a zip down the front, diagonal, welt side pockets and ribbing at the cuffs and hem. Soft brushed inside.</t>
  </si>
  <si>
    <t>60% Cotton, 40% Polyester
Machine wash</t>
  </si>
  <si>
    <t>4.1
|
213 Ratings</t>
  </si>
  <si>
    <t>213 Verified Buyers</t>
  </si>
  <si>
    <t>Men Charcoal Grey Solid Slim-Fit Track Pants</t>
  </si>
  <si>
    <t>Charcoal grey solid slim-fit trackpants, has an elasticated waistband with drawstring fastening, two pockets</t>
  </si>
  <si>
    <t>Men Woven Design Colourblocked Sneakers</t>
  </si>
  <si>
    <t>A pair of round toe black &amp; grey woven design colourblocked sneakers ,has regular styling
Lace-ups detail
Mesh upper
Cushioned footbed
Textured and patterned outsole
Warranty: 3 months
Warranty provided by brand/manufacturer</t>
  </si>
  <si>
    <t>Men Beige Slim Fit Regular Trousers</t>
  </si>
  <si>
    <t>Beige woven regular trousers
Slim fit
Mid-rise
Length: regular
Pattern: solid
Flat-front design
Feature: plain
4 pockets</t>
  </si>
  <si>
    <t>3.9
|
850 Ratings</t>
  </si>
  <si>
    <t>A pair of beige comfort sandals
Leather upper with slip-on closure
Cushioned footbed
Patterned eva outsole
Warranty: 3 months
Warranty provided by brand owner/manufacturer</t>
  </si>
  <si>
    <t>Leather
Use a branded leather conditioner to clean the product</t>
  </si>
  <si>
    <t>3.6
|
110 Ratings</t>
  </si>
  <si>
    <t>Men Pure Cotton Slim Fit Opaque Formal Shirt</t>
  </si>
  <si>
    <t>Blue textured self design opaque formal shirt, has a spread collar, button placket, 1 patch pocket, long regular sleeves, curved hem</t>
  </si>
  <si>
    <t>Men Brown Loafers</t>
  </si>
  <si>
    <t>â‚¹964</t>
  </si>
  <si>
    <t>A pair of pointed toe brown loafers ,has regular styling,
Slip-on detail
Synthetic leather upper
Cushioned footbed
Textured and patterned outsole</t>
  </si>
  <si>
    <t>Synthetic Leather
Wipe gently with a dry cloth to remove any dried-on dirt and dust</t>
  </si>
  <si>
    <t>4.1
|
737 Ratings</t>
  </si>
  <si>
    <t>737 Verified Buyers</t>
  </si>
  <si>
    <t>Men Black &amp; White Printed Thong Flip-Flops</t>
  </si>
  <si>
    <t>A pair of black and white printed thong flip-flops
Synthetic upper
Cushioned footbed
Patterned rubber outsole
Warranty: 1 month
Warranty provided by brand owner/manufacturer</t>
  </si>
  <si>
    <t>Synthetic upper
Sole material: Rubber
Wipe with clean, damp cloth to remove dust</t>
  </si>
  <si>
    <t>4.2
|
182 Ratings</t>
  </si>
  <si>
    <t>Men Slim Fit Tartan Checked Casual Shirt</t>
  </si>
  <si>
    <t>â‚¹1621</t>
  </si>
  <si>
    <t>Pink tartan checks checked opaque Casual shirt ,has a spread collar, button placket, 1 patch pocket, long roll-up sleeves, curved hem</t>
  </si>
  <si>
    <t>3.2
|
5 Ratings</t>
  </si>
  <si>
    <t>Men Mauve Printed Casual Shirt</t>
  </si>
  <si>
    <t>Mauve conversational printed opaque Casual shirt ,has a spread collar, button placket, long regular sleeves, curved hem</t>
  </si>
  <si>
    <t>Brand Fit:
Fit: Regular Fit
Size worn by the model: M
Chest: 39"
Height: 6'</t>
  </si>
  <si>
    <t>4.1
|
122 Ratings</t>
  </si>
  <si>
    <t>LANEIGE</t>
  </si>
  <si>
    <t>Lip Sleeping Mask EX with Hyaluronic Acid &amp; Vitamin C 8 g - Berry</t>
  </si>
  <si>
    <t>â‚¹570</t>
  </si>
  <si>
    <t>4.7
|
836 Ratings</t>
  </si>
  <si>
    <t>836 Verified Buyers</t>
  </si>
  <si>
    <t>Men Black Solid Pure Cotton Drop-Shoulder Sleeves Oversized Fit T-shirt</t>
  </si>
  <si>
    <t>â‚¹443</t>
  </si>
  <si>
    <t>Black Tshirt for men
Solid
Regular length
Round neck
Short, drop-shoulder sleeves
Knitted cotton fabric</t>
  </si>
  <si>
    <t>4.2
|
804 Ratings</t>
  </si>
  <si>
    <t>max</t>
  </si>
  <si>
    <t>Men Flyknit Lace-Up Running Shoes</t>
  </si>
  <si>
    <t>A pair of black shoes, has regular styling, lace-ups detail
Mesh upper
Cushioned footbed
Textured and patterned outsole
Flyknit</t>
  </si>
  <si>
    <t>Men Olive Green Regular Fit Self Design Casual Shirt</t>
  </si>
  <si>
    <t>Olive green self-design casual shirt, has a mandarin collar, long sleeves, curved hem, 1 flap pocket</t>
  </si>
  <si>
    <t>4.4
|
1.5k Ratings</t>
  </si>
  <si>
    <t>Men Pack Of 2 Assorted Outer Elastic Trunks 1300000841045</t>
  </si>
  <si>
    <t>â‚¹511</t>
  </si>
  <si>
    <t>4
|
31 Ratings</t>
  </si>
  <si>
    <t>Men Black Cordless Beard Trimmer LLPCM13</t>
  </si>
  <si>
    <t>Cordless Beard Trimmer
Model- LLPCM13</t>
  </si>
  <si>
    <t>Length: 10 cm
Width: 6.6 cm</t>
  </si>
  <si>
    <t>3.9
|
477 Ratings</t>
  </si>
  <si>
    <t>477 Verified Buyers</t>
  </si>
  <si>
    <t>Blue &amp; Pink Clogs Sandals</t>
  </si>
  <si>
    <t>A pair of blue clogs
Croslite upper with slip-on closure
Cushioned footbed
Patterned croslite outsole
Warranty: 3 months
Warranty provided by brand owner/manufacturer</t>
  </si>
  <si>
    <t>4.5
|
146 Ratings</t>
  </si>
  <si>
    <t>146 Verified Buyers</t>
  </si>
  <si>
    <t>Men White Graphic Printed Slim Fit T-shirt</t>
  </si>
  <si>
    <t>â‚¹195</t>
  </si>
  <si>
    <t>White Tshirt for men
Graphic printed
Regular length
Round neck
Short, regular sleeves
Knitted cotton fabric</t>
  </si>
  <si>
    <t>4
|
131 Ratings</t>
  </si>
  <si>
    <t>131 Verified Buyers</t>
  </si>
  <si>
    <t>9ty3ree</t>
  </si>
  <si>
    <t>Men Straight-Fit Sports Track Pants</t>
  </si>
  <si>
    <t>(Rs. 1519 OFF)</t>
  </si>
  <si>
    <t>Charcoal Black solid straight-fit mid-rise track pants, has an elasticated waistband with drawstring closure and two pockets</t>
  </si>
  <si>
    <t>Straight-Fit
The model (height 6") is wearing size M</t>
  </si>
  <si>
    <t>Storm Call Smart Watch</t>
  </si>
  <si>
    <t>(Rs. 4991 OFF)</t>
  </si>
  <si>
    <t>4.2
|
977 Ratings</t>
  </si>
  <si>
    <t>977 Verified Buyers</t>
  </si>
  <si>
    <t>Blackberrys</t>
  </si>
  <si>
    <t>Men Slim-Fit Single-Breasted Three-Piece Formal Suit</t>
  </si>
  <si>
    <t>Solid slim-fit 3-piece formal suit
Solid slim-fit blazer, has a notched lapel, single-breasted with button closure, long sleeves, one welt pocket, two flap pockets and double vented back hem
A pair of solid mid-rise trousers, has a zip fly with button closure, two pockets
Solid waistcoat, has a V-neck, button closures on the front, sleeveless</t>
  </si>
  <si>
    <t>Slim-fit
The model (height 6') is wearing a size 34</t>
  </si>
  <si>
    <t>U S Polo Assn Men White Brand Logo Printed Polo Collar Pure Cotton Slim Fit T-shirt</t>
  </si>
  <si>
    <t>White Tshirt for men
Brand logo printed
Regular length
Polo collar
Short, regular sleeves
Knitted pure cotton fabric
Button closure</t>
  </si>
  <si>
    <t>4.1
|
62 Ratings</t>
  </si>
  <si>
    <t>Men Off-White &amp; Rust Orange Striped Polo Collar T-shirt</t>
  </si>
  <si>
    <t>Off-white and Rust orange striped T-shirt, has a polo collar with button closure, and short sleeves</t>
  </si>
  <si>
    <t>3.8
|
831 Ratings</t>
  </si>
  <si>
    <t>831 Verified Buyers</t>
  </si>
  <si>
    <t>The Lifestyle Co Men Blue Striped Sustainable Casual Shirt</t>
  </si>
  <si>
    <t>â‚¹628</t>
  </si>
  <si>
    <t>Blue horizontal stripes opaque Casual shirt ,has a mandarin collar, button placket, long roll-up sleeves, curved hem</t>
  </si>
  <si>
    <t>Green Tshirt for men
Graphic printed
Longline length
Round neck
Short, regular sleeves
Knitted cotton fabric</t>
  </si>
  <si>
    <t>Oversized Fit
Size worn by the model:M
Chest 40"
Height 6'</t>
  </si>
  <si>
    <t>4.4
|
488 Ratings</t>
  </si>
  <si>
    <t>Men Green Solid Sporty Jacket</t>
  </si>
  <si>
    <t>Get your groove going with the HRX Men's Active Jacket no matter what the weather's like outside. This hooded jacket keeps you warm and protected from the cold while making a sporty style statement.
Features
Active Jacket for your daily workouts.
Adjustable hood protects your ears and neck when you step outdoors.
Opening: Front Open
Neck: Hooded
Sleeve: Full Sleeves
Colour: Slate Green
Print: Solid
Fit: Regular</t>
  </si>
  <si>
    <t>The model (height 6") is wearing a size M</t>
  </si>
  <si>
    <t>3.7
|
5.3k Ratings</t>
  </si>
  <si>
    <t>Unisex Grey Solid Backpack</t>
  </si>
  <si>
    <t>â‚¹2559</t>
  </si>
  <si>
    <t>Grey backpack
Padded haul loop
2 main compartments with zip closure
Padded Mesh back
1 exernal zip pocket
2 side stash pocket
Padded shoulder strap: Padded
Water-resistance: No
Warranty: 1 years
Warranty provided by brand/manufacturer</t>
  </si>
  <si>
    <t>Height: 45 cm
Width: 31 cm
Depth: 24 cm</t>
  </si>
  <si>
    <t>4.5
|
803 Ratings</t>
  </si>
  <si>
    <t>Men Black Active Track Pants</t>
  </si>
  <si>
    <t>â‚¹1444</t>
  </si>
  <si>
    <t>Strike a sporty pose with the HRX Men's Athleisure Track Pants. These straight fit track pants are stylish, comfortable and breathable- what more could you need...
Features
Athleisure track pants to relax in.
Pockets to keep essentials at hand
Length: Full Length
Colour: Black
Fit: Straight Fit
Knit Track Pants</t>
  </si>
  <si>
    <t>4
|
5.2k Ratings</t>
  </si>
  <si>
    <t>POWER Colorblock Brand Logo Printed Sweatshirt</t>
  </si>
  <si>
    <t>â‚¹3869</t>
  </si>
  <si>
    <t>PRODUCT STORY : We've kept is simple with this sweatshirt: 100% cotton fabrication, cool colourblocking, and confident branding details. But its the smart tipping detail on the crew neck that really elevates this piece to wardrobe favourite.
FEATURES &amp; BENEFITS : Cotton: Cotton in PUMA products comes from farms with a focus on sustainable farming such as water efficiency and soil health protection. Learn more: https://about.puma.com/forever-better
DETAILS :
Black printed sweatshirt
Graphic rubber print on the sleeves
Regular fit
Long sleeves 
Ribbed cuffs and hem
Round Crew neck
PUMA No. 1 Logo on the chest</t>
  </si>
  <si>
    <t>KazarMax</t>
  </si>
  <si>
    <t>Men Black Clogs Sandals</t>
  </si>
  <si>
    <t>A pair of black clogs
Synthetic upper with slip-on closure
Cushioned footbed
Patterned eva outsole
Warranty: 1 month
Warranty provided by brand owner/manufacturer</t>
  </si>
  <si>
    <t>A</t>
  </si>
  <si>
    <t>3.7
|
179 Ratings</t>
  </si>
  <si>
    <t>Men Yellow Regular Fit Tartan Checks Opaque Checked Casual Shirt</t>
  </si>
  <si>
    <t>Yellow and blue tartan checks checked opaque casual shirt, has a spread collar, button placket, 1 patch pocket, long roll-up sleeves, curved hem</t>
  </si>
  <si>
    <t>4
|
269 Ratings</t>
  </si>
  <si>
    <t>269 Verified Buyers</t>
  </si>
  <si>
    <t>Man Cool Water Eau de Parfum 100ml</t>
  </si>
  <si>
    <t>Rs. 6200</t>
  </si>
  <si>
    <t>DAVIDOFF Man Cool Water Eau de Parfum</t>
  </si>
  <si>
    <t>4.4
|
178 Ratings</t>
  </si>
  <si>
    <t>Men Mock Collar Reversible Bomber Jacket</t>
  </si>
  <si>
    <t>â‚¹1583</t>
  </si>
  <si>
    <t>Olive green abstract printed reversible bomber, has a mock collar, 2 pockets ,has a zip closure, long sleeves, straight hemline, polyester lining</t>
  </si>
  <si>
    <t>Airbass Z35 with ZEN ENC Mic &amp; 32H Playtime Bluetooth Headset</t>
  </si>
  <si>
    <t>Universal Size fit</t>
  </si>
  <si>
    <t>3.9
|
554 Ratings</t>
  </si>
  <si>
    <t>554 Verified Buyers</t>
  </si>
  <si>
    <t>Men Pink Solid Slim Fit Solid Casual Shirt</t>
  </si>
  <si>
    <t>Pink solid casual shirt, has a mandarin collar, button placket, 1 pocket, long sleeves, curved hem</t>
  </si>
  <si>
    <t>Men Black Mesh Fresh Foam Walking Non-Marking Shoes</t>
  </si>
  <si>
    <t>A pair of black shoes, has mid-top Styling, lace-ups detail
Upper
Cushioned footbed
Textured and patterned outsole
Warranty: 30 days
Technology: Fresh Foam</t>
  </si>
  <si>
    <t>please use size chart to shop your fit size</t>
  </si>
  <si>
    <t>3.9
|
33 Ratings</t>
  </si>
  <si>
    <t>White Slim Fit Vertical Striped Cotton Casual Shirt</t>
  </si>
  <si>
    <t>White vertical stripes striped opaque casual shirt ,has a spread collar, button placket, short regular sleeves, curved hem</t>
  </si>
  <si>
    <t>Men Go Walk Stability Walking Shoes</t>
  </si>
  <si>
    <t>Special Technology:
Air-Cooled Goga Mat breathable insole with high-rebound cushioning
Lightweight and responsive ULTRA GO cushioning
Goodyear Performance Outsole delivers enhanced traction, stability and durability
Features:
A pair of navy blue shoes, has regular Styling, lace-up detail
Mesh Upper
Cushioned footbed
Textured and patterned outsole
Warranty: 3 months
Warranty provided by Brand/Manufacturer</t>
  </si>
  <si>
    <t>Men Black Solid Formal Loafers</t>
  </si>
  <si>
    <t>(Rs. 3676 OFF)</t>
  </si>
  <si>
    <t>A pair of black round-toed formal loafers, has regular styling
Synthetic leather upper
Cushioned footbed
Textured and patterned rubber outsole
Warranty: 3 months
Warranty provided by brand/manufacturer</t>
  </si>
  <si>
    <t>Synthetic leather
Allow your pair of shoes to air and de-odorize at regular basis
Use shoe bags to prevent any stains or mildew
Dust any dry dirt from the surface using a clean cloth
Do not use polish or shiner</t>
  </si>
  <si>
    <t>3.6
|
848 Ratings</t>
  </si>
  <si>
    <t>A pair of navy blue shoes, has regular Styling, slip-on detail
Upper
Cushioned footbed
Textured and patterned outsole
Warranty: 45 days</t>
  </si>
  <si>
    <t>4.4
|
821 Ratings</t>
  </si>
  <si>
    <t>821 Verified Buyers</t>
  </si>
  <si>
    <t>Ultralights Highlighting Kit- Vibrant Blonde 40ml</t>
  </si>
  <si>
    <t>â‚¹161</t>
  </si>
  <si>
    <t>Streax Ultralights Highlighting Kit</t>
  </si>
  <si>
    <t>4.3
|
678 Ratings</t>
  </si>
  <si>
    <t>678 Verified Buyers</t>
  </si>
  <si>
    <t>Men Blue &amp; White Checked Structured Sustainable Casual Shirt</t>
  </si>
  <si>
    <t>Blue and white checked structured casual shirt in basketweave texture, has a spread collar, long sleeves, curved hem, one patch pocket</t>
  </si>
  <si>
    <t>Men Self Design Textured Slim Fit Chinos Trousers</t>
  </si>
  <si>
    <t>Beige woven chinos
Slim fit
Mid-rise
Length: regular
Pattern: textured self design
Flat-front, with no pleats design
Feature: plain
4 pockets</t>
  </si>
  <si>
    <t>Slim Fit
Size worn by the model: 32
Waist: 32"
Hips: 38"
Height: 6'1"</t>
  </si>
  <si>
    <t>Men Black Comfort Cotton Casual Shirt</t>
  </si>
  <si>
    <t>Black solid opaque Casual shirt ,has a spread collar, button placket, 1 patch pocket, long regular sleeves, curved hem</t>
  </si>
  <si>
    <t>Brand Fit: Comfort
Fit: Regular Fit
Size worn by the model: M-102CM
Chest: 39"
Height: 6'2"</t>
  </si>
  <si>
    <t>4.2
|
564 Ratings</t>
  </si>
  <si>
    <t>564 Verified Buyers</t>
  </si>
  <si>
    <t>Donald Duck</t>
  </si>
  <si>
    <t>Men Yellow Printed Round Neck T-shirt</t>
  </si>
  <si>
    <t>â‚¹263</t>
  </si>
  <si>
    <t>Yellow printed waist length T-shirt, has a round neck, short sleeves</t>
  </si>
  <si>
    <t>ZEVORA</t>
  </si>
  <si>
    <t>Men Reversible Textured Belt</t>
  </si>
  <si>
    <t>Brown and Black textured belt
Stretchable: No
Secured with a tang
Warranty: 6 months
Warranty provided by brand/manufacturer</t>
  </si>
  <si>
    <t>Width:</t>
  </si>
  <si>
    <t>U S Polo Assn Men White Solid Tailored Fit Pure Cotton Casual Shirt</t>
  </si>
  <si>
    <t>White solid opaque pure cotton casual shirt ,has a button-down collar, button placket, long regular sleeves, curved hem</t>
  </si>
  <si>
    <t>Fit: Tailored Fit
The model (height 6') is wearing a size 40</t>
  </si>
  <si>
    <t>4.1
|
256 Ratings</t>
  </si>
  <si>
    <t>Men Black Printed Henley T-shirt</t>
  </si>
  <si>
    <t>Black printed waist length T-shirt, has a V-neck, a short mock button placket, short sleeves
Stay Unique!
This garment has undergone exclusive dyeing and finishing to ensure that each piece is unique. Color variation from images shown on website is expected.
The color may fade after a first few washes, enhancing its vintage look.
Wash separately . Do not dry in direct sunlight.</t>
  </si>
  <si>
    <t>4.1
|
9.3k Ratings</t>
  </si>
  <si>
    <t>9.3k Verified Buyers</t>
  </si>
  <si>
    <t>Men Manor V2 Sneakers</t>
  </si>
  <si>
    <t>PRODUCT DESIGN DETAILS :
A pair of grey woven design with logo printed detail round toe sports shoes with regular styling has a lace-up closure
Textile upper
Cushioned footbed
Marking outsole
Warranty: 3 Months
Warranty provided by brand/manufacturer
PRODUCT STORY:
Elevate, intensify the Style drills, out run those goals, here are the perfect PUMA Shoes an all season favorite , perfect for leisure</t>
  </si>
  <si>
    <t>4
|
21 Ratings</t>
  </si>
  <si>
    <t>Men SIDE LINES 2.0 - END Mesh Sliders</t>
  </si>
  <si>
    <t>A pair of navy blue solid sliders
Mesh upper
Cushioned footbed
Patterned eva outsole
Warranty: 3 months
Warranty provided by brand owner/manufacturer</t>
  </si>
  <si>
    <t>3.8
|
67 Ratings</t>
  </si>
  <si>
    <t>Men Black Solid Renew Run 3 Road Running Shoes</t>
  </si>
  <si>
    <t>Features:
A pair of black road running shoes, has regular Styling, lace-ups detail
Textile upper
Cushioned footbed
Textured and patterned outsole
Rubber outsole gives you excellent traction.
Mesh throughout the vamp is breathable and stretchy
TPU heel clip helps keep your foot secure and stable
Moulded details around the collar
Not intended for use as Personal Protective Equipment (PPE)
Product Design Details:
Product Colour: BLACK/WHITE-PURE PLATINUM-DK SMOKE GREY
Warranty: 6 months
Warranty provided by brand/manufacturer
About the Nike Renew Run 3 Road Running Shoes
Feel the potential with the Nike Renew Run 3. Plush where you need it, stretchy where it counts, this shoe keeps your foot stable with every step and turn. Super-soft foam adds a slightly springy feel for a little jump to your stride. It's got a clean look with fresh details that invite you to lace up and hit the road. Renew foam is softer than previous versions, helping provide impact absorption as your foot hits the ground. More foam added for a smoother transition from heel to toe, resulting in an extra spring to your step. Cushioning in the tongue and collar provides a plush sensation that you feel from the moment you put your shoes on. The intuitive design is made for easy on and off.</t>
  </si>
  <si>
    <t>Upper material: Textile
Wipe with a clean, dry cloth to remove the dust</t>
  </si>
  <si>
    <t>4.3
|
117 Ratings</t>
  </si>
  <si>
    <t>3.7
|
258 Ratings</t>
  </si>
  <si>
    <t>258 Verified Buyers</t>
  </si>
  <si>
    <t>Men Teal Blue &amp; Mustard Yellow Back Graphic Printed Cotton Oversized T-shirt</t>
  </si>
  <si>
    <t>Teal blue and mustard yellow  Oversized Tshirt for men
Back graphic printed
Regular length
Round neck
Short, drop-shoulder sleeves
Knitted pure cotton fabric</t>
  </si>
  <si>
    <t>4.4
|
188 Ratings</t>
  </si>
  <si>
    <t>Navy blue solid opaque Casual shirt ,has a spread collar, button placket, na pocket, short regular sleeves, curved hem</t>
  </si>
  <si>
    <t>4.1
|
576 Ratings</t>
  </si>
  <si>
    <t>576 Verified Buyers</t>
  </si>
  <si>
    <t>Men Woven Design Ree Fusion Running Shoes</t>
  </si>
  <si>
    <t>Product Design Details:
Main material: Synthetic upper/EVA outsole
Brand color: Blue
Woven upper design
Brand logo detail
Lace-up closure
Warranty: 3 months
Warranty provided by Brand/Manufacturer</t>
  </si>
  <si>
    <t>Upper Material: Synthetic 
Sole Material: EVA
Wipe with a clean, dry cloth to remove dust</t>
  </si>
  <si>
    <t>4.5
|
53 Ratings</t>
  </si>
  <si>
    <t>Men Sportswear Solid Regular Fit Track Pants</t>
  </si>
  <si>
    <t>â‚¹3006</t>
  </si>
  <si>
    <t xml:space="preserve">Black solid track pants
Has an elasticated waistband with drawstring closure
2 side zipper pockets &amp; 1 back pocket </t>
  </si>
  <si>
    <t>Size worn by the model: M
Waist: 32"
Hips: 37"
Height: 5'11"</t>
  </si>
  <si>
    <t>4.1
|
183 Ratings</t>
  </si>
  <si>
    <t>Men Blue 512 Slim Tapered Fit Light Fade Stretchable Jeans</t>
  </si>
  <si>
    <t>Medium shade, light fade blue jeans
Slim Tapered fit, mid-rise
Clean look
Stretchable
5 pocket
Length: regular</t>
  </si>
  <si>
    <t>Fit: Slim Tapered Fit
Stretchable
Size worn by the model: 32
Waist: 30"
Hips: 37"
Height: 6'1"</t>
  </si>
  <si>
    <t>4.2
|
580 Ratings</t>
  </si>
  <si>
    <t>Men Striped Rubber Sliders</t>
  </si>
  <si>
    <t>â‚¹598</t>
  </si>
  <si>
    <t>(Rs. 1 OFF)</t>
  </si>
  <si>
    <t>A pair of red and white striped sliders
Rubber upper
Cushioned footbed
Patterned eva outsole</t>
  </si>
  <si>
    <t>IN SMU FE T-Shirt</t>
  </si>
  <si>
    <t>Special technology:
Aeroready
Product design details:
Black solid T-shirt
Has a round neck
Short sleeves
Warranty: 3 months from the date of purchase against manufacturing defects
Warranty provided by brand/manufacturer</t>
  </si>
  <si>
    <t>Size worn by the model: M
Chest: 36''
Height: 6'</t>
  </si>
  <si>
    <t>4.1
|
152 Ratings</t>
  </si>
  <si>
    <t>ALIGATORR</t>
  </si>
  <si>
    <t>Unisex Black Lens &amp; Black UV Protected Rectangle Sunglasses AGR_CANDY 260</t>
  </si>
  <si>
    <t>Lens Colour: black
Frame Colour: black
Style: full rim
Type: rectangle sunglasses
Frame Material: polycarbonate
Features: uv protected lens
Best suited for oval face
Comes in a ALIGATORR hard case</t>
  </si>
  <si>
    <t>Polycarbonate
Remove dust and grime by gently wiping the lens with a cloth</t>
  </si>
  <si>
    <t>3.9
|
2.9k Ratings</t>
  </si>
  <si>
    <t>Men Blue Slim Fit Mid-Rise Clean Look Jeans</t>
  </si>
  <si>
    <t>Unisex 15.6-Inch Laptop Padded Backpack</t>
  </si>
  <si>
    <t>Rs. 1849</t>
  </si>
  <si>
    <t>Black solid fashion backpacks
Padded ergonomic shoulder straps, has padded haul loop
1 main compartment with zip closure, has padded laptop compartment,
2 zip pocket, 2 stash pockets
Padded back
Water Resistance: water resistant
Warranty: 1 year
Warranty provided by brand owner/manufacturer</t>
  </si>
  <si>
    <t>Height: 44 cm
Width: 32 cm
Depth: 12 cm
Volume: Up to 17 Litres
Laptop compartment can hold Up to 15.6 inch laptop</t>
  </si>
  <si>
    <t>Men Lace-Up Running Shoes</t>
  </si>
  <si>
    <t>â‚¹1487</t>
  </si>
  <si>
    <t>A pair of black and silver-toned sports shoes, has regular styling, lace-ups detail
Mesh upper
Cushioned footbed
Textured and patterned outsole
Warranty: 30 days
Warranty provided by brand/manufacturer</t>
  </si>
  <si>
    <t>Men Black Solid Thong Flip-Flops</t>
  </si>
  <si>
    <t>3.9
|
350 Ratings</t>
  </si>
  <si>
    <t>350 Verified Buyers</t>
  </si>
  <si>
    <t>Air 1.0 Men Cotton Joggers</t>
  </si>
  <si>
    <t>â‚¹1495</t>
  </si>
  <si>
    <t>Knitted joggers
Regular fit
Mid-rise
Length: regular
Pattern: solid 
Flat-front, with no pleats design
Feature: plain
5 pockets</t>
  </si>
  <si>
    <t>3.8
|
108 Ratings</t>
  </si>
  <si>
    <t>White vertical stripes opaque casual shirt, has a spread collar, button placket, 1 patch pocket, long regular sleeves, curved hem</t>
  </si>
  <si>
    <t>4.5
|
12 Ratings</t>
  </si>
  <si>
    <t>Creeva</t>
  </si>
  <si>
    <t>Everyday Collection Half Sleeve Bath Robe</t>
  </si>
  <si>
    <t>â‚¹487</t>
  </si>
  <si>
    <t>(Rs. 1012 OFF)</t>
  </si>
  <si>
    <t>Grey solid bath robe, has a Kimono collar with an open front, Half sleeves and waist belt attached, One patch pocket on the front right side and belt loops on either side of the waist.</t>
  </si>
  <si>
    <t>The model (height 5'8") is wearing a size Onesize</t>
  </si>
  <si>
    <t>4.2
|
293 Ratings</t>
  </si>
  <si>
    <t>293 Verified Buyers</t>
  </si>
  <si>
    <t>Men Black Analogue Watch WRG00046C</t>
  </si>
  <si>
    <t>Display: Analogue
Movement: Quartz
Power source: Battery
Dial style: Printed round brass dial
Features: Reset Time
Strap style: Black regular, silicon strap with a tang closure
Water resistance: 30 m
Comes in a WROGN case</t>
  </si>
  <si>
    <t>Men Black Solid Padded Jacket</t>
  </si>
  <si>
    <t>â‚¹1002</t>
  </si>
  <si>
    <t>Black solid jacket, has a mock collar, 2 pockets, zip closure, long sleeves, straight hem, and unlined lining</t>
  </si>
  <si>
    <t>Men Brown Slim Fit Joggers</t>
  </si>
  <si>
    <t>Brown solid mid-rise trousers, snap button closure, and 6 pockets</t>
  </si>
  <si>
    <t>4
|
732 Ratings</t>
  </si>
  <si>
    <t>732 Verified Buyers</t>
  </si>
  <si>
    <t>THE CLOWNFISH</t>
  </si>
  <si>
    <t>Men Black Solid Waterproof Double Layer Rain Suit</t>
  </si>
  <si>
    <t>This rain suit consists of a jacket and a pair of trousers
Black solid rain jacket, has a high collar, adjustable hood, overlaying flap with snap buttons over the zipper, long sleeves with adjustable buttons at the cuffs, two front pockets and small inner pocket
Black solid rain trousers, has an elasticated waistband</t>
  </si>
  <si>
    <t>The model (height 5'8'') is wearing a size XL</t>
  </si>
  <si>
    <t>Men Blue &amp; White Ombre Dyed Casual Pure Cotton Sustainable Shirt</t>
  </si>
  <si>
    <t>Blue and white ombre dyed opaque casual shirt ,has a cutaway collar, button placket, long regular sleeves, curved hem</t>
  </si>
  <si>
    <t>Fit: Regular Fit
Size worn by the model: M
Chest: 39"
Height: 6'1"</t>
  </si>
  <si>
    <t>4.2
|
239 Ratings</t>
  </si>
  <si>
    <t>The Lifestyle Co. Men Black Air Max Technology Running Shoes</t>
  </si>
  <si>
    <t>A pair of black sports shoes with regular styling has a slip-on closure
Mesh upper
Cushioned footbed
Rubber outsole
Special Technology:
Air-Max</t>
  </si>
  <si>
    <t>3.3
|
25 Ratings</t>
  </si>
  <si>
    <t>Men Brand Logo Printed Mock Flap Detail Football Jacket</t>
  </si>
  <si>
    <t>Black brand logo printed sporty jacket, has a hood, 2 zip pockets, mock flap detail, a zip closure, long raglan sleeves, straight hemline, engineered with rapid-dry and antimicrobial finish technology.</t>
  </si>
  <si>
    <t>Size worn by the model: M
Chest: 40"
Height: 6'2"</t>
  </si>
  <si>
    <t>4.1
|
43 Ratings</t>
  </si>
  <si>
    <t>0.3% Retinol Anti Aging Night Serum 30 ml</t>
  </si>
  <si>
    <t>A highly stable &amp; powerful anti-aging face serum packed with 0.3% Retinol and antioxidant Coenzyme Q10. This water-free serum uses Squalane as its base, which nourishes skin &amp; protects Retinol from oxidation (30 ml)</t>
  </si>
  <si>
    <t>Glass Bottle UV Protected</t>
  </si>
  <si>
    <t>4.5
|
2.7k Ratings</t>
  </si>
  <si>
    <t>Men Black &amp; Blue Brand Logo Printed Slim Fit Pure Cotton T-shirt</t>
  </si>
  <si>
    <t>Black and blue Tshirt for men
Brand logo printed
Regular length
Round neck
Short, regular sleeves
Knitted cotton fabric</t>
  </si>
  <si>
    <t>4.5
|
308 Ratings</t>
  </si>
  <si>
    <t>Men Striped Polo Collar T-shirt</t>
  </si>
  <si>
    <t>Olive green and black Tshirt for men
Striped
Regular length
Polo collar
Short, regular sleeves
Woven cotton fabric
Button closure</t>
  </si>
  <si>
    <t>3.5
|
4 Ratings</t>
  </si>
  <si>
    <t>Men Textile Running Shoes</t>
  </si>
  <si>
    <t>â‚¹1339</t>
  </si>
  <si>
    <t>PROUCT DETAILS-Rock the footwear perfect to wear with every outfit. Get your hands on the exclusive sports shoe designed with EVA outsole and Mesh upper material merged with PU material. The round toe shape helps in providing the perfect space for your feet.
A pair of black running shoes, has regular Styling, lace-ups detail
Textile upper
Cushioned footbed
Textured and patterned outsole
Warranty: 45 days
Warranty is provided  by brand/Manufacturer</t>
  </si>
  <si>
    <t>Upper Material-Textile
Sole Material-EVA
Wipe with clean cloth to remove dust</t>
  </si>
  <si>
    <t>Mandarin Collar Ethnic Motifs Printed Straight Short Kurta</t>
  </si>
  <si>
    <t>â‚¹374</t>
  </si>
  <si>
    <t>Colour: blue &amp; white
Ethnic motifs printed
Band collar
Long, cuffed sleeves
Straight shape with regular style
Above knee with curved hem
Machine weave regular cotton</t>
  </si>
  <si>
    <t>3.7
|
46 Ratings</t>
  </si>
  <si>
    <t>Vitamin C+E Oil-Free Moisturizer For Glowing Skin &amp; Fades Dark Spots - 60ml</t>
  </si>
  <si>
    <t>Vitamin C+E Oil-Free Moisturizer For Glowing Skin &amp; Fades Dark Spots</t>
  </si>
  <si>
    <t>Men Round-Toe Leather Sneakers</t>
  </si>
  <si>
    <t>A pair of navy blue round toe sneakers ,has regular styling,
Lace-ups detail
Leather upper
Cushioned footbed
Textured and patterned outsole
Warranty: 1 month
Warranty provided by brand/manufacturer</t>
  </si>
  <si>
    <t>4.4
|
77 Ratings</t>
  </si>
  <si>
    <t>77 Verified Buyers</t>
  </si>
  <si>
    <t>Unisex Black &amp; Green Denis V2 Thong Flip-Flops</t>
  </si>
  <si>
    <t>PRODUCT DESIGN DETAIL: A pair of black and green solid thong flip-flops
Synthetic upper
Cushioned footbed
Patterned rubber outsole
Warranty: 3 months
Warranty provided by brand owner/manufacturer
PRODUCT STORY : These lightweight Flip Flops give all round comfort, cushioning, durability &amp; support in a simplistic design. The EVA outsole provides premium cushioning.</t>
  </si>
  <si>
    <t>Syntheic
Wipe with a clean dry cloth to remove dust</t>
  </si>
  <si>
    <t>3.8
|
118 Ratings</t>
  </si>
  <si>
    <t>Olive Green solid mid-rise chinos, has a button closure, 4 pockets.</t>
  </si>
  <si>
    <t>3.8
|
4.7k Ratings</t>
  </si>
  <si>
    <t>Men Navy Blue Solid Slim-Fit Track Pants</t>
  </si>
  <si>
    <t>Navy blue solid slim-fit track pants, has an elasticated waistband with a drawstring fastening and two pockets</t>
  </si>
  <si>
    <t>Slim-Fit
The model (height 6') is wearing a size M</t>
  </si>
  <si>
    <t>Men Navy Blue Slim Fit Printed Casual Shirt</t>
  </si>
  <si>
    <t>â‚¹461</t>
  </si>
  <si>
    <t>Navy Blue printed casual shirt, has a spread collar, short sleeves, button placket, curved hem, and 1 patch pocket</t>
  </si>
  <si>
    <t>Bright Blue Solid Nile Exp Strolly 76 Large Luggage Trolley Suitcase</t>
  </si>
  <si>
    <t>(Rs. 5821 OFF)</t>
  </si>
  <si>
    <t>Bright blue four-wheel large luggage trolley suitcase (Strolly), secured with combination lock
One handle on top and one on side, has one push button retractable trolley handle and four 360 degree rotatable corner-mounted inline skate wheels
Has two external zip pockets at the front
One main compartment secured with zip closure, has a zip lining, and two elasticated tabs secured with click clasps
One zipper pocket on the flap
Zipper detail to adjust the depth of suitcase</t>
  </si>
  <si>
    <t>Length: 78 cm
Width: 47 cm
Depth: 31 cm</t>
  </si>
  <si>
    <t>4.3
|
160 Ratings</t>
  </si>
  <si>
    <t>160 Verified Buyers</t>
  </si>
  <si>
    <t>Stylespace by Isha</t>
  </si>
  <si>
    <t>Premimum Quality Maroon Geometric 240 TC King Bedsheet &amp; Pillow Covers</t>
  </si>
  <si>
    <t>Set Content: 1 King Bedsheet with 2 Pillow Covers
Quality: Fine
Thread Count: 240
Colour: Maroon and Grey
Pattern: Geometric
Type: Flat</t>
  </si>
  <si>
    <t>King Bedsheet: 2.30 m x 2.50 m (Length x Width)
Pillow Cover: 46 cm x 69 cm (Length x Width) Each</t>
  </si>
  <si>
    <t>Men Typography Self Design Running Sports Shorts</t>
  </si>
  <si>
    <t>Black and green typography self design mid-rise running sports shorts, has 3 zip pockets and drawstring closure</t>
  </si>
  <si>
    <t>4.5
|
181 Ratings</t>
  </si>
  <si>
    <t>Sztori</t>
  </si>
  <si>
    <t>Plus Size Men White Striped Round Neck T-shirt</t>
  </si>
  <si>
    <t>White and red striped T-shirt, has a round neck, and short sleeves</t>
  </si>
  <si>
    <t>4
|
244 Ratings</t>
  </si>
  <si>
    <t>244 Verified Buyers</t>
  </si>
  <si>
    <t>Men Navy Blue Micro Checked Casual Shirt</t>
  </si>
  <si>
    <t>Navy blue micro checks checked opaque Casual shirt ,has a spread collar, button placket, 1 patch pocket, long regular sleeves, curved hem</t>
  </si>
  <si>
    <t>Brand Fit:
Fit: Regular Fit
Size worn by the model: M-102CM
Chest: 38"
Height: 6'1"</t>
  </si>
  <si>
    <t>4.1
|
481 Ratings</t>
  </si>
  <si>
    <t>481 Verified Buyers</t>
  </si>
  <si>
    <t>Men Black Mesh Go Run Elevate Sports Shoes</t>
  </si>
  <si>
    <t>Special features:
Solve the code for a well cushioned run wearing the Skechers GOrun Elevate - Force shoe. This lace up running training sneaker features a breathable Mesh fabric upper and a lightweight ULTRA GO cushioned midsole with an Air-Cooled Goga Mat comfort insole.
Content:
A pair of black shoes, has regular Styling, lace-ups detail
Upper
Cushioned footbed
Textured and patterned outsole
Warranty: 3 months</t>
  </si>
  <si>
    <t>4.8
|
8 Ratings</t>
  </si>
  <si>
    <t>Men White Slim Fit Cotton Chino Shorts</t>
  </si>
  <si>
    <t>White solid mid-rise chino shorts, has 5 pockets, button closure</t>
  </si>
  <si>
    <t>4.1
|
161 Ratings</t>
  </si>
  <si>
    <t>STUNNERS 1.0 Men Black Analogue Watch 3255NM01</t>
  </si>
  <si>
    <t>Rs. 2395</t>
  </si>
  <si>
    <t xml:space="preserve">Display: Analogue
Movement: Quartz
Power source: Battery
Dial style: Textured rectangular brass dial
Features: Reset Time
Strap style: Black bracelet style, metal strap with a foldover closure
Water resistance: 50 m
Warranty: 2 years
Warranty provided by brand/manufacturer
Disclaimer - The Watch Cases might differ from the image shown. </t>
  </si>
  <si>
    <t>4.4
|
670 Ratings</t>
  </si>
  <si>
    <t>Men Black Raglan Sleeved T-shirt</t>
  </si>
  <si>
    <t>Take the sporty look to the streets with the HRX Men's Active T-shirt. This black solid T-shirt can be styled in a million ways to create a look that will be remembered
Features
Active T-shirt for your daily workouts
Raglan sleeves help in unrestricted arm &amp; shoulder movement
Style: Round Neck
Sleeve: Short Sleeves
Colour: Black
Print: Solid
Fit: Regular</t>
  </si>
  <si>
    <t>4.2
|
12.6k Ratings</t>
  </si>
  <si>
    <t>Men React Infinity 3 Road Running Shoes</t>
  </si>
  <si>
    <t>â‚¹11615</t>
  </si>
  <si>
    <t>SPECIAL TECHNOLOGIES:
A Secure, Breathable Flex
We added Flyknit throughout the upper, creating specific zones of breathability, flexibility and containment. The result is a cool feel that helps your foot feel secure, while letting it move without restriction. It still has Flywire technology for support through the midfoot.
Smooth and Steady
The sole has a unique rocker design that's shaped for support during all 3 phases of your stride. It feels flexible when you push off the ground, provides a smooth ride when your foot moves forwards and cushions when you land. Nike React technology provides that soft yet responsive sensation with every step. The bottom is wider for more stability on contact.
Cushioned Feel, Higher Stacks
High-rise cushioning is placed directly under your foot so you're closer to the foam for a truly responsive experience.
PRODUCT DESIGN DETAILS :
A pair of black textured with logo printed detail round toe sports shoes with regular styling has a lace-up closure
PU upper
Hybrid tongue combines a sock-like feel with the adjustability of a traditional design.
Soft padding along the collar provides a cushioned touch point.
Increased rubber at the outsole gives traction and durability.
ABOUT THE PRODUCT :
STAY RUNNING WITH SOFT, STABLE SUPPORT.
Still 1 of our most tested shoes, the Nike React Infinity 3 has soft and supportive cushioning. Its soft, stable feel with a smooth ride will carry you through routes, long and short. A breathable upper is made to feel contained, yet flexible. We even added more cushioning around the heel and ankle for a supportive sensation. Keep running--we've got you.</t>
  </si>
  <si>
    <t>Men AIR CUSHIONING MEGA Sneakers</t>
  </si>
  <si>
    <t>SPECIAL TECHNOLOGIES:
Engineered Knit Upper with stretch lace front.
Skechers Air-Cooled Memory Foam(r) cushioned comfort insole
Skech-Air(r) air-cushioned, shock-absorbing midsole
PRODUCT DESIGN DETAILS :
A pair of orange &amp; blue textured with brand logo-printed round toe casual sneakers with regular styling has a lace up closure
Mesh upper
Cushioned footbed
EVA outsole
An engineered Knit upper
Air-Cooled Memory Foam
Cushioned comfort insole
Sketch-Air shock-absorbing midsole
ABOUT THE PRODUCT :
Fresh only begins to describe Skechers Air Cushioning Mega. This stretch lace slip on active fashion design features an engineered Knit upper and Skechers Air-Cooled Memory Foam(r) cushioned comfort insole and a Skech-Air(r) shock-absorbing midsole.</t>
  </si>
  <si>
    <t>Paris Hyaluron Moisture Hydra Filling Leave In Night Hair Cream - 180 ml</t>
  </si>
  <si>
    <t>â‚¹309</t>
  </si>
  <si>
    <t>Hyaluron Moisture Hydra Filling Leave In Night Hair Cream</t>
  </si>
  <si>
    <t>4.3
|
933 Ratings</t>
  </si>
  <si>
    <t>933 Verified Buyers</t>
  </si>
  <si>
    <t>Men Rust Printed Live in Laundered Tshirt</t>
  </si>
  <si>
    <t>Perfect for a quick run around the block, this T-shirt is both comfy and stylish. The printed pattern and round neck give you an enhanced appeal. 
Rust tone
Printed pattern
Round neck
Short regular sleeves
Cotton, machine wash</t>
  </si>
  <si>
    <t>Men Peach-Coloured T-shirt</t>
  </si>
  <si>
    <t>Peach-coloured Tshirt for men
Solid
Regular length
Round neck
Short, regular sleeves
Woven cotton fabric</t>
  </si>
  <si>
    <t>Men Black Self Striped Sneakers</t>
  </si>
  <si>
    <t>A pair of round-toe black sneakers, has regular styling, lace-up detail
Mesh upper
Cushioned footbed
Textured and patterned outsole
Warranty: 1 month
Warranty provided by brand/manufacturer</t>
  </si>
  <si>
    <t>VILLAIN</t>
  </si>
  <si>
    <t>Men Classic Eau De Parfum - 100 ml</t>
  </si>
  <si>
    <t>Men Classic Eau De Parfum</t>
  </si>
  <si>
    <t>For external use only, avoid contact with eyes.
Keep away from children.</t>
  </si>
  <si>
    <t>4.3
|
6k Ratings</t>
  </si>
  <si>
    <t>Men Teal Mesh Crysta Pro Running Shoes</t>
  </si>
  <si>
    <t>â‚¹929</t>
  </si>
  <si>
    <t>A pair of teal running shoes, has regular Styling, lace-ups detail
Mesh upper
Cushioned footbed
Textured and patterned outsole
Warranty: 30 days
Features: 
Active Cell technology which makes it feather-light
Rubberized midsole material which is soft and comfortable with a grippy outsole which is abrasion resistant, paired with a breathable and comfortable superior quality upper.</t>
  </si>
  <si>
    <t>4
|
470 Ratings</t>
  </si>
  <si>
    <t>â‚¹1451</t>
  </si>
  <si>
    <t>4.2
|
345 Ratings</t>
  </si>
  <si>
    <t>345 Verified Buyers</t>
  </si>
  <si>
    <t>VASTRADO</t>
  </si>
  <si>
    <t>Band Collar Micro Checked Cotton Casual Shirt</t>
  </si>
  <si>
    <t>Blue &amp; white micro checked opaque casual shirt, has a band collar, button placket, 1 pocket, long regular sleeves, curved hem</t>
  </si>
  <si>
    <t>Men Green Solid Slim-Fit Pure Cotton Joggers</t>
  </si>
  <si>
    <t>Green solid slim-fit joggers, has an elasticated waistband with a drawstring fastening, two pockets and cuffed hems</t>
  </si>
  <si>
    <t>Slim-fit
The model (height 6') is wearing a size 28</t>
  </si>
  <si>
    <t>3.9
|
319 Ratings</t>
  </si>
  <si>
    <t>RODERICO GIULIANI</t>
  </si>
  <si>
    <t>Bracelet Style Straps Analogue Chronograph Watch RG-MSTC71000001</t>
  </si>
  <si>
    <t>(Rs. 9000 OFF)</t>
  </si>
  <si>
    <t>Pack Contains: single watch
Display: analogue
Movement: quartz
Power Source: battery
Dial style: blue textured round stainless steel dial
Features: chronograph,
Strap Style: silver toned, bracelet style, stainless steel strap with a butterfly
Water resistance: water resistant
Comes in a signature RODERICO GIULIANI case
Warranty: 1 year
Warranty provided by brand owner/manufacturer</t>
  </si>
  <si>
    <t>Stainless Steel
Wipe with a clean, dry cloth to remove dust</t>
  </si>
  <si>
    <t>Navy Blue Brand Logo Print Cabin Overnighter Trolley Bag - 45 Litres</t>
  </si>
  <si>
    <t>Navy blue brand logo print soft-sided cabin trolley suitcase
Two handles on the top, Has four 360-degree rotatable corner-mounted skate wheels
One main compartment secured with a zip closure
Two external pocket
One padded laptop compartment
Features: Water resistance
Warranty: 1 year against manufacturing defects
Warranty provided by Brand/Manufacturer</t>
  </si>
  <si>
    <t>4.3
|
537 Ratings</t>
  </si>
  <si>
    <t>537 Verified Buyers</t>
  </si>
  <si>
    <t>Men White dryCELL Manchester City FC Replica Football Shorts</t>
  </si>
  <si>
    <t>â‚¹1109</t>
  </si>
  <si>
    <t>Special Technology:
Engineered with dryCELL technology
Product Design Details
A pair of white Manchester City FC Replica Sports Shorts
Has an elasticated waistband with drawstring fastening
Two side pockets</t>
  </si>
  <si>
    <t>4.4
|
41 Ratings</t>
  </si>
  <si>
    <t>Time Travlr Men Beige Slim Fit Sustainable Chinos</t>
  </si>
  <si>
    <t>Beige solid mid-rise chinos, has a button closure, 5 pockets
This garment contains LYCRA fiber. It moves with you throughout the day for a comfortable, flexible fit</t>
  </si>
  <si>
    <t>Men Blue Textured Running Shoes</t>
  </si>
  <si>
    <t>A pair of round toe blue textured running sports shoes,has regular styling,
Lace-ups detail
Mesh upper
Cushioned footbed
Textured and patterned outsole
Warranty: 1 month</t>
  </si>
  <si>
    <t>4
|
311 Ratings</t>
  </si>
  <si>
    <t>311 Verified Buyers</t>
  </si>
  <si>
    <t>Men Green Regular Fit Solid Casual Sustainable Shirt</t>
  </si>
  <si>
    <t>Green solid casual shirt, has a spread collar, long sleeves, button placket, curved hem, and 2 flap pockets</t>
  </si>
  <si>
    <t>3.8
|
1k Ratings</t>
  </si>
  <si>
    <t>Men Mid-Rise Cotton Cargo Trousers</t>
  </si>
  <si>
    <t>3.6
|
52 Ratings</t>
  </si>
  <si>
    <t>Men Go Walk Flexi Missi Walking Shoes</t>
  </si>
  <si>
    <t>Special Technology:
Skechers Air-Cooled goga mat comfort insole
Comes with Ultra Go cushioning for added comfort
Features:
A pair of navy blue shoes, has regular Styling, slip-on detail
Textile Upper
Cushioned footbed
Textured and patterned outsole
Warranty: 3 months
Warranty provided by Brand/Manufacturer</t>
  </si>
  <si>
    <t>4.5
|
39 Ratings</t>
  </si>
  <si>
    <t>Men Blue Polo Collar T-shirt</t>
  </si>
  <si>
    <t>Blue Tshirt for men
Solid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</si>
  <si>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Laptop Backpack With Rain Cover</t>
  </si>
  <si>
    <t>Black and white solid fashion backpacks
Padded ergonomic shoulder straps, has padded haul loop
2 main compartment with zip closure, has padded laptop compartment,
1 zip pocket, 1 stash pocket
Padded mesh back
Water Resistance: water resistant
Comes with a rain cover
Warranty: 6 months
Warranty provided by brand owner/manufacturer</t>
  </si>
  <si>
    <t>Height: 53.3 cm
Width: 48.2 cm
Depth: 43.1 cm
Volume: 24 to 30 Litres
Laptop compartment can hold Up to 18 inch laptop</t>
  </si>
  <si>
    <t>3.5
|
8 Ratings</t>
  </si>
  <si>
    <t>Men Grey Solid HypaDry Hooded Rain Suit</t>
  </si>
  <si>
    <t>Grey solid Rain jacket, has an adjustable hood with drawcord, overlaying flap with snap buttons and zip closure, long sleeves with snap buttons, and two side pockets with flaps for added protection
Grey solid trouser has elasticated waistband slip-on closure
Warranty: 12 months from the date of purchase
Warranty provided by Brand Owner / Manufacturer</t>
  </si>
  <si>
    <t>The model (height 5'8'') is wearing a size M</t>
  </si>
  <si>
    <t>3.7
|
94 Ratings</t>
  </si>
  <si>
    <t>Men Black Solid Slim Fit Rapid-Dry Running Track Pants</t>
  </si>
  <si>
    <t>Stride with ease in the HRX Men's Running Track Pants. The polyester lycra fabric stretches as you move while the Rapid Dry technology keeps you dry so that your mind stays focused on the finish line ahead.
Features
Black solid trackpants
has a drawsting closure
three pockets
Rapid Dry technology wicks sweat &amp; dries fast.
Anti-Microbial technology keeps odor-causing microbes away.
4 way stretch fabric allows a full range of movement.
Lightweight construction
Run track 200
Side forward seam details
Length: Full Length
Fit: Slim Fit</t>
  </si>
  <si>
    <t>4
|
3.3k Ratings</t>
  </si>
  <si>
    <t>Men Black Tapered Fit Stretchable Jeans</t>
  </si>
  <si>
    <t>Dark shade, no fade black jeans
Tapered fit, mid-rise
Clean look
Stretchable
5 pocket
Length: cropped</t>
  </si>
  <si>
    <t>3.6
|
814 Ratings</t>
  </si>
  <si>
    <t>814 Verified Buyers</t>
  </si>
  <si>
    <t>Men Multicoloured Slim Fit Tartan Checks Checked Casual Shirt</t>
  </si>
  <si>
    <t>Multicoloured tartan checks checked opaque Casual shirt ,has a spread collar, button placket, 1 patch pocket, long regular sleeves, curved hem</t>
  </si>
  <si>
    <t>4.2
|
898 Ratings</t>
  </si>
  <si>
    <t>Men Navy Blue Mesh Running Shoes</t>
  </si>
  <si>
    <t>A pair of navy blue &amp; blue running sports shoes, has regular styling, lace-up detail
Mesh upper
Cushioned footbed
Textured and patterned outsole
Warranty: 30 days
Warranty provided by brand/manufacturer</t>
  </si>
  <si>
    <t>4.2
|
104 Ratings</t>
  </si>
  <si>
    <t>Men Olive Green Solid Slim Fit Chino Shorts</t>
  </si>
  <si>
    <t>Olive green solid mid-rise regular shorts, has 4 pockets, and button closure</t>
  </si>
  <si>
    <t>Unisex Grey Croslite Flip Flops</t>
  </si>
  <si>
    <t>A pair of grey flip flops
Croslite upper
Cushioned footbed
Patterned croslite outsole
Warranty: 3 months
Warranty provided by brand owner/manufacturer</t>
  </si>
  <si>
    <t>Crosslite
Wipe shoes by damo cloth to remove dirt</t>
  </si>
  <si>
    <t>4.4
|
621 Ratings</t>
  </si>
  <si>
    <t>621 Verified Buyers</t>
  </si>
  <si>
    <t>Men Slim Fit Low Distress Light Fade Jeans</t>
  </si>
  <si>
    <t>Rs. 4499</t>
  </si>
  <si>
    <t>Medium shade, light fade blue jeans
Slim fit, mid-rise
Low distress
Non stretchable
4 pocket
Length: regular</t>
  </si>
  <si>
    <t>Black HD4928/01 Induction Cooktop</t>
  </si>
  <si>
    <t>(Rs. 2996 OFF)</t>
  </si>
  <si>
    <t>Set content: 1 Induction Cooktop
Color: Black
Voltage: 230 and above
Features
0-3 Hrs time setting
Customized indian menus
Touch start for easy use
Upto 2100 W for fast cooking
1.2mtr long cord length allows convenient usage
RoHs compliant
Auto-off program cooks food safely
Effortless flame free cooking customized indian menus</t>
  </si>
  <si>
    <t>Dimension: 35.6cm x 28.1cm x 6.5cm (Length x Width x Height)</t>
  </si>
  <si>
    <t>4
|
17 Ratings</t>
  </si>
  <si>
    <t>Oxemberg</t>
  </si>
  <si>
    <t>Men Slim Fit Cotton Chinos Trousers</t>
  </si>
  <si>
    <t xml:space="preserve">Black woven chinos Trousers
Slim fit
Mid-rise
Length: regular
Pattern: solid
Flat-front
Feature: plain
4 pockets
Button and zip closure </t>
  </si>
  <si>
    <t>Men Slim Fit Mid-Rise Cotton Track Pants</t>
  </si>
  <si>
    <t>White solid slim-fit mid-rise track pants, has an elasticated waistband with drawstring slip-on closure, two pockets and cuffed hem</t>
  </si>
  <si>
    <t>Slim Fit
The model (height 6') is wearing a size S</t>
  </si>
  <si>
    <t>R Code by The Roadster Life Co Men Polo Collar T-shirt</t>
  </si>
  <si>
    <t>Rs. 599</t>
  </si>
  <si>
    <t>Olive green Tshirt for men
Solid
Regular length
Polo collar
Short, regular sleeves
Knitted cotton fabric
Button closure</t>
  </si>
  <si>
    <t>Regular Fit
Size worn by the model: M
Chest: 37"
Height: 6'2"</t>
  </si>
  <si>
    <t>3.4
|
7 Ratings</t>
  </si>
  <si>
    <t>Paris Set of Hyaluron Moisture Shampoo 180ml + Conditioner 71.5ml + HairCream 180ml</t>
  </si>
  <si>
    <t>â‚¹469</t>
  </si>
  <si>
    <t>This set contains:
1 Hyaluron 72H Moisture Sealing Conditioner with Hyaluronic Acid
1 Hyaluron Moisture Hydra Filling Leave In Night Hair Cream
1 Hyaluron Moisture 72H Moisture Filling Shampoo with Hyaluronic Acid</t>
  </si>
  <si>
    <t>4.4
|
8.8k Ratings</t>
  </si>
  <si>
    <t>Men Green Terry Cotton Loose Fit Shorts</t>
  </si>
  <si>
    <t>Green solid mid-rise regular shorts, has 2 pockets, drawstring closure</t>
  </si>
  <si>
    <t>Loose Fit
The model (height 6') is wearing a size 32</t>
  </si>
  <si>
    <t>Men Olive Green Solid Regular Fit Chino Shorts</t>
  </si>
  <si>
    <t>Olive green solid mid-rise chino shorts, has 1 pocket, a button closure</t>
  </si>
  <si>
    <t>Men Black Textured Mid-Top Sneakers</t>
  </si>
  <si>
    <t>A pair of round toe black sneakers ,has mid-top styling,
Lace-ups detail
Canvas upper
Cushioned footbed
Textured and patterned outsole
Warranty: 1 month</t>
  </si>
  <si>
    <t>Upper material: Canvas
Use a branded leather conditioner to clean the product/wipe with a clean, dry cloth to remove the dust</t>
  </si>
  <si>
    <t>3.8
|
379 Ratings</t>
  </si>
  <si>
    <t>379 Verified Buyers</t>
  </si>
  <si>
    <t>Men Olive Green Memory Foam Technology Running Shoes</t>
  </si>
  <si>
    <t>A pair of olive green and white sports shoes, has regular styling, lace-ups detail
Mesh upper
Cushioned footbed
Textured and patterned outsole
Warranty: 30 days
Warranty provided by brand/manufacturer</t>
  </si>
  <si>
    <t>3.8
|
4 Ratings</t>
  </si>
  <si>
    <t>Men Anzarun FS One 8 Sneakers</t>
  </si>
  <si>
    <t>Special Technology:
IMEVA: PUMA's material for a lightweight and comfortable feel
SOFTFOAM+: Step-in comfort sockliner designed to provide soft cushioning thanks to its extra thick heel
Features:
A pair of round toe white sneakers ,has regular styling,
Lace-ups detail
Textile upper
Cushioned footbed
IMEVA midsole
Rubber outsole
Textured and patterned outsole
Warranty: 3 months
Warranty provided by Brand/Manufacturer</t>
  </si>
  <si>
    <t>Unisex Charcoal Grey &amp; Black Brand Logo Print Duffel Bag 19 L</t>
  </si>
  <si>
    <t>Charcoal grey, black and orange brand logo print duffel bag
One shoulder strap with 2 handles 
One main compartment
One zip pocket on the front
One mesh stash pocket</t>
  </si>
  <si>
    <t>Height: 24 cm
Width: 20 cm
Depth: 40 cm
Volume: 19 L</t>
  </si>
  <si>
    <t>4.2
|
2.1k Ratings</t>
  </si>
  <si>
    <t>Men Grey Melange Solid Hooded Sweatshirt</t>
  </si>
  <si>
    <t>Grey Melange solid sweatshirt, has a hood, one kangaroo pocket, long sleeves, ribbed hem, and fleece lining</t>
  </si>
  <si>
    <t>4.4
|
744 Ratings</t>
  </si>
  <si>
    <t>744 Verified Buyers</t>
  </si>
  <si>
    <t>Men Blue Tapered Fit Mildly Distressed Heavy Fade Stretchable Jeans</t>
  </si>
  <si>
    <t>â‚¹650</t>
  </si>
  <si>
    <t>Light shade, heavy fade blue jeans
Tapered fit, mid-rise
Mildly distressed
Stretchable
5 pocket
Length: cropped</t>
  </si>
  <si>
    <t>3.7
|
35 Ratings</t>
  </si>
  <si>
    <t>Men Green Printed Polo Collar Slim Fit T-shirt</t>
  </si>
  <si>
    <t>Green Tshirt for men
Other printed
Regular length
Polo collar
Short, raglan sleeves
Knitted cotton fabric</t>
  </si>
  <si>
    <t>4
|
413 Ratings</t>
  </si>
  <si>
    <t>413 Verified Buyers</t>
  </si>
  <si>
    <t>Men Beige Hooded Sweatshirt</t>
  </si>
  <si>
    <t>Beige solid sweatshirt has a hooded, 2 kangaroo pockets, long sleeves, closure, straight hem</t>
  </si>
  <si>
    <t>4.2
|
100 Ratings</t>
  </si>
  <si>
    <t>â‚¹1239</t>
  </si>
  <si>
    <t>3.9
|
342 Ratings</t>
  </si>
  <si>
    <t>342 Verified Buyers</t>
  </si>
  <si>
    <t>3.9
|
231 Ratings</t>
  </si>
  <si>
    <t>Tune Active Pro Wireless Neckband with upto 60hrs playtime and ESR - Jet Black</t>
  </si>
  <si>
    <t>3.9
|
101 Ratings</t>
  </si>
  <si>
    <t>Men Olive Green Graphic Printed Pure Cotton Oversized T-Shirt</t>
  </si>
  <si>
    <t>Olive green Tshirt for men
Graphic printed
Longline length
Round neck
Short, regular sleeves
Knitted pure cotton fabric</t>
  </si>
  <si>
    <t>Men Off White &amp; Navy Blue Pure Cotton Striped T-shirt</t>
  </si>
  <si>
    <t>Off white, navy blue and mustard yellow Tshirt for men
Striped
Regular length
Round neck
Short, regular sleeves
Knitted cotton fabric</t>
  </si>
  <si>
    <t>Men Pack of 2 Innerwear Vests 8904311302179</t>
  </si>
  <si>
    <t>â‚¹411</t>
  </si>
  <si>
    <t>4.4
|
702 Ratings</t>
  </si>
  <si>
    <t>702 Verified Buyers</t>
  </si>
  <si>
    <t>Men Black Typography Printed Pure Cotton Loose Oversized T-shirt</t>
  </si>
  <si>
    <t>Black Tshirt for men
Typography printed
Regular length
Round neck
Short, regular sleeves
Knitted pure cotton fabric</t>
  </si>
  <si>
    <t>RARE RABBIT</t>
  </si>
  <si>
    <t>Men Comfort Insole Leather Contrast Sole Sneakers</t>
  </si>
  <si>
    <t>Rs. 5499</t>
  </si>
  <si>
    <t>A pair of round-toe brown &amp; white sneakers, has regular styling, lace-up detail
Leather upper
Cushioned footbed
Textured and patterned outsole
Warranty: Limited Warranty
Warranty provided by brand/manufacturer</t>
  </si>
  <si>
    <t>â‚¹339</t>
  </si>
  <si>
    <t>Olive green solid mid-rise slim-fit track pants has an elasticated waistband with drawstring closure and two pockets</t>
  </si>
  <si>
    <t>4.1
|
6.1k Ratings</t>
  </si>
  <si>
    <t>Men Woven Design Dezmer MS Running Shoes</t>
  </si>
  <si>
    <t>â‚¹3179</t>
  </si>
  <si>
    <t>Product Design Details:
Main material: Synthetic upper/ Rubber outsole
Brand colour: Navy blue
Woven design
3-stripe detail
Lace-up detail
Cushioned footbed
Textured and patterned outsole
Warranty: 3 months
Warranty provided by the brand owner/ manufacturer</t>
  </si>
  <si>
    <t>4
|
47 Ratings</t>
  </si>
  <si>
    <t>47 Verified Buyers</t>
  </si>
  <si>
    <t>Men Blue Joggers</t>
  </si>
  <si>
    <t>â‚¹1695</t>
  </si>
  <si>
    <t>Blue solid mid-rise joggers, has a drawstring fastening, four pockets</t>
  </si>
  <si>
    <t>Men Black Slim Fit Jeans</t>
  </si>
  <si>
    <t>Dark shade, no fade black jeans
Slim fit, mid-rise
Clean look
Non stretchable
5 pocket
Length: regular</t>
  </si>
  <si>
    <t>Fit: Slim Fit
Non Stretchable
Size worn by the model: 32
Waist: 33"
Hips: 40"
Height: 6'3"</t>
  </si>
  <si>
    <t>3.9
|
112 Ratings</t>
  </si>
  <si>
    <t>Buds Z2 Truly Wireless Earbuds With ANC &amp; Upto 38Hours Playback</t>
  </si>
  <si>
    <t>â‚¹4999</t>
  </si>
  <si>
    <t>Men Lebron 3.0 Walking Shoes</t>
  </si>
  <si>
    <t>â‚¹2149</t>
  </si>
  <si>
    <t>A pair of white walking shoes, has regular styling, lace-up detail
Textile Upper
Cushioned footbed
Textured and patterned outsole
Warranty: 3 months
Warranty provided by Brand/Manufacturer</t>
  </si>
  <si>
    <t>4
|
143 Ratings</t>
  </si>
  <si>
    <t>143 Verified Buyers</t>
  </si>
  <si>
    <t>Men Castle Rock Slim Fit Opaque Spread Collared Sustainable Formal Shirt</t>
  </si>
  <si>
    <t>Castle Rock/Grey solid opaque Formal shirt ,has a spread collar, button placket, long regular sleeves, curved hem</t>
  </si>
  <si>
    <t>4.2
|
300 Ratings</t>
  </si>
  <si>
    <t>NG 1145/05 USB Trimmer with 60 Min Runtime &amp; 9-Length Settings - Black &amp; Silver-Toned</t>
  </si>
  <si>
    <t>NG 1145/05 USB Trimmer with 60 Min Runtime &amp; 9-Length Settings - Black &amp; Silver-Toned
Warranty: 1 year
Warranty provided by Brand/manufacturer</t>
  </si>
  <si>
    <t>3.9
|
168 Ratings</t>
  </si>
  <si>
    <t>Men Non-Marking Running Shoes</t>
  </si>
  <si>
    <t>A pair of grey and orange sports shoes, has regular styling, lace-ups detail
Mesh upper
Cushioned footbed
Textured and patterned outsole
Warranty: 30 days
Warranty provided by brand/manufacturer</t>
  </si>
  <si>
    <t>Modern Spread Collar Cotton Formal Shirt</t>
  </si>
  <si>
    <t>Purple solid opaque formal shirt, has a spread collar, button placket, 1 patch pocket, long regular sleeves, curved hem</t>
  </si>
  <si>
    <t>Brand Fit: Modern
Fit: Regular Fit
The model (height 6') is wearing a size 40</t>
  </si>
  <si>
    <t>3.1
|
118 Ratings</t>
  </si>
  <si>
    <t>Men Grey Sustainable Casual Shirt</t>
  </si>
  <si>
    <t>Grey solid casual shirt, has a spread collar, long sleeves, curved hem, one patch pocket</t>
  </si>
  <si>
    <t>Unisex Black Solid Air 2 Coated Backpack</t>
  </si>
  <si>
    <t>â‚¹2309</t>
  </si>
  <si>
    <t>Black solid backpack
Non-Padded haul loop
2 main compartments with zip closure
1 external zip pocket
Padded Mesh back
Padded shoulder strap: Padded
Water-resistance: Yes
Warranty: 18 months
Warranty provided by Brand/Manufacturer</t>
  </si>
  <si>
    <t>Height: 45 cm
Width: 33 cm
Depth: 22 cm
Laptop sleeve: 38 cm</t>
  </si>
  <si>
    <t>ARIVO</t>
  </si>
  <si>
    <t>A pair of round toe sneakers ,has mid-top styling
Lace-ups detail
Canvas upper
Cushioned footbed
Textured and patterned outsole
Warranty: 1 month
Warranty provided by brand/manufacturer</t>
  </si>
  <si>
    <t>3.3
|
352 Ratings</t>
  </si>
  <si>
    <t>Unisex Black Brand Logo Printed teamGOAL 23 Backpack</t>
  </si>
  <si>
    <t>â‚¹818</t>
  </si>
  <si>
    <t>PRODUCT STORY:
This handy football backpack is equipped with plenty of zipped compartments where you can store your stuff securely. It's a practical accessory that allows you to organise your belongings.
Product design details:
Black brand logo backpack
Padded haul loop
1 main compartment with zip closure
Padded back
Padded shoulder strap: Padded
Water-resistance: Yes</t>
  </si>
  <si>
    <t>Dimensions : 44 x 30 x 14 cm
Volume: 22L</t>
  </si>
  <si>
    <t>3.9
|
700 Ratings</t>
  </si>
  <si>
    <t>700 Verified Buyers</t>
  </si>
  <si>
    <t>U S Polo Assn Men Navy Blue &amp; White Striped Sliders</t>
  </si>
  <si>
    <t>â‚¹1424</t>
  </si>
  <si>
    <t>A pair of navy blue and white striped sliders
Synthetic upper
Cushioned footbed
Patterned eva outsole
Warranty: 3 months
Warranty provided by brand owner/manufacturer</t>
  </si>
  <si>
    <t>4.9
|
21 Ratings</t>
  </si>
  <si>
    <t>Unisex Blue &amp; Red Backpack</t>
  </si>
  <si>
    <t>â‚¹1665</t>
  </si>
  <si>
    <t>Blue and red solid backpacks backpacks
Padded ergonomic shoulder straps, has padded haul loop
3 main compartment with zip closure,
1 zip pocket, 2 stash pockets
Padded back
Water Resistance: no
Warranty: 1 year
Warranty provided by brand owner/manufacturer</t>
  </si>
  <si>
    <t>49 x 32 x 22 in cm (length x depth x height)</t>
  </si>
  <si>
    <t>5% Niacinamide Serum With Hyaluronic Acid - 30 ml</t>
  </si>
  <si>
    <t>5% Niacinamide Serum For Glowing Skin With Hyaluronic Acid</t>
  </si>
  <si>
    <t>4.5
|
2k Ratings</t>
  </si>
  <si>
    <t>Men Pure Cotton Solid With Printed Pocket T-shirt</t>
  </si>
  <si>
    <t>Orange T-shirt for men
Solidwith printed chest pocket
Regular length
Round neck
Short, regular sleeves
Knitted pure cotton fabric</t>
  </si>
  <si>
    <t>4
|
30 Ratings</t>
  </si>
  <si>
    <t>Men Printed Sports Sandals</t>
  </si>
  <si>
    <t>Rs. 849</t>
  </si>
  <si>
    <t>A pair of navy blue and yellow printed sports sandals, secured with a velcro closure
Synthetic upper
Cushioned footbed
Textured and patterned tpr outsole</t>
  </si>
  <si>
    <t>Men Set of 3 Natural Glow Senstive Roll-Ons</t>
  </si>
  <si>
    <t>Set of 3 Natural Glow Sensitive Roll-Ons</t>
  </si>
  <si>
    <t>4.5
|
645 Ratings</t>
  </si>
  <si>
    <t>645 Verified Buyers</t>
  </si>
  <si>
    <t>Men Woven Design PU Slip-On Sneakers</t>
  </si>
  <si>
    <t>A pair of round toe off white slip-on sneakers ,has regular styling,
Slip-on detail
Pu upper
Cushioned footbed
Textured and patterned outsole
Warranty: 3 months
Warranty provided by brand owner/manufacturer</t>
  </si>
  <si>
    <t>PU
Wipe it with clean &amp; dry cloth to remove dust</t>
  </si>
  <si>
    <t>The model (height '6' ) is wearing a size S</t>
  </si>
  <si>
    <t>4.1
|
131 Ratings</t>
  </si>
  <si>
    <t>KAMA AYURVEDA</t>
  </si>
  <si>
    <t>Bringadi Thailam Intensive Hair Oil - 200 ml</t>
  </si>
  <si>
    <t>Rs. 1595</t>
  </si>
  <si>
    <t>Bringadi Thailam Intensive Hair Oil</t>
  </si>
  <si>
    <t>4.6
|
2.2k Ratings</t>
  </si>
  <si>
    <t>Cloak &amp; Decker by Monte Carlo</t>
  </si>
  <si>
    <t>Striped Polo Collar Cotton T-shirt</t>
  </si>
  <si>
    <t>White Tshirt for men
Striped
Regular length
Polo collar
Short, regular sleeves
Knitted cotton fabric
Button closure</t>
  </si>
  <si>
    <t>Men White Colourblocked Lace-Up Sneakers</t>
  </si>
  <si>
    <t>A pair of round toe white sneakers ,has regular styling
Lace-ups detail
Synthetic leather upper
Cushioned footbed
Textured and patterned outsole
Warranty: 28 days</t>
  </si>
  <si>
    <t>3.7
|
198 Ratings</t>
  </si>
  <si>
    <t>198 Verified Buyers</t>
  </si>
  <si>
    <t>White vertical stripes opaque casual shirt, has a band collar, button placket, 1 patch pocket, long regular sleeves, curved hem</t>
  </si>
  <si>
    <t>Unisex Dual Flex Sneakers</t>
  </si>
  <si>
    <t>Features:
A pair of round toe black sneakers ,has regular styling,
Lace-ups detail
Mesh upper
Cushioned footbed
Textured and patterned outsole
Warranty: 3 months
Warranty provided by Brand/Manufacturer</t>
  </si>
  <si>
    <t>3.8
|
58 Ratings</t>
  </si>
  <si>
    <t>Cobra 1.78 inch AMOLED Army Grade Build With Bluetooth Calling Smartwatch</t>
  </si>
  <si>
    <t>(Rs. 16000 OFF)</t>
  </si>
  <si>
    <t>3.9
|
144 Ratings</t>
  </si>
  <si>
    <t>Jompers</t>
  </si>
  <si>
    <t>Men Black Floral Embroidered Sequined Cotton Kurta</t>
  </si>
  <si>
    <t>â‚¹1418</t>
  </si>
  <si>
    <t>Colour: black
Floral embroidered
Mandarin collar
Long, regular sleeves
Straight shape with regular style
Sequinned detail
Above knee with straight hem
Machine weave regular cotton</t>
  </si>
  <si>
    <t>A pair of round-toe grey sneakers, has regular styling, lace-up detail
Synthetic Leather upper
Cushioned footbed
Textured and patterned outsole
Warranty: 15 Days
Warranty provided by brand/manufacturer</t>
  </si>
  <si>
    <t>3.6
|
6.8k Ratings</t>
  </si>
  <si>
    <t>Time Travlr Men Beige Slim Fit Solid Chinos</t>
  </si>
  <si>
    <t>4.2
|
822 Ratings</t>
  </si>
  <si>
    <t>822 Verified Buyers</t>
  </si>
  <si>
    <t>Men Sea Green Solid Cotton Drop-Shoulder Sleeves Hooded Relaxed Fit T-shirt</t>
  </si>
  <si>
    <t>â‚¹491</t>
  </si>
  <si>
    <t>Sea green Tshirt for men
Solid
Regular length
Hooded
Long, regular sleeves
Knitted cotton fabric</t>
  </si>
  <si>
    <t>Relaxed Fit
The model (height 6') is wearing a size M</t>
  </si>
  <si>
    <t>4.2
|
84 Ratings</t>
  </si>
  <si>
    <t>A pair of black walking shoes, has regular Styling, lace-ups detail
Mesh upper
Cushioned footbed
Textured and patterned outsole
Warranty: 45 days</t>
  </si>
  <si>
    <t>4.1
|
840 Ratings</t>
  </si>
  <si>
    <t>840 Verified Buyers</t>
  </si>
  <si>
    <t>White solid opaque Casual shirt ,has a mandarin collar, button placket, 1 patch pocket, long regular sleeves, curved hem</t>
  </si>
  <si>
    <t>4
|
1.2k Ratings</t>
  </si>
  <si>
    <t>Men Green Pure Cotton Slim Fit Solid Casual Shirt</t>
  </si>
  <si>
    <t>Green solid casual shirt, has a spread collar, full button placket, and curved hem</t>
  </si>
  <si>
    <t>Taming System with Juvexin Color Protection Global Keratin Shampoo 1000 ml</t>
  </si>
  <si>
    <t>Rs. 4800</t>
  </si>
  <si>
    <t>Hair taming system with juvexin moisturizing color protection shampoo</t>
  </si>
  <si>
    <t>Blue Tshirt for men
Graphic printed
Longline length
Round neck
Short, regular sleeves
Woven cotton fabric</t>
  </si>
  <si>
    <t>4.2
|
78 Ratings</t>
  </si>
  <si>
    <t>Men Black Regular Fit Solid Opaque Pure Cotton Casual Shirt</t>
  </si>
  <si>
    <t>Black solid opaque casual shirt, has a mandarin collar, full button placket, 1 patch pocket, long roll-up sleeves, and curved hem</t>
  </si>
  <si>
    <t>Men Green Solid Pure Cotton Canvas Trainers</t>
  </si>
  <si>
    <t>H&amp;M Essentials. No. 6: The Sneakers. Trainers in sturdy cotton canvas with a tongue and lacing at the front. Cotton canvas linings and insoles and rubber soles that are patterned underneath. Height of soles 3.1 cm.</t>
  </si>
  <si>
    <t>100% Cotton
Wipe with a clean cloth</t>
  </si>
  <si>
    <t>4.4
|
726 Ratings</t>
  </si>
  <si>
    <t>726 Verified Buyers</t>
  </si>
  <si>
    <t>Polo Collar Pure Cotton T-shirt</t>
  </si>
  <si>
    <t>â‚¹1014</t>
  </si>
  <si>
    <t>Solid T-shirt for men
Regular length
Polo collar
Short, regular sleeves
Knitted pure cotton fabric
Button closure</t>
  </si>
  <si>
    <t>Blue T-shirt for men
Brand logo printed
Regular length
Round neck
Short, regular sleeves
Knitted pure cotton fabric</t>
  </si>
  <si>
    <t>4.3
|
16 Ratings</t>
  </si>
  <si>
    <t>Men Blue Solid Mesh Sneakers</t>
  </si>
  <si>
    <t>A pair of round toe blue sneakers ,has regular styling,
Lace-ups detail
Mesh upper
Cushioned footbed
Textured and patterned outsole</t>
  </si>
  <si>
    <t>Mesh upper
Wipe with clean cloth
Killer Lace-up Shoes, Light Weight &amp; Comfortable Shoes, casual Shoes For Men's</t>
  </si>
  <si>
    <t>Unisex Brand Logo Embossed Adicane Sliders</t>
  </si>
  <si>
    <t>A pair of charcoal grey brand logo embossed sliders
Synthetic upper
Cushioned footbed
Patterned eva outsole
Warranty: 3 months
Warranty provided by brand owner/manufacturer</t>
  </si>
  <si>
    <t>Men Burgundy Slim Fit Casual Shirt</t>
  </si>
  <si>
    <t>Burgundy solid casual shirt, has a spread collar, long sleeves, curved hem, two flap pockets</t>
  </si>
  <si>
    <t>Neutriderm</t>
  </si>
  <si>
    <t>Vitamin E Moisturising Lotion 125ml</t>
  </si>
  <si>
    <t>Rs. 1000</t>
  </si>
  <si>
    <t>Neutriderm Vitamin E Moisturising Lotion 125ml</t>
  </si>
  <si>
    <t>4.6
|
3.5k Ratings</t>
  </si>
  <si>
    <t>Action</t>
  </si>
  <si>
    <t>Men Textured Perforated Slip-On Sneakers</t>
  </si>
  <si>
    <t>A pair of round toe black and white slip-on sneakers ,has regular styling
Slip on detail
Synthetic leather upper
Cushioned footbed
Textured and patterned outsole</t>
  </si>
  <si>
    <t>Men Blue And White Lightweight Woven Design Sneakers</t>
  </si>
  <si>
    <t>A pair of round toe blue and white sneakers ,has regular styling
Lace-ups detail
Textile upper
Cushioned footbed
Textured and patterned outsole</t>
  </si>
  <si>
    <t>3.7
|
75 Ratings</t>
  </si>
  <si>
    <t>Highlander White Slim Fit Casual Shirt</t>
  </si>
  <si>
    <t>White casual shirt, has a spread collar, a full button placket, a patch pocket, long sleeves with roll-up button tabs, a curved hemline</t>
  </si>
  <si>
    <t>4.2
|
20.9k Ratings</t>
  </si>
  <si>
    <t>20.9k Verified Buyers</t>
  </si>
  <si>
    <t>Men Polo Collar T-shirt</t>
  </si>
  <si>
    <t>(Rs. 1100 OFF)</t>
  </si>
  <si>
    <t>Peach-coloured Tshirt for men
Solid
Regular length
Polo collar
Short, regular sleeves
Woven cotton fabric
Button closure</t>
  </si>
  <si>
    <t>Regular Fit
Size worn by the model: M
Chest: 40"
Height: 6'2"</t>
  </si>
  <si>
    <t>4
|
82 Ratings</t>
  </si>
  <si>
    <t>Men Black Water Repellent Hooded Padded Jacket</t>
  </si>
  <si>
    <t>â‚¹4499</t>
  </si>
  <si>
    <t>Product Design Details
Black solid water resistant padded jacket
has a hood
2 pockets
has a zip closure
long sleeves
straight hemline
polyester lining</t>
  </si>
  <si>
    <t>Men Air Jordan 11 Retro Low Sneakers</t>
  </si>
  <si>
    <t>Rs. 17495</t>
  </si>
  <si>
    <t>SPECIAL TECHNOLOGIES:
Air cushioning
PRODUCT DESIGN DETAILS:
A pair of grey and white self design with logo printed detail round toe sneakers with regular styling has a lace-up closure
Mesh upper
Cushioned footbed
PU outsole
Contoured mudguard wraps the entire shoe
ABOUT THE PRODUCT:
From its slick patent leather mudguard to the frosted outsole, this Tinker Hatfield design brings the off-court allure.
Full-length Nike Air cushioning is the cherry on top
Full-length Nike Air-Sole unit delivers lightweight cushioning.
Lightweight carbon fiber component provides stability</t>
  </si>
  <si>
    <t>Pure Cotton Self Design Textured Slim Fit Formal Shirt</t>
  </si>
  <si>
    <t>Purple textured self design opaque Formal shirt ,has a spread collar, button placket, 1 patch pocket, long regular sleeves, curved hem</t>
  </si>
  <si>
    <t>4.2
|
55 Ratings</t>
  </si>
  <si>
    <t>â‚¹3799</t>
  </si>
  <si>
    <t>Medium shade, no fade blue jeans
Slim fit, mid-rise
Clean look
Stretchable
5 pocket
Length: regular</t>
  </si>
  <si>
    <t>Men Solid Polo Collar Slim Fit T-shirt</t>
  </si>
  <si>
    <t>Red T-shirt for men
Solid
Regular length
Polo collar
Short, regular sleeves
Knitted cotton fabric
Button closure</t>
  </si>
  <si>
    <t>4.1
|
34 Ratings</t>
  </si>
  <si>
    <t>Men Navy Blue Solid Lounge Pants</t>
  </si>
  <si>
    <t>Navy blue solid mid-rise lounge pants, has an elasticated waistband with drawstring closure, 2 side pockets.</t>
  </si>
  <si>
    <t>4.3
|
207 Ratings</t>
  </si>
  <si>
    <t>PERY PAO</t>
  </si>
  <si>
    <t>A pair of black textured sliders
Synthetic upper
Cushioned footbed
Patterned pvc outsole</t>
  </si>
  <si>
    <t>2xIonic Care Argan Oil Floating Plates ThermoShield Hair Straightener BHS520/00</t>
  </si>
  <si>
    <t>â‚¹5596</t>
  </si>
  <si>
    <t>BHS520/00 5000 Series Hair Straightener - Light Blue 
Warranty: 2 years 
Warranty provided by brand/manufacturer</t>
  </si>
  <si>
    <t>4.4
|
336 Ratings</t>
  </si>
  <si>
    <t>336 Verified Buyers</t>
  </si>
  <si>
    <t>Men Rapid Dry Printed Running T-shirt</t>
  </si>
  <si>
    <t>Special Technology: 
Rapid Dry technology wicks sweat and dries fast.
Product Design Details:
Black and lime green T-shirt for men
Geometric printed
Regular length
Round neck
Short, regular sleeves
Woven polyester fabric</t>
  </si>
  <si>
    <t>Regular Fit
Size worn by the model: M
Chest: 38"
Height: 5'11"</t>
  </si>
  <si>
    <t>Men White &amp; Grey Woven Design &amp; Colourblocked Sneakers</t>
  </si>
  <si>
    <t>A pair of round toe white, grey and black woven design and colourblock sneakers ,has regular styling,
Lace-ups detail
Synthetic upper
Cushioned footbed
Textured and patterned outsole
Warranty: 1 month
Warranty provided by brand/manufacturer</t>
  </si>
  <si>
    <t>3.9
|
386 Ratings</t>
  </si>
  <si>
    <t>386 Verified Buyers</t>
  </si>
  <si>
    <t>A pair of round toe black woven design sneakers, has regular styling
Lace-ups detail
Mesh upper
Cushioned footbed
Textured and patterned EVA outsole
Warranty: 3 months
Warranty provided by the brand/manufacturer</t>
  </si>
  <si>
    <t>s</t>
  </si>
  <si>
    <t>Pure Cotton Slim Fit Striped Casual Shirt</t>
  </si>
  <si>
    <t>Blue vertical striped opaque Casual shirt ,has a spread collar, button placket, 1 patch pocket, long regular sleeves, curved hem</t>
  </si>
  <si>
    <t>Slim Fit
Size worn by the model: M
Chest: 38"
Height: 6'1"</t>
  </si>
  <si>
    <t>Aqualogica</t>
  </si>
  <si>
    <t>Glow+ Dewy SPF50 Sunscreen with Papaya &amp; Vitamin C - 80 g</t>
  </si>
  <si>
    <t>Glow+ Dewy SPF50 Sunscreen with Papaya &amp; Vitamin C</t>
  </si>
  <si>
    <t>4.6
|
452 Ratings</t>
  </si>
  <si>
    <t>Men Blue Regallo Skinny Fit Light Fade Stretchable Jeans</t>
  </si>
  <si>
    <t>Medium shade, light fade blue jeans
Skinny fit, mid-rise
Clean look
Stretchable
5 pocket
Length: regular</t>
  </si>
  <si>
    <t>4.1
|
63 Ratings</t>
  </si>
  <si>
    <t>Men Grey Slim Fit Solid Cargo Style Joggers</t>
  </si>
  <si>
    <t>Grey solid mid-rise cargo-style joggers, button closure, and 7 pockets</t>
  </si>
  <si>
    <t>3.8
|
626 Ratings</t>
  </si>
  <si>
    <t>626 Verified Buyers</t>
  </si>
  <si>
    <t>Biolage</t>
  </si>
  <si>
    <t>SmoothProof Deep Smoothing Professional 6 in 1 Sustainable Hair Serum for Frizzy Hair-100 ml</t>
  </si>
  <si>
    <t>Rs. 325</t>
  </si>
  <si>
    <t>6-In-1 Smooth Proof Avocado Deep Smoothing Serum</t>
  </si>
  <si>
    <t>BIOLAGE Smoothproof 6-in1 Deep Smoothening Serum | Paraben free|Controls frizz, Smoothens rough ends and adds instant shine| For Frizzy Hair | 100ml</t>
  </si>
  <si>
    <t>Water Resistant Hard-Sided Trolley Suitcase</t>
  </si>
  <si>
    <t>Silver colored textured hard-sided trolley suitcase, secured with number lock
One handle on the top, has a retractable trolley handle with 360-degree rotatable corner-mounted inline skate wheels
Two main compartments, has elasticated straps secured with click clasp closures, and zip lining
Warranty: 1 years
Warranty provided by Brand Owner / Manufacturer</t>
  </si>
  <si>
    <t>Dimensions: 35 cm x 23 cm x 55 cm(Length x Width x Height)
Volume: 45 Ltr.</t>
  </si>
  <si>
    <t>Water Resistant Antimicrobial Hooded Sporty Jacket</t>
  </si>
  <si>
    <t>Grey solid printed water resistant sporty jacket with zip detail, has a hooded, 2 pockets ,has a zip closure, long sleeves, hem with toggle hemline, polyester antimicrobial</t>
  </si>
  <si>
    <t>Marks &amp; Spencer</t>
  </si>
  <si>
    <t>Grey King Bedsheet with 2 Pillow Covers</t>
  </si>
  <si>
    <t>Set content: 1 king bedsheet with 2 pillow covers
Quality: regular
Thread count: 500
Colour: grey
Pattern: abstract</t>
  </si>
  <si>
    <t>King Bedsheet: (length x width)
Pillow Cover:</t>
  </si>
  <si>
    <t>Zenith Onli Soft Cabin Trolley Suitcase</t>
  </si>
  <si>
    <t>Black soft-sided cabin trolley suitcase secured with a zip closure
One top handle and one top retractable trolley handle
360-degree rotatable corner-mounted smooth wheels
One main zip compartment, has lining with zipper pocket, two elasticated tabs secured with a click clasp
Comes with a laptop sleeve
Two external zipper pocket
Warranty: 5 years
Warranty provided by the brand owner/manufacturer</t>
  </si>
  <si>
    <t>Length: 44 cm
Width: 46.5 cm
Depth: 22 cm
Volume: upto 50L</t>
  </si>
  <si>
    <t>4.5
|
13 Ratings</t>
  </si>
  <si>
    <t>Men Black Solid Waterproof Reversible Rain Suit</t>
  </si>
  <si>
    <t>This rain suit consists of a jacket and trousers
Black solid rain jacket with detachable hood, button closure, long sleeves with adjustable buttons at the cuffs, two front pockets
Black solid rain trousers, has an elasticated waistband
Features: Reflective piping on the back
One utility inside pocket
Comes with a bag</t>
  </si>
  <si>
    <t>The model (height 6') is wearing size XXL</t>
  </si>
  <si>
    <t>4.4
|
242 Ratings</t>
  </si>
  <si>
    <t>242 Verified Buyers</t>
  </si>
  <si>
    <t>Men Rust Floral Printed Slim Fit Regular Shorts</t>
  </si>
  <si>
    <t>Rust floral printed mid-rise regular shorts, has 4 pockets, button closure</t>
  </si>
  <si>
    <t>4.3
|
361 Ratings</t>
  </si>
  <si>
    <t>The Lifestyle Co Men Black Solid Sports Sandals</t>
  </si>
  <si>
    <t>A pair of black sports sandals
Synthetic upper with velcro closure
Cushioned footbed
Patterned rubber outsole
Warranty: 1 month
Warranty provided by brand/manufacturer</t>
  </si>
  <si>
    <t>4.1
|
624 Ratings</t>
  </si>
  <si>
    <t>624 Verified Buyers</t>
  </si>
  <si>
    <t>Navy blue woven formal
Slim fit
Mid-rise
Length: regular
Pattern: checked
Flat-front, with no pleats design
Feature: plain
4 pockets</t>
  </si>
  <si>
    <t>Slim Fit
Size worn by the model: 32
Waist: 30"
Hips: 37"
Height: 6'1"</t>
  </si>
  <si>
    <t>Fit: 512 Tapered Fit
Stretchable
Size worn by the model: 32
Waist: 32"
Hips: 38"
Height: 6'1"</t>
  </si>
  <si>
    <t>Men Woven Design Everyday 373 Sports Shoes</t>
  </si>
  <si>
    <t>â‚¹5849</t>
  </si>
  <si>
    <t>A pair of round toe beige sports shoes
Has regular styling
Lace-up detail
Synthetic woven design upper with brand logo detail on either sides
Cushioned footbed
Textured and patterned outsole</t>
  </si>
  <si>
    <t>Men Blue Regular Fit Solid Casual Sustainable Shirt With Half Button Placket</t>
  </si>
  <si>
    <t>Blue solid casual shirt, has a mandarin collar, long sleeves, half button placket, and curved hem</t>
  </si>
  <si>
    <t>Men Grey Tapered Fit Cotton Cargos</t>
  </si>
  <si>
    <t>3.8
|
300 Ratings</t>
  </si>
  <si>
    <t>MODERN CLASSIC Men Pack of 2 Innerwear Vest 8820-0210</t>
  </si>
  <si>
    <t>Rs. 459</t>
  </si>
  <si>
    <t>Modern fit
The model (height 6' and shoulders 18") is wearing a size L</t>
  </si>
  <si>
    <t>4.4
|
324 Ratings</t>
  </si>
  <si>
    <t>Ponds</t>
  </si>
  <si>
    <t>Set Of 2 Super Non-Oily Fresh Feel Moisturiser</t>
  </si>
  <si>
    <t>Rs. 553</t>
  </si>
  <si>
    <t>Style ID: 10235947 MRP: 149.0 Quantity: 1
What it is
Super Light Gel Oil Free Moisturiser
What it does
Super lightweight gel-type moisturizer that provides long lasting hydration
Infused with moisture-boosting hyaluronic acid, it improves your skin's natural moisture holding capacity, making it soft and bouncy
Non-oily formula keeps oiliness and stickiness at bay, keeping your skin feeling fresh
Suitable for all skin types and for all seasons
Style ID: 9270865 MRP: 299.0 Quantity: 1 What it is:
Ponds Light Moisturiser is a light sensorial cream from Ponds for soft; moisturised skin with non-oily fresh glow.
What it does: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</si>
  <si>
    <t>4.5
|
12.4k Ratings</t>
  </si>
  <si>
    <t>12.4k Verified Buyers</t>
  </si>
  <si>
    <t>Men Grey Melange Brand Logo Printed Lifestyle Joggers</t>
  </si>
  <si>
    <t>PRODUCT STORY:
Look sharp everywhere you go with the HRX Men's Athleisure Track Pants. The Bio Washed cotton promises all day comfort while the typographic print makes a sporty style statement.
Features:
Grey joggers with typography brand logo print at outer side, with drawstring closure and two side pockets with cuffed hem</t>
  </si>
  <si>
    <t>3.8
|
166 Ratings</t>
  </si>
  <si>
    <t>Men Textured Leather Driving Shoes</t>
  </si>
  <si>
    <t>A pair of round toe tan brown driving shoes, has regular styling
Slip-on detail
Leather upper
Cushioned footbed
Textured and patterned outsole
Warranty: 6 months
Warranty provided by the brand owner /manufacturer</t>
  </si>
  <si>
    <t>Unisex Black Striped Two Fold Wallet</t>
  </si>
  <si>
    <t>Black striped two fold wallet
2 main compartments
Multiple card holders, 2 slip pockets
Warranty: 3 months
Warranty provided by brand/manufacturer</t>
  </si>
  <si>
    <t>Height:  22 cm
Width: 10 cm</t>
  </si>
  <si>
    <t>Men Navy Blue Solid Training Rapid Dry Hooded Jacket</t>
  </si>
  <si>
    <t>Workout any time, any where with the HRX Men's Training Jacket. Engineered with sweat wicking technology, it won't just keep you feeling comfortable while you workout, it'll make sure you look good too.
Features
Training Jacket for your daily workouts
Rapid Dry technology wicks sweat &amp; dries fast
Adjustable hood protects your ears and neck when you step outdoors
Reflective logo print
Opening: Front Open
Neck: Hooded
Sleeve: Full Sleeves
Print: Solid 
Knit Jacket</t>
  </si>
  <si>
    <t>4.2
|
798 Ratings</t>
  </si>
  <si>
    <t>798 Verified Buyers</t>
  </si>
  <si>
    <t>Men Everyday Sneakers</t>
  </si>
  <si>
    <t>A pair of round toe black sneakers ,has regular styling,
Lace-ups detail
Mesh upper material
Cushioned footbed
Textured and patterned outsole</t>
  </si>
  <si>
    <t>Mesh
Wipe with clean cloth to remove dust</t>
  </si>
  <si>
    <t>â‚¹790</t>
  </si>
  <si>
    <t>A pair of round toe white sneakers ,has regular styling,
Lace-ups detail
Synthetic upper
Cushioned footbed
Textured and patterned outsole
Warranty: 2 months</t>
  </si>
  <si>
    <t>3.5
|
898 Ratings</t>
  </si>
  <si>
    <t>Octane Hyper Lume Men Black Analogue watch 90112NP01</t>
  </si>
  <si>
    <t>â‚¹4362</t>
  </si>
  <si>
    <t>Display: Analogue
Movement: Quartz
Power source: Battery
Dial style: Solid round metal dial
Features: Chronograph
Strap style: Black regular, leather strap with a tang closure
Water resistance: 100 m
Warranty: 2 years
Warranty provided by brand/manufacturer
Comes in a signature Titan case</t>
  </si>
  <si>
    <t>Dial width:44mm
Strap Width:22mm</t>
  </si>
  <si>
    <t>4.2
|
50 Ratings</t>
  </si>
  <si>
    <t>HRX By Hrithik Roshan Outdoor Sponge Rapid-Dry Typography Sweatshirt</t>
  </si>
  <si>
    <t>Take on the great outdoors in style with the HRX Men's Outdoor Sweatshirt. The typographic hoodie makes a cool style statement while the Rapid-Dry technology enhanced fabric keeps you sweat free.
Features
Outdoor sweatshirt
Rapid-Dry Technology wicks sweat and makes the fabric dry fast.
Adjustable hood protects your ears and neck when you step outdoors.
Pullover
Neck: Hooded
Design Specifics: Typographic print
Color: Sponge
Sleeve: Full Sleeves
Length: Regular length
Fit: Regular fit</t>
  </si>
  <si>
    <t>Size worn by the model: M
Chest: 40"
Height: 6'1"</t>
  </si>
  <si>
    <t>4.3
|
17 Ratings</t>
  </si>
  <si>
    <t>WELLA PROFESSIONALS</t>
  </si>
  <si>
    <t>Wella Professionals Invigo Nutri-enrich Shampoo 250 ml</t>
  </si>
  <si>
    <t>â‚¹646</t>
  </si>
  <si>
    <t>Invigo Nutri-enrich Shampoo</t>
  </si>
  <si>
    <t>Men Black Pullover</t>
  </si>
  <si>
    <t>Black solid pullover ,has a turtle neck, long sleeves, ribbed hem</t>
  </si>
  <si>
    <t>Men Blue Slim Fit Tartan Checks Checked Casual Shirt</t>
  </si>
  <si>
    <t>Blue tartan checks checked opaque Casual shirt ,has a spread collar, button placket, 1 patch pocket, long regular sleeves, curved hem</t>
  </si>
  <si>
    <t>4
|
589 Ratings</t>
  </si>
  <si>
    <t>589 Verified Buyers</t>
  </si>
  <si>
    <t>Men White Colourblocked Slim Fit Casual Shirt</t>
  </si>
  <si>
    <t>White solid opaque Casual shirt, has a spread collar, button placket, long regular sleeves, curved hem</t>
  </si>
  <si>
    <t>4.1
|
636 Ratings</t>
  </si>
  <si>
    <t>636 Verified Buyers</t>
  </si>
  <si>
    <t>Men Air Dunk Jumbo Sneakers</t>
  </si>
  <si>
    <t>Rs. 11495</t>
  </si>
  <si>
    <t xml:space="preserve">PRODUCT DESIGN DETAILS:
A pair of blue and white textured with logo printed detail round toe sneakers with regular styling has a lace-up closure
Mesh upper
Cushioned footbed
PU outsole
2 sets of laces
Padded collar
Exposed foam on tongue
ABOUT THE PRODUCT:
Your favourite look goes big and bold. Extra-large branding exaggerates the classic look, while the Air strobel unit puts cushioning right beneath your feet. And if that's not enough, the "inside-out" tongue construction and new lacing system bring a new look that's customisable.
Leather and mesh on the upper provide a premium look that lasts.
Air strobel underfoot delivers comfort right where you want it.
New lacing system uses cord eyestays, tongue webbing and lace wings to give you a personalised fit.
Foam midsole offers lightweight, responsive cushioning.
Rubber outsole with classic hoops pivot circle adds durable traction and heritage style.
Extended rubber around the outsole edge adds durability.
Small notches on leather overlays allow you to step naturally.
Pull tab on the tongue makes for easy on and off.
Tongue and branding are almost 2x bigger than original Dunk.
 </t>
  </si>
  <si>
    <t>Fit Crew Smartwatch</t>
  </si>
  <si>
    <t>Dial width: 35 mm
Strap width: 20 mm</t>
  </si>
  <si>
    <t>3.8
|
40 Ratings</t>
  </si>
  <si>
    <t>Men Olive Green &amp; Maroon Printed Synthetic Sliders</t>
  </si>
  <si>
    <t>A pair of olive green and maroon printed sliders
Synthetic upper
Cushioned footbed
Patterned synthetic outsole
Warranty: 15 days
Warranty provided by brand owner/manufacturer</t>
  </si>
  <si>
    <t>3.5
|
50 Ratings</t>
  </si>
  <si>
    <t>FORCE IX</t>
  </si>
  <si>
    <t>Self Design Pure Cotton Sweatshirt</t>
  </si>
  <si>
    <t>Rs. 3499</t>
  </si>
  <si>
    <t>Grey self design sweatshirt, has a round neck, long sleeves, closure, 1 pocket, hem with toggle</t>
  </si>
  <si>
    <t>Men Blue Slim Tapered Fit Light Fade Stretchable Jeans</t>
  </si>
  <si>
    <t>â‚¹781</t>
  </si>
  <si>
    <t>Light fade blue jeans
Slim fit, mid-rise
Clean look
Stretchable
5 pocket
Length: regular</t>
  </si>
  <si>
    <t>Fit: Slim TaperedFit
Stretchable
The model (height 6') is wearing a size 32</t>
  </si>
  <si>
    <t>3.8
|
525 Ratings</t>
  </si>
  <si>
    <t>525 Verified Buyers</t>
  </si>
  <si>
    <t>Men Black Analogue Watch MFB-PN-LB-80242</t>
  </si>
  <si>
    <t>Display: Analogue
Movement: Mechanical
Power source: Battery
Dial style: Solid round stainless steel dial
Features: Reset Time
Strap style: Silver-Toned regular, stainless steel strap with foldover closure
Water Resistant</t>
  </si>
  <si>
    <t>Dial width: 46 mm
Strap width: 23 mm</t>
  </si>
  <si>
    <t>3.9
|
1.4k Ratings</t>
  </si>
  <si>
    <t>Men Black Pure Cotton Casual Shirt</t>
  </si>
  <si>
    <t>(Rs. 840 OFF)</t>
  </si>
  <si>
    <t>Black solid opaque Casual shirt ,has a band collar, button placket, long regular sleeves, curved hem</t>
  </si>
  <si>
    <t>Fit: Regular Fit
Size worn by the model: M
Chest: 38"
Height: 6'1"</t>
  </si>
  <si>
    <t>4.2
|
747 Ratings</t>
  </si>
  <si>
    <t>747 Verified Buyers</t>
  </si>
  <si>
    <t>Men Checked Slim Fit Comfort Casual Shirt</t>
  </si>
  <si>
    <t>Blue and yellow tartan checks checked opaque Casual shirt ,has a spread collar, button placket, 1 patch pocket, short roll-up sleeves, curved hem</t>
  </si>
  <si>
    <t>Men Comp Colourblocked Sneakers</t>
  </si>
  <si>
    <t>Product Design Details
A pair of round toe black sneakers, has regular styling,
Mesh upper for breathability
PUMA Formstripe on lateral side
PUMA Cat logo at medial side and tongue
PUMA Wordmark at counter pull tab
Warranty: 3 months
Warranty provided by the brand owner/manufacturer
Product Story:
PRODUCT STORY : Elevate your everyday style with the Comp Men's Shoes. Featuring sophisticated colours and minimalistic design, these shoes can be paired with anything and it will only make your look better. The subtle PUMA branding is the the cherry on top. DETAILS : Heel type: Flat, Shoe width: Regular fit, Mesh upper for breathability, PUMA Formstripe on lateral side, PUMA Cat logo at medial side and tongue, PUMA Wordmark at counter pull tab</t>
  </si>
  <si>
    <t>4.2
|
509 Ratings</t>
  </si>
  <si>
    <t>509 Verified Buyers</t>
  </si>
  <si>
    <t>Men Turquoise Blue Solid Round Neck Sustainable Greenturn Organic Cotton T-shirt</t>
  </si>
  <si>
    <t>â‚¹251</t>
  </si>
  <si>
    <t>Turquoise Blue solid T-shirt, has a round neck, short sleeves, one pocket
Greenturn T-shirts - 100% sustainable range</t>
  </si>
  <si>
    <t>4.1
|
3.1k Ratings</t>
  </si>
  <si>
    <t>Men Slim Fit Clean Look Cotton Jeans</t>
  </si>
  <si>
    <t>Dark shade, no fade black jeans
Slim fit, mid-rise
Clean look
Non Stretchable
5 pocket
Length: regular</t>
  </si>
  <si>
    <t>Men White &amp; Blue Slim Fit Checked Casual Shirt</t>
  </si>
  <si>
    <t>White and blue checked casual shirt, has a button-down collar, long sleeves, curved hem, one patch pocket</t>
  </si>
  <si>
    <t>4.2
|
12.4k Ratings</t>
  </si>
  <si>
    <t>PARIS HAMILTON</t>
  </si>
  <si>
    <t>Relaxed Fit Stretchable Jeans</t>
  </si>
  <si>
    <t>Dark shade, no fade black jeans
Relaxed fit, mid-rise
Clean look
Stretchable
5 pocket
Length: regular</t>
  </si>
  <si>
    <t>Relaxed Fit
Stretchable
Size worn by the model: 32
Waist: 30"
Hips: 38"
Height: 5'9"</t>
  </si>
  <si>
    <t>4.1
|
105 Ratings</t>
  </si>
  <si>
    <t>4.2
|
269 Ratings</t>
  </si>
  <si>
    <t>Black woven joggers
Regular fit
Mid-rise
Length: regular
Pattern: solid
Flat-front, with no pleats design
Feature: plain
6 pockets</t>
  </si>
  <si>
    <t>Regular Fit
Size worn by the model: 32
Waist: 24"
Hips: 35.5"
Height: 5'6"</t>
  </si>
  <si>
    <t>4.6
|
47 Ratings</t>
  </si>
  <si>
    <t>Men Teal Blue &amp; Grey Flyknit Mesh Marking Training or Gym Shoes</t>
  </si>
  <si>
    <t>â‚¹1279</t>
  </si>
  <si>
    <t>(Rs. 2220 OFF)</t>
  </si>
  <si>
    <t>A pair of teal blue , grey &amp; white shoes, has regular styling, lace-ups detail
Mesh upper
Cushioned footbed
Textured and patterned outsole
Technology :Flyknit</t>
  </si>
  <si>
    <t>3.8
|
16 Ratings</t>
  </si>
  <si>
    <t>Men Woven Design Walk Anew Shoes</t>
  </si>
  <si>
    <t>Product Design Detail:
Main Material: synthetic upper/ rubber outsole
Brand color: collegiate navy / core black / wonder steel / stone
Woven upper design
Classic Adidas 3 stripe detail on sides
Slip-on closure
Warranty: 3 Months
Warranty provided by brand owner /manufacturer</t>
  </si>
  <si>
    <t>Men Green Solid Slim-Fit Track Pants</t>
  </si>
  <si>
    <t>â‚¹386</t>
  </si>
  <si>
    <t>A pair of green solid slim-fit track pants,has an elasticated waistband with drawstring closure, two insert pockets</t>
  </si>
  <si>
    <t>Slim Fit
The model of (height 5'8") is wearing a size S</t>
  </si>
  <si>
    <t>A pair of black walking shoes, has regular Styling, lace-ups detail
Mesh upper
Cushioned footbed
Textured and patterned outsole
Warranty: 3 months</t>
  </si>
  <si>
    <t>4.5
|
123 Ratings</t>
  </si>
  <si>
    <t>Men Pure Cotton Slim Fit Over-dye Cargos Trousers</t>
  </si>
  <si>
    <t>Woven cargos
Slim fit
Mid-rise
Length: regular
Pattern: solid
Flat-front, with no pleats design
Feature: plain
Over-dye
6 pockets</t>
  </si>
  <si>
    <t>3.8
|
149 Ratings</t>
  </si>
  <si>
    <t>149 Verified Buyers</t>
  </si>
  <si>
    <t>Men Brand Logo Detail Sprinter Running Shoes</t>
  </si>
  <si>
    <t>Product Design Details:
Main material: Synthetic and textile upper/ EVA outsole
Brand colour: Grey/ Blue
Brand logo printed detail
Lace-up closure
Cushioned footbed
Textured and patterned outsole
Warranty: 3 months
Warranty provided by the brand owner/ manufacturer</t>
  </si>
  <si>
    <t>Upper material: Synthetic and textile 
Outsole material: EVA
Wipe with a clean and dry cloth to remove dust</t>
  </si>
  <si>
    <t>4.2
|
82 Ratings</t>
  </si>
  <si>
    <t>Men Black Samba OG Leather Casual Shoes</t>
  </si>
  <si>
    <t>Rs. 11999</t>
  </si>
  <si>
    <t>Special technologies
Leather upper with suede T-toe and overlays
Synthetic leather 3-Stripes
Soft leather lining
Bluebird tongue label
Synthetic leather heel tab
Gum rubber outsole
Product design details
Main materials: Leather upper / rubber outsole
Colour: CBLACK/FTWWHT/GUM5
Warranty: 3 months from the date of purchase against manufacturing defects
Warranty provided by brand owner/manufacturer
About ADIDAS Originals Samba OG Leather Casual Shoes
A legacy pair in ADIDAS Originals history, these shoes go back to the roots of streetwise style. They come in a leather upper with suede overlays to recreate the look and feel of the original. Finished with a gum rubber outsole.</t>
  </si>
  <si>
    <t>4.7
|
128 Ratings</t>
  </si>
  <si>
    <t>4.2
|
288 Ratings</t>
  </si>
  <si>
    <t>Men Tapered Fit Light Fade Stretchable Mid-Rise Jeans</t>
  </si>
  <si>
    <t>â‚¹6824</t>
  </si>
  <si>
    <t>Dark shade, light fade black jeans
Tapered fit, mid-rise
Clean look
Stretchable
5 pocket
Length: Regular</t>
  </si>
  <si>
    <t>4.8
|
10 Ratings</t>
  </si>
  <si>
    <t>â‚¹1937</t>
  </si>
  <si>
    <t>A pair of round toe sneakers ,has regular styling,
Lace-ups detail
Synthetic leather upper
Cushioned footbed
Textured and patterned outsole
Warranty: 7 days</t>
  </si>
  <si>
    <t>Synthetic Leather
Use a damp cloth to clean from outside.</t>
  </si>
  <si>
    <t>3.9
|
416 Ratings</t>
  </si>
  <si>
    <t>416 Verified Buyers</t>
  </si>
  <si>
    <t>Men Grey Slim Fit Casual Shirt</t>
  </si>
  <si>
    <t>Grey solid Casual shirt ,has a cutaway collar, button placket, 2 patch pocket, long regular sleeves, straight hem</t>
  </si>
  <si>
    <t>4.1
|
232 Ratings</t>
  </si>
  <si>
    <t>Men Maroon Melange Effect T-shirt</t>
  </si>
  <si>
    <t>Maroon Tshirt for men
Solid
Regular length
Round neck
Short, regular sleeves
Knitted cotton fabric</t>
  </si>
  <si>
    <t>3.8
|
260 Ratings</t>
  </si>
  <si>
    <t>260 Verified Buyers</t>
  </si>
  <si>
    <t>Men Bootcut Low Distress Light Fade Stretchable Mid-Rise Jeans</t>
  </si>
  <si>
    <t>Dark shade, light fade blue jeans
Bootcut, mid-rise
Low distress
Stretchable
5 pocket
Length: regular</t>
  </si>
  <si>
    <t>Men Olive Green Training Rapid Dry Solid Sweatshirt</t>
  </si>
  <si>
    <t>Boost your performance and your confidence with the HRX Men's Training Jacket. Designed to wick away sweat and with a high neck to keep you warm, this is the ultimate training jacket for this winter.
Features
Training Jacket for your daily workouts
Rapid Dry technology wicks sweat and dries fast
High Neck protects your neck when you step outdoors
Reflective logo print
Opening: Front Open
Neck: High Neck
Sleeve: Full Sleeves
Print: Solid</t>
  </si>
  <si>
    <t>4.2
|
975 Ratings</t>
  </si>
  <si>
    <t>A pair of navy blue &amp; yellow running sports shoes, has regular styling, lace-up detail
Mesh upper
Cushioned footbed
Textured and patterned outsole
Warranty: 30 days
Warranty provided by brand/manufacturer</t>
  </si>
  <si>
    <t>4.2
|
490 Ratings</t>
  </si>
  <si>
    <t>490 Verified Buyers</t>
  </si>
  <si>
    <t>Virat Kohli Graphic Printed Pure Cotton Slim Fit T-shirt</t>
  </si>
  <si>
    <t>Product Story: Be it leisure or a day out stay on top of the style game with the one8 Virat Kohli Men's T-Shirt which has the perfect box graphic print this knocks every ball in the style par. 
Details:
White T-shirt for men
Graphic printed
One8 insignia at the chest &amp; Puma cat logo
Regular length
Round neck
Short, regular sleeves
Curved hem
Knitted pure cotton fabric</t>
  </si>
  <si>
    <t>3.6
|
9 Ratings</t>
  </si>
  <si>
    <t>Men Blue Striped Round Neck Pure Cotton T-shirt</t>
  </si>
  <si>
    <t>â‚¹369</t>
  </si>
  <si>
    <t>Blue and Black striped T-shirt, has a round neck, and short sleeves</t>
  </si>
  <si>
    <t>4.1
|
533 Ratings</t>
  </si>
  <si>
    <t>A pair of round toe green and white sneakers ,has regular styling
Lace-ups detail
Canvas upper
Cushioned footbed
Textured and patterned outsole
Warranty: 3 months
Warranty provided by brand/manufacturer</t>
  </si>
  <si>
    <t>Bata</t>
  </si>
  <si>
    <t>Men Brown Ethnic Comfort Sandals</t>
  </si>
  <si>
    <t>(9% OFF)</t>
  </si>
  <si>
    <t>A pair of brown comfort sandals
Synthetic upper with velcro closure
Cushioned foot bed
Patterned synthetic outsole</t>
  </si>
  <si>
    <t>Wipe with clean and dry cloth to remove dust</t>
  </si>
  <si>
    <t>4.3
|
205 Ratings</t>
  </si>
  <si>
    <t>RapidBox</t>
  </si>
  <si>
    <t>Men White &amp; Black Lightweight Textile Running Shoes</t>
  </si>
  <si>
    <t>â‚¹591</t>
  </si>
  <si>
    <t>(Rs. 404 OFF)</t>
  </si>
  <si>
    <t>A pair of white &amp; black shoes, has regular styling, lace-ups detail
Textile upper
Cushioned footbed
Textured and patterned outsole
Technology : Lightweight</t>
  </si>
  <si>
    <t>Men Black &amp; White PU Foam Bounce Back Walking Shoes</t>
  </si>
  <si>
    <t>A pair of black and white sports shoes, has regular styling, slip on detail
Mesh upper
Cushioned footbed
Textured and patterned outsole
Warranty: 30 days
Warranty provided by brand/manufacturer</t>
  </si>
  <si>
    <t>4.8
|
15 Ratings</t>
  </si>
  <si>
    <t>A pair of navy blue clogs
Synthetic upper with slip-on closure
Cushioned footbed
Patterned pvc outsole</t>
  </si>
  <si>
    <t>3.2
|
41 Ratings</t>
  </si>
  <si>
    <t>Hue Printed Poly Carbonate Large Hard Trolley Bag - 77 cm</t>
  </si>
  <si>
    <t>â‚¹4099</t>
  </si>
  <si>
    <t>(Rs. 9041 OFF)</t>
  </si>
  <si>
    <t>Blue and pink printed hard-sided trolley suitcase
Each secured with a TSA lock
One top handle, one handle on the side and one top retractable trolley handle
360-degree rotatable corner-mounted smooth 4 wheels
One main zip compartment, has lining with zipper pocket, two elasticated tabs secured with a click clasp
Warranty: 5 years
Warranty provided by the manufacturer/brand
Features:
Long lasting
Duel wheeling system
Scratch resistant
Push button trolley
Water resistant and dust proof</t>
  </si>
  <si>
    <t>Dimension of cabin: 55cm x 25cm 40cm (Length x Width x Height)</t>
  </si>
  <si>
    <t>3.4
|
17 Ratings</t>
  </si>
  <si>
    <t>Honour 2 Wheel Trolley Suitcase Large</t>
  </si>
  <si>
    <t>(Rs. 9646 OFF)</t>
  </si>
  <si>
    <t>Length: 72 cm
Width: 47 cm
Depth: 31 cm
Volume: 101 Litres</t>
  </si>
  <si>
    <t>4
|
39 Ratings</t>
  </si>
  <si>
    <t>Men Brass Dial &amp; Bracelet Style Straps Analogue Watch 3301QM02</t>
  </si>
  <si>
    <t>Pack Contains: single watch
Display: analogue
Movement: quartz
Power Source: battery
Dial style: blue printed round brass dial
Features: reset time, 
Strap Style: blue bracelet style, metal strap with a foldover
Water resistance: 50 m
Comes in a signature Fastrack case
Warranty: 2 years
Warranty provided by brand owner/manufacturer</t>
  </si>
  <si>
    <t>Men Grey Casual Lightweight Slip-On Sneakers</t>
  </si>
  <si>
    <t>A pair of round toe grey slip-on sneakers ,has regular styling,
Slip-on detail
Mesh upper
Cushioned footbed
Textured and patterned outsole
Warranty: 28 days
Warranty provided by brand/manufacturer</t>
  </si>
  <si>
    <t>Mesh
Wipe with a clean, dry cloth when needed</t>
  </si>
  <si>
    <t>4
|
228 Ratings</t>
  </si>
  <si>
    <t>228 Verified Buyers</t>
  </si>
  <si>
    <t>Men White Samba OG Leather Casual Shoes</t>
  </si>
  <si>
    <t>Special technologies
Leather upper with suede T-toe and overlays
Synthetic leather 3-Stripes
Soft leather lining
Bluebird tongue label
Synthetic leather heel tab
Gum rubber outsole
Product design details
Main materials: Leather upper / rubber outsole
Colour: FTWWHT/CBLACK/CGRANI
Warranty: 3 months from the date of purchase against manufacturing defects
Warranty provided by brand owner/manufacturer
About ADIDAS Originals Samba OG Leather Casual Shoes
A legacy pair in ADIDAS Originals history, these shoes go back to the roots of streetwise style. They come in a leather upper with suede overlays to recreate the look and feel of the original. Finished with a gum rubber outsole.</t>
  </si>
  <si>
    <t>4.5
|
33 Ratings</t>
  </si>
  <si>
    <t>Time Travlr Men Black Skinny Fit Mid-Rise Clean Look Stretchable Jeans</t>
  </si>
  <si>
    <t>3.8
|
3.3k Ratings</t>
  </si>
  <si>
    <t>Men Black &amp; Purple Typography Printed Pure Cotton Loose Oversized T-shirt</t>
  </si>
  <si>
    <t>Black and purple Tshirt for men
Typography printed
Regular length
Round neck
Short, regular sleeves
Knitted pure cotton fabric</t>
  </si>
  <si>
    <t>The Lifestyle Co Men White Striped Casual Sneakers</t>
  </si>
  <si>
    <t>â‚¹868</t>
  </si>
  <si>
    <t>A pair of round toe white sneakers ,has regular styling,
Lace-ups detail
Leather upper
Cushioned footbed
Textured and patterned outsole
Warranty: 3 months</t>
  </si>
  <si>
    <t>Upper material: Leather
Use a branded leather conditioner to clean the product/wipe with a clean, dry cloth to remove the dust</t>
  </si>
  <si>
    <t>3.5
|
1.5k Ratings</t>
  </si>
  <si>
    <t>â‚¹676</t>
  </si>
  <si>
    <t>Blue medium wash 6-pocket mid-rise jeans, clean look, heavy fade, has a button and zip closure, and waistband with belt loops</t>
  </si>
  <si>
    <t>3.7
|
503 Ratings</t>
  </si>
  <si>
    <t>503 Verified Buyers</t>
  </si>
  <si>
    <t>A pair of grey brand logo printed sliders
Synthetic upper
Cushioned footbed
Patterned rubber outsole
EVA and TPU midsole
Embossed PUMA Wordmark on the foot strap
Embossed PUMA Cat Logo on the heel
Warranty: 3 months
Warranty provided by brand owner/manufacturer
About the Product
The new Logo slide that combines the ultimate in style, comfort, and practicality. With its visible heel plug, bouncy EVA foam that feels soft under your feet, and a hard-wearing strap, with a gore that allows you to adjust the fit, these are set to become your next beach and poolside lounging shoes.</t>
  </si>
  <si>
    <t>4.2
|
118 Ratings</t>
  </si>
  <si>
    <t>â‚¹1000</t>
  </si>
  <si>
    <t>(Rs. 499 OFF)</t>
  </si>
  <si>
    <t>Black solid sweatshirt, has a hood, two pockets, long sleeves, zip closure, straight hem</t>
  </si>
  <si>
    <t>Men White Printed Slim Fit T-shirt</t>
  </si>
  <si>
    <t>â‚¹292</t>
  </si>
  <si>
    <t>White Tshirt for men
Abstract printed
Regular length
Round neck
Short, regular sleeves
Knitted cotton fabric</t>
  </si>
  <si>
    <t>4.1
|
651 Ratings</t>
  </si>
  <si>
    <t>651 Verified Buyers</t>
  </si>
  <si>
    <t>Men Slim Fit Ripped Jeans</t>
  </si>
  <si>
    <t>Dark shade, light fade black jeans
Slim fit, mid-rise
Low distressed, ripped
Stretchable
5 pockets
Length: regular</t>
  </si>
  <si>
    <t>Men Black Regular Fit Solid Joggers</t>
  </si>
  <si>
    <t>â‚¹979</t>
  </si>
  <si>
    <t>Black solid mid-rise joggers, has a drawstring closure, 4 pockets
This garment contains LYCRA fiber. It moves with you throughout the day for a comfortable, flexible fit</t>
  </si>
  <si>
    <t>VASTRAMAY</t>
  </si>
  <si>
    <t>Men Printed Kurta with Churidar With Jacket</t>
  </si>
  <si>
    <t>â‚¹3118</t>
  </si>
  <si>
    <t>solid Kurta with Churidar
Kurta design:
solid
Straight shape
Regular style
Mandarin collar, long regular sleeves
2 pockets
Knee length with straight hem
Viscose rayon machine weave fabric
Nehru jacket
Churidar design:
Solid Churidar
Drawstring closure
Comes with a nehru jacket</t>
  </si>
  <si>
    <t>4
|
285 Ratings</t>
  </si>
  <si>
    <t>285 Verified Buyers</t>
  </si>
  <si>
    <t>Men Grey Solid Classic 3-Stripes Sustainable T-shirt</t>
  </si>
  <si>
    <t>Product design details 
Grey solid T-shirt
Ribbed crewneck
Short sleeve
3-stripes from shoulder to sleeve
Regular fit
Warranty: 3 months
Warranty provided by Brand Owner/Manufacturer
About ADIDAS Classic 3-Stripes T-shirt
A clean look that reflects your active lifestyle. This t-shirt flashes 3-Stripes on the sleeves and an adidas wordmark on the chest. It's made of polyester for a comfortable look and feel.</t>
  </si>
  <si>
    <t>4.3
|
389 Ratings</t>
  </si>
  <si>
    <t>3.6
|
440 Ratings</t>
  </si>
  <si>
    <t>Men Black Textile Running Shoes</t>
  </si>
  <si>
    <t>Product Design Details
Main material: Textile
Brand color: CBLACK/FTWWHT/GREFIV
Lace-up closure
Warranty: 3 months
Warranty provided by Brand/Manufacturer</t>
  </si>
  <si>
    <t>Textile
Wipe With Wet Dry Cloth</t>
  </si>
  <si>
    <t>4.1
|
74 Ratings</t>
  </si>
  <si>
    <t>Men Black Pure Cotton T-shirt</t>
  </si>
  <si>
    <t>Black solid T-shirt, has a round neck, and short sleeves</t>
  </si>
  <si>
    <t>4.2
|
24.1k Ratings</t>
  </si>
  <si>
    <t>24.1k Verified Buyers</t>
  </si>
  <si>
    <t>U S Polo Assn Men White Printed Sliders</t>
  </si>
  <si>
    <t>A pair of white printed sliders
Synthetic upper
Cushioned footbed
Patterned eva outsole
Warranty: 3 months
Warranty provided by brand owner/manufacturer</t>
  </si>
  <si>
    <t>Men Ankle length Pack of 3 Terry Socks</t>
  </si>
  <si>
    <t>Cotton and spandex
Machine-wash warm</t>
  </si>
  <si>
    <t>4.4
|
5.9k Ratings</t>
  </si>
  <si>
    <t>BTG 1 Wireless Gaming Earphone</t>
  </si>
  <si>
    <t>(Rs. 2500 OFF)</t>
  </si>
  <si>
    <t>3.4
|
82 Ratings</t>
  </si>
  <si>
    <t>Men Maroon Solid Pure Cotton Sustainable Casual Shirt</t>
  </si>
  <si>
    <t>Maroon solid opaque Casual shirt, has a spread collar, button placket, 1 patch pocket, short regular sleeves, curved hem</t>
  </si>
  <si>
    <t>4.4
|
162 Ratings</t>
  </si>
  <si>
    <t>Men Red &amp; Black Checked Pure Cotton Sustainable Casual Shirt</t>
  </si>
  <si>
    <t>Red and black checked casual shirt, has a spread collar, button placket, 1 pocket, long sleeves, curved hem
Manufacturer Info: Sixth Sense
Country of Origin: India</t>
  </si>
  <si>
    <t>4.3
|
16.4k Ratings</t>
  </si>
  <si>
    <t>16.4k Verified Buyers</t>
  </si>
  <si>
    <t>Paris Skin Perfect Age 40+ Anti-Aging Plus Whitening Sustainable Cream 50g</t>
  </si>
  <si>
    <t>â‚¹408</t>
  </si>
  <si>
    <t>Skin Perfect Age 40+ Anti-Aging Plus Whitening Cream</t>
  </si>
  <si>
    <t>Men Grey Solid Thong Flip-Flops</t>
  </si>
  <si>
    <t>A pair of grey solid thong flip-flops
Synthetic upper
Cushioned footbed
Patterned rubber outsole
Warranty: 3 months
Warranty provided by brand owner/manufacturer</t>
  </si>
  <si>
    <t>4.2
|
85 Ratings</t>
  </si>
  <si>
    <t>Men Regular Fit Joggers</t>
  </si>
  <si>
    <t>â‚¹2549</t>
  </si>
  <si>
    <t>Black solid joggers with printed detail, has an elasticated waistband with drawstring closure,3 pockets, cuffed hem</t>
  </si>
  <si>
    <t>Regular Fit
Size worn by the model: 31
Waist: 30''
Hips: 38''
Height: 5'9"</t>
  </si>
  <si>
    <t>Round Neck Drop-Shoulder Sleeve Pure Cotton Oversized T-Shirt</t>
  </si>
  <si>
    <t>Yellow t-shirt for men
Solid
Regular length
Round neck
Short, drop-shoulder sleeves
Knitted cotton fabric</t>
  </si>
  <si>
    <t>Men White &amp; Blue Colourblocked Slim Fit T-shirt</t>
  </si>
  <si>
    <t>White and blue Tshirt for men
Colourblocked
Regular length
Round neck
Short, regular sleeves
Knitted cotton fabric</t>
  </si>
  <si>
    <t>3.8
|
148 Ratings</t>
  </si>
  <si>
    <t>148 Verified Buyers</t>
  </si>
  <si>
    <t>Orange Supernova 1.78 inch AMOLED 368*448px High Resolution Smart Watch</t>
  </si>
  <si>
    <t>Dial width: 43 mm 
Strap width: 20 mm</t>
  </si>
  <si>
    <t>Men Olive Green Printed Slim Fit Regular Shorts</t>
  </si>
  <si>
    <t>Olive Green printed mid-rise regular shorts, has 4 pockets, and button closure</t>
  </si>
  <si>
    <t>U S Polo Assn Men Khaki Slim Fit Corduroy Trousers</t>
  </si>
  <si>
    <t>â‚¹1511</t>
  </si>
  <si>
    <t>Khaki corduroy trousers
Slim fit
Mid-rise
Length: regular
Pattern: solid solid
Flat-front, with no pleats design
Feature: plain</t>
  </si>
  <si>
    <t>4.1
|
37 Ratings</t>
  </si>
  <si>
    <t>U S Polo Assn Men Black Pure Cotton Slim Fit T-shirt</t>
  </si>
  <si>
    <t>Black Tshirt for men
Solid
Regular length
Round neck
Long, regular sleeves
Woven pure cotton fabric
Button closure</t>
  </si>
  <si>
    <t>4.3
|
93 Ratings</t>
  </si>
  <si>
    <t>Men Black Grey Striped Round Neck T-shirt</t>
  </si>
  <si>
    <t>â‚¹422</t>
  </si>
  <si>
    <t>Black and grey striped T-shirt, has a round neck, and long sleeves</t>
  </si>
  <si>
    <t>4.1
|
969 Ratings</t>
  </si>
  <si>
    <t>969 Verified Buyers</t>
  </si>
  <si>
    <t>Blue textured hard trolley bag, secured with a combination lock
One handle on the top 
Has a retractable handle on the top and four 360-degree rotatable corner-mounted skate wheels
One main zip compartment that has zip lining with two compression straps
Has a sub-compartment, secured with a zip closure</t>
  </si>
  <si>
    <t>Men Skinny Fit Low-Rise Heavy Fade Stretchable Jeans</t>
  </si>
  <si>
    <t>Dark shade, heavy fade blue jeans
Skinny fit, low-rise
Clean look
Stretchable
5 pocket
Length: Regular</t>
  </si>
  <si>
    <t>4.1
|
45 Ratings</t>
  </si>
  <si>
    <t>Men White Slim Fit Opaque Hooded Casual Shirt</t>
  </si>
  <si>
    <t>â‚¹604</t>
  </si>
  <si>
    <t>White solid opaque Casual shirt ,has a hooded neck, button placket, 1 patch pocket, long regular sleeves, curved hem</t>
  </si>
  <si>
    <t>4.2
|
307 Ratings</t>
  </si>
  <si>
    <t>307 Verified Buyers</t>
  </si>
  <si>
    <t>Men Fluorescent Green GO RUN Running Non-Marking Shoes</t>
  </si>
  <si>
    <t>SPECIAL TECHNOLOGIES
Step up your cardio sessions in ultimate comfort wearing Skechers GO RUN Pulse - Haptic Motion.
This lace-up performance design features a mesh and synthetic haptic print upper, lightweight ULTRA FLIGHT cushioning, Skechers Air-Cooled Goga Mat comfort insole, and an anti-slip Goodyear Rubber Outsole.
PRODUCT DESIGN DETAILS:
A pair of fluorescent green shoes, has mid-top Styling, lace-ups detail
Upper
Cushioned footbed
Textured and patterned outsole
3 months Warranty - Warranty provided by Brand Owner / Manufacturer</t>
  </si>
  <si>
    <t>4.6
|
7 Ratings</t>
  </si>
  <si>
    <t>Men Black &amp; White Solid 3S FL HD Solid Sustainable Sweatshirt</t>
  </si>
  <si>
    <t>Product Design Details
Regular fit
Hooded
1 kangaroo pocket
Long sleees
Ribbed hem 
Brand logo at chest</t>
  </si>
  <si>
    <t>70% Cototn 30% Polyester
Machine Wash</t>
  </si>
  <si>
    <t>4.4
|
344 Ratings</t>
  </si>
  <si>
    <t>344 Verified Buyers</t>
  </si>
  <si>
    <t>Men Grey Tapered Fit Mildly Distressed Light Fade Stretchable Jeans</t>
  </si>
  <si>
    <t>Dark shade, light fade grey jeans
Tapered fit, mid-rise
Mildly distressed
Stretchable
5 pocket
Length: regular</t>
  </si>
  <si>
    <t>3.8
|
276 Ratings</t>
  </si>
  <si>
    <t>276 Verified Buyers</t>
  </si>
  <si>
    <t>Men Green &amp; White Woven Design Sneakers</t>
  </si>
  <si>
    <t>A pair of round toe green &amp; white sneakers ,has regular styling,
Lace-ups detail
Mesh upper
Cushioned footbed
Textured and patterned outsole
Warranty: 1 month
Warranty provided by brand/manufacturer</t>
  </si>
  <si>
    <t>3.9
|
3k Ratings</t>
  </si>
  <si>
    <t>Men Super Combed Cotton Rib Round Neck Muscle Vest-9930</t>
  </si>
  <si>
    <t>White T-shirt in a patterned knit
Round neck with a binding along the neckline
Sleeveless with a binding along either armhole
Brand tag on the front left side of the hem
Made from premium Combed Cotton 'magic rib' fabric
Modern fit muscle tee
To be worn as loungewear, sportswear, and innerwear - for all purpose use.</t>
  </si>
  <si>
    <t>100% super combed cotton
Gentle wash 
Do not bleach
Do not wring
Tumble dry low
Do not iron
Do not dry clean
Wash inside out with like colours</t>
  </si>
  <si>
    <t>ether</t>
  </si>
  <si>
    <t>Men Black Solid Moisture-Wicking Antimicrobial Polo</t>
  </si>
  <si>
    <t>â‚¹527</t>
  </si>
  <si>
    <t>Black T-shirt for men
Solid
Regular length
Polo collar
Short, regular sleeves
Knitted polyester fabric
Button closure
This product is built with a moisture wicking property that pulls excess heat and moisture away from the body keeping it fresh and dry.
Anti-Microbial technology with added UV protection controls odour-causing microbes.
The knit ensures breathability and an uncrushed feel all day long.</t>
  </si>
  <si>
    <t>Regular Fit
Size worn by the model: m
Chest: 41"
Height: 6'1"</t>
  </si>
  <si>
    <t>4.1
|
468 Ratings</t>
  </si>
  <si>
    <t>A pair of round toe blue slip-on sneakers, has regular styling,
Slip-on detail
Textile woven design upper
Cushioned footbed
Textured and patterned outsole
Warranty: 3 months
Warranty provided by Brand Owner / Manufacturer</t>
  </si>
  <si>
    <t>HX London</t>
  </si>
  <si>
    <t>Men Leather Formal Brogues</t>
  </si>
  <si>
    <t>â‚¹2919</t>
  </si>
  <si>
    <t>A pair of brown solid round-toe formal brogues with regular styling has a lace-up closure
Leather upper
Cushioned footbed
Textured and patterned TPR outsole
Warranty: 3 Months
Warranty provided by brand/manufacturer</t>
  </si>
  <si>
    <t>R Code by The Roadster Life Co Men Pure Cotton Opaque Casual Shirt</t>
  </si>
  <si>
    <t>â‚¹538</t>
  </si>
  <si>
    <t>Blue solid opaque Casual shirt ,has a spread collar, button placket, 1 patch pocket, long regular sleeves, curved hem</t>
  </si>
  <si>
    <t>4.2
|
18 Ratings</t>
  </si>
  <si>
    <t>Men Running Track Pants</t>
  </si>
  <si>
    <t>Black solid running track pants, has an elasticated waistband with slip-on closure and 3 pockets</t>
  </si>
  <si>
    <t>Size worn by the model: M
Waist: 30"
Hips: 35"
Height: 6'</t>
  </si>
  <si>
    <t>3.8
|
336 Ratings</t>
  </si>
  <si>
    <t>Men Black Walking Textile Shoes</t>
  </si>
  <si>
    <t>A pair of black walking shoes, has regular Styling, lace-ups detail
Textile upper
Cushioned footbed
Textured and patterned outsole
Warranty: 45 days</t>
  </si>
  <si>
    <t>Textile
Wipe with a clean, dry cloth to remove the dust.</t>
  </si>
  <si>
    <t>4.4
|
775 Ratings</t>
  </si>
  <si>
    <t>775 Verified Buyers</t>
  </si>
  <si>
    <t>Men Black Analogue Watch WRG00043C</t>
  </si>
  <si>
    <t>Display: Analogue
Movement: Quartz
Power source: Battery
Dial style: Solid round stainless steel dial
Features: Reset Time
Strap style: Black regular, leather strap with a tang closure
Water resistance: Water Resistant
Comes in a WROGN case
Warranty: 1 year
Warranty is provided by the brand owner/manufacturer</t>
  </si>
  <si>
    <t>4.2
|
2.3k Ratings</t>
  </si>
  <si>
    <t>Men Teal Blue Regular Fit Solid Sustainable Casual Shirt</t>
  </si>
  <si>
    <t>Teal blue solid casual shirt, has a mandarin collar, long sleeves, button placket, curved hem, and 1 patch pocket</t>
  </si>
  <si>
    <t>Unisex Black Faux Leather Solid Backpack</t>
  </si>
  <si>
    <t>Black solid backpack
Padded haul loop, ergonomic shoulder straps
1 main compartment with zip closure
Padded Mesh back
2 external zip pockets and 2 stash pockets
Padded shoulder strap: Padded
Water-resistance: No
Volume: 24 to 30 litres
Warranty: 1 year
Warranty provided by brand/manufacturer</t>
  </si>
  <si>
    <t>Height: 48 cm
Width: 32 cm
Depth: 14 cm
Laptop sleeve length: 16 inches</t>
  </si>
  <si>
    <t>Solid Slim Fit Pure Cotton Casual Shirt</t>
  </si>
  <si>
    <t>Mauve solid Casual shirt ,has a spread collar, button placket, 1 patch pocket, long regular sleeves, curved hem</t>
  </si>
  <si>
    <t>4.4
|
80 Ratings</t>
  </si>
  <si>
    <t xml:space="preserve">Beige solid track pants
Has an elasticated waistband with drawstring closure
2 side zipper pockets &amp; 1 back pocket </t>
  </si>
  <si>
    <t>4.5
|
140 Ratings</t>
  </si>
  <si>
    <t>Men Red &amp; Navy Slim Fit Checked Casual Shirt</t>
  </si>
  <si>
    <t>Red and navy blue checked casual shirt, has a spread collar, button placket, 1 pocket, long sleeves, curved hem</t>
  </si>
  <si>
    <t>Valin Fox</t>
  </si>
  <si>
    <t>Men Lightweight Comfort Insole Suede Horsebit Loafers</t>
  </si>
  <si>
    <t>A pair of round toe black loafers ,has regular styling,
Slip-on detail
Suede upper
Cushioned footbed
Textured and patterned outsole
Technology: Lightweight
Warranty: 7 days
Warranty provided by brand owner/manufacturer</t>
  </si>
  <si>
    <t>Suede
Wipe with a clean ,dry cloth to remove dust</t>
  </si>
  <si>
    <t>Men Winflo 10 Road Running Shoes</t>
  </si>
  <si>
    <t>â‚¹7216</t>
  </si>
  <si>
    <t>SPECIAL TECHNOLOGIES:
Support: Neutral
The more supportive the shoe, the more stability it can give to your natural stride. A combination of tuned support and intentionally placed cushioning helps you feel secure with every step. The Winflo 10 has neutral support. It gives you balance, whether you're a heel or a forefoot striker. It's good for long and short runs, too.
Cushioning: Medium
The more cushioning that you have underfoot, the softer and more comfortable your running experience can be. Cushioning helps soften the impact as your feet hit the ground. Full-length Nike Air cushioning gives you a soft, comfortable feel for your miles.
Responsiveness: Medium
The more responsive the shoe, the more energy return you can get back with each step. Whether you want to run a little bit faster or with a little less effort, responsive shoes help give you slightly more spring in your step to get more out of your run. Soft foam in the midsole works with the Nike Air cushioning to give you a bouncy, springy feel.
PRODUCT DESIGN DETAILS :
A pair of white &amp; black woven design with brand logo printed details round toe sports shoes with regular styling has a lace up closure
Mesh upper
Cushioned footbed
PU outsole
Engineered mesh--stronger and more flexible than ordinary mesh--improves hand feel and comfort while maintaining a lightweight, breathable feel.
Overlays at the toe add a layer of durability.
The tongue is connected to the upper's inner lining for a secure feel.
ABOUT THE PRODUCT :
What's New About the Winflo 10?
A revamped toe box provides a better fit for all foot types compared to the Winflo 9. Plus, we increased the collar comfort and fit, with padding where it counts most.
A balanced ride to help kick-start your run, the Winflo 10 is great whether you're a creature of habit logging your weekly mileage, a rookie hoping to turn intrigue into routine or just joining a friend for a spontaneous weekend run. A neutral support shoe with springy Nike Air, plus more space in the forefoot, leads to a comfortable, bouncy feel. It's ready-made for your run, whenever the road is calling your name.</t>
  </si>
  <si>
    <t>4
|
20 Ratings</t>
  </si>
  <si>
    <t>Men Starten Sneakers</t>
  </si>
  <si>
    <t>Special Technology:
SoftFoam+ cushioned footbed for optimal comfort
Features:
A pair of round toe grey &amp; white sneakers, has regular styling
Lace-ups detail
Synthetic upper
EVA midsole provides optimal cushioning
Cushioned footbed
Textured and patterned outsole
Warranty: 3 months
Warranty provided by Brand/Manufacturer
About the shoes:
Upbeat brimming get of the style hook with PUMA Sneakers stacked with fashion &amp; function</t>
  </si>
  <si>
    <t>4.1
|
166 Ratings</t>
  </si>
  <si>
    <t>Set of Serie Expert X-Tenso Care Shampoo+Mask+Serum with Pro Keratin</t>
  </si>
  <si>
    <t>This hair care kit consists of 
X-Tenso Care Pro-Keratine Straight Hair Shampoo
X-Tenso Care Straightened Hair Serum
X-Tenso Care Hair Mask</t>
  </si>
  <si>
    <t>4.5
|
5.5k Ratings</t>
  </si>
  <si>
    <t>XtensoCare Serum with Pro-Keratin &amp; Incell for Straightened Hair-50ml</t>
  </si>
  <si>
    <t>Rs. 680</t>
  </si>
  <si>
    <t>Xtenso Care Serum with Pro-Keratin &amp; Incell for Salon Straightened Hair</t>
  </si>
  <si>
    <t>HAMMER</t>
  </si>
  <si>
    <t>Sting 3.0 In-the-Ear Bluetooth Neckband with Upto 30 Hours Playback (Black/Silver)</t>
  </si>
  <si>
    <t>(Rs. 2896 OFF)</t>
  </si>
  <si>
    <t>2.9
|
246 Ratings</t>
  </si>
  <si>
    <t>Men Blue Tartan Checks Checked Casual Shirt</t>
  </si>
  <si>
    <t>Blue tartan checks checked opaque Casual shirt
has a hooded
button placket
long regular sleeves
curved hem</t>
  </si>
  <si>
    <t>4.1
|
661 Ratings</t>
  </si>
  <si>
    <t>661 Verified Buyers</t>
  </si>
  <si>
    <t>â‚¹1804</t>
  </si>
  <si>
    <t>(Rs. 95 OFF)</t>
  </si>
  <si>
    <t>Men Real Madric Condivo 22 Training Pants</t>
  </si>
  <si>
    <t>Special technology:
Moisture-absorbing AEROREADY
Product design details:
Slim fit with mid rise
Elastic waist with drawcord
Side seam zip pockets
Ankle zips
Real Madrid heat-transferred crest
Warranty: 3 months from the date of purchase against manufacturing defects
Warranty provided by brand/manufacturer</t>
  </si>
  <si>
    <t>4.1
|
59 Ratings</t>
  </si>
  <si>
    <t>Men Mesh Memory Foam Walking Lace-Up Non-Marking Shoes</t>
  </si>
  <si>
    <t>A pair of white shoes, has regular Styling, slip-on detail
Upper
Cushioned footbed
Textured and patterned outsole
Warranty: 30 days
Warranty provided by brand owner/manufacturer</t>
  </si>
  <si>
    <t>4.2
|
93 Ratings</t>
  </si>
  <si>
    <t>WishCare</t>
  </si>
  <si>
    <t>Hair Growth Serum Concentrate - 30ml</t>
  </si>
  <si>
    <t>4.4
|
52 Ratings</t>
  </si>
  <si>
    <t>Camouflage Printed Antimicrobial Sports T-shirt</t>
  </si>
  <si>
    <t>Rs. 380</t>
  </si>
  <si>
    <t>Olive green sports t-shirt for men
Camouflage printed
Regular length
Round neck
Short, regular sleeves
Knitted polyester fabric</t>
  </si>
  <si>
    <t>4
|
5 Ratings</t>
  </si>
  <si>
    <t>Men Black &amp; Red Checked Pure Cotton Sustainable Casual Shirt</t>
  </si>
  <si>
    <t>Black &amp; Red other checked opaque casual shirt, has a spread collar, button placket, 1 patch pocket, long regular sleeves, curved hem</t>
  </si>
  <si>
    <t>4.2
|
419 Ratings</t>
  </si>
  <si>
    <t>419 Verified Buyers</t>
  </si>
  <si>
    <t>Fructis Unisex Long &amp; Strong Strengthening Shampoo 175 ml</t>
  </si>
  <si>
    <t>Suitable for which hair type
Damaged hair
What it is
Long and Strong Strengthening Shampoo
What it does
Transform weak and brittle hair into luscious locks with Garnier's Long and Strong Fructus Fortifying Shampoo
This shampoo nourishes hair from the root, right down to the tip
The nutrients and minerals are absorbed within the hair and strengthened from within
Ensure you hair is taken care of the correct way with this shampoo that promises to nourish your hair and keep it detangled, without that unpleasant, heavy feeling
Make your hair shiny, luscious and strong on the inside, shiny on the out
This innovative formula is made up of active fruit complexes that use the natural extract of fruit to nurture each and every strand</t>
  </si>
  <si>
    <t>175 ml</t>
  </si>
  <si>
    <t>Men Maroon Pure Cotton Solid Round Neck T-shirt</t>
  </si>
  <si>
    <t>â‚¹341</t>
  </si>
  <si>
    <t>Maroon solid T-shirt, has a round neck, and long sleeves</t>
  </si>
  <si>
    <t>4
|
533 Ratings</t>
  </si>
  <si>
    <t>Men Blue Slim Fit Solid Polo Collar T-shirt</t>
  </si>
  <si>
    <t>Blue solid T-shirt, has a polo collar, button closure, and short sleeves</t>
  </si>
  <si>
    <t>4.3
|
657 Ratings</t>
  </si>
  <si>
    <t>657 Verified Buyers</t>
  </si>
  <si>
    <t>Black Graphic Printed Drop Shoulder Sleeves Cotton T-shirt</t>
  </si>
  <si>
    <t>Black &amp; blue Tshirt for men
Graphic printed
Regular length
Round neck
Short, drop shoulder sleeves
Woven cotton fabric</t>
  </si>
  <si>
    <t>4.3
|
57 Ratings</t>
  </si>
  <si>
    <t>Water Resistant Marathon Warm-Up Aeroready Jacket</t>
  </si>
  <si>
    <t>Rs. 6999</t>
  </si>
  <si>
    <t>Special Technology:
Engineered with aereoady technology
PFC-free water-repellent finish
Product Design Details:
White solid windcheater 
Full zip with high collar and hood
Slim fit
Side zip pockets
Stretch side panels
360 reflectivity
About Marathon Warm-up Jacket
You've spent months preparing. Stay ready on race day in this adidas marathon warm-up jacket. The water-repellent finish sheds light showers, and stretchy side panels let you move freely as you limber up. Stash essentials in the zip pockets to minimise distractions as you visualise the course ahead. Made with 100% recycled materials, this product represents just one of our solutions to help end plastic waste.</t>
  </si>
  <si>
    <t>Slim Fit
Size worn by the model: m
Chest: 38''
Height: 6'</t>
  </si>
  <si>
    <t>Unisex One Eau De Toilette 100ml</t>
  </si>
  <si>
    <t>â‚¹3910</t>
  </si>
  <si>
    <t>4.4
|
1.8k Ratings</t>
  </si>
  <si>
    <t>Men Solid Bobs Sparrow 2.0 Slip-On Sneakers With Lace Detail</t>
  </si>
  <si>
    <t>Special Technologies:
Skechers Memory Foam cushioned comfort insole.
Skechers Stretch: A Customised Fit.
Crafted with 100% vegan materials.
Machine washable.
Product Design Details:
A pair of round toe off white slip-on sneakers with lace detail, has regular styling
Slip-on detail
Mesh upper
Cushioned footbed
Textured &amp; patterned EVA outsole
Warranty: 3 months
Warranty to be provided by the brand /manufacturer</t>
  </si>
  <si>
    <t>Upper Material: Mesh
Outsole Material: EVA
Wipe with a clean, dry cloth to remove the dust</t>
  </si>
  <si>
    <t>4.5
|
86 Ratings</t>
  </si>
  <si>
    <t>Men Grey Slim Fit Light Fade Stretchable Jeans</t>
  </si>
  <si>
    <t>â‚¹1637</t>
  </si>
  <si>
    <t>Medium shade, light fade grey jeans
Slim fit, mid-rise
Clean look
Stretchable
5 pockets
Button closure
Zip fly
Length: regular</t>
  </si>
  <si>
    <t>512 Men Navy Blue Slim Tapered Fit Mid-Rise Clean Look Light Fade Stretchable Jeans</t>
  </si>
  <si>
    <t>Dark shade, light fade navy blue jeans
Slim tapered fit, mid-rise
Clean look
Stretchable
5 pockets
Has whiskers and chevrons effect
Length: regular</t>
  </si>
  <si>
    <t>4.2
|
257 Ratings</t>
  </si>
  <si>
    <t>RAJUBHAI HARGOVINDAS</t>
  </si>
  <si>
    <t>Relaxed Floral Printed Cotton Casual Shirt</t>
  </si>
  <si>
    <t>Brand Fit: Relaxed
Fit: Regular Fit
The model (height 6') is wearing a size 40</t>
  </si>
  <si>
    <t>Men Maroon Slim Fit Solid Casual Shirt</t>
  </si>
  <si>
    <t>Maroon solid casual shirt, has a mandarin collar, long sleeves, button placket, curved hem, and 1 patch pocket</t>
  </si>
  <si>
    <t>4.1
|
335 Ratings</t>
  </si>
  <si>
    <t>335 Verified Buyers</t>
  </si>
  <si>
    <t>The Pant Project</t>
  </si>
  <si>
    <t>Men Tailored Slim Fit Wrinkle Free Formal Trousers</t>
  </si>
  <si>
    <t>â‚¹2093</t>
  </si>
  <si>
    <t>Woven black formal trousers
Slim fit
Brand Fit: tailored
Mid-rise
Length: regular
Pattern: solid 
Flat-front, with no pleats design
Feature: wrinkle free
4 pockets</t>
  </si>
  <si>
    <t>Brand Fit: Tailored
Fit: Slim Fit
The model (height 6') is wearing a size 32</t>
  </si>
  <si>
    <t>3.9
|
51 Ratings</t>
  </si>
  <si>
    <t>Men Go Walk Flex - Kinsh Non-Marking Walking Shoes</t>
  </si>
  <si>
    <t>Special Technologies
Air-Cooled Goga Mat: Skechers Air-Cooled Goga Mat breathable insole with high-rebound cushioning
ULTRA GO: Lightweight, responsive ULTRA GO cushioning
Flex Pillars: Full-length flex grooves for enhanced flexibility.
Ortholite: Ortholite comfort foam insole layer adds long-term cushioning and high-level breathability with 5% recycled rubber content
Product Design Details
A pair of charcoal grey walking shoes, has regular styling, slip-on detail
Mesh upper
Cushioned footbed
Textured and patterned outsole
Skechers logo detail
Warranty: 3 months
Warranty provided by brand owner/manufacturer
About the Skechers GO WALK FLEX - KINSHIP Walking Shoes
Get an extra step of comfort with Skechers GO WALK FLEX - KINSHIP. Featuring a mesh upper with a Skechers Air-Cooled Goga Mat insole, with Flex Pillars and a lightweight ULTRA GO cushioned midsole.</t>
  </si>
  <si>
    <t>Men Black &amp; Olive Green Printed Straight Kurta</t>
  </si>
  <si>
    <t>Black and Olive Green printed straight kurta, has a mandarin collar, long sleeves, and curved hem</t>
  </si>
  <si>
    <t>Men White Pure Cotton Drop-Shoulder Oversized Fit T-shirt</t>
  </si>
  <si>
    <t>White Tshirt for men
Solid
Regular length
Round neck
Short, drop-shoulder sleeves
Knitted cotton fabric</t>
  </si>
  <si>
    <t>4.2
|
333 Ratings</t>
  </si>
  <si>
    <t>Men White &amp; Black Slim Fit Checked Casual Shirt</t>
  </si>
  <si>
    <t>White and Black checked casual shirt, has a spread collar, long sleeves, button placket, curved hem, and 1 patch pocket</t>
  </si>
  <si>
    <t>4
|
380 Ratings</t>
  </si>
  <si>
    <t>380 Verified Buyers</t>
  </si>
  <si>
    <t>Men Olive Green Solid Shorts</t>
  </si>
  <si>
    <t>Olive green solid mid-rise regular shorts, has 2 pockets, drawstring closure</t>
  </si>
  <si>
    <t>Regular Fit
Size worn by the model:M
Waist 34"
Hips 36"
Height 6'2"</t>
  </si>
  <si>
    <t>4.1
|
269 Ratings</t>
  </si>
  <si>
    <t>Men Dylan Blue Eau de Toilette 100 ml</t>
  </si>
  <si>
    <t>â‚¹7290</t>
  </si>
  <si>
    <t>Dylan Blue Eau de Toilette</t>
  </si>
  <si>
    <t>4.4
|
199 Ratings</t>
  </si>
  <si>
    <t>199 Verified Buyers</t>
  </si>
  <si>
    <t>â‚¹285</t>
  </si>
  <si>
    <t>A pair of black knitted mid-rise joggers with side tape, has two pockets and an elasticated waistband with a drawstring fastening</t>
  </si>
  <si>
    <t>4
|
216 Ratings</t>
  </si>
  <si>
    <t>Men Mesh Walking Sports Shoes</t>
  </si>
  <si>
    <t>A pair of sports shoes, has regular Styling, slip-on detail
Upper
Cushioned footbed
Textured and patterned outsole</t>
  </si>
  <si>
    <t>Mesh &amp; EVA
Wipe with a clean, dry cloth to remove dust</t>
  </si>
  <si>
    <t>4.1
|
116 Ratings</t>
  </si>
  <si>
    <t>116 Verified Buyers</t>
  </si>
  <si>
    <t>Men Charcoal Grey Solid Regular Fit Regular Shorts</t>
  </si>
  <si>
    <t>Charcoal grey solid mid-rise regular shorts, has 4 pockets, a button closure</t>
  </si>
  <si>
    <t>4
|
7.6k Ratings</t>
  </si>
  <si>
    <t>Men Black &amp; Grey Shadow Check Sustainable Casual Shirt</t>
  </si>
  <si>
    <t>Black and grey shadow check casual shirt, has a spread collar, a full button placket, long sleeves with roll-up tab features, a patch pocket, curved hem</t>
  </si>
  <si>
    <t>4.1
|
9.8k Ratings</t>
  </si>
  <si>
    <t>9.8k Verified Buyers</t>
  </si>
  <si>
    <t>U S Polo Assn Men Burgundy Horizontal Striped Tailored Fit Pure Cotton Casual Shirt</t>
  </si>
  <si>
    <t>Burgundy horizontal striped Casual shirt ,has a spread collar, button placket, long regular sleeves, curved hem</t>
  </si>
  <si>
    <t>4.3
|
111 Ratings</t>
  </si>
  <si>
    <t>Men Magellan Hypagrip Mid-Top Trekking Shoes</t>
  </si>
  <si>
    <t>â‚¹4049</t>
  </si>
  <si>
    <t>Special Technology:
Hypagrip and EN-Act Technology to traverse between varying activities and terrains seamlessly.
Product Design Details:
A pair of round toe black and red solid trekking shoes, has mid-top styling
Lace-ups detail
Synthetic &amp; textile upper
Cushioned footbed
Textured and patterned rubber outsole with fixed cleats
Warranty: 6 months
Warranty to be provided by the brand/manufacturer</t>
  </si>
  <si>
    <t>Upper Material: Synthetic &amp; Textile
Outsole Material: Rubber
Wipe with a clean, dry cloth to remove the dust</t>
  </si>
  <si>
    <t>Hush Puppies</t>
  </si>
  <si>
    <t>Men Coffee Brown Solid Leather Fisherman Sandals</t>
  </si>
  <si>
    <t>A pair of coffee brown solid fisherman sandals
Leather upper with velcro closure
Cushioned footbed
Patterned pu outsole</t>
  </si>
  <si>
    <t>4.5
|
208 Ratings</t>
  </si>
  <si>
    <t>A pair of olive green and black solid lightweight clogs
Rubber upper
Cushioned footbed
Patterned eva outsole
Warranty: 1 month
Warranty provided by brand owner/manufacturer</t>
  </si>
  <si>
    <t>Rubber 
Wipe with a clean, dry cloth to remove the dust</t>
  </si>
  <si>
    <t>4.1
|
57 Ratings</t>
  </si>
  <si>
    <t>Men Blue Slim Fit Casual Trouser</t>
  </si>
  <si>
    <t>Blue woven trouser
Slim fit
Mid-rise
Length: regular
Pattern: solid solid
Flat-front, with no pleats design
Feature: plain
4 pockets</t>
  </si>
  <si>
    <t>3.7
|
44 Ratings</t>
  </si>
  <si>
    <t>4.2
|
162 Ratings</t>
  </si>
  <si>
    <t>Grey Set of 3 Ernesto Inner Steel Jr. Casseroles</t>
  </si>
  <si>
    <t>Set content: 3 Serveware
Type: Casseroles
Material: Plastic and Stainless Steel
Colour: Grey
Pattern: Solid
Features:
Vacutherm Technology keeps your food warm/ cold and fresh
Double-walled Stainless Steel inner body to keep your food warm and safe
Grip area for easy lid removal</t>
  </si>
  <si>
    <t>Capacity:
Casserole 1: 1.4 liters
Casserole 2: 850 ml
Casserole 3: 420 ml</t>
  </si>
  <si>
    <t>GIORGIO ARMANI Acqua Di Gio Deodorant 150ml</t>
  </si>
  <si>
    <t>â‚¹2082</t>
  </si>
  <si>
    <t>Giorgio Armani Acqua Di Gio Deodorant 150ml</t>
  </si>
  <si>
    <t>4.2
|
121 Ratings</t>
  </si>
  <si>
    <t>Men White &amp; Blue Slim Fit Striped Casual Shirt</t>
  </si>
  <si>
    <t>White and blue striped casual shirt, has a spread collar, button placket, 1 pocket, long sleeves, curved hem</t>
  </si>
  <si>
    <t>4.1
|
12k Ratings</t>
  </si>
  <si>
    <t>12k Verified Buyers</t>
  </si>
  <si>
    <t>â‚¹3130</t>
  </si>
  <si>
    <t>A pair of grey round toe sneakers ,has regular styling,
Lace-ups detail
Leather upper
Cushioned footbed
Textured and patterned outsole
Warranty: 1 month
Warranty provided by brand/manufacturer</t>
  </si>
  <si>
    <t>4.4
|
48 Ratings</t>
  </si>
  <si>
    <t>Men Colourblocked Fabric Thong Flip-Flops</t>
  </si>
  <si>
    <t>(1% OFF)</t>
  </si>
  <si>
    <t>A pair of grey and green colourblocked thong flip-flops
Fabric upper
Cushioned footbed
Patterned rubber outsole</t>
  </si>
  <si>
    <t>Jean Cafe</t>
  </si>
  <si>
    <t>Men Slim Fit Mid-Rise Pure Cotton Jeans</t>
  </si>
  <si>
    <t>Light shade, no fade grey jeans
Slim fit, mid-rise
Brand Fit: jean
Clean look
Non stretchable
5 pocket
Length: cropped</t>
  </si>
  <si>
    <t>Brand Fit: Jean
Fit: Slim Fit
Non Stretchable
The model (height 6') is wearing a size 32</t>
  </si>
  <si>
    <t>Sportswear AeroBill Featherlight Adjustable Cap</t>
  </si>
  <si>
    <t>â‚¹991</t>
  </si>
  <si>
    <t>PRODUCT DESCRIPTION:
Pink solid baseball cap, has a visor
ABOUT NIKE SPORTSWEAR AEROBILL:
The black underbill on the Nike Sportswear AeroBill Featherlight Cap helps reduce glare so you can see more and squint less. Sweat-wicking fabric and mesh inserts help keep you feeling cool and comfortable throughout the day.</t>
  </si>
  <si>
    <t>Circumference: 61 cm</t>
  </si>
  <si>
    <t>Inforcer Strengthening Shampoo with Vitamin B6 &amp; Biotin-300ml</t>
  </si>
  <si>
    <t>Inforcer Strengthening Shampoo with Vitamin B6 &amp; Biotin to Reduce Hair Breakage</t>
  </si>
  <si>
    <t>Unisex Sneakers</t>
  </si>
  <si>
    <t>â‚¹2579</t>
  </si>
  <si>
    <t>A pair of round toe mint green sneakers, has regular styling,
Lace-ups detail
Synthetic upper
Cushioned footbed
Textured and patterned outsole
PUMA Logo for subtle branding
Warranty: 3 months
Warranty provided by brand/manufacturer
About the Product
Elevate, intensify the Style drills, out run those goals, here are the perfect PUMA Shoes an all season favorite, perfect for leisure.</t>
  </si>
  <si>
    <t>4.2
|
174 Ratings</t>
  </si>
  <si>
    <t>174 Verified Buyers</t>
  </si>
  <si>
    <t>Black solid mid-rise trousers, button closure, and 4 pockets</t>
  </si>
  <si>
    <t>Graphic Printed Cotton Sweatshirt</t>
  </si>
  <si>
    <t>Teal, grey printed sweatshirt has a round neck, long sleeves, straight hem</t>
  </si>
  <si>
    <t>Blue STH3000/20 1000 W Garment Steamer</t>
  </si>
  <si>
    <t>(Rs. 1096 OFF)</t>
  </si>
  <si>
    <t>Key Features
1000 Watts Power
Long cord for easy use and maneuverability
Ergonomic handheld design for comfortable wrist movement
Detachable water tank for easy refilling
No burns guaranteed
Safe on all ironable clothes
Warranty: 2 Years
Warranty provided by brand/manufacturer</t>
  </si>
  <si>
    <t>Dimension: 23 cm x 13.4 cm x 12.4 cm (Length x Width x Height)</t>
  </si>
  <si>
    <t>A pair of black running sports shoes, has regular styling, slip-on detail
Mesh upper
Cushioned footbed
Textured and patterned outsole
Warranty: 30 days
Warranty provided by brand/manufacturer</t>
  </si>
  <si>
    <t>4.2
|
834 Ratings</t>
  </si>
  <si>
    <t>834 Verified Buyers</t>
  </si>
  <si>
    <t>Men Navy Blue Analogue Watch TH1791325W</t>
  </si>
  <si>
    <t>â‚¹4875</t>
  </si>
  <si>
    <t>Display: Analogue
Movement: Quartz
Power source: Battery
Dial style: Solid round stainless steel dial
Features: Reset Time, Multiple Time Zone
Strap style: Blue regular, silicon strap with a tang closure
Water resistance: 30 m
Comes in a Tommy Hilfiger case
Warranty: 2 years
Warranty provided by brand/manufacturer</t>
  </si>
  <si>
    <t>Dial Width: 40 mm
Strap Width: 20 mm</t>
  </si>
  <si>
    <t>4.5
|
963 Ratings</t>
  </si>
  <si>
    <t>963 Verified Buyers</t>
  </si>
  <si>
    <t>Men Slim Fit Tartan Checked Pure Cotton Casual Shirt</t>
  </si>
  <si>
    <t>â‚¹1343</t>
  </si>
  <si>
    <t>Navy blue tartan checks casual shirt, has a spread collar, button placket, 1 patch pocket, long regular sleeves, curved hem</t>
  </si>
  <si>
    <t>Men Black Solid Leather Biker Boots</t>
  </si>
  <si>
    <t>A pair of round-toe brown biker boots, has mid-top styling
Zip detail
Leather upper
Cushioned footbed
Textured and patterned outsole
Warranty: 45 days</t>
  </si>
  <si>
    <t>Leather
Use a branded leather conditioner to clean the product 
Avoid washing</t>
  </si>
  <si>
    <t>4.3
|
858 Ratings</t>
  </si>
  <si>
    <t>858 Verified Buyers</t>
  </si>
  <si>
    <t>Men Blue &amp; Grey Checked Casual Sustainable Shirt</t>
  </si>
  <si>
    <t>Blue and grey checked casual shirt, has a spread collar, long sleeves with roll-up tabs, curved hem, one patch pocket</t>
  </si>
  <si>
    <t>4.3
|
4.4k Ratings</t>
  </si>
  <si>
    <t>Men Slim Fit Trousers</t>
  </si>
  <si>
    <t>Rs. 3599</t>
  </si>
  <si>
    <t>Olive green woven trousers
Slim fit
Mid-rise
Length: regular
Pattern: solid
Flat-front, with no pleats design
Feature: plain
4 pockets</t>
  </si>
  <si>
    <t>Men Blue Slim Fit Striped Casual Shirt</t>
  </si>
  <si>
    <t>Blue vertical stripes striped opaque Casual shirt ,has a spread collar, button placket, na pocket, long regular sleeves, curved hem</t>
  </si>
  <si>
    <t>4
|
333 Ratings</t>
  </si>
  <si>
    <t>Men Coffee Brown Slim Fit Cotton Casual Shirt</t>
  </si>
  <si>
    <t>Coffee brown solid opaque Casual shirt ,has a mandarin collar, button placket, 1 patch pocket, long regular sleeves, curved hem</t>
  </si>
  <si>
    <t>Navy blue ethnic motifs printed opaque Casual shirt ,has a spread collar, button placket, short regular sleeves, curved hem</t>
  </si>
  <si>
    <t>4.2
|
857 Ratings</t>
  </si>
  <si>
    <t>857 Verified Buyers</t>
  </si>
  <si>
    <t>Men Blue Solid Leather Two Fold Wallet</t>
  </si>
  <si>
    <t>Blue solid two fold wallet
2 main compartments
4 card holders, 2 slip pockets, has a flap coin pocket
Warranty: 6 months
Warranty provided by brand/manufacturer</t>
  </si>
  <si>
    <t>Height: 9.5 cm
Width: 11.5 cm</t>
  </si>
  <si>
    <t>4.7
|
2.4k Ratings</t>
  </si>
  <si>
    <t>Men Grey Solid Mid-Rise Regular Fit Jogger Trousers</t>
  </si>
  <si>
    <t>Grey woven joggers
Regular fit
Mid-rise
Length: regular
Pattern: solid
Flat-front, with no pleats design
Feature: plain
4 pockets</t>
  </si>
  <si>
    <t>4.3
|
193 Ratings</t>
  </si>
  <si>
    <t>Men Rapid-Dry Running Track Pants</t>
  </si>
  <si>
    <t xml:space="preserve">Teal blue solid track pants for men, has an elasticated waistband with slip-on closure, two side pockets and one back pocket, regular length, straight hems, and regular fit 
Infused with Rapid-dry and anti-microbial technologies! </t>
  </si>
  <si>
    <t>Size worn by the model: M</t>
  </si>
  <si>
    <t>4.1
|
26 Ratings</t>
  </si>
  <si>
    <t>Skmei</t>
  </si>
  <si>
    <t>Men Digital Multi Function Solar Powered Watch SKMEI1624BLKORG</t>
  </si>
  <si>
    <t>â‚¹1300</t>
  </si>
  <si>
    <t>(Rs. 699 OFF)</t>
  </si>
  <si>
    <t>Pack Contains: single watch
Display: digital
Movement: quartz
Power Source: solar
Dial style: black solid round plastic dial
Features: multi function, ,
Strap Style: black, regular, rubber strap with a button
Water resistance: 50 m
Comes in a signature Skmei case
Warranty: 1 year
Warranty provided by brand owner/manufacturer</t>
  </si>
  <si>
    <t>Men Black Solid Mid-Top Chelsea Boots</t>
  </si>
  <si>
    <t>A pair of round toe black solid chelsea boots ,has mid-top styling
Slip-on detail
Synthetic upper
Cushioned footbed
Textured and patterned outsole
Warranty: 3 months
Warranty provided by brand/ manufacturer</t>
  </si>
  <si>
    <t>Upper material: synthetic
Sole material: TPR
Wipe with a clean, dry cloth to remove dust</t>
  </si>
  <si>
    <t>4
|
239 Ratings</t>
  </si>
  <si>
    <t>Men Black Skeleton Dial &amp; Stainless Steel Bracelet Style Straps Analogue Watch 90110NM01</t>
  </si>
  <si>
    <t>Rs. 18995</t>
  </si>
  <si>
    <t>Pack Contains: single watch
Display: analogue
Movement: quartz
Power Source: battery
Dial style: black skeleton oval stainless steel dial
Features: reset time,
Strap Style:, bracelet style, stainless steel strap with a button
Water resistance: 50 m
Comes in a signature Titan case
Warranty: 2 years
Warranty provided by brand owner/manufacturer</t>
  </si>
  <si>
    <t>90110N M01 - DM668 - AUTOMATIC UPGRADES</t>
  </si>
  <si>
    <t>The Lifestyle Co Men Charcoal Grey Skinny Fit Mid-Rise Clean Look Stretchable Jeans</t>
  </si>
  <si>
    <t>â‚¹1187</t>
  </si>
  <si>
    <t>Charcoal grey dark wash five-pocket mid-rise stretchable jeans with whiskers, clean look, light fade, has a button and zip closure and waistband with belt loops
Comes with an accessory</t>
  </si>
  <si>
    <t>3.8
|
4k Ratings</t>
  </si>
  <si>
    <t>4k Verified Buyers</t>
  </si>
  <si>
    <t>Vitariche Gloss Hair Serum with Macademia Oil &amp; Vitamin E - 115 ml</t>
  </si>
  <si>
    <t>â‚¹272</t>
  </si>
  <si>
    <t>Vitariche Gloss Hair Serum with Macademia Oil &amp; Vitamin E</t>
  </si>
  <si>
    <t>4.5
|
2.9k Ratings</t>
  </si>
  <si>
    <t>Men Textured Mesh Memory Foam Insole Contrast Sole Sneakers</t>
  </si>
  <si>
    <t>A pair of round toe black sneakers ,has regular styling,
Lace-ups detail
Mesh upper
Cushioned footbed
Textured and patterned outsole
Features: 
Outsole ECOTREAD anti-skid Rubber sole
Lining 3D knit RESPIMESH lining for breathability
Insole Ribbed memory foam insole for extra cushioning and comfort</t>
  </si>
  <si>
    <t>Men Brown Flat Boots</t>
  </si>
  <si>
    <t>A pair of round toe brown flat boots ,has mid-top styling,
Zip detail
Synthetic upper
Cushioned footbed
Textured and patterned outsole
Warranty: 3 months</t>
  </si>
  <si>
    <t>3.7
|
113 Ratings</t>
  </si>
  <si>
    <t>Eego Italy</t>
  </si>
  <si>
    <t>Men Striped Genuine Leather Steel Toe Safety Sports Boots</t>
  </si>
  <si>
    <t>Eego Italy Men Striped Genuine Leather Steel Toe Safety Sports Boots</t>
  </si>
  <si>
    <t>Genuine Leather
Use a branded leather conditioner to clean the product</t>
  </si>
  <si>
    <t>3.5
|
6 Ratings</t>
  </si>
  <si>
    <t>4.3
|
121 Ratings</t>
  </si>
  <si>
    <t>Men Limited Edition Incense Eau de Parfum- 100 ml</t>
  </si>
  <si>
    <t>Perfect for all seasons: Carlton London's Men Incense EDP is specially created to be suitable for all seasons and reasons. The man, firelight in his face, leaning on the worn leather saddle, alone with the desert wind--an icon so powerful that every man wanted to be him and every woman wanted to have him. From this memory are born Carlton London Men's Perfumes, the premium long lasting fragrance crafted with unique exotic ingredients.</t>
  </si>
  <si>
    <t>Men Navy Blue Cotton Sustainable Casual Shirt</t>
  </si>
  <si>
    <t>â‚¹623</t>
  </si>
  <si>
    <t>4.2
|
2.9k Ratings</t>
  </si>
  <si>
    <t>Power Colourblocked Drop-Shoulder Sleeves Relaxed Fit Pure Cotton T-shirt</t>
  </si>
  <si>
    <t>Product Story: Our PUMA POWER collection gives our signature sportswear a little edge. This tee features a relaxed fit and a colourblocking look for your fit.
Features &amp; Benefits: Cotton: Cotton in PUMA products comes from farms with a focus on sustainable farming such as water efficiency and soil health protection. Learn more: https://about.puma.com/forever-better
Details: 
Green and black T-shirt for men
Colourblocked
Graphic rubber print on the sleeves
PUMA No. 1 Logo rubber print on the chest
Regular length
Round ribbed crew neck
Short, drop-shoulder sleeves
Knitted pure cotton fabric</t>
  </si>
  <si>
    <t>Tartan Checked Cotton Slim Fit Opaque Casual Shirt</t>
  </si>
  <si>
    <t>Blue tartan checked opaque Casual shirt ,has a spread collar, button placket, 1 pocket, long regular sleeves, curved hem</t>
  </si>
  <si>
    <t>A pair of round toe grey solid sneakers, has regular styling,
Lace-ups detail
Textile upper provides breathability &amp; durability
Cushioned footbed
Textured and patterned rubber outsole gives great grip &amp; traction
EVA midsole provides optimal cushioning
PUMA logo &amp; patterned graphic on the silhoutte
Warranty: 3 months
Warranty provided by brand/manufacturer
About the Product
Upbeat brimming get of the style hook with PUMA Sneakers stacked with fashion &amp; function DETAILS :</t>
  </si>
  <si>
    <t>4.3
|
18 Ratings</t>
  </si>
  <si>
    <t>4
|
593 Ratings</t>
  </si>
  <si>
    <t>593 Verified Buyers</t>
  </si>
  <si>
    <t>White printed casual shirt, has a spread collar, button placket, 1 pocket, long sleeves with roll-up tab, curved hem</t>
  </si>
  <si>
    <t>4.2
|
7.8k Ratings</t>
  </si>
  <si>
    <t>Men Olive Green Slim Fit Solid Joggers</t>
  </si>
  <si>
    <t>Olive Green solid mid-rise trousers, button closure, and 1 pockets</t>
  </si>
  <si>
    <t>4
|
871 Ratings</t>
  </si>
  <si>
    <t>871 Verified Buyers</t>
  </si>
  <si>
    <t>U S Polo Assn Men Off White PU Sneakers</t>
  </si>
  <si>
    <t>A pair of round toe off white sneakers ,has regular styling,
Lace-ups detail
Pu upper
Cushioned footbed
Textured and patterned outsole
Warranty: 3 months
Warranty to be provided by the brand/manufacturer</t>
  </si>
  <si>
    <t>Upper material: PU
Sole material: Rubber
Wipe with a clean, dry cloth to remove the dust</t>
  </si>
  <si>
    <t>4.2
|
221 Ratings</t>
  </si>
  <si>
    <t>221 Verified Buyers</t>
  </si>
  <si>
    <t>Men Blue Tapered Fit Chinos Trouser</t>
  </si>
  <si>
    <t>â‚¹782</t>
  </si>
  <si>
    <t>Blue woven chinos
Tapered fit
Mid-rise
Length: regular
Pattern: solid solid
Flat-front, with no pleats design
Feature: plain
4 pockets</t>
  </si>
  <si>
    <t>Fit: Tapered Fit
The model (height 6') is wearing a size 30</t>
  </si>
  <si>
    <t>4.4
|
53 Ratings</t>
  </si>
  <si>
    <t>Men Olive Green Regular Fit Solid Cargos</t>
  </si>
  <si>
    <t>Olive Green solid mid-rise trousers, button closure, and 6 pockets</t>
  </si>
  <si>
    <t>3.9
|
633 Ratings</t>
  </si>
  <si>
    <t>633 Verified Buyers</t>
  </si>
  <si>
    <t>Camouflage Printed Cotton Messenger Bag</t>
  </si>
  <si>
    <t>Olive green and cream-coloured Camouflage printed messenger bag
1 main compartment with zip closure
2 external pocket</t>
  </si>
  <si>
    <t>Height: 19 cm
Width: 5 cm</t>
  </si>
  <si>
    <t>Men Woven Design Charged Bandit Trek 2 Printed Trekking Shoes</t>
  </si>
  <si>
    <t>â‚¹10349</t>
  </si>
  <si>
    <t>Special Technologies:
Lightweight
Abrasion-resistant
Charged Cushioning midsole
High-abrasion traction outsole
Product Details:
Main material: Mesh upper/ rubber outsole
Brand color: Grey/ Black
Woven design 
Camouflage printed detail
Has mid-top styling
Lace-up detail
Cushioned tongue for added support &amp; comfort
Full-length molded sockliner
Cushioned footbed
Textured and patterned outsole
Warranty: 3 months
Warranty provided by the brand owner/ manufacturer
About UNDER ARMOUR Woven Design Charged Bandit Trek 2 Printed Trekking Shoes
Built to help you hit the trails fast and light. They're comfortable, cushioned, super-durable, and the new collar design gives you even more support without getting in your way when you move.</t>
  </si>
  <si>
    <t>Upper: Mesh
Outsole: Rubber
Wipe with a clean and dry cloth to remove dust</t>
  </si>
  <si>
    <t>Men STUDIO 2IN1 Slim Fit dryCELL Training or Gym Sports Shorts</t>
  </si>
  <si>
    <t>â‚¹3599</t>
  </si>
  <si>
    <t>Product Story: Built for hours at the yoga studio, these two-in-one shorts are packed with features to help you get the most out of your session, including side vents for enhanced movement, an adjustable waistband for the perfect fit, and a streamlined cut. The fabric features PUMA's innovative dryCELL technology, which absorbs moisture to keep your skin cool and dry.
Features &amp; Benefits: dryCELL: Performance technology designed to wick moisture from the body and keep you free of sweat during exercise, Recycled Content: Made with at least 50% recycled material as a step toward a better future
Details:
Black solid mid-rise training or gym sports shorts
Has 2 pockets
Adjustable waistband with drawstring
Side vents for more freedom of movement
PUMA Cat Logo on left thigh
Comes with attached inner tights
Engineered with technology: dryCELL</t>
  </si>
  <si>
    <t>Slim Fit
Size worn by the model: M
Waist: 31"
Hips: 36"
Height: 6'</t>
  </si>
  <si>
    <t>Men Navy Blue Mesh Marking Walking Lace-Ups Shoes</t>
  </si>
  <si>
    <t>â‚¹804</t>
  </si>
  <si>
    <t>A pair of navy blue shoes, has regular Styling, lace-ups detail
Mesh upper
Cushioned footbed
Textured and patterned outsole</t>
  </si>
  <si>
    <t>3.5
|
2 Ratings</t>
  </si>
  <si>
    <t>Men Blue Striped Polo Collar Pure Cotton T-shirt</t>
  </si>
  <si>
    <t>Blue Tshirt for men
Colourblocked striped
Regular length
Polo collar
Short, regular sleeves
Knitted pure cotton fabric
Button closure</t>
  </si>
  <si>
    <t>4.2
|
384 Ratings</t>
  </si>
  <si>
    <t>384 Verified Buyers</t>
  </si>
  <si>
    <t>Sasimo</t>
  </si>
  <si>
    <t>3-Fold Windproof Umbrella</t>
  </si>
  <si>
    <t>Set Content: 1 Umbrella
Number Of Panels: 8
Colour: Black and silver toned
Pattern: Solid
Type: Manual
Operation: Manual open and close
Foldable: 3-Fold
Features:
Features: Steel frame with strong ribs for extreme weather conditions, windproof
Lightweight</t>
  </si>
  <si>
    <t>Height after opening: 97 cm (Handle to top of umbrella)
Panel size after opening: 1.07 m
Height :30 cm (Folded)</t>
  </si>
  <si>
    <t>3.8
|
17 Ratings</t>
  </si>
  <si>
    <t>Men Green Solid Slim Fit Regular Shorts</t>
  </si>
  <si>
    <t>Green solid regular shorts and button closure</t>
  </si>
  <si>
    <t>4.2
|
920 Ratings</t>
  </si>
  <si>
    <t>920 Verified Buyers</t>
  </si>
  <si>
    <t>Men Grey Typography Printed Pure Cotton Oversized T-Shirt</t>
  </si>
  <si>
    <t>Grey Tshirt for men
Typography printed back
Longline length
Round neck
Short, regular sleeves
Knitted pure cotton fabric</t>
  </si>
  <si>
    <t>Men Air Max 270 Sneakers</t>
  </si>
  <si>
    <t>â‚¹12445</t>
  </si>
  <si>
    <t>PRODUCT DESIGN DETAILS :
A pair of white and blue self-design with logo printed detail round toe sneakers with regular styling has a lace-up closure
Mesh upper
Cushioned footbed
PU outsole
Knit fabric on upper provides lightweight fit and airy feel to help your feet stay cool.
The Max Air unit in the heel delivers lasting comfort, while an extra-large Air window gives you bold style and a look at the cushioning that helps put bounce in your step.
Stretchy inner sleeve and bootie-like construction create a fit that feels oh-so personalised.
Foam midsole feels soft and comfortable.
ABOUT THE PRODUCT :
Legendary Air gets lifted. Our first lifestyle Air Max brings you style, comfort and a whole lot of Air. An extra-large window in the heel lets you show off one of our greatest innovations while experiencing plush cushioning. Add a lightweight upper, low-cut collar and fresh pops of colour and you've got the perfect kicks for everyday fun.
Nike Air Max Origins
Revolutionary Air technology first made its way into Nike footwear in 1978. In 1987, the Air Max 1 debuted with visible Air technology in its heel, allowing fans more than just the feel of Air cushioning--suddenly they could see it. Since then, next-generation Air Max shoes have become a hit with athletes and collectors by offering striking colour combinations and reliable, lightweight cushioning.</t>
  </si>
  <si>
    <t>Upper material: Mesh
Sole material: PU
Wipe with a clean, dry cloth to remove dust</t>
  </si>
  <si>
    <t>Solid Polo Collar T-shirt</t>
  </si>
  <si>
    <t>(Rs. 900 OFF)</t>
  </si>
  <si>
    <t>Regular Fit
Size worn by the model:M
Chest39"
Height6'2"</t>
  </si>
  <si>
    <t>4.1
|
553 Ratings</t>
  </si>
  <si>
    <t>Product Detail:
:A pair of black shoes, has mid-top Styling, lace-ups detail
Mesh Upper 
Cushioned footbed
Textured and patterned outsole
Warranty: 45 days
About The Shoe:
Build your own path with every step. RedTape brings you an exclusive sports shoe designed with EVA &amp; TPU outsole and Mesh upper material merged with PU material. The round toe shape helps in providing the perfect space for your feet. The Lace-up closure ensures the perfect grip.</t>
  </si>
  <si>
    <t>Mesh
Sole Material :EVA
Care Instruction: Wipe with a clean, dry cloth to remove the dust.</t>
  </si>
  <si>
    <t>3.9
|
90 Ratings</t>
  </si>
  <si>
    <t>Printed Drop-Shoulder Sleeves Loose T-shirt</t>
  </si>
  <si>
    <t>Black Tshirt for men
Graphic printed
Regular length
Round neck
Short, drop-shoulder sleeves
Woven cotton fabric</t>
  </si>
  <si>
    <t>3.9
|
94 Ratings</t>
  </si>
  <si>
    <t>Men D'Lux Walker Mainstream Sneakers</t>
  </si>
  <si>
    <t>Special Technology:
Skechers Air-Cooled Memory Foam cushioned comfort insole
Features:
A pair of round toe charcoal sneakers ,has regular styling,
Lace-ups detail
Mesh upper
Cushioned footbed
Textured and patterned outsole
Warranty: 3 months
Warranty provided by Brand/Manufacturer</t>
  </si>
  <si>
    <t>4.2
|
43 Ratings</t>
  </si>
  <si>
    <t>(Rs. 1890 OFF)</t>
  </si>
  <si>
    <t>A pair of round toe sneakers ,has regular styling
Lace-ups detail
Synthetic leather upper
Cushioned footbed
Textured and patterned outsole
Warranty: 1 month
Warranty provided by brand/manufacturer</t>
  </si>
  <si>
    <t>Synthetic Leather
Use a branded Leather conditioner to clean the product</t>
  </si>
  <si>
    <t>3.5
|
131 Ratings</t>
  </si>
  <si>
    <t>Men Teal Blue &amp; Grey Slim Fit Striped Sustainable Casual Shirt</t>
  </si>
  <si>
    <t>Teal Blue and Grey striped casual shirt, has a mandarin collar, long sleeves, button placket, and curved hem</t>
  </si>
  <si>
    <t>Men Mustard Yellow Solid Tailored Jacket</t>
  </si>
  <si>
    <t>Mustard yellow solid tailored jacket, has a mock collar, 2 pockets ,has a zip closure, long sleeves, straight hemline</t>
  </si>
  <si>
    <t>3.5
|
370 Ratings</t>
  </si>
  <si>
    <t>370 Verified Buyers</t>
  </si>
  <si>
    <t>Men Mid Rise Comfort Slim Fit Stretchable Jeans</t>
  </si>
  <si>
    <t>Dark shade, no fade black jeans
Slim fit, mid-rise
Brand Fit: comfort
Clean look
Stretchable
5 pocket
Length: cropped
Button and zip closure</t>
  </si>
  <si>
    <t>Brand Fit: Comfort
Fit: Slim Fit
Stretchable
The model (height 6') is wearing a size 32</t>
  </si>
  <si>
    <t>3.5
|
136 Ratings</t>
  </si>
  <si>
    <t>136 Verified Buyers</t>
  </si>
  <si>
    <t>Men White Blue Cotton Brand Logo Print Detail Round Neck Pure Cotton Oversized T-shirt</t>
  </si>
  <si>
    <t>â‚¹413</t>
  </si>
  <si>
    <t>White, blue and yellow solid T-shirt with brand logo print detail, has a round neck, and short drop sholder sleeves</t>
  </si>
  <si>
    <t>4
|
854 Ratings</t>
  </si>
  <si>
    <t>854 Verified Buyers</t>
  </si>
  <si>
    <t>Men Olive Green Cotton Sustainable Casual Shirt</t>
  </si>
  <si>
    <t>Olive Green solid casual shirt, has a mandarin collar, long sleeves, button placket, curved hem, and 1 patch pocket</t>
  </si>
  <si>
    <t>4.4
|
5.1k Ratings</t>
  </si>
  <si>
    <t>Men Running Sports Shorts with Printed Detail</t>
  </si>
  <si>
    <t>Black and white mid-rise running sports shorts with printed detail, has 3 pockets, drawstring closure</t>
  </si>
  <si>
    <t>Regular Fit
Size worn by the model: M
Waist: 30"
Hips: 35"
Height: 6'</t>
  </si>
  <si>
    <t>4.1
|
202 Ratings</t>
  </si>
  <si>
    <t>202 Verified Buyers</t>
  </si>
  <si>
    <t>â‚¹1595</t>
  </si>
  <si>
    <t>A pair of round toe white and blue sneakers ,has regular styling
Lace-ups detail
Mesh upper
Cushioned footbed
Textured and patterned outsole</t>
  </si>
  <si>
    <t>Men Black Solid Formal 3 Piece Suit</t>
  </si>
  <si>
    <t>â‚¹8259</t>
  </si>
  <si>
    <t>(41% OFF)</t>
  </si>
  <si>
    <t>This 3 piece suit consists of a blazer, waistcoat and trousers 
Black solid blazer, has a shawl lapel collar, long sleeves, single-breasted with double button closure, four pockets and a double-vented hem
Black solid trousers, has button and zip fly, 2 insert pockets and 2 back welt pockets 
Black and charcoal grey woven design single breasted waistcoat, has 2 welt pockets and adjustable tightening strap at the back</t>
  </si>
  <si>
    <t>The model (height 6') is wearing a size 38</t>
  </si>
  <si>
    <t>Printed Duffel Bag</t>
  </si>
  <si>
    <t>Black printed duffel bag
One main zip compartment
Two short cushion padded handles
One adjustable shoulder strap
Two side zipper</t>
  </si>
  <si>
    <t>Dimension: 41 cm x 23 cm x 26.5 cm (Length x Width x Height) each</t>
  </si>
  <si>
    <t>Men Blue Tapered Fit Mid-Rise Clean Look Jeans</t>
  </si>
  <si>
    <t>â‚¹1781</t>
  </si>
  <si>
    <t>Light shade, no fade blue jeans
Tapered fit, mid-rise
Clean look
Non stretchable
5 pocket
Length: regular</t>
  </si>
  <si>
    <t>4
|
96 Ratings</t>
  </si>
  <si>
    <t>Men Black Slim Fit Tartan Checks Checked Casual Shirt</t>
  </si>
  <si>
    <t>3.6
|
115 Ratings</t>
  </si>
  <si>
    <t>Men Navy Blue Solid Standard Fit Mid Rise AS M NK DF EPIC KNIT Track Pants</t>
  </si>
  <si>
    <t>Product design detail:
Navy Blue solid track pants
2 side pockets
slip-on closure</t>
  </si>
  <si>
    <t>Standard Fit
The model (height 6') is wearing a size M</t>
  </si>
  <si>
    <t>4.2
|
262 Ratings</t>
  </si>
  <si>
    <t>262 Verified Buyers</t>
  </si>
  <si>
    <t>Celia 1.32" IPS Display Smart Watch with BT Calling &amp; Female Health monitor</t>
  </si>
  <si>
    <t>(Rs. 4000 OFF)</t>
  </si>
  <si>
    <t>Men Green Shorts</t>
  </si>
  <si>
    <t>Green solid mid-rise regular shorts, has 4 pockets, button closure</t>
  </si>
  <si>
    <t>Regular Fit
Size worn by the model: 32
Waist: 32"
Hips: 37"
Height: 6'1"</t>
  </si>
  <si>
    <t>4.3
|
145 Ratings</t>
  </si>
  <si>
    <t>Black solid padded jacket with zip detail, has a mock collar, 2 pockets ,has a zip closure, long sleeves, straight hemline, without lining</t>
  </si>
  <si>
    <t>Men Navy Pure Cotton Striped Round Neck Pure Cotton T-shirt</t>
  </si>
  <si>
    <t>Navy striped T-shirt, has a round neck, and short sleeves</t>
  </si>
  <si>
    <t>4.2
|
662 Ratings</t>
  </si>
  <si>
    <t>Men Grey Solid Dri-FIT EPIC KNIT 8IN Sports Shorts</t>
  </si>
  <si>
    <t>Special Technology:
Dri-FIT Technology helps keep you dry and comfortable.
Product Design Details:
Grey sports shorts
Standard fit for a relaxed, easy feel
Solid
Mid-rise
2 pockets
Adjustable elasticated waist
Drawstring closure
Hem vents create extra give while you move
A small logo print</t>
  </si>
  <si>
    <t>Standard Fit
The model (height 6') is wearing a size 32</t>
  </si>
  <si>
    <t>Teal Slim Fit Cotton Casual Shirt</t>
  </si>
  <si>
    <t>Teal solid opaque Casual shirt ,has a spread collar, button placket, 2 pocket, short regular sleeves, curved hem</t>
  </si>
  <si>
    <t>Unisex Anzarun 2.0 Sneakers</t>
  </si>
  <si>
    <t>â‚¹3149</t>
  </si>
  <si>
    <t>Special Technology:
SoftFoam+: PUMAs comfort sockliner for instant step-in and long-lasting comfort that provides soft cushioning every step of your day
Features:
A pair of round toe black sneakers ,has regular styling,
Lace-ups detail
Mesh upper
Cushioned footbed
SoftFoam+ sockliner means you're cushioned every step of the way.
Textured and patterned outsole
Warranty: 3 months
Warranty provided by Brand/Manufacturer
About the shoes:
The next generation of trainer is upon us. Enter Anzarun, the sleekest, comfiest ride yet. The mesh upper provides superior breathability and the SoftFoam+ sockliner means you're cushioned every step of the way. The sophisticated, low-profile design features discreet PUMA branding throughout and a sculpted, high-tech body</t>
  </si>
  <si>
    <t>4.2
|
40 Ratings</t>
  </si>
  <si>
    <t>Urban Ranger by pantaloons</t>
  </si>
  <si>
    <t>Men Slim Fit Cotton Joggers Trousers</t>
  </si>
  <si>
    <t>Beige woven joggers trousers
Slim fit
Mid-rise
Length: regular
Pattern: solid
Flat-front, with no pleats design
Feature: plain
4 pockets</t>
  </si>
  <si>
    <t>VAN HEUSEN DENIM LABS</t>
  </si>
  <si>
    <t>Men Light Fade Stretchable Joggers</t>
  </si>
  <si>
    <t>Dark shade, light fade blue jeans
Jogger
Mid-rise
Clean look
Stretchable
Length: regular</t>
  </si>
  <si>
    <t>Fit: Jogger 
Stretchable
The model (height 6') is wearing a size 32</t>
  </si>
  <si>
    <t>MANQ</t>
  </si>
  <si>
    <t>Men Black Smart Slim Fit Formal Trousers</t>
  </si>
  <si>
    <t>Black solid mid-rise formal trousers, has a waistband with belt loops, hook and bar and button closure, zip fly and 4 pockets</t>
  </si>
  <si>
    <t>Smart Slim Fit
The model (height 6') is wearing a size 32</t>
  </si>
  <si>
    <t>Men Burgundy Round Neck Drop-Shoulder Sleeves Cotton Loose T-shirt</t>
  </si>
  <si>
    <t>Burgundy red tshirt for men with applique striped sleeves
Solid
Regular length
Round neck
Short, drop-shoulder sleeves
Knitted cotton fabric</t>
  </si>
  <si>
    <t>4.2
|
681 Ratings</t>
  </si>
  <si>
    <t>681 Verified Buyers</t>
  </si>
  <si>
    <t>Men Navy Blue &amp; White Striped Detail Sliders</t>
  </si>
  <si>
    <t>A pair of navy blue, white and mustard yellow striped detail sliders
Synthetic upper
Cushioned footbed
Patterned pvc outsole
Warranty: 1 month</t>
  </si>
  <si>
    <t>Upper material: Synthetic
Outsole material: PVC
Wipe with a clean, dry cloth to remove the dust</t>
  </si>
  <si>
    <t>Men White Cotton Linen Casual Shirt With Roll-Up Sleeves</t>
  </si>
  <si>
    <t>A pair of round-toe coffee brown sneakers, has regular styling, lace-up detail
Synthetic Leather upper
Cushioned footbed
Textured and patterned outsole
Warranty: 15 Days
Warranty provided by brand/manufacturer</t>
  </si>
  <si>
    <t>Navy blue Tshirt for men
Solid
Regular length
Polo collar
Short, regular sleeves
Knitted pure cotton fabric
Button closure</t>
  </si>
  <si>
    <t>4.6
|
207 Ratings</t>
  </si>
  <si>
    <t>Men Charcoal Grey Solid Slim Fit Regular Shorts</t>
  </si>
  <si>
    <t>Charcoal Grey solid mid-rise regular shorts, has 2 pockets, and drawstring closure</t>
  </si>
  <si>
    <t>Men Navy Blue Red Striped Cotton Pure Cotton T-shirt</t>
  </si>
  <si>
    <t>Navy blue, red and white striped T-shirt, has a round neck, and long sleeves</t>
  </si>
  <si>
    <t>4.3
|
14.7k Ratings</t>
  </si>
  <si>
    <t>14.7k Verified Buyers</t>
  </si>
  <si>
    <t>Ramraj</t>
  </si>
  <si>
    <t>Men Self-Design Shirt &amp; Trouser Clothing Fabric</t>
  </si>
  <si>
    <t>Rs. 640</t>
  </si>
  <si>
    <t>Green self-design unstitched shirt clothing fabric
Black self-design trouser clothing fabric</t>
  </si>
  <si>
    <t>Shirting: 1.47 m x1.60 m(Length x Width)
Suiting: 1.47 m x 1.30 m(Length x Width)</t>
  </si>
  <si>
    <t>Men 511 Slim Fit Heavy Fade Stretchable Jeans</t>
  </si>
  <si>
    <t>Dark shade, heavy fade blue jeans
Slim fit, mid-rise
Clean look
Stretchable
5 pocket
Length: regular</t>
  </si>
  <si>
    <t>Fit: Slim Fit
Stretchable
Size worn by the model: 32
Waist: 31"
Hips: 36"
Height: 6'</t>
  </si>
  <si>
    <t>4.1
|
130 Ratings</t>
  </si>
  <si>
    <t>Himalaya</t>
  </si>
  <si>
    <t>Fresh Start Oil Clear Strawberry Face Wash 100 ml</t>
  </si>
  <si>
    <t>â‚¹131</t>
  </si>
  <si>
    <t>Fresh Start Oil Clear Strawberry Face Wash
Suitable for which skin type
Suitable for oily skin types.</t>
  </si>
  <si>
    <t>Men Round Toe Lace-Ups Sneakers</t>
  </si>
  <si>
    <t>Rs. 2049</t>
  </si>
  <si>
    <t>A pair of round toe tan sneakers ,has regular styling,
Lace-ups detail
Pu upper
Cushioned footbed
Textured and patterned outsole</t>
  </si>
  <si>
    <t>PU &amp; PVC
Wipe with a clean, dry cloth to remove dust</t>
  </si>
  <si>
    <t>3.9
|
58 Ratings</t>
  </si>
  <si>
    <t>Men Regular Fit T-shirt</t>
  </si>
  <si>
    <t>Blue Tshirt for men
Solid
Regular length
Round neck
Short, regular sleeves
Knitted cotton fabric</t>
  </si>
  <si>
    <t>Regular Fit
Size worn by the model:M
Chest 38"
Height 6'1"</t>
  </si>
  <si>
    <t>4
|
340 Ratings</t>
  </si>
  <si>
    <t>340 Verified Buyers</t>
  </si>
  <si>
    <t>Men Carnival-02 Colourblocked Mid-Top Chunky Sneakers</t>
  </si>
  <si>
    <t>A pair of round toe sneakers, has mid-top styling,
Lace-ups detail
Synthetic leather upper
Cushioned footbed
Textured and patterned outsole
Warranty: 28 days
Warranty provided by brand/manufacturer.</t>
  </si>
  <si>
    <t>Material Synthetic Leather 
Sole Material TPR
Wipe with clean dry cloth to remove dust.</t>
  </si>
  <si>
    <t>4.1
|
115 Ratings</t>
  </si>
  <si>
    <t>Men Grey Slim Fit Faded Denim Casual Shirt</t>
  </si>
  <si>
    <t>Grey faded opaque Casual shirt ,has a spread collar, button placket, 2 flap pocket, long regular sleeves, curved hem</t>
  </si>
  <si>
    <t>4.2
|
825 Ratings</t>
  </si>
  <si>
    <t>825 Verified Buyers</t>
  </si>
  <si>
    <t>A pair of round-toe white solid sneakers, has regular styling, lace-up detail
Canvas upper
Cushioned footbed
Textured and patterned outsole
Warranty: 1 month
Warranty provided by brand/manufacturer</t>
  </si>
  <si>
    <t>4.2
|
841 Ratings</t>
  </si>
  <si>
    <t>841 Verified Buyers</t>
  </si>
  <si>
    <t>Men Khaki Regular Fit Solid Joggers</t>
  </si>
  <si>
    <t>Khaki solid mid-rise trousers, drawstring closure, and 4 pockets</t>
  </si>
  <si>
    <t>4
|
267 Ratings</t>
  </si>
  <si>
    <t>Men White Textile Underpronator Road Running Shoes</t>
  </si>
  <si>
    <t>â‚¹1179</t>
  </si>
  <si>
    <t>A pair of white road running shoes, has regular Styling, lace-ups detail
Textile upper
Cushioned footbed
Textured and patterned outsole
Warranty: 30 days</t>
  </si>
  <si>
    <t>Men Solid Mid Rise Woven Regular Fit Track Pants</t>
  </si>
  <si>
    <t>Product Story: Cuffed woven track pants from PUMA will help you get the best out of your training and leisure activities. Also available in shorter lengths.
Product Design Details:
Navy blue solid mid rise Track Pants
Elasticated waistband with drawcord
Cuffs with inner adjustable elasticated drawcord
Side-seam pockets
Breathable mesh lining
2 pockets 
Regular Fit</t>
  </si>
  <si>
    <t>3.3
|
73 Ratings</t>
  </si>
  <si>
    <t>Men High Neck Long Sleeves Dri-Fit Football T-shirt With Striped Detail</t>
  </si>
  <si>
    <t>â‚¹2316</t>
  </si>
  <si>
    <t>Special Technology: 
Made with sweat-wicking fabric, the Nike Dri-FIT Division 4 Jersey helps you stay dry and focused when the game heats up. A mesh back panel adds ventilation to keep you cool all match long. This product is made with 100% recycled polyester fibers.
Features:
Black and blue football T-shirt for men
Solid with striped detail on shoulder  
Regular length
High neck
Long, regular sleeves with thumb holes
Knitted polyester fabric
Zip closure</t>
  </si>
  <si>
    <t>4.6
|
94 Ratings</t>
  </si>
  <si>
    <t>Men Charcoal Slim Fit Opaque Casual Shirt</t>
  </si>
  <si>
    <t>Charcoal solid opaque Casual shirt ,has a cuban collar, button placket, short regular sleeves, curved hem</t>
  </si>
  <si>
    <t>3.9
|
73 Ratings</t>
  </si>
  <si>
    <t>Men Navy Blue &amp; White Woven Design Run Steady Shoes</t>
  </si>
  <si>
    <t>Product design details
Main materials: textile upper/ Rubber outsole
Brand colour: BLUNIT/FTWWHT/ACIYEL
Lace-up closure
Woven design upper
Warranty: 3 months
Warranty provided by brand / manufacturer</t>
  </si>
  <si>
    <t>Upper material: Textile 
Sole material: Rubber
Wipe with a clean. dry cloth when needed</t>
  </si>
  <si>
    <t>4.2
|
146 Ratings</t>
  </si>
  <si>
    <t>Men Lilac Solid Pure Cotton Drop-Shoulder Sleeves Oversized Fit T-shirt</t>
  </si>
  <si>
    <t>Lavender Tshirt for men
Solid
Regular length
Round neck
Short, drop-shoulder sleeves
Knitted cotton fabric</t>
  </si>
  <si>
    <t>4.2
|
404 Ratings</t>
  </si>
  <si>
    <t>AS M NSW WR NFS Colourblocked Hooded Sporty Jacket</t>
  </si>
  <si>
    <t>â‚¹3846</t>
  </si>
  <si>
    <t>Grey &amp; white colourblocked sporty jacket
Has a hood
2 pockets with zip
Has a zip closure
Long raglan sleeves
Straight hemline
Polyester lining</t>
  </si>
  <si>
    <t>Men Blue Slim Fit Mildly Distressed Light Fade Stretchable Jeans</t>
  </si>
  <si>
    <t>Medium shade, light fade blue jeans
Slim fit, mid-rise
Mildly distressed
Stretchable
5 pockets
Length: regular</t>
  </si>
  <si>
    <t>3.5
|
1.2k Ratings</t>
  </si>
  <si>
    <t>The Lifestyle Co Men Off White Checked Knitted Patterned Pullover</t>
  </si>
  <si>
    <t>Off white checked knitted patterned pullover ,has a round neck, long sleeves, ribbed hem</t>
  </si>
  <si>
    <t>Men Sable Black Pure Cotton Street Look Parade Modular Cargo Trousers</t>
  </si>
  <si>
    <t>Black woven cargos
Regular fit
Mid-rise
Length: regular
Pattern: solid
Flat-front, with no pleats design
Feature: plain
6 pockets
Trend Alert:
Cargo is an evergreen look that anyone can pull off when paired with right shirt or baggy tees. With multi-utility pockets and wide silhouette, add a dash of cool to just about any outfit. Cargos completely justify your outfit so simply allow them to shine.</t>
  </si>
  <si>
    <t>Regular Fit
Size worn by the model: 30
Waist: 32"
Hips: 38"
Height: 6'1"</t>
  </si>
  <si>
    <t>3.8
|
21 Ratings</t>
  </si>
  <si>
    <t>Men Hooded Sporty Jacket</t>
  </si>
  <si>
    <t>Solid sporty jacket with zip detail, has a hood, 2 pockets ,has a zip closure, long sleeves, straight hemline, nylon lining</t>
  </si>
  <si>
    <t>4.1
|
17 Ratings</t>
  </si>
  <si>
    <t>Men Maroon &amp; Navy Blue Checked Regular Fit Sustainable Casual Shirt</t>
  </si>
  <si>
    <t>Maroon and Navy Blue checked casual shirt, has a spread collar, a full button placket, long sleeves with roll-up tab features, a patch pocket, curved hem</t>
  </si>
  <si>
    <t>Medium shade, light fade blue jeans
Slim fit, high-rise
Clean look
Stretchable
5 pocket
Length: regular</t>
  </si>
  <si>
    <t>4.1
|
606 Ratings</t>
  </si>
  <si>
    <t>606 Verified Buyers</t>
  </si>
  <si>
    <t>U S Polo Assn Men Black Denver Slim Fit Trousers</t>
  </si>
  <si>
    <t>Black woven trousers
Slim fit
Brand Fit: Denver
Mid-rise
Length: three-fourth length
Pattern: solid
Flat-front, with no pleats design
Feature: plain
4 pockets</t>
  </si>
  <si>
    <t>Brand Fit: Denver
Fit: Slim Fit
The model (height 6') is wearing a size 32</t>
  </si>
  <si>
    <t>Men Navy Blue Analogue Watch BQ2401</t>
  </si>
  <si>
    <t>â‚¹10146</t>
  </si>
  <si>
    <t>Display: Analogue
Movement: Quartz
Power source: Battery
Dial style: Solid round stainless steel dial
Features: Reset Time, Stopwatch, Date Aperture
Strap style: Gunmetal Toned regular, stainless steel strap with a foldover and butterfly closure
Water resistance: 50 m
Warranty: 2 years
Warranty provided by brand/manufacturer
Comes in a signature Fossil case
Disclaimer - The Watch Cases might differ from the image shown.</t>
  </si>
  <si>
    <t>4.5
|
249 Ratings</t>
  </si>
  <si>
    <t>Men Black Printed Softride Slide Massage Sliders</t>
  </si>
  <si>
    <t>A pair of black printed sliders
Synthetic upper
Cushioned footbed
Patterned eva outsole
Warranty: 3 months
Warranty provided by brand owner/manufacturer
PRODUCT STORY
Looking for a pair of slides that you don't need to take off after a long day at the beach? The Softride Massage Men's Slides will keep your feet happy and comfortable all day. Designed with an integrated massage arch, these sandals will give any foot some much-deserved TLC. It also offers a padded heel collar for additional comfort over prolonged usage, as well as PUMA branding on the strap - a must-have for casual summer days out. PUMA's material for a lightweight and comfortable feel.  Synthetic leather upper TRP massage footbed IMEVA Softride outsole PUMA branding on foot strap</t>
  </si>
  <si>
    <t>Laptop Backpack with Reflective Strip</t>
  </si>
  <si>
    <t>Tan and black solid fashion backpacks
Padded ergonomic shoulder straps, has 2 main compartment with zip closure, has padded laptop compartment, has a tablet sleeve
1 zip pocket, 2 stash pockets
Padded mesh back
Features: reflective strip
Water Resistance: water resistant
Comes with a rain cover</t>
  </si>
  <si>
    <t>Dimension: 45.7 cm X 35.5 cm X 35.5 cm:
Volume: 31 Litres and more
Laptop compartment can hold Up to 18 inch laptop</t>
  </si>
  <si>
    <t>4
|
76 Ratings</t>
  </si>
  <si>
    <t>A pair of round toe navy blue and white slip-on sneakers ,has regular styling
Slip on detail
Synthetic leather upper
Cushioned footbed
Textured and patterned outsole</t>
  </si>
  <si>
    <t>Men Black Comfort Slip On Sandals</t>
  </si>
  <si>
    <t>(Rs. 1965 OFF)</t>
  </si>
  <si>
    <t>A pair of black comfort sandals
Synthetic upper with slip-on closure
Cushioned footbed
Patterned rubber outsole
Warranty: 3 months
Warranty provided by brand owner/manufacturer</t>
  </si>
  <si>
    <t>Synthetic 
Allow your pair of shoes to air and deodorize at regular basis use shoe bags to prevent any stains or mildew dust any dry dirt from the surface using a clean cloth do not use polish or shiner</t>
  </si>
  <si>
    <t>3.8
|
249 Ratings</t>
  </si>
  <si>
    <t>Men Blue Sports Shorts</t>
  </si>
  <si>
    <t>Blue solid mid-rise sports shorts, has 2 pockets, slip-on closure engineered with rapid-dry technology</t>
  </si>
  <si>
    <t>Antimicrobial Colourblocked Slim Fit T-shirt</t>
  </si>
  <si>
    <t>Rs. 335</t>
  </si>
  <si>
    <t>White and grey colourblocked T-shirt for men
Regular length
Round neck
Short , regular sleeves</t>
  </si>
  <si>
    <t>Unisex White Analogue Watch MFB-PN-SM-32-913</t>
  </si>
  <si>
    <t>â‚¹509</t>
  </si>
  <si>
    <t>Display: Analogue
Movement: Quartz
Power source: Battery
Dial style: Solid round stainless steel dial
Features: Reset Time
Strap style: White textured, synthetic strap with a tang closure
Water resistance: Water Resistant</t>
  </si>
  <si>
    <t>Brand Logo Printed Running T-shirt</t>
  </si>
  <si>
    <t>Grey and white Tshirt for men
Brand logo printed
Regular length
Round neck
Short, regular sleeves
Knitted cotton blend fabric</t>
  </si>
  <si>
    <t>SHOWOFF</t>
  </si>
  <si>
    <t>Abstract Printed Comfort Slim Fit Cotton Casual Shirt</t>
  </si>
  <si>
    <t>â‚¹856</t>
  </si>
  <si>
    <t>Black,white abstract printed opaque casual shirt ,has a spread collar, button placket, long regular sleeves, curved hem</t>
  </si>
  <si>
    <t>Brand Fit: Comfort
Fit: Slim Fit
The model (height 6') is wearing a size 40</t>
  </si>
  <si>
    <t>Men Skinny Fit Light Fade Stretchable Jeans</t>
  </si>
  <si>
    <t>Light shade, light fade blue jeans
Skinny fit, mid-rise
Clean look
Stretchable
5 pocket
Length: regular
Whiskers and chevrons effect
Button and zip closure</t>
  </si>
  <si>
    <t>Fit: Skinny Fit
Non Stretchable
The model (height 6') is wearing a size 32</t>
  </si>
  <si>
    <t>Men Navy Blue Solid Polo Collar Indigo Antimicrobial Slim Fit T-shirt</t>
  </si>
  <si>
    <t>Navy blue tshirt for men
Solid
Regular length
Polo collar
Short, regular sleeves
Woven polyester fabric
Button closure
Antimicrobial, moisture wicking, and UV protection</t>
  </si>
  <si>
    <t>4.2
|
183 Ratings</t>
  </si>
  <si>
    <t>Men Black &amp; White Slim Fit Printed Casual Shirt</t>
  </si>
  <si>
    <t>Black and White printed casual shirt, has a spread collar, short sleeves, button placket, curved hem, and 1 patch pocket</t>
  </si>
  <si>
    <t>4.4
|
6.2k Ratings</t>
  </si>
  <si>
    <t>6.2k Verified Buyers</t>
  </si>
  <si>
    <t>Men Red &amp; Blue Checked Casual Sustainable Shirt</t>
  </si>
  <si>
    <t>â‚¹1031</t>
  </si>
  <si>
    <t>Red and blue checked casual shirt, has a button-down collar, button placket, 1 pocket, long sleeves, curved hem</t>
  </si>
  <si>
    <t>4.3
|
7.5k Ratings</t>
  </si>
  <si>
    <t>Navy Blue striped casual shirt, has a spread collar, long sleeves, button placket and curved hem</t>
  </si>
  <si>
    <t>Men Charcoal Grey Stretchable Sustainable Casual Shirt</t>
  </si>
  <si>
    <t>Charcoal grey solid casual shirt, has a spread collar, long sleeves, button placket, and curved hem</t>
  </si>
  <si>
    <t>Men White Slim Fit Solid Casual Shirt</t>
  </si>
  <si>
    <t>White solid casual shirt, has a spread collar, button placket, 1 pocket, long sleeves, curved hem</t>
  </si>
  <si>
    <t>4.1
|
3.2k Ratings</t>
  </si>
  <si>
    <t>Andamen</t>
  </si>
  <si>
    <t>Premium Button Down Collar Slim Fit Cotton Casual Shirt</t>
  </si>
  <si>
    <t>Rs. 3590</t>
  </si>
  <si>
    <t>Beige solid opaque casual shirt ,has a button down collar, button placket, 2 flap pocket, long regular sleeves, curved hem</t>
  </si>
  <si>
    <t>Brand Fit: Premium
Fit: Slim Fit
The model (height 6') is wearing a size 40</t>
  </si>
  <si>
    <t>Men Black GO WALK ARCH FIT - TERRA Walking Shoes</t>
  </si>
  <si>
    <t>Special Technology:
Patented Skechers Arch Fit(r) insole system with podiatrist-certified arch support
Lightweight and responsive ULTRA GO(r) cushioning
Design Details:
A pair of black shoes, has regular Styling, lace-ups detail
Mesh Upper
Cushioned footbed
Textured and patterned outsole
Podiatrist-designed shape developed with 20 years of data and 120,000 unweighted foot scans
Removable insole helps mold to your foot to reduce shock and increase weight dispersion
High-rebound Comfort Pillars(r) for added support
Athletic engineered and synthetic upper with a lace-up front
Durable dual-density traction outsole for stability
1 1/2-inch heel
Skechers(r) and Arch Fit(r) logo details
Warranty: 3 months
Warranty provided by brand/manufacturer
About GO WALK ARCH FIT - TERRA: 
Get all the support you need for your long walks with the Skechers GO WALK Arch Fit(r) - Terra. This lace-up features an athletic engineered and synthetic upper with a removable Arch Fit(r) insole and lightweight ULTRA GO(r) cushioned midsole.</t>
  </si>
  <si>
    <t>Men Navy Pure Cotton Sustainable Casual Shirt</t>
  </si>
  <si>
    <t>Navy blue solid casual shirt, has a mandarin collar, button placket, long sleeves, curved hem</t>
  </si>
  <si>
    <t>4.4
|
13.3k Ratings</t>
  </si>
  <si>
    <t>13.3k Verified Buyers</t>
  </si>
  <si>
    <t>Men Black Slim Fit Athleisure Solid Joggers</t>
  </si>
  <si>
    <t>Flaunt a sporty look on and off the court with the HRX Men's Lifestyle Track Pants. The tapered style has a basic panel cut that will keep you comfortable all through the day.
Features
Black solid jogger
has drawstring closure
3 pockets
Athleisure track pants to relax in.
Side taped detailing
Length: Full Length
Fit: Slim Fit</t>
  </si>
  <si>
    <t>Charcoal Grey Track Pants</t>
  </si>
  <si>
    <t>â‚¹454</t>
  </si>
  <si>
    <t>A pair of charcoal grey knitted mid-rise track pants with melange effect, has two pockets and an elasticated waistband with a drawstring fastening</t>
  </si>
  <si>
    <t>Mid-rise
The model (height 6'1'') is wearing a size M</t>
  </si>
  <si>
    <t>3.9
|
6.3k Ratings</t>
  </si>
  <si>
    <t>Shiv Naresh</t>
  </si>
  <si>
    <t>Colourblocked Mock Collar Sports Tracksuit</t>
  </si>
  <si>
    <t>â‚¹2097</t>
  </si>
  <si>
    <t>This tracksuit consists of a jacket and a pair of track pants
Black &amp; blue solid jacket, has front-open with full zipper closure, two pockets, long sleeves
Black solid mid-rise track pants, has an elasticated waistband with slip-on closure and two pockets</t>
  </si>
  <si>
    <t>The model (height 6') is wearing size S</t>
  </si>
  <si>
    <t>Men Slim Tapered Fit Stretchable Jeans</t>
  </si>
  <si>
    <t>â‚¹1218</t>
  </si>
  <si>
    <t>Medium shade, no fade grey jeans
Slim Tapered fit, mid-rise
Clean look
Stretchable
5 pocket
Length: regular</t>
  </si>
  <si>
    <t>Slim Tapered Fit
Stretchable
Size worn by the model: 32
Waist: 33.5''
Hips: 41.5''
Height: 6'2"</t>
  </si>
  <si>
    <t>Bruton</t>
  </si>
  <si>
    <t>Men Lightweight Mesh Running Shoes</t>
  </si>
  <si>
    <t>A pair of black shoes, has regular Styling, lace-ups detail
Cushioned footbed
Textured and patterned outsole</t>
  </si>
  <si>
    <t>Upper material: Mesh
Sole material : PVC
Wipe with a clean, dry cloth to remove the dust</t>
  </si>
  <si>
    <t>Men Pure Cotton Classic Tartan Checks Opaque Casual Shirt</t>
  </si>
  <si>
    <t>Teal blue tartan checked opaque casual shirt, has a spread collar, button placket, 1 patch pocket, long regular sleeves, curved hem</t>
  </si>
  <si>
    <t>Brand Fit: Classic
Regular Fit
Size worn by the model:M
Chest 38.5"
Height 6'1"</t>
  </si>
  <si>
    <t>Men White Ramus Printed Sneakers</t>
  </si>
  <si>
    <t>â‚¹2339</t>
  </si>
  <si>
    <t>A pair of round toe white printed sneakers, has regular styling
Lace-ups detail
PU upper
Cushioned footbed
Textured and patterned outsole
Warranty: 3 months
Warranty provided by Brand/Manufacturer</t>
  </si>
  <si>
    <t>4.6
|
205 Ratings</t>
  </si>
  <si>
    <t>Lightweight Antimicrobial Training or Gym Sporty Jacket</t>
  </si>
  <si>
    <t>Rs. 699</t>
  </si>
  <si>
    <t>Navy blue solid lightweight sporty jacket with zip detail, has a mock collar, 2 pockets ,has a zip closure, long sleeves, straight hemline, polyester lining engineered with antimicrobial</t>
  </si>
  <si>
    <t>U S Polo Assn Men White Printed Pure Cotton Casual Shirt</t>
  </si>
  <si>
    <t>White conversational printed opaque Casual shirt ,has a spread collar, button placket, 1 patch pocket, long regular sleeves, curved hem</t>
  </si>
  <si>
    <t>4.4
|
233 Ratings</t>
  </si>
  <si>
    <t>Unisex Navy Blue &amp; Red Solid Backpack</t>
  </si>
  <si>
    <t>Navy blue and red solid backpacks
Padded non-padded haul loop
1 main compartment with zip closure,
1 stash pocket
Padded mesh back
Water Resistance: no
Warranty: 18 months</t>
  </si>
  <si>
    <t>Height: 50 cm
Width: 30 cm
Depth: 14 cm
Volume: Up to 23 Litres</t>
  </si>
  <si>
    <t>FIDO DIDO</t>
  </si>
  <si>
    <t>Men Black Printed Polo Collar Slim Fit T-shirt</t>
  </si>
  <si>
    <t>Black printed T-shirt, has a polo collar, short sleeves.</t>
  </si>
  <si>
    <t>Slim Fit
The model (height 6') is wearing a size M.</t>
  </si>
  <si>
    <t>4
|
5.9k Ratings</t>
  </si>
  <si>
    <t>A pair of round toe white sneakers ,has regular styling,
Lace-ups detail
Pu upper
Cushioned footbed
Textured and patterned outsole
Warranty: 1 month
Features:
The superior quality PU upper provides optimum fit while the rubber sole ensures a good grip and is resistant to abrasion</t>
  </si>
  <si>
    <t>PU
Wipe with a clean, dry cloth to remove the dust</t>
  </si>
  <si>
    <t>4.2
|
746 Ratings</t>
  </si>
  <si>
    <t>746 Verified Buyers</t>
  </si>
  <si>
    <t>Story@home</t>
  </si>
  <si>
    <t>Arena Beige &amp; Yellow Floral Printed 180 TC Queen Bedsheet &amp; 2 Pillow Covers</t>
  </si>
  <si>
    <t>Set Content: 1 Queen Bedsheet with 2 Pillow Covers
Quality: Fine
Thread Count: 180
Colour: Beige and Yellow
Pattern: Floral
Type: Flat</t>
  </si>
  <si>
    <t>Queen Bedsheet: 2.25 m x 2.50 m (length x width)
Pillow Cover: 46 cm x 69 cm (length x width) Each</t>
  </si>
  <si>
    <t>Unisex BMW M Motorsport Wired Cage Printed Sneakers</t>
  </si>
  <si>
    <t>Special Technology:
IMEVA: PUMA's midsole for a lightweight and comfortable feel
SoftFoam+: PUMA's comfort sockliner for instant step-in and long-lasting comfort that provides soft cushioning every step of your day
Features:
A pair of round toe black sneakers, has regular styling
Lace-ups detail
Textile upper
Cushioned footbed
SoftFoam+ sockliner for cushioning
Elastic gore across forefoot
Bold BMW M Motorsport branding on forefoot
Textured and patterned outsole
Warranty: 3 months
Warranty provided by Brand/Manufacturer</t>
  </si>
  <si>
    <t>3.9
|
30 Ratings</t>
  </si>
  <si>
    <t>Mochi</t>
  </si>
  <si>
    <t>Men Open Toe Leather Comfort Sandals</t>
  </si>
  <si>
    <t>â‚¹2017</t>
  </si>
  <si>
    <t>A pair of black comfort sandals
Leather upper with slip-on closure
Cushioned footbed
Patterned pu outsole
Warranty: 1 month
Warranty provided by brand owner/manufacturer</t>
  </si>
  <si>
    <t>4.1
|
31 Ratings</t>
  </si>
  <si>
    <t>Men Blue Solid Hooded Eco Range Rain Suit</t>
  </si>
  <si>
    <t>Blue solid rain suit, has a hood with drawstring closure, long sleeves, zip and velcro closure, two secured insert zip pockets
Navy Blue solid rain trouser, elasticated closure, straight hem
Warranty: 12 months from the date of purchase
Warranty provided by Brand Owner / Manufacturer</t>
  </si>
  <si>
    <t>3.6
|
122 Ratings</t>
  </si>
  <si>
    <t>Men Charcoal Pure Cotton Casual Sustainable Shirt</t>
  </si>
  <si>
    <t>Charcoal solid casual shirt, has a spread collar, long sleeves, button placket, curved hem, and 1 patch pocket</t>
  </si>
  <si>
    <t>Men Pure Cotton Manhattan Slim Fit Tartan Checks Opaque Casual Shirt</t>
  </si>
  <si>
    <t>Blue tartan checked opaque casual shirt, has a cutaway collar, button placket, 1 patch pocket, long regular sleeves, curved hem</t>
  </si>
  <si>
    <t>Brand Fit: Manhattan
Fit: Slim Fit
The model (height 6') is wearing a size 40</t>
  </si>
  <si>
    <t>Men Purple Slim Fit Casual Shirt</t>
  </si>
  <si>
    <t>â‚¹1372</t>
  </si>
  <si>
    <t>Purple solid Casual shirt ,has a button-down collar, button placket, 1 patch pocket, long regular sleeves, curved hem</t>
  </si>
  <si>
    <t>U S Polo Assn Men Light Blue Embroidered Tailored Fit Pure Cotton Casual Shirt</t>
  </si>
  <si>
    <t>Light Blue solid Casual shirt ,has a spread collar, button placket, long regular sleeves, curved hem, and embroidered detail</t>
  </si>
  <si>
    <t>4.3
|
307 Ratings</t>
  </si>
  <si>
    <t>Green solid slim-fit mid-rise joggers, has an elasticated waistband with slip-on closure and two pockets
Features:
Odour free
Quick dry
Antimicrobial Technology</t>
  </si>
  <si>
    <t>COMICSENSE</t>
  </si>
  <si>
    <t>Men Anime Printed One Piece Cotton Oversized T-shirt</t>
  </si>
  <si>
    <t>Black,green &amp; yellow Tshirt for men
Graphic printed
Regular length
Round neck
Short, regular sleeves
Knitted cotton fabric</t>
  </si>
  <si>
    <t>4.7
|
3 Ratings</t>
  </si>
  <si>
    <t>The Lifestyle Co Men Black &amp; Grey Colourblocked T-shirt</t>
  </si>
  <si>
    <t>Black and grey colourblocked T-shirt, has a mandarin collar, short sleeves</t>
  </si>
  <si>
    <t>Textured Onyx Large Trolley Suitcase</t>
  </si>
  <si>
    <t>(Rs. 6749 OFF)</t>
  </si>
  <si>
    <t>Black large textured hard-sided trolley suitcase, secured with a number lock
One top handle and one top retractable trolley handle
4 Wheels, 360-degree rotatable wheels
One main zip compartment, has a zippered lining, two elasticated tabs secured with a click clasp
One mesh zip pocket on the flap
Warranty: 5 years
Warranty provided by the brand owner/manufacturer</t>
  </si>
  <si>
    <t>Length: 77 cm
Width: 50 cm
Depth: 29 cm
Volume: 110 L</t>
  </si>
  <si>
    <t>4.3
|
104 Ratings</t>
  </si>
  <si>
    <t>Men Slip Resistant Lace-Ups Walking Sports Shoes</t>
  </si>
  <si>
    <t>A pair of grey and green walking shoes has mid-top Styling, lace-ups detail
FEATURES &amp; BENEFITS:
Performance with comfort: Designed Carefully For Keeping Your Feet Relaxed All Day With Great Sporty Looks.
Durability: These Walking Shoes Are Made Using High-Quality MESH+PU (Polyurethane) Material Making Them Long Lasting &amp; Durable.
On ground grip: Designed To Provide Maximum Ground Stability And Better Traction On Different Surfaces Along With Casual Looks.
Slip resistant: Made Up Of High-Quality EVA+TPR (Thermoplastic Rubber) Soles Thus Giving You A High Intact Grip On Your Feet And Negating The Accident Falls And Slips.
PRODUCT DESIGN DETAILS :
A pair of green and grey walking shoes
mid-top Styling, lace-ups detail
Mesh upper
Cushioned footbed
Textured and patterned outsole
Warranty: 45 days
Warranty provided by brand owner/Manufacturer</t>
  </si>
  <si>
    <t>4.2
|
69 Ratings</t>
  </si>
  <si>
    <t>69 Verified Buyers</t>
  </si>
  <si>
    <t>Men Grey Solid Dri-FIT M NK Tapered Fit Training Joggers With Printed Detailing</t>
  </si>
  <si>
    <t>â‚¹2636</t>
  </si>
  <si>
    <t>Special Technologies:
DRI-FIT Technology that wicks sweat to help keep you warm, dry and comfortable during your workout
Product Design Details
Grey solid mid-rise joggers
has an elasticated waistband 
drawstring fastening
2pockets 
Curved Hem
A small brand logo printed detailing
Warranty: 6 months against manufacturing defects (not valid on products with more than 20% discount)</t>
  </si>
  <si>
    <t>4.1
|
185 Ratings</t>
  </si>
  <si>
    <t>185 Verified Buyers</t>
  </si>
  <si>
    <t>Men 511 Slim Fit Heavy Fade Jeans</t>
  </si>
  <si>
    <t>â‚¹1714</t>
  </si>
  <si>
    <t>4.1
|
154 Ratings</t>
  </si>
  <si>
    <t>Men Color-Blocked Casual Sneakers Shoes</t>
  </si>
  <si>
    <t>A pair of white, blue &amp; red color-blocked round toe casual skate with regular styling has a lace-up closure
PU Upper material
Cushioned footbed
padded insole
Textured and patterned TPR sole material</t>
  </si>
  <si>
    <t>2.7
|
7 Ratings</t>
  </si>
  <si>
    <t>HRX Active by Hrithik Roshan Grey Solid Joggers</t>
  </si>
  <si>
    <t>Whether you're warming up for a run or a weight lifting session, do it in the HRX Men's Athleisure Track Pants. These track pants feel soft against the skin and are cut to give you a full range of motion.
Features
Athleisure track pants to relax in.
Pockets to keep essentials at hand
Cuff detailing at the bottom keeps tracks from riding up
Length: Full Length
Colour: Grey
Fit: Straight Fit</t>
  </si>
  <si>
    <t>4
|
4.3k Ratings</t>
  </si>
  <si>
    <t>3.9
|
277 Ratings</t>
  </si>
  <si>
    <t>277 Verified Buyers</t>
  </si>
  <si>
    <t>Men Tencel Micro Modal Cotton Elastane Stretch Solid Brief IC24-0105</t>
  </si>
  <si>
    <t>Material Composition : 77% Micro Modal, 19% Cotton &amp; 4% Elastane
Gentle wash 40degC.
Do not bleach.Do not wring.Tumble dry low.Do not iron.Do not dry clean.Wash inside out with like colours.</t>
  </si>
  <si>
    <t>Luma Printed Poly Carbonate Medium Hard Trolley Bag - 65 cm</t>
  </si>
  <si>
    <t>(Rs. 5746 OFF)</t>
  </si>
  <si>
    <t>Cabin-sized trolley suitcase, secured with a zip closure
One top handle and one retractable trolley handle
One main zip compartment, has lining, one internal pocket secured with a zip closure
Warranty: 5 Years
Warranty provided by the brand owner/manufacturer
Disclaimer: The final product delivered might vary in colour and prints from the display here</t>
  </si>
  <si>
    <t>Dimensions: 40 cm x 23 cm x 55 cm (Length x Width x Height)</t>
  </si>
  <si>
    <t>Men Navy Blue Regular Fit Solid Casual Sustainable Shirt</t>
  </si>
  <si>
    <t>Navy blue solid casual shirt, has a mandarin collar, long sleeves with roll-up tabs, curved hem, one welt pocket</t>
  </si>
  <si>
    <t>4.2
|
3.1k Ratings</t>
  </si>
  <si>
    <t>Unisex Black Mayari Birko-Flor Regular Width Sandals</t>
  </si>
  <si>
    <t>Rs. 5990</t>
  </si>
  <si>
    <t>The BIRKENSTOCK Mayari thong sandal is a jaunty model with a toe loop. The impressive combination of design and wearability will see fashion-conscious men and women through the day with elegance and comfort. The upper is made from the skin-friendly, hard-wearing synthetic material Birko-Flor(r).
Anatomically shaped cork-latex footbed
Upper: Birko-Flor(r)
Footbed lining: suede
Sole: EVA
Details: two straps, each with an individually adjustable metal pin buckle; toe loop
Made in Germany</t>
  </si>
  <si>
    <t>4.3
|
60 Ratings</t>
  </si>
  <si>
    <t>GANT</t>
  </si>
  <si>
    <t>Men Floral Printed Polo Collar Cotton T-shirt</t>
  </si>
  <si>
    <t>â‚¹5099</t>
  </si>
  <si>
    <t>Green t-shirt for men
Floral printed
Regular length
Polo collar
Short, regular sleeves
Knitted cotton fabric</t>
  </si>
  <si>
    <t>Men Black Leather High-Top Trekking Shoes</t>
  </si>
  <si>
    <t>â‚¹987</t>
  </si>
  <si>
    <t>A pair of black trekking sports shoes, has high-top styling, lace-up detail
Leather upper
Cushioned footbed
Textured and patterned outsole
Warranty: 2 months
Warranty provided by brand/manufacturer</t>
  </si>
  <si>
    <t>Men Woven Design Amalgo Running Shoes</t>
  </si>
  <si>
    <t>Product design details:
Main material: Synthetic upper/ Rubber outsole
Brand color: 
Collegiate Navy / Dove Grey / Semi Impact Orange
Classic Adidas 3 stripe detail at upper
Woven design upper
Regular fit
Adidas brand logo print at back 
Lace-up closure with eyelet ends
Warranty: 3 months
Warranty provided by brand/manufacturer</t>
  </si>
  <si>
    <t>Men Black Solid Trunks I641-002-P1</t>
  </si>
  <si>
    <t>Rs. 369</t>
  </si>
  <si>
    <t>100% cotton 
Machine-wash</t>
  </si>
  <si>
    <t>4.3
|
3.7k Ratings</t>
  </si>
  <si>
    <t>4.4
|
117 Ratings</t>
  </si>
  <si>
    <t>Men Grey Mesh Running Shoes</t>
  </si>
  <si>
    <t>(Rs. 520 OFF)</t>
  </si>
  <si>
    <t>A pair of grey, blue, and black running sports shoes, has regular styling, lace-up detail
Mesh upper
Cushioned footbed
Textured and patterned outsole
Warranty: 30 days
Warranty provided by brand/manufacturer</t>
  </si>
  <si>
    <t>A pair of grey and black printed sliders
Synthetic upper
Cushioned footbed
Patterned pvc outsole</t>
  </si>
  <si>
    <t>3.2
|
22 Ratings</t>
  </si>
  <si>
    <t>Blue solid casual shirt, has a mandarin collar, button placket, 1 pocket, long sleeves, curved hem</t>
  </si>
  <si>
    <t>4.2
|
7.4k Ratings</t>
  </si>
  <si>
    <t>7.4k Verified Buyers</t>
  </si>
  <si>
    <t>Men Slim Jogger Fit Jeans</t>
  </si>
  <si>
    <t>Dark shade, no fade charcoal jeans
Slim jogger fit, mid-rise
Clean look
Stretchable
5 pockets
Length: regular</t>
  </si>
  <si>
    <t>Fit: Slim Fit
Stretchable
Size worn by the model: M
Waist: 31"
Hips: 36.5"
Height: 6'</t>
  </si>
  <si>
    <t>3.6
|
42 Ratings</t>
  </si>
  <si>
    <t>Men Deo-Cotton Anti-Bacterial Moisture-Free Trunks</t>
  </si>
  <si>
    <t>Rs. 449</t>
  </si>
  <si>
    <t>94% Cotton, 6% Elastane
Machine wash</t>
  </si>
  <si>
    <t>4.7
|
151 Ratings</t>
  </si>
  <si>
    <t>Men Black Printed Sweatshirt</t>
  </si>
  <si>
    <t>Black printed sweatshirt has a round neck, long sleeves, ribbed hem</t>
  </si>
  <si>
    <t>4.4
|
25 Ratings</t>
  </si>
  <si>
    <t>The Lifestyle Co Men Blue Printed Regular Fit Chino Shorts</t>
  </si>
  <si>
    <t>Blue printed mid-rise chino shorts, has a waistband with belt loops, 5 pockets, button and zip closure</t>
  </si>
  <si>
    <t>4.3
|
379 Ratings</t>
  </si>
  <si>
    <t>Set Of 3 Water Resistant Hard-Sided Trolley Suitcases</t>
  </si>
  <si>
    <t>â‚¹7023</t>
  </si>
  <si>
    <t>Set of 3 trolley bags
Large Trolley Bag
Blue textured hard-sided large trolley bag, secured with a combination lock
One handle on the top and one on the side, has a trolley with retractable handle on the top and four corner-mounted 360-degree rotatable wheels
One main compartment secured with a zip, has a zip lining, a zip pouch and two elasticated tabs secured with click clasps
One zipper compartment on the flap, has a mesh stash zipper pocket, and two slip pockets
Medium Trolley Bag
Blue textured hard-sided medium trolley bag, secured with a combination lock
One handle on the top and one on the side, has a trolley with retractable handle on the top and four corner-mounted 360-degree rotatable wheels
One main compartment secured with a zip, has a zip lining, a zip pouch and two elasticated tabs secured with click clasps
One zipper compartment on the flap, has a mesh stash zipper pocket, and two slip pockets
Cabin Trolley Bag
Blue textured hard-sided medium trolley bag, secured with a combination lock
One handle on the top and one on the side, has a trolley with retractable handle on the top and four corner-mounted 360-degree rotatable wheels
One main compartment secured with a zip, has a zip lining, a zip pouch and two elasticated tabs secured with click clasps
One zipper compartment on the flap, has a mesh stash zipper pocket, and two slip pockets
Warranty: 6 months
Warranty provided by Brand/Manufacturer</t>
  </si>
  <si>
    <t>Trolley Bag cabin: 53 cm(Height)
Trolley Bag medium: 63 cm(Height)
Trolley Bag large: 73cm(Height)</t>
  </si>
  <si>
    <t>4.6
|
13 Ratings</t>
  </si>
  <si>
    <t>Unisex Black Solid Snapback Ferrari Fanwear BB Cap</t>
  </si>
  <si>
    <t>Product design details:
Ferrari Fanwear curved cap made in innovative material, white eyelets, Puma silicon logo and Ferrari TPU shield.
Black solid Cap and has a visor
Warranty: 3 months
Warranty provided by brand/manufacturer</t>
  </si>
  <si>
    <t>4.5
|
2.3k Ratings</t>
  </si>
  <si>
    <t>Men Set of 4 Body Deodorants</t>
  </si>
  <si>
    <t>â‚¹572</t>
  </si>
  <si>
    <t>Set of 4 Body Deodorants
Explorer
Nomad
Outlander 
Voyager</t>
  </si>
  <si>
    <t>House of Pataudi</t>
  </si>
  <si>
    <t>Pure Cotton Embroidered Thread Work Angrakha Jashn Kurta</t>
  </si>
  <si>
    <t>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Colour: blue
Solid embroidered
Band collar
Long, regular sleeves
Straight shape with angrakha style
Thread work detail
Knee length with straight hem
Machine weave regular cotton</t>
  </si>
  <si>
    <t>Unisex Black Rockerz 255M Pro Plus Bluetooth in-Ear Earphone</t>
  </si>
  <si>
    <t>(Rs. 2491 OFF)</t>
  </si>
  <si>
    <t>Men Black MONTON 4.0 Sneakers</t>
  </si>
  <si>
    <t>A pair of round toe black ,has regular styling,
Lace-ups detail
Pu upper
Cushioned footbed
Textured and patterned outsole
Warranty: 3 months
Warranty provided by brand/manufacturer</t>
  </si>
  <si>
    <t>4.4
|
674 Ratings</t>
  </si>
  <si>
    <t>674 Verified Buyers</t>
  </si>
  <si>
    <t>Men Mid-Rise Light Fade Jeans</t>
  </si>
  <si>
    <t>Dark shade, light fade navy blue jeans
Slim fit, mid-rise
Clean look
Non stretchable
5 pocket
Length: regular</t>
  </si>
  <si>
    <t>Men Blue 512 Tapered Fit Heavy Fade Mid-Rise Stretchable Jeans</t>
  </si>
  <si>
    <t>Dark shade, heavy fade blue jeans
512 Tapered fit, mid-rise
Clean look
Stretchable
5 pocket
Length: regular</t>
  </si>
  <si>
    <t>Fit: 512 Tapered Fit
Stretchable
Size worn by the model: 32
Waist: 30"
Hips: 37"
Height: 6'1"</t>
  </si>
  <si>
    <t>4.1
|
227 Ratings</t>
  </si>
  <si>
    <t>227 Verified Buyers</t>
  </si>
  <si>
    <t>Crocband Unisex Black Flip-Flops</t>
  </si>
  <si>
    <t>A pair of open-toed black flip-flops with white accents and slip-on styling
Croslite upper with textured detail, has a thong-style strap with branding on the centre
Cushioned and textured footbed with branding on the heel region
Textured non-marking Croslite outsole with patterned grooves and dual branding, forms to your foot for all-day comfort, odour-resistant, incredibly light, has a striped detail along the sides
Warranty: 3 months against manufacturing defects</t>
  </si>
  <si>
    <t>4.5
|
46 Ratings</t>
  </si>
  <si>
    <t>U S Polo Assn Men Solid Polo Collar Pure Cotton Slim Fit T-shirt</t>
  </si>
  <si>
    <t>Solid
Regular length
Polo collar
Short, regular sleeves
Knitted cotton fabric
Button closure</t>
  </si>
  <si>
    <t>4.4
|
476 Ratings</t>
  </si>
  <si>
    <t>476 Verified Buyers</t>
  </si>
  <si>
    <t>Men Slim Fit Chinos</t>
  </si>
  <si>
    <t>â‚¹1524</t>
  </si>
  <si>
    <t>Khaki woven chinos
Slim fit
Mid-rise
Length: regular
Pattern: solid
Flat-front, with no pleats design
Feature: plain
4 pockets</t>
  </si>
  <si>
    <t>Veet</t>
  </si>
  <si>
    <t>Men Hair Removal Cream with Ginseng Extract for Sensitive Skin - 50g</t>
  </si>
  <si>
    <t>â‚¹101</t>
  </si>
  <si>
    <t>Hair Removal Cream with Ginseng Extract for Sensitive Skin</t>
  </si>
  <si>
    <t>Beige woven chinos
Mid-rise
Length: regular
Pattern: solid
Flat-front, with no pleats design
Feature: plain
4 pockets</t>
  </si>
  <si>
    <t>4.4
|
75 Ratings</t>
  </si>
  <si>
    <t>Men 2-Pack Relaxed Fit Sweatshirts</t>
  </si>
  <si>
    <t>Relaxed-fit tops in sweatshirt fabric made from a cotton blend with dropped shoulders and ribbing around the neckline, cuffs and hem. Soft brushed inside.</t>
  </si>
  <si>
    <t>4.4
|
293 Ratings</t>
  </si>
  <si>
    <t>Men Colourblocked Basics Sneakers</t>
  </si>
  <si>
    <t>A pair of round toe beige &amp; teal blue sneakers ,has regular styling,
Lace- up detail
Pu upper
Cushioned footbed
Textured and patterned outsole</t>
  </si>
  <si>
    <t>Men Olive Green Slim Fit Solid Chinos</t>
  </si>
  <si>
    <t>Olive Green solid mid-rise trousers, button closure, and 5 pockets
This garment contains LYCRA fiber. It moves with you throughout the day for a comfortable, flexible fit</t>
  </si>
  <si>
    <t>4.2
|
414 Ratings</t>
  </si>
  <si>
    <t>414 Verified Buyers</t>
  </si>
  <si>
    <t>Men Grand Woven Design Comfort Insole Basics Slip On Sneakers</t>
  </si>
  <si>
    <t>PRODUCT DESIGN DETAILS :
 A pair of black woven design with logo printed detail round toe sports shoes with regular styling has a slip-on closure
Low boot
Mesh Upper
 PUMA Wordmark at lateral side
PUMA Cat logo at tongue
Warranty: 3 Months
Warranty provided by brand owner/manufacturer
 PRODUCT STORY : Featuring a classic silhouette, if you are one of those who likes their style to be muted and sophisticated at the same time, then the Grand Slip-On Men's Shoes is the one for you. This pair will only elevate your casual style.</t>
  </si>
  <si>
    <t>4.6
|
14 Ratings</t>
  </si>
  <si>
    <t>Varsity Printed Polo Collar Pure Cotton T-shirt</t>
  </si>
  <si>
    <t>Yellow T-shirt for men
Varsity printed
Regular length
Polo collar
Short, regular sleeves
Knitted pure cotton fabric
Button closure</t>
  </si>
  <si>
    <t>Men Smart Mid Rise Easy Wash Pure Cotton Slim Fit Cargos Trousers</t>
  </si>
  <si>
    <t>Khaki men woven trousers
Slim fit
Brand Fit: smart
Mid-rise
Length: regular
Pattern: solid
Flat-front, with no pleats design
Feature: easy wash
5 pockets</t>
  </si>
  <si>
    <t>3.7
|
19 Ratings</t>
  </si>
  <si>
    <t>ABYS</t>
  </si>
  <si>
    <t>Textured Leather RFID Zip Around Wallet</t>
  </si>
  <si>
    <t>â‚¹1097</t>
  </si>
  <si>
    <t>Camel brown brand logo textured zip detail zip around wallet, has a zip
2 main compartments, 
Multiple card holders, 
Has a rfid</t>
  </si>
  <si>
    <t>Height-14.5cm
Width-10cm
Depth-2cm</t>
  </si>
  <si>
    <t>Men Black Solid Rapid-Dry Antimicrobial Outdoor Jacket</t>
  </si>
  <si>
    <t>Designed to be as tough as you are, the HRX Men's Outdoor Jacket keeps you protected and comfortable on all your hikes. Lightweight and breathable, this jacket leys you move easily without compromising on your comfort.
Features
Outdoor Jacket
Brand Carrier
Design: Print on Sleeve
Colour: Black
Fit: Regular</t>
  </si>
  <si>
    <t>â‚¹3565</t>
  </si>
  <si>
    <t>A pair of round toe khaki derbys ,has regular styling,
Lace-ups detail
Nubuck leather upper
Cushioned footbed
Textured and patterned outsole
Warranty: 1 month
Warranty provided by brand/manufacturer</t>
  </si>
  <si>
    <t>4.5
|
65 Ratings</t>
  </si>
  <si>
    <t>Men Olive Green Solid Button Down Collar Shirt</t>
  </si>
  <si>
    <t>Olive green solid opaque casual shirt ,has a button-down collar, button placket, 1 patch pocket, long regular sleeves, curved hem</t>
  </si>
  <si>
    <t>4.1
|
574 Ratings</t>
  </si>
  <si>
    <t>574 Verified Buyers</t>
  </si>
  <si>
    <t>Wave Infinity with 1.85 inch HD Screen Bluetooth Calling Smartwatch</t>
  </si>
  <si>
    <t>(Rs. 6491 OFF)</t>
  </si>
  <si>
    <t>Dial width: 47 mm
Strap width: 20 mm</t>
  </si>
  <si>
    <t>4.2
|
176 Ratings</t>
  </si>
  <si>
    <t>â‚¹714</t>
  </si>
  <si>
    <t>Blue medium wash 5-pocket mid-rise jeans, clean look with no fade, has a button and zip closure, waistband with belt loops</t>
  </si>
  <si>
    <t>3.8
|
4.2k Ratings</t>
  </si>
  <si>
    <t>Men Slim Fit Solid Formal Trousers</t>
  </si>
  <si>
    <t>Grey woven formal trousers
Slim fit
Mid-rise
Length: Regular
Pattern: Solid
Flat-front, with no pleats design
Feature: Plain
4 pockets</t>
  </si>
  <si>
    <t>4.6
|
40 Ratings</t>
  </si>
  <si>
    <t>Set Of 5 Sandal Face Wash with Aloe Vera &amp; Cucumber for Skin Lightening - 60ml each</t>
  </si>
  <si>
    <t>â‚¹306</t>
  </si>
  <si>
    <t>Set Of 5 Sandal Face Wash with Aloe Vera &amp; Cucumber for Skin Lightening</t>
  </si>
  <si>
    <t>Black ProBass EQCharge In-Ear Wireless Bluetooth Earphones</t>
  </si>
  <si>
    <t>3.9
|
401 Ratings</t>
  </si>
  <si>
    <t>401 Verified Buyers</t>
  </si>
  <si>
    <t>Abstract Printed Polo Collar Cotton T-shirt</t>
  </si>
  <si>
    <t>White Tshirt for men
Abstract printed
Regular length
Polo collar
Short, regular sleeves
Knitted cotton fabric
Button closure</t>
  </si>
  <si>
    <t>Men dryCell Tapered Fit Running Track Pants</t>
  </si>
  <si>
    <t>PRODUCT STORY : Designed to maximise your running performance, these woven running pants featurelightweight and breathable fabrics, with mesh inserts to improve air flow, and dryCELL moisture-wicking technology for enhanced temperature control.
FEATURES &amp; BENEFITS : dryCELL: Performance technology designed to wick moisture from the body and keep you free of sweat during exercise, Recycled Content: Made with at least 20% recycled material as a step toward a better future, Midori: Made with the bio-based finishing treatment miDori bioWick
 DETAILS :
Black men Track pants
Lightweight, flexible fabrics for effortless movement
2 Side zip pockets for secure storage solutions
Strategically placed mesh inserts to enhance breathability and ventilation
Elasticated waistband
PUMA Cat Logo on left thigh</t>
  </si>
  <si>
    <t>3.3
|
15 Ratings</t>
  </si>
  <si>
    <t>Unisex Blue Typography Printed Short Sleeve Cotton T-shirt</t>
  </si>
  <si>
    <t>Blue Tshirt for men
Typography printed
Regular length
Round neck
Short, regular sleeves
Cotton fabric</t>
  </si>
  <si>
    <t>Oversized Fit
The model (height 6') is wearing a size M</t>
  </si>
  <si>
    <t>4.5
|
116 Ratings</t>
  </si>
  <si>
    <t>Men Grey &amp; Orange Printed Cloud Thong Flip-Flops</t>
  </si>
  <si>
    <t>A pair of grey and orange printed thong flip-flops
Synthetic upper
Cushioned footbed
Patterned rubber outsole
Warranty: 3 months
Warranty provided by brand owner/manufacturer</t>
  </si>
  <si>
    <t>3.7
|
62 Ratings</t>
  </si>
  <si>
    <t>Green solid casual shirt, has a cutaway collar, long sleeves, button placket, curved hem, and 1 patch pocket</t>
  </si>
  <si>
    <t>Men Woven Design Charged Impulse 3 Running Shoes</t>
  </si>
  <si>
    <t>â‚¹6749</t>
  </si>
  <si>
    <t>Special Technologies:
Deluxe foam sockliner
Charged Cushioning midsole
Product Details:
Main material: Mesh upper/ rubber outsole
Brand colour: Black / Metallic Silver
Woven design
Brand logo detail on the sides
Lace-up detail
Cushioned footbed
Textured and patterned outsole
Warranty: 3 months
Warranty provided by the brand owner/ manufacturer
About UNDER ARMOUR Woven Design Charged Impulse 3 Running Shoes
The super-lightweight and flexible running shoes that're ready for anything. The Charged Cushioning(r) protects your feet for long runs and the engineered mesh materials keep your feet ventilated.</t>
  </si>
  <si>
    <t>Upper material: Mesh
Outsole material: Rubber
Wipe with a clean and dry cloth to remove dust</t>
  </si>
  <si>
    <t>Men Black Analogue Watch NM1767NM01</t>
  </si>
  <si>
    <t>Rs. 4895</t>
  </si>
  <si>
    <t>Display: Analogue
Movement: Quartz
Power source: Battery
Dial style: Solid round metal dial
Features: Reset Time, Calendar
Strap style: Black bracelet style, stainless steel strap with a foldover closure
Water resistance: 50 m
Warranty: 2 years
Warranty provided by brand/manufacturer
Comes in a Titan case</t>
  </si>
  <si>
    <t>4.5
|
397 Ratings</t>
  </si>
  <si>
    <t>Teal Tshirt for men
Solid
Regular length
Polo collar
Short, regular sleeves
Knitted cotton fabric
Button closure</t>
  </si>
  <si>
    <t>4.3
|
395 Ratings</t>
  </si>
  <si>
    <t>395 Verified Buyers</t>
  </si>
  <si>
    <t>Mesh Knit Non-Marking Walking Sport Shoes</t>
  </si>
  <si>
    <t>A pair of black running shoes, has regular Styling, lace-ups detail
Mesh upper
Cushioned footbed
Textured and patterned outsole
Warranty: 30 days
Warranty provided by brand owner/manufacturer</t>
  </si>
  <si>
    <t>4.2
|
125 Ratings</t>
  </si>
  <si>
    <t>VEGA</t>
  </si>
  <si>
    <t>VHTH-27 Power Series P3 Beard Trimmer with Digital Display - Silver</t>
  </si>
  <si>
    <t>â‚¹961</t>
  </si>
  <si>
    <t>Men Mid-Rise Slim Fit Formal Trousers</t>
  </si>
  <si>
    <t>Grey woven formal
Slim fit
Mid-rise
Length: regular
Pattern: solid
Flat-front, with no pleats design
Feature: plain
4 pockets</t>
  </si>
  <si>
    <t>Men Black &amp; White Printed Round Neck T-shirt</t>
  </si>
  <si>
    <t>â‚¹347</t>
  </si>
  <si>
    <t>Black and White printed T-shirt, has a round neck, and short sleeves</t>
  </si>
  <si>
    <t>4.1
|
275 Ratings</t>
  </si>
  <si>
    <t>Men Dri-Fit Standard Woven Training Track Pants</t>
  </si>
  <si>
    <t>â‚¹2236</t>
  </si>
  <si>
    <t>Product Story:
The Nike Pants are made to keep you moving during high-intensity training. Nike Flex fabric stretches with every move, while an elastic waist holds the pants in place through your toughest sets.
Special Technology:
Engineered with Dri-Fit technology
Product Design Details:
Black woven training track pant
Solid
Small brand logo placement detail
Standard fit
Waistband with inner drawcord 
2 pockets 
Unlined</t>
  </si>
  <si>
    <t>Standard Fit
Size worn by the model:M
Waist 32"
Hips 36"
Height 6'</t>
  </si>
  <si>
    <t>4.3
|
208 Ratings</t>
  </si>
  <si>
    <t>Blue Solid Medium 360 Degree Rotatable Trolley Suitcase</t>
  </si>
  <si>
    <t>Blue solid medium trolley suitcase
Two short padded handles, has a trolley with retractable handle on the top and corner mounted four 360 degree rotatable wheels
One main zip compartment secured with a TSA lock system, has an inner zip pocket, two elasticated straps with click clasp closure and a zip lining
One external zip pocket on the front
Legs at the base
Please note: The inner lining colour/material may vary from what is shown in the image
Warranty: 5 years
Warranty provided by brand/manufacturer</t>
  </si>
  <si>
    <t>Men Cool Water Intense EDP 125 ml</t>
  </si>
  <si>
    <t>â‚¹4720</t>
  </si>
  <si>
    <t>What it is:
Discover Cool Water Intense, Davidoff, Eau de Parfum
What it does:
A new take on Cool Water freshness with an ethically sourced ingredient, the handpicked green mandarin from Brazil. The scent unfolds into oriental notes of coconut water blended with the sensuality of amber accord. Your ultimate call of freshness, hedonism and seduction.</t>
  </si>
  <si>
    <t>125 ml</t>
  </si>
  <si>
    <t>4.5
|
387 Ratings</t>
  </si>
  <si>
    <t>DESI COLOUR</t>
  </si>
  <si>
    <t>Men Silver-Toned Woven Design Mojaris</t>
  </si>
  <si>
    <t>â‚¹1200</t>
  </si>
  <si>
    <t>A pair of pointed toe silver-toned ,has regular styling,
Slip-on detail
upper
Cushioned footbed
Textured and patterned outsole</t>
  </si>
  <si>
    <t>Regular Shoe Size without Socks. These shoes adjusts to the feet after wearing a few times</t>
  </si>
  <si>
    <t>4.4
|
9 Ratings</t>
  </si>
  <si>
    <t>Men Black Solid V-Neck Casual T-shirt</t>
  </si>
  <si>
    <t>Black T-shirt for men
Solid
Regular length
V-neck
Short, regular sleeves
Woven cotton fabric</t>
  </si>
  <si>
    <t>Regular Fit
Size worn by the model: M
Chest: 40"
Height: 6'</t>
  </si>
  <si>
    <t>4.2
|
548 Ratings</t>
  </si>
  <si>
    <t>548 Verified Buyers</t>
  </si>
  <si>
    <t>Men Male Kaito Sports Sandals</t>
  </si>
  <si>
    <t>PRODUCT DESIGN DETAILS:
Navy blue camo-printed sports sandals, secured with a velcro closure
Synthetic upper
Cushioned footbed
Textured and patterned Rubber outsole
Eva Footbed For Comfort
Rubber Outsole For Durability And Traction
Strap With Velcro For adjustability</t>
  </si>
  <si>
    <t>Upper Material: Synthetic
Wipe with clean and dry cloth to remove dust</t>
  </si>
  <si>
    <t>5
|
7 Ratings</t>
  </si>
  <si>
    <t>â‚¹1376</t>
  </si>
  <si>
    <t>Black and grey checked casual shirt, has a spread collar, button placket, 1 pocket, long sleeves, curved hem
Manufacturer Info: DJS Clothing
Country of Origin: India</t>
  </si>
  <si>
    <t>4.2
|
4.6k Ratings</t>
  </si>
  <si>
    <t>Men White Mesh Walking Shoes</t>
  </si>
  <si>
    <t>A pair of white shoes, has regular Styling, lace-ups detail
Upper
Cushioned footbed
Textured and patterned outsole
Warranty: 45 days</t>
  </si>
  <si>
    <t>4.1
|
456 Ratings</t>
  </si>
  <si>
    <t>456 Verified Buyers</t>
  </si>
  <si>
    <t>Pure &amp; Natural Fruit Brightening Face Wash - 200 ml</t>
  </si>
  <si>
    <t>â‚¹156</t>
  </si>
  <si>
    <t>4.3
|
15.8k Ratings</t>
  </si>
  <si>
    <t>15.8k Verified Buyers</t>
  </si>
  <si>
    <t>Men Black Faux Leather Casual Sneakers</t>
  </si>
  <si>
    <t>â‚¹880</t>
  </si>
  <si>
    <t>Comfort fit</t>
  </si>
  <si>
    <t>3.2
|
1.4k Ratings</t>
  </si>
  <si>
    <t>True Religion</t>
  </si>
  <si>
    <t>Men Straight Fit Heavy Fade Jeans</t>
  </si>
  <si>
    <t>Rs. 26999</t>
  </si>
  <si>
    <t>Light shade, heavy fade blue jeans
Straight fit, mid-rise
Non stretchable
5 pockets
Length: regular</t>
  </si>
  <si>
    <t>Fit: Straight Fit
Non Stretchable
The model (height 6') is wearing a size 32</t>
  </si>
  <si>
    <t>EYNK</t>
  </si>
  <si>
    <t>Wireless Bluetooth V5.0 Sports Headphones</t>
  </si>
  <si>
    <t>(Rs. 1400 OFF)</t>
  </si>
  <si>
    <t>Plastic and Rubber
Avoid physical damage</t>
  </si>
  <si>
    <t>Men White &amp; Blue Regular Fit Striped Casual Sustainable Shirt</t>
  </si>
  <si>
    <t>White and Blue striped casual shirt, has a button-down collar, long sleeves, button placket, and curved hem</t>
  </si>
  <si>
    <t>4.3
|
899 Ratings</t>
  </si>
  <si>
    <t>899 Verified Buyers</t>
  </si>
  <si>
    <t>Men Woven Design Dezmer MS Shoes</t>
  </si>
  <si>
    <t>â‚¹2914</t>
  </si>
  <si>
    <t>Product Design Details:
Main Material: synthetic upper/ rubber outsole
Brand color: core black / grey six / better scarlet / cloud white
Woven upper design
Classic Adidas 3 stripe detail on sides
Lace-up closure with eyelets ends
Warranty: 3 Months
Warranty provided by brand owner /manufacturer</t>
  </si>
  <si>
    <t>4.3
|
109 Ratings</t>
  </si>
  <si>
    <t>Men Maroon Slim Fit Opaque Casual Shirt</t>
  </si>
  <si>
    <t>Maroon solid opaque Casual shirt ,has a cuban collar, button placket, short regular sleeves, curved hem</t>
  </si>
  <si>
    <t>Green &amp; white other checked casual shirt, has a button-down collar, button placket, 1 patch pocket, long regular sleeves, curved hem</t>
  </si>
  <si>
    <t>Men Lifestyle Track Pants</t>
  </si>
  <si>
    <t>Blue knitted track pants with printed detail, has drawstring closure, and two pockets</t>
  </si>
  <si>
    <t>Straight Fit
The model (height 6') is wearing a size M</t>
  </si>
  <si>
    <t>Men LUCIUS Mesh Non-Marking Running Shoes</t>
  </si>
  <si>
    <t>A pair of black ,white &amp; yellow shoes, has styling, lace-up detail
Mesh upper
Cushioned footbed
Textured and patterned outsole
Warranty: 30 days
Warranty provided by brand owner/manufacturer</t>
  </si>
  <si>
    <t>Black T-shirt for men
Brand logo printed
Regular length
Round neck
Short, regular sleeves
Woven pure cotton fabric</t>
  </si>
  <si>
    <t>Men Colourblocked Mid-Top Sneakers</t>
  </si>
  <si>
    <t>A pair of round toe black and white sneakers ,has mid-top styling
Lace-ups detail
Pu upper
Cushioned footbed
Textured and patterned outsole
Warranty: 45 days
Warranty provided by brand/manufacturer</t>
  </si>
  <si>
    <t>Pink Slim Fit Striped Casual Shirt</t>
  </si>
  <si>
    <t>â‚¹557</t>
  </si>
  <si>
    <t>Pink &amp; white vertical stripes opaque casual shirt, has a spread collar, button placket, 1 patch pocket, long regular sleeves, curved hem</t>
  </si>
  <si>
    <t>4.3
|
25 Ratings</t>
  </si>
  <si>
    <t>Men 1981 Pour Homme Eau De Toilette 100ml</t>
  </si>
  <si>
    <t>1981 Pour Homme Eau De Toilette</t>
  </si>
  <si>
    <t>English Navy</t>
  </si>
  <si>
    <t>â‚¹518</t>
  </si>
  <si>
    <t>(Rs. 481 OFF)</t>
  </si>
  <si>
    <t>Black solid formal shirt, has a spread collar, long sleeves, button placket, and straight hem</t>
  </si>
  <si>
    <t>4.1
|
300 Ratings</t>
  </si>
  <si>
    <t>Men Navy Blue Solid Round Neck Pure Cotton T-shirt With Contrast Hem</t>
  </si>
  <si>
    <t>â‚¹244</t>
  </si>
  <si>
    <t>Navy Blue solid T-shirt, has a round neck, and sleeveless</t>
  </si>
  <si>
    <t>4.4
|
746 Ratings</t>
  </si>
  <si>
    <t>Men White Twill Sustainable Casual Shirt</t>
  </si>
  <si>
    <t>White solid casual shirt in twill weave, has a mandarin collar, button placket, long sleeves, curved hem</t>
  </si>
  <si>
    <t>Men Green &amp; Black Slim Fit Checked Casual Shirt</t>
  </si>
  <si>
    <t>Green and Black checked casual shirt, has a spread collar, long sleeves, button placket, curved hem, and 1 patch pocket</t>
  </si>
  <si>
    <t>4.1
|
583 Ratings</t>
  </si>
  <si>
    <t>583 Verified Buyers</t>
  </si>
  <si>
    <t>(Rs. 7550 OFF)</t>
  </si>
  <si>
    <t>Lime green textured hard trolley bag, secured with a combination lock
One handle on the top and one on the side
Has a retractable handle on the top and four 360-degree rotatable corner-mounted skate wheels
One main zip compartment that has zip lining with two compression straps
Has a sub-compartment, secured with a zip closure</t>
  </si>
  <si>
    <t>3.5
|
11 Ratings</t>
  </si>
  <si>
    <t>Cream Beauty Bathing Soap 100 g</t>
  </si>
  <si>
    <t>Rs. 64</t>
  </si>
  <si>
    <t>What it is:
Cream Soap
What it does:
Dove Beauty Bar doesn't dry skin like regular soap can
Leaves skin softer, smoother and more glowing
Suitable for daily use on face, body and hands
Type : Beauty Bathing Bar
Storage Directions : Keep in cool and dry place (Room Temperature)
Hazardous : No
For best results, use twice a day, morning and evening.
Variant : Cream
Pack Count Single/ Multi Pack (Units Numeric, 8 Char) : 1
Sodium Cocoyl Isethionate
Stearic Acid, Lauric Acid
Perfume, Glycerin, Sodium PalmitateIn the unlikely event of skin irritation stop using and consult a doctor immediately</t>
  </si>
  <si>
    <t>100 g</t>
  </si>
  <si>
    <t>4.5
|
546 Ratings</t>
  </si>
  <si>
    <t>4.2
|
623 Ratings</t>
  </si>
  <si>
    <t>Bullets Z2 Wireless Earphones With 12.4mm Drivers &amp; Upto 30 Hours Playback</t>
  </si>
  <si>
    <t>4
|
491 Ratings</t>
  </si>
  <si>
    <t>491 Verified Buyers</t>
  </si>
  <si>
    <t>White solid casual shirt, has a mandarin collar, button placket, 1 pocket, long sleeves, curved hem</t>
  </si>
  <si>
    <t>â‚¹1007</t>
  </si>
  <si>
    <t>Navy blue printed duffel bag
One main zip compartment
Two short cushion padded handles
One adjustable detachable shoulder strap
Two side pocket and one front zip
Features:
Lightweight
durable</t>
  </si>
  <si>
    <t>Dimension: 38 cm x 25 cm x 20.5 cm (Length x Width x Height) each</t>
  </si>
  <si>
    <t>Men Grey Solid Slim-FitTrack Pants</t>
  </si>
  <si>
    <t>â‚¹436</t>
  </si>
  <si>
    <t>Grey solid slim-fit track pants, has an elasticated waistband with drawstring closure, 2 pockets</t>
  </si>
  <si>
    <t>3.9
|
546 Ratings</t>
  </si>
  <si>
    <t>Coloured shade, no fade brown jeans
Slim fit, mid-rise
Clean look
Stretchable
5 pocket
Length: Regular</t>
  </si>
  <si>
    <t>Slim Fit
Stretchable
Size worn by the model: 32
Waist: 32"
Hips: 37"
Height: 6'2"</t>
  </si>
  <si>
    <t>4.6
|
12 Ratings</t>
  </si>
  <si>
    <t>Men STRIDE Lightweight Comfort Insole Mesh Basics Sneakers</t>
  </si>
  <si>
    <t>â‚¹1407</t>
  </si>
  <si>
    <t>(36% OFF)</t>
  </si>
  <si>
    <t>A pair of round toe black &amp; beige sneakers ,has regular styling,
Lace-ups detail
Mesh upper
Cushioned footbed
Textured and patterned outsole
Technology :Lightweight</t>
  </si>
  <si>
    <t>MOZAFIA</t>
  </si>
  <si>
    <t>Men Canvas High-Top Lace-Up Sneakers</t>
  </si>
  <si>
    <t>A pair of round toe black sneakers ,has high-top styling,
Lace-ups detail
Canvas upper
Cushioned footbed
Textured and patterned outsole</t>
  </si>
  <si>
    <t>Upper material : Textile-Canvas
Wipe with a clean-dry cloth after use</t>
  </si>
  <si>
    <t>4
|
105 Ratings</t>
  </si>
  <si>
    <t>Men Green Printed Slim Fit Cotton Chino Shorts</t>
  </si>
  <si>
    <t>Green abstract printed mid-rise chino shorts, has 4 pockets, button closure</t>
  </si>
  <si>
    <t>Fit: Slim Fit
Size worn by the model: 32
Waist: 32"
Hips: 36"
Height: 5'11"</t>
  </si>
  <si>
    <t>4.4
|
186 Ratings</t>
  </si>
  <si>
    <t>Serie Expert Liss Unlimited Smoothing Shampoo + Mask with Pro-Keratin</t>
  </si>
  <si>
    <t>This set includes
L'Oreal Professionnel Prokeratin Liss Unlimited Smoothing Masque
L'Oreal Professionnel Prokeratin Liss Unlimited Smoothing Shampoo</t>
  </si>
  <si>
    <t>4.4
|
4.2k Ratings</t>
  </si>
  <si>
    <t>Navy blue woven formal trousers
Slim fit
Brand Fit: Super
Mid-rise
Length: Regular
Pattern: Solid
Flat-front, with no pleats design
Feature: Plain
4 pockets</t>
  </si>
  <si>
    <t>4.2
|
88 Ratings</t>
  </si>
  <si>
    <t>Men Grey Tapered Fit Chinos</t>
  </si>
  <si>
    <t>Grey woven chinos
Tapered fit
Mid-rise
Length: regular
Pattern: solid solid
Flat-front, with no pleats design
Feature: plain
4 pockets</t>
  </si>
  <si>
    <t>4
|
173 Ratings</t>
  </si>
  <si>
    <t>173 Verified Buyers</t>
  </si>
  <si>
    <t>ColorFit Icon 2 Vista Amoled Calling Smartwatch</t>
  </si>
  <si>
    <t>(Rs. 4500 OFF)</t>
  </si>
  <si>
    <t>3.6
|
36 Ratings</t>
  </si>
  <si>
    <t>Men Blue Back Street Boys Distressed Denim Tapered Fit Jeans</t>
  </si>
  <si>
    <t>â‚¹1224</t>
  </si>
  <si>
    <t>Medium shade, heavy fade blue jeans
Tapered fit, mid-rise
Highly distressed
Stretchable
5 pocket
Length: regular
Trend Alert: Vintage-inspired and grunge at its best, the distressed effect is now more than just a double knee ripped jeans! Extra shabby &amp; cool, distressed effects like a frayed hem, side cutouts and sequel ripped effects are having their moment in the fashion world.</t>
  </si>
  <si>
    <t>Tapered Fit
Stretchable
Size worn by the model: 32
Waist: 32"
Hips: 39"
Height: 6'3"</t>
  </si>
  <si>
    <t>3.5
|
17 Ratings</t>
  </si>
  <si>
    <t>Men Navy Blue Typography Printed Pure Cotton Loose Oversized T-shirt</t>
  </si>
  <si>
    <t>â‚¹475</t>
  </si>
  <si>
    <t>Navy blue Tshirt for men
Typography printed
Regular length
Round neck
Short, regular sleeves
Knitted pure cotton fabric</t>
  </si>
  <si>
    <t>The Lifestyle Co Men Red &amp; Navy Blue Striped Thong Flip-Flops</t>
  </si>
  <si>
    <t>A pair of red, navy blue and black striped thong flip flops
Synthetic upper material
Cushioned footbed
Patterned rubber outsole
Warranty: 1 month
Warranty provided by brand/manufacturer
Warranty not applicable on strap related defects and inconsistencies</t>
  </si>
  <si>
    <t>4.4
|
84 Ratings</t>
  </si>
  <si>
    <t>Men Olive Green &amp; Black Brand Logo Printed Pure Cotton Slim Fit T-shirt</t>
  </si>
  <si>
    <t>Olive green and black T-shirt for men
Brand logo solid
Regular length
Round neck
Short, regular sleeves
Knitted pure cotton fabric</t>
  </si>
  <si>
    <t>Spread Collar Cotton Casual Shirt</t>
  </si>
  <si>
    <t>â‚¹631</t>
  </si>
  <si>
    <t>Beige solid opaque casual shirt, has a spread collar, button placket, 1 patch pocket, short regular sleeves, curved hem</t>
  </si>
  <si>
    <t>Watermelon Summer Cooling SPF 50 PA+++ Sunscreen- 100% No White Cast &amp; Dewy-50g</t>
  </si>
  <si>
    <t>â‚¹410</t>
  </si>
  <si>
    <t>Watermelon Summer Cooling SPF 50 PA+++ Sunscreen- 100% No White Cast &amp; Dewy</t>
  </si>
  <si>
    <t>Men Solid Loafers</t>
  </si>
  <si>
    <t>A pair of round toe loafers ,has regular styling,
Slip-on detail
Synthetic upper
Cushioned footbed
Textured and patterned outsole</t>
  </si>
  <si>
    <t>Synthetic
Remove dirt from the upper and outsole by using a small cloth dipped in water.</t>
  </si>
  <si>
    <t>3.8
|
711 Ratings</t>
  </si>
  <si>
    <t>711 Verified Buyers</t>
  </si>
  <si>
    <t>Men Comfort Insole Sneakers</t>
  </si>
  <si>
    <t>A pair of round toe grey sneakers ,has regular styling,
Lace-ups detail
Pu upper
Cushioned footbed
Textured and patterned outsole
Warranty: 3 months
Warranty provided by brand owner/manufacturer</t>
  </si>
  <si>
    <t>4.6
|
11 Ratings</t>
  </si>
  <si>
    <t>Men Black &amp; Lime Green Cushioning PSI Mesh Running Shoes</t>
  </si>
  <si>
    <t xml:space="preserve">A pair of black , lime green &amp; white shoes, has regular styling, lace-ups detail
Mesh upper
Cushioned footbed
Textured and patterned outsole
Technology :Cushioning PSI </t>
  </si>
  <si>
    <t>INKKR</t>
  </si>
  <si>
    <t>White &amp; black T-shirt for men
Striped
Regular length
Polo collar
Short, regular sleeves
Knitted cotton fabric
Button closure
1 patch pocket</t>
  </si>
  <si>
    <t>3.8
|
66 Ratings</t>
  </si>
  <si>
    <t>Men Navy Solid Round Neck Pure Cotton T-shirt</t>
  </si>
  <si>
    <t>â‚¹350</t>
  </si>
  <si>
    <t>Navy blue solid T-shirt, has a round neck, long sleeves</t>
  </si>
  <si>
    <t>The Lifestyle Co. Men Navy Blue &amp; Grey Striped Lightweight Comfort Sneakers</t>
  </si>
  <si>
    <t>A pair of navy blue and grey striped round toe casual sneakers with regular styling has a lace-up closure
Synthetic Leather upper
Cushioned footbed
Textured and patterned Rubber outsole
Technology: Lightweight</t>
  </si>
  <si>
    <t>â‚¹388</t>
  </si>
  <si>
    <t>Red T-shirt for men
Typography printed
Regular length
Round neck
Short, regular sleeves
Knitted pure cotton fabric</t>
  </si>
  <si>
    <t>3.3
|
3 Ratings</t>
  </si>
  <si>
    <t>Men 511 Slim Fit Low-Rise Heavy Fade Stretchable Jeans</t>
  </si>
  <si>
    <t>Dark shade, heavy fade blue jeans
Slim fit, low-rise
Clean look
Stretchable
5 pocket
Length: Regular</t>
  </si>
  <si>
    <t>3.9
|
83 Ratings</t>
  </si>
  <si>
    <t>Men Mid Rise Chinos Trousers</t>
  </si>
  <si>
    <t>â‚¹2580</t>
  </si>
  <si>
    <t>Cream-coloured woven chinos trousers 
Regular fit
Mid-rise
Length: regular
Pattern: solid
Flat-front 
Feature: plain
4 pockets
Button and zip closure</t>
  </si>
  <si>
    <t>Men Navy Blue Henley Pure Cotton T-shirt</t>
  </si>
  <si>
    <t>Navy blue solid T-shirt, has a henley neck, long sleeves</t>
  </si>
  <si>
    <t>Unisex Fall Repair 3x Anti-Hair Fall Shampoo with Arginine 180 ml</t>
  </si>
  <si>
    <t>â‚¹159</t>
  </si>
  <si>
    <t>Fall Repair 3x Anti-Hair Fall Shampoo</t>
  </si>
  <si>
    <t>4.5
|
883 Ratings</t>
  </si>
  <si>
    <t>883 Verified Buyers</t>
  </si>
  <si>
    <t>â‚¹587</t>
  </si>
  <si>
    <t>Olive Green printed mid-rise regular shorts, has four pockets, a button closure</t>
  </si>
  <si>
    <t>4.2
|
5.1k Ratings</t>
  </si>
  <si>
    <t>Men Brand Logo Detail Pure Cotton Joggers With Drawstring Closure</t>
  </si>
  <si>
    <t>Appear effortlessly casual and laid-back in these regular fit joggers. Featuring a solid, these joggers neatly complement your everyday basics. Crafted from cotton, experience all-day ease with these regular fit joggers.
Black green joggers
Solid
Brand logo detail
Cuffed hem
Elasticated drawstring closure
2 pockets</t>
  </si>
  <si>
    <t>Regular Fit
The Model is wearing size M.</t>
  </si>
  <si>
    <t>Breeeze Men Pure Cotton Ultra-light All-round Boxers DAM-SLD-SBX-LG</t>
  </si>
  <si>
    <t>The model (height 6') is wearing size M</t>
  </si>
  <si>
    <t>4
|
102 Ratings</t>
  </si>
  <si>
    <t>Men Black Smart Tapered Fit Formal Trousers</t>
  </si>
  <si>
    <t>Black solid mid-rise formal trousers, has a button closure, zip fly, and 5 pockets
Our stylist has paired these trousers with a belt
This pair of trousers does not come with a belt</t>
  </si>
  <si>
    <t>Smart Tapered Fit
The model (height 6') is wearing a size 32</t>
  </si>
  <si>
    <t>Unisex Off White Bedsheets</t>
  </si>
  <si>
    <t>Glamorize your bedroom with Florida Two Pcs Single Size Bed Sheet with one pillow cover. The trendy bedding brings a simple yet chic look to your guest or master bedroom. Our bed sheet maintains its size, shape and color for years, and offers comfort and durability at an affordable cost, so you can have luxuriously soft sheets on a budget. When you want to gift someone a set of sheets, this is the kind of packaging you look for. Few would deny that at the end of a long, hard day. Sliding into a comfortable bed outfitted with soft, smooth sheets that pamper your skin is one of lifes greatest pleasures. Transform your bedroom into a tranquil escape with the Florida Two Pcs Single Size Bed Sheet with one pillow cover.</t>
  </si>
  <si>
    <t>Bedsheet Size: 224cm X 155cmPillow Cover Size: 46cm X 69cm</t>
  </si>
  <si>
    <t>3.9
|
292 Ratings</t>
  </si>
  <si>
    <t>Men Relaxed Fit Pure Cotton Pocket-Detail T-Shirt</t>
  </si>
  <si>
    <t>T-shirt in soft cotton jersey with sleeves in contrasting colours. Relaxed fit with a round, rib-trimmed neckline, dropped shoulders, an open chest pocket and a straight-cut hem.</t>
  </si>
  <si>
    <t>4.7
|
37 Ratings</t>
  </si>
  <si>
    <t>Allen Cooper</t>
  </si>
  <si>
    <t>Men Brown Textured Leather High-Top Flat Boots</t>
  </si>
  <si>
    <t>A pair of round-toe brown flat boots, has high-top styling, lace-up detail
Leather upper
Cushioned footbed
Textured and patterned outsole
Warranty: 1 month
Warranty provided by brand/manufacturer</t>
  </si>
  <si>
    <t>4.5
|
804 Ratings</t>
  </si>
  <si>
    <t>Squalane Glow Moisturizer with Vitamin C &amp; Niacinamide For Bright,Even-Toned Skin</t>
  </si>
  <si>
    <t>â‚¹330</t>
  </si>
  <si>
    <t>Squalane Glow Moisturizer with Niacinamide &amp; Vitamin C</t>
  </si>
  <si>
    <t>Unisex Blue &amp; White Striped Adilette Aqua Sliders</t>
  </si>
  <si>
    <t>A pair of blue and white striped Adilette Aqua Sliders 
Synthetic upper material
Cushioned footbed
Patterned synthetic outsole
Warranty: 3 months
Warranty provided by brand/manufacturer</t>
  </si>
  <si>
    <t>4.2
|
74 Ratings</t>
  </si>
  <si>
    <t>Men Grey Woven Design Jolt 1 Running Shoes</t>
  </si>
  <si>
    <t>Product Design Details:
Main material: Synthetic upper/ rubber outsole
Brand color: CARRIER GREY/PURE SILVER
Woven design upper
Asics brand logo on the sides
Lace-up closure with eyelets
Warranty: 3 months
Warranty provided by brand/manufacturer</t>
  </si>
  <si>
    <t>Unisex Pink Classic Clogs</t>
  </si>
  <si>
    <t>â‚¹2796</t>
  </si>
  <si>
    <t>A pair of pink solid clogs
Croslite upper
Cushioned footbed
Patterned croslite outsole
Warranty: 3 months
Warranty provided by brand owner/manufacturer</t>
  </si>
  <si>
    <t>Croslite
Wipe with a clean dry cloth to remove dirt</t>
  </si>
  <si>
    <t>4.5
|
393 Ratings</t>
  </si>
  <si>
    <t>Men Grey Melange Solid T-shirt</t>
  </si>
  <si>
    <t>â‚¹239</t>
  </si>
  <si>
    <t>Grey melange Tshirt for men
Solid
Regular length
Round neck
Short, regular sleeves
Woven cotton fabric</t>
  </si>
  <si>
    <t>4
|
4.6k Ratings</t>
  </si>
  <si>
    <t>Rs. 1399</t>
  </si>
  <si>
    <t>A pair of grey running shoes, has mid-top Styling, lace-ups detail
Mesh upper
Cushioned footbed
Textured and patterned outsole
Warranty: 30 days
Warranty provided by brand/manufacturer</t>
  </si>
  <si>
    <t>4.4
|
834 Ratings</t>
  </si>
  <si>
    <t>Men Woven Design Nu Gladi Sports Sandals</t>
  </si>
  <si>
    <t>A pair of black and white woven design sports sandals with buckle detail
Synthetic upper
Cushioned footbed
Patterned rubber outsole
Warranty: 3 months
Warranty provided by Brand Owner / Manufacturers</t>
  </si>
  <si>
    <t>Synthetic 
Wipe with a clean dry cloth to remove dust</t>
  </si>
  <si>
    <t>4.4
|
61 Ratings</t>
  </si>
  <si>
    <t>Men Black Textured Artificial Leather Formal Belt</t>
  </si>
  <si>
    <t>Black textured belt
Secured with a slider buckle closure
Warranty: 6 Months
Warranty provided by the manufacturer</t>
  </si>
  <si>
    <t>3.8
|
218 Ratings</t>
  </si>
  <si>
    <t>Slim Fit Striped Pure Cotton Casual Shirt</t>
  </si>
  <si>
    <t>Orange and Blue vertical striped Casual shirt ,has a spread collar, button placket, 1 patch pocket, long regular sleeves, curved hem</t>
  </si>
  <si>
    <t>Slim Fit
Size worn by the model: M
Chest: 40"
Height: 6'2"</t>
  </si>
  <si>
    <t>3.9
|
36 Ratings</t>
  </si>
  <si>
    <t>Men Coffee Brown Solid Two Fold Leather Wallet</t>
  </si>
  <si>
    <t>Coffee Brown solid wallet
2 main compartment, 3 card holders
has a flap coin pocket
Warranty: 6 months
Warranty provided by brand/manufacturer
Comes in a signature Allen Solly box</t>
  </si>
  <si>
    <t>Height: 12 cm
Width: 9.5 cm</t>
  </si>
  <si>
    <t>4.5
|
707 Ratings</t>
  </si>
  <si>
    <t>707 Verified Buyers</t>
  </si>
  <si>
    <t>Men Grey Dri-FIT Challenger Knit Running Track Pants</t>
  </si>
  <si>
    <t>Rs. 3495</t>
  </si>
  <si>
    <t>Design Details:
A pair of grey solid track pants
Elasticated waistband with drawstring closure
Two pockets on the sides
The Nike Dri-FIT Challenger Pants has details like sweat-wicking technology to maximize your performance.
Snap-button storage keeps your gear close, while a tapered fit helps you move freely through your stride.
This product is made with 100% recycled polyester fibers.</t>
  </si>
  <si>
    <t>4
|
249 Ratings</t>
  </si>
  <si>
    <t>Olay</t>
  </si>
  <si>
    <t>Regenerist Retinol 24 Night Moisturizer with Niacinamide - All Skin Types 50 g</t>
  </si>
  <si>
    <t>Olay Regenerist Retinol 24 Night Facial Moisturizer</t>
  </si>
  <si>
    <t>4.6
|
960 Ratings</t>
  </si>
  <si>
    <t>960 Verified Buyers</t>
  </si>
  <si>
    <t>SLIP-ON KNITTED COMFORT SNEAKERS</t>
  </si>
  <si>
    <t>A pair of round toe white sneakers ,has regular styling,
Lace-ups detail
Textile upper
Cushioned footbed
Textured and patterned outsole
Warranty: 15 Days</t>
  </si>
  <si>
    <t>Upper material: Textile
Use a branded leather conditioner to clean the product/wipe with a clean, dry cloth to remove the dust</t>
  </si>
  <si>
    <t>Serie Expert Inforcer Shampoo + Mask with B6 Biotin for Fragile Hair</t>
  </si>
  <si>
    <t>LOreal Professionnel Serie Expert B6 Biotin Inforcer Shampoo
LOreal ProfessionnelB6 and Biotin Inforcer Masque</t>
  </si>
  <si>
    <t>A pair of white running shoes, has regular Styling, lace-ups detail
Mesh upper
Cushioned footbed
Textured and patterned outsole
Warranty: 28 days</t>
  </si>
  <si>
    <t>Men Blue Athleisure Cotton Track Pants</t>
  </si>
  <si>
    <t>The HRX Men's Athleisure Track Pants are just what you need to stay comfortable through the weekend. That's not all, they'll ensure you look good too.
Features
Athleisure track pants to relax in
Pockets to keep essentials at hand
Length: Full Length
Colour: Blue
Fit: Straight Fit</t>
  </si>
  <si>
    <t>3.9
|
4.7k Ratings</t>
  </si>
  <si>
    <t>Men Black Analogue Watch MFB-PN-HP-3813</t>
  </si>
  <si>
    <t>Display: Analogue
Movement: Quartz
Power source: Battery
Dial style: Solid round stainless steel dial
Features: Reset Time, Date Aperture
Strap style: Brown textured, leather strap with a tang closure
Water resistance: Water Resistant</t>
  </si>
  <si>
    <t>Men Brown Polo Collar Slim Fit Lounge T-shirt</t>
  </si>
  <si>
    <t>Brown solid lounge tshirt, has polo collar,short sleeves, button closure</t>
  </si>
  <si>
    <t>4.4
|
369 Ratings</t>
  </si>
  <si>
    <t>Men Textured Padded Straps Sliders</t>
  </si>
  <si>
    <t>A pair of black and purple textured sliders with padded straps
Synthetic upper
Cushioned footbed
Patterned rubber outsole
Warranty: 3 months
Warranty provided by brand owner/manufacturer</t>
  </si>
  <si>
    <t>89% Synthetic, 11% Textile
Wipe with a clean and dry cloth to remove dust</t>
  </si>
  <si>
    <t>Ninja Calling Pro 1.69 Inch Smartwatch With Bluetooth Calling &amp; AI Voice</t>
  </si>
  <si>
    <t>(Rs. 6200 OFF)</t>
  </si>
  <si>
    <t>4.2
|
222 Ratings</t>
  </si>
  <si>
    <t>222 Verified Buyers</t>
  </si>
  <si>
    <t>The Lifestyle Co Men Navy Blue Skinny Fit Light Fade Stretchable Jeans</t>
  </si>
  <si>
    <t>Dark light fade navy blue jeans
Skinny fit, mid-rise
Clean look
Stretchable
5 pocket
Button closure
Zip fly
Length: regular</t>
  </si>
  <si>
    <t>3.8
|
92 Ratings</t>
  </si>
  <si>
    <t>92 Verified Buyers</t>
  </si>
  <si>
    <t>Men Grey Skinny Fit Heavy Fade Stretchable Jeans</t>
  </si>
  <si>
    <t>Medium shade, heavy fade grey jeans
Skinny fit, mid-rise
Clean look
Stretchable
5 pocket
Length: regular</t>
  </si>
  <si>
    <t>The model (height 6'2) is wearing a size 32</t>
  </si>
  <si>
    <t>4.2
|
77 Ratings</t>
  </si>
  <si>
    <t>Men Leather Two Fold Non Detachable Flap Wallet</t>
  </si>
  <si>
    <t>Brown solid two fold wallet,
2 main compartments, has a non detachable flap
9 card holders, 1 ID card holder, 2 slip pockets, has a flap coin pocket
Has a rfid
Warranty: 6 months
Warranty provided by brand owner/manufacturer</t>
  </si>
  <si>
    <t>Length : 12cm
Width : 9cm
Height :  2cm</t>
  </si>
  <si>
    <t>4.4
|
56 Ratings</t>
  </si>
  <si>
    <t>Men Navy Blue Typography Printed Shorts</t>
  </si>
  <si>
    <t>Navy blue typography printed mid-rise regular shorts, has 2 pockets, has an elasticated waistband with drawstring closure</t>
  </si>
  <si>
    <t>Regular Fit
Size worn by the model: L
Waist: 33"
Hips: 37.5"
Height: 6'</t>
  </si>
  <si>
    <t>Men Rust Red Graphic Printed Cotton T-shirt</t>
  </si>
  <si>
    <t>â‚¹472</t>
  </si>
  <si>
    <t>Rust red high density print waist length T-shirt, has a round neck, short sleeves</t>
  </si>
  <si>
    <t>4.1
|
6.4k Ratings</t>
  </si>
  <si>
    <t>Alexandre Christie</t>
  </si>
  <si>
    <t>Men Leather Straps Analogue Watch 3030MCLIGBU</t>
  </si>
  <si>
    <t>Rs. 26995</t>
  </si>
  <si>
    <t>Pack Contains: single watch
Display: analogue
Movement: quartz
Power Source: battery
Dial style: blue embellished square stainless steel dial
Features: reset time
Strap Style: black, regular, leather strap with a tang closure
Water resistance: 30 m
Comes in a signature Alexandre Christie case
Warranty: 1 year
Warranty provided by brand owner/manufacturer</t>
  </si>
  <si>
    <t>1.43" Amoled Display Luxury Smartwatch Always on Display BT Calling Rotating Crown</t>
  </si>
  <si>
    <t>Dial width: 36.3 mm
Strap width: 18 mm</t>
  </si>
  <si>
    <t>4.4
|
110 Ratings</t>
  </si>
  <si>
    <t>Men Silver-Toned Analogue Watch FS5384</t>
  </si>
  <si>
    <t>â‚¹7247</t>
  </si>
  <si>
    <t>Display: Analogue
Movement: Quartz
Power source: Battery
Dial style: Solid round stainless steel dial
Features: Reset Time
Strap style: Silver-Toned regular, stainless steel strap with a foldover and butterfly closure
Water resistance: 50 m
Warranty: 2 years
Warranty provided by brand/manufacturer
Comes in a signature Fossil case
Disclaimer - The Watch Cases might differ from the image shown.</t>
  </si>
  <si>
    <t>4.5
|
73 Ratings</t>
  </si>
  <si>
    <t>Time Travlr Men Olive Green Slim Fit Sustainable Trousers</t>
  </si>
  <si>
    <t>Olive green solid mid-rise regular trousers, has a button closure, 4 pockets
This garment contains LYCRA fiber. It moves with you throughout the day for a comfortable, flexible fit</t>
  </si>
  <si>
    <t>4.1
|
2.8k Ratings</t>
  </si>
  <si>
    <t>CHHAVI INDIA</t>
  </si>
  <si>
    <t>Pink &amp; White Floral 210 TC Single Bedsheet with 1 Pillow Covers</t>
  </si>
  <si>
    <t>Set content: 1 single bedsheet with 1 pillow covers
Quality: fine
Thread count: 210
Colour: pink and white
Pattern: floral</t>
  </si>
  <si>
    <t>Single bedsheet: 150 cm X 225 cm (length x width)Pillow covers: 70 cm X 48 cm (length x width)</t>
  </si>
  <si>
    <t>4.4
|
206 Ratings</t>
  </si>
  <si>
    <t>206 Verified Buyers</t>
  </si>
  <si>
    <t>Modern Striped Cotton Casual Shirt</t>
  </si>
  <si>
    <t>Green vertical striped opaque Casual shirt ,has a button-down collar, button placket, 1 patch pocket, long regular sleeves, curved hem</t>
  </si>
  <si>
    <t>White solid casual shirt, has a mandarin collar, button placket, long sleeves, curved hem</t>
  </si>
  <si>
    <t>Men Black Printed Slim Fit T-shirt</t>
  </si>
  <si>
    <t>â‚¹194</t>
  </si>
  <si>
    <t>Black Tshirt for men
Graphic printed
Regular length
Round neck
Short, regular sleeves
Knitted cotton fabric</t>
  </si>
  <si>
    <t>Men Perforations Anti-Skid Contrast Sole Sneakers</t>
  </si>
  <si>
    <t>A pair of round toe grey &amp; white sneakers ,has regular styling,
Lace-ups detail
Synthetic leather upper
Cushioned footbed
Textured and patterned outsole
Upper Water-friendly premium Italian faux leather
Outsole ECOTREAD anti-skid Rubber sole
Insole Ribbed memory foam insole for extra cushioning and comfort</t>
  </si>
  <si>
    <t>Synthetic Leather 
Wipe with a clean, dry cloth to remove dust</t>
  </si>
  <si>
    <t>Men Olive Green &amp; Black Slim Fit Printed Joggers</t>
  </si>
  <si>
    <t>Olive Green and black printed mid-rise joggers, has a drawstring closure, 5 pockets</t>
  </si>
  <si>
    <t>4.2
|
10.1k Ratings</t>
  </si>
  <si>
    <t>10.1k Verified Buyers</t>
  </si>
  <si>
    <t>A pair of round-toe teal colourblocked sneakers, has regular styling
Syntethic &amp; mesh upper provides breathability &amp; durabilty 
Low boot construction with lace closure
PUMA Logo
Rubber Outsole for traction
Warranty: 3 months
Warranty provided by brand owner/manufacturer
About C-Block Shoes
Look fantastic with the PUMA Shoes on all-season favorite, perfect for leisure.</t>
  </si>
  <si>
    <t>Synthetic &amp; Mesh
Wipe with a clean dry cloth to remove dust</t>
  </si>
  <si>
    <t>Men Brand Logo Printed Running T-shirt</t>
  </si>
  <si>
    <t>Grey and white Tshirt for men
Brand logo printed
Regular length
Round neck
Short, regular sleeves
Knitted cotton fabric</t>
  </si>
  <si>
    <t>Men Zoom Fly 5 Road Running Shoes</t>
  </si>
  <si>
    <t>SPECIAL TECHNOLOGIES:
More BounceNewly implemented ZoomX foam in the midsole takes an already respected, trusted shoe to another performance level that wasn't present in the Zoom Fly 4. The addition makes for a lighter, more responsive cushioning system. Take advantage of these all-purpose traits that help you run easier and faster and have more fun on your runs.
Stability Where You Need It
Both the forefoot and heel offer slightly wider bases for a stable platform, so you can tackle turns and long runs with confidence.
Stay in Rhythm
Carbon-fibre plate delivers a propulsive sensation and a smooth transition at a variety of paces. The plate provides a sort of roll-forwards feel that makes you want to take on the next step.
PRODUCT DESIGN DETAILS :
A pair of white &amp; orange woven design with logo printed detail round toe sports shoes with regular styling has a lace-up closure
Mesh upper
Cushioned footbed
Non-Marking outsole
The upper is made from lightweight mesh for a softer, more breathable feel that contours to your foot.
Dynamic lace-up fit and supportive containment in the midfoot wrap around your foot for a contoured and secure fit.
ABOUT THE PRODUCT :
Bridge the gap between your weekend training run and race day in a durable design that can be deployed not just at the starting line of your favourite race but in the days and months after your conquest. It offers comfort and reliability but with a propulsive sensation that'll help you feel fast and fresh. That kind of versatility is uncommon in the running arena. But who said you can't have it all?</t>
  </si>
  <si>
    <t>4.4
|
11 Ratings</t>
  </si>
  <si>
    <t>Men DLux Walker Get Oasis Sneakers</t>
  </si>
  <si>
    <t>â‚¹6174</t>
  </si>
  <si>
    <t>Special Technology:
Relaxed Fit for roomier feel at toe and forefoot
Skechers Air-Cooled Memory Foam cushioned comfort insole
Waterproof seam-sealed design
Features:
A pair of round toe black sneakers ,has regular styling,
Lace-ups detail
Textile upper
Cushioned footbed
Well-cushioned platform midsole
Flexible traction outsole
Textured and patterned outsole
Warranty: 3 months
Warranty provided by Brand/Manufacturer</t>
  </si>
  <si>
    <t>Purple solid casual shirt, has a spread collar, long sleeves, button placket, curved hem, and 1 patch pocket</t>
  </si>
  <si>
    <t>URBAN SCOTTISH</t>
  </si>
  <si>
    <t>Men Pack of 2 Multicoloured Printed Pure Cotton Boxers USBX1909</t>
  </si>
  <si>
    <t>The model(height 6") is wearing size M</t>
  </si>
  <si>
    <t>Men Black Performance Woven 7 Men's Training Sports Shorts</t>
  </si>
  <si>
    <t>Black solid mid-rise sports shorts, has 2 pockets, slip-on closure
PRODUCT STORY : A high-performance basic, constructed with your personal best in mind. PUMA's signature dryCELL technology will keep you cool and dry, while the ergonomic cut lines ensure effortless movement. The tunnelled waistband with adjustable drawcord provides a personalised fit, so you can focus on your workout. FEATURES &amp; BENEFITS dryCELL: PUMA's designation for moisture-wicking properties that help keep you dry and comfortable . DETAILS : Above-knee lengthTwo side seam pocketsReflective sign-off PUMA Cat Logo on the thigh100% Polyester</t>
  </si>
  <si>
    <t>4.4
|
114 Ratings</t>
  </si>
  <si>
    <t>114 Verified Buyers</t>
  </si>
  <si>
    <t>4
|
163 Ratings</t>
  </si>
  <si>
    <t>Men Grey Brass Dial &amp; Steel Toned Straps Analogue Watch TH1791752W</t>
  </si>
  <si>
    <t>â‚¹4871</t>
  </si>
  <si>
    <t>Pack Contains: single watch
Display: analogue
Movement: quartz
Power Source: battery
Dial style: grey solid round brass dial
Features: reset time,
Strap Style: steel toned, bracelet style, stainless steel strap with a butterfly
Water resistance: 30 m
Comes in a signature Tommy Hilfiger case
Warranty: 2 years
Warranty provided by brand/manufacturer</t>
  </si>
  <si>
    <t>Men Navy Blue Horizontal Striped Pure Cotton Sustainable Casual Shirt</t>
  </si>
  <si>
    <t>Navy blue horizontal striped opaque casual shirt, has a mandarin collar, button placket, long roll-up sleeves, curved hem</t>
  </si>
  <si>
    <t>4.5
|
238 Ratings</t>
  </si>
  <si>
    <t>238 Verified Buyers</t>
  </si>
  <si>
    <t>White Slim Fit Ethnic Motifs Opaque Printed Casual Shirt</t>
  </si>
  <si>
    <t>White ethnic motifs printed opaque Casual shirt ,has a spread collar, button placket, short regular sleeves, curved hem</t>
  </si>
  <si>
    <t>Khushal K</t>
  </si>
  <si>
    <t>Ethnic Motifs Embroidered Sequined Kurta with Palazzos &amp; Dupatta</t>
  </si>
  <si>
    <t>â‚¹1634</t>
  </si>
  <si>
    <t>Purple embroidered Kurta with Palazzos &amp; dupatta
Kurta design:
Ethnic motifs embroidered
Anarkali shape
Pleated style
Round neck, three-quarter regular sleeves
Sequined detail
Calf length with flared hem
Viscose rayon machine weave fabric
Palazzos design:
Bandhani printed Palazzos
Elasticated waistband
Slip-on closure
Dupatta:
Bandhani printed 
Tasselled border</t>
  </si>
  <si>
    <t>Dupatta: Length 2.10 meters, Width: 0.88 cm
The model (height 5'8) is wearing a size S</t>
  </si>
  <si>
    <t>4.2
|
6.3k Ratings</t>
  </si>
  <si>
    <t>Livon</t>
  </si>
  <si>
    <t>Anti-Frizz Hair Serum with Vitamin E &amp; Argan Oil - 50 ml</t>
  </si>
  <si>
    <t>â‚¹110</t>
  </si>
  <si>
    <t>Anti-Frizz Hair Serum with Vitamin E &amp; Argan Oil</t>
  </si>
  <si>
    <t>4.5
|
8.2k Ratings</t>
  </si>
  <si>
    <t>3.9
|
505 Ratings</t>
  </si>
  <si>
    <t>505 Verified Buyers</t>
  </si>
  <si>
    <t>KALINI</t>
  </si>
  <si>
    <t>Women Beige Floral Yoke Design Straight Kurta with Trousers &amp; With Dupatta</t>
  </si>
  <si>
    <t>â‚¹887</t>
  </si>
  <si>
    <t>Beige yoke design Kurta with Trousers with dupatta
Kurta design:
Floral yoke design
Straight shape
Regular style
Round neck, three-quarter regular sleeves
Calf length with straight hem
Cotton blend machine weave fabric
Trousers design:
Solid Trousers
Elasticated waistband
Slip-on closure</t>
  </si>
  <si>
    <t>The model (height 5'8) is wearing a size S
DimensionDupatta: Length : 2.25 M, Width : 0.95 M</t>
  </si>
  <si>
    <t>4.1
|
19.4k Ratings</t>
  </si>
  <si>
    <t>19.4k Verified Buyers</t>
  </si>
  <si>
    <t>SINGNI</t>
  </si>
  <si>
    <t>Women Purple Ethnic Motifs Embroidered Mirror Work Kurta with Trousers &amp; Dupatta</t>
  </si>
  <si>
    <t>Purple embroidered Kurta with Trousers with dupatta
Kurta design:
Ethnic motifs embroidered
Anarkali shape
Regular style
Round neck, three-quarter regular sleeves
Mirror work detail
Floor length length with flared hem
Viscose rayon machine weave fabric
Trousers design:
Printed Trousers
Elasticated waistband</t>
  </si>
  <si>
    <t>The model (height 5'8) is wearing a size S
Dupatta Length 2.10 M, Width 0.80 M</t>
  </si>
  <si>
    <t>Sangria</t>
  </si>
  <si>
    <t>Floral Printed Embroiderd Kurta With Trouser Dupatta</t>
  </si>
  <si>
    <t>â‚¹1469</t>
  </si>
  <si>
    <t>This kurta set consists of kurta, trousers and dupatta
Kurta Design
Green &amp; white Kurta
Printed &amp; embroidered
Round neck
Three-quarter, regular sleeves
Thread work details
A-Line shaped
Calf-length with flared hem and side slits
Machine weave regular pure viscose
Trousers Design:
White &amp; green printed trousers
Elasticated Waistband
Slip-on closure
Dupatta Design:
Grey Dupatta
solid with taping border</t>
  </si>
  <si>
    <t>The model (height 5'8") is wearing a size S
Dupatta: 2.5 m x 1.5 m(Length x Width)</t>
  </si>
  <si>
    <t>3.4
|
520 Ratings</t>
  </si>
  <si>
    <t>dyson</t>
  </si>
  <si>
    <t>Gift Edition Airwrap Hair Multi-Styler - Vinca Blue &amp; Rose</t>
  </si>
  <si>
    <t>â‚¹45900</t>
  </si>
  <si>
    <t>Gift Edition Airwrap Hair Multi-Styler - Vinca Blue &amp; Rose
Warranty: 2 years from the date of manufacture</t>
  </si>
  <si>
    <t>4.7
|
48 Ratings</t>
  </si>
  <si>
    <t>anayna</t>
  </si>
  <si>
    <t>Ethnic Motifs Printed Kurta</t>
  </si>
  <si>
    <t>Colour: pink
Ethnic motifs printed
V-neck
Three-quarter, regular sleeves
Straight shape with regular style
Calf length with straight hem
Machine weave regular cotton</t>
  </si>
  <si>
    <t>Size worn by the model: S
Chest: 33.5"
Height: 5'6"</t>
  </si>
  <si>
    <t>4.3
|
1.8k Ratings</t>
  </si>
  <si>
    <t>Ethnic Motifs Printed Kurta With Sharara &amp; Dupatta</t>
  </si>
  <si>
    <t>â‚¹1449</t>
  </si>
  <si>
    <t>(Rs. 2300 OFF)</t>
  </si>
  <si>
    <t>Teal printed Kurta with Sharara with dupatta
Kurta design:
Ethnic motifs printed
A-line shape
Regular style
Round neck, sleeveless 
Knee length with straight hem
Polyester machine weave fabric
Sharara design:
Printed Sharara
Elasticated waistband
Slip-on closure
Dupatta design:
Ethnic motifs printed</t>
  </si>
  <si>
    <t>Bandhani Printed Regular Kurta With Trousers &amp; Dupatta</t>
  </si>
  <si>
    <t>â‚¹924</t>
  </si>
  <si>
    <t>Green printed kurta with trousers with dupatta
Kurta design:
Ethnic motifs printed
Straight shape
Regular style
V-neck, three-quarter regular sleeves
1 pocket
Calf length length with straight hem
Cotton blend machine weave fabric
Trousers design:
Solid Trousers
Elasticated waistband</t>
  </si>
  <si>
    <t>3.8
|
570 Ratings</t>
  </si>
  <si>
    <t>570 Verified Buyers</t>
  </si>
  <si>
    <t>Women Red &amp; WhiteGeometric Printed Pure Cotton Fit And Flare Midi Dress</t>
  </si>
  <si>
    <t>Red and white geometric print fit &amp; flare dress
V-neck
Three-quarter, regular sleeves
Gathered or pleated detail
Midi length in flared hem</t>
  </si>
  <si>
    <t>Size worn by the model: S
Chest: 33"
Waist: 27"
Hips: 36"
Height: 5'7"</t>
  </si>
  <si>
    <t>3.4
|
2k Ratings</t>
  </si>
  <si>
    <t>Varanga</t>
  </si>
  <si>
    <t>Women Magenta &amp; Golden Ethnic Motifs Yoke Design Kurta with Trousers &amp; Dupatta</t>
  </si>
  <si>
    <t>Magenta yoke design Kurta with Trousers &amp; dupatta
Kurta design:
Ethnic motifs yoke design
Straight shape
Regular style
Round neck, three-quarter regular sleeves
Gotta patti detail
Calf length with straight hem
Silk blend machine weave fabric
Trousers design:
Solid Trousers
Partially elasticated waistband
Slip-on closure
Dupatta design:
Printed with tassel detail</t>
  </si>
  <si>
    <t>Size worn by the model: S
32"
Waist: 28"
Hips: 33"
Height: 5'7"</t>
  </si>
  <si>
    <t>4.2
|
2.7k Ratings</t>
  </si>
  <si>
    <t>Women Floral Printed Regular Kurta with Trousers</t>
  </si>
  <si>
    <t>White printed Kurta with Trousers
Kurta design:
Floral printed
Straight shape
Regular style
V-neck, sleeveless no sleeves
Calf length length with straight hem
Cotton blend machine weave fabric
Trousers design:
Printed Trousers
Partially elasticated waistband
Slip-on closure</t>
  </si>
  <si>
    <t>Size worn by the model: S
Chest: 33.5''
Waist: 26''
Hips: 36''
Height: 5'8''</t>
  </si>
  <si>
    <t>Shree Ramkrishna Fab</t>
  </si>
  <si>
    <t>Floral Embellished Georgette Maxi Fit &amp; Flare Dress</t>
  </si>
  <si>
    <t>Brown &amp; gold tonned floral embellished fit &amp; flare maxi dress
Round neck
Short, regular sleeves
Tiered detail
Maxi length in flared hem</t>
  </si>
  <si>
    <t>Black Lucknowi Chikankari Embroidered Georgette Anarkali Kurta with Dupatta</t>
  </si>
  <si>
    <t>â‚¹745</t>
  </si>
  <si>
    <t>Colour: black
Floral embroidered
V-neck
Three quarter regular sleeves
Anarkali shape with empire style
Mirror work detail
Knee length with flared hem
Machine weave regular georgette</t>
  </si>
  <si>
    <t>The model (height 5'8) is wearing a size S
Dupatta Length :- 2.10 meter
Dupatta Width :- 1 meter</t>
  </si>
  <si>
    <t>Women Floral Printed Kurta With Trousers &amp; Dupatta</t>
  </si>
  <si>
    <t>Printed Kurta with Trousers with dupatta
Kurta design:
Floral printed
Straight shape
Regular style
Round neck, three-quarter regular sleeves
Calf length with straight hem
Cotton blend machine weave fabric
Trousers design:
Solid Trousers
Elasticated waistband
Slip-on closure</t>
  </si>
  <si>
    <t>Dimension Dupatta : Length : 2.25 M, Width : 0.95 M</t>
  </si>
  <si>
    <t>3.7
|
3.6k Ratings</t>
  </si>
  <si>
    <t>Jashn White Romance Zari Work Anarkali Kurta</t>
  </si>
  <si>
    <t>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Colour: white
Woven design
V-neck
Sleeveless
Anarkali shape with regular style
Zari detail
Calf length with flared hem
Machine weave regular viscose rayon</t>
  </si>
  <si>
    <t>Women Mustard Yellow Yoke Design Mirror Work Cotton Kurta with Trousers &amp; Dupatta</t>
  </si>
  <si>
    <t>Mustard yellow yoke design Kurta with Trousers with dupatta
Kurta design:
Woven design yoke design
Straight shape
Regular style
Round neck, three-quarter bell sleeves
Mirror work detail
Calf length with straight hem
Pure cotton machine weave fabric
Trousers design:
Solid Trousers
Elasticated waistband
Slip-on closure
Dupatta design:
Printed with tassel detail</t>
  </si>
  <si>
    <t>Indo Era</t>
  </si>
  <si>
    <t>Women Purple Yoke Design Kurta with Palazzos &amp; With Dupatta</t>
  </si>
  <si>
    <t>Purple yoke design Kurta with Palazzos with dupatta
Kurta design:
Woven design yoke design
Straight shape
Regular style
Round neck, three-quarter regular sleeves
Calf length with straight hem
Cotton blend machine weave fabric
Palazzos design:
Solid Palazzos
Partially elasticated waistband
Slip-on closure</t>
  </si>
  <si>
    <t>Dupatta measurements: 2.5 meters approximately
Size worn by the model: S
Chest: 34"
Waist: 28"
Hips: 37"
Height: 5'6"</t>
  </si>
  <si>
    <t>4.3
|
5k Ratings</t>
  </si>
  <si>
    <t>Women Pink Floral Printed Kurta with Trousers &amp; With Dupatta</t>
  </si>
  <si>
    <t>â‚¹874</t>
  </si>
  <si>
    <t>Pink printed Kurta with Trousers with dupatta
Kurta design:
Floral printed
Straight shape
Regular style
V-neck, three-quarter regular sleeves
Calf length with straight hem
Cotton blend machine weave fabric
Trousers design:
Printed Trousers
Elasticated waistband
Slip-on closure</t>
  </si>
  <si>
    <t>4.1
|
13.1k Ratings</t>
  </si>
  <si>
    <t>HERENOW Women Chikankari Embroidered Thread Work Georgette Anarkali Kurta</t>
  </si>
  <si>
    <t>Colour: black and white
Floral embroidered
Round neck
Three-quarter, regular sleeves
A-line shape with empire style
Thread work detail
Ankle length with flared hem
Machine weave regular georgette</t>
  </si>
  <si>
    <t>Kotty</t>
  </si>
  <si>
    <t>Women Black Jean Straight Fit High-Rise Stretchable Jeans</t>
  </si>
  <si>
    <t>â‚¹739</t>
  </si>
  <si>
    <t>Dark shade, no fade black jeans
Straight fit, high-rise
Brand Fit: jean
Clean look
Stretchable
5 pocket
Length: regular</t>
  </si>
  <si>
    <t>Brand Fit: Jean
Fit: Straight Fit
Stretchable
The model (height 5'8) is wearing a size 28</t>
  </si>
  <si>
    <t>3.9
|
6.5k Ratings</t>
  </si>
  <si>
    <t>Women Blue &amp; White Printed Kurta</t>
  </si>
  <si>
    <t>Blue and white printed kurta comes with three-fourth sleeves, v-neck and straight hem</t>
  </si>
  <si>
    <t>4.1
|
5.8k Ratings</t>
  </si>
  <si>
    <t>Michael Kors</t>
  </si>
  <si>
    <t>Women Silver-Toned Analogue Watch MK5774</t>
  </si>
  <si>
    <t>â‚¹13197</t>
  </si>
  <si>
    <t>Display: Analogue
Movement: Automatic
Power source: Battery
Dial style: Embellished round stainless steel dial
Features: Chronograph, Date Aperture, Glow in the Dark Inlays
Strap style: White bracelet style, stainless steel strap with a foldover closure
Water resistance: Water Resistant
Warranty: 2 years
Warranty provided by Brand Owner / Manufacturer</t>
  </si>
  <si>
    <t>4.5
|
339 Ratings</t>
  </si>
  <si>
    <t>339 Verified Buyers</t>
  </si>
  <si>
    <t>WineRed</t>
  </si>
  <si>
    <t>Paisley Printed Pure Cotton Pathani Style Kurti And Trousers</t>
  </si>
  <si>
    <t>Kurta design:
Green coloured Kurti 
Paisley printed
Pathani shape
Regular style
Shirt collar
Three-quarter regular sleeves
Above knee length with high low hem
Pure Cotton machine weave fabric
Button clousre 
Trousers design:
Paisley printed Trousers
Elasticated waistband
2 pockets 
Slip-on closure</t>
  </si>
  <si>
    <t>The model (height 5'8") is wearing a size XS</t>
  </si>
  <si>
    <t>4.2
|
45 Ratings</t>
  </si>
  <si>
    <t>SANSKRUTIHOMES</t>
  </si>
  <si>
    <t>Women Printed Pure Cotton Night suit</t>
  </si>
  <si>
    <t>Gift yourself a relaxing sleep by slipping into this super-soft night suit. Whether you wear it to bed or lounge around in it at home, this set will provide you maximised comfort.
Van number :S2W30517-BLACK-BLACK
Top Features
V-neck
Short sleeves
Pyjamas Features
Slip-on</t>
  </si>
  <si>
    <t>4.2
|
846 Ratings</t>
  </si>
  <si>
    <t>846 Verified Buyers</t>
  </si>
  <si>
    <t>Women Striped Kurta with Trousers with Digital Print Dupatta</t>
  </si>
  <si>
    <t>â‚¹735</t>
  </si>
  <si>
    <t>Green striped Kurta with Trousers with dupatta
Kurta design:
Solid striped
Straight shape
Regular style
Round neck, three-quarter regular sleeves
Thread work detail
Knee length length with straight hem
Pure cotton machine weave fabric
Trousers design:
Solid Trousers
Partially elasticated waistband
Slip-on closure</t>
  </si>
  <si>
    <t>The model (height 5'8) is wearing a size S
DimensionDupatta: Length : 2.11 M, Width : 1 M</t>
  </si>
  <si>
    <t>Women Cream-Coloured Printed Cotton Oversized Pure Cotton T-shirt</t>
  </si>
  <si>
    <t>Cream-coloured T-shirt
Graphic printed
Longline length
Round neck
Short, regular sleeves
Knitted cotton fabric</t>
  </si>
  <si>
    <t>Loose
The model (height 5'8) is wearing a size S</t>
  </si>
  <si>
    <t>4.4
|
6.1k Ratings</t>
  </si>
  <si>
    <t>BHH880/10 Heated Straightening Brush with ThermoProtect Technology - Black</t>
  </si>
  <si>
    <t>â‚¹3116</t>
  </si>
  <si>
    <t>(22% OFF)</t>
  </si>
  <si>
    <t>BHH880/10 Heated Straightening Brush with ThermoProtect Technology</t>
  </si>
  <si>
    <t>4.4
|
13.6k Ratings</t>
  </si>
  <si>
    <t>13.6k Verified Buyers</t>
  </si>
  <si>
    <t>Libas</t>
  </si>
  <si>
    <t>Women Blue &amp; Pink Floral Motifs Printed Kurta</t>
  </si>
  <si>
    <t>Our blue floral print straight fit cotton kurta features a round neckline and three-quarter sleeves. Adorned with delicate fabric-trim accents and lace detailing, this versatile style is ideal for elevated everyday wear.</t>
  </si>
  <si>
    <t>Size worn by the model: S
Chest: 31"
Height: 5'8"</t>
  </si>
  <si>
    <t>4.3
|
9.1k Ratings</t>
  </si>
  <si>
    <t>SASSAFRAS</t>
  </si>
  <si>
    <t>Black High Neck Cropped Top</t>
  </si>
  <si>
    <t>Black solid knitted crop top, has a high neck, and long sleeves</t>
  </si>
  <si>
    <t>The model (height 5'8") is wearing a size S</t>
  </si>
  <si>
    <t>4.5
|
30.2k Ratings</t>
  </si>
  <si>
    <t>30.2k Verified Buyers</t>
  </si>
  <si>
    <t>Peach-Coloured &amp; White Bandhani Printed Pure Cotton Kurta</t>
  </si>
  <si>
    <t>Peach And White Bandhani Printed Kurta
Gota Embroidery
Round Neckline
3/4Th Sleeves
Embroidered Buttons Detail</t>
  </si>
  <si>
    <t>4.2
|
10.2k Ratings</t>
  </si>
  <si>
    <t>10.2k Verified Buyers</t>
  </si>
  <si>
    <t>White Mandarin Collar Empire Top</t>
  </si>
  <si>
    <t>White regular empire top
Solid
Mandarin collar, three-quarter, regular sleeves
Gathered or pleated detail
Woven cotton</t>
  </si>
  <si>
    <t>3.8
|
3.4k Ratings</t>
  </si>
  <si>
    <t>Women Teal Blue Ethnic Motifs Printed Regular Kurta with Trousers</t>
  </si>
  <si>
    <t>Teal blue printed Kurta with Trousers
Kurta design:
Ethnic motifs printed
Straight shape
Regular style
Round neck
Three-quarter regular sleeves
2 pockets
Calf length with straight hem
Viscose rayon machine weave fabric
Trousers design:
Solid Trousers
Partially elasticated waistband
Drawstring closure</t>
  </si>
  <si>
    <t>Size worn by the model: S
Chest: 32''
Waist: 28''
Hips: 33''
Height: 5'7"</t>
  </si>
  <si>
    <t>4.1
|
245 Ratings</t>
  </si>
  <si>
    <t>Women Black Slim Fit Mid-Rise Clean Look Stretchable Cropped Jeans</t>
  </si>
  <si>
    <t>Black solid 5-pocket mid-rise cropped jeans, clean look with no fade, has a slip-on closure, waistband with belt loops.</t>
  </si>
  <si>
    <t>Slim fit
The model (height 5"8') is wearing a size 28</t>
  </si>
  <si>
    <t>4.1
|
12.9k Ratings</t>
  </si>
  <si>
    <t>Denill</t>
  </si>
  <si>
    <t>Women White Running Shoes</t>
  </si>
  <si>
    <t>A pair of white running shoes, has mid-top Styling, lace-ups detail
Synthetic upper
Cushioned footbed
Textured and patterned outsole</t>
  </si>
  <si>
    <t>Allow your pair of shoes to air and de-odorize at regular basis. Use shoe bags to prevent any stains or mildew.</t>
  </si>
  <si>
    <t>4.1
|
815 Ratings</t>
  </si>
  <si>
    <t>815 Verified Buyers</t>
  </si>
  <si>
    <t>Women Green Embroidered Thread Work Kurta with Trousers &amp; Dupatta</t>
  </si>
  <si>
    <t>Green embroidered Kurta with Trousers with dupatta
Kurta design:
Solid embroidered
Straight shape
Regular style
Round neck, three-quarter regular sleeves
1 pockets thread work detail
Calf length length with straight hem
Cotton blend machine weave fabric
Trousers design:
Solid Trousers
Elasticated waistband</t>
  </si>
  <si>
    <t>The model (height 5'8) is wearing a size S
Dupatta: Length : 2.25 M, Width : 0.95 M</t>
  </si>
  <si>
    <t>4.1
|
7.2k Ratings</t>
  </si>
  <si>
    <t>Women Black Relaxed Straight Fit High-Rise Easy Wash Trousers</t>
  </si>
  <si>
    <t>Black knitted parallel
Straight fit
Brand Fit: relaxed
High-rise
Length: regular
Pattern: solid
Flat-front, with no pleats design
Feature: easy wash
Na pockets</t>
  </si>
  <si>
    <t>Brand Fit: Relaxed
Fit: Straight Fit
The model (height 5'8) is wearing a size 28</t>
  </si>
  <si>
    <t>3.9
|
4k Ratings</t>
  </si>
  <si>
    <t>Divena</t>
  </si>
  <si>
    <t>Paisley Pure Cotton Kurta With Patiala</t>
  </si>
  <si>
    <t>Maroon primted kurta with patiala
Kurta design:
Paisley primted
Straight shape
Regular style
V-neck, long regular sleeves
Above knee length with straight hem
Pure cotton machine weave fabric
Patiala design:
Printed Patiala
Elasticated waistband
Drawstring closure</t>
  </si>
  <si>
    <t>Women Beige &amp; Mustard Yellow Zari Woven Design Straight Kurta Trousers Dupatta</t>
  </si>
  <si>
    <t>â‚¹1844</t>
  </si>
  <si>
    <t>Our 3-piece beige woven design silk suit set features a straight-fit floral embroidery kurta with a V-neckline and three-quarter sleeves, straight pants with a partially elasticated waistband and roomy pockets, and a chiffon dupatta in a solid tone. Adorned with complementing fabric-trim detailing, Gota Patti accents on the yoke and sleeves, and delicate tassel details on the dupatta, this elegant style is ideal for festive occasions.</t>
  </si>
  <si>
    <t>Size worn by the model: S
Chest: 32''
Waist: 28"
Hips: 33''
Height: 5'7"</t>
  </si>
  <si>
    <t>4.5
|
3.4k Ratings</t>
  </si>
  <si>
    <t>Women Black Ethnic Motifs Printed Kurta with Palazzos &amp; With Dupatta</t>
  </si>
  <si>
    <t>â‚¹1529</t>
  </si>
  <si>
    <t>Black printed Kurta with Palazzos with dupatta
Kurta design:
Ethnic motifs printed
Anarkali shape
Regular style
Mandarin collar, three-quarter regular sleeves
Calf length with flared hem
Viscose rayon machine weave fabric
Palazzos design:
Printed Palazzos
Elasticated waistband
Slip-on closure</t>
  </si>
  <si>
    <t>Dupatta Length 2.43 meters Width: 88 cm
The model (height 5'8) is wearing a size S</t>
  </si>
  <si>
    <t>4.4
|
13.5k Ratings</t>
  </si>
  <si>
    <t>13.5k Verified Buyers</t>
  </si>
  <si>
    <t>Women Navy Blue Ethnic Motifs Embroidered Thread Work Kurta with Trouser &amp; Dupatta</t>
  </si>
  <si>
    <t>Navy blue embroidered Kurta with Trousers with dupatta
Kurta design:
Ethnic motifs embroidered
Straight shape
Regular style
Round neck, three-quarter regular sleeves
2 pockets thread work detail
Calf length with straight hem
Cotton blend machine weave fabric
Trousers design:
Solid Trousers
Elasticated waistband
Slip-on closure</t>
  </si>
  <si>
    <t>Women Olive Green Ethnic Motifs Yoke Design Kurta with Palazzos &amp; With Dupatta</t>
  </si>
  <si>
    <t>Olive yoke design Kurta with Palazzos with dupatta with dupatta
Kurta design:
Ethnic motifs yoke design
A-line shape
Regular style
Sweetheart neck, three-quarter regular sleeves
2 pockets
Calf length with straight hem
Viscose rayon machine weave fabric
Palazzos design:
Solid Palazzos
Partially elasticated waistband
Slip-on closure
Dupatta design
Solid dupatta</t>
  </si>
  <si>
    <t>The model (height 58) is wearing a size S</t>
  </si>
  <si>
    <t>4.2
|
5.8k Ratings</t>
  </si>
  <si>
    <t>Women Off White Textured Thong Flip-Flops</t>
  </si>
  <si>
    <t>A pair of off white textured thong flip-flops with brand logo jibbitz detail
Croslite upper
Cushioned footbed
Patterned croslite outsole
Warranty: 3 months
Warranty provided by brand owner/manufacturer</t>
  </si>
  <si>
    <t>4.6
|
758 Ratings</t>
  </si>
  <si>
    <t>758 Verified Buyers</t>
  </si>
  <si>
    <t>Women Navy Blue Pure Cotton Floral Print Kurta with Palazzos &amp; Dupatta</t>
  </si>
  <si>
    <t>â‚¹1331</t>
  </si>
  <si>
    <t>Stately and versatile, this kurta set will be your top choice. Its eye-catching printed kurta comes with snug printed palazzos and a gorgeous printed dupatta for added appeal.
Kurta design:
Floral printed
Anarkali shape
Pleated style
Keyhole neck, three-quarter regular sleeves
Gotta patti detail
Calf length with flared hem
Pure cotton machine weave fabric
Palazzos design:
Printed Palazzos
Partially elasticated waistband
Slip-on closure
2 pockets
Dupatta Design
Printed dupatta</t>
  </si>
  <si>
    <t>4.4
|
15.4k Ratings</t>
  </si>
  <si>
    <t>15.4k Verified Buyers</t>
  </si>
  <si>
    <t>Lirose</t>
  </si>
  <si>
    <t>Floral Embroidered Pure Cotton Straight Kurta With Palazzos &amp; Dupatta</t>
  </si>
  <si>
    <t>â‚¹5791</t>
  </si>
  <si>
    <t>Maroon printed kurta &amp; palazzos with dupatta
Kurta design:
Floral Embroidered
Straight shape
Regular style
V-neck, three-quarter regular sleeves
Calf length with straight hem
Pure cotton machine weave fabric
Palazzos design:
Solid palazzos
Elasticated waistband
Slip-on closure</t>
  </si>
  <si>
    <t>The Life Co. Women Ocean Blue Skinny Fit Heavy Fade Glam Game Stretchable Jeans</t>
  </si>
  <si>
    <t>Trend Alert: 
Glam game (athleisure): Melding the best of both worlds - fitness and leisure - the glam game trend is perfect for an effortlessly stylish workout look. Featuring functional elements, such as drawstrings, straps, and thumbholes along with chic detailing, like back detailing, sheer fabric, cut-outs, and tie-ups, this trend offers comfort and style.
 Medium shade, heavy fade blue jeans
Mid-rise
Clean look
Stretchable
5 pocket
Length: cropped
83% Cotton, 16% Polyester, 1% Elastane
Machine-wash</t>
  </si>
  <si>
    <t>Fit: Skinny Fit
Stretchable
The model (height 5'8) is wearing a size 28</t>
  </si>
  <si>
    <t>4.1
|
6.3k Ratings</t>
  </si>
  <si>
    <t>Women Chunky Trainers</t>
  </si>
  <si>
    <t>Trainers in mesh and imitation leather with reflective sections. Padded edge and tongue, lacing at the front and a loop at the back. Mesh linings and insoles and patterned soles.</t>
  </si>
  <si>
    <t>Height of soles 6 cm.</t>
  </si>
  <si>
    <t>Women Ethnic Motifs Printed Mirror Work Summer Sheers Anarkali Kurta</t>
  </si>
  <si>
    <t>â‚¹712</t>
  </si>
  <si>
    <t>Ethnic motifs printed
Round neck
Short, regular sleeves
Anarkali shape with pleated style
Mirror work detail
Calf length with flared hem
Machine weave regular viscose rayon</t>
  </si>
  <si>
    <t>4.1
|
3.6k Ratings</t>
  </si>
  <si>
    <t>QOMN</t>
  </si>
  <si>
    <t>Blue Print Mandarin Collar Empire Pure Cotton Longline Top</t>
  </si>
  <si>
    <t>Blue longline empire top
Ethnic motifs print
Mandarin collar, three-quarter, cuffed sleeves
Gathered or pleated detail
Woven cotton</t>
  </si>
  <si>
    <t>4.5
|
2.4k Ratings</t>
  </si>
  <si>
    <t>KASSUALLY</t>
  </si>
  <si>
    <t>Women Black Trousers</t>
  </si>
  <si>
    <t>Black solid mid-rise trousers, has hook and bar closure, and 2 pockets</t>
  </si>
  <si>
    <t>Regular Fit
The model (height 5'8") is wearing a size 28</t>
  </si>
  <si>
    <t>4.1
|
10.9k Ratings</t>
  </si>
  <si>
    <t>AHIKA</t>
  </si>
  <si>
    <t>Women Peach-Coloured &amp; Green Printed Kurta with Trousers &amp; Dupatta</t>
  </si>
  <si>
    <t>Peach-Coloured and green printed kurta with trousers and dupatta
Peach-Coloured and green printed straight calf length kurta with gotta patti detail, has a round neck, three-quarter sleeves, side slits
Peach-Coloured and white printed trousers, has partially elasticated waistband, drawstring closure
Peach-Coloured and green printed dupatta, has solid border</t>
  </si>
  <si>
    <t>Women Purple Floral Embroidered Regular Kurta with Trousers &amp; With Dupatta</t>
  </si>
  <si>
    <t>Purple embroidered Kurta with Trousers with dupatta
Kurta design:
Floral embroidered
Straight shape
Regular style
Round neck, three-quarter regular sleeves
Calf length with straight hem
Poly chiffon machine weave fabric
Trousers design:
Self design Trousers
Partially elasticated waistband
Slip-on closure</t>
  </si>
  <si>
    <t>Women White Solid Sneakers</t>
  </si>
  <si>
    <t>4.3
|
233 Ratings</t>
  </si>
  <si>
    <t>4.1
|
728 Ratings</t>
  </si>
  <si>
    <t>728 Verified Buyers</t>
  </si>
  <si>
    <t>Women Beige Pure Cotton Striped Kurta with Palazzos</t>
  </si>
  <si>
    <t>Beige striped Kurta with Palazzos
Kurta design:
Striped
Straight shape
Regular style
Mandarin collar, three-quarter regular sleeves
2 pockets
Calf length with straight hem
Pure cotton machine weave fabric
Palazzos design:
Solid Palazzos
Partially elasticated waistband
Slip-on closure</t>
  </si>
  <si>
    <t>4.4
|
1.2k Ratings</t>
  </si>
  <si>
    <t>Beige Cropped Pull-On Trousers</t>
  </si>
  <si>
    <t>Ankle-length trousers in a softly draping viscose weave. High waist with covered elastication, discreet pockets in the side seams and wide, straight legs</t>
  </si>
  <si>
    <t>100% Viscose Rayon 
Machine wash</t>
  </si>
  <si>
    <t>4.2
|
710 Ratings</t>
  </si>
  <si>
    <t>710 Verified Buyers</t>
  </si>
  <si>
    <t>Women Blue Printed Straight Kurta with Trousers</t>
  </si>
  <si>
    <t>Blue printed Kurta with Trousers
Kurta design:
Striped printed
Straight shape
Regular style
Keyhole neck, three-quarter regular sleeves
Calf length with straight hem
Cotton blend machine weave fabric
Trousers design:
Printed Trousers
Partially Elasticated waistband
Slip-on closure</t>
  </si>
  <si>
    <t>3.9
|
5.8k Ratings</t>
  </si>
  <si>
    <t>FASHOR</t>
  </si>
  <si>
    <t>Burgundy &amp; White Floral Printed Mirror Work Kurta with Trousers &amp; Dupatta</t>
  </si>
  <si>
    <t>â‚¹1659</t>
  </si>
  <si>
    <t>(Rs. 1840 OFF)</t>
  </si>
  <si>
    <t>Burgundy &amp; white Kurta with Trousers with dupatta
Kurta design:
Floral printed
A-line shape
High-slit style
V-neck, three-quarter regular sleeves
Mirror work detail
Calf length with flared hem
Cotton blend machine weave fabric
Trousers design:
Printed trousers
Partially elasticated waistband
Drawstring closure</t>
  </si>
  <si>
    <t>The model (height 5'8) is wearing a size S
Dupatta: Length- 2.1 meter, Width- 0.9 meter</t>
  </si>
  <si>
    <t>Women Black Pure Cotton Yoke Design Panelled Kurta with Palazzos &amp; Dupatta</t>
  </si>
  <si>
    <t>â‚¹1294</t>
  </si>
  <si>
    <t>Black yoke design Kurta with Palazzos and dupatta
Kurta design:
Solid yoke design
Straight shape
Panelled style
Mandarin collar, three-quarter regular sleeves
Calf length with straight hem
Pure cotton machine weave fabric
Palazzos design:
Solid Palazzos
Partially elasticated waistband
Slip-on closure
2 pockets
Dupatta design
Self-design dupatta</t>
  </si>
  <si>
    <t>4.4
|
4.3k Ratings</t>
  </si>
  <si>
    <t>Colour: purple
Ethnic motifs printed
Round neck
Sleeveless, no sleeves
Straight shape with regular style
Calf length with straight hem
Machine weave regular cotton</t>
  </si>
  <si>
    <t>4.3
|
997 Ratings</t>
  </si>
  <si>
    <t>997 Verified Buyers</t>
  </si>
  <si>
    <t>Athena</t>
  </si>
  <si>
    <t>Peach-Coloured Midi Dress</t>
  </si>
  <si>
    <t>Peach-coloured self design print fit &amp; flare dress
V-neck
Three-quarter, regular sleeves
Midi length in flared hem</t>
  </si>
  <si>
    <t>Women Pink Printed Kurta with Trousers &amp; With Dupatta</t>
  </si>
  <si>
    <t>Pink printed Kurta with Trousers with dupatta
Kurta design:
Ethnic Motif printed
Straight shape
Regular style
Round neck, three-quarter regular sleeves
Calf length with straight hem
Cotton blend machine weave fabric
Trousers design:
Printed Trousers
Elasticated waistband</t>
  </si>
  <si>
    <t>Dimension Dupatta: Length : 2.25 m
Width : 0.95 m
The model (height 5'8) is wearing a size S</t>
  </si>
  <si>
    <t>Women Pink &amp; Magenta Printed Strappy Straight Kurta</t>
  </si>
  <si>
    <t>â‚¹581</t>
  </si>
  <si>
    <t>Pink and Magenta printed straight kurta, has shoulder straps, straight hem, and side slits</t>
  </si>
  <si>
    <t>4.4
|
11.5k Ratings</t>
  </si>
  <si>
    <t>Women Mustard Yellow Yoke Design Foil Printed Kurta with Trousers &amp; Dupatta</t>
  </si>
  <si>
    <t>Mustard yellow yoke design kurta with trousers
Mustard yellow straight calf length kurta, has a round neck, three-quarter sleeves, straight hem, side slits
Mustard yellow solid trousers with printed detailing, slip-on closure and 1 pocket
Green &amp; Gold Toned printed dupatta</t>
  </si>
  <si>
    <t>4.3
|
10.9k Ratings</t>
  </si>
  <si>
    <t>Women Maroon Embroidered Yoke Design Kurta with Trousers &amp; Dupatta</t>
  </si>
  <si>
    <t>(Rs. 4600 OFF)</t>
  </si>
  <si>
    <t>Maroon and green embroidered Kurta with Trousers &amp; dupatta
Kurta design:
Woven design embroidered yoke deisgn
Straight shape
Regular style
Round neck, three-quarter regular sleeves
Calf length with straight hem
Art silk machine weave fabric
Trousers design:
Solid Trousers
Elasticated waistband
Slip-on closure</t>
  </si>
  <si>
    <t>Size worn by the model: S
Chest: 32"
Waist: 28"
Hips: 33"
Height: 5'7"</t>
  </si>
  <si>
    <t>Tokyo Talkies</t>
  </si>
  <si>
    <t>Women Blue Straight Fit Highly Distressed Light Fade Jeans</t>
  </si>
  <si>
    <t>â‚¹615</t>
  </si>
  <si>
    <t>Light shade, light fade blue jeans
Straight fit, mid-rise
Highly distressed
Non stretchable
5 pocket
Length: cropped</t>
  </si>
  <si>
    <t>Fit: Straight Fit
Non Stretchable
The model (height 5'8) is wearing a size 28</t>
  </si>
  <si>
    <t>3.9
|
177 Ratings</t>
  </si>
  <si>
    <t>DressBerry</t>
  </si>
  <si>
    <t>Women Mauve Analogue Watch</t>
  </si>
  <si>
    <t xml:space="preserve">Display: Analogue
Movement: Mechanical
Power source: Battery
Dial style: Textured round stainless steel dial
Features: Reset Time
Strap style: Mauve bracelet style, stainless steel strap with a foldover closure
Water resistance: Water Resistant
 </t>
  </si>
  <si>
    <t>Dial width: 35 mm
Strap width: 18 mm</t>
  </si>
  <si>
    <t>4.4
|
32.2k Ratings</t>
  </si>
  <si>
    <t>32.2k Verified Buyers</t>
  </si>
  <si>
    <t>VAHSON</t>
  </si>
  <si>
    <t>Floral Embroidered Chikankari Organza Kurta</t>
  </si>
  <si>
    <t>â‚¹2949</t>
  </si>
  <si>
    <t>Colour: blue
Floral  embroidered
Notched neck
Three-quarter, regular sleeves
Straight shape with regular style
Chikankari detail
Calf length with straight hem
Machine weave regular organza</t>
  </si>
  <si>
    <t>Women Floral Printed Empire Pure Cotton Kurta with Sharara</t>
  </si>
  <si>
    <t>Mauve printed Kurta with Sharara
Kurta design:
Floral printed
Anarkali shape
Empire style
V-neck, sleeveless no sleeves
Above knee length with flared hem
Pure cotton machine weave fabric
Sharara design:
Printed Sharara
Elasticated waistband
Slip-on closure</t>
  </si>
  <si>
    <t>4.1
|
174 Ratings</t>
  </si>
  <si>
    <t>Stylum</t>
  </si>
  <si>
    <t>Woven Design Pure Cotton All in the Details Kurta Set</t>
  </si>
  <si>
    <t>Pick this chic kurta set and stand out anywhere you go. Stand out from the crowd with the alluring V-neck and three-quarter puffed sleeves of this kurta set. 
Top:
Elegant lavender hue
Lovely V-neck
Three-quarter puffed sleeves
Above knee length
Pure cotton, machine wash
Trousers:
Self-design trousers
Elasticated waist
Pure cotton, machine wash
Trend Alert
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t>
  </si>
  <si>
    <t>Size worn by the model: S
Chest: 30.5''
Waist: 25"
Hips: 35"
Height: 5'8''</t>
  </si>
  <si>
    <t>Women Rose Gold-Toned Rye Analogue Watch BQ3691</t>
  </si>
  <si>
    <t>â‚¹8121</t>
  </si>
  <si>
    <t>Pack Contains: single watch
Display: analogue
Movement: quartz
Power Source: battery
Dial style: rose gold-toned solid round alloy dial
Features: reset time,
Strap Style: rose gold-plated, bracelet style, stainless steel strap with a foldover
Water resistance: 30 m
Comes in a signature Fossil case
Warranty: 2 years
Warranty provided by brand/manufacturer
Disclaimer 
The box may vary in design from the one shown in the images
Disclaimer - The Watch Cases might differ from the image shown.</t>
  </si>
  <si>
    <t>4.6
|
235 Ratings</t>
  </si>
  <si>
    <t>Skin Naturals Wrinkle Lift Anti-Ageing Cream - 40g</t>
  </si>
  <si>
    <t>â‚¹213</t>
  </si>
  <si>
    <t>Wrinkle Lift Anti-Ageing Cream</t>
  </si>
  <si>
    <t>4.5
|
3k Ratings</t>
  </si>
  <si>
    <t>Women White Printed Kurta with Trousers</t>
  </si>
  <si>
    <t>â‚¹985</t>
  </si>
  <si>
    <t>White printed Kurta with Trousers
Kurta design:
Chevron printed
Straight shape
Regular style
Round neck, three-quarter regular sleeves
Above knee length with straight hem
Trousers design:
Printed Trousers
Partially elasticated waistband
Slip-on closure</t>
  </si>
  <si>
    <t>Size worn by the model: S
Chest: 29"
Waist: 23"
Hips: 35"
Height: 5'6"</t>
  </si>
  <si>
    <t>Peach-Coloured &amp; Grey Geometric Printed Fit and Flare Dress</t>
  </si>
  <si>
    <t>â‚¹670</t>
  </si>
  <si>
    <t>Peach-coloured and grey printed woven fit and flare dress, has a mock neck, sleeveless, concealed zip closure, an attached lining, and straight hem</t>
  </si>
  <si>
    <t>Semi-Fit
The model (height 5'8") is wearing a size S</t>
  </si>
  <si>
    <t>4.2
|
3k Ratings</t>
  </si>
  <si>
    <t>Antheaa</t>
  </si>
  <si>
    <t>Fuchsia Solid Chiffon Smocked Tiered Midi Dress</t>
  </si>
  <si>
    <t>â‚¹1391</t>
  </si>
  <si>
    <t>Fuchsia solid fit &amp; flare dress
Square neck
Long, bishop sleeve
Smocked detail
Midi length in flared hem
Chiffon fabric</t>
  </si>
  <si>
    <t>4.2
|
6k Ratings</t>
  </si>
  <si>
    <t>CHKOKKO</t>
  </si>
  <si>
    <t>Round Neck Casual T-Shirt &amp; Tousers</t>
  </si>
  <si>
    <t>(Rs. 2250 OFF)</t>
  </si>
  <si>
    <t>This tracksuit consists of a t-shirt and a trousers
Sea green solid t-shirt, has a round neck with slip-on closure and short sleeves
A pair of sea green solid mid-rise trousers, has an elasticated waistband with a slip-on closure and two pockets</t>
  </si>
  <si>
    <t>Women Handbag</t>
  </si>
  <si>
    <t>Small handbag in imitation leather with a zip at the top and a wide handle in imitation leather and metal rings. Width 24 cm. Height 17 cm. Depth at the bottom 7 cm. Lined in taffeta made from recycled polyester.</t>
  </si>
  <si>
    <t>Height: 17 cm
Width: 24 cm
Depth: 7 cm</t>
  </si>
  <si>
    <t>4.6
|
279 Ratings</t>
  </si>
  <si>
    <t>Women Maroon Embroidered Gotta Patti Kurta with Palazzos &amp; With Dupatta</t>
  </si>
  <si>
    <t>Maroon embroidered Kurta with Palazzos with dupatta
Kurta design:
Geometric embroidered
Straight shape
Regular style
Round neck, three-quarter regular sleeves
Gotta patti detail
Calf length with straight hem
Cotton blend machine weave fabric
Palazzos design:
Embroidered Palazzos
Elasticated waistband
Slip-on closure
Comes with dupatta</t>
  </si>
  <si>
    <t>Dupatta length: 2.25 meters
Dupattawidth: 95 cm
The model (height 5'8) is wearing a size S</t>
  </si>
  <si>
    <t>4
|
6.6k Ratings</t>
  </si>
  <si>
    <t>NUHH</t>
  </si>
  <si>
    <t>Floral Printed Regular Kurta with Trousers &amp; Dupatta</t>
  </si>
  <si>
    <t>â‚¹4080</t>
  </si>
  <si>
    <t>Black printed Kurta with Trousers &amp; dupatta
Kurta design:
Floral printed
Straight shape
Regular style
V-neck, three-quarter regular sleeves
Knee length length with straight hem
Georgette machine weave fabric
Camisole
Trousers design:
Solid Trousers
Partially elasticated waistband
Comes with a camisole</t>
  </si>
  <si>
    <t>Bright Complete Vitamin C Serum Cream 45 g</t>
  </si>
  <si>
    <t>â‚¹135</t>
  </si>
  <si>
    <t>Vitamin C UV Serum Cream 45 g</t>
  </si>
  <si>
    <t>Women Black Regular Fit Solid Wide Leg Track Pants</t>
  </si>
  <si>
    <t>A pair of black solid wide leg track pants, has an elasticated waistband with outer drawstring closure</t>
  </si>
  <si>
    <t>4.4
|
25.3k Ratings</t>
  </si>
  <si>
    <t>25.3k Verified Buyers</t>
  </si>
  <si>
    <t>Style Quotient</t>
  </si>
  <si>
    <t>Self Design Tie-Up Neck Puff Sleeve Cotton Top</t>
  </si>
  <si>
    <t>Peach-coloured regular top
Self design
Tie-up neck, three-quarter, bell sleeve sleeves
Woven
Tie-ups closure</t>
  </si>
  <si>
    <t>4.4
|
271 Ratings</t>
  </si>
  <si>
    <t>271 Verified Buyers</t>
  </si>
  <si>
    <t>Floral Printed Regular Pure Cotton Kurta with Trousers &amp; Dupatta</t>
  </si>
  <si>
    <t>Lime green printed Kurta with Trousers with dupatta
Kurta design:
Floral printed
Straight shape
Regular style
Round neck, three-quarter regular sleeves
1 pocket
Calf length with straight hem
Pure cotton machine weave fabric
Trousers design:
Printed Trousers
Partially elasticated waistband
Slip-on closure</t>
  </si>
  <si>
    <t>4.3
|
40 Ratings</t>
  </si>
  <si>
    <t>HP8302/06 Selfie SilkPro Care Hair Straightener - Black</t>
  </si>
  <si>
    <t>â‚¹1270</t>
  </si>
  <si>
    <t>HP8302/06 Selfie SilkPro Care Hair Straightener - Black
Guarantee: 2 years
Guarantee provided by Brand Owner / Manufacturers</t>
  </si>
  <si>
    <t>4.3
|
22.6k Ratings</t>
  </si>
  <si>
    <t>Women Black Jean Flared High-Rise Low Distress Stretchable Jeans</t>
  </si>
  <si>
    <t>Dark shade, no fade black jeans
Flared, high-rise
Brand Fit: jean
Low distress
Stretchable
4 pocket
Length: regular</t>
  </si>
  <si>
    <t>Brand Fit: Jean
Fit: Flared
Stretchable
The model (height 5'8) is wearing a size 28</t>
  </si>
  <si>
    <t>3.7
|
745 Ratings</t>
  </si>
  <si>
    <t>Instant Spot Coverage Vitamin Enriched SPF 30 BB+ Cream 30 g - Ivory</t>
  </si>
  <si>
    <t>â‚¹165</t>
  </si>
  <si>
    <t>Instant Spot Coverage Vitamin Enriched SPF 30 BB+ Cream - Ivory
Key Ingredients:
Vitamin B3 - Trust in this ingredient to brighten &amp; even out your skin tone.
Glycerine - Say hello to moisturized happy skin.
SPF 30 PA++ - Keeps your perfect complexion protected from harmful UV rays.</t>
  </si>
  <si>
    <t>Women Anzarun Camo Textured Sneakers</t>
  </si>
  <si>
    <t>Special Technology
Recycled Content: The upper of this shoe is made with at least 20% recycled materials as a step toward a better future
SOFTFOAM+: Step-in comfort sockliner designed to provide soft cushioning thanks to its extra thick heel 
Product Design Details
A pair of round toe pink sneakers, has regular styling,
Mesh and synthetic leather upper
IMEVA midsole
Rubber outsole
PUMA Formstrip on the medial and lateral sides
Warranty: 3 months against manufacturing defects only
Warranty provided by the brand owner/manufacturer
About the product: The Anzarun 2.0 is a next-generation, running-inspired sneak, featuring an athletic mesh upper and clean silhouette. Look out for the texturing on the midsole one of the signatures of this style.</t>
  </si>
  <si>
    <t>4.1
|
73 Ratings</t>
  </si>
  <si>
    <t>Sanganeri Kurti</t>
  </si>
  <si>
    <t>Women Pink &amp; White Printed Rayon Anarkali Kurta</t>
  </si>
  <si>
    <t>Colour: pink &amp; white 
Ethnic motifs printed
V-neck
Three quarter, regular sleeves
Anarkali shape with regular style
Ankle length with flared hem</t>
  </si>
  <si>
    <t>4
|
981 Ratings</t>
  </si>
  <si>
    <t>DEEBACO</t>
  </si>
  <si>
    <t>Printed Tunic With Trousers</t>
  </si>
  <si>
    <t>This co-ords consists of tunic and trouser
Pink &amp; orange printed Tunic with gathers and pleats detail, puffed three-quarter sleeves, V-Neck, slip-on closure, flared waist hem
Pink &amp; orange printed trouser, slip-on closure and straight hem</t>
  </si>
  <si>
    <t>Maybelline</t>
  </si>
  <si>
    <t>New York Fit Me Fresh Tint with SPF 50 &amp; Vitamin C 30 ml - Shade 03</t>
  </si>
  <si>
    <t>Fit Me Fresh Tint with SPF 50 &amp; Vitamin C - Shade 03</t>
  </si>
  <si>
    <t>4.3
|
663 Ratings</t>
  </si>
  <si>
    <t>663 Verified Buyers</t>
  </si>
  <si>
    <t>Women Maroon Floral Printed Pure Cotton Kurta with Trousers</t>
  </si>
  <si>
    <t>Maroon printed Kurta with Trousers
Kurta design:
Floral printed
Anarkali shape
Regular style
V-neck, three-quarter regular sleeves
Na pockets
Calf length length with flared hem
Pure cotton machine weave fabric
Trousers design:
Printed Trousers
Elasticated waistband
Slip-on closure</t>
  </si>
  <si>
    <t>3.9
|
848 Ratings</t>
  </si>
  <si>
    <t>Women Blue Ethnic Motifs Printed Regular Pure Cotton Kurta with Palazzos</t>
  </si>
  <si>
    <t>Blue printed Kurta with Palazzos
Kurta design:
Ethnic motifs printed
Straight shape
Regular style
Round neck, three-quarter regular sleeves
Calf length with straight hem
Pure cotton machine weave fabric
Palazzos design:
Striped Palazzos
Elasticated waistband
Slip-on closure</t>
  </si>
  <si>
    <t>Women Green Yoke Design Regular Kurta with Palazzos &amp; Dupatta</t>
  </si>
  <si>
    <t>Green yoke design Kurta with Palazzos with dupatta
Kurta design:
Solid yoke design
Straight shape
Regular style
Round neck, three-quarter regular sleeves
Calf length with straight hem
Cotton blend machine weave fabric
Palazzos design:
Solid Palazzos
Partially elasticated waistband
Slip-on closure</t>
  </si>
  <si>
    <t>Women Black Mesh Running Shoes</t>
  </si>
  <si>
    <t>A pair of black running shoes, has regular Styling, lace-ups detail
Mesh upper
Cushioned footbed
Textured and patterned outsole
Warranty: 30 days
Warranty provided by brand/manufacturer</t>
  </si>
  <si>
    <t>IkDaiya</t>
  </si>
  <si>
    <t>Floral Embroidered Yoke Design Mirror Work Kurta with Trousers &amp; With Dupatta</t>
  </si>
  <si>
    <t>(Rs. 4199 OFF)</t>
  </si>
  <si>
    <t>White embroidered Kurta with Trousers with dupatta
Kurta design:
Floral embroidered
Anarkali shape
Regular style
Round neck, three-quarter regular sleeves
 Mirror work detail
Calf length with straight hem
Viscose rayon machine weave fabric
Trousers design:
Embroidered Trousers
Elasticated waistband</t>
  </si>
  <si>
    <t>Claura</t>
  </si>
  <si>
    <t>Women Peach-Coloured &amp; Black Printed Night Suit</t>
  </si>
  <si>
    <t>Cash in absolute comfort and style by getting your hands on this set. The entire range of night suit by this label is all things cozy and feminine.
VANumber:Cot-297-multi
Shirt Features
Lapel collar
Short sleeves
Pyjamas Features
Drawstring</t>
  </si>
  <si>
    <t>Women Blue Layered Kurta with Trousers &amp; With Dupatta</t>
  </si>
  <si>
    <t>Blue solid Kurta with Trousers with dupatta
Kurta design:
Solid
Straight shape
Layered style
Round neck, three-quarter regular sleeves
Calf length with straight hem
Cotton blend machine weave fabric
Trousers design:
Solid Trousers
Elasticated waistband
Slip-on closure</t>
  </si>
  <si>
    <t>Green &amp; White Shirt Collar Printed Linen Shirt with Trousers</t>
  </si>
  <si>
    <t>This co-ords consists of shirt and trouser
Green &amp; white printed shirt, has shirt collar, three quarter sleeves, full placket button closure and regular waist hem
Green &amp; white printed mid-rise trouser, has slip on closure and flared hem</t>
  </si>
  <si>
    <t>3.7
|
50 Ratings</t>
  </si>
  <si>
    <t>Bandhani Printed Kurta</t>
  </si>
  <si>
    <t>â‚¹725</t>
  </si>
  <si>
    <t>Colour: pink
Bandhani printed
V-neck
Three-quarter, regular sleeves
A-line shape with angrakha style
Calf length with flared hem
Machine weave regular cotton</t>
  </si>
  <si>
    <t>trueBrowns</t>
  </si>
  <si>
    <t>Women White Self Design Kurta with Palazzos</t>
  </si>
  <si>
    <t>White self design kurta with palazzos
White A-line calf length kurta, has a V-neck, three-quarter sleeves, curved hem
White self design palazzos, slip-on closure</t>
  </si>
  <si>
    <t>Nayo</t>
  </si>
  <si>
    <t>Women Floral Printed Gotta Patti Pure Cotton Kurta with Trousers &amp; With Dupatta</t>
  </si>
  <si>
    <t>â‚¹1405</t>
  </si>
  <si>
    <t>Blue printed Kurta with Trousers with dupatta
Kurta design:
Floral printed
Straight shape
Regular style
V-neck, sleeveless no sleeves
Gotta patti detail
Calf length with straight hem
Pure cotton machine weave fabric
Trousers design:
Printed Trousers
Elasticated waistband
Slip-on closure</t>
  </si>
  <si>
    <t>Size worn by the model: S
Chest: 30"
Waist: 24"
Hips: 36"
Height: 5'6"</t>
  </si>
  <si>
    <t>4.4
|
452 Ratings</t>
  </si>
  <si>
    <t>Women Woven Design Breeze Walk Walking Shoes</t>
  </si>
  <si>
    <t>Special Technologies:
Cloudfoam technology 
Product Design Details:
Main material: Synthetic upper/ rubber outsole
Brand colour: CBLACK/DOVGRY/CORFUS
Woven design
Classic 3-stripe detail
Slip-on closure
Cushioned footbed
Textured and patterned outsole
Warranty: 3 months
Warranty provided by the brand owner/ manufacturer</t>
  </si>
  <si>
    <t>4.4
|
90 Ratings</t>
  </si>
  <si>
    <t>Women Striped Regular Kurta With Trousers</t>
  </si>
  <si>
    <t>Pink &amp; white striped Kurta with Trousers
Kurta design:
Striped
Straight shape
Regular style
Band collar, long regular sleeves
1 pockets
Calf length length with straight hem
Cotton blend machine weave fabric
Trousers design:
Striped Trousers
Partially elasticated waistband
Slip-on closure</t>
  </si>
  <si>
    <t>3.8
|
39 Ratings</t>
  </si>
  <si>
    <t>Printed Kurta with Trousers with dupatta
Kurta design:
Floral printed
Straight shape
Regular style
Round neck, three-quarter regular sleeves
2 pockets
Calf length with straight hem
Cotton blend machine weave fabric
Trousers design:
Solid Trousers
Elasticated waistband
Slip-on closure</t>
  </si>
  <si>
    <t>Dupatta Length is 2.12 Mtrs and Width is 1.06 Mtrs.
The model (height 5'8) is wearing a size S</t>
  </si>
  <si>
    <t>Chemistry</t>
  </si>
  <si>
    <t>Floral Print Drop-Shoulder Sleeves Pure Cotton T-shirt</t>
  </si>
  <si>
    <t>â‚¹323</t>
  </si>
  <si>
    <t>Mustard yellow Tshirt for women
Floral printed
Regular length
Round neck
Short, drop-shoulder sleeves
Knitted pure cotton fabric</t>
  </si>
  <si>
    <t>Regular Fit
The model (height 5'8) is wearing a size S</t>
  </si>
  <si>
    <t>Women Plus Size Slouchy Fit Light Fade Slash-Knee Stretchable Jeans</t>
  </si>
  <si>
    <t>â‚¹1214</t>
  </si>
  <si>
    <t>Light shade, light fade blue jeans
Slouchy fit, high-rise
Slash knee
Stretchable
5 pockets
Button closure
Zip fly
Length: regular</t>
  </si>
  <si>
    <t>Slouchy Fit
Stretchable
Size worn by the model: 36
Waist: 42''
Hips: 46''
Height: 5'4"</t>
  </si>
  <si>
    <t>4.3
|
9 Ratings</t>
  </si>
  <si>
    <t>Brauch</t>
  </si>
  <si>
    <t>Embellished Block Heels</t>
  </si>
  <si>
    <t>A pair of white and silver-toned embellished block heels,has regular ankle and open back
Synthetic upper
Cushioned footbed
Textured and patterned outsole
Warranty: 1 month
Warranty provided by brand/manufacturer</t>
  </si>
  <si>
    <t>Heel height: 7.62 cm</t>
  </si>
  <si>
    <t>4.2
|
684 Ratings</t>
  </si>
  <si>
    <t>684 Verified Buyers</t>
  </si>
  <si>
    <t>Women Sea Green Woven Design Kurta with Trousers &amp; With Dupatta</t>
  </si>
  <si>
    <t>Sea green woven design Kurta with Trousers with dupatta
Kurta design:
Woven design woven design
Straight shape
Regular style
Round neck, three-quarter regular sleeves
Embroidered detail
Calf length with straight hem
Silk blend machine weave fabric
Trousers design:
Self design Trousers
Elasticated waistband
Slip-on closure
Comes with dupatta</t>
  </si>
  <si>
    <t>4
|
1.4k Ratings</t>
  </si>
  <si>
    <t>Women Teal Blue &amp; Gold Ethnic Motifs Zari Straight Kurta with Trousers Dupatta</t>
  </si>
  <si>
    <t>Teal blue, gold and mustard yellow woven design Kurta with Trousers with dupatta
Kurta design:
Ethnic motifs woven design
Straight shape
Regular style
Round neck, three-quarter regular sleeves
zari detail
Calf length with straight hem
Silk blend machine weave fabric
Comes with a dupatta 
Trousers design:
Solid Trousers
Elasticated waistband
2 pockets
Slip-on closure</t>
  </si>
  <si>
    <t>Size worn by the model: S
Chest: 31"
Waist: 24"
Hips: 38''
Height: 5'8"</t>
  </si>
  <si>
    <t>Pannkh</t>
  </si>
  <si>
    <t>Women Pink &amp; White Chambray Printed Coat with Palazzos</t>
  </si>
  <si>
    <t>This co-ord set consists of coat and palazzos
Pink and white printed coat, has a round neck, short sleeves
Pink and white solid palazzos, has a zip closure</t>
  </si>
  <si>
    <t>3.9
|
211 Ratings</t>
  </si>
  <si>
    <t>Women Set of Blush+Lush+Muse+Desire Eau De Parfum - 30 ml Each</t>
  </si>
  <si>
    <t>â‚¹871</t>
  </si>
  <si>
    <t>Perfect for all seasons: Carlton London's Euphoria Gift Set of 4 Eau De Parfum is specially created to be suitable for all seasons and reasons. Its delicate yet captivating fragrance will create a blend of seductive aroma that's unforgettable.</t>
  </si>
  <si>
    <t>4.4
|
3.2k Ratings</t>
  </si>
  <si>
    <t>Kalini Women Floral Printed Kurta with Trousers</t>
  </si>
  <si>
    <t>Printed Kurta with Trousers
Kurta design:
Floral printed
Straight shape
Regular style
Round neck, three-quarter regular sleeves
Calf length with straight hem
Cotton blend machine weave fabric
Trousers design:
Solid Trousers
Elasticated waistband</t>
  </si>
  <si>
    <t>3.8
|
474 Ratings</t>
  </si>
  <si>
    <t>Women Purple &amp; White Bandhani Printed Kurta</t>
  </si>
  <si>
    <t>Colour: purple and white
Bandhani printed
Round neck
Three-quarter, regular sleeves
Straight shape with regular style
Calf length with straight hem
Machine weave regular cotton</t>
  </si>
  <si>
    <t>Size worn by the model: S
Chest: 32"
Height: 5'7"</t>
  </si>
  <si>
    <t>4.1
|
5.5k Ratings</t>
  </si>
  <si>
    <t>Women Pack Of 2 Relaxed Straight Fit High-Rise Easy Wash Parallel Trousers</t>
  </si>
  <si>
    <t>Pack of 2 teal green &amp; navy blue woven parallel trousers
Straight fit
Brand Fit: relaxed straight leg
High-rise
Length: regular
Pattern: solid
Flat-front, with no pleats design
Feature: easy wash</t>
  </si>
  <si>
    <t>Brand Fit: Relaxed Straight Leg
Fit: Straight Fit
The model (height 5'8) is wearing a size 28</t>
  </si>
  <si>
    <t>3.7
|
493 Ratings</t>
  </si>
  <si>
    <t>Dream Beauty Fashion</t>
  </si>
  <si>
    <t>Sania Women Black &amp; Beige Floral Printed Top</t>
  </si>
  <si>
    <t>Black and beige regular fitted top
Floral print
Square neck, long, regular sleeves sleeves
Knitted</t>
  </si>
  <si>
    <t>InWeave</t>
  </si>
  <si>
    <t>Women Stunning Blue Printed Top with Skirt</t>
  </si>
  <si>
    <t>â‚¹1375</t>
  </si>
  <si>
    <t>Versatile and trendy, this clothing set is sure to make you a showstopper. It comes with a printed top and a printed skirt to give you an attractive look. 
Stunning blue colour
Printed top
Printed skirt
Short sleeves
Round neck
Trend Alert
Born in the 90s, the co-ords trend has been revived as a popular staycation trend. Featuring bright and fetching colours and prints, these matching sets of garments make for a peppy and cheerful look. Giving a relaxed and flowy feel, they are the ideal summer wear.</t>
  </si>
  <si>
    <t>4.2
|
202 Ratings</t>
  </si>
  <si>
    <t>Floral Printed Anarkali Kurta with Trousers &amp; With Dupatta</t>
  </si>
  <si>
    <t>Pink , White &amp; Blue printed Kurta with Trousers with dupatta
Kurta design:
Floral printed
Anarkali  shape
Regular style
Round neck, three-quarter regular sleeves
Calf length length with straight hem
Polyester machine weave fabric
Trousers design:
Floral Printed Trousers
Elasticated waistband
Slip-on closure
Dupatta design:
Floral Printed dupatta
Taping Border</t>
  </si>
  <si>
    <t>3.4
|
36 Ratings</t>
  </si>
  <si>
    <t>Black printed Kurta with Palazzos with dupatta
Kurta design:
Ethnic motifs printed
A-line shape
Regular style
Mandarin collar, three-quarter regular sleeves
Knee length with straight hem
Viscose rayon knitted and woven fabric
Palazzos design:
Printed Palazzos
Partially elasticated waistband</t>
  </si>
  <si>
    <t>Size worn by the model: S
Chest: 35"
Waist: 24"
Hips: 36"
Height: 5'8''</t>
  </si>
  <si>
    <t>Nude-Coloured T-shirt Bra - Lightly Padded</t>
  </si>
  <si>
    <t>This padded and non-wired cotton t-shirt bra can be used for everyday wear under t-shirts and tops to kurtas and shirts. The seamless cups provide for a smooth finish with no shows on your outfit and the brushed back hook &amp; eye provides for extra comfort.
Features
VANumber: DB-HNS-BRA-009B
Full coverage
Non-wired to retain natural lift and all-day comfort
Lightly padded for defined shaping of breasts
Seamless cups
Regular straps
Back closure
Features: all day comfort
Comes with a pair of transparent straps</t>
  </si>
  <si>
    <t>92% nylon, 8% elastane
Hand-wash</t>
  </si>
  <si>
    <t>4.4
|
13.8k Ratings</t>
  </si>
  <si>
    <t>Women Blue Floral Printed Kurta with Trousers &amp; With Dupatta</t>
  </si>
  <si>
    <t>Blue printed Kurta with Trousers with dupatta
Kurta design:
Floral printed
Straight shape
Regular style
V-neck, three-quarter regular sleeves
Calf length with straight hem
Cotton blend machine weave fabric
Trousers design:
Printed Trousers
Elasticated waistband
Slip-on closure</t>
  </si>
  <si>
    <t>Ahalyaa</t>
  </si>
  <si>
    <t>Women Navy Blue Floral Printed Angrakha Kurta with Palazzos</t>
  </si>
  <si>
    <t>â‚¹1380</t>
  </si>
  <si>
    <t>Navy blue printed Kurta with Palazzos
Kurta design:
Floral printed
Straight shape
Angrakha style
V-neck, long regular sleeves
1 pockets zari detail
Calf length length with straight hem
Poly georgette machine weave fabric
Palazzos design:
Solid Palazzos
Partially elasticated waistband
Slip-on closure</t>
  </si>
  <si>
    <t>Size worn by the model: S
Chest: 33"
Waist: 28"
Hips: 35.5"
Height: 5'5"</t>
  </si>
  <si>
    <t>Women Navy Blue Typography Printed Pure Cotton T-shirt</t>
  </si>
  <si>
    <t>Navy blue Tshirt for women
People's and places printed
Regular length
Round neck
Short, drop-shoulder sleeves
Knitted cotton fabric</t>
  </si>
  <si>
    <t>Loose fit
The model (height 5'8) is wearing a size S</t>
  </si>
  <si>
    <t>4.4
|
5.7k Ratings</t>
  </si>
  <si>
    <t>Peach Milk Moisturiser 200 ml</t>
  </si>
  <si>
    <t>Peach Milk Moisturiser</t>
  </si>
  <si>
    <t>4.6
|
3.2k Ratings</t>
  </si>
  <si>
    <t>New York Fit Me 12Hr Oil Control Compact - Ivory 115</t>
  </si>
  <si>
    <t>â‚¹181</t>
  </si>
  <si>
    <t>Fit Me 12Hr SPF 28 Oil Control Compact
Shade name: 115 Ivory</t>
  </si>
  <si>
    <t>4.5
|
13k Ratings</t>
  </si>
  <si>
    <t>Women Yoke Design Straight Kurta and Palazzo With Dupatta</t>
  </si>
  <si>
    <t>Ideal to wear all through the year, this kurta set is sure to become your favourite in no time. Including a yoke designed kurta, a solid palazzos, and an eye-catching self designed dupatta with solid border, this set is sure to become your favourite.
Beige yoke design kurta with trousers
Beige straight knee length kurta
Yoke zari embroidered
has a round neck
three-quarter sleeves
straight hem, side slits
Beige solid trousers
slip-on closure
Solid border Dupatta
Trend Alert
A trend that is going to last forever, white romance is effortless and elegant. It is a regal combination of white with understated tones of silver and bronze, and is characterized by graceful frills, ruffles, and tiering. This sophisticated style is the right choice for breezy summer occasions.</t>
  </si>
  <si>
    <t>4.3
|
7.4k Ratings</t>
  </si>
  <si>
    <t>Floral Embroidered Mirror Work Chanderi Silk Kurta with Trousers &amp; With Dupatta</t>
  </si>
  <si>
    <t>Teal embroidered Kurta with Trousers with dupatta
Kurta design:
Floral embroidered
Straight shape
Regular style
Round neck, three-quarter regular sleeves
Mirror work detail
Calf length with straight hem
Chanderi silk machine weave fabric
Trousers design:
Solid Trousers
Elasticated waistband
Slip-on closure</t>
  </si>
  <si>
    <t>Length of Dupatta is 221 CM amp; Width is 80 CM
Size worn by the model: S
Chest: 32"
Waist: 28"
Hips: 33"
Height: 5'7"</t>
  </si>
  <si>
    <t>4
|
276 Ratings</t>
  </si>
  <si>
    <t>Black Sheath Dress</t>
  </si>
  <si>
    <t>Black solid sheath dress
Shoulder straps
Sleeveless, shoulder straps
Gathered or pleated detail
Above knee length in straight hem</t>
  </si>
  <si>
    <t>4.4
|
232 Ratings</t>
  </si>
  <si>
    <t>Allen Solly Woman</t>
  </si>
  <si>
    <t>Checked Trousers</t>
  </si>
  <si>
    <t>â‚¹2224</t>
  </si>
  <si>
    <t>Navy blue woven trousers
Regular fit
Mid-rise
Length: regular
Pattern: checked
Flat-front, with no pleats design
Feature: plain
4 pockets</t>
  </si>
  <si>
    <t>Fit: Regular Fit
The model (height 5'8) is wearing a size 28</t>
  </si>
  <si>
    <t>Women Woven Design Striped Round Neck Straight Kurta</t>
  </si>
  <si>
    <t>â‚¹758</t>
  </si>
  <si>
    <t>Colour: Black and beige
Striped woven design
Round neck
Three-quarter, regular sleeves
Straight shape with regular style
Knee length with straight hem
Machine weave regular polyester</t>
  </si>
  <si>
    <t>Size worn by the model: S
Chest: 34"
Height: 5'9"</t>
  </si>
  <si>
    <t>Women Slip On Sneakers</t>
  </si>
  <si>
    <t>A pair of round toe cream-coloured driving shoes ,has regular styling
Slip-on detail
Synthetic upper
Cushioned footbed
Textured and patterned outsole</t>
  </si>
  <si>
    <t>Women Yellow Ethnic Motifs Printed Pure Cotton Kurta with Trousers &amp; With Dupatta</t>
  </si>
  <si>
    <t>(Rs. 3050 OFF)</t>
  </si>
  <si>
    <t>Yellow printed Kurta with Trousers with dupatta
Kurta design:
Ethnic motifs printed
A-line shape
Regular style
Round neck, three-quarter regular sleeves
Above knee length with straight hem
Pure cotton machine weave fabric
Trousers design:
Printed Trousers
Elasticated waistband
Slip-on closure</t>
  </si>
  <si>
    <t>Women Stunning Blue Relaxed Fit Non Stretchable Jeans</t>
  </si>
  <si>
    <t>Make these jeans your perfect pick for the new season. Featuring a clean look and high-rise waist, these jeans will put you at ease. 
Stunning blue colour
Relaxed fit
High-rise waist
Regular
Cotton, machine wash
Cotton, machine wash
Trend Alert
A blast from the past, the relaxed fit is a 90s trend that has come back in a big way. Looser than usual but not baggy, this fit suits all body silhouettes with ease. The extra room and loose fit provide a comfortable fit that is ideal for laidback weekends.</t>
  </si>
  <si>
    <t>Fit: Relaxed Fit
Non Stretchable
The model (height 5'8) is wearing a size 28</t>
  </si>
  <si>
    <t>W</t>
  </si>
  <si>
    <t>Floral Printed Band Collar Anarkali Kurta</t>
  </si>
  <si>
    <t>Colour: white, grey, pink
Floral printed
Band collar
Three-quarter, regular sleeves
Anarkali shape with regular style
Calf length with flared hem
Knitted and woven regular viscose rayon</t>
  </si>
  <si>
    <t>4
|
18 Ratings</t>
  </si>
  <si>
    <t>Boston Club</t>
  </si>
  <si>
    <t>Women Black &amp; Brown Printed Nightsuit</t>
  </si>
  <si>
    <t>â‚¹892</t>
  </si>
  <si>
    <t>Make your relaxed time high on style by slipping into this night suit, crafted from the softest fabric. Plush yet comfy, this pick ranks high on fashion quotient.
VANumber: bc-108-blak-lt
Shirt Features
Shirt collar
Short sleeves
Pyjamas Features
Drawstring</t>
  </si>
  <si>
    <t>4.4
|
400 Ratings</t>
  </si>
  <si>
    <t>400 Verified Buyers</t>
  </si>
  <si>
    <t>Shoetopia</t>
  </si>
  <si>
    <t>Woven Design Open Toe Wedge Heel Mules</t>
  </si>
  <si>
    <t>A pair of black &amp; white woven design open toe wedge heel mules,has regular ankle and backstrap
Synthetic printed upper
Cushioned footbed
Textured and patterned outsole</t>
  </si>
  <si>
    <t>Heel height: 5.08 cm</t>
  </si>
  <si>
    <t>Women Wide Twill Trousers</t>
  </si>
  <si>
    <t>Trousers in cotton twill with a high waist, zip fly and button, front and back pockets and wide, straight legs.</t>
  </si>
  <si>
    <t>The model (height 5'8) is wearing a size 27</t>
  </si>
  <si>
    <t>4.3
|
843 Ratings</t>
  </si>
  <si>
    <t>Women Purple Top with Trousers</t>
  </si>
  <si>
    <t>This co-ords set consists of Top and Trousers
Purple solid Top has a round neck, sleeveless
Purple solid Trousers has a slip-on closure</t>
  </si>
  <si>
    <t>4.1
|
412 Ratings</t>
  </si>
  <si>
    <t>Women Navy Blue Straight Screen Print Pure Cotton Kurta &amp; Palazzos With Dupatta</t>
  </si>
  <si>
    <t>Navy Blue Straight Screen Print Pure Cotton Kurta with Palazzos with dupatta
Kurti design:
Floral screen print
Straight design
Regular style
Boat neck, three-quarter sleeves
Calf length with straight hem
Machine weave regular
Trousers design:
Chevron patten
Elasticated waistband
Slip-on closure
2 pockets
Comes with a Dupatta</t>
  </si>
  <si>
    <t>Dupatta length-2.40 m
The model (height 5'8") is wearing a size S</t>
  </si>
  <si>
    <t>Women Black &amp; Maroon Printed A-Line Kurta</t>
  </si>
  <si>
    <t>Black and maroon printed A-line kurta, has a round neck, three-quarter sleeves, flared hem, and front slit</t>
  </si>
  <si>
    <t>Women Assorted Pack of 3 Antibacterial Hipster Panty ILHPCCSSATDS11101</t>
  </si>
  <si>
    <t>Rs. 529</t>
  </si>
  <si>
    <t>100% cotton
Machine Wash</t>
  </si>
  <si>
    <t>4.3
|
683 Ratings</t>
  </si>
  <si>
    <t>683 Verified Buyers</t>
  </si>
  <si>
    <t>Women Black Mid-Rise Wide Leg Track Pants</t>
  </si>
  <si>
    <t>Black solid wide-leg mid-rise 280 gsm track pants, has an elasticated waistband with drawstring closure and two pockets</t>
  </si>
  <si>
    <t>Relaxed Fit
The model (height 5.8') is wearing a size XS</t>
  </si>
  <si>
    <t>4.6
|
194 Ratings</t>
  </si>
  <si>
    <t>Women Pink &amp; White Analogue Watch FCN0008K-R</t>
  </si>
  <si>
    <t>â‚¹2175</t>
  </si>
  <si>
    <t>Display: Analogue
Movement: Quartz
Power source: Battery
Dial style: Embellished round stainless steel dial
Features: Reset Time
Strap style: Gold-Toned bracelet style, stainless steel strap with a foldover closure
Water resistance: Water Resistant
Warranty: 1 year
Warranty provided by brand/manufacturer
Comes in a signature French Connection case</t>
  </si>
  <si>
    <t>Clean the watch as often as possible. Take a soft cloth and wipe down. Soak the watch in soap and water.</t>
  </si>
  <si>
    <t>4.5
|
742 Ratings</t>
  </si>
  <si>
    <t>Women Black Skinny Fit Mid-Rise Clean Look Stretchable Jeans</t>
  </si>
  <si>
    <t>Skinny Fit
Stretchable
The model (height 5'8") is wearing a size 28</t>
  </si>
  <si>
    <t>3.9
|
17.1k Ratings</t>
  </si>
  <si>
    <t>17.1k Verified Buyers</t>
  </si>
  <si>
    <t>Zivame</t>
  </si>
  <si>
    <t>Beige Solid Underwired Lightly Padded Balconette Bra ZI1134CORE0NUDE</t>
  </si>
  <si>
    <t>Beige solid half-coverage Balconette bra
Lightly Padded and Underwired seamless cups
Strapless straps and back closure
Back style: Regular
Feature: All Day Comfort</t>
  </si>
  <si>
    <t>Cotton
Hand-wash</t>
  </si>
  <si>
    <t>4.3
|
9.2k Ratings</t>
  </si>
  <si>
    <t>Coffee Brown Geometric Printed Straight Kurta With Trouser</t>
  </si>
  <si>
    <t>This kurta set consists of kurta and trousers
Kurta Design
Coffee brown and off-white kurta
Geometric printed
Keyhole neck
Three quarter regular sleeves
Straight shaped
Knee-length with side slits and straight hem
Machine weave regular viscose rayon
Trousers Design:
Coffee brown &amp; off-white printed trousers
Elasticated
Slip-on closure</t>
  </si>
  <si>
    <t>The Model (5'8) is wearing a size M</t>
  </si>
  <si>
    <t>Purple &amp; White Essential Bikini Trimmer BRT383/15</t>
  </si>
  <si>
    <t>â‚¹2170</t>
  </si>
  <si>
    <t>Purple &amp; White Essential Bikini Trimmer BRT383/15
Warranty:2 years
Warranty provided by Brand Owner / Manufacturer</t>
  </si>
  <si>
    <t>Women Floral Printed Pure Cotton Kurta with Trousers</t>
  </si>
  <si>
    <t>Blue printed Kurta with Trousers
Kurta design:
Floral printed
Straight shape
Regular style
Round neck, three-quarter regular sleeves
1 pockets
Calf length with straight hem
Pure cotton machine weave fabric
Trousers design:
Printed Trousers
Elasticated waistband
Slip-on closure</t>
  </si>
  <si>
    <t>Women Mustard Yellow Ethnic Motifs Printed Anarkali Kurta</t>
  </si>
  <si>
    <t>Colour: mustard yellow
Ethnic motifs printed
Round neck
Three quarter, regular sleeves
Anarkali shape
Ankle length with flared hem
Machine weave regular viscose rayon</t>
  </si>
  <si>
    <t>Floral Printed Anarkali Ethnic Dress With Dupatta</t>
  </si>
  <si>
    <t>Colour: pink and gold tone ethnic dress with dupatta 
Floral printed
V-neck
Long, regular sleeves
Anarkail with regular style
Maxi length with flared hem
Machine weave regular cotton
Comes With Dupatta</t>
  </si>
  <si>
    <t>2
The model (height 5'8) is wearing a size S</t>
  </si>
  <si>
    <t>Ethnic Motifs Yoke Design Regular Thread Work Kurta with Trousers &amp; With Dupatta</t>
  </si>
  <si>
    <t>â‚¹773</t>
  </si>
  <si>
    <t>Green yoke design Kurta with Trousers with dupatta
Kurta design:
Ethnic motifs yoke design 
Straight shape
Regular style
Round neck, three-quarter regular sleeves
Thread work detail
Calf length with straight hem
Silk blend machine weave fabric
Trousers design:
Solid Trousers
Partially elasticated waistband
Slip-on closure</t>
  </si>
  <si>
    <t>3.4
|
392 Ratings</t>
  </si>
  <si>
    <t>392 Verified Buyers</t>
  </si>
  <si>
    <t>Dressberry Women Beautiful Grey Regular Fit Jeans</t>
  </si>
  <si>
    <t>Make these jeans your perfect pick for the new season. Designed with a mid-rise waist and cropped length, these jeans are a good choice. 
Beautiful grey tone
Regular Fit
Mid-rise waist
Cropped length
Cotton, machine wash
Trend Alert
Characterised by neat, minimalist lines, the clean look is a modern take on a classic style. Outfits with a clean look are smooth and monochromatic, making them a versatile pick.</t>
  </si>
  <si>
    <t>Fit: Slouchy Fit
Non Stretchable
The model (height 5'8) is wearing a size 28</t>
  </si>
  <si>
    <t>4
|
135 Ratings</t>
  </si>
  <si>
    <t>Biba</t>
  </si>
  <si>
    <t>Embroidered Yoke design Straight Kurta with Trousers &amp; Net Dupatta</t>
  </si>
  <si>
    <t>Pink embroidered yoke design Kurta with Trousers with dupatta
Kurta design:
Floral embroidered
Straight shape
Gota patti with thread work detail
Regular style
Round neck with keyhole detailing 
Three-quarter regular sleeves
2 pockets
Calf length length with straight hem
Viscose rayon machine weave fabric
Trousers design:
Solid Trousers
With gota patti detail on the hems 
Partially elasticated waistband
Drawstring closure</t>
  </si>
  <si>
    <t>Size worn by the model: 32
Chest: 32"
Waist: 28"
Hips: 33"
Height: 5'7"</t>
  </si>
  <si>
    <t>4.3
|
71 Ratings</t>
  </si>
  <si>
    <t>Floral Print A-Line Midi Dress</t>
  </si>
  <si>
    <t>â‚¹1538</t>
  </si>
  <si>
    <t>Black and pink floral print a-line dress
Tie-up neck
Short, flared sleeve
Gathered or pleated detail
Midi length in flared hem
Dobby fabric
Concealed zip closure</t>
  </si>
  <si>
    <t>4.2
|
10 Ratings</t>
  </si>
  <si>
    <t>Women Logo Printed Mid-Rise Training Tights</t>
  </si>
  <si>
    <t>â‚¹2485</t>
  </si>
  <si>
    <t>Product Design Details:
Black logo printed elastic ankle-length leggings has an elasticated waistband and slip-on closure
About The Product:
Powered by our sweat-wicking technology, the Nike Pro Leggings work to keep you dry and comfortable while you push through the intensity of your toughest workouts. Soft, stretchy fabric hugs your body for gentle yet durable support. This product is made from at least 50% recycled polyester fibres.</t>
  </si>
  <si>
    <t>The model (height 5'8") is wearing a size size XS</t>
  </si>
  <si>
    <t>Yuris</t>
  </si>
  <si>
    <t>Women Mustard Yellow Floral Printed Regular Sequinned Pure Cotton Kurta with Trousers &amp; With Dupatta</t>
  </si>
  <si>
    <t>â‚¹1289</t>
  </si>
  <si>
    <t>Mustard yellow printed Kurta with Trousers with dupatta
Kurta design:
Floral printed
Straight shape
Regular style
Round neck, three-quarter regular sleeves
1 pockets sequinned detail
Calf length with straight hem
Pure cotton machine weave fabric
Trousers design:
Printed Trousers
Elasticated waistband
Slip-on closure</t>
  </si>
  <si>
    <t>Peach Milk Soft Creme 100 g</t>
  </si>
  <si>
    <t>Peach Milk Soft Creme</t>
  </si>
  <si>
    <t>4.5
|
4.7k Ratings</t>
  </si>
  <si>
    <t>JOKER &amp; WITCH</t>
  </si>
  <si>
    <t>Women Black Analogue Watch AMWW214</t>
  </si>
  <si>
    <t>Display: Analogue
Movement: Quartz
Power source: Battery
Dial style: Solid round stainless steel dial
Features: Reset Time
Strap style: Rose Gold-Toned regular, stainless steel strap with a foldover closure
Water resistance: Non-Resistant
Warranty: 1 year
Warranty provided by brand/manufacturer
Comes in a signature JOKER &amp; WITCH case</t>
  </si>
  <si>
    <t>Dial width: 40 mm
Strap width: 18 mm</t>
  </si>
  <si>
    <t>CKM</t>
  </si>
  <si>
    <t>Ethnic Motifs Embroidered Regular Sequinned Kurta with Trousers &amp; With Dupatta</t>
  </si>
  <si>
    <t>(Rs. 3250 OFF)</t>
  </si>
  <si>
    <t>Teal embroidered Kurta with Trousers with dupatta
Kurta design:
Ethnic motifs embroidered
Straight shape
Regular style
Round neck, three-quarter regular sleeves
Na pockets sequinned detail
Calf length length with straight hem
Viscose rayon knitted fabric
Trousers design:
Embroidered Trousers
Elasticated waistband
Drawstring closure</t>
  </si>
  <si>
    <t>â‚¹1814</t>
  </si>
  <si>
    <t>This chic set is comfortable as well as feminine, making it a perfect wear for a relaxed evening at home. Club those fluffy room slippers with this one to soak in a chill vibe.
Vannumber : SW22 W168SSPJ-S
Shirt Features
Lapel collar
Long sleeves
Pyjamas Features
Drawstring</t>
  </si>
  <si>
    <t>Blue &amp; White Ethnic Motifs Print Mirror Work Cotton Straight Kurta Trousers Dupatta</t>
  </si>
  <si>
    <t>Blue and white printed Kurta with Trousers with dupatta
Kurta design:
Ethnic motifs printed
Straight shape
Regular style
Round neck, three-quarter regular sleeves
Mirror work detail
Calf length with straight hem
Pure cotton machine weave fabric
Comes with a dupatta 
Trousers design:
Printed Trousers
Elasticated waistband
Slip-on closure</t>
  </si>
  <si>
    <t>4.1
|
551 Ratings</t>
  </si>
  <si>
    <t>551 Verified Buyers</t>
  </si>
  <si>
    <t>Women Burgundy Ethnic Motifs Printed Kurta with Trousers &amp; With Dupatta</t>
  </si>
  <si>
    <t>â‚¹813</t>
  </si>
  <si>
    <t>Burgundy printed Kurta with Trousers with dupatta
Kurta design:
Ethnic motifs printed
Straight shape
Regular style
Notched round neck, three-quarter regular sleeves
Calf length with straight hem
Cotton blend machine weave fabric
Trousers design:
Solid Trousers
Elasticated waistband
Slip-on closure</t>
  </si>
  <si>
    <t>Women Floral Embroidered Thread Work Liva Kurta With Trousers</t>
  </si>
  <si>
    <t>White embroidered Kurta with Trousers
Kurta design:
Floral embroidered
A-line shape
Regular style
Round neck, three-quarter flared sleeves
Thread work detail
Calf length length with straight hem
Liva machine weave fabric
Trousers design:
Solid Trousers
Partially elasticated waistband
Slip-on closure</t>
  </si>
  <si>
    <t>Size worn by the model: S
Chest: 34.5"
Waist: 30"
Hips: 37.5"
Height: 5'8"</t>
  </si>
  <si>
    <t>4.3
|
514 Ratings</t>
  </si>
  <si>
    <t>514 Verified Buyers</t>
  </si>
  <si>
    <t>Women Pack of 5 Lace Detail Hipster Briefs T615017X</t>
  </si>
  <si>
    <t>64% COTTON, 27% POLYAMIDE, 9% ELASTANE
Machine wash</t>
  </si>
  <si>
    <t>4.6
|
657 Ratings</t>
  </si>
  <si>
    <t>Women Navy Blue Ethnic Printed Cotton Straight Kurta</t>
  </si>
  <si>
    <t>Colour: navy blue and white
Ethnic motifs printed
Round neck
Three-quarter, regular sleeves
Straight shape with regular style
Calf length with straight hem
Machine weave regular cotton</t>
  </si>
  <si>
    <t>Women Blue 710 Super Skinny Fit Mid-Rise Heavy Fade Stretchable Jeans</t>
  </si>
  <si>
    <t>Medium shade, heavy fade blue jeans
710 Super skinny fit, mid-rise
Clean look
Stretchable
5 pocket
Length: regular</t>
  </si>
  <si>
    <t>Fit: 710 Super Skinny Fit
Stretchable
The model (height 5'8) is wearing a size 28</t>
  </si>
  <si>
    <t>4.3
|
240 Ratings</t>
  </si>
  <si>
    <t>240 Verified Buyers</t>
  </si>
  <si>
    <t>SWAGG INDIA</t>
  </si>
  <si>
    <t>Women Maroon Ethnic Motifs Embroidered Kurta with Trousers &amp; With Dupatta</t>
  </si>
  <si>
    <t>Maroon embroidered Kurta with Trousers with dupatta
Kurta design:
Ethnic motifs embroidered
Straight shape
Regular style
Round neck, three-quarter regular sleeves
Knee length with straight hem
Polyester machine weave fabric
Trousers design:
Solid Trousers
Partially elasticated waistband
Slip-on closure</t>
  </si>
  <si>
    <t>Funday Fashion</t>
  </si>
  <si>
    <t>Ethnic Motifs Printed Tie-Up Neck Kurta</t>
  </si>
  <si>
    <t>Colour: mustard yellow &amp; white
Ethnic motifs printed
Tie-up neck
Three-quarter, regular sleeves
Straight shape with pleated style
Calf length with straight hem
Knitted regular viscose rayon</t>
  </si>
  <si>
    <t>Women White Ethnic Motifs Embroidered Panelled Pure Cotton Kurta with Trousers</t>
  </si>
  <si>
    <t>â‚¹1151</t>
  </si>
  <si>
    <t>White embroidered Kurta with Trousers
Kurta design:
Ethnic motifs embroidered
Straight shape
Panelled style
Band collar
Three-quarter regular sleeves
Calf length with straight hem
Pure cotton machine weave fabric
Trousers design:
Solid Trousers
Elasticated waistband
Slip-on closure</t>
  </si>
  <si>
    <t>Black High Neck Sleeveless Bodycon</t>
  </si>
  <si>
    <t>Black solid bodycon dress
High-neck
Sleeveless, no sleeves
Knee length in straight hem
Zip closure</t>
  </si>
  <si>
    <t>Women Printed Front Knot Shirt With Trousers Co-Ords</t>
  </si>
  <si>
    <t>â‚¹1879</t>
  </si>
  <si>
    <t>This co-ords consists of shirt and trousers
Purple printed shirt, has shirt collar, full sleeves, full placket button closure and regular waist hem
Purple printed mid-rise trouser, has slip on closure and flared hem</t>
  </si>
  <si>
    <t>3.6
|
29 Ratings</t>
  </si>
  <si>
    <t>Women White Mesh High-Top Walking Shoes</t>
  </si>
  <si>
    <t>Navy Blue Ethnic Motifs Pleated Keyhole Neck Top</t>
  </si>
  <si>
    <t>Navy, rust orange and beige printed woven top, has a round neck, three-quarter sleeves</t>
  </si>
  <si>
    <t>4
|
14.1k Ratings</t>
  </si>
  <si>
    <t>14.1k Verified Buyers</t>
  </si>
  <si>
    <t>Women Printed Night suit</t>
  </si>
  <si>
    <t>Gift yourself a relaxing sleep by slipping into this super-soft night suit. Whether you wear it to bed or lounge around in it at home, this set will provide you maximised comfort.
VAN number:
Top Features
Round neck
Three-quarter sleeves
Pyjamas Features
Drawstring</t>
  </si>
  <si>
    <t>4.3
|
453 Ratings</t>
  </si>
  <si>
    <t>453 Verified Buyers</t>
  </si>
  <si>
    <t>Bright Complete Brightening Duo Action Face Wash 100 g</t>
  </si>
  <si>
    <t>Bright Complete Brightening Duo Action Face Wash</t>
  </si>
  <si>
    <t>4.5
|
610 Ratings</t>
  </si>
  <si>
    <t>Women Violet Pure Cotton Kurta with Trousers</t>
  </si>
  <si>
    <t>Violet woven design Kurta with Trousers
Kurta design:
Woven design woven design
Straight shape
Regular style
Mandarin collar, three-quarter regular sleeves
Calf length with straight hem
Cotton blend machine weave fabric
Trousers design:
Solid Trousers
Partially elasticated waistband
Slip-on closure</t>
  </si>
  <si>
    <t>4.1
|
811 Ratings</t>
  </si>
  <si>
    <t>811 Verified Buyers</t>
  </si>
  <si>
    <t>Teal Green &amp; Brown Floral Dobby Woven Embellished Maxi Tiered Dress</t>
  </si>
  <si>
    <t>â‚¹1623</t>
  </si>
  <si>
    <t>Teal and brown floral embroidered a-line dress
Round neck
Three-quarter, bishop sleeve
Embroidered detail
Midi length in flared hem
Dobby fabric</t>
  </si>
  <si>
    <t>Structured Handheld Bag</t>
  </si>
  <si>
    <t>â‚¹1592</t>
  </si>
  <si>
    <t>Black solid handheld bag
1 main compartment, has a button closure, 1 inner pocket
Tablet sleeve: no
One handle with a detachable sling strap</t>
  </si>
  <si>
    <t xml:space="preserve">Height: 13.5 cm 
Width: 19 cm 
Depth: 10.5 cm </t>
  </si>
  <si>
    <t>4.6
|
62 Ratings</t>
  </si>
  <si>
    <t>Women Beige Floral Printed Pure Cotton Kurta with Trousers</t>
  </si>
  <si>
    <t>Beige printed Kurta with Trousers
Kurta design:
Floral printed
Straight shape
Regular style
V-neck, three-quarter regular sleeves
Calf length length with straight hem
Pure cotton machine weave fabric
Trousers design:
Printed Trousers
Partially elasticated waistband
Slip-on closure</t>
  </si>
  <si>
    <t>4.6
|
481 Ratings</t>
  </si>
  <si>
    <t>Women Blue &amp; White Self Striped Kantha Work Kurta with Trousers &amp; Dupatta</t>
  </si>
  <si>
    <t>â‚¹1025</t>
  </si>
  <si>
    <t>Blue and white self striped Kantha work kurta with trousers and dupatta
Blue self striped Kantha work straight calf length kurta, has a keyhole neck, three-quarter sleeves, side slits
Blue and white printed Kantha work trousers, has partially elasticated waistband, slip-on closure
Blue and white printed Kantha workdupatta, has printed border</t>
  </si>
  <si>
    <t>SHAYE</t>
  </si>
  <si>
    <t>Women White buttondown Casual Shirt</t>
  </si>
  <si>
    <t>White solid Casual shirt , has a buttondown collar, button placket, long regular sleeves, Buttondown shirt
Cuffs</t>
  </si>
  <si>
    <t>Brand Fit: Relaxed Fit
The model (height 5'8) is wearing a size S</t>
  </si>
  <si>
    <t>Ethnic Motifs Printed Pure Cotton Kurta with Patiala</t>
  </si>
  <si>
    <t>Black printed Kurta with Patiala
Kurta design:
Ethnic motifs printed
Straight shape
Regular style
Round neck, three-quarter regular sleeves
Above knee length with straight hem
Pure cotton machine weave fabric
Patiala design:
Printed Patiala
Elasticated waistband
Slip-on closure</t>
  </si>
  <si>
    <t>4.1
|
401 Ratings</t>
  </si>
  <si>
    <t>Black Tulip Wrap Dress With Volume Sleeves</t>
  </si>
  <si>
    <t>Black solid wrap dress
V-neck
Short, puff sleeve
Gathered or pleated detail
Above knee length in tulip hem
Knitted fabric</t>
  </si>
  <si>
    <t>4.5
|
4.1k Ratings</t>
  </si>
  <si>
    <t>Women Blue Pure Cotton Relaxed Fit High-Rise Clean Look Cropped Jeans</t>
  </si>
  <si>
    <t>Blue medium wash 5-pocket high-rise cropped jeans, clean look, light fade, has a button and zip closure, and waistband with belt loops</t>
  </si>
  <si>
    <t>Relaxed Fit
Stretchable
The model (height 5'8") is wearing a size 28</t>
  </si>
  <si>
    <t>4.2
|
12.1k Ratings</t>
  </si>
  <si>
    <t>Women Blue Ethnic Motifs Printed Kurta</t>
  </si>
  <si>
    <t>Colour: brown
Ethnic motifs printed
Mandarin collar
Three-quarter, roll-up sleeves
A-line shape with regular style
Sequinned detail
Calf length with straight hem
Knitted and woven regular brasso</t>
  </si>
  <si>
    <t>4.2
|
195 Ratings</t>
  </si>
  <si>
    <t>Women Essentials High-Waisted Tights</t>
  </si>
  <si>
    <t>Product design details:
Printed tights
Fitted fit
High-rise elastic waist
About
A wardrobe staple that's crafted for comfort. Clean and simple, the minimalist look of these adidas leggings is given a sporty twist with a linear logo on one leg. A high-waisted fit provides street-ready style.Our cotton products support sustainable cotton farming. This is part of our ambition to end plastic waste.</t>
  </si>
  <si>
    <t>Size worn by the model: S
Waist: 28''
Hips: 33''
Height: 5'7"</t>
  </si>
  <si>
    <t>4.2
|
28 Ratings</t>
  </si>
  <si>
    <t>The Lifestyle Co Women Black &amp; Off-White Colourblocked Sweatshirt</t>
  </si>
  <si>
    <t>(Rs. 510 OFF)</t>
  </si>
  <si>
    <t>Black and off-white colourblocked sweatshirt, has a mock collar, two pockets, long sleeves, zip closure, straight hem</t>
  </si>
  <si>
    <t>Floral Printed Kurta with Trousers &amp; Dupatta</t>
  </si>
  <si>
    <t>Blue printed Kurta with Trousers with dupatta
Kurta design:
Floral printed
A-line shape
Regular style
Round neck, sleeveless
Calf length with straight hem
Polyester machine weave fabric
Trousers design:
Printed Trousers
Elasticated waistband
Slip-on closure</t>
  </si>
  <si>
    <t>Typography Printed T-shirt</t>
  </si>
  <si>
    <t>â‚¹1156</t>
  </si>
  <si>
    <t>Black &amp; orange t-shirt for women
Typography printed
Regular length
Round neck
Short, regular sleeves
Knitted cotton fabric</t>
  </si>
  <si>
    <t>4.3
|
15 Ratings</t>
  </si>
  <si>
    <t>Women Ethnic Motifs Embroidered Chikankari Pure Cotton Fusion Kurta Set</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</si>
  <si>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This earthy blue and white kurta set from the house of Sangria features a long button placket. From fun notched lapel collar to straight hem, this kurta set delights your ensemble with a gleaming print throughout. Pair it with matching palazzos and you are ready to attend any family event.
Features
Kurta design:
Ethnic motifs embroidered
Straight shape
Regular style
Notched laple collar, three-quarter regular sleeves
Chikankari detail
Knee length length with straight hem
Pure cotton machine weave fabric
Palazzos design:
Embroidered Palazzos
Partially elasticated waistband
Slip-on closure
Comes with belt</t>
  </si>
  <si>
    <t>Size worn by the model: S
Chest: 30''
Waist: 24''
Hips: 36''
Height: 5'6"</t>
  </si>
  <si>
    <t>3.9
|
23 Ratings</t>
  </si>
  <si>
    <t>Women Blue Ethnic Motifs Kurta with Palazzos &amp; With Dupatta</t>
  </si>
  <si>
    <t>â‚¹981</t>
  </si>
  <si>
    <t>Blue solid Kurta with Palazzos with dupatta
Kurta design:
Ethnic motifs solid
Straight shape
Regular style
Round neck, three-quarter flared sleeves
Calf length with straight hem
Cotton blend machine weave fabric
Palazzos design:
Solid Palazzos
Elasticated waistband
Slip-on closure</t>
  </si>
  <si>
    <t>Women Magenta Ethnic Motifs Printed Kurta with Trousers</t>
  </si>
  <si>
    <t>Magenta printed Kurta with Trousers
Kurta design:
Ethnic motifs printed
Straight shape
Regular style
Mandarin collar, three-quarter roll-up sleeves
Calf length with straight hem
Polyester machine weave fabric
Trousers design:
Solid Trousers
Partially elasticated waistband
Slip-on closure</t>
  </si>
  <si>
    <t>3.5
|
1k Ratings</t>
  </si>
  <si>
    <t>DL Fashion</t>
  </si>
  <si>
    <t>Ethnic Motifs Printed Pleated Detailed Maxi Ethnic Dress</t>
  </si>
  <si>
    <t>Black &amp; gold ethnic motifs printed maxi ethnic dress
Round neck
Three-quarter, regular sleeves
Gathered or pleated detailed
Maxi length in flared hem
Concealed zip closure</t>
  </si>
  <si>
    <t>Women Blue Printed Pure Cotton Loose Graphic Oversized T-Shirt</t>
  </si>
  <si>
    <t>Blue Graphic Oversized T-Shirt for women
Graphic printed
Longline length
Round neck
Short, drop-shoulder sleeves
Knitted pure cotton fabric</t>
  </si>
  <si>
    <t>Bitterlime</t>
  </si>
  <si>
    <t>Red Georgette Maxi Dress</t>
  </si>
  <si>
    <t>Red solid maxi dress
V-neck
Long, puff sleeve
Gathered or pleated detail
Maxi length in flared hem
Georgette fabric
Zip closure</t>
  </si>
  <si>
    <t>Red &amp; Beige Floral Waist Cut-Out Maxi Dress</t>
  </si>
  <si>
    <t>Red and beige floral print maxi dress
V-neck
Long, bishop sleeve
Cut-out detail
Maxi length in flared hem</t>
  </si>
  <si>
    <t>4.6
|
3.3k Ratings</t>
  </si>
  <si>
    <t>3.8
|
94 Ratings</t>
  </si>
  <si>
    <t>Women Brass Embellished Dial &amp; Bracelet Style Straps Analogue Watch 95187KD02</t>
  </si>
  <si>
    <t>Rs. 9995</t>
  </si>
  <si>
    <t>Pack Contains: single watch
Display: analogue
Movement: quartz
Power Source: battery
Dial style: rose gold embellished oval brass dial
Features: reset time, ,
Strap Style:, bracelet style, stainless steel strap with a foldover
Water resistance: 50 m
Comes in a signature Titan case
Warranty: 1 year
Warranty provided by brand owner/manufacturer</t>
  </si>
  <si>
    <t>plusS</t>
  </si>
  <si>
    <t>Women Charming Purple Vertical Stripes Knits Top</t>
  </si>
  <si>
    <t>Make a fashion statement with this voguish top. This top is designed with an elegant striped pattern and a lovely short regular sleeves for enhanced appeal. 
Charming purple hue
Striking vertical stripes knits top
Short regular sleeves
Pure cotton, machine wash
Trend Alert
Knits are fabrics that are made from the process of inter-looping of yarns or inter-meshing of loops. They are used to make different types of clothing and are wrinkle-resistant and durable.</t>
  </si>
  <si>
    <t>Mauve High-Low Pure Cotton Top</t>
  </si>
  <si>
    <t>Mauve solid woven high-low top, has a round neck, short sleeves,</t>
  </si>
  <si>
    <t>Regular Fit
The model (height 5'8") is wearing a size S</t>
  </si>
  <si>
    <t>4.2
|
13.7k Ratings</t>
  </si>
  <si>
    <t>13.7k Verified Buyers</t>
  </si>
  <si>
    <t>Purple Paisley Printed Pure Cotton Kurta with Trousers &amp; Dupatta</t>
  </si>
  <si>
    <t>â‚¹2049</t>
  </si>
  <si>
    <t>Purple and White printed Kurta with Trousers &amp; dupatta
Kurta design:
Paisley printed
Straight shape, regular style
Round neck
Three-quarter, regular sleeves
Calf length with straight hem
Pure cotton machine weave fabric
Trousers design:
Printed Trousers
Partially elasticated waistband
Slip-on closure
Comes with a dupatta</t>
  </si>
  <si>
    <t>Women Legend Essential 2 Training Sports Shoes</t>
  </si>
  <si>
    <t>â‚¹3730</t>
  </si>
  <si>
    <t>PRODUCT DESIGN DETAILS:
A pair of grey brand logo-design details round toe sports shoes with regular styling has a lace-up closure
PU upper
Cushioned footbed
PU outsole
ABOUT THE PRODUCT:
The Nike Legend Essential 2 comes equipped with a flat, stable heel, flexibility under the toes and side-to-side support. With loads of grip, you're ready to lift, HIIT, conquer a class or get stronger at the machines.</t>
  </si>
  <si>
    <t>4.5
|
24 Ratings</t>
  </si>
  <si>
    <t>Women Ethnic Motifs Embroidered Thread Work Kurta</t>
  </si>
  <si>
    <t>â‚¹742</t>
  </si>
  <si>
    <t>Colour: yellow and beige
Ethnic motifs embroidered
Round neck
Three-quarter, regular sleeves
Straight shape with regular style
Thread work detail
Calf length with straight hem
Machine weave regular viscose rayon</t>
  </si>
  <si>
    <t>Size worn by the model: M
Chest: 30"
Height: 5'6"</t>
  </si>
  <si>
    <t>Nayam By Lakshita</t>
  </si>
  <si>
    <t>Women Printed Tunic with Palazzos</t>
  </si>
  <si>
    <t>â‚¹1797</t>
  </si>
  <si>
    <t>This co-ords set consists of Tunic and Palazzos
Yellow printed Tunic, has a mandarin collar neck, short sleeves
Yellow printed Palazzos, has a slip-on closure</t>
  </si>
  <si>
    <t>Purple yoke design Kurta with Trousers with dupatta
Kurta design:
Ethnic motifs yoke design
Straight shape
Regular style
Round neck, three-quarter regular sleeves
Thread work detail
Calf length with straight hem
Silk blend machine weave fabric
Trousers design:
Solid Trousers
Partially elasticated waistband
Slip-on closure</t>
  </si>
  <si>
    <t>3.5
|
259 Ratings</t>
  </si>
  <si>
    <t>259 Verified Buyers</t>
  </si>
  <si>
    <t>Bandhani Prints Kurta</t>
  </si>
  <si>
    <t>Colour: mustard yellow, red and blue
Bandhani print
Shoulder straps
Straight shape with regular style
Knee length with straight hem
Machine weave regular polyester</t>
  </si>
  <si>
    <t>Size worn by the model: S
Chest: 32"
Height: 5'10"</t>
  </si>
  <si>
    <t>4.2
|
297 Ratings</t>
  </si>
  <si>
    <t>Women Black &amp; Rust Red Pure Cotton Ethnic Motifs Printed Kantha Work Kurta</t>
  </si>
  <si>
    <t>Colour: black and rust
Ethnic motifs printed
Square neck
Sleeveless, no sleeves
Straight shape with regular style
Thread work detail
Calf length with straight hem
Machine weave regular cotton</t>
  </si>
  <si>
    <t>Size worn by the model: S
Chest: 30''
Height: 5'7"</t>
  </si>
  <si>
    <t>Green &amp; Pink Floral Embroidered Ethnic A-Line Maxi Ethnic Dress</t>
  </si>
  <si>
    <t>Green and pink floral embroidered a-line Ethnic Dress
Round neck
Long, regular sleeves
Gathered or pleated detail
Maxi length in flared hem
Cotton fabric</t>
  </si>
  <si>
    <t>Size worn by the model: S
Chest: 32"
Waist: 27"
Hips: 35"
Height: 5'8"</t>
  </si>
  <si>
    <t>Vishudh</t>
  </si>
  <si>
    <t>Women White &amp; Navy Blue Printed Anarkali Kurta</t>
  </si>
  <si>
    <t>â‚¹795</t>
  </si>
  <si>
    <t>White and navy blue printed anarkali kurta, has a scoop neck, three-quarter sleeves, flared hem</t>
  </si>
  <si>
    <t>4.3
|
4.5k Ratings</t>
  </si>
  <si>
    <t>Women Orange Typography Printed Pure Cotton Oversized T-Shirt</t>
  </si>
  <si>
    <t>Orange Tshirt for women
Typography printed
Longline length
Round neck
Short, regular sleeves
Knitted pure cotton fabric</t>
  </si>
  <si>
    <t>Meena Bazaar</t>
  </si>
  <si>
    <t>Ethnic Motifs Printed Regular Sequinned Kurta With Trousers</t>
  </si>
  <si>
    <t>â‚¹5246</t>
  </si>
  <si>
    <t>Sage Green Graphic Printed Pure Cotton Oversized Pure Cotton T-shirt</t>
  </si>
  <si>
    <t>Sage Green T-shirt for women
Graphic printed
Longline length
Round neck
Short,
Knitted cotton fabric</t>
  </si>
  <si>
    <t>4.4
|
5.3k Ratings</t>
  </si>
  <si>
    <t>Women Ethnic Motifs Printed Straight Kurta</t>
  </si>
  <si>
    <t xml:space="preserve">Colour: teal and rust
ethnic motifs printed straight kurta
boat neck
short sleeves
calf length
straight hem
 </t>
  </si>
  <si>
    <t>Floral Print Top</t>
  </si>
  <si>
    <t>Blue and off white regular top
Floral print
V-neck, long, regular sleeves
Woven
Button closures</t>
  </si>
  <si>
    <t>4.5
|
20 Ratings</t>
  </si>
  <si>
    <t>Women Pink Striped Pleated Kurta with Trousers</t>
  </si>
  <si>
    <t>Pink striped Kurta with Trousers
Kurta design:
Striped
Straight shape
Pleated style
Round neck, three-quarter regular sleeves
Na pockets
Knee length with straight hem
Cotton blend machine weave fabric
Trousers design:
Solid Trousers
Elasticated waistband
Slip-on closure</t>
  </si>
  <si>
    <t>Black Double Straps Platform Heels</t>
  </si>
  <si>
    <t>A pair of black double straps platform heels,has regular ankle and backstrap
Pu upper
Cushioned footbed
Textured and patterned outsole</t>
  </si>
  <si>
    <t>Heel height: 3.81 cm</t>
  </si>
  <si>
    <t>Women Olive Green Ethnic Motifs Embroidered Kurta with Trousers &amp; Dupatta</t>
  </si>
  <si>
    <t>Olive green embroidered Kurta with Trousers with dupatta
Kurta design:
Ethnic motifs embroidered
Straight shape
Regular style
Round neck, three-quarter regular sleeves
2 pockets
Sequinned detail
Calf length with straight hem
Liva machine weave fabric
Trousers design:
Solid Trousers
Partially elasticated waistband
Slip-on closure
With printed dupatta, tassel border</t>
  </si>
  <si>
    <t>Women Black &amp; Mustard Yellow Floral Print Straight Kurta</t>
  </si>
  <si>
    <t>Black and mustard yellow printed straight kurta, has a notched round neck, three-quarter sleeves, straight hem, side slits</t>
  </si>
  <si>
    <t>3.8
|
8.7k Ratings</t>
  </si>
  <si>
    <t>Women Blue &amp; White Ethnic Motifs Print A-line Kurta</t>
  </si>
  <si>
    <t>Blue and white a-line kurta come with a round neck, three-fourthnsleeves and flared hem</t>
  </si>
  <si>
    <t>Absolute Mattreal Skin Natural Mousse with SPF 8 - Ivory Fair</t>
  </si>
  <si>
    <t>Mattreal Skin Natural Mousse
Shade name: Ivory Fair</t>
  </si>
  <si>
    <t>4.6
|
5.9k Ratings</t>
  </si>
  <si>
    <t>Women Teal Blue Pure Cotton Kurta with Trousers</t>
  </si>
  <si>
    <t>Teal blue solid Kurta with Trousers
Kurta design:
Solid
Straight shape
Regular style
Shirt collar, three-quarter roll-up sleeves
Above knee length with straight hem
Pure cotton machine weave fabric
Trousers design:
Solid Trousers
Partially elasticated waistband
Slip-on closure</t>
  </si>
  <si>
    <t>The Lifestyle Co. Women Blue Skinny Fit High-Rise Stretchable Jeans</t>
  </si>
  <si>
    <t>Medium shade, light fade blue jeans
Skinny fit, high-rise
Clean look
Stretchable
Applique
5 pocket
Length: cropped</t>
  </si>
  <si>
    <t>Pure Cotton A-Line Midi Dress with Belt</t>
  </si>
  <si>
    <t>White solid a-line dress
Shirt collar
Long, cuffed sleeves
Gathered or pleated detail
Midi length in flounce hem hem
Button closure
Comes with a belt</t>
  </si>
  <si>
    <t>Women Green Kurta</t>
  </si>
  <si>
    <t>â‚¹415</t>
  </si>
  <si>
    <t>Colour: green
Woven design woven design
Shirt collar
Short, regular sleeves
Straight shape with regular style
Calf length with curved hem
Machine weave regular viscose rayon</t>
  </si>
  <si>
    <t>4.3
|
28.9k Ratings</t>
  </si>
  <si>
    <t>28.9k Verified Buyers</t>
  </si>
  <si>
    <t>New York Fit Me Matte+Poreless Foundation 18 ml - Warm Nude 128</t>
  </si>
  <si>
    <t>Maybelline New York Fit Me Matte+Poreless Liquid Foundation 18 ml
Shade name: 128 Warm Nude</t>
  </si>
  <si>
    <t>4.3
|
20.7k Ratings</t>
  </si>
  <si>
    <t>20.7k Verified Buyers</t>
  </si>
  <si>
    <t>Women Clogs</t>
  </si>
  <si>
    <t>A pair of round toe blue clogs ,has regular styling
Slip-on detail
Synthetic upper
Cushioned footbed
Textured and patterned outsole
Warranty: 1 month
Warranty provided by brand/manufacturer</t>
  </si>
  <si>
    <t>3.9
|
55 Ratings</t>
  </si>
  <si>
    <t>Bella Toes</t>
  </si>
  <si>
    <t>Women Cream-Coloured Open Toe Flats</t>
  </si>
  <si>
    <t>A pair of cream-coloured open toe flats
Upper Material: synthetic leather
Cushioned footbed
Textured and patterned outsole</t>
  </si>
  <si>
    <t>Synthetic Leather
Wipe with a clean and dry cloth</t>
  </si>
  <si>
    <t>Women Floral Printed Regular Kurta with Harem Pants</t>
  </si>
  <si>
    <t>Sea green printed Kurta with Harem Pants
Kurta design:
Floral printed
Straight shape
Regular style
Shoulder straps, sleeveless no sleeves
Calf length length with straight hem
Cotton blend machine weave fabric
Harem Pants design:
Striped Harem Pants
Elasticated waistband
Slip-on closure</t>
  </si>
  <si>
    <t>Black Printed Maxi Nightdress</t>
  </si>
  <si>
    <t>This chic nightdress is comfortable as well as feminine, making it a perfect wear for a relaxed evening at home. Club those fluffy room slippers with this one to soak in a chill vibe.
Features
V-neck
Three-quarter sleeves
Maxi</t>
  </si>
  <si>
    <t>4.5
|
655 Ratings</t>
  </si>
  <si>
    <t>655 Verified Buyers</t>
  </si>
  <si>
    <t>Set of 2 Eyeconic Kajal 0.35g Each - Deep Black</t>
  </si>
  <si>
    <t>(23% OFF)</t>
  </si>
  <si>
    <t xml:space="preserve">Eyeconic Kajal
Shade name - Deep black </t>
  </si>
  <si>
    <t>4.6
|
24.1k Ratings</t>
  </si>
  <si>
    <t>Lino Perros</t>
  </si>
  <si>
    <t>Women White Solid Sling Bag</t>
  </si>
  <si>
    <t>â‚¹1048</t>
  </si>
  <si>
    <t>White solid sling bag, has a twist closure
1 main compartment, 1 inner pocket
Has a detachable sling strap</t>
  </si>
  <si>
    <t>Height: 20 cm
Width: 25 cm
Depth: 9 cm</t>
  </si>
  <si>
    <t>Ethnic Motifs Printed Mirror Work Kurta</t>
  </si>
  <si>
    <t>Colour: pink
Ethnic motifs printed
Round neck
Three-quarter, regular sleeves
Straight shape with regular style
Mirror work detail
Calf length with flared hem
Machine weave regular
Viscose rayon</t>
  </si>
  <si>
    <t>Women Black &amp; Blue Pure Cotton Floral Printed Kurta with Trousers &amp; Dupatta</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</si>
  <si>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Indulge yourself in some ethnic romance with this kurta set from Sangria. This kurta is a ethnic-inspired delight. Pair it with with gold bangles and statement earrings for a resort-chic look.
FEATURES
Kurta
Black, blue and rust brown floral printed straight kurta
Calf length
Mandarin collar
Short sleeves
Side slits
Straight hem
Trousers
Beige, blue and green printed trousers
has partially elasticated waistband
Slip-on closure
Two pockets
Dupatta
Beige, blue and green printed dupatta
has printed border</t>
  </si>
  <si>
    <t>4.2
|
735 Ratings</t>
  </si>
  <si>
    <t>735 Verified Buyers</t>
  </si>
  <si>
    <t>AROUSY</t>
  </si>
  <si>
    <t>Net Halter Neck Baby Doll</t>
  </si>
  <si>
    <t>(Rs. 1720 OFF)</t>
  </si>
  <si>
    <t>2.9
|
163 Ratings</t>
  </si>
  <si>
    <t>Women Green Embroidered Straight Kurta</t>
  </si>
  <si>
    <t>Green embroidered straight kurta, has a notched round neck, short sleeves, straight hem, side slits</t>
  </si>
  <si>
    <t>4.5
|
13.3k Ratings</t>
  </si>
  <si>
    <t>Women Fuchsia Typography Printed Extended Sleeves Pure Cotton T-shirt</t>
  </si>
  <si>
    <t>â‚¹184</t>
  </si>
  <si>
    <t>Fuchsia T-shirt for women
Typography printed
Regular length
Round neck
Short, extended sleeves
Knitted pure cotton fabric</t>
  </si>
  <si>
    <t>Women Sea Green &amp; Mustard Yellow Printed Kurta with Trousers</t>
  </si>
  <si>
    <t>â‚¹995</t>
  </si>
  <si>
    <t>(Rs. 2004 OFF)</t>
  </si>
  <si>
    <t>Sea Green and mustard yellow printed kurta with trousers
Sea Green and mustard yellow straight calf length kurta, has a round neck, three-quarter sleeves, straight hem, side slits
Sea Green and mustard yellow printed trousers, has elasticated waistband, slip-on closure</t>
  </si>
  <si>
    <t>Sirona</t>
  </si>
  <si>
    <t>Women 6-in-1 Electric Trimmer</t>
  </si>
  <si>
    <t>6-in-1 Electric Trimmer
Warranty: 1 year
Warranty provided by Brand/Manufacturer</t>
  </si>
  <si>
    <t>3.9
|
270 Ratings</t>
  </si>
  <si>
    <t>Women Gorgeous Red Floral Cinched Waist Dress</t>
  </si>
  <si>
    <t>â‚¹1368</t>
  </si>
  <si>
    <t>Exude an air of quiet sophistication by donning this classy dress. Flaunting an eye-catching off-shoulder and three-quarter cuffed sleeves, it lends you a flattering silhouette. 
Gorgeous red tone
Beautiful floral print
Off-shoulder
Three-quarter cuffed sleeves
Polyester, hand wash
Trend Alert
A garment with a cinched waist typically has a tie-up waist or elasticated waist that is relaxed at both ends. A cinched waist helps define the body shape and lends a slimming effect.</t>
  </si>
  <si>
    <t>4.3
|
718 Ratings</t>
  </si>
  <si>
    <t>718 Verified Buyers</t>
  </si>
  <si>
    <t>AASK</t>
  </si>
  <si>
    <t>Floral Crepe Midi Dress</t>
  </si>
  <si>
    <t>â‚¹724</t>
  </si>
  <si>
    <t>floral print fit &amp; flare dress
Round neck
Three-quarter, regular sleeves
Midi length in flared hem
Crepe fabric
Button closure
Comes with a belt</t>
  </si>
  <si>
    <t>Multicoloured Printed Playsuit</t>
  </si>
  <si>
    <t>Multicoloured printed playsuit ,has a v-neck, long sleeves, pockets</t>
  </si>
  <si>
    <t>Black Shirt style Crop Top</t>
  </si>
  <si>
    <t>Black crop shirt style top
Solid
Shirt collar, short, puff sleeves 
Woven
Button closure</t>
  </si>
  <si>
    <t>Women Teal Regular Kurta with Palazzos &amp; With Dupatta</t>
  </si>
  <si>
    <t>Teal solid Kurta with Palazzos with dupatta
Kurta design:
Straight shape
Regular style
Round neck, three-quarter regular sleeves
Calf length with straight hem
Cotton blend machine weave fabric
Palazzos design:
Solid Palazzos
Elasticated waistband
Slip-on closure</t>
  </si>
  <si>
    <t>4.1
|
356 Ratings</t>
  </si>
  <si>
    <t>356 Verified Buyers</t>
  </si>
  <si>
    <t>Lime Green Embroidered Pleated Mirror Work Kurta &amp; Sharara With Dupatta</t>
  </si>
  <si>
    <t>Lime green, blue, pink embroidered kurta &amp; sharara with dupatta
Kurta design:
Ethnic motifs embroidered
A-line shape
Pleated style
Round neck, sleeveless
Mirror work detail
Calf length with flared hem
Viscose rayon machine weave fabric
Sharara design:
Solid Sharara
Elasticated waistband
Slip-on closure</t>
  </si>
  <si>
    <t>Women Pink Printed Straight Kurta</t>
  </si>
  <si>
    <t>â‚¹665</t>
  </si>
  <si>
    <t>Pink printed straight kurta, has a V-neck, three-quarter sleeves, straight hem, side slits</t>
  </si>
  <si>
    <t>3.8
|
25.8k Ratings</t>
  </si>
  <si>
    <t>25.8k Verified Buyers</t>
  </si>
  <si>
    <t>Women Coral Floral Printed Empire Gotta Patti Pure Cotton Kurta with Trousers &amp; With Dupatta</t>
  </si>
  <si>
    <t>Coral printed Kurta with Trousers with dupatta
Kurta design:
Floral printed
Anarkali shape
Empire style
Round neck, three-quarter regular sleeves
1 pockets gotta patti detail
Calf length with flared hem
Pure cotton machine weave fabric
Trousers design:
Solid Trousers
Elasticated waistband
Slip-on closure
Comes with dupatta</t>
  </si>
  <si>
    <t>Dupatta Length: 2.2 metre Width: 0.9 metre
The model (height 5'8) is wearing a size S</t>
  </si>
  <si>
    <t>4
|
3.8k Ratings</t>
  </si>
  <si>
    <t>Women Blue Wide High Jeans</t>
  </si>
  <si>
    <t>5-pocket jeans in washed cotton denim with a high waist, zip fly and button and wide, straight legs.</t>
  </si>
  <si>
    <t>100% Cotton
Machine wash</t>
  </si>
  <si>
    <t>3.9
|
27 Ratings</t>
  </si>
  <si>
    <t>Styched</t>
  </si>
  <si>
    <t>Shoulder Strap Ruched Bodycon Dress</t>
  </si>
  <si>
    <t>Rs. 524</t>
  </si>
  <si>
    <t>Black ruched bodycon dress
Shoulder straps
Sleeveless, shoulder straps
Above knee length in straight hem
Knitted fabric
Concealed zip closure</t>
  </si>
  <si>
    <t>3.1
|
23 Ratings</t>
  </si>
  <si>
    <t>Women Blue 710 Super Skinny Fit Stretchable Jeans</t>
  </si>
  <si>
    <t>Dark shade, no fade blue jeans
Super skinny fit, mid-rise
Clean look
Stretchable
5 pocket
Length: regular</t>
  </si>
  <si>
    <t>Pure Cotton Oversized Printed T-shirt</t>
  </si>
  <si>
    <t>Oversized T-shirt in soft cotton jersey with a printed motif at front. Ribbed neckline and dropped shoulders.</t>
  </si>
  <si>
    <t>The model (height 5'8') is wearing a size S</t>
  </si>
  <si>
    <t>4.7
|
26 Ratings</t>
  </si>
  <si>
    <t>Shezone</t>
  </si>
  <si>
    <t>Women Cream-Coloured Textured Ballerinas Flats</t>
  </si>
  <si>
    <t>A pair of ballerinas
Upper Material: synthetic
Cushioned footbed
Textured and patterned outsole
Warranty: 30 days</t>
  </si>
  <si>
    <t>Yufta</t>
  </si>
  <si>
    <t>Women Mauve Ethnic Motifs Printed Regular Kurta with Palazzos &amp; With Dupatta</t>
  </si>
  <si>
    <t>Mauve printed Kurta with Palazzos with dupatta
Kurta design:
Ethnic motifs printed
Straight shape
Regular style
Round neck, three-quarter regular sleeves
Knee length with straight hem
Viscose rayon machine weave fabric
Palazzos design:
Solid Palazzos
Elasticated waistband</t>
  </si>
  <si>
    <t>Women Pink Floral Printed Panelled Pure Cotton Kurta with Palazzos &amp; With Dupatta</t>
  </si>
  <si>
    <t>â‚¹1479</t>
  </si>
  <si>
    <t>Our 3-piece pink printed cotton suit set features a floral print Anarkali kurta with a keyhole neckline and a statement yoke, straight palazzo pants with a partially elasticated waistband and roomy pockets, and a complementing dupatta. Accentuated with delicate Gota Patti details, this elegant ensemble is perfect for festive celebrations.</t>
  </si>
  <si>
    <t>Women Mauve &amp; Off White Ethnic Motifs Printed Gotta Patti Kurta</t>
  </si>
  <si>
    <t>(Rs. 3100 OFF)</t>
  </si>
  <si>
    <t>Colour: mauve and off white
Ethnic motifs printed
Round neck
Three-quarter, regular sleeves
Straight shape with regular style
Gotta patti detail
Calf length with straight hem
Machine weave regular cotton</t>
  </si>
  <si>
    <t>4.3
|
926 Ratings</t>
  </si>
  <si>
    <t>926 Verified Buyers</t>
  </si>
  <si>
    <t>Printed Pure Silk Shirt with Trousers</t>
  </si>
  <si>
    <t>â‚¹1215</t>
  </si>
  <si>
    <t>This co-ords consists of a shirt and trousers
Green printed shirt, has a notched lapel collar, three-quarter regular sleeves with tie-up closure at the waist
Green printed printed trouser, has an elasticated waistband with slip-on closure and 1 pocket</t>
  </si>
  <si>
    <t>The model (5'8) is wearing size M</t>
  </si>
  <si>
    <t>4.4
|
8 Ratings</t>
  </si>
  <si>
    <t>Women Blue Regular Fit High-Rise Clean Look Panelled Cropped Jeans</t>
  </si>
  <si>
    <t>Blue medium wash 4-pocket high-rise panelled cropped jeans, clean look, light fade, has a button and zip closure, waistband with belt loops and has slit hems</t>
  </si>
  <si>
    <t>4.1
|
7k Ratings</t>
  </si>
  <si>
    <t>7k Verified Buyers</t>
  </si>
  <si>
    <t>Enamor</t>
  </si>
  <si>
    <t>Cotton High Coverage Padded and Wirefree T-shirt Bra A017</t>
  </si>
  <si>
    <t>VAN Number: a017_pink prim rose print
White &amp; purple floral printed t-shirt bra
Full coverage
Non-wired to retain natural lift and all-day comfort
Lightly padded for defined shaping of breasts
Cut and sew cups
Regular straps
Back closure
Features:
Wireless and crafted from soft, naturally breathable stretch cotton, this bra gives seamless shape and all-day comfort. It is the perfect match for fitted T-shirts. This A017 style comes in a beautiful variety of eco-melange fabrics, solids, and prints that you can choose from.
Fab Comfy 5 Technology: Gentle support, soft hold straps, and flexi-grip elastic to give you the perfect shape and coverage for day-long comfort.
Superior Shaping: The hidden balconette construction and cushioned cradle offer a slimmer, uplifted silhouette, better lift, and idol curvature for a flattering fit.
Comfortable Fit: The lightweight, moulded cups and a wire-free frame offer day-long support and comfort. The U-shaped back provides better side coverage and a no-slip strap promise.
Stretch Cotton: This naturally breathable fabric has sweat-wicking properties that will keep you feeling comfortable, confident, and fabulous!
Look Fabulous: Enhanced with a hint of lace, this bra makes for a gorgeous must-have. It is lightly padded for gentle shaping, and the seamless finish makes it the perfect option to wear under fitted garments.</t>
  </si>
  <si>
    <t>4.1
|
7 Ratings</t>
  </si>
  <si>
    <t>Women Mauve Ethnic Motifs Printed Mirror Work Anarkali</t>
  </si>
  <si>
    <t>Colour: mauve
Ethnic motifs printed
Round neck
Three quarter, regular sleeves
Anarkali shape with empire style
Mirror work detail
Knee length with flared hem
Machine weave regular viscose rayon</t>
  </si>
  <si>
    <t>4
|
384 Ratings</t>
  </si>
  <si>
    <t>Women Printed Cotton Night suit</t>
  </si>
  <si>
    <t>This night suit is crafted to redefine comfort. Its ultra-feminine look and feel is sure to appeal your unique taste.
VAN number:SE-NSP-99A-Grey
Shirt Features
Shirt collar
Short sleeves
Pyjamas Features
Drawstring</t>
  </si>
  <si>
    <t>4.3
|
438 Ratings</t>
  </si>
  <si>
    <t>Brown Striped Round Neck Cotton Kurta</t>
  </si>
  <si>
    <t>(Rs. 860 OFF)</t>
  </si>
  <si>
    <t>Colour: brown &amp; off white
Striped
Round neck
Three-quarter, regular sleeves
A-line shape with layered style
Gotta patti detail
Calf length with high-low hem
Machine weave regular cotton</t>
  </si>
  <si>
    <t>Black &amp; white striped Kurta with Trousers
Kurta design:
Striped
Straight shape
Regular style
Band collar, three-quarter regular sleeves
1 pockets
Calf length length with curved hem
Cotton blend machine weave fabric
Trousers design:
Striped Trousers
Partially elasticated waistband
Slip-on closure</t>
  </si>
  <si>
    <t>4
|
44 Ratings</t>
  </si>
  <si>
    <t>Women Black Solid Regular Fit Track Pants</t>
  </si>
  <si>
    <t>Black solid Regular -fit track pants has an elasticated waistband with drawstring closure and two pockets</t>
  </si>
  <si>
    <t>Women Peach-Coloured Paisley Printed Pure Cotton Kurta with Trousers &amp; With Dupatta</t>
  </si>
  <si>
    <t>â‚¹1117</t>
  </si>
  <si>
    <t>Peach-coloured printed Kurta with Trousers with dupatta
Kurta design:
Paisley printed
Straight shape
Regular style
Round neck, three-quarter regular sleeves
Gotta patti detail
Calf length with straight hem
Pure cotton machine weave fabric
Trousers design:
Printed Trousers
Partially elasticated waistband
Slip-on closure</t>
  </si>
  <si>
    <t>4.2
|
948 Ratings</t>
  </si>
  <si>
    <t>948 Verified Buyers</t>
  </si>
  <si>
    <t>Blue Yoke Embroidered Dobby Weave A-Line Top</t>
  </si>
  <si>
    <t>â‚¹1275</t>
  </si>
  <si>
    <t>Blue embroidered Dobby Weave A-line top, has a V-neck, and three-quarter sleeves</t>
  </si>
  <si>
    <t>4.3
|
743 Ratings</t>
  </si>
  <si>
    <t>FACES CANADA</t>
  </si>
  <si>
    <t>Weightless Stay Matte Compact SPF20 with Vitamin E &amp; Shea Butter 9g - Natural 02</t>
  </si>
  <si>
    <t>â‚¹146</t>
  </si>
  <si>
    <t>SPF 20 Weightless Stay Matte Compact for Oil Control with Vitamin E 9g  - Natural 02</t>
  </si>
  <si>
    <t>Ingedients:
Key Ingredients:
Shea butter: An anti-inflammatory with healing properties, Shea butter, acts as a natural moisturizer and is known for its ability to condition, tone, and soothe the skin
Vitamin E: An anti-oxidant which combats the effects of free radicals and improves cell function and skin health.
Complete Ingredient List: Talc, Zinc Oxide, Titanium Dioxide Ci 77891, Zea Mays Starch, Mica Ci77019, Aluminium Starch Octenylsuccinate,Polyamide 12, Barium Sulphate, Dimethicone, Ethylhexylglycerin, Benzyl Alcohol (And) Dehydroacetic Acid, Butyrospermum Parkii (Shea) Butter, Tocopheryl Acetate , Perfume, Iron Oxides Ci77491, Ci77492, Ci77499.</t>
  </si>
  <si>
    <t>4.4
|
13k Ratings</t>
  </si>
  <si>
    <t>Floral Printed Empire Thread &amp; Mirror Work Kurta with Palazzos &amp; Dupatta</t>
  </si>
  <si>
    <t>Off white and sea green printed Kurta with Palazzos &amp; dupatta
Kurta design:
Floral printed
A-line shape
Pleated style
Round neck, three-quarter regular sleeves
Mirror and thread work detail
Calf length with straight hem
Viscose rayon machine weave fabric
Palazzos design:
Solid Palazzos
Elasticated waistband
Slip-on closure</t>
  </si>
  <si>
    <t>Dupatta: length- 2.10 meters and width- 0.88 meter
The model (height 5'8) is wearing a size S</t>
  </si>
  <si>
    <t>4.2
|
950 Ratings</t>
  </si>
  <si>
    <t>950 Verified Buyers</t>
  </si>
  <si>
    <t>4
|
323 Ratings</t>
  </si>
  <si>
    <t>323 Verified Buyers</t>
  </si>
  <si>
    <t>Green &amp; Pink Chiffon Geometric Print Tiered Dress</t>
  </si>
  <si>
    <t>Green and pink geometric print fit &amp; flare dress
Square neck
Short, bishop sleeve
Smocked detail
Knee length in flared hem
Chiffon fabric</t>
  </si>
  <si>
    <t>Size worn by the model: S
Chest: 32"
Waist: 24"
Hips: 34"
Height: 5'5"</t>
  </si>
  <si>
    <t>4.2
|
992 Ratings</t>
  </si>
  <si>
    <t>992 Verified Buyers</t>
  </si>
  <si>
    <t>Yellow Woven Design Straight Kurta</t>
  </si>
  <si>
    <t>Colour: yellow
Woven design
Round neck
Three-quarter, regular sleeves
Straight shape with regular style
Calf length with straight hem
Knitted and woven regular viscose rayon</t>
  </si>
  <si>
    <t>Women Turquoise Blue Printed Kurta</t>
  </si>
  <si>
    <t>Colour: turquoise blue
Striped printed
Round neck
Sleeveless, no sleeves
Straight shape with pleated style
Calf length with straight hem
Machine weave regular viscose rayon</t>
  </si>
  <si>
    <t>4.4
|
943 Ratings</t>
  </si>
  <si>
    <t>943 Verified Buyers</t>
  </si>
  <si>
    <t>Pink and green floral print a-line dress
Tie-up neck
Short, flared sleeve
Gathered or pleated detail
Midi length in flared hem
Dobby fabric</t>
  </si>
  <si>
    <t>Women Beige Ethnic Print Straight Kurta Set With Side Pockets</t>
  </si>
  <si>
    <t>â‚¹1223</t>
  </si>
  <si>
    <t>If you love flaunting ethnic print kurtas, then this whole set is for you. It is a set of two, a straight kurta with trousers. Crafted with pure cotton and pastel colour makes it soft to touch and apt to wear in any season.
 Kurta:
Beige with orange and black print, potli buttons mock placket. Straight hem, knee length, Slit sides, 3/4th sleeves 
Trousers:
Beige with ethnic print, Elasticated back slip-on style and 2 slash pockets
Pure cotton, Machine-wash 
The model (height 5'8") is wearing a size S</t>
  </si>
  <si>
    <t>4.2
|
24.3k Ratings</t>
  </si>
  <si>
    <t>24.3k Verified Buyers</t>
  </si>
  <si>
    <t>Women Lavender Pure Cotton Solid A-Line Kurta</t>
  </si>
  <si>
    <t>â‚¹971</t>
  </si>
  <si>
    <t>Lavender solid A-line kurta, has a mandarin collar with mock button detail, three-quarter sleeves with embroidered detail, and flared hem</t>
  </si>
  <si>
    <t>Turquoise Blue Floral Printed Empire Pure Cotton Kurta With Palazzos &amp; Dupatta</t>
  </si>
  <si>
    <t>Turquoise blue &amp; yellow  printed Kurta with Palazzos with dupatta
Kurta design:
Floral printed
Anarkali shape
Empire style
V-neck, three-quarter regular sleeves
Calf length with flared hem
Pure cotton machine weave fabric
Palazzos design:
Printed Palazzos
Elasticated waistband
Slip-on closure</t>
  </si>
  <si>
    <t>The model (height 5'8) is wearing a size S
Dupatta Length- 2.30 meter</t>
  </si>
  <si>
    <t>4.1
|
106 Ratings</t>
  </si>
  <si>
    <t>Women You're the One Fine Fragrance Mist - 236 ml</t>
  </si>
  <si>
    <t>You're the One Fine Fragrance Mist</t>
  </si>
  <si>
    <t>4.5
|
389 Ratings</t>
  </si>
  <si>
    <t>Women Solid Croslite Clogs With Cut-Out Detail</t>
  </si>
  <si>
    <t>â‚¹4745</t>
  </si>
  <si>
    <t>A pair of cream-coloured solid clogs
Croslite upper
Cushioned footbed
Patterned croslite outsole
Warranty: 3 months
Warranty provided by brand owner/manufacturer</t>
  </si>
  <si>
    <t>4.6
|
136 Ratings</t>
  </si>
  <si>
    <t>Pink Embroidered Thread Work Kurta</t>
  </si>
  <si>
    <t>Colour: pink
Floral embroidered
Round neck
Three-quarter, regular sleeves
Stright shape with regular style
Thread work detail
Ankle length with stright hem
Machine weave regular viscose rayon</t>
  </si>
  <si>
    <t>The Lifestyle Co. Women Narrow Wide Leg High-Rise Stretchable Jeans</t>
  </si>
  <si>
    <t>Medium shade, heavy fade blue jeans
Wide leg, high-rise
Clean look
Stretchable
5 pocket
Length: regular</t>
  </si>
  <si>
    <t>Fit: Narrow Wide Leg
Stretchable
The model (height 5'8) is wearing a size 28</t>
  </si>
  <si>
    <t>4.1
|
7.8k Ratings</t>
  </si>
  <si>
    <t>Ethnic Motifs Embroidered Chikankari Georgette Anarkali Kurta</t>
  </si>
  <si>
    <t>Colour: yellow &amp; white 
Ethnic motifs embroidered
Round neck
Three quarter, regular sleeves
Anarkali shape with empire style
Chikankari detail
Calf length with flared hem
Machine weave regular georgette</t>
  </si>
  <si>
    <t>4.1
|
665 Ratings</t>
  </si>
  <si>
    <t>665 Verified Buyers</t>
  </si>
  <si>
    <t>Puff Sleeve Crepe Fit &amp; Flare Dress</t>
  </si>
  <si>
    <t>â‚¹776</t>
  </si>
  <si>
    <t>Purple solid fit &amp; flare dress
Round neck
Short, puff sleeve
Gathered or pleated detail
Knee length in flared hem
Crepe fabric
Button closure</t>
  </si>
  <si>
    <t>4.1
|
596 Ratings</t>
  </si>
  <si>
    <t>596 Verified Buyers</t>
  </si>
  <si>
    <t>Wuxi</t>
  </si>
  <si>
    <t>Women Relaxed Straight Leg Straight Fit High-Rise Easy Wash Trousers</t>
  </si>
  <si>
    <t>â‚¹417</t>
  </si>
  <si>
    <t>Black knitted parallel
Straight fit
Brand Fit: relaxed straight leg
High-rise
Length: regular
Pattern: solid
Flat-front, with no pleats design
Feature: easy wash</t>
  </si>
  <si>
    <t>3.5
|
28 Ratings</t>
  </si>
  <si>
    <t>mokshi</t>
  </si>
  <si>
    <t>Women Navy Blue &amp; Golden Striped Kurta with Trousers</t>
  </si>
  <si>
    <t>Navy Blue and golden striped kurta with trousers
Navy Blue and golden straight calf length kurta, has a round neck, three-quarter sleeves, straight hem, side slits
Navy Blue and golden striped trousers, has partially elasticated waistband, slip-on closure</t>
  </si>
  <si>
    <t>4.2
|
8.5k Ratings</t>
  </si>
  <si>
    <t>8.5k Verified Buyers</t>
  </si>
  <si>
    <t>Women Mauve Solid Rapid Dry Seamless Yoga Tights</t>
  </si>
  <si>
    <t>The HRX Women's Yoga Tights are designed to stay in place no matter what asana you're in. Constructed with stretchable, lightweight fabric and seamless technology, you'll never have to worry about your skin chafing while you workout.
Features
Seamless construction prevent chafing. 
Stretchable jacquard fabric allows easy 360 degree movement.
Engineered with Rapid Dry technology
Colour: Mauve
Fit: Regular Fit
Knit Tights</t>
  </si>
  <si>
    <t>The model (height 5'8'') is wearing a size S</t>
  </si>
  <si>
    <t>Women Navy Blue Printed Kurta with Trousers</t>
  </si>
  <si>
    <t>Navy blue printed Kurta with Trousers
Kurta design:
Geometric printed
Straight shape
Regular style
Band collar, three-quarter regular sleeves
1 pockets
Calf length with straight hem
Viscose rayon machine weave fabric
Trousers design:
Printed Trousers
Elasticated waistband
Slip-on closure</t>
  </si>
  <si>
    <t>3.9
|
628 Ratings</t>
  </si>
  <si>
    <t>628 Verified Buyers</t>
  </si>
  <si>
    <t>Women Floral Printed Regular Styled Back Kurti With Trousers</t>
  </si>
  <si>
    <t>Navy blue printed Kurti with Trousers
Kurti design:
Floral printed
Straight shape with styled twisted back
Regular style
Shirt collar, three-quarter regular sleeves
Above knee length with curved hem
Viscose rayon machine weave fabric
Trousers design:
Printed Trousers
Partially elasticated waistband
Slip-on closure</t>
  </si>
  <si>
    <t>Size worn by the model: S
Chest: 36"
Waist: 25"
Hips: 35"
Height: 5'8"</t>
  </si>
  <si>
    <t>Floral Lucknowi Chikankari Embroidered Georgette Anarkali Kurta with Dupatta</t>
  </si>
  <si>
    <t>Colour: burgundy &amp; white
Ethnic motifs embroidered
Round neck
Three quarter, regular sleeves
Anarkali shape with empire style
Chikankari detail
Calf length with flared hem
Machine weave regular georgette
Comes with a dupatta</t>
  </si>
  <si>
    <t>4.3
|
198 Ratings</t>
  </si>
  <si>
    <t>Green &amp; White Abstract Printed Pure Cotton Kurta With Trousers &amp; Dupatta</t>
  </si>
  <si>
    <t>Green &amp; white printed Kurta with Trousers with dupatta
Kurta design:
Abstract printed
Straight shape
Regular style
Round neck
Thread Work
Three-quarter regular sleeves
1 pockets
Calf length with straight hem
Pure cotton machine weave fabric
Trousers design:
Solid Trousers
Partially elasticated waistband
Drawstring closure</t>
  </si>
  <si>
    <t>Dupatta length 2.25 mtr and Width 1.0 mtr
The model (height 5'8) is wearing a size S</t>
  </si>
  <si>
    <t>Women Red Floral Woven Kurta with Trousers &amp; Dupatta</t>
  </si>
  <si>
    <t>â‚¹850</t>
  </si>
  <si>
    <t>Red printed Kurta with Trousers with dupatta
Kurta design:
Floral printed
Straight shape
Regular style
Round neck, short regular sleeves
2 pockets
Calf length with straight hem
Cotton blend machine weave fabric
Trousers design:
Solid Trousers
Elasticated waistband
Slip-on closure</t>
  </si>
  <si>
    <t>3.6
|
1.2k Ratings</t>
  </si>
  <si>
    <t>Women Brown Floral Embroidered Regular Kurta with Trousers &amp; With Dupatta</t>
  </si>
  <si>
    <t>Brown embroidered Kurta with Trousers with dupatta
Kurta design:
Floral embroidered
Straight shape
Regular style
Round neck, three-quarter regular sleeves
Calf length with straight hem
Viscose rayon machine weave fabric
Trousers design:
Self design Trousers
Partially elasticated waistband
Slip-on closure</t>
  </si>
  <si>
    <t>Rigo</t>
  </si>
  <si>
    <t>Printed Cotton Terry Crop Top &amp; Jogger Co-ord Set</t>
  </si>
  <si>
    <t>This co-ords consists of slim fit top and joggers
Black printed top, has round neck, sleeveless
Black printed mid-rise joggers, has elasticated waist and two slip pockets</t>
  </si>
  <si>
    <t>4.6
|
19 Ratings</t>
  </si>
  <si>
    <t>Green &amp; gold tonned floral embellished fit &amp; flare maxi dress
Round neck
Short, regular sleeves
Tiered detail
Maxi length in flared hem</t>
  </si>
  <si>
    <t>Women Blue Yoke Design Pure Cotton Kurta with Trousers</t>
  </si>
  <si>
    <t>Blue yoke design kurta with trousers
Blue yoke design straight calf length kurta, has a keyhole neck, three-quarter sleeves, straight hem, side slits
Blue solid trousers, has an elasticated waistband, slip-on closure</t>
  </si>
  <si>
    <t>Women Light Fade Cuffed Hem Mid-Rise Stretchable Jogger</t>
  </si>
  <si>
    <t>Medium shade light fade black jeans
Jogger mid-rise
Clean look
Stretchable
Cuffed hem
5 pocket
Length: Regular</t>
  </si>
  <si>
    <t>Fit: Jogger
Stretchable
The model (height 5'8) is wearing a size 28</t>
  </si>
  <si>
    <t>all about you</t>
  </si>
  <si>
    <t>Women Pleated Trousers</t>
  </si>
  <si>
    <t>Maroon woven trousers
Regular fit
Mid-rise
Length: regular
Pattern: solid
Pleated design
Feature: plain
2 pockets</t>
  </si>
  <si>
    <t>Regular Fit
Size worn by the model: 28
Waist: 24''
Hips: 36''
Height: 5'6"</t>
  </si>
  <si>
    <t>Rain &amp; Rainbow</t>
  </si>
  <si>
    <t>Women Purple &amp; White Pure Cotton Ethnic Motifs Printed Kurta</t>
  </si>
  <si>
    <t>Colour: purple and white
Ethnic motifs printed
Round neck
Three-quarter, regular sleeves
Straight shape with regular style
Sequinned detail
Gotta patti
Calf length with straight hem
Machine weave regular cotton</t>
  </si>
  <si>
    <t>4.1
|
585 Ratings</t>
  </si>
  <si>
    <t>585 Verified Buyers</t>
  </si>
  <si>
    <t>Wirefree Non Padded Super Combed Cotton Stretch Medium Coverage Everyday Bra 1722</t>
  </si>
  <si>
    <t>This bra is crafted out of soft fabric that ensures to fall comfortably against your skin. The overall silhouette makes it a versatile piece while the style makes it work with a variety of necklines.
Features
VAN number : 1722-0105-MOCHA
Medium coverage
Non-wired to retain natural lift and all-day comfort
Non padded for minimal support and day long comfort
Seamless cups
Regular straps
Back closure
Features: all day comfort</t>
  </si>
  <si>
    <t>95% Cotton, 5% Elastane
Hand wash
Do not bleach
Do not wring
Drip dry in shade
Do not iron
Do not dry clean
Wash with like colours</t>
  </si>
  <si>
    <t>Women Floral Printed Kurta with Trousers &amp; Dupatta</t>
  </si>
  <si>
    <t>Printed Kurta with Trousers &amp; dupatta
Kurta design:
Floral printed
Anarkali shape
Regular style
Round neck, three-quarter regular sleeves
Calf length length with flared hem
Georgette machine weave fabric
Trousers design:
Solid Trousers
Elasticated waistband</t>
  </si>
  <si>
    <t>The model (height 5'8) is wearing a size S
Dupatta Length: 2.25 m
Dupatta Width: 95 cm</t>
  </si>
  <si>
    <t>3.7
|
1.7k Ratings</t>
  </si>
  <si>
    <t>FableStreet</t>
  </si>
  <si>
    <t>Women LivIn Straight Fit Trousers</t>
  </si>
  <si>
    <t>â‚¹2156</t>
  </si>
  <si>
    <t>Black solid trousers and slip-on closure, has 2 pockets</t>
  </si>
  <si>
    <t>Straight Fit
The model (height 5'8") is wearing a size 28</t>
  </si>
  <si>
    <t>4.6
|
432 Ratings</t>
  </si>
  <si>
    <t>432 Verified Buyers</t>
  </si>
  <si>
    <t>Women Blue Floral Smocked Dress</t>
  </si>
  <si>
    <t>â‚¹968</t>
  </si>
  <si>
    <t>A contemporary dress with a nod to classic styles, this piece is a must-have. It has beautifully designed with shoulder straps and a lovely sleeveless design. 
Blue colour
Beautiful floral print
Shoulder straps
Sleeveless
Polyester, machine wash
Trend Alert
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t>
  </si>
  <si>
    <t>Gibelle</t>
  </si>
  <si>
    <t>Women Black Solid Open Toe Flats</t>
  </si>
  <si>
    <t>â‚¹459</t>
  </si>
  <si>
    <t>A pair of black solid open toe flats
Upper Material: synthetic
Cushioned footbed
Textured and patterned outsole
Warranty: 15 days
Warranty provided by brand owner/manufacturer</t>
  </si>
  <si>
    <t>Please Do Check The Size &amp; Size Chart Before Ordering Make Sure That You Order Correct Size,</t>
  </si>
  <si>
    <t>Lotus Herbals</t>
  </si>
  <si>
    <t>Sustainable Radiant Gold Cellular Glow Facial Kit</t>
  </si>
  <si>
    <t>Lotus Herbals Radiant Gold Cellular Glow Facial Kit</t>
  </si>
  <si>
    <t>4.5
|
919 Ratings</t>
  </si>
  <si>
    <t>919 Verified Buyers</t>
  </si>
  <si>
    <t>Conversational Printed Pure Cotton Night Suit</t>
  </si>
  <si>
    <t>This chic set is comfortable as well as feminine, making it a perfect wear for a relaxed evening at home. Club those fluffy room slippers with this one to soak in a chill vibe.
VANumber: T373380KBLACK MIX-BLACK MIX
T-shirt Features
Round neck
Short sleeves
Pyjamas Features
Slip-on</t>
  </si>
  <si>
    <t>4.6
|
251 Ratings</t>
  </si>
  <si>
    <t>251 Verified Buyers</t>
  </si>
  <si>
    <t>Self Design Schiffli Cotton Shirt Dress</t>
  </si>
  <si>
    <t>â‚¹1677</t>
  </si>
  <si>
    <t>Self design shirt dress
Shirt collar
Three-quarter, regular sleeves
Knee length in high-low hem
Schiffli fabric
Button closure</t>
  </si>
  <si>
    <t>Berrylush</t>
  </si>
  <si>
    <t>Pink Partywear Western Style Maxi Gown</t>
  </si>
  <si>
    <t xml:space="preserve">Pink Partywear Maxi Gown
Spaghetti Straps
Zipper on the back
Fabric - Poly Crepe
Available Sizes - S, M, L &amp; XL
Measurement in Inches:
Bust: S - 35, M - 37, L - 39, XL - 41
Waist: S - 29, M - 31, L - 33, XL - 35
Hips: S - 37, M - 39, L - 41, XL - 43
Front Length: S, M, L &amp; XL - 57
 </t>
  </si>
  <si>
    <t>4.4
|
3.1k Ratings</t>
  </si>
  <si>
    <t>LOOKNBOOK ART</t>
  </si>
  <si>
    <t>Floral Printed Kurta</t>
  </si>
  <si>
    <t>Colour: purple and red
Floral printed
Round neck
Long, regular sleeves
A-line shape with regular style
Calf length with flared hem
Machine weave regular polyester</t>
  </si>
  <si>
    <t>githaan</t>
  </si>
  <si>
    <t>Women Pink Printed Kurta with Palazzos &amp; With Dupatta</t>
  </si>
  <si>
    <t>â‚¹805</t>
  </si>
  <si>
    <t>Pink printed Kurta with Palazzos with dupatta
Kurta design:
Geometric printed
Straight shape
Regular style
V-neck, three-quarter regular sleeves
Knee length with straight hem
Viscose rayon knitted and woven fabric
Palazzos design:
Solid Palazzos
Elasticated waistband
Slip-on closure</t>
  </si>
  <si>
    <t>4.3
|
179 Ratings</t>
  </si>
  <si>
    <t>Colorbar</t>
  </si>
  <si>
    <t>Perfect Match SPF 20 Paraben Free BB Cream 29 g - White Light</t>
  </si>
  <si>
    <t>â‚¹455</t>
  </si>
  <si>
    <t>Colorbar Women Perfect Match Beauty Balm
Shade Name:
White Light 100
Ingredients:
Contains Apple Extract and Aloe Vera</t>
  </si>
  <si>
    <t>29 g</t>
  </si>
  <si>
    <t>4.2
|
632 Ratings</t>
  </si>
  <si>
    <t>632 Verified Buyers</t>
  </si>
  <si>
    <t>Band Collar Kurta</t>
  </si>
  <si>
    <t>â‚¹373</t>
  </si>
  <si>
    <t>Colour: navy blue
Solid
Band collar
Three-quarter, regular sleeves
Straight shape with regular style
Calf length with straight hem
Machine weave regular viscose rayon</t>
  </si>
  <si>
    <t>3.1
|
47 Ratings</t>
  </si>
  <si>
    <t>Puff Sleeve Crepe Fit &amp; Flare Midi Dress</t>
  </si>
  <si>
    <t>Teal solid fit &amp; flare dress
Round neck
Short, puff sleeve
Gathered or pleated detail
Midi length in flared hem
Crepe fabric
Button closure</t>
  </si>
  <si>
    <t>3.9
|
194 Ratings</t>
  </si>
  <si>
    <t>Women Floral Yoke Design Gotta Patti Kurta With Sharara &amp; Dupatta</t>
  </si>
  <si>
    <t>â‚¹820</t>
  </si>
  <si>
    <t>Yoke design Kurta with Sharara with dupatta
Kurta design:
Floral yoke design
Straight shape
Regular style
Round neck, three-quarter regular sleeves
Gotta patti detail
Calf length with straight hem
Cotton blend machine weave fabric
Sharara design:
Solid Sharara
Elasticated waistband
Slip-on closure</t>
  </si>
  <si>
    <t>4
|
227 Ratings</t>
  </si>
  <si>
    <t>Rose Tshirt for women
Floral printed
Regular length
Round neck
Short, drop-shoulder sleeves
Knitted pure cotton fabric</t>
  </si>
  <si>
    <t>3.9
|
9 Ratings</t>
  </si>
  <si>
    <t>Women Ethnic Motifs Printed Pure Cotton Kurta with Trousers</t>
  </si>
  <si>
    <t>Sea green printed Kurta with Trousers
Kurta design:
Ethnic motifs printed
Straight shape
Regular style
Round neck, three-quarter regular sleeves
1 pockets
Calf length length with straight hem
Pure cotton machine weave fabric
Trousers design:
Solid Trousers
Elasticated waistband
Slip-on closure</t>
  </si>
  <si>
    <t>4.3
|
223 Ratings</t>
  </si>
  <si>
    <t>Oil Free Natural Glow Loose Face Powder - Pink Glow</t>
  </si>
  <si>
    <t>â‚¹106</t>
  </si>
  <si>
    <t>4.1
|
525 Ratings</t>
  </si>
  <si>
    <t>Women Off White Floral Mirror detail Cotton Straight Kurta &amp; Palazzos with Dupatta</t>
  </si>
  <si>
    <t>â‚¹1849</t>
  </si>
  <si>
    <t>Off white and gold embroidered Kurta with Palazzos with dupatta
Kurta design:
Floral embroidered
Straight shape
Regular style
Round neck, three-quarter regular sleeves
mirror work detail
Calf length with straight hem
Pure cotton machine weave fabric
comes with a dupatta 
Palazzos design:
Embroidered Palazzos
Partially elasticated waistband
2 pockets
Slip-on closure</t>
  </si>
  <si>
    <t>PREKSHA</t>
  </si>
  <si>
    <t>Ethnic Motifs Embroidered Mirror Work Pure Cotton Kurta With Trousers &amp; Dupatta</t>
  </si>
  <si>
    <t>â‚¹3554</t>
  </si>
  <si>
    <t>(21% OFF)</t>
  </si>
  <si>
    <t>Yellow embroidered Kurta with Trousers with dupatta
Kurta design:
Ethnic motifs embroidered
Anarkali shape
Regular style
Round neck, three-quarter regular sleeves
Mirror work detail
Calf length length with flared hem
Pure cotton machine weave fabric
Trousers design:
Embroidered Trousers
Elasticated waistband
Drawstring closure</t>
  </si>
  <si>
    <t>Square Neck Spaghetti Strappy Mini Dress</t>
  </si>
  <si>
    <t>Rs. 834</t>
  </si>
  <si>
    <t>White solid a-line dress
Shoulder straps
Sleeveless, shoulder straps
Mini length in flared hem
Knitted fabric
Concealed zip closure</t>
  </si>
  <si>
    <t>Floral Embroidered Gotta Patti Pure Cotton Kurta Set With Dupatta</t>
  </si>
  <si>
    <t>Blue and red embroidered Kurta with Palazzos with dupatta
Kurta design:
Floral embroidered
Anarkali shape
Regular style
Mandarin collar, three-quarter regular sleeves
Gotta patti detail
Calf length with flared hem
Pure cotton machine weave fabric
Palazzos design:
Printed Palazzos
Elasticated waistband
Slip-on closure</t>
  </si>
  <si>
    <t>Size worn by the model: M
Chest: 33"
Waist: 31"
Hips: 38.5"
Height: 5'8"</t>
  </si>
  <si>
    <t>4.2
|
812 Ratings</t>
  </si>
  <si>
    <t>Women Red Yoke Design Kurta with Palazzos &amp; With Dupatta</t>
  </si>
  <si>
    <t>Red yoke design Kurta with Palazzos with dupatta
Kurta design:
Woven design yoke design
Straight shape
Regular style
Round neck, three-quarter regular sleeves
Calf length with straight hem
Art silk machine weave fabric
Palazzos design:
Printed Palazzos
Partially elasticated waistband
Drawstring closure</t>
  </si>
  <si>
    <t>HP8100/46 SalonDry ThermoProtect 1000W Compact Hair Dryer - Purple</t>
  </si>
  <si>
    <t>â‚¹843</t>
  </si>
  <si>
    <t>HP8100/46 SalonDry ThermoProtect 1000W Compact Hair Dryer - Purple
Guarantee: 2 years
Guarantee provided by Brand Owner / Manufacturers</t>
  </si>
  <si>
    <t>4.4
|
19.6k Ratings</t>
  </si>
  <si>
    <t>Women Black Solid Joggers</t>
  </si>
  <si>
    <t>Black Solid Joggers, has elasticated waistband with drawstring closure, 2 pockets, cuffed hem</t>
  </si>
  <si>
    <t>Regular Fit
Size worn by the model: S
Waist: 28"
Hips: 38"
Height: 5'7"</t>
  </si>
  <si>
    <t>Women Blue Abstract Printed Pure Cotton Kurta with Palazzos &amp; With Dupatta</t>
  </si>
  <si>
    <t>â‚¹951</t>
  </si>
  <si>
    <t>Blue printed Kurta with Palazzos with dupatta
Kurta design:
Floral printed
Straight shape
Regular style
V-neck, short regular sleeves
Calf length length with straight hem
Pure cotton machine weave fabric
Palazzos design:
Printed Palazzos
Partially elasticated waistband
Slip-on closure</t>
  </si>
  <si>
    <t>Women Green &amp; White Striped Straight Kurta</t>
  </si>
  <si>
    <t>Green and white striped straight kurta, has a mandarin collar, three-quarter sleeves, straight hem, and side slits</t>
  </si>
  <si>
    <t>3.2
|
79 Ratings</t>
  </si>
  <si>
    <t>HM Women White Cotton Pure Cotton T-shirt</t>
  </si>
  <si>
    <t>Rs. 299</t>
  </si>
  <si>
    <t>T-shirt in cotton jersey with a slightly wider neckline with a narrow trim.</t>
  </si>
  <si>
    <t>4
|
2.7k Ratings</t>
  </si>
  <si>
    <t>Women Pink Printed Gotta Patti Pure Cotton Kurta with Trousers &amp; Dupatta</t>
  </si>
  <si>
    <t>â‚¹1549</t>
  </si>
  <si>
    <t>(Rs. 6450 OFF)</t>
  </si>
  <si>
    <t>Pink and red printed Kurta with Trousers and dupatta
Kurta design:
Ethnic motifs printed
Straight shape
Regular style
Round neck with a notch
Three-quarter regular sleeves
Gotta patti detail
Calf length with straight hem
Pure cotton machine weave fabric
Trousers design:
Printed Trousers
Partially elasticated waistband
Slip-on closure</t>
  </si>
  <si>
    <t>Size worn by the model: S
Chest: 32.5"
Waist: 28.5"
Hips: 35.5"
Height: 5'7"</t>
  </si>
  <si>
    <t>4
|
777 Ratings</t>
  </si>
  <si>
    <t>Women Navy Blue &amp; Gold-Toned Beaded Mojaris</t>
  </si>
  <si>
    <t>A pair of navy blue and gold-toned square toe beaded mojaris, has regular styling, slip-on detail
Synthetic upper
Cushioned footbed
Textured and patterned leather outsole
Warranty: 1 month
Warranty provided by brand/manufacturer</t>
  </si>
  <si>
    <t>4.2
|
459 Ratings</t>
  </si>
  <si>
    <t>Women Blue Ethnic Motifs Printed Kurta with Trousers</t>
  </si>
  <si>
    <t>Blue &amp; pink printed Kurta with Trousers
Kurta design:
Ethnic motifs printed
Straight shape
Regular style
Round neck, three-quarter regular sleeves
Calf length with straight hem
Cotton blend machine weave fabric
Trousers design:
Printed Trousers
Elasticated waistband
Slip-on closure</t>
  </si>
  <si>
    <t>3.7
|
718 Ratings</t>
  </si>
  <si>
    <t>The Lifestyle Co. Women Mauve Printed Applique Leisure Set Co-Ords</t>
  </si>
  <si>
    <t>Add a hint of drama to your wardrobe with this set. Boasting a round neck, this set also comes with short sleeves to add a proper finishing touch. 
Mauve shade
Pattern applique
Round neck
Short sleeves
Cotton blend, machine wash
Bottom
Joggers come with a slip-n closure
2 pockets
Cuffed hem
Trend Alert
Leisure sets are comfy and loose-fitting matching sets that are perfect to lounge around in at home on weekends or for casual outings. They are trendy and elevate your style statement.</t>
  </si>
  <si>
    <t>4.3
|
2.5k Ratings</t>
  </si>
  <si>
    <t>FASHION DEPTH</t>
  </si>
  <si>
    <t>Floral Printed Embroidered Mirror Work Cotton Anarkali Kurta</t>
  </si>
  <si>
    <t>Colour: grey &amp; white
Floral printed embroidered
Round neck
Short, regular sleeves
Anarkali shape with regular style
Mirror work &amp; embroidered detail
Ankle length with flared hem
Machine weave regular cotton</t>
  </si>
  <si>
    <t>Women Black Wide Leg High-Rise Clean Look Jeans</t>
  </si>
  <si>
    <t>Black dark wash 4-pocket high-rise jeans, clean look, no fade, has a button and zip closure, and waistband with belt loops</t>
  </si>
  <si>
    <t>Wide Leg
The model (height 5'8") is wearing a size 28</t>
  </si>
  <si>
    <t>4
|
20.8k Ratings</t>
  </si>
  <si>
    <t>20.8k Verified Buyers</t>
  </si>
  <si>
    <t>STREET 9</t>
  </si>
  <si>
    <t>Women Olive Green &amp; Brown Camouflage Print Cargos</t>
  </si>
  <si>
    <t>Olive green and brown camouflage print mid-rise cargos, button closure, 4 pockets, cuffed hems</t>
  </si>
  <si>
    <t>Blue &amp; White Ditsy Floral Midi Fit &amp; Flare Dress</t>
  </si>
  <si>
    <t xml:space="preserve">blue and white ditsy floral print fit &amp; flare dress
V-neck
Short, regular sleeves
Midi length
Flared hem
Front slit 
Button closure
Attached lining </t>
  </si>
  <si>
    <t>4.2
|
420 Ratings</t>
  </si>
  <si>
    <t>420 Verified Buyers</t>
  </si>
  <si>
    <t>Yoke Design Dobby Kurta</t>
  </si>
  <si>
    <t>Colour: pink
Woven design yoke design
Scoop neck
Three-quarter, regular sleeves
Straight shape with regular style
Zari detail
Calf length with straight hem
Machine weave dobby viscose rayon</t>
  </si>
  <si>
    <t>Size worn by the model: s
Chest: 32"
Height: 5'7"</t>
  </si>
  <si>
    <t>4.5
|
224 Ratings</t>
  </si>
  <si>
    <t>Blue Printed Nightdress</t>
  </si>
  <si>
    <t>Unwind yourself in the vibrancy of this ultra-soft nightdress. It is just what your body would need to unfurl in after a hard day's toil.
Features
VANumber:ST-105-multi-rob-Multi
V-neck
Long sleeves
Above knee</t>
  </si>
  <si>
    <t>4.3
|
282 Ratings</t>
  </si>
  <si>
    <t>Women Ethnic Motifs Printed Regular Kurta With Trousers &amp; Dupatta</t>
  </si>
  <si>
    <t>Black printed Kurta with Trousers &amp; dupatta
Kurta design:
Ethnic motifs printed
Straight shape
Regular style
Round neck, sleeveless no sleeves
Calf length length with straight hem
Polyester machine weave fabric
Trousers design:
Solid Trousers
Partially elasticated waistband
Slip-on closure
Dupatta Design:
Grey color
Solid
Tassels border</t>
  </si>
  <si>
    <t>Size worn by the model: S
Chest: 36"
Waist: 24"
Hips: 38"
Height: 5'5"</t>
  </si>
  <si>
    <t>2.8
|
21 Ratings</t>
  </si>
  <si>
    <t>Women Floral Printed Kurta with Trousers</t>
  </si>
  <si>
    <t>â‚¹710</t>
  </si>
  <si>
    <t>Purple printed Kurta with Trousers
Kurta design:
Floral printed
Straight shape
Regular style
Round neck, short regular sleeves
2 pockets
Calf length with straight hem
Cotton blend machine weave fabric
Trousers design:
Printed Trousers
Elasticated waistband
Slip-on closure</t>
  </si>
  <si>
    <t>3.7
|
1.2k Ratings</t>
  </si>
  <si>
    <t>Women Magenta Printed Kurta with Trousers &amp; Dupatta</t>
  </si>
  <si>
    <t>Magenta printed Kurta with Trousers with dupatta
Kurta design:
Polka dots printed
Straight shape
Regular style
Shoulder straps, sleeveless no sleeves
Calf length with straight hem
Silk blend machine weave fabric
Trousers design:
Solid Trousers
Elasticated waistband
Slip-on closure</t>
  </si>
  <si>
    <t>Women Black Geometric Print Puff Sleeves Top</t>
  </si>
  <si>
    <t>Black regular top
Geometric print
Square neck, short, puff sleeve sleeves
Knitted</t>
  </si>
  <si>
    <t>Women Pink Yoke Design Regular Kurta with Palazzos &amp; Dupatta</t>
  </si>
  <si>
    <t>Pink yoke design Kurta with Palazzos with dupatta
Kurta design:
Solid yoke design
Straight shape
Regular style
Round neck, three-quarter regular sleeves
Calf length with straight hem
Cotton blend machine weave fabric
Palazzos design:
Solid Palazzos
Partially elasticated waistband
Slip-on closure</t>
  </si>
  <si>
    <t>Women Black Kurta</t>
  </si>
  <si>
    <t>Colour: black
Solid solid
Round neck
Sleeveless, no sleeves
Straight shape with regular style
Calf length with straight hem
Machine weave regular viscose rayon</t>
  </si>
  <si>
    <t>Women Grey Mesh Walking Shoes</t>
  </si>
  <si>
    <t>A pair of grey shoes, has regular Styling, slip-on detail
Upper
Cushioned footbed
Textured and patterned outsole
Warranty: 3 months</t>
  </si>
  <si>
    <t>Flynit,
Wipe with a clean dry cloth to remove dust</t>
  </si>
  <si>
    <t>Swiftwater Women Black Flats</t>
  </si>
  <si>
    <t>â‚¹2695</t>
  </si>
  <si>
    <t>A pair of open-toed black flats, has regular styling, slip-on detail
Synthetic upper
Cushioned footbed
Textured and patterned outsole</t>
  </si>
  <si>
    <t>4.5
|
372 Ratings</t>
  </si>
  <si>
    <t>372 Verified Buyers</t>
  </si>
  <si>
    <t>9 to 5 Complexion Care SPF 30 CC Cream - Beige, 30 g</t>
  </si>
  <si>
    <t>â‚¹208</t>
  </si>
  <si>
    <t>9 to 5 Complexion Care CC Cream
Shade name - Beige
Ingredients:
Cyclopentasiloxane, Ethylhexyl Methoxycinnamate, Glycerin</t>
  </si>
  <si>
    <t>4.5
|
8k Ratings</t>
  </si>
  <si>
    <t>8k Verified Buyers</t>
  </si>
  <si>
    <t>9 to 5 SPF 30 Complexion Care Cream- Honey 30 g</t>
  </si>
  <si>
    <t>9 to 5 SPF 30 Complexion Care Cream
Shade Name: Honey</t>
  </si>
  <si>
    <t>N-Gal</t>
  </si>
  <si>
    <t>Black Flared Mini Skirt</t>
  </si>
  <si>
    <t>Black solid flared mini skirt, has an elasticated waistband, slip-on closure, flared hem.</t>
  </si>
  <si>
    <t>The model (height 5'8") is wearing size S</t>
  </si>
  <si>
    <t>DOLCE CRUDO</t>
  </si>
  <si>
    <t>Women Blue Skinny Fit High-Rise Clean Look Stretchable Jeans</t>
  </si>
  <si>
    <t>â‚¹935</t>
  </si>
  <si>
    <t>Blue medium wash 5-pocket high-rise jeans, clean look, no fade, has a button and zip closure, and waistband with belt loops</t>
  </si>
  <si>
    <t>4.2
|
7.1k Ratings</t>
  </si>
  <si>
    <t>Blue Denim A-Line Dress</t>
  </si>
  <si>
    <t>â‚¹1154</t>
  </si>
  <si>
    <t>Blue solid woven A-line dress, has a shirt collar, three-quarter sleeves, button closure, straight hem</t>
  </si>
  <si>
    <t>4.4
|
3k Ratings</t>
  </si>
  <si>
    <t>Women Purple Geometric Printed Kurta with Dupatta</t>
  </si>
  <si>
    <t>Colour: purple
Geometric printed
Round neck
Sleevesless
Straight shape 
Calf length with straight hem
Machine weave regular viscose rayon
Comes with a dupatta</t>
  </si>
  <si>
    <t>The model (height 5'8) is wearing a size S
Dupatta length: 2.30 m</t>
  </si>
  <si>
    <t>4
|
3.5k Ratings</t>
  </si>
  <si>
    <t>Cottinfab</t>
  </si>
  <si>
    <t>Women Rust Co-Ords</t>
  </si>
  <si>
    <t>This clothing set consists of Shirt and Trousers
Rust solid Shirt ,has a shirt collar, three-quarter sleeves
Rust solid Trousers ,has a button closure</t>
  </si>
  <si>
    <t>Women Pink Mesh Walking Shoes</t>
  </si>
  <si>
    <t>(Rs. 420 OFF)</t>
  </si>
  <si>
    <t>A pair of pink walking shoes, has regular Styling, slip-on detail
Memory tech lite, Yoga flex
Mesh upper
Cushioned footbed
Textured and patterned outsole
Warranty: 30 days</t>
  </si>
  <si>
    <t>Mesh upper
Sole material: TPR
Wipe with a clean, dry cloth to remove dust</t>
  </si>
  <si>
    <t>Women Black Essential Knitted Regular Fit Closed Track Pants</t>
  </si>
  <si>
    <t>PRODUCT STORY
Enhance your wardrobe with cozy options from PUMA in our Essentials Sweatpants, the latest in modern essentials. Made with cotton from the Forever Better Initiative, these comfortable staples are a must-have for any streetwear enthusiasts.
DETAILS
Ribbed waistband with internal drawcord for customized comfort
Side seam pockets for a convenient storage solutions
Ribbed cuffs
PUMA Wordmark at left thigh</t>
  </si>
  <si>
    <t>4.4
|
572 Ratings</t>
  </si>
  <si>
    <t>572 Verified Buyers</t>
  </si>
  <si>
    <t>Women Multicoloured Geometric Striped Kurta</t>
  </si>
  <si>
    <t>Colour: multicoloured
Geometric striped
Round neck
Three-quarter, regular sleeves
Straight shape with regular style
Calf length with straight hem
Knitted and woven regular viscose rayon</t>
  </si>
  <si>
    <t>4.3
|
378 Ratings</t>
  </si>
  <si>
    <t>Women Floral Printed Gotta Patti Kurta With Palazzos</t>
  </si>
  <si>
    <t>Printed Kurta with Palazzos
Kurta design:
Floral printed
Anarkali shape
Regular style
Round neck, three-quarter regular sleeves
2 pockets gotta patti detail
Calf length with flared hem
Cotton blend machine weave fabric
Palazzos design:
Printed Palazzos
Elasticated waistband
Slip-on closure</t>
  </si>
  <si>
    <t>3.7
|
799 Ratings</t>
  </si>
  <si>
    <t>799 Verified Buyers</t>
  </si>
  <si>
    <t>Amchoor</t>
  </si>
  <si>
    <t>Floral Embroidered Sequined detail Tie-up neck Straight Kurta</t>
  </si>
  <si>
    <t>Colour: black 
Floral embroidered
Tie-up neck
Three-quarter, regular sleeves
Straight shape with regular style
Sequined detail
Calf length with straight hem
Knitted weave regular viscous rayon</t>
  </si>
  <si>
    <t>The model is wearing size M</t>
  </si>
  <si>
    <t>Women Grey &amp; Golden Floral Motifs Printed A-line Kurta with Pocket</t>
  </si>
  <si>
    <t>Colour: grey and golden
Floral printed
Round neck
Three-quarter, regular sleeves
Mock placket with Two button closure
A-line shape with panelled style
1 side pocket
Front slit
Calf length with flared hem
Knitted and woven regular cotton silk</t>
  </si>
  <si>
    <t>Women Blue Skinny Fit Mid-Rise Clean Look Stretchable Crop Jeans</t>
  </si>
  <si>
    <t>Blue medium wash 5-pocket mid-rise crop jeans, clean look with light fade, has a button and zip closure, waistband with belt loops</t>
  </si>
  <si>
    <t>4
|
3.7k Ratings</t>
  </si>
  <si>
    <t>Women Navy Blue Extended Colourblocked Sleeves Pure Cotton T-shirt</t>
  </si>
  <si>
    <t>â‚¹371</t>
  </si>
  <si>
    <t>Navy blue Tshirt for women
Solid
Regular length
Round neck
Long, extended sleeves
Knitted cotton fabric</t>
  </si>
  <si>
    <t>4.2
|
415 Ratings</t>
  </si>
  <si>
    <t>Women Rose Gold Analogue Watch</t>
  </si>
  <si>
    <t>Rs. 3895</t>
  </si>
  <si>
    <t xml:space="preserve">Display: Analogue
Movement: Quartz
Power source: Battery
Dial style: Patterned oval brass dial
Features: Reset Time
Strap style: Rose Gold-Toned bracelet style, stainless steel strap with a button closure
Water resistance: 30 m
Warranty: 2 years
Warranty provided by brand/manufacturer
Comes in a signature Fastrack case
Disclaimer - The Watch Cases might differ from the image shown. </t>
  </si>
  <si>
    <t>Dial width:
Strap width</t>
  </si>
  <si>
    <t>4.5
|
331 Ratings</t>
  </si>
  <si>
    <t>Women Navy Blue Floral Yoke Design Thread Work Straight Kurta</t>
  </si>
  <si>
    <t>Colour: navy blue and red
Floral yoke design
Round neck
Three-quarter, regular sleeves
Straight shape with regular style
Thread work detail
Knee length with straight hem
Machine weave regular viscose rayon</t>
  </si>
  <si>
    <t>Women Embellished Comfort Insole Horsebit Loafers</t>
  </si>
  <si>
    <t>A pair of round toe black &amp; gold toned loafers ,has regular styling,
Slip-on detail
Synthetic leather upper
Cushioned footbed
Textured and patterned outsole</t>
  </si>
  <si>
    <t>4
|
36 Ratings</t>
  </si>
  <si>
    <t>Beige Solid Non-Wired Lightly Padded Everyday Bra DB-CAM-PAD-01D</t>
  </si>
  <si>
    <t>Beige solid medium-coverage Everyday bra
Lightly Padded and Non-Wired cut and sew cups
Regular straps and back closure
Back style: Regular
Feature: All Day Comfort</t>
  </si>
  <si>
    <t>65% nylon, 30% polyester, 5% elastane
Machine-wash</t>
  </si>
  <si>
    <t>4.5
|
15.6k Ratings</t>
  </si>
  <si>
    <t>FNOCKS</t>
  </si>
  <si>
    <t>Spread Collar Long Sleeves Classic Cotton Casual Shirt</t>
  </si>
  <si>
    <t>Brown solid Casual shirt ,has a spread collar, button placket,long regular sleeves, curved hem</t>
  </si>
  <si>
    <t>Brand Fit: Classic
Fit: Regular Fit
The model (height 5'8) is wearing a size S</t>
  </si>
  <si>
    <t>3.2
|
431 Ratings</t>
  </si>
  <si>
    <t>Floral Embroidered Kurta With Trousers</t>
  </si>
  <si>
    <t>Green and pink embroidered Kurta with Trousers
Kurta design:
Floral embroidered
A-line shape
Regular style
Round neck, three-quarter regular sleeves
Knee length with straight hem
Cotton machine weave fabric
Trousers design:
Solid Trousers
Elasticated waistband
Slip-on closure</t>
  </si>
  <si>
    <t>Size worn by the model: S
Chest: 33"
Waist: 31"
Hips: 38.5"
Height: 5'8"</t>
  </si>
  <si>
    <t>2.8
|
35 Ratings</t>
  </si>
  <si>
    <t>Women Lime Green &amp; Off White Bandhani Screen Print Cotton Angrakha Kurta</t>
  </si>
  <si>
    <t>Colour: lime green and off white
Bandhani screen printed
V-neck
Three-quarter sleeves
A-line shape with angrakha style
Calf length with flared hem
Machine weave regular cotton
Gotta patti piping
Button and loop closure</t>
  </si>
  <si>
    <t>4.3
|
4.6k Ratings</t>
  </si>
  <si>
    <t>COLOR STYLE</t>
  </si>
  <si>
    <t>Self Design Baby Doll</t>
  </si>
  <si>
    <t>Women Pink Bandhani Printed Gotta Patti Pure Cotton Kurta with Trousers &amp; With Dupatta</t>
  </si>
  <si>
    <t>Pink printed Kurta with Trousers with dupatta
Kurta design:
Bandhani printed
A-line shape
Regular style
Round neck, three-quarter regular sleeves
2 pockets gotta patti detail
Calf length length with flared hem
Pure cotton knitted and woven fabric
Trousers design:
Printed Trousers
Partially elasticated waistband
Slip-on closure</t>
  </si>
  <si>
    <t>4.3
|
4.2k Ratings</t>
  </si>
  <si>
    <t>Femvy</t>
  </si>
  <si>
    <t>Teal Blue V-Neck Cuffed Sleeves Georgette Maxi Dress</t>
  </si>
  <si>
    <t>Teal Blue solid maxi dress
V-neck
Long, cuffed sleeves
Maxi length in flared hem
Georgette fabric</t>
  </si>
  <si>
    <t>Women Black &amp; Pink Printed Basic Jumpsuit</t>
  </si>
  <si>
    <t>Black printed basic jumpsuit, has a V-neck, long sleeves</t>
  </si>
  <si>
    <t>4.3
|
10k Ratings</t>
  </si>
  <si>
    <t>Striped Pure Cotton Kaftan Night Suit</t>
  </si>
  <si>
    <t>This classic night suit will help you set the right tone for any season. Club it up with those fluffy room slippers for a win-win look for leisure hours.
VANumber: se-kfp-20-green
Kaftan Features
Shirt collar
Three-quarter sleeves
Pyjamas Features
Slip-on</t>
  </si>
  <si>
    <t>3.9
|
65 Ratings</t>
  </si>
  <si>
    <t>ANI</t>
  </si>
  <si>
    <t>White Puff Sleeves Shirt Style Top</t>
  </si>
  <si>
    <t>White regular shirt style top
Solid
Round neck, long, puff sleeve sleeves
Lace inserts detail
Knitted and woven
Button closure</t>
  </si>
  <si>
    <t>Size worn by the model: S
Chest: 35"
Height: 5'8"</t>
  </si>
  <si>
    <t>Ethnic Motif Printed Sequinned Straight Kurta</t>
  </si>
  <si>
    <t>Colour: mustard yellow
Ethnic motifs printed
Round neck
Three-quarter, regular sleeves
Straight shape with straight style
Sequins detail
Calf length with straight hem
Knitted and woven regular silk</t>
  </si>
  <si>
    <t>The Lifestyle Co Women Green Pure Cotton Embroidered Round Neck Pure Cotton T-shirt</t>
  </si>
  <si>
    <t>Green embroidered T-shirt, has a round neck, and sleeveless</t>
  </si>
  <si>
    <t>Women Grey Solid Bracelet Style Straps Analogue Watch MFB-PN-PF-DK2494</t>
  </si>
  <si>
    <t>â‚¹1084</t>
  </si>
  <si>
    <t>Display: Analogue
Movement: Mechanical
Power source: Battery
Dial style: Solid round stainless steel dial
Features: Reset Time, calender
Strap style: Grey bracelet style, stainless steel strap with a foldover closure
Water resistance: Water Resistant
Comes in a signature Dressberry case</t>
  </si>
  <si>
    <t>4.2
|
8.7k Ratings</t>
  </si>
  <si>
    <t>Square Neck Tiered Fit &amp; Flare Maxi Dress</t>
  </si>
  <si>
    <t>(Rs. 1550 OFF)</t>
  </si>
  <si>
    <t>Maroon solid fit and flare dress
Square neck
Three-quarter, puff sleeve
Smocked and tiered detail 
Maxi length in flared hem</t>
  </si>
  <si>
    <t>Embellished Ethnic Mojaris</t>
  </si>
  <si>
    <t>A pair of yellow and white mojaris
Upper material: synthetic
Cushioned footbed
Textured and patterned outsole
Warranty: 30 days
Warranty provided by brand/manufacturer</t>
  </si>
  <si>
    <t>Premium Women Silver-Toned Dial Watch DK11138-2</t>
  </si>
  <si>
    <t>â‚¹2745</t>
  </si>
  <si>
    <t>Case style: Analogue watch withnbsp;a circular case, has a fixed bezel with stone-studded detail and a stainless steel backDial style: Silver-toned dialFeatures: A screw to reset the time
Strap style: Steel-toned stainless steel strap,nbsp;secured with a fold-over claspWater-resistant up to 30 mComes in a signature Daniel Klein caseWarranty: 2 years on machine, battery and 6 months on plating
Warranty provided by Brand Owner / ManufacturerDisclaimer : 2 years of National and Internation Warranty. Home Pickup &amp; Drop Facilities available for servicing. Need myntra Invoice or Warranty Card to claim warranty. Warranty on the product is covered by manufacturing defects only. Physical Damage, Wear &amp; Tear and Dis-colouring not covered under Warranty.</t>
  </si>
  <si>
    <t>Dial width: 27 mm
Strap width: 15 mm</t>
  </si>
  <si>
    <t>4.4
|
8.7k Ratings</t>
  </si>
  <si>
    <t>J Turritopsis</t>
  </si>
  <si>
    <t>Tie Dye T-Shirt &amp; Joggers</t>
  </si>
  <si>
    <t>This co-ords consists of t-shirt and joggers
Blue &amp; yellow tie dye printed t-shirt, has round neck, short sleeves
Blue &amp; yellow tie dye printed mid-rise elasticated joggers, has an elasticated waistband, slip-on closure and 2 pockets</t>
  </si>
  <si>
    <t>3.8
|
11 Ratings</t>
  </si>
  <si>
    <t>Rock Paper Scissors</t>
  </si>
  <si>
    <t>Women Black Solid Gym Tights</t>
  </si>
  <si>
    <t>â‚¹752</t>
  </si>
  <si>
    <t>Black solid high-rise gym tights has an elasticated waistband with slip-on closure</t>
  </si>
  <si>
    <t>The model (height 5'8'') is wearing a size XS</t>
  </si>
  <si>
    <t>4.3
|
127 Ratings</t>
  </si>
  <si>
    <t>Bitter Red Sweetheart Neck Smocked 90's Hollaback Casually Corset Crop Top</t>
  </si>
  <si>
    <t>Red crop fitted top
Solid
Sweetheart neck, short, puff sleeves
Cut out detail
Woven
Trend Alert:
Flaunt your cinched hourglass waist with corset-style attires. You can style it with anything and make it a head-turner. Pair it with jeans for a sexy look, or throw a cardigan or sweater over it on cooler days.</t>
  </si>
  <si>
    <t>2.9
|
10 Ratings</t>
  </si>
  <si>
    <t>â‚¹703</t>
  </si>
  <si>
    <t>Printed Kurta with Trousers
Kurta design:
Floral printed
Straight shape
Regular style
Round neck, three-quarter regular sleeves
Calf length with straight hem
Cotton blend machine weave fabric
Trousers design:
Printed Trousers
Elasticated waistband</t>
  </si>
  <si>
    <t>3.6
|
274 Ratings</t>
  </si>
  <si>
    <t>Black &amp; White Pure Cotton Printed Nightdress</t>
  </si>
  <si>
    <t>Black and white printed nightdress, has round neck, short sleeves, curved hem</t>
  </si>
  <si>
    <t>4.2
|
487 Ratings</t>
  </si>
  <si>
    <t>Women White &amp; Olive Green Pure Cotton Printed Straight Kurta</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</si>
  <si>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With the smart yet classy printed pattern, this kurta is a must have this season. This has a comfy fit making it breezy and elegant.
FEATURES
has a round neck
three-quarter sleeves
straight hem
side slits</t>
  </si>
  <si>
    <t>4.2
|
519 Ratings</t>
  </si>
  <si>
    <t>519 Verified Buyers</t>
  </si>
  <si>
    <t>Blue &amp; White Floral Printed V-Neck Crop Top With Mini Skirt</t>
  </si>
  <si>
    <t>â‚¹573</t>
  </si>
  <si>
    <t>Blue and white floral printed top and skirt
Blue and white floral printed crop top, has V-neck and short sleeves
Blue and white floral straight mini skirt, has elasticated waistband with side zip closure, and straight hem</t>
  </si>
  <si>
    <t>4.7
|
27 Ratings</t>
  </si>
  <si>
    <t>Blissclub</t>
  </si>
  <si>
    <t>Women CloudFlo Extra Softness The Greatest Leggings Training Tights</t>
  </si>
  <si>
    <t>Black solid ankle-length high-rise training tights has an elasticated waistband with slip-on closure and 2 deep side pockets
Feature
Wide, Compressive Waistband
CloudFlo
Peached for extra softness
High-Waisted
No Camel Toe</t>
  </si>
  <si>
    <t>4.6
|
628 Ratings</t>
  </si>
  <si>
    <t>Tweens</t>
  </si>
  <si>
    <t>Heavily Padded Medium Coverage T-Shirt Bra</t>
  </si>
  <si>
    <t>Get the right kind of support and comfort that you've been looking for in this swanky bra. You are certainly going to look and feel beautiful any day of the year in this pick.
Features
Beige medium coverage t-shirt bra
VANumber: tw-91570-sk
Medium coverage
Non-wired to retain natural lift and all-day comfort
Heavily padded to lend volume and defined shaping of breasts
Seamless cups
Regular straps
Back closure
Features: all day comfort</t>
  </si>
  <si>
    <t>Polyamide
Hand Wash</t>
  </si>
  <si>
    <t>Kiana</t>
  </si>
  <si>
    <t>Women Black Embellished Ethnic Mojaris Flats</t>
  </si>
  <si>
    <t>â‚¹447</t>
  </si>
  <si>
    <t>A pair of black mojaris
Upper Material: canvas
Cushioned footbed
Textured and patterned outsole</t>
  </si>
  <si>
    <t>Upper material: Canvas
Outsole material: PVC
Wipe with a clean, dry cloth to remove the dust</t>
  </si>
  <si>
    <t>4.5
|
344 Ratings</t>
  </si>
  <si>
    <t>Women Elegant Purple Solid Knitted Dress</t>
  </si>
  <si>
    <t>Gear up for a party with this chic and well-designed dress. Crafted with a beautiful round neck and short cap sleeves, this dress will elevate your appeal. 
Purple hue
Classic solid pattern
Round neck
Short cap sleeves
Polyester, machine wash
Trend Alert
Knits are fabrics that are made from the process of inter-looping of yarns or inter-meshing of loops. They are used to make different types of clothing and are wrinkle-resistant and durable.</t>
  </si>
  <si>
    <t>4.2
|
539 Ratings</t>
  </si>
  <si>
    <t>Women Pink &amp; Grey Camouflage Printed T-shirt with Joggers</t>
  </si>
  <si>
    <t>This clothing set consists of T-shirt and Joggers
Pink and grey camouflage printed T-shirt ,has a round neck, short sleeves
Pink solid joggers,has a slip-on closure, 2 pockets, cuffed hem</t>
  </si>
  <si>
    <t>4.1
|
649 Ratings</t>
  </si>
  <si>
    <t>Black &amp; Rust Orange Floral Print Tiered Midi Fit &amp; Flare Dress with Ruffles</t>
  </si>
  <si>
    <t>â‚¹1204</t>
  </si>
  <si>
    <t>Black and rust orange floral print woven tiered midi fit and flare dress with ruffles, has a V-neck, short ruched sleeves, elasticated waistband, an attached lining, and flared hem</t>
  </si>
  <si>
    <t>4.3
|
11.3k Ratings</t>
  </si>
  <si>
    <t>11.3k Verified Buyers</t>
  </si>
  <si>
    <t>Black &amp; White Printed Basic Jumpsuit</t>
  </si>
  <si>
    <t>Black and white printed basic jumpsuit with waist tie-ups ,has a v-neck, long sleeves, 2 pockets</t>
  </si>
  <si>
    <t>Paris Casting Creme Gloss Hair Colour - Dark Brown 400 87.5 g + 72 ml</t>
  </si>
  <si>
    <t>LOreal Paris Casting Creme Gloss Hair Colour 
Shade name: Dark Brown 400
(In this pack you will find: one tube of no-ammonia creme colorant, one bottle of developed cream, one bottle of new glossy creme conditioner and one pair of gloves.)</t>
  </si>
  <si>
    <t>Color Naturals Creme Riche No-Ammonia Hair Color 70ml + 60g - Natural Black 1</t>
  </si>
  <si>
    <t>â‚¹176</t>
  </si>
  <si>
    <t>Color Naturals Creme Riche No-Ammonia Hair Color - Natural Black 1</t>
  </si>
  <si>
    <t>Women Lime Green Ethnic Motifs Printed Regular Pure Cotton Kurta with Palazzos</t>
  </si>
  <si>
    <t>Lime green printed Kurta with Palazzos
Kurta design:
Ethnic motifs printed
Straight shape
Regular style
Round neck, three-quarter regular sleeves
Calf length with straight hem
Pure cotton machine weave fabric
Palazzos design:
Printed Palazzos
Elasticated waistband
Slip-on closure</t>
  </si>
  <si>
    <t>4.1
|
837 Ratings</t>
  </si>
  <si>
    <t>837 Verified Buyers</t>
  </si>
  <si>
    <t>Set of Kerashine SilkPro Hair Straightener &amp; SalonDry Thermo Protect Hair Dryer</t>
  </si>
  <si>
    <t>â‚¹1554</t>
  </si>
  <si>
    <t>Hair Styling Set consists of:-
Kerashine SilkPro Care Hair Straightener HP8302/06 - Black
SalonDry 1000W Thermo Protect Compact Hair Dryer HP8100/46 - Purple</t>
  </si>
  <si>
    <t>4.3
|
42.3k Ratings</t>
  </si>
  <si>
    <t>42.3k Verified Buyers</t>
  </si>
  <si>
    <t>Sustainable Professional PHYTO-Rx Whitening Brightening SPF 29 Creme 50g</t>
  </si>
  <si>
    <t>PHYTO-Rx Whitening &amp; Brightening  SPF 25 PA ++ Creme</t>
  </si>
  <si>
    <t>Women Blue Printed Anarkali Kurta</t>
  </si>
  <si>
    <t>â‚¹466</t>
  </si>
  <si>
    <t xml:space="preserve">Colour: blue
Abstract printed
Mandarin collar
Short, regular sleeves
Anarkali shape with empire style
Calf length with flared hem
Machine weave regular Cotton blend </t>
  </si>
  <si>
    <t>3.9
|
475 Ratings</t>
  </si>
  <si>
    <t>Women Blue Floral Kurta with Skirt</t>
  </si>
  <si>
    <t>printed Kurta with Skirt
Kurta design:
Floral printed
A-line shape
Regular style
Mandarin collar, three-quarter regular sleeves
Gotta patti detail
Calf length length with straight hem
Viscose rayonmachine weave fabric
Skirt design:
Solid Skirt
Elasticated waistband
Slip-on closure</t>
  </si>
  <si>
    <t>3.9
|
525 Ratings</t>
  </si>
  <si>
    <t>Women Printed Night Suit</t>
  </si>
  <si>
    <t>You can simply unfurl yourself into the embrace of this night suit to unwind after a long day at work. This one is crafted with the softest fabric to leave you feeling light and airy.
VANumber: cot-332-yelow-lt
Top Features
Round neck
Short sleeves
Pyjamas Features
Slip-on</t>
  </si>
  <si>
    <t>OPHELIA</t>
  </si>
  <si>
    <t>Cross Strap Embellished Open Toe Flats With Buckle Closure</t>
  </si>
  <si>
    <t>(Rs. 1321 OFF)</t>
  </si>
  <si>
    <t>A pair of black open toe flats
Upper Material: synthetic leather
Cushioned footbed
Textured and patterned outsole</t>
  </si>
  <si>
    <t>Fusionic</t>
  </si>
  <si>
    <t>Women Floral Embroidered Thread Work Velvet Kurta With Trousers &amp; Dupatta</t>
  </si>
  <si>
    <t>â‚¹3330</t>
  </si>
  <si>
    <t>Burgundy embroidered Kurta with Trousers with dupatta
Kurti design:
Floral embroidered
Straight shape
Regular style
Round neck, long regular sleeves
Thread work detail
Knee length with straight hem
Velvet machine weave fabric
Trousers design:
Solid Trousers
Elasticated waistband
Slip-on closure</t>
  </si>
  <si>
    <t>Women Teal Green Ethnic Motifs Printed Kurta with Trousers</t>
  </si>
  <si>
    <t>Teal green printed Kurta with Trousers
Kurta design:
Ethnic motifs printed
A-line shape
Regular style
Boat neck, sleeveless no sleeves
Above knee length with straight hem
Viscose rayon machine weave fabric
Trousers design:
Solid Trousers
Partially elasticated waistband
Slip-on closure</t>
  </si>
  <si>
    <t>Size worn by the model: S
Chest: 30"
Waist: 25"
Hips: 35"
Height: 5'7"</t>
  </si>
  <si>
    <t>Women Black Solid Royalcat Sliders</t>
  </si>
  <si>
    <t>PRODUCT STORY
Stride like a queen in the superior performance and comfort of our Royalcat Comfort Sandals, featuring a sleek feminine design and fully adjustable upper to ensure a fit that feels fit for royalty.
DETAILS
Fully adjustable synthetic leather upper, sleek design
Moulded EVA outsole and footbed for superior cushioning and grip
PUMA Cat Logo on strap
Warranty: 3 months
Warranty provided by brand/manufacturer</t>
  </si>
  <si>
    <t>4.4
|
716 Ratings</t>
  </si>
  <si>
    <t>Ethnic Motif Woven Design Zari Kanjeevaram Saree</t>
  </si>
  <si>
    <t>Design Details
Maroon and blue kanjeevaram saree
Ethnic motif woven design saree with woven design border 
Has zari detail
The saree comes with an unstitched blouse piece
The blouse worn by the model might be for modelling purpose only. Check the image of the blouse piece to understand how the actual blouse piece looks like.</t>
  </si>
  <si>
    <t>Length: 5.5 metres plus 0.8 metre blouse piece
Width: 1 metre</t>
  </si>
  <si>
    <t>3.7
|
739 Ratings</t>
  </si>
  <si>
    <t>739 Verified Buyers</t>
  </si>
  <si>
    <t>Pink &amp; Orange Floral Printed Tiered A-Line Dress With Puff Sleeves</t>
  </si>
  <si>
    <t>Pink and Orange floral printed woven tiered A-line dress, has a boat neck, three-quarter puff sleeves, button closure, an attached lining, and flared hem</t>
  </si>
  <si>
    <t>Women Pink &amp; Black Floral Printed Fit and Flare Tiered Dress With Smocked Detail</t>
  </si>
  <si>
    <t>Pink and Black floral printed woven fit and flare tiered dress with smocked detail, has a square neck, short flutter sleeves, an attached lining, and flared hem</t>
  </si>
  <si>
    <t>Floral Printed Gotta Patti Pure Cotton Kurta with Trousers &amp; With Dupatta</t>
  </si>
  <si>
    <t>Blue printed Kurta with Trousers with dupatta
Kurta design:
Floral printed
Anarkali shape
Regular style
Round neck, three-quarter regular sleeves
Gotta patti detail
Calf length with flared hem
Pure cotton machine weave fabric
Trousers design:
Printed Trousers
Elasticated waistband
Slip-on closure</t>
  </si>
  <si>
    <t>4.1
|
223 Ratings</t>
  </si>
  <si>
    <t>Women White Floral Yoke Design Regular Mirror Work Kurta with Palazzos &amp; With Dupatta</t>
  </si>
  <si>
    <t>â‚¹1471</t>
  </si>
  <si>
    <t>White yoke design Kurta with Palazzos with dupatta
Kurta design:
Floral yoke design
Straight shape
Regular style
Round neck, three-quarter regular sleeves
Mirror work detail
Calf length with straight hem
Cotton blend machine weave fabric
Palazzos design:
Solid Palazzos
Partially elasticated waistband
Slip-on closure</t>
  </si>
  <si>
    <t>Women Pink Embellished Dial Ceramic Bracelet Style Straps Analogue Watch CE1117</t>
  </si>
  <si>
    <t>â‚¹6198</t>
  </si>
  <si>
    <t>Pack Contains: single watch
Display: analogue
Movement: quartz
Power Source: battery
Dial style: silver-toned embellished round ceramic dial
Features: reset time,
Strap Style: pink, bracelet style, ceramic strap with a butterfly
Water resistance: 50 m
Comes in a signature Fossil case
Warranty: 2 years
Warranty provided by brand owner/manufacturer
Disclaimer - The Watch Cases might differ from the image shown.</t>
  </si>
  <si>
    <t>Ceramic
Simply wipe the strap down with a damp, soft cloth.
Avoid soaps and solvents as they may damage the material.</t>
  </si>
  <si>
    <t>Navy Blue Ethnic Motifs Embroidered Sequined Anarkali Kurta &amp; Trousers With Dupatta</t>
  </si>
  <si>
    <t>Navy blue &amp; gold toned printed kurta with trousers with dupatta
Kurta design:
Yoke embroidered
Anarkali shape
Regular style
V neck, three-quarter regular sleeves
1 pockets sequined detail
Calf length with flared hem
Cotton blend machine weave fabric
Trousers design:
Solid trousers
Partially elasticated waistband
Drawstring closure
Dupatta design:
Solid dupatta
Taping border</t>
  </si>
  <si>
    <t>Dupatta length-2.25 mtr &amp; Width-1.0 mtr
The model (height 5'8) is wearing a size S</t>
  </si>
  <si>
    <t>Trendyol</t>
  </si>
  <si>
    <t>Floral Printed Sweetheart Neck A-Line Dress</t>
  </si>
  <si>
    <t>Blue and violet floral print a-line dress
Sweetheart neck
Short, puff sleeve
Above knee length in flared hem
Button closure</t>
  </si>
  <si>
    <t>4.1
|
107 Ratings</t>
  </si>
  <si>
    <t>Women Blue Solid Slim-Fit Track Pants</t>
  </si>
  <si>
    <t>A pair of blue solid slim-fit track pants, has an elasticated waistband with drawstring closure, and two pockets</t>
  </si>
  <si>
    <t>Slim-fit
The model (height 5'8") is wearing size S</t>
  </si>
  <si>
    <t>Women Black &amp; Golden Printed Straight Kurta</t>
  </si>
  <si>
    <t>Black and gold-toned printed straight kurta, has a round neck, three-quarter sleeves, straight hem, side slits</t>
  </si>
  <si>
    <t>4.1
|
29.3k Ratings</t>
  </si>
  <si>
    <t>29.3k Verified Buyers</t>
  </si>
  <si>
    <t>Shoulder Straps Satin Sheath Midi Dress</t>
  </si>
  <si>
    <t>Rs. 1044</t>
  </si>
  <si>
    <t>Green solid maxi dress
Shoulder straps
Sleeveless, shoulder straps
Above knee length in straight hem
Satin fabric
Concealed zip closure</t>
  </si>
  <si>
    <t>Women Burgundy Solid A-Line Dress</t>
  </si>
  <si>
    <t>â‚¹367</t>
  </si>
  <si>
    <t>Burgundy solid A-line dress, has a V-neck, zip closure, and straight hem</t>
  </si>
  <si>
    <t>4.4
|
791 Ratings</t>
  </si>
  <si>
    <t>791 Verified Buyers</t>
  </si>
  <si>
    <t>Women Navy Blue Printed A-Line Kurta with Gathered Detail</t>
  </si>
  <si>
    <t>Navy Blue printed A-line kurta with gathered detail, has a mandarin collar, short sleeves, flared hem, and front slit</t>
  </si>
  <si>
    <t>4.1
|
4.4k Ratings</t>
  </si>
  <si>
    <t>Women Black &amp; Beige Striped Keyhole Neck Kurta</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</si>
  <si>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Indulge yourself in some daily outgoing activities with this kurta from Sangria. This kurta is a daily-inspired delight. Pair it with with gold bangles and statement earrings for a resort-chic look.
Features
Colour: black and beige
Striped
Keyhole neck
Three-quarter, regular sleeves
Straight shape with regular style
Calf length with flared hem
Machine weave regular cotton</t>
  </si>
  <si>
    <t>4.2
|
777 Ratings</t>
  </si>
  <si>
    <t>Inddus</t>
  </si>
  <si>
    <t>Women Off White Floral Printed Regular Kurta with Trousers &amp; With Dupatta</t>
  </si>
  <si>
    <t>â‚¹1536</t>
  </si>
  <si>
    <t>Off white printed Kurta with Trousers with dupatta
Kurta design:
Floral printed
Straight shape
Regular style
Round neck, sleeveless no sleeves
Calf length with straight hem
Organza machine weave fabric
Trousers design:
Solid Trousers
Partially elasticated waistband
Slip-on closure</t>
  </si>
  <si>
    <t>Women Rose Gold Analogue Watch 2622WM01</t>
  </si>
  <si>
    <t>Rs. 5020</t>
  </si>
  <si>
    <t>Display: Analogue
Movement: Quartz
Power source: Battery
Dial style: Solid round stainless steel dial
Features: Reset Time
Strap style: Rose Gold-Toned bracelet style, metal strap with a foldover closure
Water resistance: 30 m
Warranty: 2 years
Warranty provided by brand/manufacturer
Comes in a Titan case</t>
  </si>
  <si>
    <t>4.7
|
631 Ratings</t>
  </si>
  <si>
    <t>631 Verified Buyers</t>
  </si>
  <si>
    <t>Women Pure Cotton Sports T-shirt With Embroidered Detail</t>
  </si>
  <si>
    <t>â‚¹1596</t>
  </si>
  <si>
    <t>Black T-shirt for women
Solid
Regular length
Round neck
Short, regular sleeves
Knitted pure cotton fabric</t>
  </si>
  <si>
    <t>Regular Fit
Size worn by the model: S
Chest: 32"
Height: 5'7"</t>
  </si>
  <si>
    <t>4.5
|
50 Ratings</t>
  </si>
  <si>
    <t>Round Neck Striped A-Line Kurta</t>
  </si>
  <si>
    <t>â‚¹827</t>
  </si>
  <si>
    <t>Colour: pink and white
Striped
Round neck
Three-quarter, regular sleeves
A-line shape with regular style
Calf length with flared hem
Machine weave regular cotton</t>
  </si>
  <si>
    <t>GERUA</t>
  </si>
  <si>
    <t>Mandarin Collar Roll-Up Sleeves Straight Kurta</t>
  </si>
  <si>
    <t>Grey solid straight kurta
Mandarin collar
Long, roll-up sleeves
Calf length
Straight hem
Multiple slits
1 side pocket
Machine weave cotton fabric</t>
  </si>
  <si>
    <t>3.9
|
10.3k Ratings</t>
  </si>
  <si>
    <t>Green &amp; Gold Ethnic Motifs Embroidered Sequinned Kurta With Trousers &amp; Dupatta</t>
  </si>
  <si>
    <t>Green and gold coloured embroidered kurta with trousers and dupatta
Kurta design:
Ethnic motifs embroidered
Straight shape
Regular style
Round neck, three-quarter regular sleeves
Sequinned detail
Calf length with straight hem
Silk blend machine weave fabric
Trousers design:
Solid trousers
Partially elasticated waistband
1 pocket
Drawstring closure</t>
  </si>
  <si>
    <t>Women Pink Solid Cotton Kurta With Jacket</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</si>
  <si>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Pink solid kurta, round neck, soft fabric and convenient pockets --this kurta has all your favorite details! By teaming wedge heels and golden silver with this lovely set, you've created a charming look in nearly no time at all. Bravo!
Kurta
Colour: pink
Solid
Round neck
regular sleeves
straight shape with regular
Calf length with straight hem
Machine weave regular cotton
Comes with ethnic jacket</t>
  </si>
  <si>
    <t>4.2
|
351 Ratings</t>
  </si>
  <si>
    <t>351 Verified Buyers</t>
  </si>
  <si>
    <t>Anubhutee</t>
  </si>
  <si>
    <t>Women Navy Blue Ethnic Motifs Embroidered Thread Work Kurta with Trousers &amp; With Dupatta</t>
  </si>
  <si>
    <t>Navy blue embroidered Kurta with Trousers with dupatta
Kurta design:
Ethnic motifs embroidered
Anarkali shape
Regular style
Round neck, three-quarter no sleeves
Thread work detail
Above knee length with flared hem
Viscose rayon machine weave fabric
Trousers design:
Printed Trousers
Elasticated waistband
Slip-on closure</t>
  </si>
  <si>
    <t>4.1
|
6.8k Ratings</t>
  </si>
  <si>
    <t>Women Printed Pure Cotton Kurta with Trousers</t>
  </si>
  <si>
    <t>Mauve printed Kurta with Trousers
Kurta design:
Floral printed
Straight shape
Regular style
Mandarin collar, three-quarter regular sleeves
1 pockets
Calf length with straight hem
Pure cotton machine weave fabric
Trousers design:
Solid Trousers
Elasticated waistband
Slip-on closure</t>
  </si>
  <si>
    <t>4.2
|
745 Ratings</t>
  </si>
  <si>
    <t>4.2
|
513 Ratings</t>
  </si>
  <si>
    <t>513 Verified Buyers</t>
  </si>
  <si>
    <t>Women Mesh Walking Shoes</t>
  </si>
  <si>
    <t>A pair of shoes, has regular styling, lace-ups detail
Mesh upper
Cushioned footbed
Textured and patterned outsole
Warranty: 45 days
Warranty provided by the brand/manufacturer</t>
  </si>
  <si>
    <t>4.4
|
717 Ratings</t>
  </si>
  <si>
    <t>Women Blue Floral Printed Gotta Patti Pure Cotton Kurta with Trousers &amp; With Dupatta</t>
  </si>
  <si>
    <t>Blue printed Kurta with Trousers with dupatta
Kurta design:
Floral printed
Straight shape
Regular style
Round neck, three-quarter regular sleeves
1 pockets gotta patti detail
Calf length with straight hem
Pure cotton machine weave fabric
Trousers design:
Printed Trousers
Elasticated waistband
Slip-on closure</t>
  </si>
  <si>
    <t>Miss Chase</t>
  </si>
  <si>
    <t>Women Navy Blue Skinny Fit High-Rise Clean Look Jeans</t>
  </si>
  <si>
    <t>Navy Blue dark wash 5-pocket high-rise jeans, clean look with no fade, has a button and zip closure, waistband with belt loops</t>
  </si>
  <si>
    <t>Skinny Fit
The model (height 5'8") is wearing a size 28</t>
  </si>
  <si>
    <t>4.3
|
9.6k Ratings</t>
  </si>
  <si>
    <t>Women Off-White &amp; Green Printed Kurta with Palazzos</t>
  </si>
  <si>
    <t>Off-White and green printed kurta with palazzos
Off-White and green straight calf length kurta, has a round neck, three-quarter sleeves, straight hem, side slits
Off-White and green Printed palazzos, has elasticated waistband, drawstring closure</t>
  </si>
  <si>
    <t>4.5
|
365 Ratings</t>
  </si>
  <si>
    <t>Mayra</t>
  </si>
  <si>
    <t>Black Animal Print High-Low Shirt Style Top</t>
  </si>
  <si>
    <t>â‚¹398</t>
  </si>
  <si>
    <t>Black and grey printed woven shirt style top, has a shirt collar, long sleeves, button closure</t>
  </si>
  <si>
    <t>3.9
|
12.8k Ratings</t>
  </si>
  <si>
    <t>12.8k Verified Buyers</t>
  </si>
  <si>
    <t>9to5 Primer Matte Lipstick - Deep Wine MP6</t>
  </si>
  <si>
    <t>9to5 Primer + Matte Lipstick
Shade name
Deep Wine MP6</t>
  </si>
  <si>
    <t>4.3
|
4.8k Ratings</t>
  </si>
  <si>
    <t>Pink Striped Round Neck Pure Cotton Kurta</t>
  </si>
  <si>
    <t>Colour: pink &amp; white
Striped
Round neck
Three-quarter, regular sleeves
Stright shape with regular style
Calf length with strighthem
Knitted and woven regular cotton</t>
  </si>
  <si>
    <t>Floral Printed Shirt Collar Pure Cotton Kurta with Trousers</t>
  </si>
  <si>
    <t>â‚¹911</t>
  </si>
  <si>
    <t>Dusty pink printed Kurta with Trousers
Kurta design:
Floral printed
Straight shape
Regular style
Shirt collar, sleeveless 
Calf length length with straight hem
Pure cotton machine weave fabric
Trousers design:
Printed Trousers
Elasticated waistband
Slip-on closure</t>
  </si>
  <si>
    <t>4.3
|
29 Ratings</t>
  </si>
  <si>
    <t>ADDYVERO</t>
  </si>
  <si>
    <t>Women Black High-Rise Easy Wash Trousers</t>
  </si>
  <si>
    <t>â‚¹492</t>
  </si>
  <si>
    <t>Black knitted bootcut
Regular fit
High-rise
Length: regular
Pattern: solid
Flat-front, with no pleats design
Feature: easy wash</t>
  </si>
  <si>
    <t>4.3
|
5.4k Ratings</t>
  </si>
  <si>
    <t>Women Lavender Printed Boxy Round Neck Pure Cotton T-shirt</t>
  </si>
  <si>
    <t>Lavender printed longline T-shirt, has a round neck, and short sleeves</t>
  </si>
  <si>
    <t>Boxy fit
The model (height 5'8") is wearing a size S</t>
  </si>
  <si>
    <t>4.1
|
8.8k Ratings</t>
  </si>
  <si>
    <t>QUIERO</t>
  </si>
  <si>
    <t>Black Peter Pan A-Line Top</t>
  </si>
  <si>
    <t>â‚¹767</t>
  </si>
  <si>
    <t>Black solid woven A-line top, has a Peter Pan collar, long sleeves, button closure</t>
  </si>
  <si>
    <t>Regular Fit
Size worn by the model: S
Chest: 32"
Height: 5'8"</t>
  </si>
  <si>
    <t>4.3
|
8.1k Ratings</t>
  </si>
  <si>
    <t>8.1k Verified Buyers</t>
  </si>
  <si>
    <t>Ethnic Motifs Yoke Design Regular Sequinned Kurta with Trousers &amp; With Dupatta</t>
  </si>
  <si>
    <t>â‚¹945</t>
  </si>
  <si>
    <t>Beige yoke design Kurta with Trousers with dupatta
Kurta design:
Ethnic motifs yoke design
Straight shape
Regular style
Round neck, three-quarter regular sleeves
Sequinned detail
Calf length with straight hem
Silk blend machine weave fabric
Trousers design:
Solid Trousers
Partially elasticated waistband
Slip-on closure</t>
  </si>
  <si>
    <t>4.1
|
258 Ratings</t>
  </si>
  <si>
    <t>Ethnic Motifs Embroidered High Slit Thread Work Kurta With Trousers</t>
  </si>
  <si>
    <t>â‚¹1517</t>
  </si>
  <si>
    <t>Magenta embroidered Kurta with Trousers
Kurta design:
Ethnic motifs embroidered
A-line shape
High slit style
V-neck, three-quarter regular sleeves
1 pocket thread work detail
Calf length with flared hem
Cotton blend machine weave fabric
Trousers design:
Embroidered Trousers
Partially elasticated waistband
Slip-on closure</t>
  </si>
  <si>
    <t>Size worn by the model: 36
Chest: 30''
Waist: 24''
Hips: 36''
Height: 5'6"</t>
  </si>
  <si>
    <t>4.2
|
371 Ratings</t>
  </si>
  <si>
    <t>Forever Glam by Pantaloons</t>
  </si>
  <si>
    <t>Tan PU Structured Handheld Bag</t>
  </si>
  <si>
    <t>Tan coloured solid handheld bag
1 main compartment, has a button closure, 1 internal pocket
With a non detachable sling strap</t>
  </si>
  <si>
    <t>Length 19.50 cm
Height 14.00 cm
Width 9.00 cm</t>
  </si>
  <si>
    <t>Women Black Ethnic Motifs Yoke Design Kurta With Palazzos &amp; Dupatta</t>
  </si>
  <si>
    <t>Black yoke design Kurta with Palazzos with dupatta
Kurta design:
Ethnic motifs yoke design
Straight shape
Regular style
Round neck, three-quarter regular sleeves
Calf length with straight hem
Viscose rayon machine weave fabric
Palazzos design:
Printed Palazzos
Partially elasticated waistband
Drawstring closure</t>
  </si>
  <si>
    <t>4.2
|
1.9k Ratings</t>
  </si>
  <si>
    <t>Bandhani Embroidered Thread Work Pure Cotton Kurta With Trousers &amp; Dupatta</t>
  </si>
  <si>
    <t>Pink &amp; turquoise blue embroidered Kurta with Trousers with dupatta
Kurta design:
Bandhani embroidered
Straight shape
Regular style
Round neck, three-quarter regular sleeves
1 pockets thread work detail
Calf length length with straight hem
Pure cotton machine weave fabric
Trousers design:
Solid Trousers
Partially elasticated waistband
Drawstring closure</t>
  </si>
  <si>
    <t>Ethnic Motifs Printed Regular Kurta With Trousers</t>
  </si>
  <si>
    <t>(87% OFF)</t>
  </si>
  <si>
    <t>Turquoise blue &amp; green  printed Kurta with Trousers
Kurta design:
Ethnic motifs printed
Straight shape
Regular style
Round neck, three-quarter regular sleeves
Calf length with straight hem
Cotton blend machine weave fabric
Trousers design:
Printed Trousers
Elasticated waistband</t>
  </si>
  <si>
    <t>3.8
|
52 Ratings</t>
  </si>
  <si>
    <t>Women Yellow Floral Yoke Design Regular Kurta with Trousers &amp; With Dupatta</t>
  </si>
  <si>
    <t>Yellow yoke design Kurta with Trousers with dupatta
Kurta design:
Floral yoke design
Straight shape
Regular style
Round neck, three-quarter regular sleeves
Calf length with straight hem
Viscose rayon machine weave fabric
Trousers design:
Embroidered Trousers
Partially elasticated waistband
Slip-on closure</t>
  </si>
  <si>
    <t>Women Green Kurta with Trousers &amp; With Dupatta</t>
  </si>
  <si>
    <t>Green woven design Kurta with Trousers with dupatta
Kurta design:
Geometric woven design
Straight shape
Regular style
Sweetheart neck, three-quarter regular sleeves
2 pockets
Calf length length with straight hem
Art silk machine weave fabric
Trousers design:
Self design Trousers
Partially elasticated waistband
Slip-on closure</t>
  </si>
  <si>
    <t>4.3
|
7.2k Ratings</t>
  </si>
  <si>
    <t>Women Boyfriend Fit Light Fade Stretchable Jeans</t>
  </si>
  <si>
    <t>Medium shade, light fade black jeans
Boyfriend fit, mid-rise
Clean look
Stretchable
5 pocket
Length: regular</t>
  </si>
  <si>
    <t>Boyfriend Fit
Stretchable
Size worn by the model: 28
Waist: 27"
Hips: 38"
Height: 5'7"</t>
  </si>
  <si>
    <t>3.3
|
10 Ratings</t>
  </si>
  <si>
    <t>Medium Coverage Lightly Padded Push-Up Bra</t>
  </si>
  <si>
    <t>Designed to lend the right shape and lift to your bosom, this bra is a trendsetter. It will be an ideal addition to your lingerie range as it perfectly suits every topwear range.
Features
VANumber: zi11s3fash0blue
Medium coverage
Non-wired to retain natural lift and all-day comfort
Lightly padded for defined shaping of breasts
Seamless cups
Regular straps
Back closure
Features: all day comfort</t>
  </si>
  <si>
    <t>90% Polyamide 10% Elastane
Hand Wash</t>
  </si>
  <si>
    <t>4.1
|
18 Ratings</t>
  </si>
  <si>
    <t>kasee</t>
  </si>
  <si>
    <t>Embellished Beads and Stones Saree</t>
  </si>
  <si>
    <t>Design Details
Lavender saree
Embellished embellished saree with embroidered border border
Has beads and stones detail
The saree comes with an unstitched blouse piece
The blouse worn by the model might be for modelling purpose only. Check the image of the blouse piece to understand how the actual blouse piece looks like.</t>
  </si>
  <si>
    <t>Length: 5.5 metres plus 0.8 metre blouse piece
Width: 1.06 metres (approx.)</t>
  </si>
  <si>
    <t>4
|
666 Ratings</t>
  </si>
  <si>
    <t>666 Verified Buyers</t>
  </si>
  <si>
    <t>Mid-Rise Formal Trousers</t>
  </si>
  <si>
    <t>â‚¹1779</t>
  </si>
  <si>
    <t>Black woven  formal
Regular fit
Mid-rise
Length: cropped
Pattern: solid
Flat-front
Feature: plain
4 pockets</t>
  </si>
  <si>
    <t>Women Navy Blue Printed Straight Kurta</t>
  </si>
  <si>
    <t>Navy Blue printed Straight kurta, has a V-neck, three-quarter sleeves, straight hem, and side slits</t>
  </si>
  <si>
    <t>4.1
|
4k Ratings</t>
  </si>
  <si>
    <t>Shae by SASSAFRAS</t>
  </si>
  <si>
    <t>Women Blue &amp; Off-White Printed Anarkali Kurta</t>
  </si>
  <si>
    <t>Blue and Off-white printed anarkali kurta, has a keyhole neck, three-quarter sleeves, attached lining and flared hem</t>
  </si>
  <si>
    <t>4.2
|
8.4k Ratings</t>
  </si>
  <si>
    <t>8.4k Verified Buyers</t>
  </si>
  <si>
    <t>Love Beauty &amp; Planet</t>
  </si>
  <si>
    <t>Smooth and Serene Anti-Frizz Shampoo with Argan Oil 200 ml</t>
  </si>
  <si>
    <t>â‚¹210</t>
  </si>
  <si>
    <t>Smooth and Serene Shampoo with Argan Oil</t>
  </si>
  <si>
    <t>Women Grey &amp; Pink Floral Print Straight Kurta</t>
  </si>
  <si>
    <t>Grey, pink and mustard yellow printed straight kurta, has a keyhole neck with button closure, three-quarter sleeves, straight hem, and side slits</t>
  </si>
  <si>
    <t>4.2
|
6.9k Ratings</t>
  </si>
  <si>
    <t>Women Rust Orange &amp; Maroon Ethnic Motifs Printed Regular Kurta with Trousers</t>
  </si>
  <si>
    <t>Rust printed Kurta with Trousers
Kurta design:
Ethnic motifs printed
Straight shape
Regular style
Round neck, three-quarter regular sleeves
Calf length with straight hem
Viscose rayon machine weave fabric
Trousers design:
Printed Trousers
Partially elasticated waistband
Zip closure</t>
  </si>
  <si>
    <t>Striped High-Low Casual Shirt</t>
  </si>
  <si>
    <t>Blue and white striped opaque casual shirt ,has a cutaway collar, button placket, long roll-up sleeves, high-low hem</t>
  </si>
  <si>
    <t>Regular Fit
Size worn by the model: S
Chest: 32''
Height: 5'6"</t>
  </si>
  <si>
    <t>Ethnic Motifs Printed Batwing Sleeves Kurta</t>
  </si>
  <si>
    <t>About The Brand:
Sangria is a ready-to-wear brand that focuses on a global Indian woman. Sangria has a unique signature style with an electric collection of fabrics, colours, and patterns. The brand has a modern take on traditional Indian motifs and designs with a wide range of offerings.
Product Description:
When you need a fashion upgrade, treat yourself to this beauty by Sangria. This kurta draped in beautiful shades of teal colour, features a modest keyhole neckline and long batwing sleeves, this piece can be worn with cool sandals when you're going to attend family functions &amp; dinners.
Product Design Details:
Colour: teal and black
Ethnic motifs printed
Keyhole neck
Long, extended sleeves
A-line shape with regular style
Calf length with straight hem
Machine weave regular viscose rayon</t>
  </si>
  <si>
    <t>Size worn by the model: S
Chest: 31''
Height: 5'7"</t>
  </si>
  <si>
    <t>4.1
|
25 Ratings</t>
  </si>
  <si>
    <t>Floral Printed Regular Top with Trousers</t>
  </si>
  <si>
    <t>â‚¹2996</t>
  </si>
  <si>
    <t>Floral Embroidered Notch Neck Thread Work Cotton Kurta</t>
  </si>
  <si>
    <t>Colour: white and black
Floral embroidered
Notch neck
Three-quarter, regular sleeves
Straight shape with regular style
Thread work detail
Calf length with straight hem
Machine weave regular cotton</t>
  </si>
  <si>
    <t>4
|
497 Ratings</t>
  </si>
  <si>
    <t>497 Verified Buyers</t>
  </si>
  <si>
    <t>Women Green Ethnic Motifs Embroidered Gotta Patti Kurta with Trousers &amp; With Dupatta</t>
  </si>
  <si>
    <t>Green embroidered Kurta with Trousers with dupatta
Kurta design:
Ethnic motifs embroidered
Straight shape
Regular style
Round neck, three-quarter regular sleeves
Gotta patti detail
Calf length with straight hem
Silk blend machine weave fabric
Trousers design:
Solid Trousers
Elasticated waistband
Slip-on closure</t>
  </si>
  <si>
    <t>4
|
231 Ratings</t>
  </si>
  <si>
    <t>RINDAS</t>
  </si>
  <si>
    <t>Women Square Toe T-Strap Flats</t>
  </si>
  <si>
    <t>(Rs. 1430 OFF)</t>
  </si>
  <si>
    <t>A pair of t-strap flats
Upper Material: synthetic
Cushioned footbed
Textured and patterned outsole</t>
  </si>
  <si>
    <t>Heel height: 2.54 cm (1 inch)</t>
  </si>
  <si>
    <t>AURELIA</t>
  </si>
  <si>
    <t>Women Yellow Floral Printed Thread Work Kurta</t>
  </si>
  <si>
    <t>Colour: yellow
Floral printed
Round neck
Sleeveless, no sleeves
Straight shape with regular style
Thread work detail
Calf length with straight hem
Knitted and woven regular cotton</t>
  </si>
  <si>
    <t>4.3
|
76 Ratings</t>
  </si>
  <si>
    <t>IQRAAR</t>
  </si>
  <si>
    <t>Red Dress</t>
  </si>
  <si>
    <t>Red solid wrap dress
V-neck
Short, puff sleeve
Above knee length in flared hem</t>
  </si>
  <si>
    <t>3.7
|
43 Ratings</t>
  </si>
  <si>
    <t>Women Black &amp; Grey Printed Regular Kurta with Trousers &amp; Dupatta</t>
  </si>
  <si>
    <t>Black and grey printed Kurta with Trousers with dupatta
Kurta design:
Ethnic motifs printed
Straight shape
Regular style
1 pocket
Mandarin collar, three-quarter regular sleeves
Calf length with straight hem
Cotton blend  machine weave fabric
Trousers design:
Printed Trousers
Partially elasticated waistband
Slip-on closure
Comes with a printed dupatta</t>
  </si>
  <si>
    <t>Folksy Floral Screen Print Cotton Kurta Set</t>
  </si>
  <si>
    <t>This set includes: Kurta, Trousers and Dupatta
The robust flowy silhouette of this piece stands out on its own, as does the ethnic floral patterning all over. Crafted with precision, the intricate stencilling techniques and gotta lace panelling has given this kurta set a sharp edged finishing. If daily comfort with a design marvel is what you're looking for in your ethnic wear, then you've stumbled upon the right thing here!
Kurta:
Mulberry screen printed ethnic floral pattern all-over with gotta lace, boat neck, 3/4th sleeves, mid calf-length with flared hem
Trousers:
Blushed tone in clean crop-cut, semi-elasticated waistline with slip-on styling
Dupatta:
Ethnic screen print with striped and solid alternate bordering
Pure cotton, hand-wash
The model (height 5'8") is wearing a size S</t>
  </si>
  <si>
    <t>Women White Twill Parallel Trousers</t>
  </si>
  <si>
    <t>White solid mid-rise trousers, button and zip closure, and 2 pockets</t>
  </si>
  <si>
    <t>4.1
|
18k Ratings</t>
  </si>
  <si>
    <t>18k Verified Buyers</t>
  </si>
  <si>
    <t>Ethnic Motifs Printed Regular Kurta With Trousers &amp; Dupatta</t>
  </si>
  <si>
    <t>â‚¹3180</t>
  </si>
  <si>
    <t>Off white printed kurta with trousers with dupatta
Kurta design:
Ethnic motifs printed
Straight shape
Regular style
Round neck, long regular sleeves
Calf length length with straight hem
Poly chanderi machine weave fabric
Camisole
Trousers design:
Printed Trousers
Partially elasticated waistband
Slip-on closure
Comes with a camisole</t>
  </si>
  <si>
    <t>Gold-Toned Embellished Open Toe Flats</t>
  </si>
  <si>
    <t>A pair of gold-toned open toe flats
Upper Material: synthetic leather
Cushioned footbed
Textured and patterned outsole</t>
  </si>
  <si>
    <t>4.5
|
701 Ratings</t>
  </si>
  <si>
    <t>701 Verified Buyers</t>
  </si>
  <si>
    <t>Women Ethnic Motifs Printed Notch Neck Kurta with Trousers</t>
  </si>
  <si>
    <t>Kurta with Trousers
Kurta design:
Ethnic motifs printed
Straight shape
Regular style
Notch neck, short regular sleeves
Calf length with straight hem
Cotton blend machine weave fabric
Trousers design:
Printed Trousers
Elasticated waistband
Slip-on closure</t>
  </si>
  <si>
    <t>3.8
|
434 Ratings</t>
  </si>
  <si>
    <t>434 Verified Buyers</t>
  </si>
  <si>
    <t>Women Textured Go Walk Joy Wonderful Regular Walking Shoes</t>
  </si>
  <si>
    <t>Special Technologies:
5th Gen cushioning
Skechers Air Cooled Goga Mat breathable insole provides high-rebound cushioning
Ortholite comfort foam insoles
Breathable upper
Virtually Seamless
Product Design Details:
A pair of mauve pink walking shoes, has regular styling, lace-ups detail
Mesh upper
Cushioned footbed
Textured and patterned EVA outsole
Side S logo
Warranty: 3 months
Warranty to be provided by the brand/manufacturer
About The Product:
Experience the joy of walkable comfort with easy-to-wear Skechers GOwalk Joy - WONDERFUL cushioned insole for added comfort.</t>
  </si>
  <si>
    <t>Upper material: Mesh upper
Wipe with a clean, dry cloth to remove dust</t>
  </si>
  <si>
    <t>4.5
|
108 Ratings</t>
  </si>
  <si>
    <t>The Lifestyle Co Women Navy Blue Solid Super Skinny Fit Cropped Jeggings</t>
  </si>
  <si>
    <t>Navy blue solid mid-rise cropped jeggings, has an elasticated waistband with slip-on closure, two pockets</t>
  </si>
  <si>
    <t>Super skinny fit
The model (height 5'8") is wearing a size 28</t>
  </si>
  <si>
    <t>4.2
|
972 Ratings</t>
  </si>
  <si>
    <t>972 Verified Buyers</t>
  </si>
  <si>
    <t>Sustainable WhiteGlow Skin Tightening Brightening Gel Creme with SPF 25 40g</t>
  </si>
  <si>
    <t>â‚¹206</t>
  </si>
  <si>
    <t>WhiteGlow Skin Tightening &amp; Brightening SPF 25 Gel Creme</t>
  </si>
  <si>
    <t>4.4
|
8.2k Ratings</t>
  </si>
  <si>
    <t>Solid PU Oversized Structured Laptop Handheld Bag</t>
  </si>
  <si>
    <t>â‚¹4249</t>
  </si>
  <si>
    <t>Gunmetal-toned solid handheld bag
1 main compartment, has a zip closure, 1 inner pocket
Tablet sleeve: no
Has a padded laptop sleeves with velcro closure
Two handles with a detachable sling strap
Warranty: 6 months
Warranty provided by brand owner/manufacturer</t>
  </si>
  <si>
    <t>Height: 30 cm
Width: 36 cm
Depth: 14.5 cm
Can hold laptop of up to 16 inches</t>
  </si>
  <si>
    <t>4.7
|
39 Ratings</t>
  </si>
  <si>
    <t>KERI PERRY</t>
  </si>
  <si>
    <t>Round Neck Floral Midi Dress</t>
  </si>
  <si>
    <t>floral print fit &amp; flare dress
Round neck
Long, puff sleeve
Midi length in flared hem
Chiffon fabric
Button closure</t>
  </si>
  <si>
    <t>4
|
529 Ratings</t>
  </si>
  <si>
    <t>Coral &amp; White Floral Print Mandarin Collar Pure Cotton Empire Top</t>
  </si>
  <si>
    <t>Coral and white regular empire top
Floral print
Mandarin collar, three-quarter, puff sleeve sleeves
Gathered or pleated detail
Woven cotton</t>
  </si>
  <si>
    <t>4.3
|
708 Ratings</t>
  </si>
  <si>
    <t>708 Verified Buyers</t>
  </si>
  <si>
    <t>Women Floral Print Crepe Co-Ords</t>
  </si>
  <si>
    <t>â‚¹1272</t>
  </si>
  <si>
    <t>This co-ord set consists of a tunic and palazzos
Sea green &amp; pink floral printed tunic, has three-quarter cuffed sleeves and a v-neck
Sea green &amp; pink floral printed palazzos, has an elasticated waistband with slip-on closure</t>
  </si>
  <si>
    <t>3.8
|
435 Ratings</t>
  </si>
  <si>
    <t>435 Verified Buyers</t>
  </si>
  <si>
    <t>Hair Fall Rescue Shampoo For Weak Hair 1 l</t>
  </si>
  <si>
    <t>â‚¹666</t>
  </si>
  <si>
    <t>Hair fall rescue shampoo</t>
  </si>
  <si>
    <t>Women Stylish Black Floral Top</t>
  </si>
  <si>
    <t>Leave a lasting impression on everyone you meet by donning this top. Crafted with an alluring floral print, a sweetheart neck, and long sleeves, the piece lend a splendid look. 
Stylish black colour
Beautiful floral print
A-line
Long puff sleeves
Polyester, machine wash
Trend Alert
Originated in the 18th century, the sweetheart neckline is still a popular fashion choice. It is characterised by the prominent, scalloped shape that resembles the top of a heart. It lengthens the neck and adds balance to the overall silhouette while lending a curvy touch.</t>
  </si>
  <si>
    <t>Women Black Veronica Skinny Fit High-Rise Stretchable Jeans</t>
  </si>
  <si>
    <t>Dark shade, no fade black jeans
Skinny fit, high-rise
Brand Fit: veronica
Clean look
Stretchable
5 pocket
Length: cropped</t>
  </si>
  <si>
    <t>Brand Fit: Veronica
Fit: Skinny Fit
Stretchable
The model (height 5'8) is wearing a size 28</t>
  </si>
  <si>
    <t>Women White Ethnic Motifs Printed Pleated Pure Cotton Kurta with Trousers</t>
  </si>
  <si>
    <t>White printed Kurta with Trousers
Kurta design:
Ethnic motifs printed
A-line shape
Pleated style
Round neck, three-quarter regular sleeves
Above knee length with flared hem
Pure cotton machine weave fabric
Trousers design:
Solid Trousers
Partially elasticated waistband
Slip-on closure</t>
  </si>
  <si>
    <t>4
|
853 Ratings</t>
  </si>
  <si>
    <t>853 Verified Buyers</t>
  </si>
  <si>
    <t>Women Black Ribbed T-shirt</t>
  </si>
  <si>
    <t>Black ribbed T-shirt, has a stylised round neck, and three-quarter sleeves</t>
  </si>
  <si>
    <t>4.4
|
16.1k Ratings</t>
  </si>
  <si>
    <t>16.1k Verified Buyers</t>
  </si>
  <si>
    <t>Women Fuchsia Solid One Shoulder Top and Trousers</t>
  </si>
  <si>
    <t>â‚¹1286</t>
  </si>
  <si>
    <t>This co-ord set consists of a top and a Trouser
Fuchsia Solid top, has one shoulder, sleeveless and slip-on closure
Fuchsia Solid straight, Trouser has an elasticated waistband with slip-on closure</t>
  </si>
  <si>
    <t>4.3
|
304 Ratings</t>
  </si>
  <si>
    <t>Women Brown Geometric Printed Flared Sleeves Thread Work Kurta</t>
  </si>
  <si>
    <t>Colour: brown
Geometric printed
Round neck
Three-quarter, flared sleeves
Straight shape with panelled style
Thread work detail
Calf length with straight hem
Machine weave regular viscose rayon</t>
  </si>
  <si>
    <t>Absolute Perfect Radiance Skin Brightening Light Creme SPF 20 50 g</t>
  </si>
  <si>
    <t>Perfect Radiance Skin Brightening Day Creme 50 g</t>
  </si>
  <si>
    <t>Nude-Coloured Non-Wired Non Padded Full Coverage Low Impact Slip on Sports Bra SB06</t>
  </si>
  <si>
    <t>A Bra that is loved by beginners and adults alike because it is super comfortable. Made with softest breathable cotton fabric. Available in attractive shades, this low impact cotton sports bra ensures gentle lift and shape with its moulded design.
FEATURES:
Type : Non-Padded &amp; Wirefree 
Fabric : Metal-free breathable cotton
Back Type : U shape
Closure Type : Pop-On
Strap Type : Wide no metal
Double layer front, for minimized nipple show through
Molded cups gives comfortable fit and shape with no lines
Wider straps for no worry support and comfort
Metal-free pop-on design for softest feel even at night
Deep U back and front helps to pair with many outerwear
The keyhole back ensures easy wear
Breathable cotton fabric for all-day comfort
1. Engineered with Fab Comfy 5 this bra supports you with gentle support, soft hold straps, flexi-grip elastic and gives you perfect shape and coverage.
2. Metal-free slip on bra that keeps you comfortable all-day. This sports bra for women is also used sports bra for girls. The bra is extremely comfortable and is suggested for daily wear.
3. Double layer bra cups front for no-show coverage and Smooth shape under outer wear with no seams.
4. Molded bra cups gives comfortable fit and shape with no lines. The keyhole back in the sports bra ensures easy wear.
5.Comfortable bra with Breathable cotton fabric for all-day comfort.
About the Product:
Fab Comfy 5 Technology: Gentle support, soft hold straps, and flexi-grip elastic to give you the perfect shape and coverage for day-long comfort.
Comfortable Fit: This sports bra comes with a back keyhole for ease of wear. The metal-free slip-on design offers the softest feel, while the wide straps provide support and no-dig comfort, making it the ideal choice for both day and nighttime use.
No Show Through: The double-layered, moulded cups prevent show-through and provide a smooth, seamless look under body-hugging garments.
Stretch Cotton: This naturally breathable fabric has sweat-wicking properties that will keep you feeling comfortable, confident, and fabulous!
Versatile Design: This cotton bra features a deep U-shaped front and back so that it can be paired with nearly any outfit.</t>
  </si>
  <si>
    <t>Material: Cotton
Hand Wash</t>
  </si>
  <si>
    <t>4.4
|
4.5k Ratings</t>
  </si>
  <si>
    <t>Women Peach Mid-Rise Wide-Leg Relaxed Fit Track Pants</t>
  </si>
  <si>
    <t>Peach solid Logo Printed relaxed-fit 280 gsm Track Pants, has an elasticated waistband with slip-on closure and two pockets</t>
  </si>
  <si>
    <t>Off White Floral Printed Mirror Work Pure Cotton Kurta &amp; Trousers with Dupatta</t>
  </si>
  <si>
    <t>(Rs. 4300 OFF)</t>
  </si>
  <si>
    <t>Off white, pink &amp; blue printed kurta &amp; trousers with dupatta
Kurta design:
Floral printed
Round neck
Three-quarter, regular sleeves
Straight shape, regular style
Mirror work detail
Calf length with straight hem
Pure cotton machine weave fabric
Trousers design:
Solid trousers
Elasticated waistband
Slip-on closure</t>
  </si>
  <si>
    <t>Women Black Boyfriend Fit High-Rise Clean Look Jeans</t>
  </si>
  <si>
    <t>Black dark wash 4-pocket high-rise jeans, clean look, no fade, and has a button and zip closure</t>
  </si>
  <si>
    <t>Boyfriend Fit
The model (height 5'8") is wearing a size 28</t>
  </si>
  <si>
    <t>3.8
|
3k Ratings</t>
  </si>
  <si>
    <t>Women Blue 710 Super Skinny Fit Mid Rise Stretchable Jeans</t>
  </si>
  <si>
    <t>Fit: Super Skinny Fit
Stretchable
The model (height 5'8) is wearing a size 28</t>
  </si>
  <si>
    <t>Women Pink &amp; Silver Printed Kurta with Palazzos &amp; Dupatta</t>
  </si>
  <si>
    <t>Pink and silver printed kurta with palazzos and dupatta
Pink and silver printed straight calf length kurta, has a keyhole neck, three-quarter sleeves, side slits
Pink and silver printed palazzos, has a partially elasticated waistband with slip-on closure
Pink solid dupatta, has taping border</t>
  </si>
  <si>
    <t>4.2
|
16.3k Ratings</t>
  </si>
  <si>
    <t>16.3k Verified Buyers</t>
  </si>
  <si>
    <t>Women Pure Cotton Striped Straight Kurta</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</si>
  <si>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With the breezy pattern, this striped straight kurta will become your go-to outfit. Top it off with these classic leggings and comfortable flats
FEATURES
Colour: black and pink
Striped
Notched round neck
Three-quarter, regular sleeves
Straight shape with regular style
Side slits
Knee length with straight hem
Machine weave regular cotton</t>
  </si>
  <si>
    <t>Size worn by the model: S
Chest: 30''
Height: 5'6"</t>
  </si>
  <si>
    <t>4.2
|
24 Ratings</t>
  </si>
  <si>
    <t>Women Peach-Coloured Embroidered Thread Work Kurti with Trousers &amp; With Dupatta</t>
  </si>
  <si>
    <t>Peach-coloured embroidered Kurti with Trousers with dupatta
Kurti design:
Woven design embroidered
A-line shape
Regular style
Round neck, three-quarter regular sleeves
Thread work detail
Calf length with straight hem
Viscose rayon machine weave fabric
Trousers design:
Solid Trousers
Elasticated waistband
Slip-on closure</t>
  </si>
  <si>
    <t>The model (height 5'8) is wearing a size S
Dupatta length: 2.25 mtr</t>
  </si>
  <si>
    <t>3.8
|
578 Ratings</t>
  </si>
  <si>
    <t>Women Striped High Slit Thread Work Liva Kurta With Trousers &amp; Dupatta</t>
  </si>
  <si>
    <t>Red striped Kurta with Trousers with dupatta
Kurta design:
Striped striped
A-line shape
High slit style
Mandarin collar, three-quarter regular sleeves
1 pockets thread work detail
Calf length with straight hem
Liva machine weave fabric
Trousers design:
Striped Trousers
Partially elasticated waistband
Slip-on closure</t>
  </si>
  <si>
    <t>The model (height 5'8) is wearing a size S
Dupatta measurement (length x width): 2.3 m x 85 cm</t>
  </si>
  <si>
    <t>4.2
|
241 Ratings</t>
  </si>
  <si>
    <t>241 Verified Buyers</t>
  </si>
  <si>
    <t>Women Black Solid V-Neck Pure Cotton T-shirt</t>
  </si>
  <si>
    <t>â‚¹227</t>
  </si>
  <si>
    <t>Black solid T-shirt, has a V-neck, and short sleeves</t>
  </si>
  <si>
    <t>Boxy
The model (height 5'8") is wearing a size S</t>
  </si>
  <si>
    <t>Floral A-Line Dress</t>
  </si>
  <si>
    <t>Pink floral print a-line dress
V-neck
Three-quarter, puff sleeve
Tie-up detail
Above knee length in flared hem
Cotton fabric</t>
  </si>
  <si>
    <t>3.6
|
146 Ratings</t>
  </si>
  <si>
    <t>Women Black Printed Round Neck Oversized T-shirt</t>
  </si>
  <si>
    <t>Black and White printed T-shirt, has a round neck, and long sleeves</t>
  </si>
  <si>
    <t>MANGO</t>
  </si>
  <si>
    <t>Brown Sustainable Ribbed Sheath Midi Dress with Belt</t>
  </si>
  <si>
    <t>â‚¹1916</t>
  </si>
  <si>
    <t>Rust brown ribbed sheath dress
Round neck
Short, regular sleeves
Midi length in straight hem
Side slits
Comes with a belt</t>
  </si>
  <si>
    <t>4.2
|
15 Ratings</t>
  </si>
  <si>
    <t>WEAVLLITE</t>
  </si>
  <si>
    <t>Floral Printed Pure Cotton Kurta With Trousers</t>
  </si>
  <si>
    <t>Green &amp; pink printed Kurta with Trousers
Kurta design:
Floral printed
Straight shape
Regular style
Keyhole neck, three-quarter regular sleeves
2 pockets
Calf length length with straight hem
Pure cotton machine weave fabric
Trousers design:
Printed Trousers
Elasticated waistband
Drawstring closure</t>
  </si>
  <si>
    <t>Women Black Solid Single Breasted Blazer</t>
  </si>
  <si>
    <t xml:space="preserve">Black solid regular-fit casual blazer, has a shawl collar, long sleeves, single breasted with button closure, two welt pockets, </t>
  </si>
  <si>
    <t>3.6
|
360 Ratings</t>
  </si>
  <si>
    <t>Women Green &amp; White Yoke Design Floral Motifs Straight Kurta</t>
  </si>
  <si>
    <t>Colour: green and white
Embellished yoke design
Round neck
Long, regular sleeves
Straight shape with regular style
Sequinned detail
Calf length with straight hem
Machine weave regular silk</t>
  </si>
  <si>
    <t>4.5
|
793 Ratings</t>
  </si>
  <si>
    <t>The Lifestyle Co. Women Blue Flared Mid-Rise Clean Look Stretchable Jeans</t>
  </si>
  <si>
    <t>Blue medium wash 5-pocket mid-rise jeans, clean look, light fade, has a button and zip closure, and waistband with belt loops</t>
  </si>
  <si>
    <t>Flared
Stretchable
The model (height 5'8") is wearing a size 28</t>
  </si>
  <si>
    <t>Ethnic Motifs Printed Sequinned A-Line Kurta With Trousers &amp; Dupatta</t>
  </si>
  <si>
    <t>Black &amp; red printed Kurta with Trousers with dupatta
Kurta design:
Ethnic motifs printed
A-line shape with side slits
Empire style
Round neck
Three-quarter regular sleeves
Sequinned detail
Calf length with straight hem
Viscose rayon machine weave fabric
Trousers design:
Solid Trousers
Partially elasticated waistband
Slip-on closure
Dupatta Design:
Printed dupatta
Taping border</t>
  </si>
  <si>
    <t>4.1
|
267 Ratings</t>
  </si>
  <si>
    <t>Baggit</t>
  </si>
  <si>
    <t>Colourblocked Structured Sling Bag</t>
  </si>
  <si>
    <t>â‚¹716</t>
  </si>
  <si>
    <t>Green and pink colourblocked sling bag
1 main compartment, has a button closure, 1 external pocket, 2 inner pockets
Tablet sleeve: no
With a non-detachable sling strap
Warranty: 6 months
Warranty provided by brand owner/manufacturer</t>
  </si>
  <si>
    <t>Height: 13.97 cm
Width: 22.86 cm
Depth: 6.35 cm</t>
  </si>
  <si>
    <t>4.3
|
92 Ratings</t>
  </si>
  <si>
    <t>Women Yellow Floral Printed Kurta</t>
  </si>
  <si>
    <t>â‚¹696</t>
  </si>
  <si>
    <t>Colour: yellow
Floral printed
V-neck
Three-quarter, regular sleeves
Straight shape with regular style
Calf length with straight hem
Machine weave regular cotton</t>
  </si>
  <si>
    <t>Size worn by the model: S
Chest: 32''
Height: 5'7"</t>
  </si>
  <si>
    <t>Women Navy Blue Fitted Jacket</t>
  </si>
  <si>
    <t>Fitted jacket in woven fabric with notch lapels and a single button fastening at the front. Jetted front pockets, a decorative button at the cuffs and a single back vent. Lined.</t>
  </si>
  <si>
    <t>4.5
|
194 Ratings</t>
  </si>
  <si>
    <t>Women Mauve Floral Yoke Design Chanderi Silk Kurta with Trousers &amp; With Dupatta</t>
  </si>
  <si>
    <t>(Rs. 4350 OFF)</t>
  </si>
  <si>
    <t>Mauve yoke design Kurta with Trousers with dupatta
Kurta design:
Floral yoke design
Straight shape
Regular style
Round neck, three-quarter regular sleeves
Calf length length with straight hem
Chanderi silk machine weave fabric
Trousers design:
Solid Trousers
Elasticated waistband
Slip-on closure</t>
  </si>
  <si>
    <t>4
|
1.9k Ratings</t>
  </si>
  <si>
    <t>Women Solid Pleated Cropped Trousers</t>
  </si>
  <si>
    <t>â‚¹1362</t>
  </si>
  <si>
    <t>Blue woven trousers
Regular fit
Mid-rise
Elasticated waistband with belt loops
Length: cropped
Pattern: solid 
Pleated design
Feature: plain
Drawstring closure
4 pockets</t>
  </si>
  <si>
    <t>Regular Fit
Size worn by the model: 28
Waist: 26"
Hips: 36"
Height: 5'9"</t>
  </si>
  <si>
    <t>Black Floral Printed Beads &amp; Stones Cotton Kurta</t>
  </si>
  <si>
    <t>(Rs. 1410 OFF)</t>
  </si>
  <si>
    <t>Colour: black
Floral printed
Round neck
Three-quarter, regular sleeves
Straight shape with regular style
Beads &amp; stones detail
Calf length with regular hem
Machine weave regular cotton</t>
  </si>
  <si>
    <t>Black &amp; White Embroidered Top</t>
  </si>
  <si>
    <t>Black and white embroidered woven regular top, has a mandarin collar, long sleeves and concealed zip closure</t>
  </si>
  <si>
    <t>4.4
|
7k Ratings</t>
  </si>
  <si>
    <t>Women Sea Green Floral Yoke Design Pleated Pure Cotton Kurta with Trousers &amp; With Dupatta</t>
  </si>
  <si>
    <t>Sea green yoke design Kurta with Trousers with dupatta
Kurta design:
Floral yoke design
Straight shape
Regular style
Round neck, three quarter regular sleeves
Above knee length with curved hem
Pure cotton machine weave fabric
Trousers design:
Printed Trousers
Elasticated waistband
Slip-on closure</t>
  </si>
  <si>
    <t>Women Black Floral Embroidered Beads Kurta with Trousers &amp; Dupatta</t>
  </si>
  <si>
    <t>Black embroidered Kurta with Trousers with dupatta
Kurta design:
Floral embroidered
Straight shape
Regular style
Round neck, three-quarter regular sleeves
Beads and stones detail
Calf length with straight hem
Viscose rayon machine weave fabric
Trousers design:
Solid Trousers
Partially elasticated waistband
Slip-on closure</t>
  </si>
  <si>
    <t>Dupatta Length : 2.3 m,Width : 0.83 cm
Size worn by the model: S
Chest: 32"
Waist: 26"
Hips: 34"
Height: 5'6"</t>
  </si>
  <si>
    <t>3.8
|
436 Ratings</t>
  </si>
  <si>
    <t>Pure Cotton Ethnic Motifs Printed Mirror Work Kurta</t>
  </si>
  <si>
    <t>Colour: blue and white
Ethnic motifs printed
Tie-up neck
Three-quarter, regular sleeves
Straight shape with regular style
Mirror work detail
Thread work detail
Calf length with straight hem
Machine weave regular cotton</t>
  </si>
  <si>
    <t>Women Floral Printed Regular Kurta With Trousers</t>
  </si>
  <si>
    <t>Blue printed Kurta with Trousers
Kurta design:
Floral printed
Straight shape
Regular style
Mandarin collar, three-quarter regular sleeves
Calf length length with curved hem
Polyester machine weave fabric
Trousers design:
Solid Trousers
Partially elasticated waistband
Slip-on closure</t>
  </si>
  <si>
    <t>3.6
|
14 Ratings</t>
  </si>
  <si>
    <t>Women Flared Leggings</t>
  </si>
  <si>
    <t>Leggings in soft, ribbed jersey. High waist with covered elastication, and flared hems.</t>
  </si>
  <si>
    <t>The model (height 5"8') is wearing a size XS</t>
  </si>
  <si>
    <t>4.5
|
442 Ratings</t>
  </si>
  <si>
    <t>Women Teal Yoke Design Kurta with Palazzos &amp; With Dupatta</t>
  </si>
  <si>
    <t>Teal yoke design Kurta with Palazzos with dupatta
Kurta design:
Solid yoke design
Straight shape
Regular style
Round neck, three-quarter regular sleeves
Calf length with straight hem
Cotton blend machine weave fabric
Palazzos design:
Solid Palazzos
Elasticated waistband
Slip-on closure</t>
  </si>
  <si>
    <t>Dimension; Dupatta: Length: 2.25 M, Width: 0.95 M
The model (height 5'8) is wearing a size S</t>
  </si>
  <si>
    <t>4.2
|
8k Ratings</t>
  </si>
  <si>
    <t>Ethnic Motifs Printed Straight Kurta</t>
  </si>
  <si>
    <t>Blue and beige Kurta
Ethnic motifs printed
Round neck
Three-quarter, regular sleeves
Straight shape with regular style
Knee length with straight hem
Machine weave regular viscose rayon</t>
  </si>
  <si>
    <t>Taavi</t>
  </si>
  <si>
    <t>Pure Cotton A-Line Bagru Fossil Ethnic Dress</t>
  </si>
  <si>
    <t>Special Technique/Craft:
Fossil, a Bagru capsule from Taavi, is inspired by the imprint of natural materials that are pressed into the soil and preserved in various layers of the Earth. Using Bagru's signature earthy colour palette, imprint-like blocks of shells, dragonflies, leaves and honeycomb structures create the quirk, down-to-earth prints for this story.
Design:
Maroon and beige polka dots A-line dress
V-neck
Short, puff sleeves
Above knee length in flared hem
Cotton fabric
Craft: Bagru fossil 
Disclaimer
This is a handcrafted dress, and is prone to colour bleeding due to use of natural dyes
The print on the garment might be uneven owning to the handcrafted nature of the product, adding essence to the garment.
Taavi uses a sustainable thread for the manufacturing of its garments.</t>
  </si>
  <si>
    <t>Women Blue Solid Slim Fit Track Pants</t>
  </si>
  <si>
    <t>A pair of blue solid slim-fit track pants, has an elasticated waistband with a drawstring fastening, two pockets</t>
  </si>
  <si>
    <t>Slim Fit
The model (height 5'8") is wearing size S</t>
  </si>
  <si>
    <t>Beige Kitten Sandals</t>
  </si>
  <si>
    <t>A pair of beige sandals ,has mid-top ankle and open back
Synthetic solid upper
Cushioned footbed
Textured and patterend outsole, has a kitten</t>
  </si>
  <si>
    <t>Heel height: 6.35 cm (2 inches)</t>
  </si>
  <si>
    <t>Embroidered One Toe Flatform Heels</t>
  </si>
  <si>
    <t>â‚¹624</t>
  </si>
  <si>
    <t>(Rs. 1371 OFF)</t>
  </si>
  <si>
    <t>A pair of white,silver-toned and pink embroidered one toe flatform heels,has regular ankle and open back
Synthetic leather upper 
Cushioned footbed
Textured and patterned outsole</t>
  </si>
  <si>
    <t>Plus Size Floral Print Midi Wrap Dress</t>
  </si>
  <si>
    <t xml:space="preserve">Green and red floral print wrap dress
V-neck
Sleeveless, no sleeves
Gathered or pleated detail
Midi length in flared hem with side slit
Has an attached lining </t>
  </si>
  <si>
    <t>The model (height 5'8) is wearing a size XXL</t>
  </si>
  <si>
    <t>4
|
3 Ratings</t>
  </si>
  <si>
    <t>Charming Fuchsia Pink Power Shoulders Tulip Hem Wrap Dress</t>
  </si>
  <si>
    <t>Call out the diva in you selecting this fabulous wrap dress. Featuring a textured finish, tulip hemline, and puff sleeves, it will lend a mod look while accentuating your shape. 
Charming fuchsia pink
Knitted wrap dress
V-neck
Short sleeves
Stylish tulip hem
Above knee length
Polyester, machine wash
Trend Alert
Sharp and structured, the signature retro power shoulders from the 80s ushered in encouragement towards power dressing. A symbol of empowerment and characterized by voluminous shoulders, they lend an authoritative look that maintains a feminine edge.</t>
  </si>
  <si>
    <t>4.5
|
9.3k Ratings</t>
  </si>
  <si>
    <t>Women Black High-Rise Bootcut Trousers</t>
  </si>
  <si>
    <t>Black knitted bootcut
Regular fit
High-rise
Length: regular
Pattern: solid 
Flat-front, with no pleats design
Feature: easy wash</t>
  </si>
  <si>
    <t>Fit: Regular Fit
Size worn by the model: S
Waist: 33"
Hips: 37"
Height: 5'9"</t>
  </si>
  <si>
    <t>4.2
|
837 Ratings</t>
  </si>
  <si>
    <t>Women Black Enzo 2 Metal Running Shoes</t>
  </si>
  <si>
    <t>Product Design Details:
Low boot
Modern clamshell construction upper with a fine TPU mould on the side quarter panel
Webbing loops running up the eyestay provides lacing lock-down during wear
Rubber outsole
PUMA Cat Logo on tongue
front lateral and side heel
PUMA wording on collar
Warranty: 3 months
Warranty provided by brand/manufacturer
Product Story:
PRODUCT STORY : Beautifully branded and crafted for extreme comfort, the Enzo 2 Running Shoes will surely become your go-to running companion. They feature a modern clamshell upper with webbing loops for superior heel lock-down and a sturdy rubber outsole for grip, but the real stand-out is the bold PUMA wording at the collar. DETAILS : Heel type: Flat, Shoe width: Regular fit, Shoe pronation: Neutral, Heel-to-toe-drop: 10 mm, Low boot, Modern clamshell construction upper with a fine TPU mould on the side quarter panel, Webbing loops running up the eyestay provides lacing lock-down during wear, Rubber outsole, PUMA Cat Logo on tongue, front lateral and side heel, PUMA wording on collar, Running Type : Neutral, Ideal for Road &amp; Treadmil Running</t>
  </si>
  <si>
    <t>4.6
|
1.1k Ratings</t>
  </si>
  <si>
    <t>Women Woven Design Amalgo Running Shoes</t>
  </si>
  <si>
    <t>â‚¹3654</t>
  </si>
  <si>
    <t>Product design details:
Main material: Synthetic upper/ Rubber outsole
Brand color: Silver Dawn / Cloud White / Violet Fusion
Classic Adidas 3 stripe detail at upper
Woven design upper
Adidas brand logo print at back 
Lace-up closure with eyelet ends
Warranty: 3 months
Warranty provided by brand/manufacturer</t>
  </si>
  <si>
    <t>4.5
|
226 Ratings</t>
  </si>
  <si>
    <t>Lime Green Wrap Top With Flutter Sleeves</t>
  </si>
  <si>
    <t>Lime green solid woven wrap top with waist-tie up detail, has a V-neck, short flutter sleeves, and button closure</t>
  </si>
  <si>
    <t>4.3
|
3.4k Ratings</t>
  </si>
  <si>
    <t>Printed Drop-Shoulder Sleeves Pure Cotton T-shirt</t>
  </si>
  <si>
    <t>Dusty pink Tshirt for women
People and places printed
Regular length
Round neck
Short, drop-shoulder sleeves
Knitted pure cotton fabric</t>
  </si>
  <si>
    <t>A Thousand Wishes Diamond Shimmer Body Mist - 236 ml</t>
  </si>
  <si>
    <t>A Thousand Wishes Diamond Shimmer Body Mist</t>
  </si>
  <si>
    <t>4.6
|
157 Ratings</t>
  </si>
  <si>
    <t>IMARA</t>
  </si>
  <si>
    <t>Women Straight Fit Cotton Trousers</t>
  </si>
  <si>
    <t xml:space="preserve">Off white woven trousers
Straight fit
Mid-rise
Length: regular
Pattern: solid
Flat-front
Feature: plain
2 pockets
Drawstring closure </t>
  </si>
  <si>
    <t>Fit: Straight Fit
The model (height 5'8) is wearing a size 28</t>
  </si>
  <si>
    <t>Women Stylish Black Solid Dress</t>
  </si>
  <si>
    <t>Add a dose of style to your wardrobe by picking this fashionable dress. Its charming solid pattern and V-neck will add to your appeal. 
Black colour
Classic solid pattern
V-neck
Short puff sleeves
Polyester, machine wash</t>
  </si>
  <si>
    <t>4.3
|
278 Ratings</t>
  </si>
  <si>
    <t>278 Verified Buyers</t>
  </si>
  <si>
    <t>Peach Milk SPF 24 PA++ Moisturiser 120ml</t>
  </si>
  <si>
    <t>Lakme Peach Milk Moisturiser SPF 24 PA++</t>
  </si>
  <si>
    <t>4.5
|
3.5k Ratings</t>
  </si>
  <si>
    <t>Ethnic Motifs Printed Keyhole Neck Kurta</t>
  </si>
  <si>
    <t>â‚¹406</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</si>
  <si>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Unique colour with blooming prints, this kurta will fit you rightly at waist &amp; will give the right amount of flare! Pair it with flats and subtle jewellery for an elegant summer look.
Colour: green
Ethnic motifs printed
Keyhole neck
Short, regular sleeves
Straight shape with regular style
Knee length with straight hem
Machine weave regular cotton</t>
  </si>
  <si>
    <t>3.6
|
28 Ratings</t>
  </si>
  <si>
    <t>Women Real Blue Relaxed Fit Highly Distressed Vacay Chill-Graphic High Jeans</t>
  </si>
  <si>
    <t>â‚¹1325</t>
  </si>
  <si>
    <t>Product details:
Medium shade, heavy fade blue jeans
Relaxed fit mid-rise
Highly distressed
Stretchable
Printed
5 pocket
Length: Cropped</t>
  </si>
  <si>
    <t>Fit: Relaxed Fit
Stretchable
The model (height 5'8) is wearing a size 28</t>
  </si>
  <si>
    <t>Embellished Open Toe Flats</t>
  </si>
  <si>
    <t>A pair of white and gold-toned open toe flats
Upper material: synthetic leather
Cushioned footbed
Textured and patterned outsole</t>
  </si>
  <si>
    <t>4.4
|
31 Ratings</t>
  </si>
  <si>
    <t>Women Beige Floral Printed Regular Kurta with Palazzos &amp; With Dupatta</t>
  </si>
  <si>
    <t>Beige printed Kurta with Palazzos with dupatta
Kurta design:
Floral printed
A-line shape
Regular style
Round neck, sleeveless no sleeves
2 pockets
Calf length with flared hem
Silk blend machine weave fabric
Palazzos design:
Solid Palazzos
Partially elasticated waistband
Drawstring closure</t>
  </si>
  <si>
    <t>Yellow PU Block Sandals</t>
  </si>
  <si>
    <t>â‚¹774</t>
  </si>
  <si>
    <t>A pair of yellow sandals ,has regular ankle and open back
Pu solid upper
Cushioned footbed
Textured and patterend outsole, has a block
Warranty: 1 month</t>
  </si>
  <si>
    <t>Heel height: 7.62 cm (3 inches)</t>
  </si>
  <si>
    <t>3.3
|
21 Ratings</t>
  </si>
  <si>
    <t>Off-White Solid Handheld Bag with Sling Strap</t>
  </si>
  <si>
    <t>â‚¹1573</t>
  </si>
  <si>
    <t>Off-White solid handheld bag, has a zip closure
1 main compartment with a zip separator sleeve
Tablet sleeve: No
With a detachable sling strap</t>
  </si>
  <si>
    <t>Height: 20 cm
Width: 29 cm
Depth: 10 cm</t>
  </si>
  <si>
    <t>Women Blue Mesh Flyknit Running Non-Marking Shoes</t>
  </si>
  <si>
    <t>A pair of blue shoes, has regular Styling, lace-ups detail
Mesh upper
Cushioned footbed
Textured and patterned outsole
Warranty: 30 days
Warranty is provided by brand owner/manufacturer</t>
  </si>
  <si>
    <t>A-line Dress</t>
  </si>
  <si>
    <t>Short, A-line dress in airy, woven fabric. Low-cut V-neck, gathered seam at waist, and long, raglan-cut balloon sleeves with elasticized cuffs. Unlined.</t>
  </si>
  <si>
    <t>The model (5'8) is wearing size S</t>
  </si>
  <si>
    <t>Women White Dyed Anarkali Kurta</t>
  </si>
  <si>
    <t>Colour: white
Abstract dyed
Shirt collar
Three-quarter, regular sleeves
Anarkali shape with regular style
Calf length with straight hem
Machine weave regular cotton</t>
  </si>
  <si>
    <t>3.9
|
5.5k Ratings</t>
  </si>
  <si>
    <t>Women White Mesh Walking Shoes</t>
  </si>
  <si>
    <t>â‚¹1674</t>
  </si>
  <si>
    <t>4.4
|
630 Ratings</t>
  </si>
  <si>
    <t>630 Verified Buyers</t>
  </si>
  <si>
    <t>M.A.C</t>
  </si>
  <si>
    <t>M.A.C. Mini Matte Lipstick 1.8g - Ruby Woo</t>
  </si>
  <si>
    <t>Rs. 1250</t>
  </si>
  <si>
    <t>M.A.C Mini Matte Lipstick
Shade name: Ruby Woo
Disclaimer: Please be aware ingredient listing may change and vary from time to time. Please refer to ingredient list on product package you receive for the most up to date list of ingredients.</t>
  </si>
  <si>
    <t>Sonata Blush it up Women Embellished Dial Bracelet Style Straps Analogue Watch</t>
  </si>
  <si>
    <t>Pack Contains: single watch
Display: analogue
Movement: quartz
Power Source: battery
Dial style: rose gold-toned embellished round brass dial
Features: reset time
Strap Style:, bracelet style, stainless steel strap with a button
Water resistance: 30 m
Comes in a signature Sonata case
Warranty: 1 year
Warranty provided by brand owner/manufacturer</t>
  </si>
  <si>
    <t>4.1
|
513 Ratings</t>
  </si>
  <si>
    <t>Women Pink Kurta with Palazzos &amp; Dupatta</t>
  </si>
  <si>
    <t>Pink yoke design Kurta with Palazzos with dupatta
Kurta design:
Ethnic motifs yoke design
Anarkali shape
Empire style
Mandarin collar, three-quarter regular sleeves
Floor length with flared hem
Viscose rayon machine weave fabric
Palazzos design:
Printed Palazzos
Elasticated waistband
Slip-on closure</t>
  </si>
  <si>
    <t>Selvia</t>
  </si>
  <si>
    <t>Square Neck Front Slit Causal Top And Trouser</t>
  </si>
  <si>
    <t>â‚¹867</t>
  </si>
  <si>
    <t>This co-ords consists of top and trouser
Purple solid top, has square neck, puff sleeves, front slit and slip-on closure
Purple solid mid-rise trouser, has slip-on closure and flared hem</t>
  </si>
  <si>
    <t>Intense Repair Shampoo 1 l</t>
  </si>
  <si>
    <t>Intense Repair Shampoo</t>
  </si>
  <si>
    <t>Indibelle</t>
  </si>
  <si>
    <t>Burgundy &amp; Orange Floral Puff Sleeves Midi Dress</t>
  </si>
  <si>
    <t>Burgundy and orange floral print fit &amp; flare dress
Square neck
Short, puff sleeve
Midi length in flared hem</t>
  </si>
  <si>
    <t>4
|
925 Ratings</t>
  </si>
  <si>
    <t>925 Verified Buyers</t>
  </si>
  <si>
    <t>Women Orange &amp; Cream Sports Sandals</t>
  </si>
  <si>
    <t>A pair of Orange &amp; Cream coloured sports sandals
Synthetic upper with velcro built straps offers customized grip
It features a round shaped tip that adds to the style quotient.
Its mesh upper is both stylish and scores high on comfort.
The phylon sole ensures optimum surface traction.</t>
  </si>
  <si>
    <t>3.9
|
167 Ratings</t>
  </si>
  <si>
    <t>Solid Regular Kurta with Trousers &amp; Dupatta</t>
  </si>
  <si>
    <t>Black solid Kurta with Trousers and dupatta
Kurta design:
Solid
Straight shape
Regular style
V-neck, three-quarter regular sleeves
Calf length length with straight hem
Polyester machine weave fabric
Trousers design:
Solid Trousers
Partially elasticated waistband
Slip-on closure
Dupatta design
Printed
Tassel border</t>
  </si>
  <si>
    <t>4.1
|
55 Ratings</t>
  </si>
  <si>
    <t>Berrylicious</t>
  </si>
  <si>
    <t>Ethnic Motifs Embroidered Sequins Kurta With Trousers &amp; Dupatta</t>
  </si>
  <si>
    <t>â‚¹1474</t>
  </si>
  <si>
    <t>Teal ethnic motifs embroidered Kurta with Trousers with dupatta
Kurta design:
Ethnic motifs embroidered
Straight shape
Regular style
Round neck, three-quarter regular sleeves
1 pockets thread work detail
Calf length with straight hem
Viscose rayon machine weave fabric
Trousers design:
Solid Trousers
Elasticated waistband
Slip-on closure</t>
  </si>
  <si>
    <t>Women Navy Blue Ethnic Motifs Embroidered Pure Cotton A-Line Kurti with Palazzos</t>
  </si>
  <si>
    <t>Navy blue embroidered Kurti with Palazzos
Kurti design:
Ethnic motifs embroidered
A-line shape
Gathered pleated detail
Regular style
Round neck, three-quarter regular sleeves
Knee length with flared hem
Cotton machine weave fabric
Palazzos design:
Solid Palazzos
Partially elasticated waistband</t>
  </si>
  <si>
    <t>3.9
|
95 Ratings</t>
  </si>
  <si>
    <t>95 Verified Buyers</t>
  </si>
  <si>
    <t>Floral Printed Pure Cotton Straight Kurta with Trousers &amp; Dupatta</t>
  </si>
  <si>
    <t>Pink and maroon printed Kurta with Trousers &amp; dupatta
Kurta design:
Floral printed
Straight shape
Regular style
Notch neck, three-quarter regular sleeves
1 pockets
Calf length with straight hem
Pure cotton machine weave fabric
Trousers design:
Printed Trousers
Elasticated waistband
Slip-on closure
Dupatta:
Printed
 Printed border</t>
  </si>
  <si>
    <t>Dupatta Lenth 5.9 metres &amp; width 2.6 metre
The model (height 5'8) is wearing a size S</t>
  </si>
  <si>
    <t>3.9
|
256 Ratings</t>
  </si>
  <si>
    <t>3.9
|
5.6k Ratings</t>
  </si>
  <si>
    <t>Eyeconic Liquid Eyeliner 4.5 ml - Black</t>
  </si>
  <si>
    <t>Eyeconic Liquid Eyeliner
Shade name: Black</t>
  </si>
  <si>
    <t>4.4
|
7.8k Ratings</t>
  </si>
  <si>
    <t>Ishin</t>
  </si>
  <si>
    <t>Off White Floral Fit &amp; Flare Dress</t>
  </si>
  <si>
    <t>Off white floral print fit and flare dress
High neck
Three-quarter, bell sleeve
Belted detail
Above knee length in flared hem
Cotton fabric
Comes with a belt</t>
  </si>
  <si>
    <t>Size worn by the model: S
Chest: 32"
Waist: 24"
Hips: 34"
Height: 5'7"</t>
  </si>
  <si>
    <t>3.6
|
50 Ratings</t>
  </si>
  <si>
    <t>Women Perforated Sneakers</t>
  </si>
  <si>
    <t>A pair of round toe white sneakers ,has regular styling
Lace-up detail
Mesh upper
Cushioned footbed
Textured and patterned outsole
Warranty: 45 days
Warranty provided by brand/manufacturer</t>
  </si>
  <si>
    <t>4.5
|
160 Ratings</t>
  </si>
  <si>
    <t>Women Silver-Toned Quilted Open Toe Flats</t>
  </si>
  <si>
    <t>A pair of silver-toned quilted open toe flats
Upper Material: synthetic
Cushioned footbed
Textured and patterned outsole
Warranty: 1 month
Warranty provided by brand owner/manufacturer</t>
  </si>
  <si>
    <t>Women Teal Blue Off-Shoulder Bodycon Dress</t>
  </si>
  <si>
    <t>â‚¹265</t>
  </si>
  <si>
    <t>Teal blue solid bodycon dress
Off-shoulder
Long, regular sleeves
Knee length in straight hem
Knitted fabric</t>
  </si>
  <si>
    <t>4
|
420 Ratings</t>
  </si>
  <si>
    <t>Ethnic Motifs Yoke Design Zari Sequined Anarkali Kurta with Palazzos &amp; Dupatta</t>
  </si>
  <si>
    <t>Black yoke design Kurta with Palazzos &amp; dupatta
Kurta design:
Ethnic motifs yoke design 
Anarkali shape
pleated style
Round neck, three-quarter regular sleeves
Zari detail 
Calf length with flared hem
Viscose rayon machine weave fabric
Palazzos design:
Bandhani printed Palazzos
Elasticated waistband
Slip-on closure
Dupatta:
Bandhani printed
Tassled border</t>
  </si>
  <si>
    <t>Dupatta: Length 2.10 meters Width: 0.8 metre
The model (height 5'8) is wearing a size S</t>
  </si>
  <si>
    <t>Floral Embroidered Regular Mirror Work Kurta with Trousers &amp; With Dupatta</t>
  </si>
  <si>
    <t>Off white embroidered Kurta with Trousers with dupatta
Kurta design:
Floral embroidered
A-line shape
Regular style
Round neck, three-quarter regular sleeves
Mirror work detail
Calf length length with flared hem
Viscose rayon machine weave fabric
Trousers design:
Striped Trousers
Elasticated waistband
Slip-on closure</t>
  </si>
  <si>
    <t>Size worn by the model: S
Chest: 32"
Waist: 26"
Hips: 34"
Height: 5'6"
Dupatta: 2.2 x 1.06 meters (length x width)</t>
  </si>
  <si>
    <t>4.3
|
239 Ratings</t>
  </si>
  <si>
    <t>BERSACHE</t>
  </si>
  <si>
    <t>Women Self Design Lightweight Clogs</t>
  </si>
  <si>
    <t>A pair of beige self design clogs
Rubber upper
Cushioned footbed
Patterned eva outsole</t>
  </si>
  <si>
    <t>2.9
|
217 Ratings</t>
  </si>
  <si>
    <t>Women Dry Cell Solid Mid Rise Active Woven Outdoor Joggers</t>
  </si>
  <si>
    <t>Product Story:
Made from PUMA's new soft feel technical fleece featuring subtle embossed graphic detailing, these are the perfect warm-up training pants. The ergonomic cut, combined with PUMA's dryCELL moisture-wicking technology, ensures maximum comfort and freedom of movement and the elasticated waistband has a tunnelled drawcord for an adjustable fit. Side seam pockets are ideal for stashing your essentials as you train.
Special Technology: 
DryCELL: PUMA's designation for moisture-wicking properties that help keep you dry and comfortable.
Product Design Details:
Black mid rise jogger for men
Regular Fit
Elasticated waistband with tunnelled drawcord for an adjustable fit
Side seam pockets
Ergonomic cut for greater range of movement
Embossed graphic within fabric
PUMA Cat Logo on left thigh</t>
  </si>
  <si>
    <t>Regular Fit
Size worn by the model:S
Waist 26"
Hips 37"
Height 5'10"</t>
  </si>
  <si>
    <t>3.7
|
68 Ratings</t>
  </si>
  <si>
    <t>3.8
|
768 Ratings</t>
  </si>
  <si>
    <t>768 Verified Buyers</t>
  </si>
  <si>
    <t>Azira</t>
  </si>
  <si>
    <t>Women Printed Ethnic Longline Shrug</t>
  </si>
  <si>
    <t>Printed open front longline shrug ,has three-quarter sleeves, straight hem</t>
  </si>
  <si>
    <t>Women Ethnic Motifs Printed Keyhole Neck Pure Cotton Gotta Patti Straight Kurta</t>
  </si>
  <si>
    <t>Colour: white and peach-coloured
Ethnic motifs printed
Keyhole neck
Three-quarter, regular sleeves
Straight shape with regular style
Side slits
Gotta patti detail
Calf length with straight hem
Machine weave regular cotton</t>
  </si>
  <si>
    <t>Size worn by the model: S
Chest: 30''
Height: 5'8''</t>
  </si>
  <si>
    <t>4.4
|
34 Ratings</t>
  </si>
  <si>
    <t>Charu</t>
  </si>
  <si>
    <t>Sequnnied Embroidered Pleated Kurta with Trousers &amp; Dupatta</t>
  </si>
  <si>
    <t>Peach embroidered Kurta with Trousers with dupatta
Kurta design:
Ethnic motifs embroidered
Anarkali shape
Pleated style
Round neck, three-quarter regular sleeves
Sequnnied detailing surface
Calf length with straight hem
Viscose rayon knitted fabric
Trousers design:
Solid Trousers
Elasticated waistband
Drawstring closure
Dupatta design :
Poly chiffon
Side taping bordered</t>
  </si>
  <si>
    <t>ETC</t>
  </si>
  <si>
    <t>Women Conversational Printed Cotton Night suit</t>
  </si>
  <si>
    <t>Gift yourself a relaxing sleep by slipping into this super-soft night suit. Whether you wear it to bed or lounge around in it at home, this set will provide you maximised comfort.
VANumber: TAN-47-Print
Top Features
Shoulder straps
Shorts Features
Drawstring closure
2 Pockets</t>
  </si>
  <si>
    <t>Size worn by the model: S
Chest: 32"
Waist: 24"
Hips: 37"
Height: 5'7"</t>
  </si>
  <si>
    <t>Women Yellow Straight Kurta with Trouser &amp; Dupatta</t>
  </si>
  <si>
    <t>Yellow yoke design Kurta with Trousers with dupatta
Kurta design:
Ethnic motifs yoke design
Straight shape
Regular style
Round neck, three-quarter regular sleeves
Calf length with straight hem
Viscose rayon machine weave fabric
Trousers design:
Printed Trousers
Elasticated waistband
Slip-on closure</t>
  </si>
  <si>
    <t>â‚¹1775</t>
  </si>
  <si>
    <t>White yoke design Kurta with Trousers with dupatta
Kurta design:
Ethnic motifs yoke design
Straight shape
Regular style
V-neck, three-quarter regular sleeves
1 pockets thread work detail
Calf length length with flared hem
Cotton blend machine weave fabric
Trousers design:
Embroidered Trousers
Partially elasticated waistband
Slip-on closure</t>
  </si>
  <si>
    <t>Women Sap Green Solid Symmetric Kurta</t>
  </si>
  <si>
    <t>This flamboyant sap green zero design symmetric kurta could be your timeless classic ethnic wear. Inspired from the lush green lawns of a perfect summer evening in the valleys, this kurta features a classic mandarin collar with button closure to amplify a subtle appearance.
Colour: Green 
Pattern: Solid 
Short unfolded collar with button closure
Roll-up sleeves 
Side slits 
Straight hem 
100% cotton, Machine-wash 
The model (height 5'8") is wearing a size S</t>
  </si>
  <si>
    <t>4.3
|
18.8k Ratings</t>
  </si>
  <si>
    <t>18.8k Verified Buyers</t>
  </si>
  <si>
    <t>Women Silk Protect Technology HS397/40 Kerashine Titanium Straightener</t>
  </si>
  <si>
    <t>â‚¹2195</t>
  </si>
  <si>
    <t>Silk Protect Technology HS397/40 Kerashine Titanium Straightener</t>
  </si>
  <si>
    <t>4.4
|
4.1k Ratings</t>
  </si>
  <si>
    <t>Women Black Parallel Trousers</t>
  </si>
  <si>
    <t>Black solid woven high-rise parallel trousers, has a partially elasticated waistband with buckle detail</t>
  </si>
  <si>
    <t>4.1
|
14.6k Ratings</t>
  </si>
  <si>
    <t>Green &amp; White Floral Printed Gotta Patti Cotton Straight Kurta Trousers Dupatta</t>
  </si>
  <si>
    <t>Green and white printed Kurta with Trousers with dupatta
Kurta design:
Floral printed
Straight shape
Regular style
Round neck, three-quarter regular sleeves
Gotta patti detail
Calf length with straight hem
Pure cotton machine weave fabric
Comes with a dupatta 
Trousers design:
Striped Trousers
Elasticated waistband
Slip-on closure</t>
  </si>
  <si>
    <t>Women Boyfriend Fit High-Rise Stretchable Jeans</t>
  </si>
  <si>
    <t>â‚¹1172</t>
  </si>
  <si>
    <t>Coloured shade, no fade brown jeans
High-rise
Clean look
Stretchable
5 pocket
Length: regular</t>
  </si>
  <si>
    <t>4.2
|
58 Ratings</t>
  </si>
  <si>
    <t>Calm Blue and Beige Ethnic Motifs Print Kurta</t>
  </si>
  <si>
    <t>Refresh your wardrobe for the summer season by opting for this versatile kurta. It sports a lovely ethnic motif, a classy tie-up neck, and a gotta patti detail that together give it an ethnic touch. 
Calm blue and beige tone
Gorgeous ethnic motifs kurta
Fashionable tie-up neck
Three-quarter sleeves
Silk, hand wash
Trend Alert
Styles that feature grandeur and majestic artworks like zari, zardozi, aari, mirror work are ideal to grace formal occasions. These intricate ornamentations focus on delicate techniques to produce high-quality work and embroidery that lend a regal look to the outfit.</t>
  </si>
  <si>
    <t>4.1
|
6.6k Ratings</t>
  </si>
  <si>
    <t>Striped Coat With Trousers Co-Ords</t>
  </si>
  <si>
    <t>This co-ords consists of a coat and trousers
Orange-coloured and beige striped coat, has a shawl collar neck and three-quarter sleeves
Orange-coloured and beige striped trouser, has an elasticated waistband with slip-on closure and 2 pockets</t>
  </si>
  <si>
    <t>Women Wide Leg High Rise Jeans</t>
  </si>
  <si>
    <t>Dark shade, no fade black jeans
Wide leg, mid-rise
clean look
Non stretchable
5 pocket
Length: regular</t>
  </si>
  <si>
    <t>Fit: Wide Leg
Non Stretchable
The model (height 5'8) is wearing a size 26</t>
  </si>
  <si>
    <t>Women Navy Blue &amp; Off-White Printed Straight Kurta</t>
  </si>
  <si>
    <t>Navy blue and off-white printed straight kurta, has a keyhole neck, three-quarter sleeves, straight hem, and side slits</t>
  </si>
  <si>
    <t>4.1
|
10.8k Ratings</t>
  </si>
  <si>
    <t>Ganga</t>
  </si>
  <si>
    <t>Ombre Beads and Stones Work Pure Cotton Kurta with Palazzos</t>
  </si>
  <si>
    <t>Rs. 2950</t>
  </si>
  <si>
    <t>Cream-coloured printed Kurta with Palazzos
Kurta design:
Ombre
Straight shape
Regular style
Round neck, three-quarter regular sleeves
Beads and stones detail
Knee length length with straight hem
Pure cotton machine weave fabric
Palazzos design:
Solid Palazzos
Elasticated waistband
Slip-on closure</t>
  </si>
  <si>
    <t>Women Navy Blue &amp; White Printed Straight Kurta</t>
  </si>
  <si>
    <t>Navy Blue and White printed straight kurta, has a round neck, sleeveless, straight hem, and side slits</t>
  </si>
  <si>
    <t>4.5
|
16.1k Ratings</t>
  </si>
  <si>
    <t>Navibhu</t>
  </si>
  <si>
    <t>Women Green Ethnic Motifs Printed Summer Sheers Kurta</t>
  </si>
  <si>
    <t>Colour: green
Ethnic motifs printed
Mandarin collar
Three-quarter, regular sleeves
Straight shape with regular style
Calf length with straight hem
Knitted and woven regular cotton</t>
  </si>
  <si>
    <t>4
|
106 Ratings</t>
  </si>
  <si>
    <t>Women Green Pure Cotton Kurta with Palazzos &amp; With Dupatta</t>
  </si>
  <si>
    <t>Green solid Kurta with Palazzos with dupatta
Kurta design:
Solid solid
Straight shape
Regular style
Sweetheart neck, three-quarter regular sleeves
2 pockets
Calf length length with straight hem
Pure cotton machine weave fabric
Palazzos design:
Solid Palazzos
Partially elasticated waistband
Slip-on closure</t>
  </si>
  <si>
    <t>4.4
|
16.2k Ratings</t>
  </si>
  <si>
    <t>16.2k Verified Buyers</t>
  </si>
  <si>
    <t>Sun Expert Tinted Sunscreen 50 SPF Face Moisturizer 100 ml</t>
  </si>
  <si>
    <t>â‚¹316</t>
  </si>
  <si>
    <t>Sun Expert Tinted Sunscreen 50 SPF Face Moisturizer</t>
  </si>
  <si>
    <t>Women Black Sneakers</t>
  </si>
  <si>
    <t>A pair of round toe black sneakers ,has regular styling,
Lace-ups detail
Textile upper
Cushioned footbed
Textured and patterned outsole
Warranty: 3 months
PRODUCT STORY : Ace your game and the day with the Game Women's Shoes, a perfect balance of PUMA's bold branding, quality and features like the EVA midsole that offers optimal cushioning and grip. DETAILS : Heel type: Flat, Shoe width: Regular fit, Low boot, Mesh upper for breathability, EVA midsole for cushioning and traction, PUMA branding</t>
  </si>
  <si>
    <t>4.3
|
815 Ratings</t>
  </si>
  <si>
    <t>Women Blue Skinny Fit Mid-Rise Clean Look Stretchable Cropped Jeans</t>
  </si>
  <si>
    <t>Skinny fit
Stretchable
The model (height 5'8") is wearing a size 28</t>
  </si>
  <si>
    <t>3.9
|
5.3k Ratings</t>
  </si>
  <si>
    <t>New York Lash Sensational Sky High Waterproof Mascara 6 ml - Very Black</t>
  </si>
  <si>
    <t>Lash Sensational Sky High Waterproof Mascara - Very Black</t>
  </si>
  <si>
    <t>Women Taupe &amp; White Straight Fit Striped Peg Trousers</t>
  </si>
  <si>
    <t>â‚¹376</t>
  </si>
  <si>
    <t>Taupe and White striped high-rise trousers, slip-on closure, and 2 pockets</t>
  </si>
  <si>
    <t>4
|
673 Ratings</t>
  </si>
  <si>
    <t>673 Verified Buyers</t>
  </si>
  <si>
    <t>Beige Animal Print Sweetheart Neck Top</t>
  </si>
  <si>
    <t>Beige regular top
Animal print
Sweetheart neck, short, puff sleeve sleeves
Knitted</t>
  </si>
  <si>
    <t>3.9
|
921 Ratings</t>
  </si>
  <si>
    <t>Women Black Comfort Straight Fit High-Rise Cotton Slash Knee Stretchable Jeans</t>
  </si>
  <si>
    <t>â‚¹919</t>
  </si>
  <si>
    <t>Dark shade, no fade black jeans
Straight fit, high-rise
Brand Fit: comfort
Slash knee
Stretchable
5 pocket
Length: regular</t>
  </si>
  <si>
    <t>Size worn by the model: S
Waist: 29"
Hips: 35"
Height: 5'6"</t>
  </si>
  <si>
    <t>Women Off White &amp; Pink Ethnic Motifs Yoke Design Kurta with Trousers &amp; With Dupatta</t>
  </si>
  <si>
    <t>Off white yoke design Kurta with Trousers with dupatta
Kurta design:
Ethnic motifs yoke design
Straight shape
Regular style
Keyhole neck, three-quarter regular sleeves
2 pockets
Knee length with straight hem
Polyester machine weave fabric
Trousers design:
Solid Trousers
Partially elasticated waistband
Slip-on closure</t>
  </si>
  <si>
    <t>Teal Blue Embroidered Longline Top</t>
  </si>
  <si>
    <t>Teal blue longline a-line top
Ethnic motifs embroidered
Round neck, three-quarter, regular sleeves
Gathered or pleated detail
Woven</t>
  </si>
  <si>
    <t>Typography Printed Structured Handheld Bag</t>
  </si>
  <si>
    <t>â‚¹2469</t>
  </si>
  <si>
    <t>Beige &amp; brown typography printed handheld bag 
1 main compartment, has a zip closure, 2 inner pockets, Tablet sleeve: no
Two handles with a detachable sling strap</t>
  </si>
  <si>
    <t>Height: 21.99 cm
Width: 8.99 cm
Depth: 27.99 cm</t>
  </si>
  <si>
    <t>Women Yellow &amp; White Block Print Straight Kurta</t>
  </si>
  <si>
    <t>Yellow and white block print straight kurta with lace inserts, has a keyhole neck, short sleeves, straight hem, side slits</t>
  </si>
  <si>
    <t>4.3
|
7.7k Ratings</t>
  </si>
  <si>
    <t>Floral Printed Round Neck Cotton Kurta</t>
  </si>
  <si>
    <t>Colour: brown &amp; red
Floral printed
Round neck
Short, flared sleeves
Staright shape with regular style
Calf length with curved hem
Knitted and woven regular cotton</t>
  </si>
  <si>
    <t>1
The model (height 5'8) is wearing a size S</t>
  </si>
  <si>
    <t>Women Black &amp; White Printed Kurta with Trousers &amp; Dupatta</t>
  </si>
  <si>
    <t>Black and white printed kurta with trousers and dupatta
Black and white straight calf length kurta, has a round neck, three-quarter sleeves, side slits
White and Black printed trousers, has partially elasticated waistband, slip-on closure
White and Black printed dupatta, has printed border</t>
  </si>
  <si>
    <t>3.8
|
2.4k Ratings</t>
  </si>
  <si>
    <t>Aaheli</t>
  </si>
  <si>
    <t>Self Designed Lace Detailed High Neck Puff Sleeves Fit &amp; Flare Dress</t>
  </si>
  <si>
    <t>â‚¹2205</t>
  </si>
  <si>
    <t>White self designed fit &amp; flare dress
High neck
Long, puff sleeves
Midi length in flared hem
Lace detailed
Gathered or pleated detailed
Lace fabric
Button closure</t>
  </si>
  <si>
    <t>Women Pack Of 3 Assorted Anti-Microbial Hipster Briefs 1523-0310</t>
  </si>
  <si>
    <t>Rs. 549</t>
  </si>
  <si>
    <t>100% Super combed cotton
Gentle machine wash 40 C
Do not bleach
Tumble dry low
Do not iron
Do not dry clean</t>
  </si>
  <si>
    <t>Women Pack of 3 Assorted Bikini Briefs 1410-0310</t>
  </si>
  <si>
    <t>Rs. 498</t>
  </si>
  <si>
    <t>100% combed cotton
Machine wash warm</t>
  </si>
  <si>
    <t>Women White Woven Design Sneakers</t>
  </si>
  <si>
    <t>Synthetic PU Wipe with a clean, dry cloth to remove dust</t>
  </si>
  <si>
    <t>4.4
|
2.3k Ratings</t>
  </si>
  <si>
    <t>Women Blue 711 Skinny Fit Heavy Fade Stretchable Jeans</t>
  </si>
  <si>
    <t>â‚¹1910</t>
  </si>
  <si>
    <t>Medium shade, heavy fade blue jeans
Skinny fit, mid-rise
Clean look
Stretchable
5 pockets
Length: regular</t>
  </si>
  <si>
    <t>Orange Tiered Wrap Dress</t>
  </si>
  <si>
    <t>Orange solid tiered woven wrap dress with ruffled detail, has a V-neck, short puff sleeves, hook and eye closure, an attached lining, and flounce flared hem</t>
  </si>
  <si>
    <t>Women Floral Printed Regular Pure Cotton Kurta with Trousers &amp; With Dupatta</t>
  </si>
  <si>
    <t>Lavender printed Kurta with Trousers with dupatta
Kurta design:
Floral printed
Anarkali shape
Regular style
Round neck, three-quarter regular sleeves
1 pockets
Calf length with flared hem
Pure cotton machine weave fabric
Trousers design:
Printed Trousers
Elasticated waistband
Slip-on closure</t>
  </si>
  <si>
    <t>Size worn by the model: S
Chest: 32"
Waist: 26"
Hips: 34"
Height: 5'7"</t>
  </si>
  <si>
    <t>4.1
|
276 Ratings</t>
  </si>
  <si>
    <t>Women Navy Blue Paisley Floral Embroidery Kurta Set</t>
  </si>
  <si>
    <t>This set includes: Kurta and Palazzos 
Elegance with a touch of artistry, this kurta set is perfect to amp-up your personal style on the ethnic front. Decked with intricate paisley floral designs and dainty mirror work on the classic midnight blue base, its beauty lies in its minimalism. With the smart styling of a faux buttoned front and the accompaniment of a high ankle length breezy palazzos, this kurta set is the epitomy of style meets traditions! 
Kurta:
Paisley floral embroidery with minimal mirror work, notched round neckline, faux buttoned front styling. Upper-calf length fall with side slits. 
Palazzos:
High ankle crop palazzos with muted gold patterns, elasticated waistline with drawstring</t>
  </si>
  <si>
    <t>4.3
|
24.9k Ratings</t>
  </si>
  <si>
    <t>24.9k Verified Buyers</t>
  </si>
  <si>
    <t>Women Blue Ethnic Motifs Yoke Design Kurta</t>
  </si>
  <si>
    <t>Colour: blue
Ethnic motifs yoke design
Round neck
Three-quarter, regular sleeves
Straight shape with regular style
Sequinned detail
Calf length with straight hem
Machine weave regular</t>
  </si>
  <si>
    <t>Women Magenta Pure Cotton Solid Kurta with Palazzos</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</si>
  <si>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Indulge yourself in some ethnic romance with this kurta set from Sangria. This kurta is a fusion-inspired delight. Pair it with with statement earrings for a resort-chic look.
FEATURES
Kurta
Magenta kurta with thread-work detail
Above-knee length
Round neck
Three-quarter sleeves
Flared hem
One pocket
Palazzo
Magenta solid palazzo
Has partially elasticated waistbane
Button closure</t>
  </si>
  <si>
    <t>4
|
947 Ratings</t>
  </si>
  <si>
    <t>Floral Print Oversized Longline Pure Cotton T-shirt</t>
  </si>
  <si>
    <t>White T-shirt for women
Floral printed
Longline length
Round neck
Short, drop-shoulder sleeves
Knitted pure cotton fabric</t>
  </si>
  <si>
    <t>Oversized
The model (height 5'8) is wearing a size S</t>
  </si>
  <si>
    <t>3.6
|
22 Ratings</t>
  </si>
  <si>
    <t>Women Fuchsia Pink Cigarette Trousers</t>
  </si>
  <si>
    <t>â‚¹384</t>
  </si>
  <si>
    <t>Fuchsia pink woven cigarette trousers has slip on closure with 2 pockets</t>
  </si>
  <si>
    <t>Saadgi</t>
  </si>
  <si>
    <t>Embroidered Chikankari Summer Sheers Mirror Work Georgette Fusion Kurta</t>
  </si>
  <si>
    <t>â‚¹1952</t>
  </si>
  <si>
    <t>Colour: green and white
Embellished embroidered
Round neck
Three-quarter, regular sleeves
Straight shape with regular style
Chikankari detail
Calf length with straight hem
Machine weave regular georgette
Comes with an inner</t>
  </si>
  <si>
    <t>Women Yellow &amp; White Printed Kurta with Palazzos</t>
  </si>
  <si>
    <t>Yellow and white printed kurta with palazzos
Yellow and white straight knee length kurta, has a round neck, three-quarter sleeves, side slits
Yellow and white Printed palazzos, has partially elasticated waistband</t>
  </si>
  <si>
    <t>Women Blue Anarkali Kurta With Dupatta</t>
  </si>
  <si>
    <t>(Rs. 2497 OFF)</t>
  </si>
  <si>
    <t>Colour: blue
Solid
V-neck
Short, regular sleeves
Anarkali shape with angrakha style
Calf length with flared hem
Machine weave regular viscose rayon</t>
  </si>
  <si>
    <t>3.9
|
3.1k Ratings</t>
  </si>
  <si>
    <t>Women Green Printed Pure Cotton Kurta with Palazzos &amp; With Dupatta</t>
  </si>
  <si>
    <t>Green printed Kurta with Palazzos with dupatta
Kurta design:
Geometric printed
Straight shape
Regular style
Sweetheart neck, three-quarter regular sleeves
Calf length length with straight hem
Pure cotton machine weave fabric
Palazzos design:
Checked Palazzos
Partially elasticated waistband
Slip-on closure</t>
  </si>
  <si>
    <t>Women Navy Blue Skinny Fit Mid-Rise Clean Look Stretchable Jeans</t>
  </si>
  <si>
    <t>3.8
|
2.1k Ratings</t>
  </si>
  <si>
    <t>â‚¹480</t>
  </si>
  <si>
    <t>Look like an absolute beauty when you slip into this elegant dress. It features a lovely solid pattern and shoulder straps for a flattering fit. 
Black colour
Classic solid pattern
Shoulder straps
Sleeveless
Polyester, machine wash</t>
  </si>
  <si>
    <t>4.4
|
679 Ratings</t>
  </si>
  <si>
    <t>679 Verified Buyers</t>
  </si>
  <si>
    <t>Harpa</t>
  </si>
  <si>
    <t>Beige &amp; Pink Floral Georgette Maxi Dress</t>
  </si>
  <si>
    <t>â‚¹1103</t>
  </si>
  <si>
    <t>Beige and pink floral print maxi dress
Round neck
Sleeveless, no sleeves
Ruffled detail
Maxi length in flared hem
Georgette fabric</t>
  </si>
  <si>
    <t>4.4
|
512 Ratings</t>
  </si>
  <si>
    <t>Women Pink Yoke Design Gotta Patti Crepe Kurta</t>
  </si>
  <si>
    <t>Colour: pink and
Embellished yoke design
Round neck
Three-quarter, regular sleeves
Straight shape with regular style
Gotta patti detail
Calf length with straight hem
Machine weave regular crepe</t>
  </si>
  <si>
    <t>4
|
6.3k Ratings</t>
  </si>
  <si>
    <t>Women Olive Green Solid Straight Kurta</t>
  </si>
  <si>
    <t>Olive Green solid straight kurta, has a round neck with button closure, three-quarter sleeves, straight hem, and side slits</t>
  </si>
  <si>
    <t>4.3
|
241 Ratings</t>
  </si>
  <si>
    <t>Women Blue Pure Cotton Relaxed Fit High-Rise Highly Distressed Jeans</t>
  </si>
  <si>
    <t>Blue medium wash 5-pocket high-rise jeans, highly distressed, light fade, has a button and zip closure, and waistband with belt loops</t>
  </si>
  <si>
    <t>Relaxed Fit
The model (height 5'8") is wearing a size 28</t>
  </si>
  <si>
    <t>Yellow &amp; Peach Ethnic Mothifs Woven Design Kurta with Trousers &amp; Dupatta</t>
  </si>
  <si>
    <t>Yellow, peach and silvar woven design kurta with trousers &amp; dupatta
Kurta design:
Ethnic Motifs
Straight shape
Regular style
V-neck, three-quarter regular sleeves
Zari detail
Calf length with straight hem
Poly chanderi machine weave fabric
Trousers design:
Solid trousers
Partially elasticated waistband
1 pocket
Slip-on closure</t>
  </si>
  <si>
    <t>Pure Cotton Kurta with Palazzos</t>
  </si>
  <si>
    <t>Red solid Kurta with Palazzos
Kurta design:
Solid
Straight shape
Regular style
Mandarin collar, sleeveless no sleeves
Calf length length with straight hem
Pure cotton machine weave fabric
Palazzos design:
Solid Palazzos
Partially elasticated waistband
Slip-on closure</t>
  </si>
  <si>
    <t>Size worn by the model:S
Chest 31.5
Waist 25
Hips 35
Height 5'8"</t>
  </si>
  <si>
    <t>4.6
|
204 Ratings</t>
  </si>
  <si>
    <t>MINI WESST</t>
  </si>
  <si>
    <t>Geometric Printed Oversized Bucket Tote Bag</t>
  </si>
  <si>
    <t>Black geometric printed shoulder bag, with embellished detail
1 main compartment, has a button closure, 1 inner pockets
Two handles 
Warranty: 6 months
Warranty provided by brand owner/manufacturer</t>
  </si>
  <si>
    <t>Handbag size-HxLxD(CM)-28X38X14</t>
  </si>
  <si>
    <t>4.1
|
413 Ratings</t>
  </si>
  <si>
    <t>Women Maroon &amp; Cream-Coloured Printed Kurta with Palazzos &amp; Dupatta</t>
  </si>
  <si>
    <t>Maroon and cream-coloured printed kurta with palazzos and dupatta
Maroon and cream-coloured straight calf length kurta, has a mandarin collar, three-quarter sleeves, side slits
Maroon and cream-coloured printed palazzos, has elasticated waistband, slip-on closure
Maroon and cream-coloured printed dupatta, has printed border</t>
  </si>
  <si>
    <t>Dupatta Length: 2.30 metres
The model (height 5'8") is wearing a size S</t>
  </si>
  <si>
    <t>Women Peach-Coloured &amp; White Printed A-Line Kurta</t>
  </si>
  <si>
    <t>Peach-Coloured and White printed A-line kurta, has a round neck, sleeveless, concealed zip closure and flared hem</t>
  </si>
  <si>
    <t>4.5
|
7.2k Ratings</t>
  </si>
  <si>
    <t>Ethnic Motifs Pleated Detailed Printed Maxi Ethnic Dress</t>
  </si>
  <si>
    <t>Pink ethnic motifs printed maxi ethnic dress
Round neck
Three-quarter, regular sleeves
Gathered or pleated detailed
Maxi length in flared hem
Concealed zip closure</t>
  </si>
  <si>
    <t>Women Pink &amp; Silver-Toned Ethnic Motifs Printed Gotta Patti Pastels Kurta</t>
  </si>
  <si>
    <t>Colour: pink and silver-toned
Ethnic motifs printed
Round neck
Three-quarter, regular sleeves
Straight shape with regular style
Gotta patti detail
Calf length with straight hem
Machine weave regular cotton</t>
  </si>
  <si>
    <t>Women Colourblocked Anti-Skid Contrast Sole Sneakers</t>
  </si>
  <si>
    <t>A pair of round toe white &amp; gold toned sneakers ,has regular styling,
Lace-ups detail
Synthetic upper
Cushioned footbed
Textured and patterned outsole
Upper Water-friendly premium Italian faux leather
Outsole ECOTREAD anti-skid Rubber sole
Insole Ribbed memory foam insole for extra cushioning and comfort</t>
  </si>
  <si>
    <t>Off White Floral Embroidered Kurta &amp; Palazzos with Dupatta</t>
  </si>
  <si>
    <t>Off white, pink &amp; green coloured printed kurta &amp; palazzos with dupatta
Kurta design:
Floral embroidered
Round neck
Three-quarter, regular sleeves
Thread work detail
Straight shape, regular style
Calf length with straight hem
Palazzos design:
Solid palazzos
Elasticated waistband
Slip-on closure</t>
  </si>
  <si>
    <t>Women Yellow Floral Printed Peplum Top</t>
  </si>
  <si>
    <t>Yellow and White printed woven peplum top, has a V-neck, long sleeves, and button closure</t>
  </si>
  <si>
    <t>Fitted
The model (height 5'8") is wearing a size S</t>
  </si>
  <si>
    <t>4.1
|
6.2k Ratings</t>
  </si>
  <si>
    <t>Women Black Solid Round Neck Pure Cotton T-shirt</t>
  </si>
  <si>
    <t>â‚¹278</t>
  </si>
  <si>
    <t>Black solid T-shirt, has a round neck with printed detail, and short sleeves</t>
  </si>
  <si>
    <t>4.3
|
622 Ratings</t>
  </si>
  <si>
    <t>622 Verified Buyers</t>
  </si>
  <si>
    <t>Women Rose Ethnic Motifs Yoke Design Kurta with Palazzos &amp; Dupatta</t>
  </si>
  <si>
    <t>Rose yoke design Kurta with Palazzos with dupatta
Kurta design:
Ethnic motifs yoke design
Straight shape
Regular style
Mandarin collar, three-quarter regular sleeves
Above knee length with straight hem
Viscose rayon knitted and woven fabric
Palazzos design:
Solid Palazzos
Elasticated waistband
Slip-on closure</t>
  </si>
  <si>
    <t>4.3
|
276 Ratings</t>
  </si>
  <si>
    <t>Pink Checked Uniform Dressing Skirt</t>
  </si>
  <si>
    <t>Make a stellar style statement when you step out donning this chic skirt. This skirt comes with a charming checked pattern and flared hemline for added appeal. 
Pink hue
Trendy checked pattern
Flared hemline
Mini length
Polyester, machine wash
Trend Alert
Boasting checkered and plaid details, uniform dressing is all about preppy silhouettes that are both stylish and trendy. They are designed in prints and patterns, such as argyle, colour block, collegiate lettering, and more.</t>
  </si>
  <si>
    <t>Size worn by the model: S
Waist: 25"
Hips: 37.5"
Height: 5'6"</t>
  </si>
  <si>
    <t>4.3
|
508 Ratings</t>
  </si>
  <si>
    <t>508 Verified Buyers</t>
  </si>
  <si>
    <t>Women Black Embellished Open Toe Flats With Backstrap</t>
  </si>
  <si>
    <t>A pair of black &amp; gold toned open toe flats
Upper Material: pu
Cushioned footbed
Textured and patterned outsole</t>
  </si>
  <si>
    <t>3.5
|
217 Ratings</t>
  </si>
  <si>
    <t>Women White Solid Bell Sleeves A-Line Dress</t>
  </si>
  <si>
    <t>White solid a-line dress
V-neck
Long, bell sleeve
Gathered or pleated detail
Above knee length in flared hem
Georgette fabric</t>
  </si>
  <si>
    <t>Women Blue Ethnic Motifs Printed Regular Pure Cotton Kurta With Palazzos &amp; Dupatta</t>
  </si>
  <si>
    <t>Blue printed Kurta with Palazzos and dupatta
Kurta design:
Ethnic motifs printed
Straight shape
Regular style
Round neck, three-quarter regular sleeves
Knee length with straight hem
Pure cotton machine weave fabric
Palazzos design:
Printed Palazzos
Elasticated waistband
Slip-on closure</t>
  </si>
  <si>
    <t>Women Black Analogue Watch DK11421-5</t>
  </si>
  <si>
    <t>â‚¹1660</t>
  </si>
  <si>
    <t>Display: Analogue
Movement: Quartz
Power source: Battery
Dial style: Solid round stainless steel dial
Features: Reset Time
Strap style: Black bracelet style, metal strap with a foldover closure
Water resistance: 30 m
Warranty: 2 years
Warranty provided by brand/manufacturer
Manufacture By Daniel Klein Group based in Hong Kong
Country of origin: China</t>
  </si>
  <si>
    <t>4.4
|
19.8k Ratings</t>
  </si>
  <si>
    <t>Brand Logo Printed Drop-Shoulder Sleeves Pure Cotton T-shirt</t>
  </si>
  <si>
    <t>Coral pink  T-shirt for women
Brand logo printed
Regular length
Round neck
Short, drop-shoulder sleeves
Knitted pure cotton fabric</t>
  </si>
  <si>
    <t>Relaxed Fit
The model (height 5'8) is wearing a size S</t>
  </si>
  <si>
    <t>4.4
|
63 Ratings</t>
  </si>
  <si>
    <t>Women Black Ethnic Motifs Thread Work Kurta with Sharara &amp; With Dupatta</t>
  </si>
  <si>
    <t>Black solid Kurta with Sharara with dupatta
Kurta design:
Ethnic motifs solid
A-line shape
Regular style
Round neck, long no sleeves
Na pockets thread work detail
Above knee length with high-low hem
Poly georgette machine weave fabric
Sharara design:
Solid Sharara
Partially elasticated waistband
Slip-on closure</t>
  </si>
  <si>
    <t>4.3
|
782 Ratings</t>
  </si>
  <si>
    <t>782 Verified Buyers</t>
  </si>
  <si>
    <t>â‚¹332</t>
  </si>
  <si>
    <t>Blue Tshirt for women
People and places printed
Regular length
Round neck
Short, drop-shoulder sleeves
Knitted pure cotton fabric</t>
  </si>
  <si>
    <t>Maroon Top With Slit Hem</t>
  </si>
  <si>
    <t>â‚¹223</t>
  </si>
  <si>
    <t>Maroon solid woven high-low top, has a round neck, short sleeves,</t>
  </si>
  <si>
    <t>Women Lavender &amp; White Bandhani Printed Gotta Patti Cotton Straight Kurta</t>
  </si>
  <si>
    <t>Bandhani printed
Round neck
Three-quarter, regular sleeves
Straight shape with regular style
Gotta patti detail
Calf length with straight hem
Machine weave regular cotton</t>
  </si>
  <si>
    <t>Women Heart Print Open Toe Flats</t>
  </si>
  <si>
    <t>â‚¹2515</t>
  </si>
  <si>
    <t>A pair of black and white heart print open toe flats, has regular styling, no backstrap detail
Upper Material: croslite
Cushioned footbed
Textured and patterned outsole
Warranty: 3 months
Warranty provided by brand owner/manufacturer</t>
  </si>
  <si>
    <t>Women Maroon Printed Kurta with Palazzos &amp; Dupatta</t>
  </si>
  <si>
    <t>Maroon printed kurta with palazzos and dupatta
Maroon A-line calf length kurta, has a V-neck, three-quarter sleeves, front slit
Maroon printed palazzos, has partially elasticated waistband, slip-on closure
Maroon printed dupatta, has taping border</t>
  </si>
  <si>
    <t>Lakshita</t>
  </si>
  <si>
    <t>Embroidered Regular Pure Cotton Kurta With Trousers</t>
  </si>
  <si>
    <t>Pink embroidered Kurta with Trousers
Kurta design:
Geometric embroidered
Straight shape
Regular style
Round neck, three-quarter regular sleeves
Na pockets sequinned detail
Above knee length with straight hem
Pure cotton knitted and woven fabric
Trousers design:
Solid Trousers
Partially elasticated waistband
Slip-on closure</t>
  </si>
  <si>
    <t>Vero Moda</t>
  </si>
  <si>
    <t>Women Single-Breasted Blazer</t>
  </si>
  <si>
    <t>Rs. 3799</t>
  </si>
  <si>
    <t>Solid regular-fit single-breasted casual blazer, has a notched lapel collar, button closure, long regular sleeves, two flap pockets and double vented back hem</t>
  </si>
  <si>
    <t>Regular-Fit
The model (height 5'8") is wearing size XS</t>
  </si>
  <si>
    <t>Women Cotton Yoke Design Regular Kurta with Trousers &amp; Dupatta</t>
  </si>
  <si>
    <t>Rust orange yoke design Kurta with Trousers and dupatta
Kurta design:
Ethnic motifs yoke design
Straight shape
Regular style
Round neck, three-quarter regular sleeves
Calf length length with straight hem
Pure Cotton machine weave fabric
Trousers design:
Solid Trousers
Partially elasticated waistband
Drawstring closure
Dupatta design:
Printed dupatta
Solid border</t>
  </si>
  <si>
    <t>Size worn by the model: 32
Chest: 32''
Waist: 28.5''
Hips: 37''
Height: 5'9"</t>
  </si>
  <si>
    <t>Women Pink Ethnic Motifs Printed Kurta</t>
  </si>
  <si>
    <t>Colour: pink
Ethnic motifs printed
Round neck
Sleeveless, no sleeves
Straight shape with regular style
Calf length with straight hem
Machine weave regular cotton</t>
  </si>
  <si>
    <t>4.3
|
609 Ratings</t>
  </si>
  <si>
    <t>609 Verified Buyers</t>
  </si>
  <si>
    <t>Sassafras Brown &amp; Red Geometric Printed Georgette Wrap Crop Top</t>
  </si>
  <si>
    <t>Brown and red crop wrap top
Printed
Woven georgette
Shirt collar
Three-quarter sleeves, cuffed sleeves
2021
Button</t>
  </si>
  <si>
    <t>4.4
|
11.7k Ratings</t>
  </si>
  <si>
    <t>Yellow &amp; Black Print Shirt Style Top</t>
  </si>
  <si>
    <t>Yellow and black regular shirt style top
Polka dot print
Round neck, three-quarter, slit sleeve sleeves
Tie-ups detail
Woven</t>
  </si>
  <si>
    <t>Women Pink Loose Pure Cotton T-shirt</t>
  </si>
  <si>
    <t>Pink Tshirt for women
Solid
Longline length
Round neck
Short, regular sleeves
Knitted cotton fabric</t>
  </si>
  <si>
    <t>4.4
|
180 Ratings</t>
  </si>
  <si>
    <t>180 Verified Buyers</t>
  </si>
  <si>
    <t>The Lifestyle Co. Women Maroon Typography Printed Pure Cotton T-shirt</t>
  </si>
  <si>
    <t>â‚¹307</t>
  </si>
  <si>
    <t>Maroon typography printed T-shirt, has a round neck, and short sleeves</t>
  </si>
  <si>
    <t>Women Woven Design RayRun Running Shoes</t>
  </si>
  <si>
    <t>Product design details:
Main material: Synthetic upper/ Rubber outsole
Brand color: Collegiate Navy / Stone / Beam Pink
Classic Adidas 3 stripe detail at upper
Woven design upper
Adidas brand logo print at back 
Lace-up closure with eyelet ends
Warranty: 3 months
Warranty provided by brand/manufacturer</t>
  </si>
  <si>
    <t>4.5
|
203 Ratings</t>
  </si>
  <si>
    <t>203 Verified Buyers</t>
  </si>
  <si>
    <t>ASPORA</t>
  </si>
  <si>
    <t>Floral Printed Anarkali Georgette Kurta With Palazzos &amp; Dupatta</t>
  </si>
  <si>
    <t>â‚¹1789</t>
  </si>
  <si>
    <t>Yellow &amp; white printed kurta with palazzos with dupatta
Kurta design:
Floral printed
Anarkali shape
Regular style
Round neck, three-quarter regular sleeves
Calf length with flared hem
Georgette machine weave fabric
Palazzos design:
Printed palazzos
Elasticated waistband
Slip-on closure</t>
  </si>
  <si>
    <t>Dupatta length: 2.2 mtr &amp; dupatta width: 1.06 mtr
The model (height 5'8) is wearing a size S</t>
  </si>
  <si>
    <t>4
|
261 Ratings</t>
  </si>
  <si>
    <t>Women Portable Electronic Eyebrow Trimmer Razor</t>
  </si>
  <si>
    <t>â‚¹401</t>
  </si>
  <si>
    <t>Portable Electronic Eyebrow Trimmer Razor
Warranty: 1 Year
Warranty provided by brand/manufacturer</t>
  </si>
  <si>
    <t>Women Pink Printed Kurta with Palazzos &amp; Dupatta</t>
  </si>
  <si>
    <t>Pink solid kurta with palazzos and dupatta
Pink Straight calf length kurta, has a sweetheart neck, three-quarter sleeves, side slits
Pink printed palazzos, has partially elasticated waistband, slip-on closure
Pink solid dupatta, has taping border</t>
  </si>
  <si>
    <t>White &amp; Blue Floral Printed Mirror Work A-Line Kurta With Trouser &amp; Dupatta</t>
  </si>
  <si>
    <t>This kurta set consists of kurta, trouser and a dupatta
Kurta Design
Blue &amp; white Kurta
Printed
Round neck
Three-quarter sleeves
A-line shaped
Mirror work
Calf-length with straight hem
Machine weave regular cotton
Trouser Design:
Blue &amp; white printed trouser
Slip-on closure
Dupatta Design:
Blue Dupatta
Solid</t>
  </si>
  <si>
    <t>The model (height 5'8'') is wearing a size S
Dupatta size: 2.25 m x 95 cm (Length x Width)</t>
  </si>
  <si>
    <t>3.8
|
34 Ratings</t>
  </si>
  <si>
    <t>Women Dare Eau De Toilette 100 ml</t>
  </si>
  <si>
    <t>Rs. 5100</t>
  </si>
  <si>
    <t>Dare Eau De Toilette</t>
  </si>
  <si>
    <t>Ethnic Printed Puff Sleeves Pleated Detail Top</t>
  </si>
  <si>
    <t>Mustard and brown regular top
Ethnic motifs print
Mandarin collar, three-quarter, puff sleeve sleeves
Gathered or pleated detail
Woven
Button closure</t>
  </si>
  <si>
    <t>Size worn by the model: S
Chest: 32''
Height: 5'6"</t>
  </si>
  <si>
    <t>Ethnic Motifs Printed Banarsi Silk Kurta with Trousers &amp; Dupatta</t>
  </si>
  <si>
    <t>â‚¹5346</t>
  </si>
  <si>
    <t>Pink printed Kurta with Trousers with dupatta
Kurta design:
Ethnic motifs printed
Straight shape
Regular style
Round neck, three-quarter regular sleeves
Calf length with straight hem
Pure cotton machine weave fabric
Trousers design:
Solid Trousers
Slip-on closure</t>
  </si>
  <si>
    <t>Women Blue Printed Straight Kurta</t>
  </si>
  <si>
    <t>Blue printed straight kurta, has a round neck, three-quarter sleeves, straight hem, side slits</t>
  </si>
  <si>
    <t>4.4
|
3.9k Ratings</t>
  </si>
  <si>
    <t>Women Teal Blue &amp; Golden Yoke Design Kurta</t>
  </si>
  <si>
    <t>Our teal green solid tone straight-fit kurta, crafted in sumptuous silk blend fabric features a round neckline, comfortable full-sleeves, a statement yoke and an asymmetrical hemline. Adorned with intricate embroidery detailing, this graceful style is ideal for light festivities.</t>
  </si>
  <si>
    <t>Women Silver-Toned Embellished Analogue Watch MFB-PN-WTH-D6232-2</t>
  </si>
  <si>
    <t>Rs. 3899</t>
  </si>
  <si>
    <t>Display: Analogue
Movement: Quartz
Power source: Battery
Dial style: Embellished round stainless steel dial
Features: Reset Time
Strap style: Rose gold-toned &amp; Silver-toned bracelet style, stainless steel strap with a foldover closure
Water resistance: Water Resistant
Comes with a dressberry box</t>
  </si>
  <si>
    <t>Dial width: 40  mm
Strap width: 23 mm</t>
  </si>
  <si>
    <t>Mustard Yellow 90's Hollaback Cutout Course Fit &amp; Flare Cotton Linen Midi Dress</t>
  </si>
  <si>
    <t>Mustard yellow solid fit &amp; flare dress
V-neck
Long, cuffed sleeves
Cut-out detail
Midi length in flared hem
Concealed zip closure
Trend Alert: The perfect choice for the hottest days that have yet to come and are even better for summer night outs. Be it an exposed side or any flirty peekaboo, cut-out have been around for the past few summers.</t>
  </si>
  <si>
    <t>Size worn by the model: S
Chest: 33"
Waist: 27"
Hips: 36"
Height: 5'8"</t>
  </si>
  <si>
    <t>Paris Set of Total Repair 5 Hair Conditioner &amp; Casting Creme Hair Color - 500</t>
  </si>
  <si>
    <t>Rs. 779</t>
  </si>
  <si>
    <t>This set contains:
Total Repair 5 Hair Conditioner
Casting Creme Gloss Hair Color - Medium Brown 500</t>
  </si>
  <si>
    <t>4.5
|
7.7k Ratings</t>
  </si>
  <si>
    <t>Women Floral Embroidered Kurta with Trousers &amp; With Dupatta</t>
  </si>
  <si>
    <t>White embroidered Kurta with Trousers with dupatta
Kurta design:
Floral embroidered
Straight shape
Regular style
Round neck, three-quarter regular sleeves
Na pockets
Calf length length with straight hem
Cotton blend machine weave fabric
Trousers design:
Solid Trousers
Elasticated waistband</t>
  </si>
  <si>
    <t>Dimension - Dupatta: Length : 2.25 M, Width : 0.95 M
The model (height 5'8) is wearing a size S</t>
  </si>
  <si>
    <t>3.9
|
517 Ratings</t>
  </si>
  <si>
    <t>517 Verified Buyers</t>
  </si>
  <si>
    <t>Women Navy Blue &amp; White Bandhani Printed Pure Cotton Gotta Patti Kurta</t>
  </si>
  <si>
    <t>Colour: navy blue and white
Bandhani printed
V-neck
Sleeveless, no sleeves
Straight shape with regular style
Gotta patti detail
Calf length with straight hem
Machine weave regular cotton</t>
  </si>
  <si>
    <t>Women Blue 711 Skinny Fit High-Rise Light Fade Stretchable Jeans</t>
  </si>
  <si>
    <t>â‚¹1616</t>
  </si>
  <si>
    <t>Light shade, light fade blue jeans
Skinny fit, high-rise
Clean look
Stretchable
5 pocket
Length: regular</t>
  </si>
  <si>
    <t>Fit: 711 Skinny Fit
Stretchable
The model (height 5'8) is wearing a size 28</t>
  </si>
  <si>
    <t>This night suit is crafted to redefine comfort. Its ultra-feminine look and feel is sure to appeal your unique taste.
Van number :SE-NSP-124-White
Top Features
Mandarin collar
Short sleeves
Pyjamas Features
Drawstring</t>
  </si>
  <si>
    <t>4.2
|
461 Ratings</t>
  </si>
  <si>
    <t>Black Crop Ribbed Top</t>
  </si>
  <si>
    <t>Black ribbed knitted regular crop top, has a round neck, and short sleeves</t>
  </si>
  <si>
    <t>4.4
|
6.7k Ratings</t>
  </si>
  <si>
    <t>Mitera</t>
  </si>
  <si>
    <t>Pink &amp; Gold-Toned Floral Zari Pure Chiffon Saree</t>
  </si>
  <si>
    <t>Design Details
Pink and gold-toned saree
Floral printed saree with woven design border
Has zari detail
The saree comes with an unstitched blouse piece
The blouse worn by the model might be for modelling purpose only. Check the image of the blouse piece to understand how the actual blouse piece looks like.</t>
  </si>
  <si>
    <t>4.1
|
680 Ratings</t>
  </si>
  <si>
    <t>Women Muse X-2 Metallic V1 Sneakers</t>
  </si>
  <si>
    <t>PRODUCT DESIGN DETAILS :A pair of colourblocked round toe casual sneakers with regular styling has a lace-up closure
Textile upper
Cushioned footbed
Rubber outsole
Warranty: 3 Months
Warranty provided by brand/manufacturer
PRODUCT STORY :Ring in the new season with Style with a pair of PUMA shoes perfect to make this summer, better !</t>
  </si>
  <si>
    <t>4.7
|
101 Ratings</t>
  </si>
  <si>
    <t>Carlton London sports</t>
  </si>
  <si>
    <t>Women Olive Green T-Strap Flats</t>
  </si>
  <si>
    <t>A pair of olive green solid T-strap flats
Synthetic upper
Cushioned footbed
Patterned eva outsole
Warranty: 15 days
Warranty provided by brand owner/manufacturer</t>
  </si>
  <si>
    <t>3.8
|
291 Ratings</t>
  </si>
  <si>
    <t>Women Graphic Printed Night suit</t>
  </si>
  <si>
    <t>Rs. 3999</t>
  </si>
  <si>
    <t>Getting out of these night suit will be tougher than getting out of bed every morning but we promise, it's worth it! This set is extremely soft to touch and comfortable to wear.
VANumber: t371316jdusty green
T-shirt Features
Round neck
Short sleeves
Pyjamas Features
Drawstring</t>
  </si>
  <si>
    <t>Women Textile Running Shoes</t>
  </si>
  <si>
    <t>A pair of black running shoes, has regular Styling, lace-ups detail
Textile upper
Cushioned footbed
Textured and patterned outsole
Warranty: 45 days
Featuring the Best of Fashion and Comfort in this pair of Walking Shoes for Women by RedTape. Make an exquisite style statement with this exclusively designed pair of Comfortable Sports Shoes from Red Tape. Well-Crafted using a Breathable Knitted Upper and a perfect blend of EVA, TPR &amp; TPU outsole providing Enhanced On-Ground Traction &amp; Slip Resistance. It features a Memory Foam Insole perfect for Dynamic Feet Support and Firm Grip to your feet.
FEATURES:
PERFORMANCE WITH COMFORT: Ideally designed for Everyday Comfort, These Sports Shoes for women are featured with Enhanced Comfort level which makes it perfect for Walking, Running and Daily Wear. It provides Dynamic Feet support and Arch Support to your feet.
SLIP-RESISTANT: It is made using High-Quality EVA Outsole featuring Slip-Resistance which negates the accidental falls or slip-ups.
BETTER-TRACTION: Designed for providing Maximum On-Ground Stability and Better Traction on different surfaces by providing the Enhance Grip.
LONG-LASTING: These shoes are made using High-Quality Material making it Long-Lasting and Durable.</t>
  </si>
  <si>
    <t>Textile 
Wipe with a clean, dry cloth to remove the dust.</t>
  </si>
  <si>
    <t>4.5
|
539 Ratings</t>
  </si>
  <si>
    <t>Set of Serie Expert X-Tenso Care Shampoo + Mask with Pro Keratin</t>
  </si>
  <si>
    <t>â‚¹1957</t>
  </si>
  <si>
    <t>This hair care kit consists of 
XTenso Care Sulfate-Free Mask
XTenso Care Sulfate Free Shampoo</t>
  </si>
  <si>
    <t>Pink Solid Shoulder Bag</t>
  </si>
  <si>
    <t>Pink solid shoulder bag, has a zip closure
3 main compartments, 3 inner pockets
Tablet sleeve: No
Two Handles</t>
  </si>
  <si>
    <t>Height: 27 cm
Width: 30 cm
Depth: 12 cm</t>
  </si>
  <si>
    <t>Blue Dress</t>
  </si>
  <si>
    <t>Blue self design self design fit &amp; flare dress
V-neck
Short, flared sleeve
Knee length in flared hem</t>
  </si>
  <si>
    <t>4.1
|
370 Ratings</t>
  </si>
  <si>
    <t>Women Maroon Ballerinas Flats</t>
  </si>
  <si>
    <t>A pair of maroon ballerinas
Upper Material: synthetic patent
Cushioned footbed
Textured and patterned outsole</t>
  </si>
  <si>
    <t>Synthetic patent
Wipe with a clean</t>
  </si>
  <si>
    <t>Bhama Couture</t>
  </si>
  <si>
    <t>Women Grey Solid Kurta &amp; Trousers With Lace Insert Detail</t>
  </si>
  <si>
    <t>Grey solid kurta with trousers
Grey straight calf length kurta with lace insert detail, has a round neck, three-quarter sleeves, straight hem, side slits
Grey Solid trousers with lace insert detail, has partially elasticated waistband, slip-on closure</t>
  </si>
  <si>
    <t>Grey &amp; White Ethnic Motifs Printed Cotton Kurta</t>
  </si>
  <si>
    <t xml:space="preserve">Absolutely pleasant and suitable for work, this printed kurta is the casual ethnic piece that your soul has been craving for. The bold print makes it look appealing, while a contrast checkered pattern adds the oomph factor. 
 Color: Brown with off-white accents
Bold floral print
Boat neckline
Checkered roll-tab 3/4th sleeves
Does not come with a belt
Flared hemline
Cotton, machine wash
The model (height 5'8") is wearing a size S
 </t>
  </si>
  <si>
    <t>3.9
|
6.1k Ratings</t>
  </si>
  <si>
    <t>MABISH by Sonal Jain</t>
  </si>
  <si>
    <t>Navy Blue Satin Finish Cowl Dress</t>
  </si>
  <si>
    <t>Navy blue solid cowl dress
Round neck
Short, extended sleeve
Knee length in asymmetric hem
Satin fabric</t>
  </si>
  <si>
    <t>Renee</t>
  </si>
  <si>
    <t>RENEE Madness pH Stick 3gm | Black Lipstick Pink Pay Off</t>
  </si>
  <si>
    <t>Madness pH Stick - Color Change Lipstick with Vitamin E &amp; Jojoba Oil</t>
  </si>
  <si>
    <t>4.2
|
4.4k Ratings</t>
  </si>
  <si>
    <t>Women Navy Blue &amp; White Tie and Dye Cotton Night suit</t>
  </si>
  <si>
    <t>This classic night suit will help you set the right tone for any season. Club it up with those fluffy room slippers for a win-win look for leisure hours.
VANumber: BC-57-Navy-LT
T-shirt Features
Round neck
Short sleeves
Pyjamas Features
Slip-on
Tie &amp; dye</t>
  </si>
  <si>
    <t>Women Mustard Yellow Floral Motifs Sequinned Kurta with Trousers &amp; With Dupatta</t>
  </si>
  <si>
    <t>â‚¹2079</t>
  </si>
  <si>
    <t>Mustard yellow yoke design Kurta with Trousers with dupatta
Kurta design:
Floral motifs yoke design
Straight shape
Regular style
Round neck, long regular sleeves
2 pockets sequinned detail
Calf length with straight hem
Silk blend machine weave fabric
Trousers design:
Solid Trousers
Elasticated waistband
Slip-on closure</t>
  </si>
  <si>
    <t>Dupatta:250 cm x 117 cm
Size worn by the model: S
Chest: 32"
Waist: 28"
Hips: 33"
Height: 5'7"</t>
  </si>
  <si>
    <t>4.6
|
674 Ratings</t>
  </si>
  <si>
    <t>Women Navy Blue Floral Printed Regular Pure Cotton Kurta with Palazzos</t>
  </si>
  <si>
    <t>â‚¹988</t>
  </si>
  <si>
    <t>Navy blue printed Kurta with Palazzos
Kurta design:
Floral printed
Straight shape
Regular style
Mandarin collar, three-quarter roll-up sleeves
Calf length with straight hem
Pure cotton machine weave fabric
Palazzos design:
Printed Palazzos
Elasticated waistband
Slip-on closure</t>
  </si>
  <si>
    <t>Women Black Skinny Fit High-Rise Stretchable Jeans</t>
  </si>
  <si>
    <t>Dark shade, no fade black jeans
Skinny fit, high-rise
Clean look
Stretchable
5 pocket
Length: regular</t>
  </si>
  <si>
    <t>Women Pink Analogue Watch 2606WM09</t>
  </si>
  <si>
    <t>Rs. 8345</t>
  </si>
  <si>
    <t>Display: Analogue
Movement: Quartz
Power source: Battery
Dial style: Solid round brass dial
Features: Reset Time
Strap style: Rose Gold-Toned bracelet style, metal strap with a foldover closure
Water resistance: 30 m
Warranty: 2 years
Warranty provided by brand/manufacturer</t>
  </si>
  <si>
    <t>4.7
|
302 Ratings</t>
  </si>
  <si>
    <t>4.5
|
173 Ratings</t>
  </si>
  <si>
    <t>Xtenso Care Shampoo with Keratin repair for Straightened Hair-250ml</t>
  </si>
  <si>
    <t>Rs. 1025</t>
  </si>
  <si>
    <t>X-Tenso Care Sulfate Free Shampoo</t>
  </si>
  <si>
    <t>Women Off White &amp; Red Pure Cotton Jaipuri Print Pyjama Set</t>
  </si>
  <si>
    <t>You can simply unfurl yourself into the embrace of this night suit to unwind after a long day at work. This one is crafted with the softest fabric to leave you feeling light and airy.
VANumber: ETC119
Kurti Features
Round neck
Three-quarter sleeves
Pyjamas Features
Slip-on</t>
  </si>
  <si>
    <t>Women Colourblocked Memory Foam Insole Sneakers</t>
  </si>
  <si>
    <t>A pair of round toe blue and brown sneakers ,has regular styling
Lace-ups detail
Synthetic leather upper
Cushioned footbed
Textured and patterned outsole</t>
  </si>
  <si>
    <t>Yoke Design Sequinned A-Line Kurta With Trousers</t>
  </si>
  <si>
    <t>â‚¹3720</t>
  </si>
  <si>
    <t>Maroon yoke design kurta with trousers
Kurta design:
Floral yoke design
A-line shape
Empire style
Round neck, short regular sleeves
Sequinned detail
Calf length length with flared hem
Polyester machine weave fabric
Trousers design:
Solid Trousers
Partially elasticated waistband
Button closure
Comes with a camisole</t>
  </si>
  <si>
    <t>The Dry State</t>
  </si>
  <si>
    <t>Women Conversational Printed Oversize Half Sleeve Cotton T-shirt</t>
  </si>
  <si>
    <t>White Tshirt for women
Conversational printed
Regular length
Round neck
Short, regular sleeves
Knitted cotton fabric</t>
  </si>
  <si>
    <t>Women Maroon &amp; White Ethnic Motifs Yoke Design Thread Work Straight Kurta</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</si>
  <si>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Flaunting this summer-ready kurta, this kurta beautifully captures your edgy aesthetic. With a fun print, handy pocket, and easy-breezy flared hem, this Sangria kurta is one you'll be eager to show off at college, resorts, or anywhere else your heart desires.
FEATURES
Colour: maroon and white
Ethnic motifs yoke design
Round neck
Short, regular sleeves
Straight shape with regular style
Thread work detail
2 insert pockets 
Calf length with straight hem
Machine weave regular viscose</t>
  </si>
  <si>
    <t>4.1
|
295 Ratings</t>
  </si>
  <si>
    <t>295 Verified Buyers</t>
  </si>
  <si>
    <t>Women Coral Solid Straight Kurta</t>
  </si>
  <si>
    <t>Coral solid straight kurta, has a boat neck, three-quarter sleeves, straight hem, side slits</t>
  </si>
  <si>
    <t>4
|
7.9k Ratings</t>
  </si>
  <si>
    <t>7.9k Verified Buyers</t>
  </si>
  <si>
    <t>Women Tailored Design Fitted Blazer</t>
  </si>
  <si>
    <t>â‚¹4311</t>
  </si>
  <si>
    <t>Black solid blazer, has notched peaked lapel collar, button closure, long regular sleeves with structured shoulder, two flap pockets,back-slit hem and has an attached lining</t>
  </si>
  <si>
    <t>Tailored Fit
The model (height 5'8") is wearing a size S</t>
  </si>
  <si>
    <t>Women Off White Floral Embroidered Pure Silk Kurta with Trousers &amp; Dupatta</t>
  </si>
  <si>
    <t>â‚¹2719</t>
  </si>
  <si>
    <t>Off white embroidered Kurta with Trousers and dupatta
Kurta design:
Floral embroidered
Anarkali shape
Panelled style
Round neck, long regular sleeves
Zari detail
Floor length with flared hem
Pure silk machine weave fabric
Trousers design:
Solid Trousers
Elasticated waistband
Slip-on closure</t>
  </si>
  <si>
    <t>Size worn by the model: S
Chest: 31"
Waist: 24"
Hips: 38"
Height: 5'8"</t>
  </si>
  <si>
    <t>4.4
|
282 Ratings</t>
  </si>
  <si>
    <t>4.2
|
187 Ratings</t>
  </si>
  <si>
    <t>187 Verified Buyers</t>
  </si>
  <si>
    <t>Meeranshi</t>
  </si>
  <si>
    <t>Women Gotta Patti Liva Kurta &amp; Trousers With Dupatta</t>
  </si>
  <si>
    <t>Solid Kurta with Trousers with dupatta
Kurta design:
Solid solid
Anarkali shape
Regular style
Halter neck, sleeveless no sleeves
Gotta patti detail
Calf length length with flared hem
Liva knitted and woven fabric
Trousers design:
Solid Trousers
Elasticated waistband
Slip-on closure</t>
  </si>
  <si>
    <t>4.3
|
451 Ratings</t>
  </si>
  <si>
    <t>Ethnic Motifs Printed Kurta With Trousers</t>
  </si>
  <si>
    <t>Grey printed kurta with trousers
Kurta design:
Ethnic motifs printed
Straight shape
Regular style
Round neck, three-quarter regular sleeves
1 pockets
Calf length with straight hem
Cotton blend machine weave fabric
Trousers design:
Printed Trousers
Elasticated waistband
Slip-on closure</t>
  </si>
  <si>
    <t>3.9
|
936 Ratings</t>
  </si>
  <si>
    <t>Sera</t>
  </si>
  <si>
    <t>Pink &amp; Purple Tie and Dye Puff Sleeves Chiffon Top</t>
  </si>
  <si>
    <t>Pink and purple regular top
Tie and dye dyed
V-neck
Three-quarter, puff sleeve sleeves
Woven chiffon
Concealed zip closure</t>
  </si>
  <si>
    <t>Women Pink Ethnic Motifs Printed Regular Pure Cotton Kurta with Palazzos &amp; With Dupatta</t>
  </si>
  <si>
    <t>Pink printed Kurta with Palazzos with dupatta
Kurta design:
Ethnic motifs printed
Straight shape
Regular style
Band collar, three-quarter regular sleeves
Knee length with straight hem
Pure cotton machine weave fabric
Palazzos design:
Printed Palazzos
Elasticated waistband</t>
  </si>
  <si>
    <t>Women Pack Of 2 Straight Fit High-Rise Easy Wash Parallel Trousers</t>
  </si>
  <si>
    <t>Set of 2 black knitted parallel trousers
Straight fit
Brand Fit: relaxed straight leg
High-rise
Length: regular
Pattern: solid
Flat-front, with no pleats design
Feature: easy wash</t>
  </si>
  <si>
    <t>3.6
|
162 Ratings</t>
  </si>
  <si>
    <t>Women White Flared Mid-Rise Clean Look Jeans</t>
  </si>
  <si>
    <t>White light wash 4-pocket mid-rise jeans, clean look, no fade, has a button and zip closure, and waistband with belt loops</t>
  </si>
  <si>
    <t>Flared
The model (height 5'8") is wearing a size 28</t>
  </si>
  <si>
    <t>3.8
|
3.2k Ratings</t>
  </si>
  <si>
    <t>Women Blue Regular Fit High-Rise Clean Look Paper Bag Waist Jeans</t>
  </si>
  <si>
    <t>Blue dark wash 2-pocket high-rise jeans, clean look, no fade, has a button and zip closure, and paperbag waistband</t>
  </si>
  <si>
    <t>Women Charcoal Grey &amp; Mustard Yellow Ethnic Zari Straight Kurta Trousers Dupatta</t>
  </si>
  <si>
    <t>Charcoal grey, mustard yellow and gold woven design Kurta with Trousers with dupatta
Kurta design:
Ethnic motifs woven design
Straight shape
Regular style
V-neck, three-quarter regular sleeves
zari detail
Calf length with straight hem
Silk blend machine weave fabric
Comes with a dupatta 
Trousers design:
Solid Trousers
Elasticated waistband
2 pockets
Slip-on closure</t>
  </si>
  <si>
    <t>4.4
|
964 Ratings</t>
  </si>
  <si>
    <t>964 Verified Buyers</t>
  </si>
  <si>
    <t>Women Teal Green Ethnic Motifs Printed Pure Cotton Kurta with Trousers &amp; Dupatta</t>
  </si>
  <si>
    <t>â‚¹1492</t>
  </si>
  <si>
    <t>Teal green printed Kurta with Trousers with dupatta
Kurta design:
Ethnic motifs printed
Anarkali shape
Pleated style
V-neck, three-quarter regular sleeves
Gotta patti detail
Calf length with flared hem
Pure cotton machine weave fabric
Trousers design:
Printed Trousers
Partially elasticated waistband
Slip-on closure
Comes with a dupatta</t>
  </si>
  <si>
    <t>4.1
|
724 Ratings</t>
  </si>
  <si>
    <t>724 Verified Buyers</t>
  </si>
  <si>
    <t>Ethnic Motifs Embroidered Zari Sequined Kurta with Palazzos &amp; Dupatta</t>
  </si>
  <si>
    <t>White and yellow embroidered Kurta with Palazzos with dupatta
Kurta design:
Ethnic motifs embroidered
A-line shape
Pleated style
Notched neck, three-quarter regular sleeves
Sequined and zari detail
Calf length with straight hem
Viscose rayon machine weave fabric
Palazzos design:
Solid Palazzos
Elasticated waistband
Slip-on closure</t>
  </si>
  <si>
    <t>Dupatta Length 2.10 meters  and Width: 0.8 metre
The model (height 5'8) is wearing a size S</t>
  </si>
  <si>
    <t>3.8
|
98 Ratings</t>
  </si>
  <si>
    <t>Kibo</t>
  </si>
  <si>
    <t>Floral Print Crepe Cinched Waist Top</t>
  </si>
  <si>
    <t>Red regular cinched waist top
Floral print
Square neck, three-quarter, puff sleeve sleeves
Smocked detail
Woven crepe</t>
  </si>
  <si>
    <t>4.2
|
618 Ratings</t>
  </si>
  <si>
    <t>618 Verified Buyers</t>
  </si>
  <si>
    <t>Women White Pure Cotton Solid Sustainable Casual Shirt</t>
  </si>
  <si>
    <t>White solid opaque Casual shirt ,has a spread collar, button placket, 1 patch pocket, long drop-shoulder sleeves, high-low hem</t>
  </si>
  <si>
    <t>Fit: Regular Fit
The model (height 5'8) is wearing a size S</t>
  </si>
  <si>
    <t>Women White And Blue Perforated Lightweight Sneakers</t>
  </si>
  <si>
    <t>A pair of round toe white and blue perforated sneakers ,has regular styling
Lace-ups detail
Synthetic leather upper
Cushioned footbed
Textured and patterned outsole
Warranty: 1 month
Warranty provided by brand/manufacturer
Technology:
Lightweight</t>
  </si>
  <si>
    <t>4.1
|
137 Ratings</t>
  </si>
  <si>
    <t>Women Red Floral Printed Kurta With Trouser &amp; Dupatta</t>
  </si>
  <si>
    <t>Red printed kurta with trouser and dupatta
Kurta design:
Printed kurta
Anarkali design
Round neck
Three-quarter sleeves
Flared hem
Calf length
Trouser design:
Printed trousers
Elasticated waistband
Slip-on closure
Dupatta design:
White and red printed dupatta</t>
  </si>
  <si>
    <t>Dupatta length: 2 metres (approx.)
The model (height 5'8) is wearing a size S</t>
  </si>
  <si>
    <t>4
|
10.1k Ratings</t>
  </si>
  <si>
    <t>Women Rose Gold Analogue Watch FCL0001A</t>
  </si>
  <si>
    <t>â‚¹2432</t>
  </si>
  <si>
    <t>Display: Analogue
Movement: Quartz
Power source: Battery
Dial style: Solid round stainless steel dial
Features: Reset Time
Strap style: Rose Gold-Toned bracelet style, stainless steel strap with a foldover closure
Water resistance: 30 m
Warranty: 1 year
Warranty provided by brand/manufacturer
Comes in a French Connection box</t>
  </si>
  <si>
    <t>Case Size:34 mm</t>
  </si>
  <si>
    <t>4.6
|
1.2k Ratings</t>
  </si>
  <si>
    <t>Green and Purple Western - Embellished Block Mules</t>
  </si>
  <si>
    <t>A pair of green mules ,has Mid-Top ankle and backstrap
Synthetic solid upper with western - embellished
Cushioned footbed
Textured and patterend outsole, has a block</t>
  </si>
  <si>
    <t>Silk Land</t>
  </si>
  <si>
    <t>Floral Zari Art Silk Chanderi Saree</t>
  </si>
  <si>
    <t>(90% OFF)</t>
  </si>
  <si>
    <t>Design Details
Multicoloured and gold-toned chanderi saree
Floral printed saree with zari border 
Has zari detail
The saree comes with an unstitched blouse piece
The blouse worn by the model might be for modelling purpose only. Check the image of the blouse piece to understand how the actual blouse piece looks like.</t>
  </si>
  <si>
    <t>Women Hair Serum for Smooth, Frizz free &amp; Glossy - 100 ml</t>
  </si>
  <si>
    <t>â‚¹192</t>
  </si>
  <si>
    <t>Livon Women Hair Serum</t>
  </si>
  <si>
    <t>4.5
|
9.2k Ratings</t>
  </si>
  <si>
    <t>Melange by Lifestyle</t>
  </si>
  <si>
    <t>Floral Printed V-Neck A-Line Kurta</t>
  </si>
  <si>
    <t>Colour: blue &amp; pink
Floral printed 
V-neck
Three-quarter, regular sleeves
A-line shape with panelled style
Calf length with flared hem
Knitted and woven regular viscose rayon</t>
  </si>
  <si>
    <t>Ethnic Motif Woven Design Zari Banarasi Saree</t>
  </si>
  <si>
    <t>Design Details
Orange and pink banarasi saree
Ethnic motif woven design saree with woven design border 
Has zari detail
The saree comes with an unstitched blouse piece
The blouse worn by the model might be for modelling purpose only. Check the image of the blouse piece to understand how the actual blouse piece looks like.</t>
  </si>
  <si>
    <t>Length: 5.5 metres plus 0.8 metre blouse piece
Width: 1 metres</t>
  </si>
  <si>
    <t>3.6
|
242 Ratings</t>
  </si>
  <si>
    <t>This night suit is crafted to redefine comfort. Its ultra-feminine look and feel is sure to appeal your unique taste.
VANumber:
Top Features
Round neck
Short sleeves
Pyjamas Features
Drawstring</t>
  </si>
  <si>
    <t>4.1
|
620 Ratings</t>
  </si>
  <si>
    <t>620 Verified Buyers</t>
  </si>
  <si>
    <t>Mauve Poly Georgette Paisley Motifs Kurta Set with Potli</t>
  </si>
  <si>
    <t>Look stunning when you don this trendy and versatile kurta set  with Potli. Tailored with a lovely sweetheart neck and alluring three-quarter regular sleeves, this kurta set is a must-have. 
Kurta:
Mauve shade
Charming sweetheart neck
Three-quarter regular sleeves
Paisley print type 
Calf length
Trend Alert
Ethnic motifs can be small and intricate or bold and large patterns that are designed on fabrics. They are widely worn by people of distinct cultures to make a statement and represent their background. Often designed in vivid colours and shapes, motifs are inspired by nature, different cultures, and religions as well.</t>
  </si>
  <si>
    <t>Women White Loose Fit Mid-Rise Denim Shorts</t>
  </si>
  <si>
    <t>White solid mid-rise denim shorts, has 4 pockets, button closure</t>
  </si>
  <si>
    <t>Loose Fit
The model (height 5'8) is wearing a size 28</t>
  </si>
  <si>
    <t>4.2
|
592 Ratings</t>
  </si>
  <si>
    <t>ADIVER</t>
  </si>
  <si>
    <t>Textured Open Toe Flats</t>
  </si>
  <si>
    <t>A pair of black open toe flats
Upper material: fabric
Cushioned footbed
Textured and patterned outsole</t>
  </si>
  <si>
    <t>Fabric
Wipe with a clean and dry cloth to remove dust</t>
  </si>
  <si>
    <t>3.5
|
149 Ratings</t>
  </si>
  <si>
    <t>Checked Pleated Trousers</t>
  </si>
  <si>
    <t>Charcoal woven trousers
Regular fit
Mid-rise
Length: cropped
Pattern: solid
Pleated design
Feature: plain
2 pockets</t>
  </si>
  <si>
    <t>Women Rose Gold Analogue Watch DK11467-3</t>
  </si>
  <si>
    <t>â‚¹2710</t>
  </si>
  <si>
    <t>Display: Analogue
Movement: Mechanical
Power source: Battery
Dial style: Solid round stainless steel dial
Features: Reset Time
Strap style: Rose Gold-Toned bracelet style, stainless steel strap with a foldover closure
Water resistance: 30 m
Warranty: 2 years
Warranty provided by brand/manufacturerDisclaimer : 2 years of National and Internation Warranty. Home Pickup &amp; Drop Facilities available for servicing. Need myntra Invoice or Warranty Card to claim warranty. Warranty on the product is covered by manufacturing defects only. Physical Damage, Wear &amp; Tear and Dis-colouring not covered under Warranty.</t>
  </si>
  <si>
    <t>JAIPURI BUNAAI</t>
  </si>
  <si>
    <t>Women Black Kurta with Trousers &amp; With Dupatta</t>
  </si>
  <si>
    <t>Black solid Kurta with Trousers with dupatta
Kurta design:
Solid
Straight shape
Regular style
Round neck, three-quarter regular sleeves
Na pockets
Calf length with straight hem
Viscose rayon machine weave fabric
Trousers design:
Printed Trousers
Elasticated waistband
Slip-on closure</t>
  </si>
  <si>
    <t>Marc Loire</t>
  </si>
  <si>
    <t>Black Embellished PU Block Sandals</t>
  </si>
  <si>
    <t>A pair of black sandals ,has regular ankle and ankle loop
Pu embellished upper with western - embellished
Cushioned footbed
Textured and patterend outsole, has a block
Warranty: limited warranty</t>
  </si>
  <si>
    <t>Heel height: 8.89 cm (3 inches)</t>
  </si>
  <si>
    <t>4
|
672 Ratings</t>
  </si>
  <si>
    <t>Women Grey Floral Printed Pure Cotton Kurta with Palazzos &amp; Dupatta</t>
  </si>
  <si>
    <t>Grey printed Kurta with Palazzos with dupatta
Kurta design:
Floral printed
A-line shape
Regular style
Keyhole neck, three-quarter regular sleeves
Calf length with flared hem
Pure cotton machine weave fabric
Palazzos design:
Printed Palazzos
Elasticated waistband
Zip closure</t>
  </si>
  <si>
    <t>4.2
|
431 Ratings</t>
  </si>
  <si>
    <t>Black Solid Non-Wired Lightly Padded T-shirt Bra DB-CAM-PAD-01A</t>
  </si>
  <si>
    <t>Black solid full-coverage T-shirt bra
Lightly Padded and Non-Wired seamless cups
Regular straps and back closure
Back style: Regular
Feature: All Day Comfort</t>
  </si>
  <si>
    <t>65% Nylon, 30% polyester and 5% elastane
Hand-wash</t>
  </si>
  <si>
    <t>Women Pink &amp; Blue Floral Printed Croc Textured Structured Shoulder Bag</t>
  </si>
  <si>
    <t>â‚¹1348</t>
  </si>
  <si>
    <t>Pink and blue floral printed croc textured shoulder bag 1 main compartment, has a button closure, 1 inner pocket
Tablet sleeve: no
One handle
Warranty: 3 months
Warranty provided by brand owner/manufacturer</t>
  </si>
  <si>
    <t>Height: 16 cm
Width: 23 cm
Depth: 8 cm</t>
  </si>
  <si>
    <t>4.7
|
87 Ratings</t>
  </si>
  <si>
    <t>Women Embellished Dial &amp; Stainless Steel Straps Analogue Watch GZ-60075-44</t>
  </si>
  <si>
    <t>â‚¹3810</t>
  </si>
  <si>
    <t>Pack Contains: single watch
Display: analogue
Movement: quartz
Power Source: battery
Dial style: white embellished round metal dial
Features: reset time, 
Strap Style:, regular, stainless steel strap with a button
Water resistance: water resistant
Comes in a signature GIORDANO case
Warranty: 1 year
Warranty provided by brand owner/manufacturer</t>
  </si>
  <si>
    <t>PURVAJA</t>
  </si>
  <si>
    <t>Women Black &amp; White Abstract Printed Co-Ords Set</t>
  </si>
  <si>
    <t>The Co-Ords Set Contains Oversized Boxy Top with Skirt
Top:
Neck: Turtle/Mock
Crop
Abstract printed 
Long Sleeves
 Skirt Type:
Pencil Skirt
Midi Length
Printed
Slip on</t>
  </si>
  <si>
    <t>Polyester and Spandex Blended(Knitted), Hand Wash</t>
  </si>
  <si>
    <t>4
|
233 Ratings</t>
  </si>
  <si>
    <t>Maroon &amp; Black Ethnic Motifs Printed Pure Cotton Kurti</t>
  </si>
  <si>
    <t>Maroon and black a-line kurti
Ethnic motifs printed
Keyhole neck, three-quarter, regular sleeves
Machine weave regular pure cotton</t>
  </si>
  <si>
    <t>4.2
|
126 Ratings</t>
  </si>
  <si>
    <t>Women Brown &amp; Pink Printed Kurta with Palazzos</t>
  </si>
  <si>
    <t>Brown printed Kurta with Palazzos
Kurta design:
Brown &amp; Pink printed kurta
Straight shape
Regular style
Round neck, short regular sleeves
Knee length with straight hem
Pure cotton machine weave fabric
Palazzos design:
Brown solid palazzos
Elasticated waistband
Slip-on closure</t>
  </si>
  <si>
    <t>3.8
|
328 Ratings</t>
  </si>
  <si>
    <t>Van Heusen Woman</t>
  </si>
  <si>
    <t>Beige Criss-Cross Open Toe Flats</t>
  </si>
  <si>
    <t>A pair of beige solid criss-cross open toe flats
Upper Material: pu
Cushioned footbed
Textured and patterned outsole</t>
  </si>
  <si>
    <t>PU 
Wipe with a clean, dry cloth to remove dust</t>
  </si>
  <si>
    <t>4.2
|
35 Ratings</t>
  </si>
  <si>
    <t>Bandhani Printed &amp; Embroidered Straight Pure Cotton Kurta With Trousers &amp; Dupatta</t>
  </si>
  <si>
    <t>Lavender printed Kurta with Trousers with dupatta
Kurta design:
Bandhani printed
Straight shape
Regular style
Round neck, three-quarter regular sleeves
1 pockets thread work detail
Calf length length with straight hem
Pure cotton machine weave fabric
Trousers design:
Solid Trousers
Partially elasticated waistband
Drawstring closure</t>
  </si>
  <si>
    <t>Bell Yellow Sweetheart Neck Smocked 90's Hollaback Casually Corset Crop Top</t>
  </si>
  <si>
    <t>Yellow crop fitted top
Solid
Sweetheart neck, short, puff sleeves
Cut out detail
Woven
Concealed zip closure
Trend Alert:
Flaunt your cinched hourglass waist with corset-style attires. You can style it with anything and make it a head-turner. Pair it with jeans for a sexy look, or throw a cardigan or sweater over it on cooler days.</t>
  </si>
  <si>
    <t>Size worn by the model: S
Chest: 35"
Height: 5'7"</t>
  </si>
  <si>
    <t>Conversational Printed Night Suit</t>
  </si>
  <si>
    <t>Unwind yourself in the vibrancy of this ultra-soft night suit. It is just what your body would need to unfurl in after a hard day's toil.
VANumber: T373379KCHARCOAL MIX-CHARCOAL MIX
T-shirt Features
Round neck
Short sleeves
Pyjamas Features
Slip-on</t>
  </si>
  <si>
    <t>4.5
|
64 Ratings</t>
  </si>
  <si>
    <t>Women Aubergine &amp; Gold Ethnic Motifs Zari Straight Kurta with Trousers Dupatta</t>
  </si>
  <si>
    <t>Aubergine, gold and pink woven design Kurta with Trousers with dupatta
Kurta design:
Ethnic motifs woven design
Straight shape
Regular style
Round neck, three-quarter regular sleeves
zari detail
Calf length with straight hem
Silk blend machine weave fabric
Comes with a dupatta 
Trousers design:
Solid Trousers
Elasticated waistband
2 pockets
Slip-on closure</t>
  </si>
  <si>
    <t>Women Cream-Coloured Embellished Bows Flats</t>
  </si>
  <si>
    <t>A pair of cream-coloured
Upper Material: synthetic leather
Cushioned footbed
Textured and patterned outsole
Warranty: 15 days
Warranty provided by brand owner/manufacturer</t>
  </si>
  <si>
    <t>Women Venture Runner Running Shoes</t>
  </si>
  <si>
    <t>PRODUCT DESIGN DETAILS :
A pair of grey and brown textured with logo printed detail round toe sneakers with regular styling has a lace-up closure
The foam midsole feels comfortable for all-day wear and combines with a soft sockliner that elevates the feel.
The suede upper adds a retro, athletics-inspired look while airy mesh keeps it breathable.
The reflective design dots, zig-zag stitching and "NIKE SPORTSWEAR" on the heel clip add premium details with a modern edge.
The rubber Waffle-inspired sole adds Nike DNA, excellent traction and durability.
The thin TPU heel clip adds a twist to OG Nike running while adding stability.
ABOUT THE PRODUCT :
'80S DNA. MYTHICAL COMFORT.
The Nike Venture Runner nods to the iconic shoes of the '80s that started the running revolution. The exposed stitching, high-flex upper and micro-branded heel clip add fresh DNA to the classic athletics look, while its airy mesh and new, soft insole elevate the feel.</t>
  </si>
  <si>
    <t>Black Self Design Shoulder Strap Sheath Dress</t>
  </si>
  <si>
    <t>Black solid sheath dress
Shoulder straps
Sleeveless
Above knee length in straight hem
Lace fabric
Concealed zip</t>
  </si>
  <si>
    <t>Women Magenta &amp; White Floral Printed Basic Jumpsuit</t>
  </si>
  <si>
    <t>Magenta and white floral printed basic jumpsuit with waist tie-ups, has a V-neck, sleeveless, two pockets, concealed zip closure</t>
  </si>
  <si>
    <t>4.1
|
757 Ratings</t>
  </si>
  <si>
    <t>757 Verified Buyers</t>
  </si>
  <si>
    <t>Pure Cotton Straight Kurta</t>
  </si>
  <si>
    <t>Black straight kurta 
Solid finish 
Round neck
Three-quarter, regular sleeves
Straight shape with regular style
Knee length with straight hem
Machine weave regular cotton</t>
  </si>
  <si>
    <t>4
|
69 Ratings</t>
  </si>
  <si>
    <t>Women Grey Running Shoes</t>
  </si>
  <si>
    <t>A pair of grey running sports shoes, has regular styling, lace-up detail
Synthetic upper
Cushioned footbed
Textured and patterned outsole
Warranty: 3 months
Warranty provided by brand/manufacturer</t>
  </si>
  <si>
    <t>4.4
|
965 Ratings</t>
  </si>
  <si>
    <t>965 Verified Buyers</t>
  </si>
  <si>
    <t>Navy Blue Striped Rayon Straight Kurta With Pompom Lace Hem</t>
  </si>
  <si>
    <t>Rejuvanate your fushion wear collection with this kurta. The kurta is crafted with rayon fabric, accents v- neck, three-quarter sleeves and a mixture of stripes and floral print. The curved hem is detailed with pompom lace and is perfect for a casual night or day!
 Colour: Navy Blue and pink 
V-neck
3/Q sleeves 
Straight silhouette with side slits
Calf length
Rayon, Machine-wash
The model (height 5'8") is wearing a size S</t>
  </si>
  <si>
    <t>4
|
13.6k Ratings</t>
  </si>
  <si>
    <t>Women Blue Printed Kurta</t>
  </si>
  <si>
    <t>Colour: blue
Printed
Shirt collar
Three-quarter, flared sleeves
A-line shape with regular style
Calf length with flared hem
Machine weave regular cotton</t>
  </si>
  <si>
    <t>Elegant Fuchsia Pink Balloon Puff Sleeves Bodycon Dress</t>
  </si>
  <si>
    <t>Wear this chic dress with confidence to be a trend-setter in your circles. The balloon puff sleeves add volume and strength to the look, while the bodycon style captures the body shape well. 
Elegant fuchsia pink tone
Bodycon dress
Long Bishop sleeves
Above knee length
Polyester, machine wash</t>
  </si>
  <si>
    <t>Tie Up Neck Puff Sleeve A Line Tiered Dress</t>
  </si>
  <si>
    <t>White colour solid a-line tiered dress
Tie up neck
Three-quarter, puff sleeve
Above knee length in flared hem</t>
  </si>
  <si>
    <t>Women Purple Typography Printed Drop-Shoulder Sleeves Oversized Pure Cotton T-shirt</t>
  </si>
  <si>
    <t>Purple Tshirt for women
Typography printed
Longline length
Round neck
Short, drop-shoulder sleeves
Knitted cotton fabric</t>
  </si>
  <si>
    <t>Paris True Match Super-Blendable SPF17 Liquid Foundation 30ml - Ivory N1</t>
  </si>
  <si>
    <t>LOreal ParisTrue Match Liquid Foundation
Shade name: Ivory 1N</t>
  </si>
  <si>
    <t>Women Gorgeous Green Floral Ruffled &amp; Flounced Dress</t>
  </si>
  <si>
    <t>Look sassy this season by wearing this uber-stylish dress. To add to your charm, this piece has a V-neck and three-quarter regular sleeves. 
Gorgeous green shade
Beautiful floral print
V-neck
Three-quarter regular sleeves
Polyester, machine wash
Trend Alert
Ruffles and flounces originated in 15th century Germany and they still make a strong fashion statement with their frilly designs. Right from free-flowing frills and dramatic flounces to structured ruffles, this trend lends any ensemble a chic touch, a dash of flair, and an elegant air.</t>
  </si>
  <si>
    <t>4.3
|
935 Ratings</t>
  </si>
  <si>
    <t>935 Verified Buyers</t>
  </si>
  <si>
    <t>Women Woven Design Pure Cotton Kurta with Palazzos</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</si>
  <si>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With the fun chevron pattern, this intricately weaved straight kurta with a sleek round neckline, gotta patti trims and curved hem will become your go-to outfit. Top it off with these comfy trousers with narrow hems and comfortable flats
FEATURES
Kurta design:
Chevron woven design
Straight 
Regular style
Round neck
Hook-any-eye closure
Three-quarter regular sleeves
Knee length with curved hem
Pure cotton machine weave fabric
Trousers design:
Solid Trousers 
Partially elasticated waistband
Slip-on closure
1 side pocket</t>
  </si>
  <si>
    <t>4
|
51 Ratings</t>
  </si>
  <si>
    <t>Floral Vine Pure Cotton Kurta Set</t>
  </si>
  <si>
    <t>This set includes: Kurta, Palazzos and Dupatta
'Casually ethnic' or 'traditionally casual', both are in quintessence of this tasteful pure cotton kurta set. The ethnic overtones of the floral vine pattern gives it a classic touch and airy silhouette gives its statement look. Minimally bold, it is a perfect blend of latest trends and conventional ethnic outfits. 
Kurta:
Ethnic floral vine print, notched round neckline, 3/4th sleeves, side slits, mid-calf length fall
Palazzos:
Matching ethnic print in crop-cut, semi-elasticated waistline with slip-on styling, 2 pockets
Dupatta:
Ethnic floral print with solid borders
Pure cotton, Machine-wash
The model (height 5'8") is wearing a size S</t>
  </si>
  <si>
    <t>4.4
|
6.9k Ratings</t>
  </si>
  <si>
    <t>Navy Blue &amp; White Floral Embroidered Tie-Up Neck Ethnic A-Line Midi Dress</t>
  </si>
  <si>
    <t>Navy blue and white floral embroidered a-line dress
Tie-up neck
Three-quarter, regular sleeves
Gathered or pleated detail
Midi length in flared hem
Cotton fabric</t>
  </si>
  <si>
    <t>4.4
|
312 Ratings</t>
  </si>
  <si>
    <t>312 Verified Buyers</t>
  </si>
  <si>
    <t>Women Maroon Printed Top with Trousers</t>
  </si>
  <si>
    <t>â‚¹1242</t>
  </si>
  <si>
    <t>Glam up your style quotient by opting for this chic co-ord set. It boasts an attractive printed top and well-tailored short sleeves. 
Maroon hue
Printed top
Printed trousers
Short sleeves
Round neck
Slip-on closure
Pure cotton, machine wash
Trend Alert
WFH co-ords are comfy apparel in attractive hues and charming prints, like floral, porcelain blooms, quirky prints, polka dots, garden artist, ombre, and so on. WFH co-ords focus on interesting details, including structural necklines, hems, sleeves, which offer comfort while lending stye. They can be clubbed with other outerwear for a distinct look.</t>
  </si>
  <si>
    <t>Size worn by the model: S
Chest: 34"
Waist: 25"
Hips: 36"
Height: 5'7"</t>
  </si>
  <si>
    <t>4.2
|
479 Ratings</t>
  </si>
  <si>
    <t>Amrutam Fab</t>
  </si>
  <si>
    <t>White &amp; Pink Printed Semi-Stitched Lehenga &amp; Unstitched Blouse With Dupatta</t>
  </si>
  <si>
    <t>(Rs. 5700 OFF)</t>
  </si>
  <si>
    <t>White and pink printed lehenga choli with dupatta,
White and pink printed unstitched blouse, has a round neck, sleeveless, white and pink printed semi-stitched lehenga, has drawstring closure, flared hem
White and pink printed dupatta, taping border</t>
  </si>
  <si>
    <t>Lehenga Gher Size: 3 mLehenga Front Length: 1.09 mCholi Size : 0.8 mDupatta Length: 2.5 mDupatta Width: 1.10 m</t>
  </si>
  <si>
    <t>4.1
|
451 Ratings</t>
  </si>
  <si>
    <t>Women Teal Green Floral Printed Sequinned Straight Kurta With Dupatta</t>
  </si>
  <si>
    <t>Colour: green
Ethnic motifs printed 
Round neck
Three-quater, regular sleeves
A-line shape with regular style
Thread work detail
Knee length with straight hem
Machine weave regular chanderi silk</t>
  </si>
  <si>
    <t>SASSAFRAS Curve</t>
  </si>
  <si>
    <t>Women Plus Size Off White Belted Sheath Midi Dress</t>
  </si>
  <si>
    <t>Off white solid sheath dress
V-neck
Three-quarter, puff sleeves
Midi length in straight hem
Knitted fabric
Zip closure</t>
  </si>
  <si>
    <t>Plus Size
The model (height 5'8) is wearing a size 3XL</t>
  </si>
  <si>
    <t>BIRDE</t>
  </si>
  <si>
    <t>Women Printed Clogs</t>
  </si>
  <si>
    <t>A pair of white &amp; black printed clogs
Rubber upper
Cushioned footbed
Patterned synthetic outsole</t>
  </si>
  <si>
    <t>4.1
|
90 Ratings</t>
  </si>
  <si>
    <t>Mustard &amp; Blue Embroidered A-Line Top</t>
  </si>
  <si>
    <t>(Rs. 570 OFF)</t>
  </si>
  <si>
    <t>Mustard and blue regular a-line top
Tropical embroidered
V-neck, short, puff sleeve sleeves
Detail
Woven cotton</t>
  </si>
  <si>
    <t>Women Blue Geometric Checked Flared Sleeves Thread Work Kurta</t>
  </si>
  <si>
    <t>Colour: blue
Geometric checked
Mandarin collar
Three-quarter, flared sleeves
A-line shape with panelled style
Thread work detail
Calf length with flared hem
Machine weave regular viscose rayon</t>
  </si>
  <si>
    <t>A pair of round toe peach coloured &amp; White sneakers ,has mid-top styling,
Lace-ups detail
Synthetic upper
Cushioned footbed
Textured and patterned outsole
Upper Water-friendly premium Italian faux leather
Outsole ECOTREAD anti-skid Rubber sole
Insole Ribbed memory foam insole for extra cushioning and comfort</t>
  </si>
  <si>
    <t>Women Black Solid Block Heels</t>
  </si>
  <si>
    <t>A pair of black open toe heels, has regular styling, backstrap detail
Synthetic upper
Cushioned footbed
Textured and patterned outsole, has a block heel
Warranty: 15 days
Warranty provided by brand/manufacturer</t>
  </si>
  <si>
    <t>Heel height: 1.5 inches (3.8 cm)</t>
  </si>
  <si>
    <t>Magenta Tiered Maxi Dress</t>
  </si>
  <si>
    <t>Magenta solid Tiered woven maxi dress with beads and sequins detail, has shoulder straps, an attached lining, and flared hem</t>
  </si>
  <si>
    <t>Women Maroon &amp; Gold-Toned Floral Embellished Kurta</t>
  </si>
  <si>
    <t>Colour: maroon and gold
Floral embellished
Mandarin collar
Three-quarter sleeves, regular sleeves
A-line shape with regular style
Calf length with straight hem
Knitted and woven regular viscose rayon</t>
  </si>
  <si>
    <t>Women Green Kurta with Palazzos &amp; With Dupatta</t>
  </si>
  <si>
    <t>â‚¹875</t>
  </si>
  <si>
    <t>Green woven design Kurta with Palazzos with dupatta
Kurta design:
Woven design woven design
Straight shape
Regular style
Round neck, three-quarter regular sleeves
Calf length with straight hem
Cotton blend machine weave fabric
Palazzos design:
Solid Palazzos
Elasticated waistband
Hook and eye closure</t>
  </si>
  <si>
    <t>The model (height 5'8) is wearing a size S
Dimension of dupatta :Length: 2.2 m Width:1.2 m</t>
  </si>
  <si>
    <t>Women Burgundy Ethnic Motifs Embroidered Thread Work Kurta with Trousers &amp; With Dupatta</t>
  </si>
  <si>
    <t>(Rs. 5400 OFF)</t>
  </si>
  <si>
    <t>Burgundy embroidered Kurta with Trousers with dupatta
Kurta design:
Ethnic motifs embroidered
Straight shape
Regular style
Round neck, three-quarter regular sleeves
Thread work detail
Calf length with straight hem
Silk blend machine weave fabric
Trousers design:
Embroidered Trousers
Elasticated waistband
Slip-on closure</t>
  </si>
  <si>
    <t>Women Green Golden Printed Straight Kurta</t>
  </si>
  <si>
    <t>Green and golden printed straight kurta, has a round neck, three-quarter sleeves, straight hem, and side slits
This product does not come with a mask. The mask on the model is only for styling purpose.</t>
  </si>
  <si>
    <t>3.9
|
981 Ratings</t>
  </si>
  <si>
    <t>Jashn Yoke Design Thread Work Kurta</t>
  </si>
  <si>
    <t>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Colour: mustard yellow
Woven design yoke design
Mandarin collar
Sleeveless
Straight shape with regular style
Thread work detail
Calf length with flared hem
Machine weave regular polyester</t>
  </si>
  <si>
    <t>Women Silk Protect Technology BHS738/00 Kerashine Titanium Wide Plate Straightener</t>
  </si>
  <si>
    <t>â‚¹2865</t>
  </si>
  <si>
    <t>Silk Protect Technology BHS738/00 Kerashine Titanium Wide Plate Straightener</t>
  </si>
  <si>
    <t>4.4
|
3.4k Ratings</t>
  </si>
  <si>
    <t>Blue &amp; White Striped Top</t>
  </si>
  <si>
    <t>Blue and white regular top
Horizontal stripes striped
Round neck, short, regular sleeves
Knitted</t>
  </si>
  <si>
    <t>Size worn by the model: S
Chest: 32"
Height: 5'5''</t>
  </si>
  <si>
    <t>4.1
|
212 Ratings</t>
  </si>
  <si>
    <t>212 Verified Buyers</t>
  </si>
  <si>
    <t>Women Solid Mandarin Collar Kurti</t>
  </si>
  <si>
    <t>Colour: black
Solid 
Mandarin collar
Three-quarter, regular sleeves
Straight shape with regular style
Curved hem
Machine weave regular viscose rayon</t>
  </si>
  <si>
    <t>4.2
|
959 Ratings</t>
  </si>
  <si>
    <t>959 Verified Buyers</t>
  </si>
  <si>
    <t>Women Blue 711 Skinny Fit Mid Rise Light Fade Stretchable Jeans</t>
  </si>
  <si>
    <t>Dark shade, light fade blue jeans
711 Skinny fit, mid-rise
Clean look
Stretchable
5 pocket
Length: regular</t>
  </si>
  <si>
    <t>Padded Seamless Non-Wired Sports Bra T336503BLACK</t>
  </si>
  <si>
    <t>Make an interesting and drool-worthy addition to your collection of workout wear with this highly comfortable workout bra. Wear it to gift yourself ultimate support and definition required during workout sessions.
Features
VANumber: T336503BLACK
Medium coverage
Non-wired to retain natural lift and all-day comfort
Removable padding for an easy swap between padded and non-padded support
Cut and sew cups
Regular straps
Slip-on
Features: all day comfort</t>
  </si>
  <si>
    <t>42% polyester, 34% polyamide and 24% elastane (exclusive of trimmings)
Hand wash</t>
  </si>
  <si>
    <t>4.4
|
30 Ratings</t>
  </si>
  <si>
    <t>Women Orange Ethnic Motifs Printed Mirror Work Kurta with Sharara &amp; Dupatta</t>
  </si>
  <si>
    <t>Our 3-piece orange printed georgette suit set features a short peplum kurti with a round neckline, an intricately embroidered yoke, statement full-sleeves, and sharara pants with a partially elasticated waistband, and a solid tone dupatta with delicate tassel detailing. Adorned with complementing Gota Patti accents, this elegant style is perfect for light festivities.</t>
  </si>
  <si>
    <t>STYBUZZ</t>
  </si>
  <si>
    <t>Peach-Coloured Floral Textured Oversized Shopper Tote Bag</t>
  </si>
  <si>
    <t xml:space="preserve">Peach-coloured floral textured tote bag
1 main compartment, has a zip closure, 3 external pockets, 1 inner pockets
Tablet sleeve: no
Two handles </t>
  </si>
  <si>
    <t>30x43.3 cm</t>
  </si>
  <si>
    <t>Women Feather Printed Slip-On Sneakers</t>
  </si>
  <si>
    <t>A pair of round toe white, navy and pink slip-on sneakers, has regular styling,
Slip-on detail
Canvas feather print upper
Cushioned footbed
Textured and patterned outsole
Warranty: 1 month
Warranty provided by Brand Owner / Manufacturer</t>
  </si>
  <si>
    <t>4
|
66 Ratings</t>
  </si>
  <si>
    <t>ADBUCKS</t>
  </si>
  <si>
    <t>Women Straight Fit High-Rise Stretchable Jeans</t>
  </si>
  <si>
    <t>Medium shade, no fade blue jeans
Straight fit, high-rise
Clean look
Stretchable
4 pocket
Length: regular</t>
  </si>
  <si>
    <t>Fit: Straight Fit
Stretchable
The model (height 5'8) is wearing a size 28</t>
  </si>
  <si>
    <t>Fabflee</t>
  </si>
  <si>
    <t>Printed Floral Keyhole Neck Midi A-Line Dress</t>
  </si>
  <si>
    <t>Off White floral print a-line dress
Keyhole neck
Three-quarter, puff sleeve
Belted detail
Midi length in flared hem
Georgette fabric
Comes with a belt</t>
  </si>
  <si>
    <t>Women Black &amp; Yellow Ethnic Motifs Kurta</t>
  </si>
  <si>
    <t>Colour: black and yellow
Ethnic motifs woven design
Scoop neck
Sleeveless, shoulder straps
Straight shape with regular style
Calf length with straight hem
Machine weave regular cotton</t>
  </si>
  <si>
    <t>4.1
|
927 Ratings</t>
  </si>
  <si>
    <t>Women Green Yoke Design Embroidered Liva Kurta with Palazzos &amp; Dupatta</t>
  </si>
  <si>
    <t xml:space="preserve">Green yoke design Kurta with Palazzos with dupatta
Kurta design:
Ethnic motifs yoke design embroidered 
Straight shape
Regular style
V-neck, three-quarter regular sleeves
Calf length with straight hem
Liva machine weave fabric
Palazzos design:
Solid Palazzos
Partially elasticated waistband
Slip-on closure
1 pocket </t>
  </si>
  <si>
    <t>4.4
|
236 Ratings</t>
  </si>
  <si>
    <t>236 Verified Buyers</t>
  </si>
  <si>
    <t>Charming Purple Solid Knitted Dress</t>
  </si>
  <si>
    <t>Exude elegance anywhere you go donning this stylish dress. Thanks to the round neck and sleeveless design of this lovely dress, you will look splendid. 
Charming purple hue
Classic solid pattern
Round neck
Sleeveless
Polyester, machine wash
Trend Alert
Knits are fabrics that are made from the process of inter-looping of yarns or inter-meshing of loops. They are used to make different types of clothing and are wrinkle-resistant and durable.</t>
  </si>
  <si>
    <t>Women Blue Wide Leg High-Rise Light Fade Stretchable Jeans</t>
  </si>
  <si>
    <t>Light shade, light fade blue jeans
Wide leg, high-rise
Clean look
Stretchable
5 pockets
Length: regular</t>
  </si>
  <si>
    <t>Fit: Wide Leg
Stretchable
The model (height 5'8) is wearing a size 28</t>
  </si>
  <si>
    <t>4
|
858 Ratings</t>
  </si>
  <si>
    <t>Women Pink Regular Fit Printed Semi-Sheer Casual Shirt</t>
  </si>
  <si>
    <t>Pink floral printed casual shirt, has a mandarin ruffled collar, long sleeves with tie-up detail, full button placket, and curved hem</t>
  </si>
  <si>
    <t>Purple Square Toe Block Heels</t>
  </si>
  <si>
    <t>A pair of purple sandals,has regular ankle and open back
Pu solid upper 
Cushioned footbed
Textured and patterend outsole, has a block</t>
  </si>
  <si>
    <t>3.4
|
15 Ratings</t>
  </si>
  <si>
    <t>Full Coverage Non Padded All Day Comfort Super Support Maternity Bra</t>
  </si>
  <si>
    <t>An edgier take on a basic style, this bra is the answer to all your everyday lingerie peeves. Each feature is meticulously defined to give you a smooth and supported look throughout the day.
Features
VANumber: ZI11D0FASHEPURP
Full coverage
Non-wired to retain natural lift and all-day comfort
Non padded for minimal support and day long comfort
Cut and sew cups
Regular straps
Back closure
Features: all day comfort</t>
  </si>
  <si>
    <t>95% Cotton, 5% Elastane
Hand Wash</t>
  </si>
  <si>
    <t>Women Elegant Lavender Solid Sweetheart Neck Dress</t>
  </si>
  <si>
    <t>Look sassy this season wearing this dress and impress your date. Its appealing solid pattern and stylish short cap sleeves will enhance your overall look. 
Elegant lavender hue
Alluring solid sweetheart neck dress
Short cap sleeves
Polyester, machine wash
Trend Alert
Originated in the 18th century, the sweetheart neckline is still a popular fashion choice. It is characterised by the prominent, scalloped shape that resembles the top of a heart. It lengthens the neck and adds balance to the overall silhouette while lending a curvy touch.</t>
  </si>
  <si>
    <t>Multicoloured Floral Print Fit and Flare Dress</t>
  </si>
  <si>
    <t>Multicoloured floral printed woven fit and flare dress, has shoulder straps, sleeveless, concealed zip closure, and flared hem</t>
  </si>
  <si>
    <t>Designed to give you sheer comfort intertwined with a supportive fit, this bra deserves to be a new addition to your lingerie range. The overall silhouette is defined to give you a perfectly contoured look.
Features
Red medium coverage t-shirt bra
VANumber: tw-915900-rd
Medium coverage
Non-wired to retain natural lift and all-day comfort
Heavily padded to lend volume and defined shaping of breasts
Seamless cups
Regular straps
Back closure
Features: all day comfort</t>
  </si>
  <si>
    <t>Round Neck Ethnic Motifs Printed Pure Cotton Kurta With Trousers &amp; Dupatta</t>
  </si>
  <si>
    <t>â‚¹1115</t>
  </si>
  <si>
    <t>Pink printed Kurta &amp; Trousers with dupatta
Kurta design:
Ethnic motifs printed
Straight shape
Regular style
Round neck, three-quarter regular sleeves
2 pockets
Calf length with straight hem
Pure cotton machine weave fabric
Trousers design:
Printed Trousers
Partially elasticated waistband
Slip-on closure</t>
  </si>
  <si>
    <t>4.3
|
300 Ratings</t>
  </si>
  <si>
    <t>Absolute Perfect Radiance SPF 20 PA ++ Skin Lightening Light Creme 50 g</t>
  </si>
  <si>
    <t>Suitable for which Skin Type?
Combination
What it is?
Perfect Radiance Skin Lightening Light creme
What it does?
Polishes your skin and the skin lightening vitamins brightens it
Provides sun protection with SPF 20 PA ++
Ideal for removing tan from your skin and giving it a lighter and clearer tone</t>
  </si>
  <si>
    <t>50 g</t>
  </si>
  <si>
    <t>Women Green Regular-Fit Solid Track Pants</t>
  </si>
  <si>
    <t>A pair of green solid Regular -fit track pants, has an elasticated waistband with a drawstring fastening, two pockets</t>
  </si>
  <si>
    <t>4.2
|
856 Ratings</t>
  </si>
  <si>
    <t>856 Verified Buyers</t>
  </si>
  <si>
    <t>Women Charcoal Black Solid Joggers</t>
  </si>
  <si>
    <t>Charcoal Black Melange Solid Joggers, has elasticated waistband with drawstring closure, 2 pockets, cuffed hem</t>
  </si>
  <si>
    <t>Women Green Floral Printed Pure Cotton Kurta with Trousers &amp; With Dupatta</t>
  </si>
  <si>
    <t>Green printed Kurta with Trousers with dupatta
Kurta design:
Floral printed
Straight shape
Regular style
Notched round neck, three-quarter regular sleeves
2 pockets
Above knee length with straight hem
Pure cotton machine weave fabric
Trousers design:
Printed Trousers
Partially elasticated waistband
Slip-on closure</t>
  </si>
  <si>
    <t>4.2
|
6.2k Ratings</t>
  </si>
  <si>
    <t>Floral Printed Regular Beads Kurta With Palazzos</t>
  </si>
  <si>
    <t>â‚¹4496</t>
  </si>
  <si>
    <t>Women Grey Ethnic Motifs Printed Pure Cotton Kurta with Palazzos</t>
  </si>
  <si>
    <t>Grey with a ting of blue printed Kurta with Palazzos
Kurta design:
Ethnic motifs printed
Straight shape
Regular style
Mandarin collar, short regular sleeves
Calf length with straight hem
Pure cotton machine weave fabric
Palazzos design:
Solid Palazzos
Partially elasticated waistband
Slip-on closure</t>
  </si>
  <si>
    <t>3.9
|
346 Ratings</t>
  </si>
  <si>
    <t>Women Skinny High Jeans</t>
  </si>
  <si>
    <t>Jeans in slightly stretchy denim with a high waist, zip fly and button, fake front pockets, a real coin pocket, real back pockets and skinny legs.</t>
  </si>
  <si>
    <t>The model (height 5'8) is wearing a size 24</t>
  </si>
  <si>
    <t>Women Pink Ethnic Motifs Yoke Design Thread Work Kurta with Trousers</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</si>
  <si>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With the bright colours and ethnic thread work yoke design, this kurta set will become your go-to outfit. 
FEATURES
Pink yoke design Kurta with Trousers
Kurta design:
Ethnic motifs yoke design
A-line shape
Regular style
Round neck
Short puffed sleeves
Tie-up detail on the arms
1 pocket
Thread work detail
Calf length with straight hem
Polyester machine weave fabric
Trousers design:
Solid Trousers
Partially elasticated waistband
Slip-on closure</t>
  </si>
  <si>
    <t>Size worn by the model: S
Chest: 32"
Waist: 26"
Hips: 36"
Height: 5'6"</t>
  </si>
  <si>
    <t>3.4
|
95 Ratings</t>
  </si>
  <si>
    <t>Women Black &amp; White Printed Night Suit-BC-88-blak-LT-Black</t>
  </si>
  <si>
    <t>Unwind yourself in the vibrancy of this ultra-soft night suit. It is just what your body would need to unfurl in after a hard day's toil.
VANumber:BC-88-blak-LT-Black
T-shirt Features
Round neck
Short sleeves
Pyjamas Features
Drawstring</t>
  </si>
  <si>
    <t>4.2
|
559 Ratings</t>
  </si>
  <si>
    <t>BoStreet</t>
  </si>
  <si>
    <t>Yellow Abstract Printed Shoulder Straps Maxi Dress</t>
  </si>
  <si>
    <t>Yellow Abstract printed maxi dress
Shoulder straps
Sleeveless
Maxi length in straight hem</t>
  </si>
  <si>
    <t>A pair of black running sports shoes, has regular styling, lace-up detail
Mesh upper
Cushioned footbed
Textured and patterned outsole
Campus's Alexa comes with a smooth, lightweight performance and a bold look. An updated Flyknit upper contours to your foot with a minimal, supportive design.
Underfoot, durable technology defies the odds by being both soft and responsive. It's also ultra-soft and incredibly springy. With every step, the foam responds to your foot by snapping back. The more energy you put into your step, the more you get in return. The lightweight upper gives you plenty of stretch and airflow while you run. It contours to your foot for support with every step. The all-new molding on the heel makes it an eye-catching shoe. It helps keep your foot stable, for an even more secure feel with every stride.
Warranty: 30 days
Warranty provided by brand/manufacturer</t>
  </si>
  <si>
    <t>Lip Love Chapstick SPF 15 Lip Care - Strawberry</t>
  </si>
  <si>
    <t>â‚¹92</t>
  </si>
  <si>
    <t>Lakme Lip Love Chapstick
Shade: Strawberry</t>
  </si>
  <si>
    <t>4.4
|
2.8k Ratings</t>
  </si>
  <si>
    <t>4.6
|
568 Ratings</t>
  </si>
  <si>
    <t>568 Verified Buyers</t>
  </si>
  <si>
    <t>Snakeskin Print Open Toe Flats</t>
  </si>
  <si>
    <t>A pair of snakeskin print open toe flats
Upper Material: pu
Cushioned footbed
Textured and patterned outsole
Warranty: 6 month
Warranty provided by brand/manufacturer</t>
  </si>
  <si>
    <t>4
|
41 Ratings</t>
  </si>
  <si>
    <t>Women Black Solid Lightweight Sneakers</t>
  </si>
  <si>
    <t>A pair of round toe black sneakers ,has mid-top styling,
Lace-ups detail
Synthetic upper
Cushioned footbed
Textured and patterned outsole
Warranty: 3 months
Warranty provided by brand owner/manufacturer</t>
  </si>
  <si>
    <t>Upper material: Synthetic
Outsole material: Rubber
Wipe with clean, dry cloth to remove the dust</t>
  </si>
  <si>
    <t>Women Green &amp; White Striped Kurta with Palazzos &amp; Dupatta</t>
  </si>
  <si>
    <t>Green and white striped kurta with a tinge of yellow with palazzos and dupatta
Green and white striped straight calf length kurta with a tinge of yellow, has a round neck, three-quarter sleeves, side slits
Green solid palazzos, has elasticated waistband, drawstring closure and one pocket
Green and white striped dupatta with a tinge of yellow, has tassels border</t>
  </si>
  <si>
    <t>4.5
|
250 Ratings</t>
  </si>
  <si>
    <t>250 Verified Buyers</t>
  </si>
  <si>
    <t>Women White Dobby Weave Top</t>
  </si>
  <si>
    <t>White regular top
Self design self design
Round neck, three-quarter, puff sleeve sleeves
Gathered or pleated detail
Woven dobby</t>
  </si>
  <si>
    <t>Size worn by the model: s
Chest: 32.5''
Height: 5'7"</t>
  </si>
  <si>
    <t>Women Floral Printed Gotta Patti Pure Cotton Kurta With Trousers &amp; With Dupatta</t>
  </si>
  <si>
    <t>Yellow printed Kurta with Trousers with dupatta
Kurta design:
Floral printed
Anarkali shape
Empire style
Sweetheart neck, three-quarter regular sleeves
1 pockets gotta patti detail
Calf length length with flared hem
Pure cotton machine weave fabric
Trousers design:
Printed Trousers
Partially elasticated waistband
Slip-on closure</t>
  </si>
  <si>
    <t>Dupatta: 2.5 Mtrs x 1.17 Mtrs (Length x Width)
Size worn by the model: S
Chest: 31"
Waist: 24"
Hips: 38"
Height: 5'8"</t>
  </si>
  <si>
    <t>Women Red &amp; Blue Ethnic Motifs Printed Pure Cotton Kurta with Trousers</t>
  </si>
  <si>
    <t>Red and blue printed Kurta with Trousers
Kurta design:
Ethnic motifs printed
Straight shape
Regular style
Notched round neck
Three-quarter regular sleeves
Calf length with straight hem
Pure cotton machine weave fabric
Trousers design:
Solid Trousers
Partially elasticated waistband
Slip-on closure</t>
  </si>
  <si>
    <t>3.8
|
510 Ratings</t>
  </si>
  <si>
    <t>510 Verified Buyers</t>
  </si>
  <si>
    <t>4.6
|
105 Ratings</t>
  </si>
  <si>
    <t>Floral Printed Pure-Cotton Straight Kurta With Trouser &amp; Dupatta</t>
  </si>
  <si>
    <t>This kurta set consists of kurta, trousers and dupatta
Kurta Design
Pink and white Kurta
Embroidered with yoke design details
Round neck
Three-quarter, regular sleeves
Thread Work Details
Straight shaped
Calf-length with flared hem and side slits
Machine weave regular pure cotton
Trousers Design:
Pink and white printed trousers
Elasticated Waistband
Drawstring closure
Dupatta Design:
Pink &amp; white printed Dupatta
Printed border</t>
  </si>
  <si>
    <t>Dupatta size: 2.5 m x 1.01 m (Length x Width)
The model (height 5'8'') is wearing a size M</t>
  </si>
  <si>
    <t>4.4
|
49 Ratings</t>
  </si>
  <si>
    <t>Black Floral Embroidered Sweetheart Neck Puff Sleeve Crop Top</t>
  </si>
  <si>
    <t>â‚¹1534</t>
  </si>
  <si>
    <t>Black regular crop top
Floral embroidered
Sweetheart neck, short, puff sleeves
Woven</t>
  </si>
  <si>
    <t>Women Maroon &amp; Navy Blue Ethnic Motifs Printed Straight Kurta</t>
  </si>
  <si>
    <t>Colour: maroon and navy blue
Ethnic motifs printed
Round neck
Three-quarter, regular sleeves
Straight shape with regular style
Calf length with straight hem
Machine weave regular cotton</t>
  </si>
  <si>
    <t>Ethnic Motifs Zari Pure Georgette Kanjeevaram Saree</t>
  </si>
  <si>
    <t>â‚¹1994</t>
  </si>
  <si>
    <t>Design Details
Burgundy and gold-toned kanjeevaram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</si>
  <si>
    <t>Puff Sleeves Top With Trouser</t>
  </si>
  <si>
    <t>â‚¹838</t>
  </si>
  <si>
    <t>This co-ords consists of top and trouser
Peach-coloured solid top, has square collar, puff sleeves, front slit and slip-on closure
Peach-coloured solid mid-rise palazzos, has slip-on closure and flared hem</t>
  </si>
  <si>
    <t>4.2
|
80 Ratings</t>
  </si>
  <si>
    <t>Women Black Cigarette trousers</t>
  </si>
  <si>
    <t>Ankle-length cigarette trousers in a stretch weave with a zip fly, concealed hook-and-eye fastening, and regular waist with concealed elastication. Side pockets, fake back pockets and tapered legs.</t>
  </si>
  <si>
    <t>The model (height 6') is wearing a size 31</t>
  </si>
  <si>
    <t>Women Olive Green Pure Cotton Straight Trousers</t>
  </si>
  <si>
    <t>Olive Green solid mid-rise woven straight trousers, has a partially elasticated waistband, button closure, and 2 pockets</t>
  </si>
  <si>
    <t>4.1
|
13.4k Ratings</t>
  </si>
  <si>
    <t>13.4k Verified Buyers</t>
  </si>
  <si>
    <t>Women Deep Burgundy Solid Co-ord Set</t>
  </si>
  <si>
    <t>Blending style and sophistication, this set gives you a chic look. Featuring a V-neck and including snug long sleeves, this set lends you a structured look. 
Deep burgundy hue
Classic solid pattern
V-neck
Long sleeves
Polyester, machine wash
Trend Alert
Co-ord sets are two-piece outfits that are made by matching both the pieces in the same fabric, colour, or pattern. They are not only trendy but also highly versatile.</t>
  </si>
  <si>
    <t>4.4
|
633 Ratings</t>
  </si>
  <si>
    <t>Women Blue &amp; White Floral Print Straight Pure Cotton Kurta with Trousers</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</si>
  <si>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Flaunting the subtle floral print, this blue and white kurta set beautifully captures your edgy aesthetic. With an elegant round neck, three-quarter sleeves, and striking comfy trousers, this Sangria kurta set is one you will be eager to show off at functions, or anywhere else your heart desires.
FEATURES
Kurta 
Floral printed
Straight design
Regular style
Round neck
Three-quarter regular sleeves
Side slits
Calf length with straight hem
Machine weave regular cotton
Trousers
Solid
Partially elasticated waistband
Slip-on closure</t>
  </si>
  <si>
    <t>Size worn by the model: S
Chest: 32.5''
Waist: 29"
Hips: 38"
Height: 5'7"</t>
  </si>
  <si>
    <t>4.2
|
267 Ratings</t>
  </si>
  <si>
    <t>Black Floral Print Flared Maxi Dress with a Belt</t>
  </si>
  <si>
    <t>Black printed woven maxi dress, has a round neck, long sleeves, concealed zip closure, attached lining, flared hem
Comes with a belt</t>
  </si>
  <si>
    <t>4.1
|
11.7k Ratings</t>
  </si>
  <si>
    <t>Berrylush Curve</t>
  </si>
  <si>
    <t>â‚¹881</t>
  </si>
  <si>
    <t>Black and purple floral print wrap dress 
V-neck
Short, regular sleeves
Gathered or pleated detail
Midi length in flared hem
Crepe fabric
Zip closure</t>
  </si>
  <si>
    <t>Size worn by the model: 2XL
Chest: 43.5"
Waist: 41.5"
Hips: 47"
Height: 5'7"</t>
  </si>
  <si>
    <t>4.4
|
100 Ratings</t>
  </si>
  <si>
    <t>Ethnic Motifs Embroidered Kurta with Trousers &amp; With Dupatta</t>
  </si>
  <si>
    <t>Lavender embroidered Kurta with Trousers with dupatta
Kurta design:
Ethnic Motifs embroidered
A-line shape
Regular style
Round neck, long regular sleeves
Thread work detail
Calf length with flared hem
Polyester knitted and woven fabric
Trousers design:
Solid Trousers
Slip-on closure</t>
  </si>
  <si>
    <t>9shines Label</t>
  </si>
  <si>
    <t>Floral Printed Maxi Wrap Nightdress</t>
  </si>
  <si>
    <t>This chic nightdress is comfortable as well as feminine, making it a perfect wear for a relaxed evening at home. Club those fluffy room slippers with this one to soak in a chill vibe.
Features
VANumber: 9shc-gry-l
V-neck
Short sleeves
Maxi</t>
  </si>
  <si>
    <t>Navy Blue Floral Bell Sleeve Georgette Regular Crop Top</t>
  </si>
  <si>
    <t>Navy blue crop regular top
Floral print
Square neck, short, bell sleeve sleeves
Woven georgette</t>
  </si>
  <si>
    <t>4.4
|
597 Ratings</t>
  </si>
  <si>
    <t>597 Verified Buyers</t>
  </si>
  <si>
    <t>Black Peplum Top</t>
  </si>
  <si>
    <t>â‚¹288</t>
  </si>
  <si>
    <t>Black regular peplum top
Solid
Shoulder straps, sleeveless, shoulder straps sleeves
Woven</t>
  </si>
  <si>
    <t>Women Stunning Blue Printed Top with Palazzos</t>
  </si>
  <si>
    <t>Stylish and versatile, this co-ord set is sure to become your preferred choice in a heartbeat. Featuring a beautiful scoop neck and appealing short sleeves, this co-ord set looks distinct. 
Stunning blue colour
Printed top
Printed palazzos
Short sleeves
Scoop neck
Trend Alert
Born in the 90s, the co-ords trend has been revived as a popular staycation trend. Featuring bright and fetching colours and prints, these matching sets of garments make for a peppy and cheerful look. Giving a relaxed and flowy feel, they are the ideal summer wear.</t>
  </si>
  <si>
    <t>4.4
|
949 Ratings</t>
  </si>
  <si>
    <t>949 Verified Buyers</t>
  </si>
  <si>
    <t>Women Navy Blue &amp; Beige Ethnic Motifs Printed Keyhole Neck Gotta Patti Kurta</t>
  </si>
  <si>
    <t>(Rs. 2550 OFF)</t>
  </si>
  <si>
    <t>Colour: navy blue and beige
Ethnic motifs printed
Keyhole neck
Three-quarter, regular sleeves
Straight shape with regular style
Gotta patti detail
Calf length with curved hem
Machine weave regular cotton</t>
  </si>
  <si>
    <t>4.1
|
5k Ratings</t>
  </si>
  <si>
    <t>Women Black Conversational Printed Pure Cotton Oversized T-shirt</t>
  </si>
  <si>
    <t>Black and grey Tshirt for women
Conversational printed
Longline length
Round neck
Short, regular sleeves
Knitted pure cotton fabric</t>
  </si>
  <si>
    <t>4.3
|
5.5k Ratings</t>
  </si>
  <si>
    <t>Women Black Green Printed Lifestyle BOXY Fit Pure Cotton T-shirt</t>
  </si>
  <si>
    <t>Make a sporty style statement effortlessly with the HRX Women's Athleisure T-shirt. This breathable T-shirt is designed to keep you comfortable all-day long no matter what you're doing.
Features
Athleisure T-shirt can be paired with tracks, khakis or jeans
Graphic print
Neck: Round Neck
Sleeve Style: Regular
Sleeve Length: Short
T-shirt length: Regular
Color: Jet Black
Fit: Boxy</t>
  </si>
  <si>
    <t>4.3
|
3.3k Ratings</t>
  </si>
  <si>
    <t>Burgundy Typography Printed T-shirt Dress</t>
  </si>
  <si>
    <t>Burgundy printed knitted t-shirt dress, has a round neck, short sleeves, straight hem</t>
  </si>
  <si>
    <t>Pure Georgette Saree With Blouse Piece</t>
  </si>
  <si>
    <t>Design Details
Green and gold-toned saree
Solid saree with woven design border
The saree comes with an unstitched blouse piece
The blouse worn by the model might be for modelling purpose only. Check the image of the blouse piece to understand how the actual blouse piece looks like.</t>
  </si>
  <si>
    <t>4
|
196 Ratings</t>
  </si>
  <si>
    <t>196 Verified Buyers</t>
  </si>
  <si>
    <t>The Lifestyle Co. Drop-Shoulder Sleeves Relaxed T-shirt</t>
  </si>
  <si>
    <t>White Tshirt for women
Graphic solid
Regular length
Round neck
Short, drop-shoulder sleeves
Knitted cotton fabric</t>
  </si>
  <si>
    <t>3.6
|
39 Ratings</t>
  </si>
  <si>
    <t>â‚¹327</t>
  </si>
  <si>
    <t>Black solid knitted crop top with lettuce edges, has a high neck, and long sleeves</t>
  </si>
  <si>
    <t>4.4
|
9.2k Ratings</t>
  </si>
  <si>
    <t>Women Green Geometric Printed Kurta</t>
  </si>
  <si>
    <t>Colour: green
Geometric printed
Round neck
Sleeveless, no sleeves
Straight shape with regular style
Calf length with straight hem
Machine weave regular viscose rayon</t>
  </si>
  <si>
    <t>4.3
|
568 Ratings</t>
  </si>
  <si>
    <t>Women Black Pure Cotton Floral Print Pyjama Set</t>
  </si>
  <si>
    <t xml:space="preserve">Cash in absolute comfort and style by getting your hands on this set. The entire range of night suit by this label is all things cozy and feminine.
VANumber: SE-NSP-029
Shirt Features
Lapel collar
Short sleeves
Pyjamas Features
Drawstring closure
2 pockets
 </t>
  </si>
  <si>
    <t>Women Peach &amp; Pink Floral Print Straight Kurta</t>
  </si>
  <si>
    <t>Peach and Pink floral printed straight kurta, has a round neck, three-quarter sleeves, straight hem, and side slits</t>
  </si>
  <si>
    <t>Women Grey Floral Printed Pure Cotton Kurta with Palazzos &amp; With Dupatta</t>
  </si>
  <si>
    <t>Grey printed Kurta with Palazzos with dupatta
Kurta design:
Floral printed
Straight shape
Regular style
Round neck, three-quarter regular sleeves
1 pockets
Calf length with straight hem
Pure cotton machine weave fabric
Palazzos design:
Printed Palazzos
Elasticated waistband
Slip-on closure</t>
  </si>
  <si>
    <t>Dupatta Length-2.30m
Dupatta Width- 1.01 metres
The model (height 5'8) is wearing a size S</t>
  </si>
  <si>
    <t>4.2
|
801 Ratings</t>
  </si>
  <si>
    <t>801 Verified Buyers</t>
  </si>
  <si>
    <t>Women Green &amp; White Ethnic Motifs Printed Bell Sleeves Kurta</t>
  </si>
  <si>
    <t>Colour: green and white
Ethnic motifs printed
Boat neck
Three-quarter, bell sleeves
Straight shape with regular style
Button closure
Knee length with straight hem
Machine weave regular cotton</t>
  </si>
  <si>
    <t>3.7
|
1.1k Ratings</t>
  </si>
  <si>
    <t>Women Mauve Ethnic Motifs Embroidered Kurta with Trousers &amp; Dupatta</t>
  </si>
  <si>
    <t>Mauve embroidered Kurta with Trousers with dupatta
Kurta design:
Ethnic motifs embroidered
Straight shape
Regular style
Round neck, three-quarter regular sleeves
Zari detail
Calf length with straight hem
Silk blend machine weave fabric
Trousers design:
Solid Trousers
Elasticated waistband
Slip-on closure</t>
  </si>
  <si>
    <t>4.2
|
685 Ratings</t>
  </si>
  <si>
    <t>685 Verified Buyers</t>
  </si>
  <si>
    <t>4.5
|
813 Ratings</t>
  </si>
  <si>
    <t>813 Verified Buyers</t>
  </si>
  <si>
    <t>Black Accordion Pleats Empire Dress</t>
  </si>
  <si>
    <t>Black solid woven accordian pleats empire dress, has a stand collar, long puff sleeves, button closure, flared hem</t>
  </si>
  <si>
    <t>4.2
|
13.6k Ratings</t>
  </si>
  <si>
    <t>Women Black Open Toe Flats</t>
  </si>
  <si>
    <t>A pair of open toe flats
Upper Material: suede
Cushioned footbed
Textured and patterned outsole</t>
  </si>
  <si>
    <t>Suede
Wipe with a clean, dry cloth when needed</t>
  </si>
  <si>
    <t>A pair of gold-toned embellished block heels,has regular ankle and open back
Synthetic upper 
Cushioned footbed
Textured and patterned outsole</t>
  </si>
  <si>
    <t>Heel height: 6.35 cm</t>
  </si>
  <si>
    <t>Women White Leather Analogue Watch 2639SL04</t>
  </si>
  <si>
    <t>Display: Analogue
Movement: Quartz
Power source: Battery
Dial style: Textured round metal dial
Features: Reset Time
Strap style: Green regular, leather strap with a tang closure
Water resistance: 30 m
Warranty: 2 years
Warranty provided by brand/manufacturer
Comes in a signature Titan box</t>
  </si>
  <si>
    <t>4.6
|
423 Ratings</t>
  </si>
  <si>
    <t>423 Verified Buyers</t>
  </si>
  <si>
    <t>Forever Matte Liquid Lip Colour 5.6 ml - Nude Dream</t>
  </si>
  <si>
    <t>â‚¹296</t>
  </si>
  <si>
    <t>Forever Matte Liquid Lip Colour
Shade name: Nude Dream 08</t>
  </si>
  <si>
    <t>Women Blue Pure Cotton Jogger High-Rise Non-Stretchable Clean Look Jeans</t>
  </si>
  <si>
    <t>Blue medium wash 5-pocket high-rise jeans, clean look, light fade, has a button and zip closure, and waistband with belt loops</t>
  </si>
  <si>
    <t>Jogger
The model (height 5'8") is wearing a size 28</t>
  </si>
  <si>
    <t>4.2
|
10.8k Ratings</t>
  </si>
  <si>
    <t>MARS</t>
  </si>
  <si>
    <t>Creamy Matte Ultra Pigmented Long Lasting Bullet Lipstick - Sultry Samba 17</t>
  </si>
  <si>
    <t>Rs. 199</t>
  </si>
  <si>
    <t>Floral Printed Pure Cotton Kurta</t>
  </si>
  <si>
    <t>Colour: blue and white
Floral printed
V-neck
Three-quarter, regular sleeves
A-line shape with regular style
Knee length with straight hem
Machine weave regular cotton</t>
  </si>
  <si>
    <t>Size worn by the model: S
Chest: 33"
Height: 5'10"</t>
  </si>
  <si>
    <t>4
|
220 Ratings</t>
  </si>
  <si>
    <t>220 Verified Buyers</t>
  </si>
  <si>
    <t>Bandhani Printed Kurta With Dupatta</t>
  </si>
  <si>
    <t>Colour: lime green
Bandhani printed
Round neck
Sleeveless, no sleeves
Straight shape with regular style
Calf length with straight hem
Machine weave regular viscose rayon</t>
  </si>
  <si>
    <t>The model (height 5'8) is wearing a size S
Dupatta Length:- 2.30 Mtr</t>
  </si>
  <si>
    <t>4
|
736 Ratings</t>
  </si>
  <si>
    <t>Women Pure Cotton Pleated Kurta</t>
  </si>
  <si>
    <t>Colour: pink
Solid
Round neck
Three-quarter, regular sleeves
Straight shape with pleated style
Calf length with straight hem
Machine weave regular cotton</t>
  </si>
  <si>
    <t>Size worn by the model: s
Chest: 32''
Height: 5'7"</t>
  </si>
  <si>
    <t>4.1
|
68 Ratings</t>
  </si>
  <si>
    <t>Women Black Printed RAPID-DRY Tights</t>
  </si>
  <si>
    <t>Engineered with sweat wicking technology, stay cool and dry even during your sweatiest sessions with the HRX Women's Active Tights. Pair them with a t-shirt and sneakers and you're set for every workout.
Features
Rapid Dry Technology wicks sweat &amp; dries fast
High stretch fabric makes movement easier
Length: Full Length
Colour: Black
Fit: Fitted</t>
  </si>
  <si>
    <t>Woman Pink Floral Printed Keyhole Neck Kurta</t>
  </si>
  <si>
    <t>Colour: pink
Floral printed
Keyhole neck
Three-quarter, regular sleeves
Straight shape with regular style
Calf length with straight hem
Machine weave regular cotton</t>
  </si>
  <si>
    <t>Women Teal Green &amp; White Pure Cotton Ethnic Printed Two-Piece Set</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</si>
  <si>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Flaunt your dress sense with this two-piece set from Sangria. This set is sure to mesmerize your figurine if you pair them up with Mules and a hoop earrings. 
FEATURES 
Shirt features 
Ethnic printed 
Lapel collar 
Button placket 
Three-quarter sleeves 
Straight hem 
Trousers features 
Printed 
Partially elasticated waistband 
Slip-on closure 
2 pockets</t>
  </si>
  <si>
    <t>Ethnic Motifs Printed Regular Kurta with Trousers &amp; Dupatta</t>
  </si>
  <si>
    <t>(Rs. 2750 OFF)</t>
  </si>
  <si>
    <t>Violet woven design Kurta with Trousers &amp; dupatta
Kurta design:
Woven design
Straight shape
Regular style
Round neck, three-quarter regular sleeves
Zari detail
Knee length with straight hem
Silk blend knitted fabric
Trousers design:
Solid Trousers
Elasticated waistband
Drawstring closure
Dupatta design :
Self designed ethnic motifs printed</t>
  </si>
  <si>
    <t>Floral Printed A-Line Regular Cotton Kurta</t>
  </si>
  <si>
    <t>Floral printed
Round neck
Long, regular sleeves
A-line shape with regular style
Calf length with straight hem
Machine weave regular cotton</t>
  </si>
  <si>
    <t>4.2
|
455 Ratings</t>
  </si>
  <si>
    <t>Women Black Blue Pacific Maze Colourblocked Sneakers</t>
  </si>
  <si>
    <t>Special Technology
PUMA CELL: Visible running technology in the midsole provides stable cushioning
Product Design Details
A pair of round toe black sneakers, has regular styling,
Textile upper for breathable comfort
Full lace closure
Full length EVA midsole
Mesh Upper provides excellent
Rubber outsole provides traction and control
Contrast PUMA Formstrip overlay at lateral side
Webbing heel and tongue pull loops
Warranty: 3 months against manufacturing defects only
Warranty provided by brand/manufacturer
About the product
Step to the next level of style &amp; comfort with this PUMA Sillhoutte. A sizable EVA midsole unit provides stable cushioning while a sleek upper and rubber outsole provide support and comfort through training.</t>
  </si>
  <si>
    <t>Women Black Slim Fit Solid Trousers</t>
  </si>
  <si>
    <t>Black solid mid-rise trousers, drawstring closure, and 2 pockets</t>
  </si>
  <si>
    <t>4.1
|
725 Ratings</t>
  </si>
  <si>
    <t>â‚¹2246</t>
  </si>
  <si>
    <t>4.3
|
492 Ratings</t>
  </si>
  <si>
    <t>492 Verified Buyers</t>
  </si>
  <si>
    <t>FOREVER 21</t>
  </si>
  <si>
    <t>Self-Design Ribbed Slim Fit T-shirt</t>
  </si>
  <si>
    <t>Blue T-shirt for women
Self design, ribbed
Regular length
Round neck
Short, regular sleeves
Knitted cotton fabric</t>
  </si>
  <si>
    <t>Slim Fit
The model (height 5'8) is wearing a size S</t>
  </si>
  <si>
    <t>4.7
|
38 Ratings</t>
  </si>
  <si>
    <t>Women Turquoise Blue Ethnic Motifs Printed Pure Cotton Kurta with Trousers Set</t>
  </si>
  <si>
    <t>Turquoise blue printed Kurta with Trousers
Kurta design:
Ethnic motifs printed
Straight shape
Regular style
Round neck, three-quarter regular sleeves
Calf length with straight hem
Pure cotton knitted and woven fabric
Trousers design:
Printed Trousers
Partially elasticated waistband
Slip-on closure</t>
  </si>
  <si>
    <t>3.6
|
209 Ratings</t>
  </si>
  <si>
    <t>Women Black Solid Top &amp; Jacket With Trouser Co-Ords</t>
  </si>
  <si>
    <t>This co-ord set consists of a Top, Jacket and a trouser
Black Top With Sweetheart Neck &amp; Sleeveless
Black Jacket, has a v neck, long sleeves and slip-on closure
Black trouser, has a elasticated waistband with slip-on closure</t>
  </si>
  <si>
    <t>The model (height 5'8") is wearing a size Xs</t>
  </si>
  <si>
    <t>4
|
262 Ratings</t>
  </si>
  <si>
    <t>Maroon Embroidered Longline Top</t>
  </si>
  <si>
    <t>Maroon longline a-line top
Ethnic motifs embroidered
Round neck, three-quarter, regular sleeves
Gathered or pleated detail
Woven</t>
  </si>
  <si>
    <t>Women Green &amp; White Floral Printed Keyhole Neck Cotton Floral Kurta</t>
  </si>
  <si>
    <t>â‚¹634</t>
  </si>
  <si>
    <t>Colour: green and white
Floral printed
Keyhole neck
Three-quarter, regular sleeves
Straight shape with regular style
Calf length with straight hem
Machine weave regular cotton</t>
  </si>
  <si>
    <t>4.1
|
19.8k Ratings</t>
  </si>
  <si>
    <t>Black Polo Pure Cotton Pure Cotton T-shirt</t>
  </si>
  <si>
    <t>Black pique knit polo T-shirt, has a slim polo collar, a short button placket, short sleeves, a vented hemline</t>
  </si>
  <si>
    <t>The model (height 5'8" and chest 33") is wearing a size S</t>
  </si>
  <si>
    <t>Women Maroon Solid Straight Kurta</t>
  </si>
  <si>
    <t>Maroon solid straight kurta, has a mandarin collar, three-quarter sleeves, straight hem, side slits</t>
  </si>
  <si>
    <t>Women Blue Solid Slim-Fit Casual Track Pants</t>
  </si>
  <si>
    <t>Blue solid slim-fit casual cargo track pants, has an elasticated waistband with a drawstring fastening, two side pockets and two flap pockets</t>
  </si>
  <si>
    <t>Slim-fit
The model (height 5'8") is wearing a size S
Tokyo Talkies Women Sea Green Solid Slim-Fit Lily Pad Casual Track Pants</t>
  </si>
  <si>
    <t>Women Blue Bootcut High-Rise Jeans</t>
  </si>
  <si>
    <t>Medium shade, no fade blue jeans
Bootcut, high-rise
Clean look
Stretchable
5 pockets
Length: regular</t>
  </si>
  <si>
    <t>Fit: Bootcut
The model (height 5'8) is wearing a size 28</t>
  </si>
  <si>
    <t>4.3
|
686 Ratings</t>
  </si>
  <si>
    <t>A pair of round toe pink and brown sneakers ,has regular styling
Lace-ups detail
Synthetic leather upper
Cushioned footbed
Textured and patterned outsole</t>
  </si>
  <si>
    <t>20Dresses</t>
  </si>
  <si>
    <t>Women Navy Blue High-Rise Trousers</t>
  </si>
  <si>
    <t>â‚¹1836</t>
  </si>
  <si>
    <t>Navy blue woven trousers
Regular fit
High-rise
Length: regular
Pattern: solid
Flat-front, with no pleats design
Feature: plain
4 pockets</t>
  </si>
  <si>
    <t>Women Blue GO WALK 5 Walking Shoes</t>
  </si>
  <si>
    <t>Product Design Details
A pair of blue shoes, has regular styling, slip-on detail
Soft engineered mesh upper
Air-Cooled Goga Mat insole system for comfort
The leaders in walking shoe technology continue to innovate with the Skechers GOwalk 5
Features lightweight, responsive ULTRA GO cushioning
High-rebound COMFORT PILLAR TECHNOLOGY for the ultimate in walking comfort
Warranty: 3 months
Warranty provided by brand/manufacturer</t>
  </si>
  <si>
    <t>4.8
|
120 Ratings</t>
  </si>
  <si>
    <t>120 Verified Buyers</t>
  </si>
  <si>
    <t>Women Black &amp; Orange Bandhani Printed Kurta</t>
  </si>
  <si>
    <t>Colour: black and orange
Bandhani printed
Mandarin collar
Button closure
Sleeveless, no sleeves
A-line shape with regular style
Calf length with flared hem
Machine weave regular viscose rayon</t>
  </si>
  <si>
    <t>Black Ribbed Vest Top</t>
  </si>
  <si>
    <t>Fitted vest top in soft, ribbed cotton jersey. Narrow cut at the top, a round neckline and wide shoulder straps.</t>
  </si>
  <si>
    <t>4.7
|
332 Ratings</t>
  </si>
  <si>
    <t>332 Verified Buyers</t>
  </si>
  <si>
    <t>Dermatologically Tested Rose Fine Fragrance Mist - 236 ml</t>
  </si>
  <si>
    <t>4.4
|
149 Ratings</t>
  </si>
  <si>
    <t>Women Textured Structured Sling Bag</t>
  </si>
  <si>
    <t>â‚¹2152</t>
  </si>
  <si>
    <t>Pink textured structured sling bag, has 1 main compartment secured with zip closure
Tablet sleeve: no
With a non-detachable sling strap</t>
  </si>
  <si>
    <t>Height: 12 cm
Width: 21 cm
Depth: 6 cm</t>
  </si>
  <si>
    <t>ANAISA</t>
  </si>
  <si>
    <t>Women Blue &amp; Gold-Toned Kurta with Palazzos &amp; Dupatta</t>
  </si>
  <si>
    <t>â‚¹803</t>
  </si>
  <si>
    <t>Blue solid Kurti with Palazzos with dupatta
Kurti design:
Solid
Straight shape
Regular style
Mock buttons at front
Round neck with gotta patti work, three-quarter roll-up sleeves
Calf length with Straight hem
Viscose rayon machine weave fabric
Palazzos design:
Floral Printed Palazzos
Partially elasticated waistband
Slip-on closure
Dupatta design:
Floral print all over</t>
  </si>
  <si>
    <t>3.9
|
2.4k Ratings</t>
  </si>
  <si>
    <t>Women Coral Red Printed Co-Ord Set</t>
  </si>
  <si>
    <t>Co-ord set comprising of T-shirt and joggers
Top design
Coral red solid T-shirt
Round neck
Short sleeves
Bottom design
Coral red solid joggers
Has a drawstring closure
2 Pockets</t>
  </si>
  <si>
    <t>White &amp; Gold-Toned Zari Saree</t>
  </si>
  <si>
    <t>Design Details
White and gold-toned saree
Geometric printed saree with zari border
Has zari detail
The saree comes with an unstitched blouse piece
The blouse worn by the model might be for modelling purpose only. Check the image of the blouse piece to understand how the actual blouse piece looks like.</t>
  </si>
  <si>
    <t>Advansed Aloe Vera Enriched Coconut Hair Oil - 250ml</t>
  </si>
  <si>
    <t>â‚¹98</t>
  </si>
  <si>
    <t>Aloe Vera Enriched Coconut Hair Oil</t>
  </si>
  <si>
    <t>4.5
|
699 Ratings</t>
  </si>
  <si>
    <t>699 Verified Buyers</t>
  </si>
  <si>
    <t>HJ HASASI</t>
  </si>
  <si>
    <t>Women Slim Fit High-Rise Light Fade Stretchable Jeans</t>
  </si>
  <si>
    <t>(Rs. 1390 OFF)</t>
  </si>
  <si>
    <t>Dark shade, light fade blue jeans
Slim fit, high-rise
Clean look
Stretchable
5 pocket
Length: cropped</t>
  </si>
  <si>
    <t>Fit: Slim Fit
Stretchable
The model (height 5'8) is wearing a size 28</t>
  </si>
  <si>
    <t>Women Limited Edition Blush Eau de Parfum- 100 ml</t>
  </si>
  <si>
    <t>â‚¹810</t>
  </si>
  <si>
    <t>Perfect for all seasons: Carlton London's Limited-Edition Blush Eau de Parfum is specially created to be suitable for all seasons and reasons. Its delicate yet captivating fragrance will create a blend of seductive aroma that's unforgettable.</t>
  </si>
  <si>
    <t>4.3
|
9.3k Ratings</t>
  </si>
  <si>
    <t>Women Casual Clogs</t>
  </si>
  <si>
    <t>A pair of cream-coloured solid clogs, has regular styling with slip-on closure
Synthetic upper
Cushioned footbed
Patterned TPR outsole
Warranty: 1 month
Warranty provided by brand owner/manufacturer</t>
  </si>
  <si>
    <t>Upper material: Synthetic
Outsole material: TPR
Wipe with a clean, dry cloth to remove the dust</t>
  </si>
  <si>
    <t>3.3
|
38 Ratings</t>
  </si>
  <si>
    <t>Women Brown Open Toe Flats</t>
  </si>
  <si>
    <t>A pair of brown open toe flats
Upper Material: synthetic
Cushioned footbed
Textured and patterned outsole</t>
  </si>
  <si>
    <t>Synthetic
Wipe with clean cloth when needed</t>
  </si>
  <si>
    <t>4.1
|
366 Ratings</t>
  </si>
  <si>
    <t>Bandhani Printed Thread Work Regular Pure Cotton Kurta With Trousers &amp; Dupatta</t>
  </si>
  <si>
    <t>Mustard yellow &amp; white printed kurta with trousers with dupatta
Kurta design:
Bandhani printed
Straight shape
Regular style
Round neck, three-quarter regular sleeves
2 pockets
Thread work detail
Calf length with straight hem
Pure cotton machine weave fabric
Trousers design:
Solid trousers
Partially elasticated waistband
Drawstring closure</t>
  </si>
  <si>
    <t>PowerSutra</t>
  </si>
  <si>
    <t>Women Comfort Mid Rise Formal Trousers</t>
  </si>
  <si>
    <t>Black knitted formal trousers
Regular fit
Brand Fit: comfort
Mid-rise
Length: regular
Pattern: solid
Flat-front, with no pleats design
Feature: easy wash
2 pockets</t>
  </si>
  <si>
    <t>Brand Fit: Comfort
Fit: Regular Fit
The model (height 5'8) is wearing a size 28</t>
  </si>
  <si>
    <t>3.8
|
164 Ratings</t>
  </si>
  <si>
    <t>164 Verified Buyers</t>
  </si>
  <si>
    <t>Printed Cotton Night suit</t>
  </si>
  <si>
    <t>Getting out of these night suit will be tougher than getting out of bed every morning but we promise, it's worth it! This set is extremely soft to touch and comfortable to wear.
VANumber:ETC224-S
Top Features
Shirt collar
Three-quarter sleeves
Pyjamas Features
Slip-on</t>
  </si>
  <si>
    <t>Size worn by the model: S
Chest: 36"
Waist: 25"
Hips: 37"
Height: 5'9"</t>
  </si>
  <si>
    <t>Women Blue Wide Leg High-Rise Light Fade Stretchable Jeans With Cut &amp; Crew Detail</t>
  </si>
  <si>
    <t>â‚¹1457</t>
  </si>
  <si>
    <t>Light shade, light fade blue jeans
Wide leg, high-rise
Clean look
Stretchable
5 pocket
Length: regular</t>
  </si>
  <si>
    <t>Fit: Wide Leg
Stretchable
Size worn by the model: 28
Waist: 26"
Hips: 37"
Height: 5'8''</t>
  </si>
  <si>
    <t>4.2
|
677 Ratings</t>
  </si>
  <si>
    <t>677 Verified Buyers</t>
  </si>
  <si>
    <t>Candy Store Multi-Toned Striped Top</t>
  </si>
  <si>
    <t>Feel the ease with this multi-toned weaved top. Striped with a modish twist, this top is sure to brighten up your day. Quirky and fun, it is effortless and will provide the ultimate casual look of the day!
Color: Multi-colored
Classic striped pattern
Slip-on style
Woven, non-stretchable
100% polyester, machine-wash
The model (height 5'8") is wearing a size S
Trend Alert
Fashion trends come and go, but a few manage to break the cycle and earn wardrobe-essential status. A basic, if you will. New Basics resurface year after year, and outfits wouldn't be the same without them. These pieces are tried-and-true wardrobe staples and act as the foundation for every good look. 
Where-to-wear
Summer evening outings
Style with
Favourite pair of jeans and gladiator sandals
Fabric Story
Polyester is the "wonder fiber" of the 20th century and makes for comfy durable garments with excellent elasticity. It's resistance to water-based stains and quick-drying properties make it ideal for outdoor clothing.
Care for me
Follow the fabric care label. Warm machine wash is recommended.
Can be tumble dried in a cool setting.
Prevent static build-up by drying while damp. 
Use low heat to iron.</t>
  </si>
  <si>
    <t>Women Peach-Coloured Embellished Ethnic Mojaris</t>
  </si>
  <si>
    <t>A pair of peach-coloured mojaris
Upper Material: synthetic
Cushioned footbed
Textured and patterned outsole
Warranty: 1 month
Warranty provided by brand owner/manufacturer</t>
  </si>
  <si>
    <t>Please use size chart to shop your perfect size</t>
  </si>
  <si>
    <t>Women Offcourt Adjust Sliders</t>
  </si>
  <si>
    <t>â‚¹2651</t>
  </si>
  <si>
    <t>Product Design Details:
A pair of pink striped sliders
PU upper
Cushioned footbed
Patterned PU outsole
Special Features:
Post-game, errands and more adjust your comfort on the go. The adjustable, padded strap lets you perfect your fit, while the lightweight foam midsole brings first-class comfort to your feet.</t>
  </si>
  <si>
    <t>4.8
|
19 Ratings</t>
  </si>
  <si>
    <t>Women Blue Flared Mid-Rise Slash Knee Stretchable Jeans</t>
  </si>
  <si>
    <t>Blue light wash 5-pocket mid-rise jeans, slash knee, light fade, has a button and zip closure, and waistband with belt loops</t>
  </si>
  <si>
    <t>Women Blue Floral Embroidered Regular Sequinned Kurta with Trousers &amp; With Dupatta</t>
  </si>
  <si>
    <t>â‚¹1363</t>
  </si>
  <si>
    <t>Blue embroidered Kurta with Trousers with dupatta
Kurta design:
Floral embroidered
Straight shape
Regular style
Round neck, three-quarter regular sleeves
Sequinned detail
Calf length with straight hem
Poly chiffon machine weave fabric
Trousers design:
Self design Trousers
Partially elasticated waistband
Slip-on closure</t>
  </si>
  <si>
    <t>4
|
714 Ratings</t>
  </si>
  <si>
    <t>Lavender Cotton Empire Midi Dress</t>
  </si>
  <si>
    <t>â‚¹3595</t>
  </si>
  <si>
    <t>Lavender solid empire dress
Shoulder straps
Sleeveless
Midi length in flared hem</t>
  </si>
  <si>
    <t>Striped Drop Shoulder Sleeves Pure Cotton T-shirt</t>
  </si>
  <si>
    <t>â‚¹889</t>
  </si>
  <si>
    <t>White &amp; red Tshirt for women
Striped
Regular length
Round neck
Short, drop shoulder sleeves
Knitted cotton fabric</t>
  </si>
  <si>
    <t>Women Ethnic Motifs Thread Work Floral Anarkali Kurta</t>
  </si>
  <si>
    <t>â‚¹1367</t>
  </si>
  <si>
    <t>Colour: white
Ethnic motifs embroidered
Round neck
Three quarter, regular sleeves
Anarkali shape with regularstyle
Thread work detail
Ankle length with flared hem
Machine weave regular cotton</t>
  </si>
  <si>
    <t>4.2
|
698 Ratings</t>
  </si>
  <si>
    <t>Women Black Printed Night suit</t>
  </si>
  <si>
    <t>You can simply unfurl yourself into the embrace of this night suit to unwind after a long day at work. This one is crafted with the softest fabric to leave you feeling light and airy.
VANumber: cot-299-blak-lt
Shirt Features
Shirt collar
Short sleeves
Pyjamas Features
Drawstring</t>
  </si>
  <si>
    <t>4.4
|
385 Ratings</t>
  </si>
  <si>
    <t>Women Charming Maroon Solid Dress</t>
  </si>
  <si>
    <t>Stylishly designed, this dress is sure to impress. It is crafted with an appealing solid pattern and lovely V-neck for added appeal. 
Maroon colour
Classic solid pattern
V-neck
Short puff sleeves
Polyester, machine wash</t>
  </si>
  <si>
    <t>4.2
|
160 Ratings</t>
  </si>
  <si>
    <t>Women Black Ethnic Motifs Printed Pure Cotton Kurta with Palazzos &amp; With Dupatta</t>
  </si>
  <si>
    <t>Black printed Kurta with Palazzos with dupatta
Kurta design:
Ethnic motifs printed
Straight shape
Regular style
Round neck, three-quarter regular sleeves
1 pockets
Calf length with straight hem
Pure cotton machine weave fabric
Palazzos design:
Printed Palazzos
Elasticated waistband
Slip-on closure</t>
  </si>
  <si>
    <t>Dupatta Length-2.40 m
Dupatta Width- 1.01 metres
The model (height 5'8) is wearing a size S</t>
  </si>
  <si>
    <t>MomToBe</t>
  </si>
  <si>
    <t>Women Pack Of 3 Solid Maternity Briefs 5503reblkmrnmagmp</t>
  </si>
  <si>
    <t>Rs. 713</t>
  </si>
  <si>
    <t>Cotton
Regular Machine-Wash</t>
  </si>
  <si>
    <t>Paris Revitalift 1.5% Hyaluronic Acid Serum for Hydrated &amp; Youthful Skin - 30 ml</t>
  </si>
  <si>
    <t>Revitalift 1.5% Hyaluronic Acid Serum</t>
  </si>
  <si>
    <t>4.7
|
3.6k Ratings</t>
  </si>
  <si>
    <t>Colour: blue and white
Abstract printed
Mandarin collar
Three-quarter, regular sleeves
Straight shape with regular style
Calf length with straight hem
Machine weave regular cotton</t>
  </si>
  <si>
    <t>4.1
|
880 Ratings</t>
  </si>
  <si>
    <t>880 Verified Buyers</t>
  </si>
  <si>
    <t>Women Green Floral Yoke Design Kurta with Palazzos &amp; With Dupatta</t>
  </si>
  <si>
    <t>â‚¹2589</t>
  </si>
  <si>
    <t>Green yoke design Kurta with Palazzos with dupatta
Kurta design:
Floral yoke design
Straight shape
Regular style
Round neck, long regular sleeves
2 pockets zari detail
Calf length with straight hem
Silk blend machine weave fabric
Palazzos design:
Embroidered Palazzos
Elasticated waistband
Slip-on closure</t>
  </si>
  <si>
    <t>Dupatta:250 cm x 117 cm
Size worn by the model: S
Chest: 31"
Waist: 24"
Hips: 38"
Height: 5'8"</t>
  </si>
  <si>
    <t>4.5
|
497 Ratings</t>
  </si>
  <si>
    <t>Women Charcoal Straight Fit High-Rise Light Fade Cropped Jeans</t>
  </si>
  <si>
    <t>Medium shade, light fade charcoal jeans
Straight fit, high-rise
Clean look
Non- Stretchable
5 pocket
Length: cropped</t>
  </si>
  <si>
    <t>3.9
|
239 Ratings</t>
  </si>
  <si>
    <t>The model (height 5'8) is wearing a size 28</t>
  </si>
  <si>
    <t>4.3
|
701 Ratings</t>
  </si>
  <si>
    <t>Pink Block Mules</t>
  </si>
  <si>
    <t>â‚¹798</t>
  </si>
  <si>
    <t>A pair of pink mules ,has regular ankle and open back
Synthetic solid upper with western - embellished
Cushioned footbed
Textured and patterend outsole, has a block</t>
  </si>
  <si>
    <t>Geometric Printed Round Neck Kurta</t>
  </si>
  <si>
    <t>(Rs. 1750 OFF)</t>
  </si>
  <si>
    <t>Colour: blue
Geometric printed
V-neck
Three-quarter, regular sleeves
Straight shape with regular style
Calf length with straight hem
Machine weave regular viscose rayon</t>
  </si>
  <si>
    <t>4
|
663 Ratings</t>
  </si>
  <si>
    <t>Women Black Slim Fit Solid Treggings</t>
  </si>
  <si>
    <t>Black solid knitted treggings, has an elasticted waistaband with slip-on closure</t>
  </si>
  <si>
    <t>The model (height 5'8") is wearing a size 28</t>
  </si>
  <si>
    <t>4.2
|
15k Ratings</t>
  </si>
  <si>
    <t>15k Verified Buyers</t>
  </si>
  <si>
    <t>Women Blue Boyfriend Fit High-Rise Acid Wash Stretchable Jeans</t>
  </si>
  <si>
    <t>Medium shade, no fade, blue jeans
Boyfriend fit, high-rise
Clean look
Stretchable
Acid wash
5 pocket
Length: regular</t>
  </si>
  <si>
    <t>Fit: Boyfriend Fit
Stretchable
The model (height 5'8) is wearing a size 28</t>
  </si>
  <si>
    <t>Women Floral Printed Panelled Kurta with Palazzos</t>
  </si>
  <si>
    <t>printed Kurta with Palazzos
Kurta design:
Floral printed
Straight shape
Panelled style
Mandarin collar, three-quarter regular sleeves
2 pockets
Calf length with curved hem
Viscose rayon knitted fabric
Palazzos design:
Printed Palazzos
Elasticated waistband
Slip-on closure</t>
  </si>
  <si>
    <t>Muted Hazelnut Geometric Yoke Kurta Set</t>
  </si>
  <si>
    <t>This set includes: Kurta, Palazzos and Dupatta
Chic yet understated, the Beige-ish Hazelnut colour pairs fabulously with the splash of vivid colors on the dupatta. The simple, straight silhouette of the kurta is minimally boisterous with noisy yoke print and solid fluidy palazzos. That added with the intense tonal grading of the dupatta, and Voila! We have an ethnic masterpiece here. 
 Kurta:
Hazelnut beige with bright print accents, round neck. Mid-calf length, Slit sides, 3/4th sleeves.
Palazzos:
Hazelnut beige hem patterned palazzos with elasticated back slip-on style.
Dupatta:
Bright pink and orange striped dupatta with golden accents and golden tassels along the border
Pure Cotton and Art Silk Dupatta, dry clean
The model (height 5'8") is wearing a size S</t>
  </si>
  <si>
    <t>4.3
|
26.8k Ratings</t>
  </si>
  <si>
    <t>26.8k Verified Buyers</t>
  </si>
  <si>
    <t>Women Silver-Toned Analogue Watch MFB-PN-SM-08</t>
  </si>
  <si>
    <t>Display: Analogue
Movement: Quartz
Power source: Battery
Dial style: Solid round stainless steel dial
Features: Reset Time
Strap style: Blue regular, silicon strap with a tang closure
Water resistance: Water Resistant
Comes in a DressBerry case</t>
  </si>
  <si>
    <t>4.5
|
554 Ratings</t>
  </si>
  <si>
    <t>Women Yellow Bandhani Printed Kurta</t>
  </si>
  <si>
    <t>Colour: yellow
Bandhani printed
Round neck
Sleeveless, no sleeves
Straight shape with regular style
Calf length with straight hem
Machine weave regular viscose rayon</t>
  </si>
  <si>
    <t>4.5
|
2.6k Ratings</t>
  </si>
  <si>
    <t>Murumuru Butter &amp; Rose Bountiful Moisture Body Wash - 400 ml</t>
  </si>
  <si>
    <t>â‚¹250</t>
  </si>
  <si>
    <t>Natural Murumuru Butter &amp; Rose Sulfate-Free Body Wash</t>
  </si>
  <si>
    <t>Women Ethnic Motifs Printed Kurta with Palazzos</t>
  </si>
  <si>
    <t>â‚¹1010</t>
  </si>
  <si>
    <t>Printed Kurta with Palazzos
Kurta design:
Ethnic motifs printed
Straight shape
Regular style
Round neck, three-quarter regular sleeves
2 pockets
Calf length with straight hem
Viscose rayon knitted fabric
Palazzos design:
Printed Palazzos
Elasticated waistband
Slip-on closure</t>
  </si>
  <si>
    <t>Ethnic Motifs Printed Empire Pure Cotton Kurta With Trousers &amp; With Dupatta</t>
  </si>
  <si>
    <t>â‚¹3429</t>
  </si>
  <si>
    <t>Lavender, white &amp; pink printed Kurta with Trousers with dupatta
Kurta design:
Ethnic motifs printed
Anarkali shape
Empire style
V-neck, long regular sleeves
Na pockets
Calf length length with flared hem
Pure cotton machine weave fabric
Trousers design:
Printed Trousers
Partially elasticated waistband
Slip-on closure</t>
  </si>
  <si>
    <t>Women Maroon Floral Embroidered Sequinned Kurta with Trousers &amp; Dupatta</t>
  </si>
  <si>
    <t>Maroon embroidered Kurta with Trousers &amp; dupatta
Kurta design:
Floral embroidered
Anarkali shape
Panelled style
Round neck, long regular sleeves
Sequinned detail
Calf length with flared hem
Silk blend machine weave fabric
Trousers design:
Solid Trousers
Partially elasticated waistband
Slip-on closure
2 pockets
Comes with a dupatta</t>
  </si>
  <si>
    <t>4.4
|
698 Ratings</t>
  </si>
  <si>
    <t>Poshak Hub</t>
  </si>
  <si>
    <t>Women Indie Prints Georgette Anarkali Kurta</t>
  </si>
  <si>
    <t>â‚¹1020</t>
  </si>
  <si>
    <t>Solid 
Scoop neck
Long, regular sleeves
Anarkali shape with regular style
Beads and stones detail
Ankle length with flared hem
Machine weave regular georgette</t>
  </si>
  <si>
    <t>4.5
|
327 Ratings</t>
  </si>
  <si>
    <t>Pink solid handheld bag, with buckle detail
Multiple main compartments, has a zip closure, 1 external pocket, Tablet sleeve: no
With a detachable sling strap</t>
  </si>
  <si>
    <t>Length: 33.00 Cm
Height: 27.00 Cm
Width: 12.50 Cm</t>
  </si>
  <si>
    <t>Floral Bliss Side Pocket Cotton Kurta Set</t>
  </si>
  <si>
    <t>This set includes: Kurta and Trousers
A smart piece with a floral trend signature, the contemporary styling components ups the exclusivity of this set. The shades of taffy pink beautifully contrasts with the luxe blue floral motifs, while the structured silhouette gives it a casual edge. Design, comfort and a smart overall look, this set is elegance personified!
Kurta:
All over floral print, hook and eye keyhole neck, short sleeves, calf length with tapered slits, smart styling with side pocket
Trousers:
Variegated grainy stripes in crop-cut with elastic back, slip-on styling, 2 pockets
Pure cotton, Machine-wash
The model (height 5'8") is wearing a size S</t>
  </si>
  <si>
    <t>3.9
|
18.2k Ratings</t>
  </si>
  <si>
    <t>18.2k Verified Buyers</t>
  </si>
  <si>
    <t>Women White Floral Printed Pure Cotton Kurta with Trousers &amp; With Dupatta</t>
  </si>
  <si>
    <t>White printed Kurta with Trousers with dupatta
Kurta design:
Floral printed
Anarkali shape
Regular style
V-neck, long regular sleeves
Calf length with flared hem
Pure cotton machine weave fabric
Trousers design:
Printed Trousers
Elasticated waistband
Slip-on closure</t>
  </si>
  <si>
    <t>Sleeveless Sweetheart Neck A-Line Dress</t>
  </si>
  <si>
    <t>Rs. 624</t>
  </si>
  <si>
    <t>White solid a-line dress
Sweetheart neck
Sleeveless
Above knee length in flared hem
Cotton fabric
Concealed zip closure</t>
  </si>
  <si>
    <t>1.8
|
4 Ratings</t>
  </si>
  <si>
    <t>Women Formal Shirt</t>
  </si>
  <si>
    <t>Black solid opaque Formal shirt ,has a spread collar, button placket, long regular sleeves, curved hem</t>
  </si>
  <si>
    <t>4.3
|
409 Ratings</t>
  </si>
  <si>
    <t>409 Verified Buyers</t>
  </si>
  <si>
    <t>Women Pink Bandhani Printed Mirror Work Lace Detail Kurta with Trousers &amp; Dupatta</t>
  </si>
  <si>
    <t>Pink printed Kurta with Trousers with dupatta
Kurta design:
Bandhani printed
Straight shape
Regular style
Round neck, three-quarter regular sleeves
Mirror work Lace detail
Calf length with straight hem
Silk blend machine weave fabric
Trousers design:
Printed Trousers
Partially elasticated waistband
Slip-on closure
2 pockets</t>
  </si>
  <si>
    <t>Dupatta length : 2.50 m width : 1.17 mnbsp
Size worn by the model: S
Chest: 32"
Waist: 28"
Hips: 33"
Height: 5'7"</t>
  </si>
  <si>
    <t>4.1
|
389 Ratings</t>
  </si>
  <si>
    <t>Sweatshirt Dress</t>
  </si>
  <si>
    <t>Short, straight-cut dress in lightweight sweatshirt fabric. Relaxed fit with a round, rib-trimmed neckline, dropped shoulders and long sleeves with sewn-in creases. Ribbing at the cuffs and hem.</t>
  </si>
  <si>
    <t>Jaipur Kurti</t>
  </si>
  <si>
    <t>Yellow Striped Empire Mirror Work Kurta with Skirt &amp; Dupatta</t>
  </si>
  <si>
    <t>â‚¹4419</t>
  </si>
  <si>
    <t>Yellow striped kurta with skirt with dupatta
Kurta design:
Striped
Straight shape
Empire style
V-neck, long regular sleeves
Mirror work detail
Calf length length with flared hem
Georgette machine weave fabric
Skirt design:
Solid Skirt
Slip-on closure
Dupatta detail:
Solid</t>
  </si>
  <si>
    <t>Women Pink Colourblocked Sneakers</t>
  </si>
  <si>
    <t>A pair of round toe pink ,has regular styling,
Velcro detail
upper
Cushioned footbed
Textured and patterned outsole
Warranty: 3 months</t>
  </si>
  <si>
    <t>Upper material: MeshWipe with a clean, dry cloth to remove the dust</t>
  </si>
  <si>
    <t>Women Blue Flared High-Rise Clean Look Jeans</t>
  </si>
  <si>
    <t>â‚¹645</t>
  </si>
  <si>
    <t>Blue light wash 5-pocket high-rise jeans, clean look, no fade, and has a zip fly closure</t>
  </si>
  <si>
    <t>4
|
478 Ratings</t>
  </si>
  <si>
    <t>Women Bootcut Low Distress Light Fade Stretchable Jeans</t>
  </si>
  <si>
    <t>Blue Light shade, light fade blue jeans
Bootcut, mid-rise
Low distress
Stretchable
5 pocket
Length: regular</t>
  </si>
  <si>
    <t>Fit: Bootcut
Stretchable
The model (height 5'8) is wearing a size 28</t>
  </si>
  <si>
    <t>Textured Open Toe Flats With Backstrap</t>
  </si>
  <si>
    <t>A pair of sea green open toe flats
Upper Material: synthetic
Cushioned footbed
Textured and patterned outsole</t>
  </si>
  <si>
    <t>4.5
|
6 Ratings</t>
  </si>
  <si>
    <t>Polka Dots Printed Pure Cotton Night Suit</t>
  </si>
  <si>
    <t>Getting out of these night suit will be tougher than getting out of bed every morning but we promise, it's worth it! This set is extremely soft to touch and comfortable to wear.
VANumber: T373377KRED MIX-RED MIX
T-shirt Features
Round neck
Short sleeves
Pyjamas Features
Slip-on</t>
  </si>
  <si>
    <t>4.4
|
146 Ratings</t>
  </si>
  <si>
    <t>Women Brown &amp; Black Abstract Print A-Line Kurta</t>
  </si>
  <si>
    <t>Colour: brown and black
Abstract printed
Round neck
Sleeveless, no sleeves
A-line shape with high slit style
Ankle length with flared hem
Machine weave regular viscose rayon</t>
  </si>
  <si>
    <t>4.3
|
598 Ratings</t>
  </si>
  <si>
    <t>598 Verified Buyers</t>
  </si>
  <si>
    <t>ONLY</t>
  </si>
  <si>
    <t>Yellow Striped Dress</t>
  </si>
  <si>
    <t>Yellow striped fit &amp; flare dress
Shoulder straps
Sleeveless, no sleeves
Above knee length in straight hem
Zip closure</t>
  </si>
  <si>
    <t>4.3
|
34 Ratings</t>
  </si>
  <si>
    <t>Women Red Slim Fit Trousers</t>
  </si>
  <si>
    <t>Red woven cigarette
Slim fit
Mid-rise
Length: cropped
Pattern: solid
Flat-front, with no pleats design
Feature: plain
4 pockets</t>
  </si>
  <si>
    <t>Fit: Slim Fit
The model (height 5'8) is wearing a size 28</t>
  </si>
  <si>
    <t>3.7
|
162 Ratings</t>
  </si>
  <si>
    <t>Women Rust Orange &amp; Blue Ethnic Motifs Printed Kurta</t>
  </si>
  <si>
    <t>(Rs. 2804 OFF)</t>
  </si>
  <si>
    <t>Colour: rust &amp; blue
Ethnic motifs printed
V-neck
Three-quarter, regular sleeves
A-line shape with empire style
Calf length with flared hem
Machine weave regular cotton</t>
  </si>
  <si>
    <t>Size worn by the model: S
Chest: 32.5''
Height: 5'6"</t>
  </si>
  <si>
    <t>Women Maroon Yoke Design Kurta</t>
  </si>
  <si>
    <t>Colour: maroon
Embellished yoke design
Round neck
Three-quarter, regular sleeves
Straight shape with regular style
Sequinned detail
Calf length with straight hem
Machine weave regular silk</t>
  </si>
  <si>
    <t>Cash in absolute comfort and style by getting your hands on this set. The entire range of night suit by this label is all things cozy and feminine.
VAN number:SE-NSP-98A-Green
Shirt Features
Shirt collar
Short sleeves
Pyjamas Features
Drawstring</t>
  </si>
  <si>
    <t>4.3
|
226 Ratings</t>
  </si>
  <si>
    <t>Pack of 2 black and teal knitted parallel trousers
Straight fit
Brand Fit: relaxed straight leg
High-rise
Length: regular
Pattern: solid
Flat-front, with no pleats design
Feature: easy wash</t>
  </si>
  <si>
    <t>3.8
|
271 Ratings</t>
  </si>
  <si>
    <t>Navy Blue Floral A-line Dress</t>
  </si>
  <si>
    <t>Navy Blue floral print a-line dress
Shoulder straps
Sleeveless, shoulder straps
Above knee length in flared hem
Polyester fabric
Concealed zip closure</t>
  </si>
  <si>
    <t>DEKLOOK</t>
  </si>
  <si>
    <t>Floral Printed Accordion Pleats Fit &amp; Flare Dress With Belt</t>
  </si>
  <si>
    <t>Black, beige floral printed accordion pleats fit &amp; flare dress
V- neck
Short, puff sleeves
Knee length in flared hem
Crepe fabric
Comes with a belt</t>
  </si>
  <si>
    <t>3.8
|
231 Ratings</t>
  </si>
  <si>
    <t>Women Black Solid All That Glitters Shirt</t>
  </si>
  <si>
    <t>Add a dose of style to your closet with this smart and comfy shirt. With an attractive solid pattern and an alluring spread collar, this shirt is sure to stand apart. 
Black shade
Classic solid pattern
Spread collar
Long drop-shoulder sleeves
Georgette, dry clean
Trend Alert
Sparkle all night when you dress in beautiful party ensembles that are adorned with glittery embellishments, such as sequins or metallics.</t>
  </si>
  <si>
    <t>Brand Fit: Comfort
Fit: Regular Fit
Size worn by the model: S
Chest: 31"
Height: 5'7"</t>
  </si>
  <si>
    <t>Satrani</t>
  </si>
  <si>
    <t>Ethnic Motifs Woven Design Zari Banarasi Saree</t>
  </si>
  <si>
    <t>â‚¹1730</t>
  </si>
  <si>
    <t>Design Details
Pink and gold-toned banarasi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</si>
  <si>
    <t>4
|
456 Ratings</t>
  </si>
  <si>
    <t>TAG 7</t>
  </si>
  <si>
    <t>Women Pack Of 2 White &amp; Black Solid Flared Palazzos</t>
  </si>
  <si>
    <t>â‚¹841</t>
  </si>
  <si>
    <t>Pack Of 2 White and Black solid woven flared fit Palazzos, opaque, and slip-on closure</t>
  </si>
  <si>
    <t>Amino Skin Radiant Foundation - 001 Ivory Fair 15g</t>
  </si>
  <si>
    <t>Colorbar Amino Skin Radiant Foundation 
Shade Name: 001 Ivory Fair
Be youthfully radiant with Colorbar Amino Skin Radiant Foundation. Formulated with lysine, an essential amino acid that boosts collagen synthesis, this high-coverage foundation weightlessly fills lines and wrinkles for a smooth, youthful glow. Brightness boosting Japanese pigments even your skin tone, and silicone elastomers seal your glow with a satin finish.</t>
  </si>
  <si>
    <t>15 g</t>
  </si>
  <si>
    <t>Sea Green Floral Satin Saree</t>
  </si>
  <si>
    <t>Design Details
Sea green saree
Floral printed saree with no border
The saree comes with an unstitched blouse piece
The blouse worn by the model might be for modelling purpose only. Check the image of the blouse piece to understand how the actual blouse piece looks like.</t>
  </si>
  <si>
    <t>4
|
810 Ratings</t>
  </si>
  <si>
    <t>Women Pink Ethnic Motifs Print Anarkali Kurta</t>
  </si>
  <si>
    <t>Colour: pink and ruby
Ethnic motifs printed
Round neck
Three-quarter, flared sleeves
Anarkali shape with empire style
Zari detail
Ankle length with flared hem
Machine weave regular cotton</t>
  </si>
  <si>
    <t>Striped Regular Beads and Stones Kurta with Trousers &amp; Dupatta</t>
  </si>
  <si>
    <t>Green striped Kurta with Trousers with dupatta
Kurta design:
Striped
Straight shape
Regular style
Round neck, short regular sleeves
Na pockets beads and stones detail
Knee length length with straight hem
Cotton blend knitted fabric
Trousers design:
Striped Trousers
Elasticated waistband
Drawstring closure</t>
  </si>
  <si>
    <t>Women Maroon Yoke Design Straight Kurta</t>
  </si>
  <si>
    <t>Maroon yoke design straight kurta with mirror-work detail, has a round neck, three-quarter sleeves, straight hem, side slits</t>
  </si>
  <si>
    <t>4.4
|
12.4k Ratings</t>
  </si>
  <si>
    <t>Women Ethnic Motifs Cotton Blend Kurta Set</t>
  </si>
  <si>
    <t>Give your ethnic closet a much-needed makeover with this trendy kurta set. It comes with a round neck and attractive three-quarter regular sleeves for an elevated appeal. 
Kurti:
Lovely peach tone
Classic round neck
Three-quarter regular sleeves
Above knee length
Cotton blend, machine wash
Palazzos:
Embroidered palazzos
Elasticated waist
Cotton blend, machine wash
Dupatta:
Fringed border
Self-design pattern
Cotton blend, machine wash</t>
  </si>
  <si>
    <t>The model (height 5'8) is wearing a size S
Dupatta Length-84 widith-33</t>
  </si>
  <si>
    <t>Black Solid Non-Wired Lightly Padded T-shirt Bra DB-HNS-BRA-009A</t>
  </si>
  <si>
    <t>Black solid full-coverage T-shirt bra
Lightly Padded and Non-Wired seamless cups
Regular straps and back closure
Back style: Regular
Feature: Moisture Wicking
Comes with an extra pair of transparent strap.</t>
  </si>
  <si>
    <t>65% nylon, 30% polyester, 5% elastane
Hand-wash</t>
  </si>
  <si>
    <t>Navy blue T-shirt for women
Solid
Regular length
Polo collar
Short, regular sleeves
Knitted cotton fabric</t>
  </si>
  <si>
    <t>Vidraa Western Store</t>
  </si>
  <si>
    <t>Embellished Thread Work Kurta with Trousers &amp; Dupatta</t>
  </si>
  <si>
    <t>Black embroidered Kurta with Trousers &amp; dupatta
Kurta design:
Ethnic motifs embroidered
Straight shape
Regular style
Shoulder straps, sleeveless 
Thread work detail
Calf length with straight hem
Poly georgette knitted fabric
Trousers design:
Solid Trousers
Elasticated waistband
Slip-on closure</t>
  </si>
  <si>
    <t>Dupatta: 2.5 meters
The model (height 5'8) is wearing a size S</t>
  </si>
  <si>
    <t>Women Black Bootcut Trouser</t>
  </si>
  <si>
    <t>Black knitted bootcut
Slim fit
Mid-rise
Length: regular
Pattern: solid
Flat-front, with no pleats design
Feature: plain</t>
  </si>
  <si>
    <t>3.8
|
583 Ratings</t>
  </si>
  <si>
    <t>Women Black Skinny Fit High-Rise Clean Look Stretchable Jeans</t>
  </si>
  <si>
    <t>Black dark wash 5-pocket high-rise jeans, clean look, no fade, has a button and zip closure, and waistband with belt loops</t>
  </si>
  <si>
    <t>Women Sage Green Solid Regular Fit Regular Shorts</t>
  </si>
  <si>
    <t>Sage green solid mid-rise regular shorts, has 2 pockets, and drawstring closure</t>
  </si>
  <si>
    <t>Women Green Flared Mid-Rise Trousers</t>
  </si>
  <si>
    <t>Green woven trousers
Flared
Mid-rise
Length: regular
Pattern: solid
Flat-front, with
Feature: plain
3 pockets</t>
  </si>
  <si>
    <t>Fit: Flared
The model (height 5'8) is wearing a size 28</t>
  </si>
  <si>
    <t>Women Black Ribbed Top</t>
  </si>
  <si>
    <t>Black ribbed knitted top, has a round neck, and short sleeves</t>
  </si>
  <si>
    <t>White Lace Floral Everyday Bra</t>
  </si>
  <si>
    <t>Make an interesting and drool-worthy addition to your collection of workout wear with this highly comfortable workout bra. Wear it to gift yourself ultimate support and definition required during workout sessions.
Features
VANumber: T338020
Full coverage
Non-wired to retain natural lift and all-day comfort
Non padded for minimal support and day long comfort
Cut and sew cups
Regular straps
Back closure
Features: all day comfort</t>
  </si>
  <si>
    <t>Women Purple Floral Embroidered Sequinned Kurta with Palazzos &amp; Dupatta</t>
  </si>
  <si>
    <t>Purple embroidered Kurta with Palazzos &amp; dupatta
Kurta design:
Floral embroidered
Straight shape
Regular style
Round neck, long regular sleeves
2 pockets sequinned detail
Calf length with straight hem
Silk blend machine weave fabric
Palazzos design:
Solid Palazzos
Partially elasticated waistband
Slip-on closure
2 pockets
Comes with a dupatta</t>
  </si>
  <si>
    <t>4.5
|
562 Ratings</t>
  </si>
  <si>
    <t>Women Lite Violet Typography Pure Cotton Chill Graphic High Boxy T-shirt</t>
  </si>
  <si>
    <t>Black and blue T-shirt for women
Typography printed
Regular length
Round neck
Short, drop shoulder sleeves
Knitted pure cotton fabric
Trend Alert:
Bold T-shirt prints offer a fun, eye-catching and memorable way for people to express themselves and make a statement. Allows you to express your personality and style. A real visual communicator!</t>
  </si>
  <si>
    <t>Boxy
The model (height 5'8) is wearing a size S</t>
  </si>
  <si>
    <t>4.3
|
22 Ratings</t>
  </si>
  <si>
    <t>OKHAI</t>
  </si>
  <si>
    <t>Ethnic Motifs Embroidered Thread Work Pure Cotton Kurta With Trousers</t>
  </si>
  <si>
    <t>Rs. 3800</t>
  </si>
  <si>
    <t>Blue &amp; white embroidered kurta with trousers
Kurta design:
Ethnic motifs embroidered
Straight shape
Regular style
Round neck, three-quarter regular sleeves
2 pockets thread work detail
Calf length length with straight hem
Pure cotton knitted and woven fabric
Trousers design:
Solid trousers
Partially elasticated waistband</t>
  </si>
  <si>
    <t>Women White Floral Embroidered Thread Work Pure Cotton Thread Work Pleated Kurti</t>
  </si>
  <si>
    <t>White a-line kurti
Floral embroidered
Round neck, three-quarter, regular sleeves
Thread work detail
Machine weave regular pure cotton</t>
  </si>
  <si>
    <t>3.4
|
270 Ratings</t>
  </si>
  <si>
    <t>Women Blue Floral Print Cinched Waist Top</t>
  </si>
  <si>
    <t>â‚¹287</t>
  </si>
  <si>
    <t>Blue printed woven cinched waist top, has a round neck, and short sleeves</t>
  </si>
  <si>
    <t>WoowZerz</t>
  </si>
  <si>
    <t>Sweetheart Neck Puff Sleeves Peplum Top</t>
  </si>
  <si>
    <t>Lavender regular peplum top
Solid
Sweetheart neck, short, puff sleeve  
Gathered or pleated detail
Knitted and woven</t>
  </si>
  <si>
    <t>4.3
|
142 Ratings</t>
  </si>
  <si>
    <t>142 Verified Buyers</t>
  </si>
  <si>
    <t>9to5 Vitamin C+ Facial Serum - 15ml</t>
  </si>
  <si>
    <t>â‚¹209</t>
  </si>
  <si>
    <t>9to5 Vitamin C+ Facial Serum</t>
  </si>
  <si>
    <t>Apratim</t>
  </si>
  <si>
    <t>Floral Printed Maxi Nightdress</t>
  </si>
  <si>
    <t>This ultra-soft nightdress combines maximum comfort intertwined with casual style. It is an ultimate 'relax wear' recommended for leisure times.
Features
Pink printed nightdress
VANumber: hosiery-nighty-19
Round neck
Short sleeves
Maxi</t>
  </si>
  <si>
    <t>Printed Thread Work Kurta with Trousers &amp; With Dupatta</t>
  </si>
  <si>
    <t>printed Kurta with Trousers with dupatta
Kurta design:
Geometric printed
Straight shape
Regular style
Round neck, three-quarter regular sleeves
Thread work detail
Calf length length with straight hem
Viscose rayon knitted and woven fabric
Trousers design:
Striped Trousers
Partially elasticated waistband
Slip-on closure</t>
  </si>
  <si>
    <t>Dupatta Length: 2.10 M
Dupatta Width: 0.70 M</t>
  </si>
  <si>
    <t>4
|
224 Ratings</t>
  </si>
  <si>
    <t>Floral Embellished Embroidered Open One Toe Flats</t>
  </si>
  <si>
    <t>A pair of tan brown &amp; white one toe flats
Upper Material: synthetic
Cushioned footbed
Textured and patterned outsole</t>
  </si>
  <si>
    <t>4.2
|
212 Ratings</t>
  </si>
  <si>
    <t>Women Pink &amp; Off White Ethnic Motifs Printed Anarkali Kurta</t>
  </si>
  <si>
    <t>Colour: pink and off white
Bandhani printed
Round neck
Three-quarter, regular sleeves
Anarkali shape with pleated style
Calf length with flared hem
Machine weave regular cotton</t>
  </si>
  <si>
    <t>4.2
|
3.4k Ratings</t>
  </si>
  <si>
    <t>Smarty Pants</t>
  </si>
  <si>
    <t>Women Black Relaxed Straight Leg Flared Easy Wash Trousers</t>
  </si>
  <si>
    <t>Black knitted bootcut
Flared
Brand Fit: relaxed straight leg
Mid-rise
Length: regular
Pattern: solid
Flat-front, with no pleats design
Feature: easy wash
2 pockets</t>
  </si>
  <si>
    <t>Brand Fit: Relaxed Straight Leg
Fit: Flared
The model (height 5'8) is wearing a size 28</t>
  </si>
  <si>
    <t>4.3
|
907 Ratings</t>
  </si>
  <si>
    <t>907 Verified Buyers</t>
  </si>
  <si>
    <t>Women Blue Floral Pure Cotton Kurta with Trousers &amp; With Dupatta</t>
  </si>
  <si>
    <t>Blue yoke design Kurta with Trousers with dupatta with dupatta
Kurta design:
Floral printed
Straight shape
Regular style
Round neck, three-quarter regular sleeves
2 pockets
Calf length with straight hem
Pure cotton machine weave fabric
Trousers design:
Printed Trousers
Elasticated waistband
Zip closure
Comes with a</t>
  </si>
  <si>
    <t>Dupatta length: 2 metres (approx.)
The model (height 58) is wearing a size S</t>
  </si>
  <si>
    <t>Round Neck Floral Printed Knee Length A-Line Ethnic Dress</t>
  </si>
  <si>
    <t>Purple &amp; pink a-line ethnic dress
Floral print
Round neck
Three-quarter regular sleeves
Flared hem
Button closure without lining</t>
  </si>
  <si>
    <t>Size worn by the model: S
Chest: 33"
Waist: 26"
Hips: 37"
Height: 5'10"</t>
  </si>
  <si>
    <t>Women Brown Floral Embroidered Pure Cotton Kurta With Trousers &amp; Dupatta</t>
  </si>
  <si>
    <t>Brown embroidered Kurta with Trousers with dupatta
Kurta design:
Floral embroidered
Straight shape
Regular style
Round neck, three-quarter regular sleeves
2 pockets thread work detail
Calf length with straight hem
Pure cotton machine weave fabric
Trousers design:
Printed Trousers
Partially elasticated waistband
Drawstring closure</t>
  </si>
  <si>
    <t>The model (height 5'8) is wearing a size S
Dupatta length: 2.3 m
width: 1.06 m</t>
  </si>
  <si>
    <t>Floral Embellished Georgette Fit &amp; Flare Dress</t>
  </si>
  <si>
    <t>Burgundy &amp; gold tonned floral embellished fit &amp; flare maxi dress
Round neck
Short, regular sleeves
Tiered detail
Maxi length in flared hem</t>
  </si>
  <si>
    <t>Vita Hemp Restoring &amp; Balancing Foaming Face Wash with Vitamin C - 150 ml</t>
  </si>
  <si>
    <t>â‚¹346</t>
  </si>
  <si>
    <t>Vita Hemp Restoring &amp; Balancing Foaming Face Wash with Vitamin C</t>
  </si>
  <si>
    <t>Grey &amp; Beige Floral Printed Thread Work Pure Cotton Kurta With Trousers &amp; Dupatta</t>
  </si>
  <si>
    <t>â‚¹3679</t>
  </si>
  <si>
    <t>(Rs. 4120 OFF)</t>
  </si>
  <si>
    <t>Grey, beige &amp; teal printed kurta with Trousers &amp; dupatta
Kurta design:
Floral printed
Anarkali shape
Empire style
Square neck
Three-quarter, regular sleeves
Thread work detail
Calf length with flared hem
Pure cotton machine weave fabric
Trousers design:
Printed Trousers
Partially elasticated waistband
Slip-on closure</t>
  </si>
  <si>
    <t>Dupatta: Length - 2.13 Mtr &amp; Width - 0.8 Mtr
The model (height 5'8) is wearing a size S</t>
  </si>
  <si>
    <t>Women Mesh Running Shoes</t>
  </si>
  <si>
    <t>â‚¹1077</t>
  </si>
  <si>
    <t>(2% OFF)</t>
  </si>
  <si>
    <t>A pair of grey,pink and white sports shoes, has regular styling, lace-ups detail
Mesh upper
Cushioned footbed
Textured and patterned outsole</t>
  </si>
  <si>
    <t>Women Blue &amp; Green Printed Straight Kurta</t>
  </si>
  <si>
    <t>Blue and green printed straight kurta, has a round neck with hook-and-eye closure, three-quarter sleeves, straight hem, side slits</t>
  </si>
  <si>
    <t>4.2
|
13.5k Ratings</t>
  </si>
  <si>
    <t>Femella</t>
  </si>
  <si>
    <t>Self Design Band Collar Raglan Sleeves Tiered Fit &amp; Flare Midi Dress</t>
  </si>
  <si>
    <t>Red self design dobby fit &amp; flare dress
Band collar
Three quarter, raglan sleeves
Tiered &amp; gathered surface detailing
Midi length in flared hem</t>
  </si>
  <si>
    <t>Women Mauve Ethnic Motifs Printed Handloom Anarkali Kurta</t>
  </si>
  <si>
    <t>Colour: mauve
Ethnic motifs printed
Round neck
Three-quarter, regular sleeves
Anarkali shape with pleated style
Ankle length with flared hem
Handloom regular viscose rayon</t>
  </si>
  <si>
    <t>4
|
907 Ratings</t>
  </si>
  <si>
    <t>Women Magenta &amp; Gold Ethnic Motifs Embroidered Kurta with Trousers &amp; Dupatta</t>
  </si>
  <si>
    <t>Magenta embroidered Kurta with Trousers with dupatta
Kurta design:
Ethnic motifs embroidered
Straight shape
Regular style
Tie-up neck, long regular sleeves
Zari detail
Calf length with Straight hem
Silk blend machine weave fabric
Trousers design:
Embroidered Trousers
Partially elasticated waistband
Zip closure</t>
  </si>
  <si>
    <t>4.3
|
845 Ratings</t>
  </si>
  <si>
    <t>845 Verified Buyers</t>
  </si>
  <si>
    <t>Solid Band Collar Straight Kurta</t>
  </si>
  <si>
    <t>â‚¹362</t>
  </si>
  <si>
    <t>Colour: black
Solid
Band collar
Three-quarter, regular sleeves
Straight shape with regular style
Calf length with straight hem
Machine weave regular viscose rayon</t>
  </si>
  <si>
    <t>Women Stunning Blue High-Rise Bootcut Stretchable Jeans</t>
  </si>
  <si>
    <t>Rock any casual weekend party in these trendy jeans. Crafted with a high-rise waist and regular length, these jeans will lend you a laid-back look. 
Stunning blue colour
Bootcut fit
High-rise waist
Regular length
Cotton, machine wash
Trend Alert
The graduated flare lends an elevated stylish edge to your flared and wide-legged denim. It gives you a super-sleek silhouette and suits all body types.</t>
  </si>
  <si>
    <t>Women Floral Printed Pleated Pure Cotton Kurta With Palazzos</t>
  </si>
  <si>
    <t>Blue printed Kurta with Palazzos
Kurta design:
Floral printed
Anarkali shape
Pleated style
Halter neck, sleeveless no sleeves
Calf length with flared hem
Pure cotton machine weave fabric
Palazzos design:
Printed Palazzos
Elasticated waistband
Slip-on closure</t>
  </si>
  <si>
    <t>Women Sun Expert SPF 24 PA ++ UV Lotion 120 ml</t>
  </si>
  <si>
    <t>â‚¹220</t>
  </si>
  <si>
    <t>What it is
Sun Expert SPF 24 PA ++ UV Lotion
Features
Lakme Sun Expert Fairness + UV Lotion is formulated with SPF 24 that shields UVB rays that cause sunburns
PA ++ shields UVA rays that cause dark spots, premature ageing and skin darkening
It has cucumber and lemon grass extracts that have skin lightening properties</t>
  </si>
  <si>
    <t>120 ml</t>
  </si>
  <si>
    <t>Solid Bell Sleeve V-Neck A-Line Top</t>
  </si>
  <si>
    <t>Yellow regular A-line top
Solid
V-neck, three-quarter, bell sleeves
Gathered or pleated detail
Woven
Button closure</t>
  </si>
  <si>
    <t>3.8
|
13 Ratings</t>
  </si>
  <si>
    <t>Women Beige &amp; Blue Floral Printed 3 Piece Co-Ords</t>
  </si>
  <si>
    <t>This CO-Ord set consists of:
Beige and blue printed crop top. has shoulder straps and concealed zip closure
Beige and blue printed open front shrug. has three quarter flared sleeves 
Beige and blue printed shorts. has drawstring closure</t>
  </si>
  <si>
    <t>Black Crop Top With Flared Trouser</t>
  </si>
  <si>
    <t>This co-ords consists of top and palazzos
Black solid, has halter collar, sleeveless, slip on closure and regular waist hem
Black striped patterned mid-rise trouser, has slip on closure and flared hem</t>
  </si>
  <si>
    <t>Regular Fit
The model (height 5'8") is wearing a size XS</t>
  </si>
  <si>
    <t>4.3
|
45 Ratings</t>
  </si>
  <si>
    <t>Sea Green Floral Printed Panelled Pure Cotton A-Line Kurta with Trousers</t>
  </si>
  <si>
    <t>(Rs. 1560 OFF)</t>
  </si>
  <si>
    <t>Sea green, pink &amp; olive green coloured printed kurta with trousers
Kurta design:
Floral printed
A-line shape, panelled style
Shirt collar
Three-quarter, regular sleeves
Calf length with high-low hem
Pure cotton machine weave fabric
Trousers design:
Printed trousers
Partially elasticated waistband
Slip-on closure</t>
  </si>
  <si>
    <t>Women Off-White &amp; Pink Ethnic Motifs Print Pure Cotton Straight Kurta</t>
  </si>
  <si>
    <t>Off-White, pink and olive green ethnic motifs print straight kurta, has a mandarin collar, three-quarter sleeves, straight hem, and side slits</t>
  </si>
  <si>
    <t>4.1
|
677 Ratings</t>
  </si>
  <si>
    <t>Swtantra</t>
  </si>
  <si>
    <t>Top With Overlap Dhoti Co-Ords</t>
  </si>
  <si>
    <t>This co-ords consists of top and dhoti pants
Cream color top, has round collar, short sleeves
Cream solid mid-rise dhotis, has slip on closure and flared hem</t>
  </si>
  <si>
    <t>Black Solid A-Line Dress</t>
  </si>
  <si>
    <t>Black solid a-line dress
High neck
Sleeveless, no sleeves
Gathered or pleated detail
Above knee length in flared hem
Concealed zip closure</t>
  </si>
  <si>
    <t>Women Maroon Solid Fit and Flare Dress</t>
  </si>
  <si>
    <t>Maroon solid woven fit and flare dress, has shoulder straps, sleeveless, and flared hem</t>
  </si>
  <si>
    <t>Anti-Hairfall Onion Shampoo with Blackseed Oil &amp; Patchouli - 200 ml</t>
  </si>
  <si>
    <t>Onion, Blackseed &amp; Patchouli Hair Fall Control Shampoo</t>
  </si>
  <si>
    <t>Women Navy Blue &amp; Beige Floral Printed Pure Cotton Night suit</t>
  </si>
  <si>
    <t>This classic night suit will help you set the right tone for any season. Club it up with those fluffy room slippers for a win-win look for leisure hours.
VANumber: Cot-237
Shirt Features
Lapel collar
Three-quarter sleeves
Button closure
Pyjamas Features
Slip-on
Elastiacted waist band
2 pockets</t>
  </si>
  <si>
    <t>Women Blue Straight Fit Jeans</t>
  </si>
  <si>
    <t>â‚¹588</t>
  </si>
  <si>
    <t>Blue medium wash jeans, mildly distressed, heavy fade, has a button and zip closure, and waistband with belt loops</t>
  </si>
  <si>
    <t>3.6
|
1.5k Ratings</t>
  </si>
  <si>
    <t>The Lifestyle Co Women White Grey Printed Round Neck Pure Cotton T-shirt</t>
  </si>
  <si>
    <t>White and Grey printed pure cotton T-shirt, has a round neck, and short extended sleeves</t>
  </si>
  <si>
    <t>4.2
|
721 Ratings</t>
  </si>
  <si>
    <t>Pink Candy Striped One Shoulder Top</t>
  </si>
  <si>
    <t>Pink &amp; red regular top
Candy striped
One shoulder, sleeveless, shoulder straps sleeves
Woven polyester fabric</t>
  </si>
  <si>
    <t>3.7
|
65 Ratings</t>
  </si>
  <si>
    <t>Women Barbados Cherry Rapid-Dry Running T-shirt</t>
  </si>
  <si>
    <t>Set a new record every time you go for a run in the HRX Women's Running T-shirt. The Rapid Dry and Anti microbial technology wick always sweat and keep body odor at bay to minimize distractions and keep you focused on crossing the finish line.
Features
Rapid Dry technology wicks sweat and dries fast.
Anti-Microbial technology keeps odor-causing microbes away.
Colour: Barbados Cherry
Fit: Regular fit</t>
  </si>
  <si>
    <t>Virah Fashion</t>
  </si>
  <si>
    <t>Women Off White Ethnic Motifs Embroidered Sequinned Kurta with Sharara &amp; With Dupatta</t>
  </si>
  <si>
    <t>Off white embroidered Kurta with Sharara with dupatta
Kurta design:
Ethnic motifs embroidered
A-line shape
Regular style
Sweetheart neck, long puffed sleeves
Sequinned detail
Knee length length with straight hem
Poly georgette machine weave fabric
Sharara design:
Solid Sharara
Elasticated waistband
Slip-on closure</t>
  </si>
  <si>
    <t>4
|
481 Ratings</t>
  </si>
  <si>
    <t>Women Ethnic Motifs Polyester Print Parade Kurta Set</t>
  </si>
  <si>
    <t>Look like a showstopper in this radiant and stylish kurta set. The alluring round neck and three-quarter bell sleeves of this kurta set make it a must-have. 
Kurta:
Stylish cream tone
Round neck
Three-quarter bell sleeves
Calf length
Polyester, machine wash
Sharara:
Printed sharara
Elasticated waist
Polyester, machine wash
Dupatta:
Printed pattern
Net, machine wash
Trend Alert
Vibrant and eye-catching, this trend refreshes unconventional coordinates and silhouettes with print-on-print designing that includes statement motifs and a myriad of hues. These outfits boast pastel colourblocking, Nu Boheme, floral, and quirky prints, and are characterised by voluminous drapes, lettuce hems, capes, slits, and tie-up details.</t>
  </si>
  <si>
    <t>3.1
|
15 Ratings</t>
  </si>
  <si>
    <t>Cream-Coloured &amp; Pink Ethnic Motifs Embroidered Kurta With Trousers &amp; Dupatta</t>
  </si>
  <si>
    <t>Cream-coloured and pink embroidered kurta with trousers and dupatta
Kurta design:
Ethnic motifs embroidered
Straight shape
Regular style
Round neck, three-quarter regular sleeves
Zari detail
Calf length with straight hem
Silk blend machine weave fabric
Trousers design:
Printed trousers
Partially elasticated waistban
1 pocket
Drawstring closure</t>
  </si>
  <si>
    <t>Turquoise Blue Solid Non-Wired Lightly Padded T-shirt Bra</t>
  </si>
  <si>
    <t>â‚¹486</t>
  </si>
  <si>
    <t>Turquoise Blue solid full-coverage T-shirt bra
Lightly Padded and Non-Wired seamless cups
Regular straps and back closure
Back style: Regular
Feature: All Day Comfort</t>
  </si>
  <si>
    <t>Cotton and cotton
Hand-wash</t>
  </si>
  <si>
    <t>Women Grey Cotton Relaxed Fit Track Pants</t>
  </si>
  <si>
    <t>â‚¹1203</t>
  </si>
  <si>
    <t>Grey solid relaxed-fit Track Pants , has an elasticated waistband with drawstring closure and two pockets</t>
  </si>
  <si>
    <t>Women Maroon &amp; Gold-Toned Ethnic Motifs Printed Flared Sleeves Gotta Patti Anarkali Kurta</t>
  </si>
  <si>
    <t>Colour: maroon and gold-toned
Ethnic motifs printed
V-neck
Short, flared sleeves
Anarkali shape with angrakha style
Gotta patti detail
Ankle length with flared hem
Machine weave regular viscose rayon</t>
  </si>
  <si>
    <t>Chevron Printed Kurta</t>
  </si>
  <si>
    <t>Colour: purple and white
Chevron printed
Round neck
Three-quarter, regular sleeves
Straight shape with regular style
Calf length with straight hem
Machine weave regular viscose rayon</t>
  </si>
  <si>
    <t>Size worn by the model: S
Chest: 33"
Height: 5'7"</t>
  </si>
  <si>
    <t>Women Navy Blue &amp; Golden Striped Straight Kurta</t>
  </si>
  <si>
    <t>Navy blue and golden striped straight kurta, has a round neck, three-quarter sleeves, straight hem, two pockets and side slits</t>
  </si>
  <si>
    <t>Women Mint Green Solid Wide Leg Track Pants</t>
  </si>
  <si>
    <t>A pair of mint green solid wide leg track pants, has an elasticated waistband with outer drawstring closure</t>
  </si>
  <si>
    <t>The model (height 5'8") is wearing size XS</t>
  </si>
  <si>
    <t>4.3
|
8k Ratings</t>
  </si>
  <si>
    <t>Women Straight Fit High-Rise Parallel Trousers</t>
  </si>
  <si>
    <t>Pink woven parallel
Straight fit
High-rise
Length: regular
Pattern: solid
Flat-front
Feature: plain
2 pockets</t>
  </si>
  <si>
    <t>4.6
|
37 Ratings</t>
  </si>
  <si>
    <t>Women Black Floral Motifs Yoke Design Kurta with Trousers &amp; With Dupatta</t>
  </si>
  <si>
    <t>â‚¹2729</t>
  </si>
  <si>
    <t>Black yoke design Kurta with Trousers with dupatta
Kurta design:
Floral motifs yoke design
Straight shape
Regular style
Round neck, long regular sleeves
2 pockets zari detail
Calf length with straight hem
Silk blend machine weave fabric
Trousers design:
Solid Trousers
Elasticated waistband
Slip-on closure</t>
  </si>
  <si>
    <t>4.4
|
537 Ratings</t>
  </si>
  <si>
    <t>Women Navy Blue &amp; Off-White Solid Kurta with Palazzos &amp; Ethnic Jacket</t>
  </si>
  <si>
    <t>Navy blue and off-white solid kurta with printed palazzos and ethnic jacket 
Navy blue solid straight calf length kurta, has a round neck, sleeveless, straight hem, side slits
Navy blue and off-white printed palazzos, has an elasticated waistband, slip-on closure
Comes with a navy blue and off-white printed ethnic jacket, has a round neck, three-quarter sleeves, button closure</t>
  </si>
  <si>
    <t>4.3
|
10.4k Ratings</t>
  </si>
  <si>
    <t>10.4k Verified Buyers</t>
  </si>
  <si>
    <t>Women White Printed Pure Cotton Kurta with Trousers &amp; With Dupatta</t>
  </si>
  <si>
    <t>White printed Kurta with Trousers with dupatta
Kurta design:
Geometric printed
A-line shape
Regular style
Round neck, three-quarter regular sleeves
Calf length with straight hem
Pure cotton machine weave fabric
Trousers design:
Striped Trousers
Elasticated waistband
Zip closure</t>
  </si>
  <si>
    <t>4.1
|
3.5k Ratings</t>
  </si>
  <si>
    <t>Marigold Lane</t>
  </si>
  <si>
    <t>Floral Printed Round Neck Kurta With Trousers</t>
  </si>
  <si>
    <t>Grey &amp; pink printed Kurta with Trousers
Kurta design:
Floral printed
Straight shape
Regular style
Round neck, three-quarter regular sleeves
Calf length with straight hem
Linen machine weave fabric
Trousers design:
Printed Trousers
Elasticated waistband
Slip-on closure</t>
  </si>
  <si>
    <t>Women Coffee Brown &amp; Yellow Ethnic Motifs Print Pure Cotton Straight Kurta</t>
  </si>
  <si>
    <t>Colour: coffee brown and yellow
Ethnic motifs print
Round neck
Regular sleeves
Straight
Knee length with straight hem
Machine weave regular cotton</t>
  </si>
  <si>
    <t>Peach Floral Printed Stones &amp; Beads Embellished Linen Kurta With Trouser &amp; Dupatta</t>
  </si>
  <si>
    <t>This kurta set consists of kurta, trousers and dupatta
Kurta Design
White Kurta
Printed details
Round neck
Three quarter regular sleeves
A-line shaped
Calf-length with straight hem
Trousers Design:
White solid trousers
Elasticated Waistband
Slip-on closure
Dupatta Design:
White Dupatta
Printed</t>
  </si>
  <si>
    <t>The model (height 5'8") is wearing a size M</t>
  </si>
  <si>
    <t>2.8
|
46 Ratings</t>
  </si>
  <si>
    <t>Women Teal Chevron Striped Kurta</t>
  </si>
  <si>
    <t>â‚¹383</t>
  </si>
  <si>
    <t>Colour: teal
Chevron striped
Mandarin collar
Three-quarter, regular sleeves
Straight shape with regular style
Calf length with straight hem
Knitted regular viscose rayon</t>
  </si>
  <si>
    <t>4.3
|
224 Ratings</t>
  </si>
  <si>
    <t>Green &amp; Pink Ethnic Motifs Printed Tiered Pure Cotton A-Line Midi Dress</t>
  </si>
  <si>
    <t>Green and pink ethnic motifs print a-line dress
Mandarin collar
Short, puff sleeve
Waist tie-up detail
Tiered
Gathered or pleated detail
Midi length in flounce hem
Cotton fabric</t>
  </si>
  <si>
    <t>AngelFab</t>
  </si>
  <si>
    <t>Women Mid-Rise Slim-Fit Denim Jeggings</t>
  </si>
  <si>
    <t>â‚¹1064</t>
  </si>
  <si>
    <t>Grey solid ankle length denim jeggings
Mid-rise, non-stretchable
Slim fit
Has 2 pockets
Elasticated waistband
Slip-on closure</t>
  </si>
  <si>
    <t>Women Black Slim Fit High-Rise Clean Look Stretchable Jeans</t>
  </si>
  <si>
    <t>Slim fit
Stretchable
The model (height 5'8") is wearing a size 28</t>
  </si>
  <si>
    <t>4
|
5k Ratings</t>
  </si>
  <si>
    <t>The Lifestyle Co Women Navy Blue Dad Fit High-Rise Stretchable Jeans</t>
  </si>
  <si>
    <t>â‚¹1175</t>
  </si>
  <si>
    <t>Dark shade, no fade navy blue jeans
Dad fit, high-rise
Clean look
Stretchable
5 pocket
Length: regular</t>
  </si>
  <si>
    <t>Fit: Dad Fit
Stretchable
The model (height 5'8) is wearing a size 28</t>
  </si>
  <si>
    <t>4.2
|
650 Ratings</t>
  </si>
  <si>
    <t>Stripe Detail 2-IN-1 Layered Style Slim Fit T-shirt</t>
  </si>
  <si>
    <t>Purple and white Tshirt for women
Solid with brand logo detail 
Crop length
Round neck
Slim fit
Two-in-one construction
Short, regular sleeves
Knitted cotton fabric
About ADIDAS Originals Stripe Detail 2-IN-1 Layered Style Slim Fit T-shirt
You have three looks in one with this adidas Always Original top. Separately, here's what you get -- a tight tank top with a contrast piping, and then a bolero top that stands out with the iconic 3-Stripes. Together, you get a statement look that takes some influence from the world of '80s aerobics. However you wear it, there's no shortage of fun to be had, or comfort to be felt.</t>
  </si>
  <si>
    <t>Slim Fit
Size worn by the model: S
Chest: 30.5''
Height: 5'7"</t>
  </si>
  <si>
    <t>Floral Georgette A-Line Midi Dress</t>
  </si>
  <si>
    <t xml:space="preserve"> floral print a-line dress
Round neck
Short, puff sleeve
Tie-up detail
Midi length in flared hem
Georgette fabric
Comes with a belt</t>
  </si>
  <si>
    <t>3.9
|
524 Ratings</t>
  </si>
  <si>
    <t>Clovia</t>
  </si>
  <si>
    <t>Colourblocked Non-Wired Rapid-Dry Cotton Everyday Bra</t>
  </si>
  <si>
    <t>â‚¹293</t>
  </si>
  <si>
    <t>This padded and non-wired cotton t-shirt bra can be used for everyday wear under t-shirts and tops to kurtas and shirts. The seamless cups provide for a smooth finish with no shows on your outfit and the brushed back hook &amp; eye provides for extra comfort.
Features
VANumber: br0985p0332b
Full coverage
Non-wired to retain natural lift and all-day comfort
Non padded for minimal support and day long comfort
Cut and sew cups
Regular straps
Back closure
Features: all day comfort</t>
  </si>
  <si>
    <t>A pair of green solid clogs
Croslite upper
Cushioned footbed
Patterned croslite outsole
Warranty: 3 months
Warranty provided by brand owner/manufacturer</t>
  </si>
  <si>
    <t>Women Teal-Blue Solid Three Piece Blazer Co-Ord set</t>
  </si>
  <si>
    <t>This co-ord set consists of a top, trouser and a blazer
Teal-Blue solid cropped-top, has a Sweetheart neck, sleeveless and slip-on closure
Teal-colored solid trouser, has a partially elasticated waistband with slip-on closure and slits at the bottom
Comes with a matching blazer with a notched lapel collar</t>
  </si>
  <si>
    <t>Rust V-Neck Ruched Bodycon Dress</t>
  </si>
  <si>
    <t>â‚¹507</t>
  </si>
  <si>
    <t>Rust solid bodycon dress
V-neck
Long, regular sleeves
Knee length in straight hem</t>
  </si>
  <si>
    <t>New York Super Stay Matte Ink Liquid Lipstick 5 ml - Artist 120</t>
  </si>
  <si>
    <t>Maybelline New York Super Stay Matte Ink Liquid Lipstick
Shade name - Artist 120</t>
  </si>
  <si>
    <t>4.5
|
7.3k Ratings</t>
  </si>
  <si>
    <t>7.3k Verified Buyers</t>
  </si>
  <si>
    <t>Plus Size Cape Sleeve Layered Fit &amp; Flare Dress</t>
  </si>
  <si>
    <t>â‚¹901</t>
  </si>
  <si>
    <t>Pink solid fit &amp; flare dress
V-neck
Short, cape sleeve
Layered detail
Above knee length in flared hem
Button closure
Attached lining</t>
  </si>
  <si>
    <t>3.7
|
13 Ratings</t>
  </si>
  <si>
    <t>Notched Lapel Single-Breasted 2-Pieces Suits</t>
  </si>
  <si>
    <t>â‚¹6079</t>
  </si>
  <si>
    <t>Black solid single breasted suit contains a blazer &amp; trouser
Blazer :-Notched collar, Single-button, Full sleeves, Two Wallet Pockets, Lined with soft Satin, Made in Poly Viscose fabric
Trousers :-Centre hook and zip closure, Made in Poly Viscose fabric, Two side pockets</t>
  </si>
  <si>
    <t>Polyester
Dry Clean</t>
  </si>
  <si>
    <t>Black Square Toe Block Heels</t>
  </si>
  <si>
    <t>A pair of black heels,has regular ankle and ankle loop
Synthetic solid upper with other
Cushioned footbed
Textured and patterend outsole, has a block</t>
  </si>
  <si>
    <t>Heel height: 5.08 cm (2 inches)</t>
  </si>
  <si>
    <t>3.9
|
50 Ratings</t>
  </si>
  <si>
    <t>Levi's X Deepika Padukone Women Blue Solid Joggers</t>
  </si>
  <si>
    <t>Blue woven joggers
Regular fit
Mid-rise
Length: regular
Pattern: solid
Flat-front, with no pleats design
Feature: plain
2 pockets</t>
  </si>
  <si>
    <t>3.9
|
84 Ratings</t>
  </si>
  <si>
    <t>Bachuu</t>
  </si>
  <si>
    <t>Women Blue Geometric Printed Kurta</t>
  </si>
  <si>
    <t>Colour: blue
Geometric printed
Band collar
Three-quarter, regular sleeves
Straight shape with regular style
Knee length with straight hem
Machine weave regular viscose rayon</t>
  </si>
  <si>
    <t>3.7
|
232 Ratings</t>
  </si>
  <si>
    <t>Women Pink Ribbed Acrylic Co-Ord Set</t>
  </si>
  <si>
    <t>Pink ribbed co-ord set
Top Design:
Pink ribbed top
V-neck
Short, extended sleeves
Cropped length
Bottom Design:
Pink ribbed trousers
Drawstring closure</t>
  </si>
  <si>
    <t>Olive green printed Kurta with Trousers and dupatta
Kurta design:
Ethnic motifs printed
Straight shape
Regular style
Round neck, sleeveless no sleeves
Calf length length with straight hem
Polyester machine weave fabric
Trousers design:
Solid Trousers
Partially elasticated waistband
Slip-on closure
Dupatta design
Self design
Tassel border</t>
  </si>
  <si>
    <t>Women Peach-Coloured &amp; White Printed Night suit</t>
  </si>
  <si>
    <t>You can simply unfurl yourself into the embrace of this night suit to unwind after a long day at work. This one is crafted with the softest fabric to leave you feeling light and airy.
VANumber:
Kurti Features
V-neck
Short sleeves
Pyjamas Features
Slip-on</t>
  </si>
  <si>
    <t>3.9
|
672 Ratings</t>
  </si>
  <si>
    <t>ADA</t>
  </si>
  <si>
    <t>Women Black &amp; Grey Chikankari Hand Embroidered Pure Cotton Straight Sustainable Handloom Kurti</t>
  </si>
  <si>
    <t>Black and grey chikankari hand embroidered straight kurti, has a notched round neck, three-quarter sleeves, straight hem with side slits
About the brand: Carrying forward the unique tradition of Chikankari, Ada brought together some of the finest artisans from Lucknow to present their curated designs to the world and has received special adoration for their fusion of transitional and modern styling.</t>
  </si>
  <si>
    <t>Nishika</t>
  </si>
  <si>
    <t>Ethnic Motif Printed Cotton Straight Kurta</t>
  </si>
  <si>
    <t>Colour: grey
Ethnic motif printed
Round neck with notch
Three- quarter, regular sleeves
Straight shape with regular style
Knee length with flared hem
Knitted regular cotton</t>
  </si>
  <si>
    <t>The Lifestyle Co Women Green Printed Round Neck Pure Cotton T-shirt</t>
  </si>
  <si>
    <t>â‚¹342</t>
  </si>
  <si>
    <t>Green and White printed T-shirt, has a round neck, and long sleeves</t>
  </si>
  <si>
    <t>Self Design Flutter Sleeve Ruffled Chiffon Fit &amp; Flare Dress</t>
  </si>
  <si>
    <t>Lime green self design fit &amp; flare dress
Sweetheart neck
Short, flutter sleeve
Ruffled detail
Above knee length in flared hem
Chiffon fabric</t>
  </si>
  <si>
    <t>Size worn by the model: S
Chest: 31''
Waist: 29.5''
Hips: 39''
Height: 5'6"</t>
  </si>
  <si>
    <t>4.1
|
95 Ratings</t>
  </si>
  <si>
    <t>Women Maroon &amp; Beige Paisley Print Straight Kurta</t>
  </si>
  <si>
    <t>Maroon and Beige printed straight kurta, has a round neck, three-quarter, straight hem, and side slits, button closures, two pockets</t>
  </si>
  <si>
    <t>Women White &amp; Green Solid Ruffled Top with Culottes</t>
  </si>
  <si>
    <t>This clothing set consists of top and palazzos
White solid top, has a boat neck, short ruffled sleeves
Green solid culottes, has a button closure
Comes with a fabric belt</t>
  </si>
  <si>
    <t>Bollyclues</t>
  </si>
  <si>
    <t>Embellished Sequinned Pure Georgette Saree</t>
  </si>
  <si>
    <t>Design Details
Green and gold-toned saree
Embellished embroidered saree with no border 
Has sequinned detail
The saree comes with an unstitched blouse piece
The blouse worn by the model might be for modelling purpose only. Check the image of the blouse piece to understand how the actual blouse piece looks like.</t>
  </si>
  <si>
    <t>3.5
|
26 Ratings</t>
  </si>
  <si>
    <t>Women Rust Ethnic Motifs Printed Layered Pure Cotton Kurta with Trousers &amp; Dupatta</t>
  </si>
  <si>
    <t>Rust printed Kurta with Trousers with dupatta
Kurta design:
Ethnic motifs printed
Straight shape
Layered style
Round neck, three-quarter regular sleeves
Calf length with straight hem
Pure cotton machine weave fabric
Trousers design:
Printed Trousers
Elasticated waistband
Slip-on closure</t>
  </si>
  <si>
    <t>Dupatta: 2 m (approx)
The model (height 5'8) is wearing a size S</t>
  </si>
  <si>
    <t>Purple Dress</t>
  </si>
  <si>
    <t>Purple self design self design fit &amp; flare dress
V-neck
Short, regular sleeves
Above knee length in flared hem</t>
  </si>
  <si>
    <t>4.5
|
205 Ratings</t>
  </si>
  <si>
    <t>Floral Printed Mirror Work Anarkali Kurta</t>
  </si>
  <si>
    <t>Colour: lavender &amp; purple
Floral printed
Round neck
Three quarter, regular sleeves
Anarkali shape with empire style
Mirror work detail
Ankle length with flared hem
Machine weave regular viscose rayon</t>
  </si>
  <si>
    <t>Green Floral A-Line Dress</t>
  </si>
  <si>
    <t>Green floral print a-line dress
Mandarin collar
Long, puff sleeve
Ruffled detail
Above knee length in flared hem</t>
  </si>
  <si>
    <t>Women Floral Printed Pure Cotton Kurta with Salwar</t>
  </si>
  <si>
    <t>Purple printed Kurta with Salwar
Kurta design:
Floral printed
A-line shape
Regular style
V-neck, three-quarter regular sleeves
1 pockets
Calf length length with curved hem
Pure cotton machine weave fabric
Salwar design:
Printed Salwar
Partially elasticated waistband
Slip-on closure</t>
  </si>
  <si>
    <t>Imsa Moda</t>
  </si>
  <si>
    <t>Women Printed Cotton Oversized T-shirt</t>
  </si>
  <si>
    <t>Coffee brown Tshirt for women
Typography printed
Regular length
Round neck
Short, drop-shoulder sleeves
Knitted cotton fabric</t>
  </si>
  <si>
    <t>Oversized 
The model (height 5'8) is wearing a size S</t>
  </si>
  <si>
    <t>Women Black Bootcut High-Rise Clean Look Stretchable Jeans</t>
  </si>
  <si>
    <t>Bootcut
Stretchable
The model (height 5'8") is wearing a size 28</t>
  </si>
  <si>
    <t>Women Pink Mesh Running Non-Marking Shoes</t>
  </si>
  <si>
    <t>Product description:
The HRX Running Shoes from Alpha Running collestion are great everyday trainer for modern runner to go that extra mile. They have a knit-mesh upper, EVA midsole and Rubber outsole provide comfort and support to their every step.
Features:
Breathable knitted upper with sock like fit.
High abrasion EVA outsole is for better traction provide grip on the ground &amp; keeps you stable.
High quality insole with arch support control foot sideways movement.
Weight: Mid-weight
Fastening : Lace up
Fit: Comfort
Warranty: 3 months
Warranty provided by brand/manufacturer</t>
  </si>
  <si>
    <t>4.4
|
287 Ratings</t>
  </si>
  <si>
    <t>Women Black MyTrix 2 Graphic Backpack</t>
  </si>
  <si>
    <t>Black backpack
Non-Padded haul loop
1 main compartment with zip closure
Mesh back
1 External Zip Pocket
Padded shoulder strap: Non-Padded
Water-resistance: Yes
Warranty: 18 months
Warranty provided by brand/manufacturer</t>
  </si>
  <si>
    <t>Height: 41 cm
Width: 32 cm
Depth: 13 cm
Laptop Sleeve Upto: 13 inches ( 33 cm )</t>
  </si>
  <si>
    <t>4.6
|
638 Ratings</t>
  </si>
  <si>
    <t>638 Verified Buyers</t>
  </si>
  <si>
    <t>White Solid Handheld Bag</t>
  </si>
  <si>
    <t>White solid handheld bag, has a zip closure
1 main compartment with zip separator sleeve
Tablet sleeve: No
Two Handles with a detachable sling strap</t>
  </si>
  <si>
    <t>Height: 25 cm
Width: 22 cm
Depth: 10 cm</t>
  </si>
  <si>
    <t>Blue &amp; Orange Foil Printed Basic Jumpsuit</t>
  </si>
  <si>
    <t>Blue and orange printed basic jumpsuit ,has a v-neck, short sleeves, 2 pockets</t>
  </si>
  <si>
    <t>Blue dark wash high-rise jeans, clean look, no fade, and has a button and zip closure</t>
  </si>
  <si>
    <t>4.1
|
5.9k Ratings</t>
  </si>
  <si>
    <t>New York Fit Me 12Hr Oil Control SPF 28 PA+++ Compact - Natural Buff 230</t>
  </si>
  <si>
    <t>â‚¹147</t>
  </si>
  <si>
    <t>Maybelline New York Fit Me 12Hr Oil Control SPF 28 PA+++ Compact
Shade name - Natural Buff 230
Features:
Maybelline New York's Fit Me Matte Matte+Poreless Compact Powder gives you a flawless and natural-matte finish that lasts up to 12 hours.
With SPF 28 PA+++ and UV filters, your skin is protected against sun damage and darkening.
The dermatologically tested non-comedogenic formula of the compact powder is ideal for normal to oily skin and suitable for everyday use.
To apply, use the included applicator to apply the compact powder all over your face or focus on your T-zone area (forehead, nose, and chin) where your face tends to get the oiliest.</t>
  </si>
  <si>
    <t>4.4
|
4.7k Ratings</t>
  </si>
  <si>
    <t>Shoulder Strap Sleeveless Sheen Satin Sheath Midi Dress</t>
  </si>
  <si>
    <t>Green solid sheath dress
Shoulder straps
Sleeveless
Midi length in straight hem
Satin fabric
Concealed zip closure</t>
  </si>
  <si>
    <t>Navy Blue Bandhani Embellished Round Neck Kurta</t>
  </si>
  <si>
    <t>Colour: navy blue
Bandhani embellished
Round neck
Three-quarter, regular sleeves
Stright shape with regular style
Ankle length with stright hem
Knitted and woven regular cotton</t>
  </si>
  <si>
    <t>Floral Embroidered Sequinned Zari Kurta with Sharara &amp; Dupatta</t>
  </si>
  <si>
    <t>â‚¹2404</t>
  </si>
  <si>
    <t>Mustard yellow embroidered Kurta with Sharara &amp; dupatta
Kurta design:
Floral embroidered
Straight shape
Regular style
Round neck, three-quarter regular sleeves
Sequinned detail
Calf length with scalloped hem
Silk blend machine weave fabric
Sharara design:
Solid Sharara
Partially elasticated waistband
Slip-on closure
2 pocket
Dupatta:
Solid
Tasselled border</t>
  </si>
  <si>
    <t>The model (height 5'8) is wearing a size S
Dupatta: 2.7 x 1.1 meters (length x width)</t>
  </si>
  <si>
    <t>4.4
|
361 Ratings</t>
  </si>
  <si>
    <t>Open Toe Block Heels</t>
  </si>
  <si>
    <t>A pair of white heels ,has regular ankle and back strap 
Pu solid upper 
Cushioned footbed
Textured and patterend outsole, has a block heels</t>
  </si>
  <si>
    <t>3.9
|
54 Ratings</t>
  </si>
  <si>
    <t>Women Black Flutter Sleeves Solid Playsuit</t>
  </si>
  <si>
    <t>Black solid playsuit with tie-ups, has a round neck, short flutter sleeves, concealed zip and button closure</t>
  </si>
  <si>
    <t>Women Blue &amp; Mustard Yellow Printed Off-Shoulder Anarkali Kurta</t>
  </si>
  <si>
    <t>Blue and mustard yellow printed off-shoulder anarkali kurta, has a round neck, three-quarter sleeves, concealed zip closure and flared hem</t>
  </si>
  <si>
    <t>Women Grey Solid Pure Cotton Kurta with Palazzos</t>
  </si>
  <si>
    <t>â‚¹1147</t>
  </si>
  <si>
    <t>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Indulge yourself in some ethnic romance with this kurta set Sangria which is in gorgeous grey colour. This grey kurta set is an ethnic-inspired delight, thanks to its designing. Pair it with gold bangles and statement earrings for a resort-chic look.
FEATURES
Kurta
Grey solid kurta with embroidered detail
A-line knee length 
Round collar 
Pleated design at back with button closure
Mock button closure at back
Three-quarter sleeves
One pocket
Front slit
Flared hem 
Palazzos
Grey solid palazzos
Partially elasticated waistband 
Concealed zip and button closure at side</t>
  </si>
  <si>
    <t>4.3
|
450 Ratings</t>
  </si>
  <si>
    <t>Women Navy Blue Solid Bootcut Stretchable Jeans</t>
  </si>
  <si>
    <t>Dark no fade navy blue jeans
Bootcut, high-rise
Clean look
Stretchable
5 pocket
Length: regular</t>
  </si>
  <si>
    <t>Women Black Floral Print A-Line Dress</t>
  </si>
  <si>
    <t>Black floral print a-line dress
Shoulder straps
Sleeveless, no sleeves
Midi length in flared hem</t>
  </si>
  <si>
    <t>Floral Yoke Design Kurta</t>
  </si>
  <si>
    <t>Colour: black
Floral yoke design
Scoop neck
Three-quarter, regular sleeves
Straight shape with regular style
Thread work detail
Calf length with straight hem
Machine weave regular viscose rayon</t>
  </si>
  <si>
    <t>4.1
|
49 Ratings</t>
  </si>
  <si>
    <t>Women Blue High-Rise Mildly Distressed Light Fade Jeans</t>
  </si>
  <si>
    <t>Light shade, light fade blue jeans
Regular fit, high-rise
Mildly distressed
Non stretchable
2 pocket
Length: Regular</t>
  </si>
  <si>
    <t>Fit: Regular Fit
Non Stretchable
The model (height 5'8) is wearing a size 28</t>
  </si>
  <si>
    <t>Woman Cropped vest top</t>
  </si>
  <si>
    <t>Cropped, fitted vest top in ribbed cotton jersey with a narrow cut at the top and a racer back.</t>
  </si>
  <si>
    <t>95% Cotton, 5% Elastane
Machine Wash</t>
  </si>
  <si>
    <t>4.4
|
281 Ratings</t>
  </si>
  <si>
    <t>Women Green &amp; White Printed Pure Cotton Pleated Ethnic A-Line Dress</t>
  </si>
  <si>
    <t>â‚¹532</t>
  </si>
  <si>
    <t>Green and white printed A-line dress
Round neck
Three-quarter, regular sleeves
Gathered or pleated detail
Knee length in curved hem
Cotton fabric</t>
  </si>
  <si>
    <t>Size worn by the model: S
Chest: 32"
Waist: 24"
Hips: 35"
Height: 5'7"</t>
  </si>
  <si>
    <t>3.7
|
377 Ratings</t>
  </si>
  <si>
    <t>377 Verified Buyers</t>
  </si>
  <si>
    <t>Women Gorgeous Green Solid Blazer</t>
  </si>
  <si>
    <t>Infuse a hint of style into your wardrobe by rocking this stylish blazer. Designed with a solid pattern and a lovely notched lapel collar, this blazer will lend your outfit an enchanting appeal. 
Gorgeous green tone
Classic solid pattern
Notched lapel collar
Long sleeves
Polyester, machine wash</t>
  </si>
  <si>
    <t>3.5
|
97 Ratings</t>
  </si>
  <si>
    <t>Rust Red Round Neck Boxy Crop Top</t>
  </si>
  <si>
    <t>Rust red solid knitted crop Top, has a round neck, and short sleeves</t>
  </si>
  <si>
    <t>Boxy Fit
The model (height 5'8") is wearing a size S</t>
  </si>
  <si>
    <t>Sun Expert Fairness &amp; UV Lotion with SPF 30</t>
  </si>
  <si>
    <t>Lakme Sun Expert Fairness &amp; UV Lotion
Has cucumber and lemon grass extracts with skin lightening properties, vitamin B3 to lighten skin tone
Shields upto 97% of UVB rays that cause sunburns
Suitable for normal to dry skin
Has SPF 30</t>
  </si>
  <si>
    <t>4.4
|
2.6k Ratings</t>
  </si>
  <si>
    <t>DIMPLE DESIGN STUDIO</t>
  </si>
  <si>
    <t>Floral Printed Pure Cotton Kurta &amp; Trousers With Dupatta</t>
  </si>
  <si>
    <t>Red printed Kurta and Trousers with dupatta
Kurta design:
Floral printed
Straight shape
Regular style
Round neck, three-quarter regular sleeves
2 pockets
Calf length length with straight hem
Pure cotton machine weave fabric
Trousers design:
Printed Trousers
Partially elasticated waistband
Drawstring closure</t>
  </si>
  <si>
    <t>Ribbed Round Neck Fitted Top</t>
  </si>
  <si>
    <t>Rs. 649</t>
  </si>
  <si>
    <t>Beige regular fitted top
Solid
Regular length
Round neck
Short, regular sleeves
Knitted cotton fabric</t>
  </si>
  <si>
    <t>Women Floral Printed Pure Cotton Kurti with Trousers</t>
  </si>
  <si>
    <t>â‚¹505</t>
  </si>
  <si>
    <t>Printed Kurti with Trousers
Kurti design:
Floral printed
Straight shape
Regular style
Round neck, three-quarter regular sleeves
Knee length length with straight hem
Pure cotton machine weave fabric
Trousers design:
Printed Trousers
Elasticated waistband
Slip-on closure</t>
  </si>
  <si>
    <t>3.7
|
332 Ratings</t>
  </si>
  <si>
    <t>Make your relaxed time high on style by slipping into this night suit, crafted from the softest fabric. Plush yet comfy, this pick ranks high on fashion quotient.
VANumber: se-nsp-153-blue
Shirt Features
Peterpan collar
Short sleeves
Pyjamas Features
Slip-on</t>
  </si>
  <si>
    <t>4.3
|
153 Ratings</t>
  </si>
  <si>
    <t>153 Verified Buyers</t>
  </si>
  <si>
    <t>Women Off-White &amp; Navy Printed A-Line Kurta</t>
  </si>
  <si>
    <t>Off-white and navy blue printed A-line kurta, has a round neck, sleeveless, straight hem, side slits</t>
  </si>
  <si>
    <t>Unisex SPF 30 Sun &amp; Pollution Protection Body Lotion with Glycerin 400 ml</t>
  </si>
  <si>
    <t>â‚¹294</t>
  </si>
  <si>
    <t>What it is
Sun and pollution protection body lotion
What it does
Effectively shields your skin and SPF30 PA+++ protects from UVA, UVB and skin pollutants
It contains powerful antioxidants like Provitamin C and E &amp; Vitamin B3 that are known to neutralise skin damage and enhance your skins natural radiance respectively
Infused with micro-droplets of Vaseline Petroleum Jelly, Vaseline healthy Bright Sun and pollution protection body lotion also helps heal and protect against skin from sun damage
The result is a daily use lotion that not only protects skin from sun and pollution in the city but also deeply moisturizes to help restore its natural glow
Its fast absorbing and non-greasy formulation makes it ideal to use throughout the year
It provides Up to 30X Sun Protection
Use every day to restore and protect your skin from the harsh sun</t>
  </si>
  <si>
    <t>Women Jet Black Solid Rapid-Dry Antimicrobial Running Jacket</t>
  </si>
  <si>
    <t>The HRX Women's Running Jacket pushes you to perform your best even on days when you don't want to step out. Designed with Rapid-Dry technology, it wicks away sweat so you can stay comfortable from start to finish.
Features:
Running Jacket
Rapid-Dry Technology wicks sweat &amp; makes the t-shirt dry fast.
Opening: Chest zip
Neck: Mock Collar
Sleeve: Full Sleeves
Colour: Jet Black
Fit: Slim Fit</t>
  </si>
  <si>
    <t>Women Blue Solid Denim Jacket</t>
  </si>
  <si>
    <t>â‚¹1167</t>
  </si>
  <si>
    <t>Blue solid jacket, has a spread collar, 4 pockets, snap button closure, long sleeves, straight hem, and unlined lining</t>
  </si>
  <si>
    <t>Absolute Blur Perfect Makeup Primer</t>
  </si>
  <si>
    <t>â‚¹412</t>
  </si>
  <si>
    <t>Blur Perfect Makeup Primer</t>
  </si>
  <si>
    <t>4.4
|
7.7k Ratings</t>
  </si>
  <si>
    <t>Women Grey &amp; Golden Kurta with Palazzos &amp; Dupatta</t>
  </si>
  <si>
    <t>Grey and golden woven design Kurta with Palazzos with dupatta
Kurta design:
Woven design woven design
Straight shape
Regular style
Round neck, three-quarter regular sleeves
Zari detail
Calf length with straight hem
Silk blend knitted and woven fabric
Palazzos design:
Solid Palazzos
Elasticated waistband
Slip-on closure</t>
  </si>
  <si>
    <t>Size worn by the model: S
Chest: 32"
Waist: 24"
Hips: 34"
Height: 5'5''</t>
  </si>
  <si>
    <t>4.4
|
819 Ratings</t>
  </si>
  <si>
    <t>819 Verified Buyers</t>
  </si>
  <si>
    <t>Women Black Mesh Walking Shoes</t>
  </si>
  <si>
    <t>A pair of black shoes, has regular Styling, slip-on detail
Upper
Cushioned footbed
Textured and patterned outsole
Warranty: 30 days</t>
  </si>
  <si>
    <t>4.5
|
244 Ratings</t>
  </si>
  <si>
    <t>Checks Pure Cotton Night Suit</t>
  </si>
  <si>
    <t>Make your relaxed time high on style by slipping into this night suit, crafted from the softest fabric. Plush yet comfy, this pick ranks high on fashion quotient.
VANumber: T374516FNAVY MIX-NAVY MIX
T-shirt Features
Round neck
Short sleeves
Pyjamas Features
Slip-on</t>
  </si>
  <si>
    <t>Women Blue Slash Knee Light Fade Dad Fit Jeans</t>
  </si>
  <si>
    <t>Medium shade, light fade blue jeans
Regular fit, mid-rise
Slash knee
Non stretchable
5 pockets
Length: regular</t>
  </si>
  <si>
    <t>3.9
|
402 Ratings</t>
  </si>
  <si>
    <t>Women White &amp; Navy Blue Floral Printed Kurta with Palazzos &amp; Dupatta</t>
  </si>
  <si>
    <t>White and navy blue floral motifs printed kurta with palazzos and dupatta
White and navy blue printed straight calf length kurta, has a mandarin collar, three-quarter sleeves, side slits
White and navy blue printed palazzos, has partially elasticated waistband, slip-on closure
White solid dupatta, has tassels border</t>
  </si>
  <si>
    <t>Women Beige &amp; Blue Printed Kurta with Palazzos</t>
  </si>
  <si>
    <t xml:space="preserve">Beige and blue printed kurta with palazzos
Beige and blue straight calf length kurta, has a round neck, three-quarter sleeves, straight hem, side slits
Blue solid palazzos, drawstring closure
 </t>
  </si>
  <si>
    <t>Women Wide Leg High-Rise Light Fade Stretchable Cargo Style Jeans</t>
  </si>
  <si>
    <t>Medium shade, light fade blue cargo style jeans
Wide leg, high-rise
Clean look
Stretchable
7 pockets
Button closure
Zip fly
Length: regular</t>
  </si>
  <si>
    <t>Wide Leg Fit
Stretchable
Size worn by the model: 28
Waist: 24''
Hips: 36''
Height: 5'6"</t>
  </si>
  <si>
    <t>4.4
|
55 Ratings</t>
  </si>
  <si>
    <t>Women Fluorescent Green Embroidered Pure Cotton Trousers suit</t>
  </si>
  <si>
    <t>â‚¹1220</t>
  </si>
  <si>
    <t>Fluorescent green embroidered Kurta with Trousers with dupatta
Kurta design:
Ethnic motifs embroidered
Anarkali shape
Pleated style
Keyhole neck, three-quarter flared sleeves
Na pockets
Calf length with flared hem
Pure cotton machine weave fabric
Trousers design:
Printed Trousers
Partially elasticated waistband
Zip closure</t>
  </si>
  <si>
    <t>Pink &amp; White Ethnic Motifs Printed Pure Cotton Straight Kurta</t>
  </si>
  <si>
    <t>Pink &amp; white kurta
Ethnic motifs printed
Mandarin collar
Three-quarter regular sleeves
Regular design styling
Straight shape
Knee length with straight hem
Machine weave regular pure cotton</t>
  </si>
  <si>
    <t>The model (height 5'8") is wearing a sizeM</t>
  </si>
  <si>
    <t>Deewa</t>
  </si>
  <si>
    <t>Pink Floral Georgette A-Line Maxi Dress</t>
  </si>
  <si>
    <t>Pink floral print a-line dress
Square neck
Sleeveless, no sleeves
Maxi length in flared hem
Georgette fabric</t>
  </si>
  <si>
    <t>4.4
|
464 Ratings</t>
  </si>
  <si>
    <t>Women Off White Floral Embroidered Thread Work Pure Cotton Kurta with Palazzos &amp; With Dupatta</t>
  </si>
  <si>
    <t>Off white embroidered Kurta with Palazzos with dupatta
Kurta design:
Floral embroidered
Straight shape
Regular style
Sweetheart neck, three-quarter regular sleeves
2 pockets thread work detail
Calf length length with straight hem
Pure cotton machine weave fabric
Palazzos design:
Embroidered Palazzos
Partially elasticated waistband
Slip-on closure</t>
  </si>
  <si>
    <t>Women Black Skinny Fit High-Rise Clean Look Jeans</t>
  </si>
  <si>
    <t>Black dark wash 5-pocket high-rise jeans, clean look with no fade, has a button and zip closure, waistband with belt loops</t>
  </si>
  <si>
    <t>4.1
|
8.6k Ratings</t>
  </si>
  <si>
    <t>Women Maroon 3 Piece Blazer Co-Ords Set</t>
  </si>
  <si>
    <t>This Co-Ords set consists of Maroon crop top, has shoulder straps, sleeveless and sweetheart neck
Maroon Trouser has 2 pockets and a button closure
Maroon coat has a notched lapel collar, long regular sleeves and slip on closure</t>
  </si>
  <si>
    <t>4.2
|
952 Ratings</t>
  </si>
  <si>
    <t>952 Verified Buyers</t>
  </si>
  <si>
    <t>Women Green Ethnic Motifs Printed Regular Pure Cotton Kurta with Palazzos &amp; With Dupatta</t>
  </si>
  <si>
    <t>Green printed Kurta with Palazzos with dupatta
Kurta design:
Ethnic motifs printed
Straight shape
Regular style
Round neck, three-quarter regular sleeves
Calf length with Straight hem
Pure cotton machine weave fabric
Palazzos design:
Printed Palazzos
Elasticated waistband
Slip-on closure</t>
  </si>
  <si>
    <t>The model (height 5'8) is wearing a size S
Dupatta
Length: 2.30m
Width: 101.6 cm</t>
  </si>
  <si>
    <t>4.2
|
561 Ratings</t>
  </si>
  <si>
    <t>SHEETAL Associates</t>
  </si>
  <si>
    <t>Abstract Printed Square Neck Smocked Crepe Maxi Dress</t>
  </si>
  <si>
    <t>Black abstract printted maxi dress
Square Neck
Three-quarter, puff sleeve
Smocked detail
Maxi length in flared hem
Crepe fabric</t>
  </si>
  <si>
    <t>3.9
|
195 Ratings</t>
  </si>
  <si>
    <t>V-Neck Puff Sleeve A-Line Midi Dress</t>
  </si>
  <si>
    <t>Red solid tiered a-line dress
Round neck
Short, puff sleeve
Midi length in flared hem</t>
  </si>
  <si>
    <t>Women Green Yoke Design Kurta with Trousers &amp; Dupatta</t>
  </si>
  <si>
    <t>Green yoke design kurta with trousers and dupatta
Green straight calf length kurta with yoke design embellishment, has a keyhole neck, three-quarter sleeves, side slits
Green solid trousers, has partially elasticated waistband, drawstring closure
Green solid dupatta, has taping border</t>
  </si>
  <si>
    <t>The Lifestyle Co. Women White Skinny Fit Stretchable Jeans</t>
  </si>
  <si>
    <t>Coloured shade, no fade white jeans
Skinny fit, mid-rise
Clean look
Stretchable
5 pocket
Length: cropped</t>
  </si>
  <si>
    <t>Women Mid-Rise Clean Look Cotton Jeans</t>
  </si>
  <si>
    <t>Light shade, no fade blue jeans
Regular fit, mid-rise
Clean look
Non stretchable
5 pocket
Length: regular</t>
  </si>
  <si>
    <t>Ethnic Motifs Printed Kurta with Palazzos &amp; Dupatta</t>
  </si>
  <si>
    <t>Printed Kurta with Palazzos with dupatta
Kurta design:
Ethnic motifs printed
Straight shape
Regular style
Round neck, three-quarter regular sleeves
Calf length with straight hem
Viscose rayon machine weave fabric
Palazzos design:
Printed Palazzos
Partially elasticated waistband
Slip-on closure</t>
  </si>
  <si>
    <t>Women Ethnic Motifs Yoke Design Regular Kurta with Trousers &amp; With Dupatta</t>
  </si>
  <si>
    <t>Maroon yoke design Kurta with Trousers with dupatta
Kurta design:
Ethnic motifs yoke design
Straight shape
Regular style
Round neck, three-quarter regular sleeves
2 pockets zari detail
Calf length length with straight hem
Silk blend machine weave fabric
Trousers design:
Solid Trousers
Partially elasticated waistband
Slip-on closure</t>
  </si>
  <si>
    <t>4.4
|
76 Ratings</t>
  </si>
  <si>
    <t>Women Pack of 3 Assorted Solid Antibacterial Hipster Briefs 11101</t>
  </si>
  <si>
    <t>Rs. 519</t>
  </si>
  <si>
    <t>Neerus</t>
  </si>
  <si>
    <t>Floral Printed Regular Beads and Stones Kurta with Trousers</t>
  </si>
  <si>
    <t>Green printed Kurta with Trousers
Kurta design:
Floral printed
Straight shape
Regular style
Band collar, three-quarter regular sleeves
Na pockets beads and stones detail
Knee length length with straight hem
Viscose rayon machine weave fabric
Trousers design:
Printed Trousers
Elasticated waistband</t>
  </si>
  <si>
    <t>Women Floral Embroidered Kurta With Sharara &amp; Dupatta</t>
  </si>
  <si>
    <t>(Rs. 2600 OFF)</t>
  </si>
  <si>
    <t>Printed Kurta with Sharara with dupatta
Kurta design:
Floral printed 
A-line shape
Regular style
Round neck, sleeveless shoulder straps
Knee length with flared hem
Thread work detail
Viscose rayon machine weave fabric
Sharara design:
Printed Sharara
Elasticated waistband
Slip-on closure</t>
  </si>
  <si>
    <t>Dupatta Length- 2 m
The model (height 5'8) is wearing a size S</t>
  </si>
  <si>
    <t>4.2
|
830 Ratings</t>
  </si>
  <si>
    <t>830 Verified Buyers</t>
  </si>
  <si>
    <t>Women Olive Green &amp; Black Print Mandarin Collar Roll-Up Sleeves Top</t>
  </si>
  <si>
    <t>Olive green and black regular top
Ethnic motifs print
Mandarin collar, three-quarter, roll-up sleeves
Woven
Button closure</t>
  </si>
  <si>
    <t>A pair of pink shoes, has regular Styling, lace-ups detail
Upper
Cushioned footbed
Textured and patterned outsole
Warranty: 45 days</t>
  </si>
  <si>
    <t>4.5
|
248 Ratings</t>
  </si>
  <si>
    <t>Women Grey Printed Fit and Flare Dress</t>
  </si>
  <si>
    <t>Grey printed woven fit and flare dress, has a round neck, three-quarter sleeves, button closure,, flared hem</t>
  </si>
  <si>
    <t>Women Black White Pure Cotton Checked Open Front Jacket</t>
  </si>
  <si>
    <t>Black and white checked open front jacket, has a spread collar, pockets long sleeves, curved hemline, without lining</t>
  </si>
  <si>
    <t>4.2
|
391 Ratings</t>
  </si>
  <si>
    <t>Women My Way Eau De Parfum 90 ml</t>
  </si>
  <si>
    <t>â‚¹8840</t>
  </si>
  <si>
    <t>The new feminine fragrance by Giorgio Armani, MY WAY is an invitation to broaden your horizons and live meaningful encounters around the world. The elegant, floral scent encapsulates emotion, experiences and encounters.</t>
  </si>
  <si>
    <t>90ml</t>
  </si>
  <si>
    <t>TBOJ</t>
  </si>
  <si>
    <t>Tie-Dyed Printed Top &amp; Trousers</t>
  </si>
  <si>
    <t>(Rs. 3400 OFF)</t>
  </si>
  <si>
    <t>This co-ords consists of top and trouser
Blue and white tie and dye printed top, has notched neck, three quarter regular sleeves and curved hem
Blue and white tie and dye printed trouser, has slip on closure</t>
  </si>
  <si>
    <t>Women Gorgeous Green Solid Dress</t>
  </si>
  <si>
    <t>Beautifully designed, this dress is perfect for your next social event. The solid pattern and round neck of this dress elevate its overall appeal. 
Green shade
Classic solid pattern
Round neck
Sleeveless
Polyester, machine wash</t>
  </si>
  <si>
    <t>4.1
|
543 Ratings</t>
  </si>
  <si>
    <t>543 Verified Buyers</t>
  </si>
  <si>
    <t>Women Green &amp; Pink Printed Pure Cotton Kurta with Palazzos &amp; Dupatta</t>
  </si>
  <si>
    <t>â‚¹1589</t>
  </si>
  <si>
    <t>Green &amp; pink printed kurta with palazzos &amp; dupatta
Kurta design:
Ethnic motifs printed
A-line shape
Regular  style
Round neck, three-quarter regular sleeves
Gotta patti detail
Calf length with flared hem
Pure cotton machine weave fabric
Palazzos design:
Printed Palazzos
Elasticated waistband
Slip-on closure
Comes with pink solid dupatta</t>
  </si>
  <si>
    <t>Dupatta: 2.4 x 0.8 meters
The model (height 5'8) is wearing a size S</t>
  </si>
  <si>
    <t>Women Stylish Mustard Floral Ruffled Dress</t>
  </si>
  <si>
    <t>Add a modern twist to your wardrobe with this sophisticated dress. Its charming V-neck and short flutter sleeves are designed beautifully to lend you a dapper look. 
Stylish mustard colour
Beautiful floral print
V-neck
Short flutter sleeves
Georgette, machine wash
Trend Alert
Ruffles are decorative frills that add volume, flair, and panache to any outfit. They lend a dash of feminine grace and beauty to garments and create a youthful look. Ruffles also have an air of timeless elegance, allowing an outfit to transition from day to night with ease.</t>
  </si>
  <si>
    <t>4.3
|
628 Ratings</t>
  </si>
  <si>
    <t>Women Plus Size Black Bootcut High-Rise Stretchable Jeans</t>
  </si>
  <si>
    <t>Dark shade, no fade black jeans
Bootcut, high-rise
Clean look
Stretchable
5 pocket
Length: regular</t>
  </si>
  <si>
    <t>4.2
|
151 Ratings</t>
  </si>
  <si>
    <t>LOVE EARTH</t>
  </si>
  <si>
    <t>Set of 9 Liquid Mousse Miniature Matte Lipsticks - 2 ml Each</t>
  </si>
  <si>
    <t>Set of 9 Liquid Mousse Miniature Matte Lipsticks 
Shade names
Pink Colada
Bottomless Mimosas
Spicy Sangria
Espresso Martini
Irish Coffee
Peach Mojito
Pink &amp; Tonic
Citrus Cosmo
Pink Lady</t>
  </si>
  <si>
    <t>Women Floral Printed Cotton Maxi Dress</t>
  </si>
  <si>
    <t>floral print a-line dress
V-neck
Long, bell sleeve
Maxi length in straight hem</t>
  </si>
  <si>
    <t>4
|
317 Ratings</t>
  </si>
  <si>
    <t>Beige And Gold-Toned Studded Open Toe Flats</t>
  </si>
  <si>
    <t>A pair of beige and gold-toned open toe flats
Upper Material: synthetic leather
Cushioned footbed
Textured and patterned outsole</t>
  </si>
  <si>
    <t>Pure Cotton Thread Work Kurta</t>
  </si>
  <si>
    <t>Colour: black
Solid
V-neck
Three-quarter, regular sleeves
Straight shape with regular style
Thread work detail
Calf length with straight hem
Machine weave regular cotton</t>
  </si>
  <si>
    <t>Size worn by the model: S
Chest: 30.5''
Height: 5'7"</t>
  </si>
  <si>
    <t>Women White &amp; Navy Blue Printed Kurta with Trousers</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</si>
  <si>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With the smart yet classy printed pattern, this high-low kurta set is a must have this season. This has a comfy fit making it breezy and elegant.
FEATURES:
KURTA
has a round neck
button closure
pleated detail
short sleeves
one pocket
high-low hem
multiple slits
TROUSERS
has partially elasticated waistband
slip-on closure</t>
  </si>
  <si>
    <t>4
|
883 Ratings</t>
  </si>
  <si>
    <t>Women Navy Blue Printed A-Line Kurta</t>
  </si>
  <si>
    <t>Navy Blue printed A-line kurta, has a shirt collar, three-quarter sleeves, and flared hem
This fusion Kurta can also be styled as a Dress</t>
  </si>
  <si>
    <t>Jevi Prints</t>
  </si>
  <si>
    <t>Paisley Printed Pure Cotton Kurta with Patiala &amp; Dupatta</t>
  </si>
  <si>
    <t>Black, brown &amp; red printed kurta with patiala with dupatta
Kurta design:
Paisley printed
Straight shape
Regular style
Round neck, three-quarter regular sleeves
Knee length with straight hem
Pure cotton machine weave fabric
Patiala design:
Printed patiala
Drawstring closure</t>
  </si>
  <si>
    <t>MATRIX</t>
  </si>
  <si>
    <t>Opti Care Smooth Straight Professional Conditioner with Shea Butter - 98g</t>
  </si>
  <si>
    <t>Rs. 315</t>
  </si>
  <si>
    <t>Opti Care Smooth Straight Professional Conditioner with Shea Butter</t>
  </si>
  <si>
    <t>4.5
|
1.8k Ratings</t>
  </si>
  <si>
    <t>Women Navy Blue &amp; White Ethnic Motifs Print Cotton Shorts Set</t>
  </si>
  <si>
    <t>â‚¹825</t>
  </si>
  <si>
    <t>Unwind yourself in the vibrancy of this ultra-soft night suit. It is just what your body would need to unfurl in after a hard day's toil.
VANumber: NW008SP37_S
Kurti Features
Navy blue and white 
Ethnic motifs 
Round neck
Sleeveless
Shorts Features
Navy blue and white 
Ethnic motifs 
Slip-on</t>
  </si>
  <si>
    <t>4.5
|
608 Ratings</t>
  </si>
  <si>
    <t>608 Verified Buyers</t>
  </si>
  <si>
    <t>Women Cream-Coloured Embellished Ethnic Mojaris Flats</t>
  </si>
  <si>
    <t>A pair of cream-coloured mojaris
Upper Material: synthetic
Cushioned footbed
Textured and patterned outsole
Warranty: 1 month
Warranty provided by brand owner/manufacturer</t>
  </si>
  <si>
    <t>Upper material: Synthetic
Outsole material: TPU
Wipe with a clean, dry cloth to remove dust</t>
  </si>
  <si>
    <t>Floral Embroidered Chikankari Cotton Kurta</t>
  </si>
  <si>
    <t>Colour: white
Floral embroidered
Sweetheart neck
Three-quarter, regular sleeves
A-line shape with empire style
Chikankari detail
Knee length with flared hem
Machine weave regular cotton</t>
  </si>
  <si>
    <t>Size worn by the model: S
Chest: 32"
Height: 5'9"</t>
  </si>
  <si>
    <t>4.1
|
321 Ratings</t>
  </si>
  <si>
    <t>321 Verified Buyers</t>
  </si>
  <si>
    <t>Women Blue Printed Pure Cotton Kurta with Palazzos &amp; With Dupatta</t>
  </si>
  <si>
    <t>Blue printed Kurta with Palazzos with dupatta
Kurta design:
Printed
Straight shape
Round neck, three-quarter
Na pockets
Knee length
Pure cotton knitted fabric
Palazzos design:
Palazzos
Elasticated waistband
Slip-on closure</t>
  </si>
  <si>
    <t>4.3
|
137 Ratings</t>
  </si>
  <si>
    <t>Metro</t>
  </si>
  <si>
    <t>Women Open Toe Flats</t>
  </si>
  <si>
    <t>â‚¹1194</t>
  </si>
  <si>
    <t>A pair of open toe flats
Upper Material: synthetic
Cushioned footbed
Textured and patterned outsole
Warranty: 1 month
Warranty provided by brand owner/manufacturer</t>
  </si>
  <si>
    <t>4.4
|
143 Ratings</t>
  </si>
  <si>
    <t>Woman White Puff Sleeves Eva Top</t>
  </si>
  <si>
    <t>White regular top
Solid
Square neck, short, puff sleeves
Knitted</t>
  </si>
  <si>
    <t>3.7
|
1.4k Ratings</t>
  </si>
  <si>
    <t>Off White Ethnic Motifs A-Line Dress</t>
  </si>
  <si>
    <t>Off white ethnic motifs self design a-line dress
V-neck
Three-quarter, bell sleeve
Gathered or pleated detail
Above knee length in flared hem</t>
  </si>
  <si>
    <t>Women Pink &amp; White Regular Fit Striped Sustainable Casual Shirt</t>
  </si>
  <si>
    <t>Pink and white striped casual shirt, has a spread collar, long sleeves, curved hem, one patch pocket</t>
  </si>
  <si>
    <t>4.2
|
484 Ratings</t>
  </si>
  <si>
    <t>484 Verified Buyers</t>
  </si>
  <si>
    <t>Bandhani Embroidered Empire Kurta with Sharara &amp; Dupatta</t>
  </si>
  <si>
    <t>â‚¹1055</t>
  </si>
  <si>
    <t>Purple embroidered Kurta with Sharara with dupatta
Kurta design:
Bandhani embroidered
A-line shape
Empire style
Round neck, three-quarter regular sleeves
Na pockets zari detail
Above knee length with flared hem
Viscose rayon machine weave fabric
Sharara design:
Printed Sharara
Elasticated waistband
Slip-on closure</t>
  </si>
  <si>
    <t>Dupatta Length - 2.35 mtr
The model (height 5'8) is wearing a size S</t>
  </si>
  <si>
    <t>4.4
|
322 Ratings</t>
  </si>
  <si>
    <t>Blue &amp; Blue Tie and Dye Beads and Stones Saree</t>
  </si>
  <si>
    <t>â‚¹1063</t>
  </si>
  <si>
    <t>Design Details
Blue and blue saree
Tie and dye printed saree with embellished border border
Has beads and stones detail
The saree comes with an unstitched blouse piece
The blouse worn by the model might be for modelling purpose only. Check the image of the blouse piece to understand how the actual blouse piece looks like.</t>
  </si>
  <si>
    <t>4.3
|
572 Ratings</t>
  </si>
  <si>
    <t>Women Lightweight Croslite Clogs</t>
  </si>
  <si>
    <t>A pair of cream-coloured and blue self design clogs
Croslite upper
Cushioned footbed
Patterned croslite outsole</t>
  </si>
  <si>
    <t>Women Monochrome Conversational Printed Mid Rise Trousers</t>
  </si>
  <si>
    <t>Monochrome machine weave trousers
Conversational printed
Regular fit
Mid-rise
Length: regular
Pattern: solid
Flat-front, with no pleats design
Feature: plain</t>
  </si>
  <si>
    <t>Ethnic Motifs Printed Mysore Silk Saree</t>
  </si>
  <si>
    <t>Design Details
Pink and white mysore silk saree
Ethnic motifs printed saree with solid border 
The saree comes with an unstitched blouse piece
The blouse worn by the model might be for modelling purpose only. Check the image of the blouse piece to understand how the actual blouse piece looks like.</t>
  </si>
  <si>
    <t>3
|
44 Ratings</t>
  </si>
  <si>
    <t>Eyeconic Curling Mascara 9 ml - Black</t>
  </si>
  <si>
    <t>â‚¹274</t>
  </si>
  <si>
    <t>Curling Mascara - Black</t>
  </si>
  <si>
    <t>Women Purple Solid T-shirt Mini Dress</t>
  </si>
  <si>
    <t>â‚¹219</t>
  </si>
  <si>
    <t>Purple solid t-shirt dress
Round neck
Short, regular sleeves
Mini length in flared hem</t>
  </si>
  <si>
    <t>Women Black Solid Hooded Sweatshirt</t>
  </si>
  <si>
    <t>Product Design Details
Black solid sweatshirt
Hooded Neck
2 kangaroo pocket pockets
Long sleeves
Zip closure
straight hem</t>
  </si>
  <si>
    <t>4.6
|
243 Ratings</t>
  </si>
  <si>
    <t>243 Verified Buyers</t>
  </si>
  <si>
    <t>Colour: maroon
Solid
Round neck
Three-quarter, regular sleeves
Straight shape with pleated style
Calf length with straight hem
Machine weave regular cotton</t>
  </si>
  <si>
    <t>4.3
|
53 Ratings</t>
  </si>
  <si>
    <t>Women Green Printed Pure Cotton Co-Ord Set</t>
  </si>
  <si>
    <t>Co-ord set comprising of T-shirt and joggers
Top Design:
Green printed T-shirt
Round neck
Short sleeves
Bottom Design:
Green solid joggers
Drawstring closure
Two pockets</t>
  </si>
  <si>
    <t>The model (height 5'8) is wearing a size M</t>
  </si>
  <si>
    <t>4.3
|
311 Ratings</t>
  </si>
  <si>
    <t>Women Black NRGY Comet Running Shoes</t>
  </si>
  <si>
    <t>Product Design details:
 Lightweight, breathable upper
Injection-moulded ethylene-vinyl acetate midsole with IGNITE foam drop-in for lightweight performance, superior energy return and comfort
Ground contact ethylene-vinyl acetate outsole for enhanced cushioning
Rubber heel and toe pads for durability and grip
Warranty: 3 months
Warranty provided by brand/manufacturer
Product Story
With a sleek, contemporary upper, the NRGY Comet adds style to the traditional lightweight runner. Flexible, breathable and with a supportive midsole providing superior energy return, this is one of the most comfortable athletic shoes in our arsenal.</t>
  </si>
  <si>
    <t>4.5
|
379 Ratings</t>
  </si>
  <si>
    <t>Paris Voluminous Lash Paradise Waterproof Mascara 7.6ml - Black</t>
  </si>
  <si>
    <t>â‚¹512</t>
  </si>
  <si>
    <t>LOreal Paris Voluminous Lash Paradise Mascara 
Shade name - Black</t>
  </si>
  <si>
    <t>4.5
|
3.6k Ratings</t>
  </si>
  <si>
    <t>Grey Ethnic Motifs Printed Pure Cotton Kurta with Trousers &amp; With</t>
  </si>
  <si>
    <t>(Rs. 2650 OFF)</t>
  </si>
  <si>
    <t>Grey printed Kurta with Trousers with dupatta
Kurta design:
Ethnic motifs printed
Straight shape
Regular style
Round neck, three-quarter regular sleeves
Calf length with straight hem
Pure cotton machine weave fabric
Trousers design:
Printed Trousers
Elasticated waistband
Drawstring closure</t>
  </si>
  <si>
    <t>Eyeconic Insta Cool Kajal - Black</t>
  </si>
  <si>
    <t>â‚¹145</t>
  </si>
  <si>
    <t>Lakme Eyeconic Insta Cool Kajal - Black</t>
  </si>
  <si>
    <t>Red Bodycon Dress</t>
  </si>
  <si>
    <t>Red solid bodycon dress
Strapless
Sleeveless, no sleeves
Knee length length in straight hem</t>
  </si>
  <si>
    <t>Women Mustard Yellow Printed Kurta with Palazzos</t>
  </si>
  <si>
    <t>Mustard yellow printed Kurta with Palazzos
Kurta design:
Abstract printed
Straight shape
Regular style
Round neck, three-quarter regular sleeves
Calf length with straight hem
Viscose rayon knitted fabric
Palazzos design:
Solid Palazzos
Elasticated waistband</t>
  </si>
  <si>
    <t>4.2
|
337 Ratings</t>
  </si>
  <si>
    <t>Women Denim Blue High-Rise Heavy Fade Party Upgraded Denims Jeans</t>
  </si>
  <si>
    <t>Medium shade, heavy fade blue jeans
Slouchy fit, high-rise
Clean look
Stretchable
5 pocket
Length: regular
Trend Alert:
Upgrade your basic denim with surface styling that speaks your sense of fashion to the world. Adding cut-out patches, graphics, tassels, fringes or even sheers to denim this fashion trend is a classic trend that always stands out.</t>
  </si>
  <si>
    <t>Slouchy Fit
Stretchable
Size worn by the model: 28
Waist: 24"
Hips: 36"
Height: 5'7"</t>
  </si>
  <si>
    <t>Red Self Design Tie-Up Neck Flutter Sleeves Empire Top</t>
  </si>
  <si>
    <t>Red regular empire top
Self design
Tie-up neck, short, flutter sleeves
Woven</t>
  </si>
  <si>
    <t>9 to 5 Weightless Mini Mousse Foundation - Rose Ivory</t>
  </si>
  <si>
    <t>â‚¹87</t>
  </si>
  <si>
    <t>Weightless Mousse Foundation
Shade name: Rose Ivory</t>
  </si>
  <si>
    <t>Self Design Lace Detail Baby Doll</t>
  </si>
  <si>
    <t>Women Navy Blue &amp; Beige Printed Anarkali Kurta</t>
  </si>
  <si>
    <t>Navy blue and beige printed Anarkali kurta, has a round neck, three-quarter sleeves, flared hem</t>
  </si>
  <si>
    <t>3.8
|
10k Ratings</t>
  </si>
  <si>
    <t>Women Pink Self-Striped Kurta with Trousers &amp; Dupatta</t>
  </si>
  <si>
    <t>Pink self-striped kurta with trousers and dupatta
Pink self-striped straight calf length kurta, has a V-neck, sleeveless, multiple slits, button detail
Pink self-striped trousers, has partially elasticated waistband, slip-on closure
Pink and off-white printed dupatta, has solid border</t>
  </si>
  <si>
    <t>Women Black Slim Fit High-Rise Stretchable Jeans</t>
  </si>
  <si>
    <t>Dark shade, no fade black jeans
Slim fit, high-rise
Stretchable 
5 pocket
Length: regular 
Button and zip closure</t>
  </si>
  <si>
    <t>4.1
|
910 Ratings</t>
  </si>
  <si>
    <t>Women Grey Ethnic Motifs Printed Gotta Patti Kurta</t>
  </si>
  <si>
    <t>Colour: grey
Ethnic motifs printed
Round neck
Three-quarter, regular sleeves
Straight shape with regular style
Gotta patti detail
Calf length with straight hem
Machine weave regular silk</t>
  </si>
  <si>
    <t>Women Blue &amp; White Geometric Printed Pure Cotton Fit And Flare Midi Dress</t>
  </si>
  <si>
    <t>Blue and white geometric print fit &amp; flare dress
V-neck
Three-quarter, regular sleeves
Gathered or pleated detail
Midi length in flared hem</t>
  </si>
  <si>
    <t>4
|
259 Ratings</t>
  </si>
  <si>
    <t>The Lifestyle Co. Women White &amp; Pink Woven Design Comfort Insole Mesh Sneakers</t>
  </si>
  <si>
    <t>A pair of round toe white and pink sneakers, has regular styling, lace-up closure
Mesh woven design upper 
Cushioned footbed
Textured and patterned outsole
Warranty: 1 month
Warranty provided by brand/manufacturer</t>
  </si>
  <si>
    <t>Upper material: Mesh
Wipe with a clean, dry cloth to remove dust</t>
  </si>
  <si>
    <t>3.2
|
99 Ratings</t>
  </si>
  <si>
    <t>Women Peach-Coloured Solid Wide Leg Track Pants</t>
  </si>
  <si>
    <t>A pair of peach-coloured solid wide leg track pants, has an elasticated waistband with outer drawstring closure</t>
  </si>
  <si>
    <t>4.3
|
6.6k Ratings</t>
  </si>
  <si>
    <t>Embellished Flatform Heels</t>
  </si>
  <si>
    <t>A pair of black and gold-toned embellished flatform heels,has regular ankle and open back
Synthetic leather upper 
Cushioned footbed
Textured and patterned outsole</t>
  </si>
  <si>
    <t>Women Linen-Blend Shorts</t>
  </si>
  <si>
    <t>Fitted shorts in a viscose and linen weave. High waist with covered elastication at the back, a zip fly and button, diagonal side pockets and fake welt pockets at the back.</t>
  </si>
  <si>
    <t>Calvin Klein Underwear</t>
  </si>
  <si>
    <t>Cut-Out Mid-Rise Bikini Briefs QF7201ADUB1-BLACK</t>
  </si>
  <si>
    <t>53% Cotton, 35% Modal and 12% Elastane 
Machine Wash</t>
  </si>
  <si>
    <t>Women Blue &amp; Cream-Coloured Printed Flared Fusion Palazzos</t>
  </si>
  <si>
    <t>A pair of Blue and Cream-coloured printed knitted flared fit Palazzos, opaque, and slip-on closure.
Comes with a cloth belt</t>
  </si>
  <si>
    <t>Mighty Beige and Black Animal Printed Tiered Shirt Balloon Dress</t>
  </si>
  <si>
    <t>Bring out the diva in you with this chic and elegant dress. It features a tiered balloon style along with a flounced hemline. Also, the long-puffed sleeves come with elegant-looking ruffles. 
Mighty beige and black colour
Trendy balloon style
Animal printed tiered dress
Stylish flounced hemline
Above knee length
Polyester, machine wash
Trend Alert
The prominent animal print style emerged in the early 18th century and was flaunted by royal families as a show of power. The print later caught on during the 60s Bohemian movement and has been in vogue ever since. This retro style includes exciting patterns and markings of leopards, zebras, tigers, crocodiles, or snakeskin for a unique, bold, and sophisticated look.</t>
  </si>
  <si>
    <t>Blue Floral Maxi Dress</t>
  </si>
  <si>
    <t>Blue floral print maxi dress
Shoulder straps
Sleeveless, no sleeves
Maxi length in flared hem</t>
  </si>
  <si>
    <t>3.9
|
238 Ratings</t>
  </si>
  <si>
    <t>Women Navy Blue Mesh Running Shoes</t>
  </si>
  <si>
    <t>A pair of navy blue running shoes, has regular Styling, velcro detail
Mesh upper
Cushioned footbed
Textured and patterned outsole
Warranty: 28 days</t>
  </si>
  <si>
    <t>Mesh
Wipe with a clean, dry cloth when needed
These footwear are very easy to clean and wash.</t>
  </si>
  <si>
    <t>4.3
|
55 Ratings</t>
  </si>
  <si>
    <t>Women Cotton Co-ord set</t>
  </si>
  <si>
    <t>Make your relaxed time high on style by slipping into this Co-ord set, crafted from the softest fabric. Plush yet comfy, this pick ranks high on fashion quotient.</t>
  </si>
  <si>
    <t>Hand Wash</t>
  </si>
  <si>
    <t>4.4
|
74 Ratings</t>
  </si>
  <si>
    <t>Women Textured Charged Breeze 2 Long Running Shoes</t>
  </si>
  <si>
    <t>â‚¹7649</t>
  </si>
  <si>
    <t>Special Technology:
Charged Cushioning midsole uses compression molded foam for ultimate responsiveness &amp; durability with Comfort Deluxe System.
Product Design Details:
A pair of charcoal grey, grey, and orange textured running shoes, has regular styling, lace-ups detail
Lightweight, breathable mesh upper for increased ventilation
Cushioned footbed
Textured and patterned rubber outsole with strategically placed pods for added durability in high-abrasion areas
Internal bootie design for a close-to-the-foot fit &amp; feel
Molded sockliner forms to the foot, eliminating slippage &amp; providing ideal underfoot comfort
Warranty: 3 months
Warranty provided by brand owner/manufacturer 
About The Product:
If you're looking for a lightweight, extremely breathable running shoe that's as responsive as it is durable--you found it.</t>
  </si>
  <si>
    <t>Women Black &amp; White Printed Pure Cotton Night suit</t>
  </si>
  <si>
    <t>VANumber: NIST004
Kurti Features
Round neck
Short sleeves
Pyjamas Features
Slip-on</t>
  </si>
  <si>
    <t>Floral Printed Embroidered Detailed Maxi Ethnic Dress</t>
  </si>
  <si>
    <t>Black, blue &amp; red ethnic motifs printed maxi dress
Round neck
Three-quarter, regular sleeves
Embroidered detailing
Maxi length in flared hem</t>
  </si>
  <si>
    <t>Ethnic Motifs Printed Pure Cotton Straight Kurta with Trousers &amp; Dupatta</t>
  </si>
  <si>
    <t>Green printed Kurta with Trousers with dupatta
Kurta design:
Ethnic motifs printed
Straight shape
Regular style
V-neck, three-quarter regular sleeves
Calf length with straight hem
Pure cotton machine weave fabric
Trousers design:
Printed Trousers
2 pockets
Partially elasticated waistband
Drawstring closure
Comes with a matching dupatta</t>
  </si>
  <si>
    <t>Size worn by the model: S
Chest: 32''
Waist: 24''
Hips: 36''
Height: 5'6"</t>
  </si>
  <si>
    <t>Navy Blue Textured Sling Bag</t>
  </si>
  <si>
    <t>Navy blue textured sling bag
1 main compartment
Tablet sleeve: No
Comes with a detachable sling strap</t>
  </si>
  <si>
    <t>Height:13 cm
Width: 19 cm
Depth: 8 cm</t>
  </si>
  <si>
    <t>4.4
|
844 Ratings</t>
  </si>
  <si>
    <t>844 Verified Buyers</t>
  </si>
  <si>
    <t>Women Burgundy Self Design Fit And Flare Dress</t>
  </si>
  <si>
    <t>Burgundy self design fit &amp; flare dress
Round neck
Short, puff sleeve
Gathered or pleated detail
Above knee length in flared hem
Button closure</t>
  </si>
  <si>
    <t>4.1
|
284 Ratings</t>
  </si>
  <si>
    <t>Maroon Cotton Maxi Dress</t>
  </si>
  <si>
    <t>Maroon solid knitted maxi %S, has a round neck, sleeveless, concealed zip closure, and tulip hem</t>
  </si>
  <si>
    <t>4.5
|
1.9k Ratings</t>
  </si>
  <si>
    <t>Women Red Ethnic Motifs Embroidered Sequinned Liva Kurta with Palazzos &amp; With Dupatta</t>
  </si>
  <si>
    <t>Red embroidered Kurta with Palazzos with dupatta
Kurta design:
Ethnic motifs embroidered
Straight shape
Regular style
Round neck, three-quarter regular sleeves
Sequinned detail
Calf length length with straight hem
Liva machine weave fabric
Palazzos design:
Solid Palazzos
Partially elasticated waistband
Slip-on closure</t>
  </si>
  <si>
    <t>Size worn by the model: S
Chest: 32"
Waist: 26"
Hips: 34"
Height: 5'6"</t>
  </si>
  <si>
    <t>4.4
|
481 Ratings</t>
  </si>
  <si>
    <t>Women Black Pure Cotton Kurta with Palazzos &amp; With Dupatta</t>
  </si>
  <si>
    <t>Black solid Kurta with Palazzos with dupatta
Kurta design:
Solid
Straight shape
Regular style
Sweetheart neck
Three-quarter regular sleeves
2 pockets
Calf length with straight hem
Pure cotton machine weave fabric
Palazzos design:
Solid Palazzos
Partially elasticated waistband
Slip-on closure
Comes with a dupatta</t>
  </si>
  <si>
    <t>4.3
|
8.4k Ratings</t>
  </si>
  <si>
    <t>This classic night suit will help you set the right tone for any season. Club it up with those fluffy room slippers for a win-win look for leisure hours.
VANumber:50148
Kurti Features
Round neck
Three-quarter sleeves
Pyjamas Features
Slip-on</t>
  </si>
  <si>
    <t>4.4
|
376 Ratings</t>
  </si>
  <si>
    <t>376 Verified Buyers</t>
  </si>
  <si>
    <t>Women Black Solid Night suit</t>
  </si>
  <si>
    <t>Black night suit consists of top and pyjamas
Black solid top with lace detail, has a shoulder straps, sleeveless
A pair of black solid pyjamas, has slip-on closure</t>
  </si>
  <si>
    <t>4.4
|
899 Ratings</t>
  </si>
  <si>
    <t>Ethnic Motifs Printed Angrakha Pure Cotton Kurta with Trousers</t>
  </si>
  <si>
    <t>â‚¹1052</t>
  </si>
  <si>
    <t>Blue printed Kurta with Trousers
Kurta design:
Ethnic motifs printed
A-line shape
Angrakha style
V-neck
Three-quarter regular sleeves
Calf length length with flared hem
Pure cotton machine weave fabric
Trousers design:
Printed Trousers
Elasticated waistband
Slip-on closure</t>
  </si>
  <si>
    <t>4.5
|
37 Ratings</t>
  </si>
  <si>
    <t>Black Semi Sheer Off-Shoulder Maxi Tiered Dress</t>
  </si>
  <si>
    <t>Black solid semi sheer woven maxi tiered dress, has an off-shoulder neck, long sleeves, concealed zip closure on the side, an attached lining, and flared hem
Comes with a  belt</t>
  </si>
  <si>
    <t>Super Low Scoop Neck Long Sheath Dress</t>
  </si>
  <si>
    <t>Product design details:
Solid long sheath dress
Super low scoop neck
Sleeveless
Knitted fabric
Warranty: 3 months from the date of purchase against manufacturing defects
Warranty provided by brand/manufacturer
About
ALWAYS ORIGINAL LONG DRESS
AN ADAPTABLE, BODY-HUGGING DRESS MADE IN PART WITH A BLEND OF RECYCLED AND RENEWABLE MATERIALS
Versatility is one of the most important components to styling. This adidas Always Original dress offers exactly that. Think '80s aerobics meets street here, with a design that allows for unexpected layering so you can either stay covered up or you can expose a little more skin. The straps can go over or under a top, and the side zip lets you decide how much leg you want to show off. A minimum of 70% of this product is a blend of recycled and renewable materials.</t>
  </si>
  <si>
    <t>50% cotton, 43% recycled polyester, 7% elastane
Machine Wash as per tag</t>
  </si>
  <si>
    <t>Women Striped Pure Cotton Night Suit</t>
  </si>
  <si>
    <t>Gift yourself a relaxing sleep by slipping into this super-soft night suit. Whether you wear it to bed or lounge around in it at home, this set will provide you maximised comfort.
VANumber: T374517FGREY BLUE-GREY BLUE
T-shirt Features
Round neck
Short sleeves
Pyjamas Features
Slip-on</t>
  </si>
  <si>
    <t>4.3
|
502 Ratings</t>
  </si>
  <si>
    <t>502 Verified Buyers</t>
  </si>
  <si>
    <t>Women Maroon Ethnic Motifs Thread Work Pure Cotton Kurta with Trousers &amp; With Dupatta</t>
  </si>
  <si>
    <t>Maroon solid Kurta with Trousers with dupatta
Kurta design:
Ethnic motifs solid
Straight shape
Regular style
Round neck, three-quarter no sleeves
1 pockets thread work detail
Calf length with Straight hem
Pure cotton machine weave fabric
Trousers design:
Printed Trousers
Elasticated waistband
Slip-on closure</t>
  </si>
  <si>
    <t>Black &amp; Pink Floral Waist Cut-Out Maxi Dress</t>
  </si>
  <si>
    <t>Black and pink floral print maxi dress
V-neck
Long, puff sleeve
Cut-out detail
Maxi length in flared hem</t>
  </si>
  <si>
    <t>Women Navy Blue Solid Co-Ords</t>
  </si>
  <si>
    <t>This co-ord set consists of a blazer and a trouser
Navy blue solid blazer, has a notched lapel collar, short sleeves and comes with a belt
Navy blue solid trouser, 2 pockets and has a slip-on closure</t>
  </si>
  <si>
    <t>4.1
|
604 Ratings</t>
  </si>
  <si>
    <t>604 Verified Buyers</t>
  </si>
  <si>
    <t>Women Navy Blue Washed Denim Shorts</t>
  </si>
  <si>
    <t>Navy washed mid-rise denim shorts, has 5 pockets, and button closure</t>
  </si>
  <si>
    <t>Plus Size Floral Printed Gotta Patti Pure Cotton Kurta with Trousers &amp; Dupatta</t>
  </si>
  <si>
    <t>(Rs. 5300 OFF)</t>
  </si>
  <si>
    <t>Teal printed Kurta with Trousers with dupatta
Kurta design:
Floral printed
A-line shape
Regular style
Round neck, three-quarter regular sleeves
Gotta patti detail
Calf length with flared hem
Pure cotton machine weave fabric
Trousers design:
Printed Trousers
Elasticated waistband
Slip-on closure</t>
  </si>
  <si>
    <t>The model (height 5'8) is wearing a size 3XL</t>
  </si>
  <si>
    <t>Black Solid Non-Wired Lightly Padded T-shirt Bra</t>
  </si>
  <si>
    <t>â‚¹348</t>
  </si>
  <si>
    <t>Black solid full-coverage T-shirt bra
Lightly Padded and Non-Wired seamless cups
Regular straps and back closure
Back style: Styled Back
Feature: All Day Comfort</t>
  </si>
  <si>
    <t>Souminie</t>
  </si>
  <si>
    <t>Pack Of 2 Non-Padded Full Coverage All Day Comfort Seamless Cotton Minimizer Bra</t>
  </si>
  <si>
    <t>Rs. 598</t>
  </si>
  <si>
    <t>Designed to lend the right shape and lift to your bosom, this bra is a trendsetter. It will be an ideal addition to your lingerie range as it perfectly suits every topwear range.
Features
VANumber: ss-07-2pc-wh_ns
Full coverage
Non-wired to retain natural lift and all-day comfort
Non padded for minimal support and day long comfort
Seamless cups
Regular straps
Back closure
Features: all day comfort</t>
  </si>
  <si>
    <t>Cotton
Hand wash</t>
  </si>
  <si>
    <t>Set of Intense Repair Shampoo 1L &amp; Hair Conditioner 175ml</t>
  </si>
  <si>
    <t>Rs. 1235</t>
  </si>
  <si>
    <t>This set consists of:
Dove Intense Repair Shampoo
Dove Intense Repair Conditioner</t>
  </si>
  <si>
    <t>4.5
|
4.6k Ratings</t>
  </si>
  <si>
    <t>Prakhya</t>
  </si>
  <si>
    <t>Women White Floral Yoke Design Mirror Work Kurta with Palazzos &amp; Dupatta</t>
  </si>
  <si>
    <t>(Rs. 3303 OFF)</t>
  </si>
  <si>
    <t>White and pink yoke design Kurta with Palazzos with dupatta
Kurta design:
Floral yoke design
Anarkali shape
Regular style
Round neck, three-quarter regular sleeves
Mirror work detail
Calf length with flared hem
Cotton blend knitted fabric
Palazzos design:
Striped Palazzos
Elasticated waistband
Slip-on closure
Dupatta design:
Printed
Taping border</t>
  </si>
  <si>
    <t>4.2
|
275 Ratings</t>
  </si>
  <si>
    <t>Women Single Breasted Casual Blazer</t>
  </si>
  <si>
    <t>â‚¹3381</t>
  </si>
  <si>
    <t>Solid regular-fit casual blazer, has a notched lapel, long sleeves, single-breasted with double button closure, two flap pockets, one welt pocket and a double-vented back hem</t>
  </si>
  <si>
    <t>Regular-fit
The model (height 5'8") is wearing a size XS</t>
  </si>
  <si>
    <t>Women Blue Solid Regular Fit Regular Shorts</t>
  </si>
  <si>
    <t>Blue solid mid-rise regular shorts, has 2 pockets, and drawstring closure</t>
  </si>
  <si>
    <t>Women Lite Pro Slip-On Sneakers</t>
  </si>
  <si>
    <t>â‚¹3769</t>
  </si>
  <si>
    <t>Special Technology:
Air-cooled memory foam cushioned comfort insole for enhanced breathability and comfort
Features:
A pair of round toe black slip-on sneakers ,has regular styling,
Slip-on detail
Mesh upper
Cushioned footbed
Textured and patterned outsole
Shock-absorbing Skech-lite midsole
Warranty: 3 months
Warranty provided by Brand/Manufacturer</t>
  </si>
  <si>
    <t>4.7
|
83 Ratings</t>
  </si>
  <si>
    <t>Polka Dots Woven Design Zari Patola Saree</t>
  </si>
  <si>
    <t>â‚¹1356</t>
  </si>
  <si>
    <t>Design Details
Pink and green patola saree
Polka dots saree with woven design border 
Has zari detail
The saree comes with an unstitched blouse piece
The blouse worn by the model might be for modelling purpose only. Check the image of the blouse piece to understand how the actual blouse piece looks like.</t>
  </si>
  <si>
    <t>Women Green Floral Motifs Embroidered Sequinned Kurta with Trousers &amp; Dupatta</t>
  </si>
  <si>
    <t>â‚¹2219</t>
  </si>
  <si>
    <t>Green embroidered Kurta with Trousers with dupatta
Kurta design:
Floral embroidered
Anarkali shape
Panelled style
Round neck, long regular sleeves
Sequinned detail
Calf length with flared hem
Silk blend machine weave fabric
Trousers design:
Solid Trousers
Elasticated waistband
Slip-on closure</t>
  </si>
  <si>
    <t>4.5
|
321 Ratings</t>
  </si>
  <si>
    <t>Kurta with Trousers &amp; With Dupatta</t>
  </si>
  <si>
    <t>woven design Kurta with Trousers with dupatta
Kurta design:
Solid woven design
Straight shape
Regular style
Round neck, three-quarter regular sleeves
Calf length with straight hem
Cotton blend machine weave fabric
Trousers design:
Printed Trousers
Elasticated waistband</t>
  </si>
  <si>
    <t>Dimension Dupatta :
Length : 2.25 M
Width : 0.95 M</t>
  </si>
  <si>
    <t>Colour: yellow
Solid
V-neck
Three-quarter, regular sleeves
Straight shape with regular style
Thread work detail
Calf length with straight hem
Machine weave regular cotton</t>
  </si>
  <si>
    <t>3.6
|
73 Ratings</t>
  </si>
  <si>
    <t>Lime Green Dyed Mirror Work Kurta</t>
  </si>
  <si>
    <t>Colour: lime green
Abstract dyed
Round neck
Three-quarter, regular sleeves
Stright shape with regular style
Mirror work detail
Ankle length with strighthem
Machine weave regular viscose rayon</t>
  </si>
  <si>
    <t>Women White &amp; Pink Floral Printed Flared Sleeves Floral Anarkali Kurta</t>
  </si>
  <si>
    <t>Colour: white and pink
Floral printed
Round neck
Long, flared sleeves
Anarkali shape with layered style
Ankle length with flared hem
Machine weave regular viscose rayon</t>
  </si>
  <si>
    <t>Floral Yoke Design Pleated Thread Work Kurta with Trousers &amp; With Dupatta</t>
  </si>
  <si>
    <t>Grey yoke design Kurta with Trousers with dupatta
Kurta design:
Floral yoke design
A-line shape
Pleated style
Round neck, three-quarter regular sleeves
2 pockets thread work detail
Calf length length with flared hem
Viscose rayon machine weave fabric
Trousers design:
Printed Trousers
Partially elasticated waistband
Slip-on closure</t>
  </si>
  <si>
    <t>Size worn by the model: s
Chest: 32"
Waist: 28"
Hips: 33"
Height: 5'7"
Dupatta - 250cm * 117cm</t>
  </si>
  <si>
    <t>4.2
|
409 Ratings</t>
  </si>
  <si>
    <t>Women Blue Skinny Fit High-Rise Clean Look Stretchable Cropped Jeans</t>
  </si>
  <si>
    <t>Blue light wash 5-pocket high-rise jeans, clean look, light fade, has a button and zip closure, and waistband with belt loops</t>
  </si>
  <si>
    <t>Women Black Flyknit Technology Walking Shoes</t>
  </si>
  <si>
    <t>A pair of black and white sports shoes, has regular styling, slip-on detail
Textile upper
Cushioned footbed
Textured and patterned outsole</t>
  </si>
  <si>
    <t>Black Non-Wired Non Padded Full Coverage Balconette Bra With Detachable Straps A019</t>
  </si>
  <si>
    <t>Black solid full-coverage Bandeau bra
Non Padded and Non-Wired cut and sew cups
Strapless straps and back closure
Back style: Regular
Feature: All Day Comfort
Stretch Cotton: This naturally breathable fabric has sweat-wicking properties that will keep you feeling comfortable, confident, and fabulous!
Added Lift and Support: The hidden side support panel, wire-free frame, and soft brushed underbust cradle provide lift and support.
Comfortable Fit: Designed with ideal coverage for modesty and comfort and soft, silicon-gripper elastic to ensure it sits firmly and doesn't slip.
No Show Through: The double-layered, moulded cups prevent show-through under body-hugging garments.
Versatile Styling: The adjustable and detachable straps make it easier to adapt to your preferences and wardrobe.</t>
  </si>
  <si>
    <t>Women Black Solid Ankle Length Training Tights</t>
  </si>
  <si>
    <t>Black solid ankle-length high-rise training tights 1 pocket ,has an elasticated waistband with slip-on closure</t>
  </si>
  <si>
    <t>4.1
|
653 Ratings</t>
  </si>
  <si>
    <t>653 Verified Buyers</t>
  </si>
  <si>
    <t>Women Ethnic Motifs Embroidered Thread Work Kurta with Trousers &amp; With Dupatta</t>
  </si>
  <si>
    <t>Green embroidered Kurta with Trousers with dupatta
Kurta design:
Ethnic motifs embroidered
Straight shape
Regular style
Round neck, three-quarter regular sleeves
Thread work detail
Calf length length with straight hem
Viscose rayon machine weave fabric
Trousers design:
Embroidered Trousers
Elasticated waistband
Slip-on closure</t>
  </si>
  <si>
    <t>4.2
|
236 Ratings</t>
  </si>
  <si>
    <t>Women Pink Yellow Printed Layered Kurta with Churidar Dupatta</t>
  </si>
  <si>
    <t>Pink and yellow printed and gotta patti detail kurta set
Pink printed kurta, has tie-up round neck, three quarter sleeves, side slits with tie-up detail, straight hem
Yellow solid tiered A-line inner kurta, has round neck, sleeveless, flounce hem
Yellow solid churidar, has elasticated waistband with drawstring closure
Yellow solid dupatta has printed bordernbsp;
This product does not come with a mask. The mask on the model is only for styling purpose.</t>
  </si>
  <si>
    <t>4
|
355 Ratings</t>
  </si>
  <si>
    <t>355 Verified Buyers</t>
  </si>
  <si>
    <t>Women Set Of 4 Eau De Parfumes 15 ml Each</t>
  </si>
  <si>
    <t>The Set consists of:
Bloom Eau De Parfume 15ml
Oud Aspire Eau De Parfume 15ml
Dark Desire Eau De Parfume 15ml
Red Noir Eau De Parfume 15ml
Disclaimer:
For external use only
Keep out of childrens reach
Store in cool and dry place
Patch test recommeneded, discontinue if rash</t>
  </si>
  <si>
    <t>4.4
|
121 Ratings</t>
  </si>
  <si>
    <t>Floral Printed Kurti</t>
  </si>
  <si>
    <t>Red &amp; Grey straight kurti
Floral printed
Mandarin collar, three-quarter, regular sleeves
Machine weave regular viscose rayon</t>
  </si>
  <si>
    <t>Size worn by the model: M
Chest: 33.5"
Height: 5'7"</t>
  </si>
  <si>
    <t>Women Black Solid Blazer</t>
  </si>
  <si>
    <t>Black solid single-breasted blazer, has a notched lapel collar, long sleeves, button closure</t>
  </si>
  <si>
    <t>4.3
|
180 Ratings</t>
  </si>
  <si>
    <t>beurer</t>
  </si>
  <si>
    <t>HR 8000 Rotary Trimmer - Black &amp; Brown</t>
  </si>
  <si>
    <t>â‚¹855</t>
  </si>
  <si>
    <t>HR 8000 Rotary Trimmer - Black &amp; Brown
Warranty: 3 years
Warranty provided by the brand owner /manufacturer</t>
  </si>
  <si>
    <t>3.4
|
47 Ratings</t>
  </si>
  <si>
    <t>Ethnic Motifs Printed Mirror Work Pure Cotton Kurta With Trousers &amp; Dupatta</t>
  </si>
  <si>
    <t>Off white, beige printed kurta with trousers with dupatta
Kurta design:
Ethnic motifs printed
Straight shape
Regular style
Round neck, three-quarter regular sleeves
Mirror work detail
Calf length with straight hem
Pure cotton machine weave fabric
Trousers design:
Printed Trousers
Elasticated waistband
Drawstring closure</t>
  </si>
  <si>
    <t>Women Grey Floral Printed Beads and Stones Pure Cotton Kurta with Trousers &amp; With Dupatta</t>
  </si>
  <si>
    <t>Grey printed Kurta with Trousers with dupatta
Kurta design:
Floral printed
Straight shape
Regular style
Round neck, three-quarter regular sleeves
1 pockets beads and stones detail
Knee length length with straight hem
Pure cotton machine weave fabric
Trousers design:
Printed Trousers
Elasticated waistband
Drawstring closure</t>
  </si>
  <si>
    <t>4.1
|
264 Ratings</t>
  </si>
  <si>
    <t>Women Black Super Stretchy &amp; High Waisted The Ultimate Leggings</t>
  </si>
  <si>
    <t>â‚¹1793</t>
  </si>
  <si>
    <t>Black solid Tights, of mid-rise, skinny fit, 4 pockets &amp; ankle length
Features:
The Ultimate Leggings are crafted in our signature lightweight, breathable and moisture-wicking CloudSoft fabric. The unique tight-knitting prevents transparency.
It comes with FOUR pockets so that you can go hands-free all day- one deep side pocket, two hidden pockets on the waistband and one zippered back pocket. They are the perfect ankle length and have a crotch gusset that ensures no camel-toe.
At BlissClub, it's our mission to spread happiness through movement and we create products so that every moment of a woman's active life is a happy one</t>
  </si>
  <si>
    <t>73% polyester, 27% elastane
Machine-wash</t>
  </si>
  <si>
    <t>4.7
|
1.8k Ratings</t>
  </si>
  <si>
    <t>Women Grey Solid Padded Jacket</t>
  </si>
  <si>
    <t>Grey solid jacket, has a hooded, 2 pockets, snap button closure, long sleeves, straight hem, and unlined lining</t>
  </si>
  <si>
    <t>Floral Embroidered Empire Thread Work Pure Cotton Kurta With Trousers &amp; Dupatta</t>
  </si>
  <si>
    <t>(Rs. 6800 OFF)</t>
  </si>
  <si>
    <t>Lavender embroidered Kurta with Trousers with dupatta
Kurta design:
Floral embroidered
A-line shape
Empire style
V-neck, three-quarter regular sleeves
Thread work detail
Calf length with straight hem
Pure cotton machine weave fabric
Trousers design:
Solid Trousers
Elasticated waistband
Slip-on closure</t>
  </si>
  <si>
    <t>Size worn by the model: s
Chest: 32"
Waist: 28"
Hips: 33"
Height: 5'7"
Dupatta measurements (length x width): 2.25 m x 80 cm</t>
  </si>
  <si>
    <t>4.3
|
70 Ratings</t>
  </si>
  <si>
    <t>70 Verified Buyers</t>
  </si>
  <si>
    <t>Women Rust Orange Solid Top</t>
  </si>
  <si>
    <t>Rust orange solid knitted regular top, has a round neck, short sleeves, and button closure</t>
  </si>
  <si>
    <t>4
|
431 Ratings</t>
  </si>
  <si>
    <t>Women Solid Sling Bag</t>
  </si>
  <si>
    <t>Black solid sling bag
1 main compartment, has a button closure
1 inner pocket
Tablet sleeve: no
With a non-detachable sling strap</t>
  </si>
  <si>
    <t>Height: 13.5 cm
Width: 18 cm
Depth: 8 cm</t>
  </si>
  <si>
    <t>4.3
|
99 Ratings</t>
  </si>
  <si>
    <t>Women Solid Viscose Rayon Spaghetti Straps Kurta Set</t>
  </si>
  <si>
    <t>â‚¹1377</t>
  </si>
  <si>
    <t>Dress to impress when you don this smart and fashionable kurta set. It comes with attractive shoulder straps and a sleeveless design. 
Kurta:
Fuchsia tone
Shoulder straps
Sleeveless
Calf length
Viscose rayon, hand wash
Palazzos:
Solid palazzos
Elasticated waist
Viscose rayon, hand wash
Dupatta:
Printed border
Printed pattern
Organza, hand wash
Trend Alert
Designed to lend you a modish and youthful look, spaghetti straps are tie-up details that make your look fashionable. They are adorned with lovely embellishments and are coupled with other key details, like gathering, tiering, off-shoulder, corset style, and so on. Prints and patterns, such as floral, stripes, tribal, paisley, and more, further enhance their appeal.</t>
  </si>
  <si>
    <t>Women Boyfriend Fit High-Rise Light Fade Stretchable Jeans</t>
  </si>
  <si>
    <t>Medium shade, light fade blue jeans
Boyfriend fit, high-rise
Clean look
Stretchable
4 pocket
Length: regular</t>
  </si>
  <si>
    <t>Boyfriend Fit
Stretchable
Size worn by the model: 26
Waist: 27"
Hips: 38"
Height: 5'7"</t>
  </si>
  <si>
    <t>4.1
|
11 Ratings</t>
  </si>
  <si>
    <t>Women Cream-Coloured Woven Legacy A-Line Sustainable Top with Roll-Up Sleeves</t>
  </si>
  <si>
    <t>Special Technique/Craft:
Woven Legacy: India is home to a plethora of handlooms, weaves and handicrafts. It?s a different feeling of owning a material that has been carefully put together and woven, and these ethic weaves, produced indigenously, have a particularly special feel about them.
Design:
Crem-Coloured
self-design A-line Top
Three-quarter roll-up sleeves
mandarin collar
half button placket
Front-Tuck detailitng
sHas gathered detail
Craft: woven legacy
Disclaimer:
This is a handcrafted top, and is prone to colour bleeding due to use of natural dyes
The print on the garment might be uneven owning to the handcrafted nature of the product, adding essence to the garment.</t>
  </si>
  <si>
    <t>Semi-Fit
The model (height 5'8") is wearing a size XS</t>
  </si>
  <si>
    <t>4.2
|
340 Ratings</t>
  </si>
  <si>
    <t>Abstract Printed Structured Sling Bag</t>
  </si>
  <si>
    <t>Green abstract printed sling bag
1 main compartment, has a zip closure, 1 external pocket, 1 inner pocket
Tablet sleeve: no
With a non-detachable sling strap
Warranty: 6 months
Warranty provided by brand owner/manufacturer</t>
  </si>
  <si>
    <t>Height: 19.05 cm
Width: 22.86 cm
Depth: 8.89 cm</t>
  </si>
  <si>
    <t>Women Lavender Siolid T-shirt with Pyjamas</t>
  </si>
  <si>
    <t>This co-ords consists of T-shirt and Pyjamas
Lavender solid T-shirt ,has a polo collar, long sleeves
Lavender solid Pyjamas ,has a drawstring closure</t>
  </si>
  <si>
    <t>4
|
293 Ratings</t>
  </si>
  <si>
    <t>Pink printed Kurta with Trousers
Kurta design:
Floral printed
Straight shape
Regular style
Round neck, three-quarter regular sleeves
1 pockets
Calf length with straight hem
Pure cotton machine weave fabric
Trousers design:
Printed Trousers
Elasticated waistband
Slip-on closure</t>
  </si>
  <si>
    <t>4.2
|
189 Ratings</t>
  </si>
  <si>
    <t>189 Verified Buyers</t>
  </si>
  <si>
    <t>Black Rapid Dry Slim Fit Cropped Running Track Pants</t>
  </si>
  <si>
    <t>The HRX Women's Running Track Pants is your go to running gear. The mid rise style gives you a great fit while the technology built into the track pant wicks away sweat to keep you dry at all times.
Features
Rapid Dry technology wicks sweat &amp; dries fast.
Anti-Microbial technology keeps odor-causing microbes away
Mid rise waist gives a secure fit
Reflective Logo
Length: Cropped length
Fit: Slim Fit</t>
  </si>
  <si>
    <t>Coral Pink &amp; White Floral Dress</t>
  </si>
  <si>
    <t>Coral and white floral print fit &amp; flare dress
Square neck
Short, puff sleeve
Knee length in flared hem</t>
  </si>
  <si>
    <t>Copper-Toned Comfort Heels</t>
  </si>
  <si>
    <t>A pair of copper-toned sandals ,has regular ankle and backstrap
Synthetic solid upper with other
Cushioned footbed
Textured and patterend outsole, has a comfort
Warranty: 1 month
Warranty provided by brand owner/manufacturer</t>
  </si>
  <si>
    <t>4
|
928 Ratings</t>
  </si>
  <si>
    <t>928 Verified Buyers</t>
  </si>
  <si>
    <t>Women White &amp; Yellow Striped Straight Kurta</t>
  </si>
  <si>
    <t>White and Yellow striped straight kurta with thread work, embroidered and mirror work detail, has a round neck,  button closure, three-quarter sleeves, straight hem, 1 pocket and side slits</t>
  </si>
  <si>
    <t>Floral Printed Mirror Work Pure Cotton Kurta With Trousers &amp; Dupatta</t>
  </si>
  <si>
    <t>Rs. 4899</t>
  </si>
  <si>
    <t>Pink printed Kurta with Trousers with dupatta
Kurta design:
Floral printed
Straight shape
Regular style
Round neck, three-quarter regular sleeves
Mirror work detail
Calf length with straight hem
Pure cotton machine weave fabric
Trousers design:
Printed Trousers
Elasticated waistband
Slip-on closure
Dupatta Design
Printed has a taping border</t>
  </si>
  <si>
    <t>Purple solid wrap dress
V-neck
Short, puff sleeve
Above knee length in tulip hem
Knitted fabric</t>
  </si>
  <si>
    <t>SBR BABA KURTI</t>
  </si>
  <si>
    <t>Floral Printed Mandarin Collar Tie-Ups Tiered Fit &amp; Flare Midi Ethnic Dress</t>
  </si>
  <si>
    <t>Peach-colored floral printed ethnic dress
Has mandarin neck
Three-quarter sleeves
Tiered
Tie-ups detail
Maxi length in flared hem
Slip on closure</t>
  </si>
  <si>
    <t>The model is wearing size S</t>
  </si>
  <si>
    <t>Women Solid Modern Sports 7/8 dryCELL Ankle-Length Tights</t>
  </si>
  <si>
    <t>PRODUCT STORY : Flattering fashion from front to back: these tights from our MODERN SPORTS collection are the essence of streamlined style, with a curved seam designed for a fresh accent at the rear and a dynamic panel structure along the sides. FEATURES &amp; BENEFITS : dryCELL: Performance technology designed to wick moisture from the body and keep you free of sweat during exercise, Recycled Content: Made with at least 50% recycled material as a step toward a better future
DETAILS :
Black solid tights
Side pocket
Curved seam at back
PUMA Cat Logo heat transfer on left leg</t>
  </si>
  <si>
    <t>The model is wearing a size S</t>
  </si>
  <si>
    <t>Women Relaxed Fit Mid Rise Formal Trousers</t>
  </si>
  <si>
    <t>Grey woven formal trousers
Regular fit
Brand Fit: relaxed
Mid-rise
Length: regular
Pattern: solid
Flat-front 
Feature: plain
2 pockets
Hook and bar closure</t>
  </si>
  <si>
    <t>Brand Fit: Relaxed
Fit: Regular Fit
The model (height 5'8) is wearing a size 28</t>
  </si>
  <si>
    <t>3.8
|
84 Ratings</t>
  </si>
  <si>
    <t>Ethnic Motifs Printed &amp; Striped Styled Back Smocked Detail A-Line Kurta</t>
  </si>
  <si>
    <t>Colour: mustard yellow and red
Ethnic motifs printed &amp; striped
Round neck with styled back
Smocked &amp; tie-up detail at back 
Three-quarter, puff sleeves
A-line shape with regular style
Calf length with flared hem
1 side pocket
Machine weave regular viscose rayon</t>
  </si>
  <si>
    <t>Kalamkari Zari Art Silk Chanderi Saree</t>
  </si>
  <si>
    <t>Design Details
Pink and gold-toned chanderi saree
Kalamkari printed saree with zari border 
Has zari detail
The saree comes with an unstitched blouse piece
The blouse worn by the model might be for modelling purpose only. Check the image of the blouse piece to understand how the actual blouse piece looks like.</t>
  </si>
  <si>
    <t>4.5
|
152 Ratings</t>
  </si>
  <si>
    <t>Women Mauve Ethnic Motifs Gotta Patti Kurta with Trousers &amp; With Dupatta</t>
  </si>
  <si>
    <t>Mauve solid Kurta with Trousers with dupatta
Kurta design:
Ethnic motifs solid
Straight shape
Regular style
Round neck, three-quarter regular sleeves
Gotta patti detail
Calf length length with straight hem
Silk blend machine weave fabric
Trousers design:
Solid Trousers
Elasticated waistband
Slip-on closure</t>
  </si>
  <si>
    <t>Beige Solid Underwired Lightly Padded T-shirt Bra ZI1135CORE0NUDE</t>
  </si>
  <si>
    <t>Beige solid half-coverage T-shirt bra
Lightly Padded and Underwired seamless cups
Multiway straps and back closure
Back style: Regular
Feature: All Day Comfort</t>
  </si>
  <si>
    <t>Women Black Skinny Fit Light Fade Stretchable Jeans</t>
  </si>
  <si>
    <t>â‚¹1403</t>
  </si>
  <si>
    <t>Dark shade, light fade black jeans
Skinny fit, mid-rise
Clean look
Stretchable
5 pocket
Length: regular</t>
  </si>
  <si>
    <t>4.1
|
144 Ratings</t>
  </si>
  <si>
    <t>Beige Block Heels</t>
  </si>
  <si>
    <t>A pair of beige sandals ,has regular ankle and open back
Synthetic solid upper
Cushioned footbed
Textured and patterend outsole, has a block
Warranty: 15 days</t>
  </si>
  <si>
    <t>4.2
|
326 Ratings</t>
  </si>
  <si>
    <t>Maroon Ribbed Bodycon Dress</t>
  </si>
  <si>
    <t>Maroon solid bodycon dress
Square neck
Long, regular sleeves
Knee length in straight hem
Cotton fabric</t>
  </si>
  <si>
    <t>Women Red Floral Printed Pure Cotton Kurta with Trousers &amp; With Dupatta</t>
  </si>
  <si>
    <t>Red printed Kurta with Trousers with dupatta
Kurta design:
Floral printed
Straight shape
Regular style
Round neck, three-quarter regular sleeves
Calf length with straight hem
Pure cotton machine weave fabric
Trousers design:
Printed Trousers
Elasticated waistband
Slip-on closure</t>
  </si>
  <si>
    <t>Size worn by the model: One size
Chest: 32"
Waist: 28"
Hips: 33"
Height: 5'5''</t>
  </si>
  <si>
    <t>4.3
|
439 Ratings</t>
  </si>
  <si>
    <t>439 Verified Buyers</t>
  </si>
  <si>
    <t>VHSCC-01 3-in-1 Hair Styler - Black &amp; Gold-Toned</t>
  </si>
  <si>
    <t>VHSCC-01 3-in-1 Hair Styler - Black &amp; Gold-Toned
Warranty: 2 years
Warranty provided by brand/manufacturer</t>
  </si>
  <si>
    <t>4.1
|
10.6k Ratings</t>
  </si>
  <si>
    <t>10.6k Verified Buyers</t>
  </si>
  <si>
    <t>Embellished Tiered Yoke Design Georgette Maxi Fit &amp; Flare Dress</t>
  </si>
  <si>
    <t>Black &amp; gold tonned yoke design embellished fit &amp; flare maxi dress
Round neck
Three quarter, regular sleeves
Tiered detail
Maxi length in flared hem</t>
  </si>
  <si>
    <t>9 to 5 Primer + Matte Lipstick - Blushing Nude MP7</t>
  </si>
  <si>
    <t>9 to 5 Primer + Matte Lipstick
Shade name-Blushing Nude MP 7</t>
  </si>
  <si>
    <t>Beige Spread Collar Casual Shirt</t>
  </si>
  <si>
    <t>Beige solid opaque casual shirt, has a spread collar, button placket, 1 patch pocket, long kimono sleeves, curved hem</t>
  </si>
  <si>
    <t>Floral Yoke Design Regular Gotta Patti Pure Cotton Kurta With Sharara &amp; Dupatta</t>
  </si>
  <si>
    <t>Burgundy yoke design Kurta with Sharara with dupatta
Kurta design:
Floral yoke design
Straight shape
Regular style
Round neck, three-quarter regular sleeves
Gotta patti detail
Knee length with straight hem
Pure cotton machine weave fabric
Sharara design:
Printed Sharara
Partially elasticated waistband
Slip-on closure</t>
  </si>
  <si>
    <t>Size worn by the model: S
Chest: 32''
Waist: 25''
Hips: 37''
Height: 5'7"</t>
  </si>
  <si>
    <t>4.2
|
339 Ratings</t>
  </si>
  <si>
    <t>Women Yellow Floral Printed Regular Beads and Stones Pure Cotton Kurta Set</t>
  </si>
  <si>
    <t>Yellow printed Kurta with Palazzos with dupatta
Kurta design:
Floral printed
Straight shape
Regular style
V-neck, three-quarter regular sleeves
Beads and stones detail
Knee length with straight hem
Pure cotton machine weave fabric
Palazzos design:
Printed Palazzos
Elasticated waistband</t>
  </si>
  <si>
    <t>4.1
|
807 Ratings</t>
  </si>
  <si>
    <t>Green &amp; White Bandhani Dyed Thread Work Pure Cotton Kurta Set</t>
  </si>
  <si>
    <t>â‚¹1519</t>
  </si>
  <si>
    <t>Green, white &amp; yellow dyed kurta with trousers &amp; dupatta
Kurta design:
Bandhani dyed
Straight shape
Regular style
Round neck
Three-quarter regular sleeves
1 pockets
Thread work detail
Calf length with straight hem
Pure cotton machine weave fabric
Trousers design:
Dyed Trousers
Partially elasticated waistband
Drawstring closure</t>
  </si>
  <si>
    <t>Super Light Gel Oil Free Moisturiser With Hyaluronic Acid + Vitamin E - 73 g</t>
  </si>
  <si>
    <t>Rs. 154</t>
  </si>
  <si>
    <t>Super Light Gel Oil Free Moisturiser With Hyaluronic Acid + Vitamin E
Looking for 24 hours of moisturization for your skin? Look no further! Introducing the all new Pond's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 Infused with moisture-boosting Hyaluronic Acid this moisturiser improves your skin's natural moisture holding capacity, making it soft, smooth and bouncy from within. Its non-oily formula keeps oiliness and stickiness at bay, keeping your skin feeling fresh and glowing from AM to PM. The 24-hour moisture lock technology locks in moisture deep within your skin all day long. Its super lightweight formula spreads easily on skin making it easy to apply. For all skin types and for all seasons, this moisturizer is the perfect fit for you throughout the year. Say goodbye to your moisturizing woes with Pond's Institute's first ever, lightest gel formula - the all new Pond's Super Light Gel.</t>
  </si>
  <si>
    <t>4.5
|
9.6k Ratings</t>
  </si>
  <si>
    <t>Women Grey Ethnic Motifs Gotta Patti Kurta with Trousers &amp; With Dupatta</t>
  </si>
  <si>
    <t>(Rs. 5950 OFF)</t>
  </si>
  <si>
    <t>Grey solid Kurta with Trousers with dupatta
Kurta design:
Ethnic motifs solid
Straight shape
Regular style
Round neck, three-quarter regular sleeves
Gotta patti detail
Calf length length with straight hem
Silk blend machine weave fabric
Trousers design:
Solid Trousers
Elasticated waistband
Slip-on closure</t>
  </si>
  <si>
    <t>4.3
|
354 Ratings</t>
  </si>
  <si>
    <t>Women Black Solid Sweatshirt</t>
  </si>
  <si>
    <t>When you don't want the weather to interfere with your run, slip on the HRX Women's Running Sweatshirt. The jacket is light weight yet protective against wind and has pockets to keep your phone and keys.
Features:
Light weight sweatshirt jacket protects you from the wind after a workout.
Provides insulation and helps maintain body temperature.
Pockets keep essentials available.
Style: Full Front Open Zipper
Sleeve: Full Sleeves
Colour: Black
Fit: Regular</t>
  </si>
  <si>
    <t>misbis</t>
  </si>
  <si>
    <t>Women Green Ethnic Motifs Printed Kurta with Trousers &amp; Dupatta</t>
  </si>
  <si>
    <t>Green printed Kurta with trousers with dupatta
Kurta design:
Ethnic motifs print
Anarkali shape
Regulat style
Round neck, long sleeves
Floor length with flared hem
Viscose rayon machine weave fabric
Trousers design:
Printed trousers
Elasticated waistband
Zip closure</t>
  </si>
  <si>
    <t>4.1
|
747 Ratings</t>
  </si>
  <si>
    <t>EXTRA LOVE BY LIBAS</t>
  </si>
  <si>
    <t>Women Plus Size Ethnic Motifs Printed Kurta</t>
  </si>
  <si>
    <t>Colour: pink
Ethnic motifs printed
Mandarin collar
Three-quarter, regular sleeves
Straight shape with regular style
Calf length with straight hem
Machine weave regular silk</t>
  </si>
  <si>
    <t>Size worn by the model: 3XL
Chest: 44"
Height: 5'3"</t>
  </si>
  <si>
    <t>4.6
|
103 Ratings</t>
  </si>
  <si>
    <t>103 Verified Buyers</t>
  </si>
  <si>
    <t>Women Relaxed Loose Fit High-Rise Culottes Trousers</t>
  </si>
  <si>
    <t>Black machine weave culottes
Loose fit
Brand Fit: relaxed
High-rise
Length: three-fourth length
Pattern: solid
Flat-front, with no pleats design
Feature: plain
2 pockets</t>
  </si>
  <si>
    <t>Brand Fit: Relaxed
Fit: Loose Fit
The model (height 5'8) is wearing a size 28</t>
  </si>
  <si>
    <t>Geometric Print Kurta</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</si>
  <si>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Unique colour with blooming prints, this Kurta will fit you rightly at waist &amp; will give the right amount of flare! Pair it with flats and subtle jewellery for an elegant summer look.
Colour: purple and green
Geometric printed
Mandarin collar
Three-quarter, regular sleeves
Straight shape with regular style
Calf length with straight hem
Machine weave regular polyester</t>
  </si>
  <si>
    <t>4.1
|
46 Ratings</t>
  </si>
  <si>
    <t>Women Black Loose Pure Cotton T-shirt</t>
  </si>
  <si>
    <t>Black Tshirt for women
Solid
Longline length
Round neck
Short, regular sleeves
Knitted cotton fabric</t>
  </si>
  <si>
    <t>4.3
|
250 Ratings</t>
  </si>
  <si>
    <t>Women Blue Walking Shoes</t>
  </si>
  <si>
    <t>A pair of blue shoes, has high-top Styling, lace-ups detail
Upper
Cushioned footbed
Textured and patterned outsole
Warranty: 45 days
VAN Number:RLO2007-36-Blue</t>
  </si>
  <si>
    <t>4.5
|
254 Ratings</t>
  </si>
  <si>
    <t>Black &amp; Off-White Floral Printed A-Line Dress</t>
  </si>
  <si>
    <t>Black and Off-white printed woven A-line dress with gathered detail, has a round neck, three-quarter sleeves, and flared hem</t>
  </si>
  <si>
    <t>Women Blue Comfort Flared Easy Wash Trousers</t>
  </si>
  <si>
    <t>â‚¹683</t>
  </si>
  <si>
    <t>Blue knitted bootcut
Flared
Brand Fit: comfort
Mid-rise
Length: regular
Pattern: solid
Flat-front, with no pleats design
Feature: easy wash</t>
  </si>
  <si>
    <t>Women Beige Printed Pure Cotton Top with Tie-up Detail</t>
  </si>
  <si>
    <t>â‚¹224</t>
  </si>
  <si>
    <t>Beige printed woven regular top, has a round neck, short sleeves</t>
  </si>
  <si>
    <t>Women Grey Melange Solid Joggers</t>
  </si>
  <si>
    <t>Grey Melange Solid Joggers, has elasticated waistband with drawstring closure, 2 pockets, cuffed hem</t>
  </si>
  <si>
    <t>FABPIXEL</t>
  </si>
  <si>
    <t>Printed Semi-Stitched Lehenga &amp; Unstitched Blouse With Dupatta</t>
  </si>
  <si>
    <t>Blue and gold-toned printed lehenga choli with dupatta, has leheriya technique and gotta patti
Blue and gold-toned printed unstitched blouse, has a v-neck, short sleeves
blue and gold-toned printed semi-stitched lehenga, flared hem
Blue and gold-toned printed dupatta, taping border</t>
  </si>
  <si>
    <t>Lehenga(Semi-Stitched) Flair : 3.50 m 
Blouse(Unstitched) : 1.0 m
Dupatta Length: 2.30 m</t>
  </si>
  <si>
    <t>4.6
|
326 Ratings</t>
  </si>
  <si>
    <t>Printed Peplum Top With Flared Divider Co-Ords</t>
  </si>
  <si>
    <t>This co-ords consists of top and skirt
Orange printed peplum top, has round neck, short sleeves and regular waist hem
Orange solid divider, has slip on closure and flared hem</t>
  </si>
  <si>
    <t>The model of height (5'8") is wearing a size M</t>
  </si>
  <si>
    <t>Shirt Collar Drop Shoulder Sleeves Cotton Shirt Mini Dress</t>
  </si>
  <si>
    <t>Black solid shirt dress
Shirt collar
Short, regular sleeves
Mini length in curved hem
Cotton fabric
Button closure</t>
  </si>
  <si>
    <t>Women Pink Solid Co-Ords</t>
  </si>
  <si>
    <t>Pink solid Tunic top with a square collar, long sleeves and slip on closure
Pink solid trouser, has an elasticated waistband, slip-on closure</t>
  </si>
  <si>
    <t>Solid 
Scoop neck
Long, regular sleeves
Anarkali shape with empire style
Beads and stones detail
Ankle length with flared hem
Machine weave regular georgette</t>
  </si>
  <si>
    <t>Women Ethnic Motifs Printed Nightsuits</t>
  </si>
  <si>
    <t xml:space="preserve">This ultra-soft night suit combines maximum comfort intertwined with casual style. It is an ultimate 'relax wear' recommended for leisure times.
VANumber: BC-123-blu
Top Features
Round neck
Short sleeves
Pyjamas Features
Slip-on
 </t>
  </si>
  <si>
    <t>4.2
|
14 Ratings</t>
  </si>
  <si>
    <t>Brand Logo Printed Training T-shirt</t>
  </si>
  <si>
    <t>Pink Training T-shirt 
Brand logo printed
Round neck
Short, regular sleeves
Knitted polyester fabric
Engineered with rapid-dry and antimicrobial finish technology</t>
  </si>
  <si>
    <t>Regular Fit
Size worn by the model: s
Chest: 33.5"
Height: 5'6"</t>
  </si>
  <si>
    <t>Women Yoke Design Empire Thread Work Kurta with Trousers &amp; Dupatta</t>
  </si>
  <si>
    <t>â‚¹6840</t>
  </si>
  <si>
    <t>Peach-coloured yoke design Kurta with Trousers with dupatta
Kurta design:
Geometric yoke design
Anarkali shape
Empire style
Round neck, three-quarter regular sleeves
Na pockets thread work detail
Calf length length with flared hem
Polyester machine weave fabric
Trousers design:
Solid Trousers
Partially elasticated waistband</t>
  </si>
  <si>
    <t>Women Black Solid Skinny Fit Leggings</t>
  </si>
  <si>
    <t>Black solid jeggings, of mid-rise, elastication at the waistband, skinny fit &amp; ankle-length</t>
  </si>
  <si>
    <t>Skinny Fit</t>
  </si>
  <si>
    <t>Women Purple Ethnic Motifs Yoke Design Kurta with Trousers &amp; With Dupatta</t>
  </si>
  <si>
    <t>Purple yoke design Kurta with Trousers with dupatta
Kurta design:
Ethnic motifs yoke design
Straight shape
Regular style
Round neck, long regular sleeves
2 pockets zari detail
Calf length with straight hem
Silk blend machine weave fabric
Trousers design:
Solid Trousers
Elasticated waistband
Slip-on closure</t>
  </si>
  <si>
    <t>Estee Lauder</t>
  </si>
  <si>
    <t>Radiance Recharge Duo - Night Repair Serum &amp; Revitalizing Supreme+ 7ml Each</t>
  </si>
  <si>
    <t>Rs. 2000</t>
  </si>
  <si>
    <t>This skin care set has:
Advanced Night Repair Synchronized Multi-Recovery Complex
Revitalizing Supreme+ Cream</t>
  </si>
  <si>
    <t>Women Grey &amp; Pink Yoga Flex Memory Tech Lite Mesh Running Shoes</t>
  </si>
  <si>
    <t>A pair of grey running shoes, has regular Styling, lace-ups detail
Mesh upper
Cushioned footbed
Textured and patterned outsole
Yoga Flex
Memory Tech Lite
Warranty: 30 days
Warranty provided by brand/manufacturer</t>
  </si>
  <si>
    <t>4.3
|
580 Ratings</t>
  </si>
  <si>
    <t>Western - Embellished One Toe Flats</t>
  </si>
  <si>
    <t>A pair of pink t-straps flats
Upper Material: synthetic
Cushioned footbed
Textured and patterned outsole</t>
  </si>
  <si>
    <t>Synthetic
Wipe it with clean &amp; dry cloth to remove dust</t>
  </si>
  <si>
    <t>4.3
|
138 Ratings</t>
  </si>
  <si>
    <t>Women White Sneakers</t>
  </si>
  <si>
    <t>Upper material: Synthetic LeatherUse a branded leather conditioner to clean the product/wipe with a clean, dry cloth to remove the dust</t>
  </si>
  <si>
    <t>3.8
|
1.5k Ratings</t>
  </si>
  <si>
    <t>Gift yourself a relaxing sleep by slipping into this super-soft night suit. Whether you wear it to bed or lounge around in it at home, this set will provide you maximised comfort.
VANumber:SE-NSP-91A-
Top Features
Shoulder straps
Sleeveless
Pyjamas Features
Drawstring</t>
  </si>
  <si>
    <t>4
|
786 Ratings</t>
  </si>
  <si>
    <t>LONDON BELLY</t>
  </si>
  <si>
    <t>Black Bodycon Midi Dress</t>
  </si>
  <si>
    <t>Black solid bodycon dress
Sweetheart neck
Long, puff sleeve
Midi length in straight hem
Concealed zip closure</t>
  </si>
  <si>
    <t>3.9
|
686 Ratings</t>
  </si>
  <si>
    <t>Green Printed Jumpsuit</t>
  </si>
  <si>
    <t>Green printed playsuit ,has a boat neck, sleeveless, 2 pockets</t>
  </si>
  <si>
    <t>4.1
|
598 Ratings</t>
  </si>
  <si>
    <t>Women Green High-Rise Easy Wash Pleated Parallel Trousers</t>
  </si>
  <si>
    <t>â‚¹363</t>
  </si>
  <si>
    <t>Green woven parallel
Regular fit
High-rise
Length: cropped
Pattern: solid
Pleated design
Feature: easy wash
2 pockets</t>
  </si>
  <si>
    <t>Open Toe Striped Block Heels</t>
  </si>
  <si>
    <t>A pair of white heels ,has regular ankle and open back
Pu striped upper 
Cushioned footbed
Textured and patterend outsole, has a block heels</t>
  </si>
  <si>
    <t>4
|
200 Ratings</t>
  </si>
  <si>
    <t>200 Verified Buyers</t>
  </si>
  <si>
    <t>Pink Georgette A-Line Dress</t>
  </si>
  <si>
    <t>â‚¹333</t>
  </si>
  <si>
    <t>Pink solid a-line dress
Round neck
Sleeveless, no sleeves
Gathered or pleated detail
Above knee length in flared hem
Georgette fabric
Button closure</t>
  </si>
  <si>
    <t>4.1
|
614 Ratings</t>
  </si>
  <si>
    <t>614 Verified Buyers</t>
  </si>
  <si>
    <t>Women Pink Pure Cotton Ethnic Motifs Printed Sequinned Kurta with Churidar &amp; Dupatta</t>
  </si>
  <si>
    <t>â‚¹2700</t>
  </si>
  <si>
    <t>Pink printed Kurta with Churidar with dupatta
Comes with a mask
Kurta design:
Ethnic motifs printed
Anarkali shape
Pleated style
Round neck, three-quarter regular sleeves
Sequinned detail
Calf length with flared hem
Pure cotton machine weave fabric
Churidar design:
Solid Churidar
Elasticated waistband</t>
  </si>
  <si>
    <t>Size worn by the model: 32
Chest: 30"
Waist: 24"
Hips: 36"
Height: 5'6"</t>
  </si>
  <si>
    <t>4.2
|
334 Ratings</t>
  </si>
  <si>
    <t>334 Verified Buyers</t>
  </si>
  <si>
    <t>Women Pure Cotton Ethnic Motifs Printed Three Quarter Sleeves Straight Kurta</t>
  </si>
  <si>
    <t>Colour: red and brown
Ethnic motifs printed
U neck
Three-quarter, regular sleeves
Straight shape with regular style
Knee length with straight hem
Machine weave regular cotton</t>
  </si>
  <si>
    <t>3.8
|
185 Ratings</t>
  </si>
  <si>
    <t>Magenta Solid Non-Wired Lightly Padded Everyday Bra DB-HNS-009E</t>
  </si>
  <si>
    <t>Magenta solid medium-coverage Everyday bra
Lightly Padded and Non-Wired seamless cups
Regular straps and back closure
Back style: Transparent Back
Feature: All Day Comfort</t>
  </si>
  <si>
    <t>65% nylon, 30% polyester, 5% spandex
Hand-wash</t>
  </si>
  <si>
    <t>Amante</t>
  </si>
  <si>
    <t>Solid Non Padded Cloudsoft Super Support Bra - BRA77501</t>
  </si>
  <si>
    <t>Rs. 1395</t>
  </si>
  <si>
    <t>Imagine if bras were made from marshmallows! Well, now you can wear one too. The new Cloudsoft bra by amante embraces your curves and enhances your elegance while giving you a buttery soft feel from cups to wings. It's all the pampering you need!
Features 
VANumber: BRA77501
Made of ultra-soft brushed microfiber fabric for all day comfort
Smooth &amp; seamless marshmallow soft cups
Provides extra neckline &amp; underarm coverage to avoid spillage
Soft brushed straps that don't dig into skin
Smooth double layered bagged-out wings for added comfort</t>
  </si>
  <si>
    <t>74% Nylon, 26% Elastane
Hand wash without fabric conditioner
Line dry
Do not iron
Wash dark colours separately
About Fabric:
Microfiber is light in weight with a luxurious and breathable feel to it. it brings along impressive water absorbent quality.</t>
  </si>
  <si>
    <t>4.4
|
108 Ratings</t>
  </si>
  <si>
    <t>Women Purple Printed Sweatshirt</t>
  </si>
  <si>
    <t>Purple printed sweatshirt, has a round neck, straight hem</t>
  </si>
  <si>
    <t>Women Blue Contrast High-Rise Crop Boyfriend Fit Clean Look Stretchable Jeans</t>
  </si>
  <si>
    <t>Blue medium wash 5-pocket high-rise cropped jeans, clean look with no fade, has a button and zip closure, waistband with belt loops</t>
  </si>
  <si>
    <t>Boyfriend Fit
Stretchable
The model (height 5'8") is wearing a size 28</t>
  </si>
  <si>
    <t>4.1
|
858 Ratings</t>
  </si>
  <si>
    <t>Women Charcoal Grey Slim Fit High-Rise Jeans</t>
  </si>
  <si>
    <t>Dark shade, no fade charcoal jeans
Slim fit, high-rise
Clean look
Stretchable
2 pocket
Length: cropped</t>
  </si>
  <si>
    <t>4
|
6.8k Ratings</t>
  </si>
  <si>
    <t>Ethnic Motifs Yoke Design Gotta Patti Kurti with Sharara &amp; With Dupatta</t>
  </si>
  <si>
    <t>Pink yoke design Kurti with Sharara with dupatta
Kurti design:
Ethnic motifs yoke design
Straight shape
Regular style
Round neck, three-quarter regular sleeves
2 pockets gotta patti detail
Above knee length with straight hem
Cotton blend machine weave fabric
Sharara design:
Striped Sharara
Partially elasticated waistband
Slip-on closure</t>
  </si>
  <si>
    <t>Dupatta: 2.5 Mtrs x 1.17 Mtrs (Length x Width)
Size worn by the model: S
Chest: 32"
Waist: 25"
Hips: 37"
Height: 5'7"</t>
  </si>
  <si>
    <t>4.6
|
18 Ratings</t>
  </si>
  <si>
    <t>Women Loose Fit Cargos Trousers</t>
  </si>
  <si>
    <t>Green knitted cargos
Loose fit
Mid-rise
Length: regular
Pattern: solid
Flat-front, with no pleats design
Feature: plain
5 pockets</t>
  </si>
  <si>
    <t>Fit: Loose Fit
The model (height 5'8) is wearing a size 28</t>
  </si>
  <si>
    <t>LIVE OK</t>
  </si>
  <si>
    <t>â‚¹727</t>
  </si>
  <si>
    <t>Dark shade, no fade black jeans
Boyfriend fit, high-rise
Clean look
Stretchable
5 pocket
Length: cropped</t>
  </si>
  <si>
    <t>Fit: Boyfriend Fit
Stretchable
The model (height 5'8) is wearing a size 26</t>
  </si>
  <si>
    <t>4.2
|
575 Ratings</t>
  </si>
  <si>
    <t>575 Verified Buyers</t>
  </si>
  <si>
    <t>Colour: blue, white
Ethnic motifs printed
Round neck
Three- quarter, regular sleeves
Straight shape with regular style
Knee length with flared hem
Knitted regular cotton</t>
  </si>
  <si>
    <t>Women Blue Skinny Fit High-Rise Clean Look Stretchable Frayed Hem Jeans</t>
  </si>
  <si>
    <t>Blue medium wash 5-pocket high-rise jeans, clean look, light fade, has a button and zip closure, waistband with belt loops, has frayed hem and embroidered detailing</t>
  </si>
  <si>
    <t>Pink Embroidered Pure Cotton Schiffli A-Line Dress</t>
  </si>
  <si>
    <t>Pink geometric embroidered a-line schiffli dress
Shoulder straps
Sleeveless
Knee length in flared hem
Cotton fabric
Button closure</t>
  </si>
  <si>
    <t>4.1
|
365 Ratings</t>
  </si>
  <si>
    <t>Women Navy Blue Relaxed Straight Fit High-Rise Pleated Trouser</t>
  </si>
  <si>
    <t>Navy blue knitted trouser
Straight fit
Brand Fit: relaxed
High-rise
Length: regular
Pattern: solid
Pleated design
Feature: Easy wash</t>
  </si>
  <si>
    <t>3.8
|
1.7k Ratings</t>
  </si>
  <si>
    <t>Women Green &amp; Mustard Yellow Printed Straight Kurta</t>
  </si>
  <si>
    <t>Green and Mustard yellow printed straight kurta, has a keyhole neck, three-quarter sleeves, straight hem, and side slits</t>
  </si>
  <si>
    <t>Paris Elseve Extraordinary Oil Serum - 30 ml</t>
  </si>
  <si>
    <t>â‚¹185</t>
  </si>
  <si>
    <t>L'Oreal Paris Elseve Extraordinary Oil Serum 30 ml</t>
  </si>
  <si>
    <t>4.5
|
5.7k Ratings</t>
  </si>
  <si>
    <t>Abstract Print Top</t>
  </si>
  <si>
    <t>Beige, green and red regular top
Abstract print
V-neck, three-quarter, regular sleeves
Woven
Button closure</t>
  </si>
  <si>
    <t>4.5
|
4 Ratings</t>
  </si>
  <si>
    <t>Women Black &amp; Mustard Yellow Colourblocked T-shirt</t>
  </si>
  <si>
    <t>Black and mustard yellow Tshirt for women
Colourblocked
Regular length
Round neck
Long, regular sleeves
Knitted cotton fabric</t>
  </si>
  <si>
    <t>Women Off-White Printed Detail Round Neck T-shirt</t>
  </si>
  <si>
    <t>Off-White printed detail T-shirt, has a round neck, and short sleeves</t>
  </si>
  <si>
    <t>4.3
|
470 Ratings</t>
  </si>
  <si>
    <t>Woman Floral Smocked Tiered Dress</t>
  </si>
  <si>
    <t>â‚¹1565</t>
  </si>
  <si>
    <t>Black floral print fit &amp; flare dress
Square neck
Short, puff sleeve
Smocked detail
Midi length in flared hem
Chiffon fabric</t>
  </si>
  <si>
    <t>4.2
|
651 Ratings</t>
  </si>
  <si>
    <t>Navy Blue Floral Cotton A-Line Kurta With Gathered Waist &amp; Palazzos</t>
  </si>
  <si>
    <t>This Set includes: Kurta and Palazzos
Simple yet elegant, this printed A-line kurta with gathered waist comes with palazzo pants rendered with cotton that fits beautifully and gives comfort while embodying the beauty of simple style. 
 Kurta:
Navy Blue kurta with ethnic floral print, round neck and button placket. Flared hem, calf length, 3/4th sleeves
Palazzos:
White elasticated back slip-on style pants
Pure cotton, Machine-wash 
The model (height 5'8") is wearing a size S</t>
  </si>
  <si>
    <t>4.2
|
10.5k Ratings</t>
  </si>
  <si>
    <t>10.5k Verified Buyers</t>
  </si>
  <si>
    <t>Shoulder Straps Maxi Dress</t>
  </si>
  <si>
    <t>â‚¹2267</t>
  </si>
  <si>
    <t>Maroon solid maxi dress
Shoulder straps
Sleeveless
Cut-out detail
Maxi length in flared hem</t>
  </si>
  <si>
    <t>Women Black Ethnic Flats</t>
  </si>
  <si>
    <t>A pair of black
Upper Material: canvas
Cushioned footbed
Textured and patterned outsole</t>
  </si>
  <si>
    <t>Canvas
Hand wash</t>
  </si>
  <si>
    <t>Women Black Smart High-Rise Graduated Flare Trousers</t>
  </si>
  <si>
    <t>Black knitted chinos
Regular fit
Brand Fit: smart
High-rise
Length: regular
Pattern: solid self design
Flat-front, with no pleats design
Feature: plain
No pockets</t>
  </si>
  <si>
    <t>Brand Fit: Smart
Fit: Regular Fit
The model (height 5'8) is wearing a size 28</t>
  </si>
  <si>
    <t>4.4
|
3.7k Ratings</t>
  </si>
  <si>
    <t>Women Grey Tropical Keyhole Neck Midi Dress</t>
  </si>
  <si>
    <t>Grey tropical print fit &amp; flare dress
Keyhole neck
Three-quarter, puff sleeve
Belted detail
Midi length in flared hem
Georgette fabric
Comes with a belt</t>
  </si>
  <si>
    <t>3.4
|
57 Ratings</t>
  </si>
  <si>
    <t>Women White Solid Running Shoes</t>
  </si>
  <si>
    <t>A pair of white solid comfort sandals
Synthetic upper material
Cushioned footbed
Patterned PU outsole
Warranty: 1 month
Warranty provided by brand/manufacturer</t>
  </si>
  <si>
    <t>4
|
944 Ratings</t>
  </si>
  <si>
    <t>944 Verified Buyers</t>
  </si>
  <si>
    <t>Women Sea Green Floral Embroidered Regular Kurta with Trousers &amp; With Dupatta</t>
  </si>
  <si>
    <t>Sea green embroidered Kurta with Trousers with dupatta
Kurta design:
Floral embroidered
Straight shape
Regular style
Round neck, long regular sleeves
Calf length with straight hem
Viscose rayon machine weave fabric
Trousers design:
Embroidered Trousers
Partially elasticated waistband
Slip-on closure</t>
  </si>
  <si>
    <t>V-Neck A-Line Midi Dress</t>
  </si>
  <si>
    <t>Black solid a-line dress
V-neck
Three-quarter, regular sleeves
Lace-up detail
Midi length in flared hem
Lace fabric</t>
  </si>
  <si>
    <t>3.7
|
275 Ratings</t>
  </si>
  <si>
    <t>Brown Sweetheart Neck Pure Cotton Co-Ords</t>
  </si>
  <si>
    <t>This co-ords consists of a Top and Trousers
Brown solid crop top, has a sweetheart neck and long, regular sleeves 
Brown solid Trousers, has a slip on closure</t>
  </si>
  <si>
    <t>Size worn by the model: S
Chest: 31''
Waist: 24''
Hips: 34''
Height: 5'7"</t>
  </si>
  <si>
    <t>Women Red &amp; White Typography Printed Pure Cotton Oversized T-shirt</t>
  </si>
  <si>
    <t>Red and white Tshirt for women
Typography printed
Longline length
Round neck
Short, regular sleeves
Knitted pure cotton fabric</t>
  </si>
  <si>
    <t>Oversized
Size worn by the model: S
Chest: 32"
Height: 5'8"</t>
  </si>
  <si>
    <t>4.2
|
1.8k Ratings</t>
  </si>
  <si>
    <t>Fabclub</t>
  </si>
  <si>
    <t>Geometric Printed Shirt Collar Roll-Up Sleeves Kurta With Trousers</t>
  </si>
  <si>
    <t>Turquoise blue, Grey and Red printed Kurta with Trousers
Kurta design:
Geometric printed
A-line shape, regular style
Shirt collar
Three-quarter, roll-up sleeves
Calf length with flared hem
Viscose rayon machine weave fabric
Trousers design:
Solid Trousers
Partially elasticated waistband
Slip-on closure
2 pockets</t>
  </si>
  <si>
    <t>Ambraee</t>
  </si>
  <si>
    <t>Yoke Design Regular Kurta with Trousers &amp; With Dupatta</t>
  </si>
  <si>
    <t>Brown yoke design Kurta with Trousers with dupatta
Kurta design:
Solid yoke design
Anarkali shape
Regular style
Round neck, long regular sleeves
Calf length with flared hem
Cotton blend machine weave fabric
Trousers design:
Solid Trousers
Elasticated waistband
Slip-on closure</t>
  </si>
  <si>
    <t>2.8
|
14 Ratings</t>
  </si>
  <si>
    <t>Women Black &amp; White Pure Cotton Printed Kurta with Trousers &amp; Dupatta</t>
  </si>
  <si>
    <t>Black and white printed kurta with palazzos and dupatta
Black and white printed straight calf length kurta, has a round neck, three-quarter sleeves, side slits
Black and white printed trousers, has elasticated waistband, slip-on closure
Black and white printed dupatta, has printed border</t>
  </si>
  <si>
    <t>DIVYANK</t>
  </si>
  <si>
    <t>Women Navy Blue &amp; Grey Ethnic Motifs Printed Mirror Work Kurta with Palazzos</t>
  </si>
  <si>
    <t>Navy blue &amp; grey printed Kurta with Palazzos
Kurta design:
Navy blue &amp; gold coloured
Ethnic motifs printed
Straight shape
Regular style
Round neck, three-quarter regular sleeves
Mirror work detail
Calf length with Straight hem
Viscose rayon machine weave fabric
Palazzos design:
Grey bottom Embroidered Palazzos
Partially Elasticated waistband
Slip-on closure</t>
  </si>
  <si>
    <t>The Lifestyle Co. Black Strappy Wedge Heels</t>
  </si>
  <si>
    <t>A pair of black strappy wedge heels, has regular styling and backstrap
Synthetic Leather upper
Cushioned footbed
Textured and patterned outsole</t>
  </si>
  <si>
    <t>Heel Height: 5.08 cm</t>
  </si>
  <si>
    <t>4.3
|
86 Ratings</t>
  </si>
  <si>
    <t>Ginger by Lifestyle</t>
  </si>
  <si>
    <t>Women Colourblocked Lace-Ups Sneakers</t>
  </si>
  <si>
    <t>A pair of round toe beige &amp; white sneakers ,has regular styling,
Lace-ups detail
Synthetic upper
Cushioned footbed
Textured and patterned outsole</t>
  </si>
  <si>
    <t>Synthetic 
Wipe it with dry clean cloth when needed to remove dust</t>
  </si>
  <si>
    <t>Cream-Coloured &amp; Red Floral Silk Blend Saree</t>
  </si>
  <si>
    <t>Design Details
Cream-coloured and red banarasi saree
Floral printed saree with printed border
The saree comes with an unstitched blouse piece
The blouse worn by the model might be for modelling purpose only. Check the image of the blouse piece to understand how the actual blouse piece looks like.</t>
  </si>
  <si>
    <t>Fuchsia Puff Sleeve Fit &amp; Flare Dress</t>
  </si>
  <si>
    <t>Fuchsia self design fit &amp; flare dress
Square neck
Short, Puff sleeve
Gathered or pleated detail
Above knee length in flared hem</t>
  </si>
  <si>
    <t>3.4
|
166 Ratings</t>
  </si>
  <si>
    <t>Women Blue &amp; White Geometric Screen Print Cotton Fusion Kurta</t>
  </si>
  <si>
    <t>Colour: blue and white
Geometric screen printed with striped detail
Shoulder straps
Straight shape with regular style
Knee length with straight hem
Machine weave regular cotton
Side slits</t>
  </si>
  <si>
    <t>4.6
|
2.3k Ratings</t>
  </si>
  <si>
    <t>Ethnic Motifs Print Kurta</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</si>
  <si>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Unique colour with blooming floral prints, this kurta will fit you rightly at waist &amp; will give the right amount of flare! Pair it with flats and subtle jewellery for an elegant summer look.
Colour: purple and green
Ethnic motifs printed
Round neck
Three-quarter, regular sleeves
Straight shape with regular style
Calf length with straight hem
Machine weave regular viscose rayon</t>
  </si>
  <si>
    <t>3.8
|
48 Ratings</t>
  </si>
  <si>
    <t>Colour: blue
Solid
Round neck
Three quarter, regular sleeves
Anarkali shape with regular style
Foil print detail
Ankle length with flared hem
Machine weave regular viscose rayon</t>
  </si>
  <si>
    <t>Women Beige &amp; Black Pure Cotton Printed Kurta with Salwar</t>
  </si>
  <si>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With the breezy tiered silhouette and printed pattern, this straight kurta will become your go-to outfit. Top it off with these checked salwar and comfortable flats
FEATURES
KURTA
has a mandarin neck
button closure
three-quarter puffed sleeves
curved hem
side slits
PALAZZOS
has partially elasticated waistband
slip-on closure
one pocket</t>
  </si>
  <si>
    <t>Women Sun Expert UV Sunscreen Lotion 50 ml</t>
  </si>
  <si>
    <t>What it is
Sun Expert + UV Sunscreen Lotion
Features
Protects from PA ++ UVA and SPF 24 UVB
Light feel formula
PA ++ shields UVA rays that cause dark spots, premature ageing and skin darkening
Cucumber and lemon grass extracts for skin lightening
Suitable for all skin types</t>
  </si>
  <si>
    <t>50ml</t>
  </si>
  <si>
    <t>4.4
|
4.4k Ratings</t>
  </si>
  <si>
    <t>Women White Analogue Watch AMWW312</t>
  </si>
  <si>
    <t>Display: Analogue
Movement: Quartz
Power source: Battery
Dial style: Solid square stainless steel dial
Features: Reset Time
Strap style: Gold-Toned bracelet style, stainless steel strap 
Water resistance: 100 m
Comes in a Joker &amp; Witch box
Warranty: 1 year
Warranty provided by brand/manufacturer</t>
  </si>
  <si>
    <t>Keep Away From Moisture And
Avoid Rough Usage</t>
  </si>
  <si>
    <t>4.3
|
552 Ratings</t>
  </si>
  <si>
    <t>552 Verified Buyers</t>
  </si>
  <si>
    <t>Women White Flex Appeal 4.0 Sneakers</t>
  </si>
  <si>
    <t>Special Technology:
Skechers Air-Cooled Memory Foam(r) cushioned comfort insole
Features:
A pair of round toe white sneakers ,has regular styling,
Lace-ups detail
Mesh upper
Cushioned footbed
Sporty lace-up sneaker design
Flex Lite shock-absorbing midsole
Super flexible rubber traction outsole
Textured and patterned outsole
Warranty: 3 months
Warranty provided by Brand/Manufacturer</t>
  </si>
  <si>
    <t>4.6
|
171 Ratings</t>
  </si>
  <si>
    <t>Women Navy Blue Solid Half-Zipper Sweatshirt with Joggers</t>
  </si>
  <si>
    <t>This clothing set consists of sweatshirt and joggers
Navy blue solid sweatshirt ,has a shirt collar, long sleeves, half zipper
Navy blue solid joggers,has an elasticated waisband and a drawstring closure, cuffed hem, 4 pockets</t>
  </si>
  <si>
    <t>4.2
|
338 Ratings</t>
  </si>
  <si>
    <t>338 Verified Buyers</t>
  </si>
  <si>
    <t>Women Burgundy Solid Hooded Sweatshirt</t>
  </si>
  <si>
    <t>Burgundy solid sweatshirt with velour finish, has a hood, short sleeves, straight hem</t>
  </si>
  <si>
    <t>Women Green Floral Yoke Design Panelled Kurti with Trousers &amp; With Dupatta</t>
  </si>
  <si>
    <t>â‚¹1161</t>
  </si>
  <si>
    <t>Green yoke design Kurti with Trousers with dupatta
Kurti design:
Floral yoke design
Straight shape
Panelled style
Keyhole neck, three-quarter roll-up sleeves
1 pockets
Calf length with straight hem
Poly silk machine weave fabric
Trousers design:
Printed Trousers
Partially elasticated waistband
Zip closure</t>
  </si>
  <si>
    <t>4.1
|
371 Ratings</t>
  </si>
  <si>
    <t>Carolina Herrera</t>
  </si>
  <si>
    <t>Women Good Girl Eau De Parfum - 30 ml</t>
  </si>
  <si>
    <t>Rs. 5000</t>
  </si>
  <si>
    <t>Women Good Girl Eau De Parfum</t>
  </si>
  <si>
    <t>Pleated Sweetheart Neck Pure Cotton Kurta with Trousers &amp; Dupatta</t>
  </si>
  <si>
    <t>Yellow solid Kurta with Trousers with dupatta
Kurta design:
Solid
Anarkali shape
Pleated style
Sweetheart neck, three-quarter regular sleeves
Calf length with flared hem
Pure cotton machine weave fabric
Trousers design:
Solid Trousers
Partially elasticated waistband
Drawstring closure</t>
  </si>
  <si>
    <t>The model (height 5'8) is wearing a size S
Dupatta: 2.5 m</t>
  </si>
  <si>
    <t>Off white solid handheld bag
Multiple main compartments, has a zip closure, 1 external pocket, Tablet sleeve: no
With a detachable sling strap</t>
  </si>
  <si>
    <t>Women Off White Ethnic Motifs Printed Pleated Pure Cotton Kurta with Churidar &amp; With Dupatta</t>
  </si>
  <si>
    <t>Off white printed Kurta with Churidar with dupatta
Kurta design:
Ethnic motifs printed
Anarkali shape
Pleated style
Round neck, three-quarter regular sleeves
Calf length with flared hem
Pure cotton machine weave fabric
Churidar design:
Printed Churidar
Partially elasticated waistband
Slip-on closure</t>
  </si>
  <si>
    <t>Floral Printed Empire Sequinned Pure Cotton Kurta With Trousers &amp; Dupatta</t>
  </si>
  <si>
    <t>Mauve printed Kurta with Trousers with dupatta
Kurta design:
Floral printed
A-line shape
Empire style
Round neck, three-quarter regular sleeves
1 pockets sequinned detail
Calf length with straight hem
Pure cotton machine weave fabric
Trousers design:
Printed Trousers
Elasticated waistband
Slip-on closure</t>
  </si>
  <si>
    <t>The model (height 5'8) is wearing a size S
Dupatta: 2.3 x 1.1 meters (length x width)</t>
  </si>
  <si>
    <t>3.9
|
121 Ratings</t>
  </si>
  <si>
    <t>Women Black Boyfriend Fit Light Fade Cropped Stretchable Jeans</t>
  </si>
  <si>
    <t>Dark shade, light fade black jeans
Boyfriend fit, mid-rise
Clean look
Stretchable
5 pocket
Length: cropped</t>
  </si>
  <si>
    <t>4.1
|
955 Ratings</t>
  </si>
  <si>
    <t>955 Verified Buyers</t>
  </si>
  <si>
    <t>Women Rose Gold-Toned Analogue Watch FCN0001F</t>
  </si>
  <si>
    <t>Display: Analogue
Movement: Quartz
Power source: Battery
Dial style: Solid round stainless steel dial
Features: Reset Time
Strap style: Rose Gold-Toned bracelet style, stainless steel strap with a foldover closure
Water resistance: 30 m
Warranty: 1 year
Warranty provided by brand/manufacturer
Comes in a signature French Connection case</t>
  </si>
  <si>
    <t>Dial width: 32 mm
Strap width: 14 mm</t>
  </si>
  <si>
    <t>Women Purple Pure Cotton Kurta with Trousers &amp; With Dupatta</t>
  </si>
  <si>
    <t>Purple solid Kurta with Trousers with dupatta
Kurta design:
Solid
Straight shape
Regular style
V-neck, three-quarter regular sleeves
Above knee length with curved hem
Pure cotton machine weave fabric
Trousers design:
Solid Trousers
Partially elasticated waistband
Slip-on closure</t>
  </si>
  <si>
    <t>3.9
|
620 Ratings</t>
  </si>
  <si>
    <t>HER Solid Drop-Shoulders Relaxed Fit Hooded Sweatshirt</t>
  </si>
  <si>
    <t>PRODUCT STORY: This hoodie encapsulates the essence of casual cool for the girl on the go. An adjustable hood and ribbed details combine to create comfort you can take in your stride as the days get cooler at the studio and beyond.
FEATURES &amp; BENEFITS: Recycled Content: Made with at least 20% recycled material as a step toward a better future, Cotton: Cotton in PUMA products comes from farms with a focus on sustainable farming such as water efficiency and soil health protection. Learn more: https://about.puma.com/forever-better
DETAILS:
Black solid women sweatshirt
Relaxed fit
Hood with adjustable drawcords
Metal tip cord ends
Ribbed cuffs and hem
Decorative pintuck seams on front
Embroidered PUMA Cat Logo on left chest</t>
  </si>
  <si>
    <t>Relaxed fit
The model (height 5'8) is wearing a size S</t>
  </si>
  <si>
    <t>Women White Lace-Up Color Change Sneakers</t>
  </si>
  <si>
    <t>A pair of round toe white sneakers ,has regular styling,
Lace-ups detail
Synthetic leather upper
Cushioned footbed
Textured and patterned outsole
Warranty: 28 days</t>
  </si>
  <si>
    <t>4.1
|
957 Ratings</t>
  </si>
  <si>
    <t>957 Verified Buyers</t>
  </si>
  <si>
    <t>Women Magenta Floral Embroidered Kurta with Palazzos &amp; Dupatta</t>
  </si>
  <si>
    <t>Magenta embroidered Kurta with Palazzos and dupatta
Kurta design:
Floral embroidered
Straight shape
Regular style
Round neck, long regular sleeves
Zari detail
Calf length with straight hem
Silk blend machine weave fabric
Palazzos design:
Solid Palazzos
Partially elasticated waistband
Slip-on closure</t>
  </si>
  <si>
    <t>4.5
|
542 Ratings</t>
  </si>
  <si>
    <t>emeros</t>
  </si>
  <si>
    <t>Women Printed Top With Shorts Co-Ords</t>
  </si>
  <si>
    <t>This co-ords consists of a top and shorts
Black printed top, has a square neck and sleeveless sleeves
Black printed shorts, has an elasticated waistband with slip-on closure and 2 pockets</t>
  </si>
  <si>
    <t>3.9
|
243 Ratings</t>
  </si>
  <si>
    <t>Women Pack of 3 Assorted Solid Antibacterial Briefs 11101</t>
  </si>
  <si>
    <t>Rs. 539</t>
  </si>
  <si>
    <t>4.3
|
342 Ratings</t>
  </si>
  <si>
    <t>Blue Floral Printed Satin Saree</t>
  </si>
  <si>
    <t>Design Details
Blue saree
Floral printed saree with solid border 
The saree comes with an unstitched blouse piece
The blouse worn by the model might be for modelling purpose only. Check the image of the blouse piece to understand how the actual blouse piece looks like.</t>
  </si>
  <si>
    <t>Women Mid-Rise Smart Straight Fit Easy Wash Trousers</t>
  </si>
  <si>
    <t>Rs. 1795</t>
  </si>
  <si>
    <t>Beige knitted trousers
Straight fit
Brand Fit: smart
Mid-rise
Length: regular
Pattern: solid
Flat-front, with no pleats design
Feature: easy wash
4 pockets</t>
  </si>
  <si>
    <t>Brand Fit: Smart
Fit: Straight Fit
The model (height 5'8) is wearing a size 28</t>
  </si>
  <si>
    <t>Women Rose-Gold-Plated Stainless Steel Bracelet Style Analogue Watch 2634WM05</t>
  </si>
  <si>
    <t>Rs. 5595</t>
  </si>
  <si>
    <t>Pack Contains: single watch
Display: analogue
Movement: quartz
Power Source: battery
Dial style: pink embellished round brass dial
Features: reset time, 
Strap Style:, bracelet style, stainless steel strap with a foldover
Water resistance: 50 m
Comes in a signature Titan case
Warranty: 1 year
Warranty provided by brand owner/manufacturer</t>
  </si>
  <si>
    <t>Stainless Steel
Gentle wipe with soft wet cloth whenver required</t>
  </si>
  <si>
    <t>Women Black Ikat Printed Pure Cotton Kurta with Trousers &amp; With Dupatta</t>
  </si>
  <si>
    <t>Black printed Kurta with Trousers with dupatta
Kurta design:
Geometric printed
Straight shape
Regular style
Round neck, three-quarter regular sleeves
1 pockets
Calf length with flared hem
Pure cotton machine weave fabric
Trousers design:
Printed Trousers
Elasticated waistband
Slip-on closure
Comes with Dupatta</t>
  </si>
  <si>
    <t>Dupatta Length: 2.4 m Width: 1.01 m
The model (height 5'8) is wearing a size S</t>
  </si>
  <si>
    <t>Ethnic Motifs Printed Pure Cotton Night Suit</t>
  </si>
  <si>
    <t>Unwind yourself in the vibrancy of this ultra-soft night suit. It is just what your body would need to unfurl in after a hard day's toil.
VANumber: 50146-White
Shirt Features
Shirt collar
Three-quarter sleeves
Pyjamas Features
Slip-on</t>
  </si>
  <si>
    <t>4.3
|
357 Ratings</t>
  </si>
  <si>
    <t>Solid Handheld Bag</t>
  </si>
  <si>
    <t>Green solid handheld bag
1 main compartment, has a zip closure
3 inner pockets
Tablet sleeve: no
Two handles with a detachable sling strap
Warranty: 6 months
Warranty provided by brand owner/manufacturer</t>
  </si>
  <si>
    <t>Height: 24 cm
Width: 31 cm
Depth: 14 cm</t>
  </si>
  <si>
    <t>HOUSE OF KARI</t>
  </si>
  <si>
    <t>Floral Embroidered Thread Work Pure Cotton Straight Kurta</t>
  </si>
  <si>
    <t>â‚¹3049</t>
  </si>
  <si>
    <t>Colour: Navy blue &amp; white
Floral embroidered
Round notched neck
Long, regular sleeves
Straight shape with regular style
Thread work detail
Calf length with straight hem
Machine Weave regular other</t>
  </si>
  <si>
    <t>Blue Floral Embroidered Satin Saree</t>
  </si>
  <si>
    <t>Design Details
Blue saree
Floral woven design saree with woven design border
Has embroidered detail
The saree comes with an unstitched blouse piece
The blouse worn by the model might be for modelling purpose only. Check the image of the blouse piece to understand how the actual blouse piece looks like.</t>
  </si>
  <si>
    <t>3.9
|
810 Ratings</t>
  </si>
  <si>
    <t>Strapless Gathered Detailed Bodycon Mini Dress</t>
  </si>
  <si>
    <t>Solid Black coloured bodycon dress
Strapless
Sleeveless, no sleeves
Mini length in straight hem
Gathered Detail
Knitted</t>
  </si>
  <si>
    <t>Drop-Shoulder Sleeves Pure Cotton Relaxed T-shirt</t>
  </si>
  <si>
    <t>Grey Tshirt for women
Typography solid
Regular length
Round neck
Short, drop-shoulder sleeves
Knitted pure cotton fabric</t>
  </si>
  <si>
    <t>Relaxed Fit
Size worn by the model: 27
Chest: 32.5
Height: 5'9"</t>
  </si>
  <si>
    <t>Janasya</t>
  </si>
  <si>
    <t>Pink Midi Dress</t>
  </si>
  <si>
    <t>Pink geometric print fit &amp; flare dress
Round neck
Three-quarter, regular sleeves
Midi length in flared hem</t>
  </si>
  <si>
    <t>Women Black &amp; White Tie n Dye V Neck Pure Cotton Kurta</t>
  </si>
  <si>
    <t>Colour: black and white
Abstract printed
V-neck
Three-quarter, regular sleeves
Straight shape with regular style
Calf length with straight hem
Knitted regular cotton</t>
  </si>
  <si>
    <t>Size worn by the model: S
Chest: 29"
Height: 5'6"</t>
  </si>
  <si>
    <t>Fuchsia Pink Solid A-Line Midi Dress</t>
  </si>
  <si>
    <t>Fuchsia pink solid a-line dress
Sweetheart neck
Short, puff sleeve
Lace-up detail
Midi length in flared hem</t>
  </si>
  <si>
    <t>4.2
|
705 Ratings</t>
  </si>
  <si>
    <t>705 Verified Buyers</t>
  </si>
  <si>
    <t>Black Solid Structured Handheld Bag with Detachable Sling Strap</t>
  </si>
  <si>
    <t>Black solid handheld bag 1 main compartment with separator sleeve, has a zip closure, Tablet sleeve: no
One handle with a detachable sling strap</t>
  </si>
  <si>
    <t>Height: 15 cm 
Width: 22 cm
Depth: 7 cm</t>
  </si>
  <si>
    <t>Women Off-White &amp; Gold-Toned Embellished Mojaris</t>
  </si>
  <si>
    <t>A pair of off-white and gold-toned square toe embellished mojaris, has regular styling, slip-on detail
Synthetic upper with beaded detail
Cushioned footbed
Textured and patterned leather outsole
Warranty: 1 month
Warranty provided by brand/manufacturer</t>
  </si>
  <si>
    <t>4.3
|
526 Ratings</t>
  </si>
  <si>
    <t>526 Verified Buyers</t>
  </si>
  <si>
    <t>Women Floral Printed Pure Cotton Night Suit</t>
  </si>
  <si>
    <t>Make your relaxed time high on style by slipping into this night suit, crafted from the softest fabric. Plush yet comfy, this pick ranks high on fashion quotient.
VANumber: t374508f
T-shirt Features
Round neck
Short sleeves
Pyjamas Features
Slip-on</t>
  </si>
  <si>
    <t>4.2
|
582 Ratings</t>
  </si>
  <si>
    <t>582 Verified Buyers</t>
  </si>
  <si>
    <t>ZIYAA</t>
  </si>
  <si>
    <t>Floral Leafy Foil Print Kurta Set</t>
  </si>
  <si>
    <t>â‚¹641</t>
  </si>
  <si>
    <t>This set includes: Kurta and Trousers
The floral leafy pattern with its ethnic undertones renders this piece its fashion essence. A daily wear which you can accessorize into a festive wear, the run-through patterned panelling on the front further highlights the simplistic silhouette. Dark and demure with a twist, the no-fuss golden foil work punctuates the simplistic design of this kurta set.  
Kurta:
Floral leafy with foil work accents, panelled front and round neck, 3/4th sleeves with patterned bordering, calf-length fall with side slits
Trousers:
All over floral leafy crop-cut trousers and foil print touches , elastic back with slip-on styling
Polyester, hand-wash
The model (height 5'8") is wearing a size S</t>
  </si>
  <si>
    <t>3.5
|
20.9k Ratings</t>
  </si>
  <si>
    <t>Women Grey Ethnic Motifs Printed Anarkali Kurta</t>
  </si>
  <si>
    <t>Colour: grey
Ethnic motifs printed
Mandarin collar
Three-quarter, regular sleeves
Anarkali shape with empire style
Ankle length with flared hem
Machine weave regular viscose rayon</t>
  </si>
  <si>
    <t>4.2
|
861 Ratings</t>
  </si>
  <si>
    <t>861 Verified Buyers</t>
  </si>
  <si>
    <t>Women Round Neck Graphic Printed Cotton T-shirt</t>
  </si>
  <si>
    <t>T-shirt for women
Graphic printed
Regular length
Round neck
Short, regular sleeves
Knitted cotton fabric</t>
  </si>
  <si>
    <t>4.3
|
91 Ratings</t>
  </si>
  <si>
    <t>Women Lavender Solid Regular Fit Track Pants</t>
  </si>
  <si>
    <t>Lavender solid mid-rise track pants has an elasticated waistband with drawstring closure and 2 pockets</t>
  </si>
  <si>
    <t>Green printed Kurta with Trousers with dupatta
Kurta design:
Floral printed
Anarkali shape
Regular style
Round neck, three-quarter regular sleeves
1 pockets gotta patti detail
Floor length with flared hem
Pure cotton machine weave fabric
Trousers design:
Printed Trousers
Elasticated waistband
Slip-on closure</t>
  </si>
  <si>
    <t>4.2
|
108 Ratings</t>
  </si>
  <si>
    <t>Black Embroidered Ethnic Motifs A-Line Dress</t>
  </si>
  <si>
    <t>Black embroidered woven A-line dress, has a keyhole neck, three-quarter sleeves, hook and eye closure, and flared hem</t>
  </si>
  <si>
    <t>4.4
|
17k Ratings</t>
  </si>
  <si>
    <t>17k Verified Buyers</t>
  </si>
  <si>
    <t>Women Navy Blue &amp; White Geometric Printed Pure Cotton Kurta</t>
  </si>
  <si>
    <t>Colour: Navy blue and white
Geometric printed
Round neck
Three-quarter, regular sleeves
Straight shape with regular style
Calf length with straight hem
Machine weave regular cotton</t>
  </si>
  <si>
    <t>4.1
|
873 Ratings</t>
  </si>
  <si>
    <t>873 Verified Buyers</t>
  </si>
  <si>
    <t>Geometric Printed Kurta</t>
  </si>
  <si>
    <t>Colour: blue
Geometric printed
Round neck
Three-quarter, regular sleeves
Straight shape with regular style
Knee length with straight hem
Machine weave regular cotton</t>
  </si>
  <si>
    <t>3.9
|
45 Ratings</t>
  </si>
  <si>
    <t>Checked Sweetheart Neck Peplum Top</t>
  </si>
  <si>
    <t>Regular peplum top
Checked  
Sweetheart neck, short, puff sleeve  
Smocked detail
Woven</t>
  </si>
  <si>
    <t>Women White &amp; Blue Colourblocked Sneakers</t>
  </si>
  <si>
    <t>Synthetic, PU
Wipe with a clean, dry cloth to remove the dust</t>
  </si>
  <si>
    <t>Orange &amp; White Floral Printed A-Line Midi Dress</t>
  </si>
  <si>
    <t>Orange and white floral print a-line dress
V-neck with tie-up closure
Short, flared sleeve
Gathered or pleated detail
Midi length in flared hem
Concealed zip closure</t>
  </si>
  <si>
    <t>4.3
|
107 Ratings</t>
  </si>
  <si>
    <t>Women Blue Straight Fit Clean Look Stretchable Jeans</t>
  </si>
  <si>
    <t>Light shade, no fade blue jeans
Straight fit, mid-rise
Clean look
Non stretchable
Embellished
5 pocket
Length: regular</t>
  </si>
  <si>
    <t>Women Yellow &amp; White Shibori Dyed Maxi Dress</t>
  </si>
  <si>
    <t>â‚¹1561</t>
  </si>
  <si>
    <t>Yellow and white abstract dyed maxi dress
Square neck
Sleeveless, shoulder straps
Cut-out detail
Maxi length in flared hem</t>
  </si>
  <si>
    <t>4.3
|
168 Ratings</t>
  </si>
  <si>
    <t>Cut Out Sheath Midi Dress</t>
  </si>
  <si>
    <t>Black sheath dress
V-neck
Long, regular sleeves
Cut out detail
Midi length in straight hem
Cotton fabric</t>
  </si>
  <si>
    <t>Off-White &amp; Brown Leopard Printed A-Line Dress With Belt</t>
  </si>
  <si>
    <t>Off-white and brown leopard printed woven A-line dress with gathered detail, has a high-neck, sleeveless, button closure, and flounce hem
Comes with a belt</t>
  </si>
  <si>
    <t>Women 711 Skinny Fit Mid Rise Stretchable Jeans</t>
  </si>
  <si>
    <t>Dark shade, no fade black jeans
Skinny fit, mid-rise
Clean look
Stretchable
5 pocket
Length: regular</t>
  </si>
  <si>
    <t>4.3
|
125 Ratings</t>
  </si>
  <si>
    <t>Ethnic Motifs Printed Regular Kurta with Trousers</t>
  </si>
  <si>
    <t>Red printed Kurta with Trousers
Kurta design:
Ethnic motifs printed
Straight shape
Regular style
Band collar, three-quarter regular sleeves
1 pockets
Calf length length with straight hem
Viscose rayon machine weave fabric
Trousers design:
Ikaat printed Trousers
Elasticated waistband
Drawstring closure</t>
  </si>
  <si>
    <t>RARE</t>
  </si>
  <si>
    <t>Beige Floral Print Petal Sleeves Shirt Style Top</t>
  </si>
  <si>
    <t>Beige regular shirt style top
Floral print
V-neck, short, petal sleeves
Woven georgette
Button closure</t>
  </si>
  <si>
    <t>Women Mom-Fit High-Rise Stretchable Jeans</t>
  </si>
  <si>
    <t>â‚¹1091</t>
  </si>
  <si>
    <t>Dark shade, no fade black jeans
High-rise
Clean look
Stretchable
5 pocket
Length: regular</t>
  </si>
  <si>
    <t>Mom Fit
Stretchable
Size worn by the model: 28
Waist: 27"
Hips: 38"
Height: 5'7"</t>
  </si>
  <si>
    <t>Pink Floral Printed Shoulder Strap Fit &amp; Flare Dress</t>
  </si>
  <si>
    <t>White &amp; pink floral printed fit &amp; flare dress
Shoulder straps neck, tie-up detailing
Sleeveless
Maxi length in flared hem</t>
  </si>
  <si>
    <t>Floral Print Dobby Weave Top with Inner</t>
  </si>
  <si>
    <t>Pink and green regular top
Floral print
Tie-up neck, long, puff sleeves
Woven dobby
Comes with an inner</t>
  </si>
  <si>
    <t>4.9
|
14 Ratings</t>
  </si>
  <si>
    <t>Plus Size Abstract Print Top</t>
  </si>
  <si>
    <t>â‚¹737</t>
  </si>
  <si>
    <t>Pink and purple regular top
Abstract print
V-neck, three-quarter, cuffed sleeves sleeves
Gathered or pleated detail
Woven
Button closure</t>
  </si>
  <si>
    <t>Size worn by the model: 3XL
Chest: 41''
Height: 5'8''</t>
  </si>
  <si>
    <t>Maroon Layered A-Line Flared Short Dress</t>
  </si>
  <si>
    <t>Maroon solid a-line dress
Round neck
Three-quarter, puff sleeve
Layered detail
Above knee length in flared hem
Button closure</t>
  </si>
  <si>
    <t>The Lifestyle Co Women Black Graphic Printed Extended Sleeves Pure Cotton T-shirt</t>
  </si>
  <si>
    <t>â‚¹385</t>
  </si>
  <si>
    <t>Black T-shirt for women
Graphic printed
Regular length
Round neck
Short, extended sleeves
Knitted pure cotton fabric</t>
  </si>
  <si>
    <t>Women Classic Glitter Sliders</t>
  </si>
  <si>
    <t>â‚¹2446</t>
  </si>
  <si>
    <t>A pair of blue glittery sliders
Croslite upper
Cushioned footbed
Patterned croslite outsole
Warranty: 3 months
Warranty provided by brand owner/manufacturer</t>
  </si>
  <si>
    <t>Croslite
Wipe with damp cloth if dirty</t>
  </si>
  <si>
    <t>Kastner</t>
  </si>
  <si>
    <t>Women Black &amp; Gold-Toned Solid Belt</t>
  </si>
  <si>
    <t>Black and Gold-Toned solid belt
Reversible: No
Stretchable: No
Secured with a push pin</t>
  </si>
  <si>
    <t>Width: 3.25 cm</t>
  </si>
  <si>
    <t>4.3
|
10.3k Ratings</t>
  </si>
  <si>
    <t>Women Green Yoke Design Kurta with Trousers &amp; With Dupatta</t>
  </si>
  <si>
    <t>Green yoke design Kurta with Trousers with dupatta
Kurta design:
Solid yoke design
Straight shape
Regular style
Round neck, three-quarter regular sleeves
2 pockets
Knee length with straight hem
Polyester knitted and woven fabric
Trousers design:
Solid Trousers
Partially elasticated waistband
slip on closure</t>
  </si>
  <si>
    <t>Women Black Tank Top</t>
  </si>
  <si>
    <t>Rs. 329</t>
  </si>
  <si>
    <t>Black regular tank top
Solid
Round neck, sleeveless, no sleeves
Knitted cotton</t>
  </si>
  <si>
    <t>4.5
|
657 Ratings</t>
  </si>
  <si>
    <t>Women Pink Floral Printed Pure Cotton Kurta &amp; Palazzos With Dupatta</t>
  </si>
  <si>
    <t>Pink printed Kurta with Palazzos with dupatta
Kurta design:
Floral printed
Straight shape
Regular style
Round neck, three-quarter regular sleeves
Calf length with straight hem
Pure cotton machine weave fabric
Palazzos design:
Printed Palazzos
Elasticated waistband
Slip-on closure</t>
  </si>
  <si>
    <t>4.2
|
793 Ratings</t>
  </si>
  <si>
    <t>Women Black Solid Active Joggers</t>
  </si>
  <si>
    <t>Black solid mid-rise joggers, has an elasticated waistband with drawstring closure, cuffed hem, two pockets</t>
  </si>
  <si>
    <t>The model (height 5'6') is wearing a size S</t>
  </si>
  <si>
    <t>Soie</t>
  </si>
  <si>
    <t>Women Black Skinny Fit Cycling Sports Shorts</t>
  </si>
  <si>
    <t>Black solid mid-rise cycling sports shorts, has na pockets, slip-on closure</t>
  </si>
  <si>
    <t>Skinny Fit
The model (height 5'8) is wearing a size 28</t>
  </si>
  <si>
    <t>4.5
|
117 Ratings</t>
  </si>
  <si>
    <t>Women Pack Of 2 Jean Flared High-Rise Stretchable Jeans</t>
  </si>
  <si>
    <t>Multicoloured jeans
Flared, high-rise
Brand Fit: jean
Clean look
Stretchable
5 pocket
Length: regular</t>
  </si>
  <si>
    <t>3.5
|
95 Ratings</t>
  </si>
  <si>
    <t>Women Turquoise Blue &amp; Pink Striped Cotton A-line Kurta</t>
  </si>
  <si>
    <t>Colour: turquoise blue and pink
Striped
Mandarin collar
Long, regular sleeves
A-line shape with panelled style
Thread work detail
Calf length with flared hem
Machine weave regular cotton</t>
  </si>
  <si>
    <t>4.3
|
697 Ratings</t>
  </si>
  <si>
    <t>Women Blue Floral One Shoulder Top</t>
  </si>
  <si>
    <t>Blue regular top
Floral print
One shoulder, short, no sleeves
Woven</t>
  </si>
  <si>
    <t>4.2
|
385 Ratings</t>
  </si>
  <si>
    <t>Smocked Square Neck Floral Printed Maxi Dress</t>
  </si>
  <si>
    <t>White, yellow and green floral print maxi dress
Square neck
Three-quarter, regular sleeves
Smocked detail
Maxi length in flared hem
Crepe fabric</t>
  </si>
  <si>
    <t>3.8
|
117 Ratings</t>
  </si>
  <si>
    <t>Black Blazer Dress</t>
  </si>
  <si>
    <t>Black solid blazer dress
Shirt collar
Long, regular sleeves
Above knee length in straight hem
Button closure</t>
  </si>
  <si>
    <t>4.2
|
9.9k Ratings</t>
  </si>
  <si>
    <t>9.9k Verified Buyers</t>
  </si>
  <si>
    <t>Navy Embroidered A-Line Dress</t>
  </si>
  <si>
    <t>Navy embroidered woven A-line dress, has a round neck, short sleeves, button closure, and flared hem</t>
  </si>
  <si>
    <t>Women Peach Pink Brand Logo Print Round Neck Regular Sleeves Pure Cotton T-shirt</t>
  </si>
  <si>
    <t>â‚¹585</t>
  </si>
  <si>
    <t>Peach pink t-shirt for women
Brand logo print
Regular length
Round neck
Short, regular sleeves
Knitted cotton fabric</t>
  </si>
  <si>
    <t>4.5
|
627 Ratings</t>
  </si>
  <si>
    <t>627 Verified Buyers</t>
  </si>
  <si>
    <t>Mini Matte Lipstick 1.8g - Mehr</t>
  </si>
  <si>
    <t>M.A.C Mini Matte Lipstick
Disclaimer: Please be aware ingredient listing may change and vary from time to time. Please refer to ingredient list on product package you receive for the most up to date list of ingredients.</t>
  </si>
  <si>
    <t>New York Superstay Vinyl Ink Liquid Lipstick 4.5ml - Peachy</t>
  </si>
  <si>
    <t>New York Vegan Superstay Vinyl Ink 16H Longwear Liquid Lipstick 4.5 ml - Peachy</t>
  </si>
  <si>
    <t>Black Solid Basic Jumpsuit</t>
  </si>
  <si>
    <t>Black solid basic jumpsuit ,has a v-neck, three-quarter sleeves, 2 pockets</t>
  </si>
  <si>
    <t>4.4
|
714 Ratings</t>
  </si>
  <si>
    <t>Pink &amp; Gold Ethnic Motifs Embroidered Sequinned Kurta With Trousers &amp; Dupatta</t>
  </si>
  <si>
    <t>Pink and gold coloured embroidered kurta with trousers and dupatta
Kurta design:
Ethnic mothifs embroidered
Straight shape
Regular style
Round neck, three-quarter regular sleeves
Sequinned detail
Calf length length with straight hem
Silk blend machine weave fabric
Trousers design:
Solid trousers
Partially elasticated waistband
1 pockets
Drawstring closure</t>
  </si>
  <si>
    <t>Cut-Out Detailed Shoulder Straps Fit &amp; Flare Dress</t>
  </si>
  <si>
    <t>White solid fit &amp; flare dress
Shoulder straps
Sleeveless
Above knee length in flared hem
Button closure</t>
  </si>
  <si>
    <t>Bagru Ethnic Printed Pure Cotton Empire Style Top</t>
  </si>
  <si>
    <t>Special Technique/Craft:
Bagru is a hand-block printing technique using natural dyes followed by the Chippa Community of Rajasthan. This art of mud resist hand block printing represents a mix of ethnic and nature inspired designs ranging from bootis and leaves of fruits.
Red and off white regular empire style top
Ethnic motifs printed
Round neck, three-quarter, regular sleeves
Gathered or pleated detail
Knitted cotton</t>
  </si>
  <si>
    <t>Size worn by the model: S
Chest: 33"
Height: 5'8"</t>
  </si>
  <si>
    <t>Women Faded Regular Fit Cropped Jeans</t>
  </si>
  <si>
    <t>Medium shade, light fade navy blue jeans
Regular fit, mid-rise
Clean look
Stretchable
5 pockets
Length: cropped</t>
  </si>
  <si>
    <t>Fit: Regular Fit
Stretchable
The model (height 5'8) is wearing a size 29</t>
  </si>
  <si>
    <t>Women Blue 711 Skinny Fit Mid-Rise Stretchable Jeans</t>
  </si>
  <si>
    <t>â‚¹1420</t>
  </si>
  <si>
    <t>Medium shade, no fade blue jeans
711 Skinny fit, mid-rise
Clean look
Stretchable
5 pocket
Length: regular</t>
  </si>
  <si>
    <t>Women Mesh Walking Sports Shoes</t>
  </si>
  <si>
    <t>Emphasizing Quality and Comfort. RedTape brings you perfect Walking Shoes for Men Well-Crafted using a Breathable SHAJIA &amp; PU Upper and a comfortable outsole made using EVA material which provides Enhanced On-Ground Traction &amp; Slip Resistance. It features a Memory Foam Insole perfect for Dynamic Feet Support and Firm Grip to your feet.
FEATURES:
PERFORMANCE WITH COMFORT: Ideally designed for Everyday Comfort, These Sports Shoes for Men are featured with Enhanced Comfort level which makes it perfect for Walking, Running and Daily Wear. It provides Dynamic Feet support and Arch Support to your feet.
SLIP-RESISTANT: It is made using High-Quality EVA Outsole featuring Slip-Resistance which negates the accidental falls or slip-ups.
BETTER-TRACTION: Designed for providing Maximum On-Ground Stability and Better Traction on different surfaces by providing the Enhance Grip.
LONG-LASTING: These shoes are made using High-Quality Material making it Long-Lasting and Durable.A pair of white sports shoes, has regular Styling, lace-ups detail upper
A pair of white sports shoes, has regular Styling, lace-ups detail
Upper
Cushioned footbed
Textured and patterned outsole
Warranty: 45 days
Disclaimer:Warranty provided by seller/manufacturer</t>
  </si>
  <si>
    <t>4.4
|
128 Ratings</t>
  </si>
  <si>
    <t>Ethnic Motifs Printed Pure Cotton Kurta With Palazzos</t>
  </si>
  <si>
    <t>Peach-coloured printed Kurta with Palazzos
Kurta design:
Ethnic motifs printed
Straight shape
Regular style
Round neck, three-quarter regular sleeves
Calf length with straight hem
Pure cotton machine weave fabric
Palazzos design:
Striped Palazzos
Elasticated waistband
Slip-on closure</t>
  </si>
  <si>
    <t>Women Wide Leg High-Rise Stretchable Jeans</t>
  </si>
  <si>
    <t>Wide Leg Fit
Stretchable
Size worn by the model: 26
Waist: 27"
Hips: 38"
Height: 5'7"</t>
  </si>
  <si>
    <t>4
|
42 Ratings</t>
  </si>
  <si>
    <t>Women Peach-Coloured Solid V-Neck T-shirt</t>
  </si>
  <si>
    <t>Peach-coloured solid T-shirt, has a v- neck, and long sleeves</t>
  </si>
  <si>
    <t>Beige &amp; Pink Floral Printed Thread &amp; Mirror Work A-Line Kurta With Trouser</t>
  </si>
  <si>
    <t>â‚¹993</t>
  </si>
  <si>
    <t>Beige and pink printed kurta and trousers
Kurta Design
Floral printed
Round neck
Three quarter puffed sleeves
A-line shaped
Pleated style
Calf length with side slits and flared hem
Machine weave regular Viscose rayon
Trousers Design:
Printed trousers
Partially elasticated
Slip-on closure</t>
  </si>
  <si>
    <t>3.4
|
142 Ratings</t>
  </si>
  <si>
    <t>White Floral Embroidered Pure Cotton Kurta</t>
  </si>
  <si>
    <t>Colour: white and blue
Floral embroidered
Round neck
Three-quarter, regular sleeves
Straight shape with panelled style
Thread work detail
Calf length with straight hem
Knitted and woven regular cotton</t>
  </si>
  <si>
    <t>4.4
|
133 Ratings</t>
  </si>
  <si>
    <t>URBANIC</t>
  </si>
  <si>
    <t>Women Pink Straight Fit High-Rise Jeans</t>
  </si>
  <si>
    <t>Coloured shade, no fade pink jeans
Straight fit, high-rise
Clean look
Non stretchable
6 pocket
Length: regular</t>
  </si>
  <si>
    <t>3.5
|
31 Ratings</t>
  </si>
  <si>
    <t>Green &amp; gold tonned yoke design embellished fit &amp; flare maxi dress
Round neck
Three quarter, regular sleeves
Tiered detail
Maxi length in flared hem</t>
  </si>
  <si>
    <t>Kvsfab</t>
  </si>
  <si>
    <t>Women Purple Ethnic Motifs Embroidered Top With Skirt &amp; With Jacket</t>
  </si>
  <si>
    <t>â‚¹2045</t>
  </si>
  <si>
    <t>Purple embroidered Top with Skirt and embroidered jacket
Top design:
Ethnic motifs embroidered
A-line shape
Regular style
Shoulder straps, sleeveless regular sleeves
Zari detail
Above knee length with curved hem
Poly georgette knitted and woven fabric
Jacket
Skirt design:
Embroidered Skirt
Partially elasticated waistband
Zip closure</t>
  </si>
  <si>
    <t>Size worn by the model: S
Chest: 31.5"
Waist: 28.5"
Hips: 37.5"
Height: 5'5"</t>
  </si>
  <si>
    <t>4.1
|
54 Ratings</t>
  </si>
  <si>
    <t>3.8
|
861 Ratings</t>
  </si>
  <si>
    <t>BRACHY</t>
  </si>
  <si>
    <t>Silicone Stick-On Adhesive Backless Dry Fit Breast Lift Push Up Nipple Pad Bra</t>
  </si>
  <si>
    <t>â‚¹397</t>
  </si>
  <si>
    <t>(Rs. 602 OFF)</t>
  </si>
  <si>
    <t>This exclusive bra is specially designed to support and shape you beautifully. It not only helps to lift the bust but also promises to provide sufficient definition to the back.
Features
VANumber: BCA_RABITSILICON-Free Size-Nude
Full coverage
Non-wired to retain natural lift and all-day comfort
Lightly padded for defined shaping of breasts
Seamless cups
Strapless straps
Slip-on
Features: all day comfort</t>
  </si>
  <si>
    <t>Free Size (Fits from Bust 24 - 46 inches)</t>
  </si>
  <si>
    <t>4
|
606 Ratings</t>
  </si>
  <si>
    <t>Women Floral Printed Kurta</t>
  </si>
  <si>
    <t>Colour: white and pink
Floral printed
Shirt collar
Short, roll-up sleeves
Straight shape with regular style
Calf length with straight hem
Machine weave regular viscose rayon</t>
  </si>
  <si>
    <t>4.2
|
64 Ratings</t>
  </si>
  <si>
    <t>Women Plus Size Casual Shirt</t>
  </si>
  <si>
    <t>Black solid Casual shirt ,has a spread collar, button placket, long roll-up sleeves, curved hem</t>
  </si>
  <si>
    <t>Fit: Regular Fit
Size worn by the model: XXL
Chest: 44"
Height: 5'3"</t>
  </si>
  <si>
    <t>4.2
|
133 Ratings</t>
  </si>
  <si>
    <t>VHSB-04 Black Shine Hair Straightening Brush With Ionic Technology</t>
  </si>
  <si>
    <t>â‚¹1624</t>
  </si>
  <si>
    <t>4.1
|
203 Ratings</t>
  </si>
  <si>
    <t>Graphic Printed Cotton Loose Fit T-shirt</t>
  </si>
  <si>
    <t>Fluorescent green, white Tshirt for women
Graphic printed
Regular length
Round neck
Short, regular sleeves
Knitted cotton fabric</t>
  </si>
  <si>
    <t>Loose Fit
The model (height 5'8) is wearing a size S</t>
  </si>
  <si>
    <t>Women Teal Relaxed Straight Fit High-Rise Easy Wash Trousers</t>
  </si>
  <si>
    <t>Teal knitted parallel
Straight fit
Brand Fit: relaxed
High-rise
Length: regular
Pattern: solid
Flat-front, with no pleats design
Feature: easy wash</t>
  </si>
  <si>
    <t>3.9
|
1.9k Ratings</t>
  </si>
  <si>
    <t>Women Black Loose Fit High-Rise Sports Shorts</t>
  </si>
  <si>
    <t>Black solid high-rise sports shorts, has slip-on closure</t>
  </si>
  <si>
    <t>Sunehri</t>
  </si>
  <si>
    <t>Ethnic Motifs Embroidered Sequinned Kurta With Trousers &amp; Dupatta</t>
  </si>
  <si>
    <t>Rs. 7099</t>
  </si>
  <si>
    <t>Mauve embroidered Kurta with Trousers with dupatta
Kurta design:
Ethnic motifs embroidered
Straight shape
Regular style
V-neck, three-quarter regular sleeves
Sequinned detail
Calf length with straight hem
Silk blend machine weave fabric
Trousers design:
Solid Trousers
Elasticated waistband
Drawstring closure</t>
  </si>
  <si>
    <t>Women Navy Blue Solid Straight Kurta</t>
  </si>
  <si>
    <t>Navy Blue solid straight kurta, has a round neck, short sleeves, straight hem, and side slits</t>
  </si>
  <si>
    <t>Embellished Comfort Heels</t>
  </si>
  <si>
    <t>A pair of rose gold-toned embellished comfort heels,has regular ankle and backstrap
Synthetic upper 
Cushioned footbed
Textured and patterned outsole</t>
  </si>
  <si>
    <t>Set Of 2 Ultra Fine Matte HD Oil Control Compact Powdes-8 gm-Icing 01-Vanila 02</t>
  </si>
  <si>
    <t>â‚¹358</t>
  </si>
  <si>
    <t>Set Of 2 Ultra Fine Matte HD Oil Control Compact Powder-8 gm Each</t>
  </si>
  <si>
    <t>DAEVISH</t>
  </si>
  <si>
    <t>Polka Dots Printed Tie-Up Neck Tiered Fit &amp; Flare Dress</t>
  </si>
  <si>
    <t>Navy blue &amp; white polka dot printed fit &amp; flare dress
Tie-up neck
Knee length
Knee length in flared hem
Liva fabric</t>
  </si>
  <si>
    <t>Women Pack of 3 Solid Briefs DB-SOLID-BIK-NEW-010</t>
  </si>
  <si>
    <t>Grey - 88% Cotton and 12% Polyester
Blue - 100% Cotton
Peach-coloured 60 Cotton and 40% Polyester
Hand wash</t>
  </si>
  <si>
    <t>Women Relaxed Cotton Formal Trousers</t>
  </si>
  <si>
    <t>knitted bootcut
Regular fit
Brand Fit: relaxed
Mid-rise
Length: regular
Pattern: solid  
Flat-front, with no pleats design
Feature: lint free
1 pockets</t>
  </si>
  <si>
    <t>4.4
|
482 Ratings</t>
  </si>
  <si>
    <t>Women Blue Loose Fit Denim Solid Culottes</t>
  </si>
  <si>
    <t>Blue solid high-rise trousers, button closure, and 2 pockets</t>
  </si>
  <si>
    <t>Loose Fit
The model (height 5'8") is wearing a size 28</t>
  </si>
  <si>
    <t>4
|
432 Ratings</t>
  </si>
  <si>
    <t>Women Blue Washed Regular Fit Denim Shorts</t>
  </si>
  <si>
    <t>Blue washed mid-rise denim shorts, has 5 pockets, and button closure</t>
  </si>
  <si>
    <t>4.4
|
544 Ratings</t>
  </si>
  <si>
    <t>BAESD</t>
  </si>
  <si>
    <t>Women Skinny Fit Leather Hot Pants Shorts</t>
  </si>
  <si>
    <t>Brown solid mid-rise hot pants, has 4 pockets, button closure</t>
  </si>
  <si>
    <t>Front Cutout Organza Sleeve Basic Jumpsuit</t>
  </si>
  <si>
    <t>Solid basic jumpsuit ,has a round neck, three-quarter sleeves, 2 pockets</t>
  </si>
  <si>
    <t>4.4
|
351 Ratings</t>
  </si>
  <si>
    <t>Olive Green A-Line Top</t>
  </si>
  <si>
    <t>Olive Green solid woven A-line top, has a round neck, three-quarter sleeves, button closure, has embroidered detail</t>
  </si>
  <si>
    <t>Women Green Yoke Design Kurta</t>
  </si>
  <si>
    <t>â‚¹458</t>
  </si>
  <si>
    <t>Colour: green
Solid yoke design
Boat neck
Three-quarter regular sleeves
A-line shape with regular style
Calf length with flared hem
Machine weave regular cotton</t>
  </si>
  <si>
    <t>3.9
|
345 Ratings</t>
  </si>
  <si>
    <t>Women Peach Beige Rapid-Dry Running T-shirt</t>
  </si>
  <si>
    <t>Set a new record every time you go for a run in the HRX Women's Running T-shirt. The Rapid Dry and Anti microbial technology wick always sweat and keep body odor at bay to minimize distractions and keep you focused on crossing the finish line.
Features
Rapid Dry technology wicks sweat and dries fast.
Anti-Microbial technology keeps odor-causing microbes away.
Colour: Peach-Beige 
Fit: Regular fit</t>
  </si>
  <si>
    <t>4.4
|
10.7k Ratings</t>
  </si>
  <si>
    <t>10.7k Verified Buyers</t>
  </si>
  <si>
    <t>Floral Printed Puff Sleeve Crop Top</t>
  </si>
  <si>
    <t>Beige crop regular top
Floral print
V-neck, long, puff sleeve sleeves
Cut out detail
Woven</t>
  </si>
  <si>
    <t>Bandhani Printed Regular Gotta Patti Kurta with Trousers &amp; Dupatta</t>
  </si>
  <si>
    <t>â‚¹956</t>
  </si>
  <si>
    <t>Green printed Kurta with Trousers &amp; dupatta
Kurta design:
Bandhani printed
Straight shape
Regular style
Round neck, three-quarter regular sleeves
Gotta patti detail
Calf length with straight hem
Viscose rayon machine weave fabric
Trousers design:
Printed Trousers
Elasticated waistband
Slip-on closure
Dupatta:
Dyed
Taping border</t>
  </si>
  <si>
    <t>Dupatta: Length- 2.30 metres
The model (height 5'8) is wearing a size S</t>
  </si>
  <si>
    <t>Purple Leheriya Printed Embroidered Round Neck Straight Kurta</t>
  </si>
  <si>
    <t>Colour: purple, blue &amp; green
Leheriya printed
Round neck
Three-quarter, regular sleeves
A-line shape with regular style
Zari detail &amp; embroidered
Calf length with straight hem
Machine weave regular cotton</t>
  </si>
  <si>
    <t>V-Neck Basic Jumpsuit</t>
  </si>
  <si>
    <t>â‚¹526</t>
  </si>
  <si>
    <t>Black solid basic jumpsuit ,has a v-neck, long sleeves</t>
  </si>
  <si>
    <t>Design Details
Green and gold-toned banarasi saree
Ethnic motifs woven design saree with no border 
Has zari detail
The saree comes with an unstitched blouse piece
The blouse worn by the model might be for modelling purpose only. Check the image of the blouse piece to understand how the actual blouse piece looks like.</t>
  </si>
  <si>
    <t>2.9
|
98 Ratings</t>
  </si>
  <si>
    <t>Women Printed Rubber Sliders</t>
  </si>
  <si>
    <t>A pair of blue and purple printed sliders
Rubber upper
Cushioned footbed
Patterned eva outsole</t>
  </si>
  <si>
    <t>Bandhani Printed Regular Kurta with Trousers</t>
  </si>
  <si>
    <t>Coral pink and Black printed Kurta with Trousers
Kurta design:
Bandhani printed
A-line shape
Regular style
Keyhole neck, three-quarter regular sleeves
Calf length length with straight hem
Polyester machine weave fabric
Trousers design:
Printed Trousers
Partially elasticated waistband
Slip-on closure</t>
  </si>
  <si>
    <t>3
|
45 Ratings</t>
  </si>
  <si>
    <t>Women Bootcut High-Rise Mildly Distressed Embellished Stretchable Jeans</t>
  </si>
  <si>
    <t>Dark shade, no fade black jeans
Regular fit, high-rise
Mildly distressed
Stretchable
Embellished
5 pocket
Length: cropped</t>
  </si>
  <si>
    <t>Fit: Regular Fit
Stretchable
The model (height 5'8) is wearing a size 28</t>
  </si>
  <si>
    <t>4.1
|
94 Ratings</t>
  </si>
  <si>
    <t>Women Pink Ethnic Motifs Embroidered Dupion Silk Kurta with Palazzos &amp; With Dupatta</t>
  </si>
  <si>
    <t>(Rs. 4204 OFF)</t>
  </si>
  <si>
    <t>Pink embroidered Kurta with Palazzos with dupatta
Kurta design:
Ethnic motifs embroidered
Straight shape
Regular style
Round neck, three-quarter regular sleeves
Zari detail
Calf length with straight hem
Dupion silk machine weave fabric
Palazzos design:
Solid Palazzos
Elasticated waistband
Slip-on closure</t>
  </si>
  <si>
    <t>4.2
|
901 Ratings</t>
  </si>
  <si>
    <t>Geometric Printed Structured Tote Bag With Pouch</t>
  </si>
  <si>
    <t>Brown geometric printed tote bag, with embroidered detail
1 main compartment, has a zip closure, 3 external pockets, 2 inner pockets
Tablet sleeve: no
Two handles with a detachable sling strap
Comes with a pouch
Warranty: 6 months
Warranty provided by brand owner/manufacturer</t>
  </si>
  <si>
    <t>Height: 28 cm
Width: 15 cm
Length: 37 cm</t>
  </si>
  <si>
    <t>Women Olive Green Solid Pure Cotton Mid-Rise Slim Fit Cargos Trousers</t>
  </si>
  <si>
    <t>Olive green woven cargos
Slim fit
Mid-rise
Length: regular
Pattern: solid solid
Flat-front, with no pleats design
Feature: plain
6 pockets</t>
  </si>
  <si>
    <t>4
|
141 Ratings</t>
  </si>
  <si>
    <t>Glorious White Self Design Fit and Flare Dress</t>
  </si>
  <si>
    <t>â‚¹1231</t>
  </si>
  <si>
    <t>Chic, smart, and stylish, this dress is a must-have in every woman's wardrobe. Featuring an elegant self design in white, this dress has a classy look. 
Glorious white
Self-design
Woven fit and flare dress
Snug round neck
Short sleeves
Attached lining
Polyester, machine wash</t>
  </si>
  <si>
    <t>Smudgeproof Non Transfer Matte Finish Lip Crayon with Sharpener - No Boundaries 20</t>
  </si>
  <si>
    <t>Rs. 229</t>
  </si>
  <si>
    <t>Cream-Coloured Empire Top</t>
  </si>
  <si>
    <t>â‚¹1885</t>
  </si>
  <si>
    <t>Cream-coloured regular Button-down lapel shirt jacket
Gather effect at the waist
Tie up detail at the front
V-neck, long sleeves, flared sleeves
Woven</t>
  </si>
  <si>
    <t>Black Floral Printed V-Neck Top &amp; Shorts</t>
  </si>
  <si>
    <t>â‚¹1805</t>
  </si>
  <si>
    <t xml:space="preserve">Printed Black Top &amp; Shorts Set
Top Features 
Floral printed 
V-neck 
Short regular sleeves 
Regular fit 
Regular length 
Shorts Features 
Floral printed 
Slip-on closure 
Above knee length </t>
  </si>
  <si>
    <t>The model (height 5'8) is wearing a size  S</t>
  </si>
  <si>
    <t>LYRA</t>
  </si>
  <si>
    <t>Women Black Solid Ankle Length Leggings</t>
  </si>
  <si>
    <t>â‚¹366</t>
  </si>
  <si>
    <t>Black solid regular-fit Ankle length leggings, has an elasticated waistband, and slip-on closure</t>
  </si>
  <si>
    <t>The model (height 5'8'') is wearing size Free size</t>
  </si>
  <si>
    <t>4.5
|
422 Ratings</t>
  </si>
  <si>
    <t>Purple &amp; White Tie and Dye Art Silk Saree</t>
  </si>
  <si>
    <t>Design Details
Purple and white saree
Tie and dye saree with no border 
The saree comes with an unstitched blouse piece
The blouse worn by the model might be for modelling purpose only. Check the image of the blouse piece to understand how the actual blouse piece looks like.</t>
  </si>
  <si>
    <t>3.7
|
34 Ratings</t>
  </si>
  <si>
    <t>Women Lavender Ethnic Motifs Printed Kurta</t>
  </si>
  <si>
    <t>Colour: lavender
Ethnic motifs printed
Round neck
Three-quarter, regular sleeves
Straight shape with regular style
Knee length with straight hem
Machine weave regular viscose rayon</t>
  </si>
  <si>
    <t>4.3
|
303 Ratings</t>
  </si>
  <si>
    <t>303 Verified Buyers</t>
  </si>
  <si>
    <t>Women Red Floral Embroidered Pleated Kurti with Palazzos &amp; With Dupatta</t>
  </si>
  <si>
    <t>Red embroidered Kurti with Palazzos with dupatta
Kurti design:
Floral embroidered
Straight shape
Pleated style
Round neck, three-quarter regular sleeves
Above knee length with straight hem
Viscose rayon machine weave fabric
Sequinned detail
Palazzos design:
Printed Palazzos
Elasticated waistband
Slip-on closure</t>
  </si>
  <si>
    <t>4.1
|
987 Ratings</t>
  </si>
  <si>
    <t>Women Navy Blue &amp; Grey Ethnic Motifs Printed Kurta with Sharara &amp; Dupatta</t>
  </si>
  <si>
    <t>Navy blue and grey printed Kurta with Sharara with dupatta
Kurta design:
Ethnic motifs printed
A-line shape
Regular style
Sweetheart neck, sleeveless no sleeves
Knee length with flared hem
Cotton blend machine weave fabric
With a dupatta
Sharara design:
Printed Sharara
Elasticated waistband
Slip-on closure</t>
  </si>
  <si>
    <t>The model (height 5'8) is wearing a size S
Dupatta: 2 meters approximately</t>
  </si>
  <si>
    <t>4.1
|
323 Ratings</t>
  </si>
  <si>
    <t>Women Beige Solid Double-Breasted Longline Sustainable Trench Coat</t>
  </si>
  <si>
    <t>â‚¹3995</t>
  </si>
  <si>
    <t>Beige solid trench coat
Solid
Double-breasted
Button closure
Spread collar
Long sleeves
Comes with a belt</t>
  </si>
  <si>
    <t>4.5
|
155 Ratings</t>
  </si>
  <si>
    <t>Peach-Coloured Ruffles Crepe Top</t>
  </si>
  <si>
    <t>â‚¹207</t>
  </si>
  <si>
    <t>Peach-coloured regular top
Solid
Round neck, sleeveless, no sleeves
Ruffles detail
Woven crepe
Button closure</t>
  </si>
  <si>
    <t>4.2
|
132 Ratings</t>
  </si>
  <si>
    <t>Coloured shade, no fade blue jeans
Boyfriend fit, high-rise
Clean look
Stretchable
5 pocket
Length: Regular</t>
  </si>
  <si>
    <t>Women Blue Yoke Design Kurta with Palazzos</t>
  </si>
  <si>
    <t>Blue yoke design kurta with palazzos
Blue straight calf length kurta, has a round neck, sleeveless, straight hem, side slits
Blue Printed palazzos, has partially elasticated waistband, slip-on closure</t>
  </si>
  <si>
    <t>4.5
|
791 Ratings</t>
  </si>
  <si>
    <t>PERFECTBLUE</t>
  </si>
  <si>
    <t>Floral Yoke Design Thread Work Detail Regular Kurta with Trousers</t>
  </si>
  <si>
    <t>Blue, cream yoke design kurta with trousers
Kurta design:
Floral yoke design
Straight shape
Regular style
Round neck, three-quarter regular sleeves
Calf length with straight hem
Thread work detail
Silk blend machine weave fabric
Trousers design:
Solid Trousers
Elasticated waistband
Slip-on closure</t>
  </si>
  <si>
    <t>Floral Printed V-Neck Tiered Fit &amp; Flare Maxi Dress</t>
  </si>
  <si>
    <t>Black,pink and white floral print fit and flare dress
V-neck
Long, regular sleeves
Smocked and tiered detail 
Maxi length in flared hem</t>
  </si>
  <si>
    <t>Women Silver-Toned Analogue Watch DK11328-6</t>
  </si>
  <si>
    <t>â‚¹3272</t>
  </si>
  <si>
    <t>Display: Analogue
Movement: Quartz
Power source: Battery
Dial style: Embellished round metal dial
Features: Reset Time
Strap style: Silver-Toned and gold-toned bracelet style, stainless steel strap with a foldover closure
Water resistance: 30 m
Warranty: 1 year
Warranty provided by brand/manufacturer</t>
  </si>
  <si>
    <t>Dial width: 25 mm
Strap width: 12 mm</t>
  </si>
  <si>
    <t>Ethnic Motifs Printed V-Neck A-Line Midi Dress</t>
  </si>
  <si>
    <t>Black Ethnic Motifs printed a-line dress
V-neck
Short , regular sleeves
Gathered or pleated detail
Midi length in flared hem
Cotton fabric</t>
  </si>
  <si>
    <t>3.3
|
190 Ratings</t>
  </si>
  <si>
    <t>190 Verified Buyers</t>
  </si>
  <si>
    <t>Women Pretty Pink Floral Volume Play Dress</t>
  </si>
  <si>
    <t>Smart and stylish, this gorgeous dress indeed ticks all the right boxes to make its way into your closet. The distinct floral print and square neck of this dress add to its vibe.  
Pink shade
Beautiful floral print
Square neck
Short puff sleeves
Georgette, hand wash
Trend Alert
Volume play uses gorgeous techniques, like ruching, gathering, and scrunching, to create a hard-to-miss voluminous silhouette that will instantly elevate your style. With charming prints and patterns, such as floral, polka dots, embellished, and schiffli, this trend is here to stay.</t>
  </si>
  <si>
    <t>4.4
|
936 Ratings</t>
  </si>
  <si>
    <t>ELLE</t>
  </si>
  <si>
    <t>Block Pumps With Bows</t>
  </si>
  <si>
    <t>A pair of white block ,has regular ankle and closed back
Synthetic solid upper with bow
Cushioned footbed
Textured and patterend outsole, has a block
Warranty: 15 days
Warranty is provided by the brand / manufacturer</t>
  </si>
  <si>
    <t>Upper material: Synthetic Wipe with a clean, dry cloth to remove the dust</t>
  </si>
  <si>
    <t>3.8
|
2.9k Ratings</t>
  </si>
  <si>
    <t>Textured PU Regular Structured Sling Bag With Buckle Detail</t>
  </si>
  <si>
    <t>Green textured sling bag, with buckle detail
1 main compartment, has a button closure, 2 inner pockets
Tablet sleeve: no
With a non-detachable sling strap
Warranty: 6 months
Warranty provided by brand owner/manufacturer</t>
  </si>
  <si>
    <t>Height: 16 cm
Width: 22 cm
Depth: 7 cm</t>
  </si>
  <si>
    <t>V-Neck Long Sleeves Shirt Style Casual Top</t>
  </si>
  <si>
    <t>Maroon shirt style top
Solid
V-neck
Long,regular sleeve
Knitted</t>
  </si>
  <si>
    <t>3.1
|
241 Ratings</t>
  </si>
  <si>
    <t>Women Green Printed Co-Ord Set</t>
  </si>
  <si>
    <t>Co-ord set comprising of T-shirt and joggers
Top design
Green solid T-shirt
Round neck
Short sleeves
Bottom design
Green solid joggers
Has a drawstring closure
2 Pockets</t>
  </si>
  <si>
    <t>Stylecast X Hersheinbox</t>
  </si>
  <si>
    <t>Billie Eilish Graphic Printed Drop-Shoulder Sleeves Cotton T-shirt</t>
  </si>
  <si>
    <t>White and fluorescent green T-shirt for women
Graphic printed
Longline length
Round neck
Short, drop-shoulder sleeves
Knitted cotton fabric</t>
  </si>
  <si>
    <t>Women Floral Printed Round Neck Kurta with Trousers</t>
  </si>
  <si>
    <t>Grey printed Kurta with Trousers
Kurta design:
Floral printed
Straight shape
Regular style
Round neck, three-quarter regular sleeves
Knee length with straight hem
Cotton Blend machine weave fabric
Trousers design:
Printed Trousers
Elasticated waistband
Drawstring closure</t>
  </si>
  <si>
    <t>3.9
|
584 Ratings</t>
  </si>
  <si>
    <t>SCAKHI</t>
  </si>
  <si>
    <t>Women Yellow Floral Printed High Slit Mirror Work Kurta with Sharara</t>
  </si>
  <si>
    <t>â‚¹14169</t>
  </si>
  <si>
    <t>Yellow printed Kurta with Sharara
Kurta design:
Floral printed
Anarkali shape
High slit style
V-neck, long bell sleeves
Mirror work detail
Floor length length with flared hem
Organza machine weave fabric
Sharara design:
Printed Sharara
Slip-on closure</t>
  </si>
  <si>
    <t>A pair of beige heels ,has regular ankle and openback 
Pu solid upper 
Cushioned footbed
Textured and patterend outsole, has a block heels</t>
  </si>
  <si>
    <t>4
|
234 Ratings</t>
  </si>
  <si>
    <t>234 Verified Buyers</t>
  </si>
  <si>
    <t>Women Open Toe Sliders With Buckles</t>
  </si>
  <si>
    <t>A pair of light blue solid sliders
Plastic upper
Cushioned footbed
Patterned eva outsole</t>
  </si>
  <si>
    <t>Plastic 
Wipe with a clean, dry cloth to remove dust</t>
  </si>
  <si>
    <t>4
|
357 Ratings</t>
  </si>
  <si>
    <t>Women Skinny Fit Heavy Fade Stretchable Jeans</t>
  </si>
  <si>
    <t>Medium shade, heavy fade blue jeans
Skinny fit, mid-rise
Clean look
Stretchable
5 pocket
Length: cropped</t>
  </si>
  <si>
    <t>4.4
|
365 Ratings</t>
  </si>
  <si>
    <t>Women Maroon Analogue Watch MFB-PN-SNT-E16</t>
  </si>
  <si>
    <t>Display: Analogue
Movement: Quartz
Power source: Battery
Dial style: Embellished round stainless steel dial
Features: Reset Time
Strap style: Rose Gold-Toned bracelet style, stainless steel strap with a foldover closure
Water resistance: Water Resistant
Comes in a DressBerry case</t>
  </si>
  <si>
    <t>Dial width: 32 mm
Strap width: 12 mm</t>
  </si>
  <si>
    <t>Women Rose-Gold Toned Laney Straps Analogue Watch BQ3392</t>
  </si>
  <si>
    <t>â‚¹8396</t>
  </si>
  <si>
    <t>Pack Contains: single watch
Display: analogue
Movement: quartz
Power Source: battery
Dial style: rose gold-toned solid round stainless steel dial
Features: reset time,
Strap Style: rose gold-plated, bracelet style, stainless steel strap with a foldover
Water resistance: 50 m
Comes in a signature Fossil case
Warranty: 2 years
Disclaimer - The Watch Cases might differ from the image shown.</t>
  </si>
  <si>
    <t>4.6
|
337 Ratings</t>
  </si>
  <si>
    <t>Green Keyhole Neck Sheath Dress</t>
  </si>
  <si>
    <t>Lift your mood by wearing this sophisticated dress. It features a stunning self-design print and straight hemline that helps lend a distinct look. 
Green colour
Self-design
Straight hemline
Sleeveless
Polyester, machine wash</t>
  </si>
  <si>
    <t>4.2
|
309 Ratings</t>
  </si>
  <si>
    <t>309 Verified Buyers</t>
  </si>
  <si>
    <t>Women Pure Cotton Printed Thread Work Kurta with Palazzos &amp; Dupatta</t>
  </si>
  <si>
    <t>Coral pink printed Kurta with Palazzos and dupatta
Kurta design:
Floral printed
Straight shape
Regular style
Stylised V-neck, three-quarter regular sleeves
Thread work detail
Calf length length with straight hem
Pure Cotton machine weave fabric
Palazzos design:
Striped Palazzos
Partially elasticated waistband
Drawstring closure
Dupatta design:
Striped dupatta
Printed border</t>
  </si>
  <si>
    <t>3.8
|
32 Ratings</t>
  </si>
  <si>
    <t>Women Blue &amp; White Floral Print A-Line Kurta</t>
  </si>
  <si>
    <t>Blue and White floral print A-line fusion kurta, has a round neck, three-quarter sleeves, and flared hem
This fusion Kurta can also be styled as a Dress</t>
  </si>
  <si>
    <t>Absolute Perfect Radiance Skin Brightening Serum 30 ml</t>
  </si>
  <si>
    <t>Perfect radiance skin brightening serum</t>
  </si>
  <si>
    <t>Women Sweatshirt</t>
  </si>
  <si>
    <t>Top in sweatshirt fabric made from a cotton blend with a soft brushed inside. Round, rib-trimmed neckline, low dropped shoulders, long sleeves and ribbing at the cuffs and hem.</t>
  </si>
  <si>
    <t>4.5
|
153 Ratings</t>
  </si>
  <si>
    <t>Women Tropical Printed Co-Ords</t>
  </si>
  <si>
    <t>This co-ord set consists of shirt and trouser
Tropical printed shirt has a shirt collar, three-quarter sleeves and tie-up closure
Tropical printed trousers has a partially elasticated waistband with a slip-on closure</t>
  </si>
  <si>
    <t>Women Slim Heel Mules</t>
  </si>
  <si>
    <t>Rs. 3690</t>
  </si>
  <si>
    <t>A pair of off white pointed toe slim heel mules
Has regular ankle and backstrap closure
Pu solid upper
Cushioned footbed
Textured and patterend outsole</t>
  </si>
  <si>
    <t>Heel height: 6.858 cm (2.7 inches)</t>
  </si>
  <si>
    <t>3.8
|
10 Ratings</t>
  </si>
  <si>
    <t>Women Green &amp; White Floral Printed Straight Kurta</t>
  </si>
  <si>
    <t>Green and white printed straight kurta, has a round neck, sleeveless, straight hem, side slits</t>
  </si>
  <si>
    <t>4.5
|
8.9k Ratings</t>
  </si>
  <si>
    <t>8.9k Verified Buyers</t>
  </si>
  <si>
    <t>Happiness istanbul</t>
  </si>
  <si>
    <t>Women Regular Fit High-Rise Parallel Trousers</t>
  </si>
  <si>
    <t>â‚¹2879</t>
  </si>
  <si>
    <t>Brown women trousers
Knitted parallel
Regular fit
High-rise
Length: regular
Pattern: solid
Flat-front
Feature: plain</t>
  </si>
  <si>
    <t>A pair of gunmetal-toned open toe flats with Velcro detail, has regular ankle and no backstrap detail
Upper Material: synthetic
Cushioned footbed
Textured and patterned outsole
Warranty: 1 month
Warranty provided by brand owner/manufacturer</t>
  </si>
  <si>
    <t>4.2
|
191 Ratings</t>
  </si>
  <si>
    <t>This ultra-soft nightdress combines maximum comfort intertwined with casual style. It is an ultimate 'relax wear' recommended for leisure times.
Features
VANumber: bc-07-blak-kaftan
V-neck
Short sleeves
Maxi</t>
  </si>
  <si>
    <t>4.4
|
859 Ratings</t>
  </si>
  <si>
    <t>Designed to protect you from the elements, the HRX Women's Running Jacket is the ideal addition to your running gear. The hooded design keeps the wind and rain out while the stretchable fabric gives you the perfect fit.
Features
Running Jacket
Adjustable hood protects your ears and neck when you step outdoors.
Opening: Chest zip
Neck: Hooded
Sleeve Length: Full Sleeves
Colour: Jet Black</t>
  </si>
  <si>
    <t>4.3
|
849 Ratings</t>
  </si>
  <si>
    <t>849 Verified Buyers</t>
  </si>
  <si>
    <t>Floral Printed V-Neck Lace Work Detail Kurta with Trousers &amp; Dupatta</t>
  </si>
  <si>
    <t>Peach-coloured printed Kurta with Trousers with dupatta
Kurta design:
Floral printed
Straight shape
Regular style
V-Neck, three-quarter regular sleeves
2 pockets
Lace Work Detail
Knee length with straight hem
Viscose rayon knitted and woven fabric
Trousers design:
Striped Trousers
Slip-on closure</t>
  </si>
  <si>
    <t>aayu</t>
  </si>
  <si>
    <t>Georgette Maxi Wrap Dress</t>
  </si>
  <si>
    <t>Solid maxi wrap dress
V-neck
Sleeveless, no sleeves
Maxi length in flared hem
Georgette fabric</t>
  </si>
  <si>
    <t>4.3
|
192 Ratings</t>
  </si>
  <si>
    <t>192 Verified Buyers</t>
  </si>
  <si>
    <t>Women Olive Green Embroidered Regular Sequinned Liva Kurta with Trousers &amp; With Dupatta</t>
  </si>
  <si>
    <t>Olive green embroidered Kurta with Trousers with dupatta
Kurta design:
Solid embroidered
Straight shape
Regular style
Round neck, three-quarter regular sleeves
Sequinned detail
Calf length with straight hem
Liva machine weave fabric
Trousers design:
Solid Trousers
Partially elasticated waistband
Slip-on closure</t>
  </si>
  <si>
    <t>Full Coverage Lightly Padded Minimizer Bra All Day Comfort</t>
  </si>
  <si>
    <t>An edgier take on a basic style, this bra is the answer to all your everyday lingerie peeves. Each feature is meticulously defined to give you a smooth and supported look throughout the day.
Features
VAN number: TLW-320-BLK
Black minimizer bra
Full coverage
Non-wired to retain natural lift and all-day comfort
Lightly padded for defined shaping of breasts
Seamless cups
Multiway straps
Back closure
Features: all day comfort</t>
  </si>
  <si>
    <t>Peach-Coloured &amp; Pink Woven Design Mirror Work Kurta With Trousers &amp; Dupatta</t>
  </si>
  <si>
    <t>Peach-coloured &amp; pink embroidered Kurta with Trousers &amp; dupatta
Kurta design:
Ethnic motif woven design 
Straight shape
Regular style
Round neck, three-quarter regular sleeves
Mirror work detail
Calf length  with straight hem
Cotton blend machine weave fabric
Trousers design:
Self design Trousers
Elasticated waistband
Slip-on closure</t>
  </si>
  <si>
    <t>Dupatta: length 2.35mtr
The model (height 5'8) is wearing a size S</t>
  </si>
  <si>
    <t>4
|
29 Ratings</t>
  </si>
  <si>
    <t>Women Black &amp; Red Embroidered Straight Kurta</t>
  </si>
  <si>
    <t>â‚¹402</t>
  </si>
  <si>
    <t>Black and Red embroidered straight kurta, has a round neck, three-quarter sleeves, curved hem, and side slits</t>
  </si>
  <si>
    <t>Women Blue Printed Sliders</t>
  </si>
  <si>
    <t>A pair of blue printed sliders
Synthetic upper
Cushioned footbed
Patterned tpr outsole
Warranty: 1 month
Warranty provided by brand owner/manufacturer</t>
  </si>
  <si>
    <t>Upper: Synthetic
Sole: TPR
Wipe with clean and dry cloth</t>
  </si>
  <si>
    <t>4.3
|
363 Ratings</t>
  </si>
  <si>
    <t>In Extreme Dimension 24hr Kajal Eye Liner - Black</t>
  </si>
  <si>
    <t>Rs. 750</t>
  </si>
  <si>
    <t>M.A.C In Extreme Dimension 24hr Kajal Eye Liner - Black</t>
  </si>
  <si>
    <t>Women Textured Handheld Bag</t>
  </si>
  <si>
    <t>Orange textured handheld bag, has 1 main compartment secured with button closure 
Tablet sleeve: no
Two handles 
With a non-detachable sling strap</t>
  </si>
  <si>
    <t>Height: 21 cm
Width: 25 cm
Depth: 11 cm</t>
  </si>
  <si>
    <t>4.4
|
45 Ratings</t>
  </si>
  <si>
    <t>Mamaearth</t>
  </si>
  <si>
    <t>Sustainable Onion Hair Fall Control Shampoo With Onion &amp; Plant Keratin 250ml</t>
  </si>
  <si>
    <t>â‚¹303</t>
  </si>
  <si>
    <t>Onion Hair Fall Control Shampoo</t>
  </si>
  <si>
    <t>4.2
|
13.9k Ratings</t>
  </si>
  <si>
    <t>Women Blue Bandhani Printed Kurti with Trousers</t>
  </si>
  <si>
    <t>Blue printed Kurti with Trousers
Kurti design:
Bandhani printed
Straight shape
Regular style
Shirt collar, stylised back, three-quarter regular sleeves
Above knee length with curved hem
Viscose rayon machine weave fabric
Trousers design:
Printed Trousers
Partially elasticated waistband
Slip-on closure</t>
  </si>
  <si>
    <t>Size worn by the model: S
Chest: 31"
Waist: 24"
Hips: 34"
Height: 5'6"</t>
  </si>
  <si>
    <t>4.1
|
332 Ratings</t>
  </si>
  <si>
    <t>Women HeatGear Armour No-Slip Waistband Ankle-Length Tights</t>
  </si>
  <si>
    <t>â‚¹2849</t>
  </si>
  <si>
    <t>Special features:
Super-light HeatGear fabric delivers superior coverage without weighing you down
Material wicks sweat &amp; dries really fast
4-way stretch material moves better in every direction
Ergonomic flatlock seams deliver a comfortable, chafe-free fit
Product design details:
Neon orange ankle-length tights
High-rise UA No-Slip Waistband for optimal coverage &amp; support that stays put with every move you make
Side drop-in pocket
About UNDER ARMOUR HeatGear Armour No-Slip Waistband Ankle-Length Tights
HeatGear is our original performance baselayer--the one you put on first and take off last. So we made it extra comfortable by wicking sweat and stretching so you can move no matter what.</t>
  </si>
  <si>
    <t>Coloured shade, no fade green jeans
Straight fit, high-rise
Clean look
Stretchable
5 pocket
Length: regular</t>
  </si>
  <si>
    <t>Straight Fit
Stretchable
Size worn by the model: 28
Waist: 24"
Hips: 38"
Height: 5'5"</t>
  </si>
  <si>
    <t>4.3
|
46 Ratings</t>
  </si>
  <si>
    <t>Sleeveless Pure Cotton Waistcoat</t>
  </si>
  <si>
    <t>White solid waistcoat, has high low hem, front button closure, sleeveless style, a regular length</t>
  </si>
  <si>
    <t>1.8
|
10 Ratings</t>
  </si>
  <si>
    <t>This ultra-soft night suit combines maximum comfort intertwined with casual style. It is an ultimate 'relax wear' recommended for leisure times.
Van number :SE-NSP-119-Green
Top Features
Mandarin collar
Short sleeves
Pyjamas Features
Drawstring</t>
  </si>
  <si>
    <t>Pink Square Neck Puff Sleeves Sheath Dress</t>
  </si>
  <si>
    <t>Pink solid sheath dress
Square neck
Short, puff sleeves
Above knee length in curved hem</t>
  </si>
  <si>
    <t>Floral Printed Anarkali Kurta with Trousers &amp; Dupatta</t>
  </si>
  <si>
    <t>White, green and pink printed Kurta with Trousers &amp; dupatta
Kurta design:
Floral printed
Anarkali shape
Regular style
Shoulder straps, sleeveless
Calf length with flared hem
Cotton blend machine weave fabric
Trousers design:
Solid Trousers
Elasticated waistband
Slip-on closure</t>
  </si>
  <si>
    <t>Women White Cropped Ethnic Palazzos</t>
  </si>
  <si>
    <t>White woven palazzos
Solid
Opaque
Straight fit
Elasticated waistband
Length: cropped
Woven cotton fabric</t>
  </si>
  <si>
    <t>Straight fit
The model (height 5'8) is wearing a size S</t>
  </si>
  <si>
    <t>4.3
|
582 Ratings</t>
  </si>
  <si>
    <t>Women White Analogue Watch AMWW307</t>
  </si>
  <si>
    <t>Display: Analogue
Movement: Quartz
Power source: Battery
Dial style: Solid round stainless steel dial
Features: Reset Time
Strap style: Rose Gold-Toned regular, stainless steel strap with a foldover and butterfly closure
Water resistance: Non-Resistant
Warranty: 1 year
Warranty provided by brand/manufacturer
Comes in a signature JOKER &amp; WITCH case</t>
  </si>
  <si>
    <t>Dial width: 36 mm
Strap width: 12 mm</t>
  </si>
  <si>
    <t>4.3
|
256 Ratings</t>
  </si>
  <si>
    <t>Women Rose Solid Sweatshirt</t>
  </si>
  <si>
    <t>Rose solid sweatshirt, has a mock collar, long sleeves, two pockets, straight hem</t>
  </si>
  <si>
    <t>Women Bootcut Heavy Fade Stretchable Jeans</t>
  </si>
  <si>
    <t>Light shade heavy fade grey jeans
Bootcut
Mid-rise
Clean look
Stretchable
5 pocket
Length: Regular</t>
  </si>
  <si>
    <t>Bootcut Fit
Stretchable
Size worn by the model: 28
Waist: 27"
Hips: 38"
Height: 5'7"</t>
  </si>
  <si>
    <t>Women Floral Printed Lounge Shorts</t>
  </si>
  <si>
    <t>A pair of nude-coloured mid-rise printed knitted lounge shorts, has inner elastic waistband with drawstring closure, 1 pocket</t>
  </si>
  <si>
    <t>Size worn by the model: S
Waist: 24''
Hips: 36''
Height: 5'6"</t>
  </si>
  <si>
    <t>Women Blue &amp; White Bandhani Printed Gotta Patti Straight Cotton Kurta</t>
  </si>
  <si>
    <t>4.1
|
499 Ratings</t>
  </si>
  <si>
    <t>499 Verified Buyers</t>
  </si>
  <si>
    <t>Priyaasi</t>
  </si>
  <si>
    <t>Black Geometric Sling Bag with Tasselled</t>
  </si>
  <si>
    <t>(Rs. 915 OFF)</t>
  </si>
  <si>
    <t>Black geometric self design sling bag, with tasselled detail
1 main compartment, has a zip closure, 1 inner pockets
Tablet sleeve: no
With a detachable sling strap</t>
  </si>
  <si>
    <t>Length: 15cm
Width: 21cm
Depth: 3cm</t>
  </si>
  <si>
    <t>4.3
|
65 Ratings</t>
  </si>
  <si>
    <t>A pair of white block heels,has regular ankle and open back
Synthetic solid upper
Cushioned footbed
Textured and patterend outsole, has a block</t>
  </si>
  <si>
    <t>Heel height: 3.81 cm (1 inches)</t>
  </si>
  <si>
    <t>A pair of black open toe flats
Upper Material: croslite
Cushioned footbed
Textured and patterned outsole
Warranty: 3 months
Warranty provided by brand owner/manufacturer</t>
  </si>
  <si>
    <t>La Zoire</t>
  </si>
  <si>
    <t>Women Burgundy Solid Semi-Sheer Top</t>
  </si>
  <si>
    <t>Burgundy solid woven semi-sheer top, has a tie-up neck, three-quarter sleeves</t>
  </si>
  <si>
    <t>Ethnic Motifs Printed Embellished Monochrome Georgette Fit &amp; Flare Ethnic Dress</t>
  </si>
  <si>
    <t>Black &amp; white colour ethnic motifs printed monochrome fit &amp; flare ethnic dress
Round neck
Three-quarter, regular sleeve
Gathered &amp; embellished detail
Midi length in flared hem
Georgette fabric</t>
  </si>
  <si>
    <t>Women Mauve Solid Kurta with Trousers &amp; Net Dupatta</t>
  </si>
  <si>
    <t>Mauve solid Kurta with Trousers with dupatta
Kurta design:
Solid
Straight shape
Pleated style
Round neck
Three-quarter regular sleeves
Thread work detail
Calf length with straight hem
Cotton blend machine weave fabric
Trousers design:
Solid Trousers
Partially elasticated waistband
Slip-on closure
lace panelling on hem
Dupatta design:
Net dupatta
Scalloped embroidered border</t>
  </si>
  <si>
    <t>Dupatta length:2.30 metres
Width:0.76 metres
The model (height 5'8) is wearing a size S</t>
  </si>
  <si>
    <t>Women Printed Regular Pure Cotton Kurta with Trousers</t>
  </si>
  <si>
    <t>Mustard yellow &amp; White printed Kurta with Trousers
Kurta design:
Geometric printed
Straight shape
Regular style
Keyhole neck, three-quarter regular sleeves
Calf length length with straight hem
Pure cotton machine weave fabric
Trousers design:
Printed Trousers
Elasticated waistband
Drawstring closure</t>
  </si>
  <si>
    <t>Women Solid Regular Boots</t>
  </si>
  <si>
    <t>A pair of solid round toe boots
has mid-top styling and lace-ups detail
Synthetic Leather upper
Cushioned footbed
TPR outsole</t>
  </si>
  <si>
    <t>Heel Height: 2.5cm</t>
  </si>
  <si>
    <t>Paris Extraordinary Oil Serum for All Hair Types - 100 ml</t>
  </si>
  <si>
    <t>LOreal Paris Extraordinary Oil Serum for All Hair Types</t>
  </si>
  <si>
    <t>4.6
|
9.1k Ratings</t>
  </si>
  <si>
    <t>Premium Women Navy Analogue Watch DK11138-7</t>
  </si>
  <si>
    <t>â‚¹2501</t>
  </si>
  <si>
    <t>Display: Analogue
Movement: Quartz
Power source: Battery
Dial style: Solid round plastic dial
Features: Reset Time
Strap style: Gold-Toned bracelet style, stainless steel strap with a foldover closure
Water resistance: Water Resistant
Warranty: 2 years for movement from the date of delivery
Warranty provided by brand/manufacturer</t>
  </si>
  <si>
    <t>Dial width: 30 mm
Strap width: 12 mm</t>
  </si>
  <si>
    <t>Women Red Yoke Design Liva Kurta with Trousers</t>
  </si>
  <si>
    <t>Red yoke design Kurta with Trousers
Kurta design:
Solid yoke design
Straight shape
Regular style
Round neck, short puffed sleeves
Calf length with flared hem
Liva machine weave fabric
Trousers design:
Solid Trousers
Partially elasticated waistband
Slip-on closure
2 pockets</t>
  </si>
  <si>
    <t>4.2
|
504 Ratings</t>
  </si>
  <si>
    <t>Women Quirky Printed Pure Cotton Kurta with Trousers</t>
  </si>
  <si>
    <t>Peach-coloured printed Kurta with Trousers
Kurta design:
Quirky printed
Straight shape
Regular style
Round neck, three-quarter regular sleeves
1 pockets zari detail
Knee length with straight hem
Pure cotton machine weave fabric
Trousers design:
Solid Trousers
Elasticated waistband
Slip-on closure</t>
  </si>
  <si>
    <t>3.8
|
61 Ratings</t>
  </si>
  <si>
    <t>Puff Sleeves Fit &amp; Flare Dress</t>
  </si>
  <si>
    <t>Black solid fit &amp; flare dress
Round neck
Three-quarter, puff sleeves
Knee length length in flared hem
Knitted fabric</t>
  </si>
  <si>
    <t>Burgundy Waist Tie-Ups Top</t>
  </si>
  <si>
    <t>Burgundy solid woven regular top, has a mandarin collar, sleeveless,</t>
  </si>
  <si>
    <t>New York Set Of 2 Baby Lip Balms - Pink Lolita + Berry Crush</t>
  </si>
  <si>
    <t>Set of 2 Lip Balms
Shade 1: Pink Lolita
Shade 2: Berry Crush</t>
  </si>
  <si>
    <t>Black Solid Non-Wired Non Padded Sports Bra DB-TS-BRA-002A</t>
  </si>
  <si>
    <t>â‚¹249</t>
  </si>
  <si>
    <t>Black solid full-coverage Sports bra
Non Padded and Non-Wired seamless cups
Regular straps and slip-on
Back style: Racerback
Feature: All Day Comfort</t>
  </si>
  <si>
    <t>4.3
|
23.5k Ratings</t>
  </si>
  <si>
    <t>Women White Chikankari Embroidered Kurta with Palazzos</t>
  </si>
  <si>
    <t>White chikankari embroidered kurta with palazzos
White straight calf length kurta, has a round neck, three-quarter sleeves, straight hem, side slits
White Solid palazzos, has elasticated waistband, slip-on closure</t>
  </si>
  <si>
    <t>Ethnic Motifs Printed Regular Pure Cotton Kurta with Patiala &amp; Dupatta</t>
  </si>
  <si>
    <t>Black, green &amp; red ethnic Motifs printed Kurta with Patiala &amp; dupatta
Kurta design:
Ethnic motifs printed
Straight shape
Regular style
Round neck
Three-quarter regular sleeves
Calf length with straight hem
Pure cotton machine weave fabric
Patiala design:
Printed Patiala
Drawstring closure
Dupatta design :
Ethnic motifs printed
Pure cotton</t>
  </si>
  <si>
    <t>Women Blue Wide Leg High-Rise Heart Printed Jeans</t>
  </si>
  <si>
    <t>Medium shade, no fade blue jeans
Wide leg, high-rise
Clean look
Non stretchable
Printed
5 pocket
Length: regular</t>
  </si>
  <si>
    <t>Fit: Wide Leg
Non Stretchable
The model (height 5'8) is wearing a size 28</t>
  </si>
  <si>
    <t>kipek</t>
  </si>
  <si>
    <t>Women Pink Floral Printed Anarkali Kurta</t>
  </si>
  <si>
    <t>(Rs. 3920 OFF)</t>
  </si>
  <si>
    <t>Colour: pink
Floral printed
V-neck
Tie-up details
Long, regular sleeves
Anarkali shape with regular style
Ankle length with flared hem
Machine weave regular viscose rayon</t>
  </si>
  <si>
    <t>Women Maroon &amp; Grey Solid Kurta With Trousers &amp; Dupatta</t>
  </si>
  <si>
    <t>â‚¹1627</t>
  </si>
  <si>
    <t>Maroon and grey solid kurta with trousers
Maroon and grey embroidered straight knee length kurta, has a mandarin collar, three-quarter sleeves, straight hem, multiple slits, two pockets
Grey solid trousers, drawstring closure
Grey solid dupatta, tapping border</t>
  </si>
  <si>
    <t>Women Charming Maroon Striped Dress</t>
  </si>
  <si>
    <t>Look effortlessly stylish in this enchanting dress. Featuring a striped pattern and round neck, this dress will lend you a desirable look. 
Maroon colour
Trendy striped pattern
Round neck
Sleeveless
Polyester, machine wash</t>
  </si>
  <si>
    <t>Women Printed Pure Cotton Loose T-shirt</t>
  </si>
  <si>
    <t>Black Tshirt for women
Graphic printed
Regular length
Round neck
Short, regular sleeves
Knitted pure cotton fabric</t>
  </si>
  <si>
    <t>Women Pink Floral Spaghetti Straps Playsuit</t>
  </si>
  <si>
    <t>Make a style statement with this chic jumpsuit. Crafted beautifully with a floral print, this jumpsuit also features shoulder straps to add to your look. 
Pink colour
Floral print
Shoulder straps
Sleeveless
Polyester, machine wash
Trend Alert
Designed to lend you a modish and youthful look, spaghetti straps are tie-up details that make your look fashionable. They are adorned with lovely embellishments and are coupled with other key details, like gathering, tiering, off-shoulder, corset style, and so on. Prints and patterns, such as floral, stripes, tribal, paisley, and more, further enhance their appeal.</t>
  </si>
  <si>
    <t>4.3
|
187 Ratings</t>
  </si>
  <si>
    <t>Floral Printed Fit &amp; Flare Midi Dress</t>
  </si>
  <si>
    <t>Green floral print fit &amp; flare dress
V-neck
Short, puff sleeves
Midi length in flared hem
Georgette fabric</t>
  </si>
  <si>
    <t>4
|
338 Ratings</t>
  </si>
  <si>
    <t>Green Maxi Dress</t>
  </si>
  <si>
    <t>Green solid maxi dress
Round neck
Sleeveless, no sleeves
Knee length length in flared hem</t>
  </si>
  <si>
    <t>Plus Size Grey Melange Solid Non-Wired Non Padded Everyday Bra SZ-BRA-708F</t>
  </si>
  <si>
    <t>Grey Melange solid full-coverage Everyday bra
Non Padded and Non-Wired seamless cups
Regular straps and back closure
Back style: Regular
Feature: All Day Comfort</t>
  </si>
  <si>
    <t>95 cotton and 5% spandex
Hand-wash</t>
  </si>
  <si>
    <t>4.3
|
672 Ratings</t>
  </si>
  <si>
    <t>Women Purple Printed Round Neck Pure Cotton Boxy Regular Pure Cotton T-shirt</t>
  </si>
  <si>
    <t>Purple printed T-shirt, has a round neck, and short sleeves</t>
  </si>
  <si>
    <t>Women Solid Relaxed Fit T-shirt</t>
  </si>
  <si>
    <t>Olive green solid T-shirt, has a boat neck, short sleeves with eyelet</t>
  </si>
  <si>
    <t>Relaxed Fit
The model (height 5'8") is wearing a size S</t>
  </si>
  <si>
    <t>4.3
|
21k Ratings</t>
  </si>
  <si>
    <t>21k Verified Buyers</t>
  </si>
  <si>
    <t>Blue printed Kurta with Trousers
Kurta design:
Ethnic motifs printed
Straight shape
Regular style
Round neck, three-quarter regular sleeves
1 pockets
Calf length length with straight hem
Pure cotton machine weave fabric
Trousers design:
Printed Trousers
Elasticated waistband
Slip-on closure</t>
  </si>
  <si>
    <t>Women Mustard Yellow &amp; Gold Zari Woven Design Straight Kurta Trousers &amp; With Dupatta</t>
  </si>
  <si>
    <t>Mustard yellow, gold and red woven design Kurta with Trousers with dupatta
Kurta design:
Ethnic motifs woven design
Straight shape
Regular style
Round neck, three-quarter regular sleeves
zari detail
Calf length with straight hem
Silk blend machine weave fabric
Comes with a dupatta 
Trousers design:
Solid Trousers
Elasticated waistband
2 pockets
Slip-on closure</t>
  </si>
  <si>
    <t>Off White &amp; Black Embroidered Pure Cotton Kurta With Trousers &amp; Dupatta</t>
  </si>
  <si>
    <t>â‚¹2839</t>
  </si>
  <si>
    <t>(Rs. 3160 OFF)</t>
  </si>
  <si>
    <t>Off white &amp; black embroidered kurta with trousers &amp; dupatta
Kurta design:
Ethnic motifs embroidered
Straight shape
Regular style
Round neck
Three-quarter regular sleeves
Thread work detail
Calf length with straight hem
Pure cotton machine weave fabric
Trousers design:
Solid Trousers
Elasticated waistband
Slip-on closure</t>
  </si>
  <si>
    <t>Dupatta: Length - 2.08 Mtr &amp; Width - 1.0 Mtr
The model (height 5'8) is wearing a size S</t>
  </si>
  <si>
    <t>Women Pink Ethnic Motifs Printed Cotton Kurta</t>
  </si>
  <si>
    <t>Colour: pink
Ethnic motifs printed
Round neck
Three-quarter, regular sleeves
A-line shape with regular style
Calf length with straight hem
Machine weave regular cotton</t>
  </si>
  <si>
    <t>Blue Tropical Fit and Flare Cotton Dress</t>
  </si>
  <si>
    <t>Blue and White printed woven fit and flare dress, has a V-neck, three-quarter sleeves, and flared hem</t>
  </si>
  <si>
    <t>Women Blue Floral Embroidered Kurta</t>
  </si>
  <si>
    <t>Colour: blue
Floral embroidered
Round neck
Three-quarter, regular sleeves
A-line shape with pleated style
Calf length with flared hem
Knitted and woven regular viscose rayon</t>
  </si>
  <si>
    <t>4.2
|
226 Ratings</t>
  </si>
  <si>
    <t>Women Non-Marking Air Technology Walking Shoes</t>
  </si>
  <si>
    <t>A pair of pink,white and grey sports shoes, has regular styling, lace-ups detail
Mesh upper
Cushioned footbed
Textured and patterned outsole</t>
  </si>
  <si>
    <t>3.7
|
39 Ratings</t>
  </si>
  <si>
    <t>GUTI</t>
  </si>
  <si>
    <t>Women Flared High-Rise Stretchable Cotton Jeans</t>
  </si>
  <si>
    <t>Light shade, no fade white jeans
Flared , high-rise
Clean look
Stretchable
5 pocket
Length: cropped</t>
  </si>
  <si>
    <t>Fit: Flared 
Stretchable
The model (height 5'8) is wearing a size 28</t>
  </si>
  <si>
    <t>Brown printed Kurta with Trousers
Kurta design:
Ethnic motifs printed
Straight shape
Regular style
Mandarin collar, three-quarter regular sleeves
Calf length length with curved hem
Pure cotton machine weave fabric
Trousers design:
Solid Trousers
Partially elasticated waistband
Slip-on closure</t>
  </si>
  <si>
    <t>Women Green &amp; Gold Zari Woven Design Straight Kurta with Trousers &amp; With Dupatta</t>
  </si>
  <si>
    <t>Green, gold and red woven design Kurta with Trousers with dupatta
Kurta design:
Ethnic motifs woven design
Straight shape
Regular style
V-neck, three-quarter regular sleeves
zari detail
Calf length with straight hem
Silk blend machine weave fabric
Comes with a dupatta 
Trousers design:
Solid Trousers
Elasticated waistband
2 pockets
Slip-on closure</t>
  </si>
  <si>
    <t>4.5
|
981 Ratings</t>
  </si>
  <si>
    <t>Red Floral Embroidered Sequined Kurta with Trousers &amp; Dupatta</t>
  </si>
  <si>
    <t>Red embroidered Kurta with Trousers &amp; dupatta
Kurta design:
Floral embroidered
Straight shape
Regular style
Notched neck, three-quarter regular sleeves
Sequined detail
Calf length with scalloped hem
Viscose rayon machine weave fabric
Trousers design:
Embroidered Trousers
Elasticated waistband
Slip-on closure</t>
  </si>
  <si>
    <t>Dupatta Length: 2.3 metres, Width: 0.85 metres
The model (height 5'8) is wearing a size S</t>
  </si>
  <si>
    <t>3.4
|
109 Ratings</t>
  </si>
  <si>
    <t>ICONICS</t>
  </si>
  <si>
    <t>White Comfort Sandals with Buckles</t>
  </si>
  <si>
    <t>A pair of white sandals ,has regular ankle and open back
Synthetic solid upper with buckles
Cushioned footbed
Textured and patterend outsole, has a comfort
Warranty: 15 days</t>
  </si>
  <si>
    <t>4.1
|
607 Ratings</t>
  </si>
  <si>
    <t>A pair of Lavender open toe flats
Upper Material: synthetic leather
Cushioned footbed
Textured and patterned outsole</t>
  </si>
  <si>
    <t>4.3
|
211 Ratings</t>
  </si>
  <si>
    <t>Women Ethnic Motifs Printed Kurta</t>
  </si>
  <si>
    <t>Colour: black
Ethnic motifs printed
Round neck
Three-quarter, regular sleeves
Straight shape with regular style
Calf length with straight hem
Machine weave regular cotton</t>
  </si>
  <si>
    <t>Women Embroidered Mirror Work Kurta with Trousers &amp; With Dupatta</t>
  </si>
  <si>
    <t>embroidered Kurta with Trousers with dupatta
Kurta design:
Solid embroidered
Straight shape
Regular style
Round neck, short regular sleeves
Mirror work detail
Knee length length with straight hem
Cotton blend machine weave fabric
Trousers design:
Embroidered Trousers
Elasticated waistband
Slip-on closure</t>
  </si>
  <si>
    <t>3.8
|
206 Ratings</t>
  </si>
  <si>
    <t>Women Floral Printed Gotta Patti Pure Cotton Kurta with Palazzos &amp; Dupatta</t>
  </si>
  <si>
    <t>Printed Kurta with Palazzos &amp; dupatta
Kurta design:
Floral printed
A-line shape
Pleated style
Round neck, three-quarter regular sleeves
Gotta patti detail
Calf length with flared hem
Pure cotton machine weave fabric
Palazzos design:
Printed Palazzos
Elasticated waistband
Slip-on closure</t>
  </si>
  <si>
    <t>The model (height 5'8) is wearing a size S
Dupatta length 2.10 meter</t>
  </si>
  <si>
    <t>4
|
729 Ratings</t>
  </si>
  <si>
    <t>729 Verified Buyers</t>
  </si>
  <si>
    <t>Women Blue &amp; Silver Striped Kurta Set with Gotta Patti Detail</t>
  </si>
  <si>
    <t>â‚¹2969</t>
  </si>
  <si>
    <t>Blue and silver striped kurta with trousers and dupatta
Blue and silver straight calf length striped kurta with gotta patti detail, has a tie-up neck, three-quarter sleeves, side slits
Blue solid trousers with striped gotta patti detail, has partially elasticated waistband, slip-on closure
Blue embellished dupatta, has gotta patti tapping border</t>
  </si>
  <si>
    <t>4
|
849 Ratings</t>
  </si>
  <si>
    <t>Women Purple Floral Printed Pure Cotton Kurta with Trousers</t>
  </si>
  <si>
    <t>Purple printed Kurta with Trousers
Kurta design:
Floral printed
Straight shape
Regular style
Round neck, three-quarter regular sleeves
Knee length with straight hem
Pure cotton machine weave fabric
Trousers design:
Printed Trousers
Partially elasticated waistband
Slip-on closure</t>
  </si>
  <si>
    <t>4.2
|
285 Ratings</t>
  </si>
  <si>
    <t>Ethnic Motifs Printed Mirror Work Pure Cotton Kurta</t>
  </si>
  <si>
    <t>Colour: blue &amp; white 
Ethnic motifs printed
Round neck
Three-quarter, regular sleeves
Anarkali shape with regular style
Mirror work detail
Calf length with flared hem
Machine weave regular cotton</t>
  </si>
  <si>
    <t>4.7
|
265 Ratings</t>
  </si>
  <si>
    <t>Red Solid Underwired Lightly Padded T-shirt Bra</t>
  </si>
  <si>
    <t>Red solid medium-coverage T-shirt bra
Lightly Padded and Underwired seamless cups
Regular straps and back closure
Back style: Regular
Feature: All Day Comfort</t>
  </si>
  <si>
    <t>95% Cotton, 5% Spandex
Hand-wash</t>
  </si>
  <si>
    <t>4.2
|
12.2k Ratings</t>
  </si>
  <si>
    <t>12.2k Verified Buyers</t>
  </si>
  <si>
    <t>KLEIO</t>
  </si>
  <si>
    <t>Vegan Quilted Sling Cross Body Bag</t>
  </si>
  <si>
    <t>â‚¹1291</t>
  </si>
  <si>
    <t>Black solid sling bag, with quilted detail
2 main compartments, has a zip closure, 1 external pocket, 1 inner pockets
Tablet sleeve: no
With a non-detachable sling strap
Comes with a pouch
Warranty: 6 months
Warranty provided by brand owner/manufacturer</t>
  </si>
  <si>
    <t>8X3X6 INCHES</t>
  </si>
  <si>
    <t>4.7
|
1.5k Ratings</t>
  </si>
  <si>
    <t>Pink &amp; Blue Self-Striped Sling Bag with Tasselled Detail</t>
  </si>
  <si>
    <t>Pink, blue and off-white self-striped sling bag with fringed and tasselled detail, has a button closure
1 main compartment, 2 inner pockets
Tablet sleeve: No
Has a non-detachable sling strap
Warranty: 3 months
Warranty provided by brand/manufacturer</t>
  </si>
  <si>
    <t>Height: 18 cm
Width: 24 cm
Depth: 5 cm</t>
  </si>
  <si>
    <t>4.6
|
926 Ratings</t>
  </si>
  <si>
    <t>Women Blue Flared High-Rise Light Fade Stretchable Jeans</t>
  </si>
  <si>
    <t>Medium shade, light fade blue jeans
Flared, high-rise
Clean look
Stretchable
5 pocket
Length: regular</t>
  </si>
  <si>
    <t>Fit: Flared
Stretchable
The model (height 5'8) is wearing a size 28</t>
  </si>
  <si>
    <t>3.7
|
235 Ratings</t>
  </si>
  <si>
    <t>New York Hypercurl Waterproof Mascara - Black</t>
  </si>
  <si>
    <t>Maybelline New York Hypercurl Waterproof Mascara 
Shade name - Black</t>
  </si>
  <si>
    <t>Black solid woven parallel trousers, has a partially elasticated waistband, zip closure on the side</t>
  </si>
  <si>
    <t>Smart fit
The model (height 5'8'') is wearing a size 28</t>
  </si>
  <si>
    <t>4
|
12.4k Ratings</t>
  </si>
  <si>
    <t>Women Black Colourblock Sweatshirt</t>
  </si>
  <si>
    <t>Black colourblocked sweatshirt, has a mock collar, two pockets, long sleeves, zip closure, straight hem</t>
  </si>
  <si>
    <t>Women Swim Rbk Cuba W Room Slippers</t>
  </si>
  <si>
    <t>PRODUCT DESIGN DETAILS :A pair of grey and blue self design room slippers
Lightweight and extremally soft Ztaur outsole with another sheet exteemly soft eva footbed on top, High quality straps with cushioning for full day comfort.</t>
  </si>
  <si>
    <t>PU
Wipe with a clean and dry cloth when needed</t>
  </si>
  <si>
    <t>4.4
|
42 Ratings</t>
  </si>
  <si>
    <t>Women Ethnic Motifs Printed Anarkali Kurta</t>
  </si>
  <si>
    <t>Ethnic motifs printed
Round neck
Three-quarter, regular sleeves
Anarkali shape with empire style
Ankle length with flared hem
Machine weave regular viscose rayon</t>
  </si>
  <si>
    <t>The model (height 5'8) is wearing a size S
Dupatta dimensions: 2 metres x 42 cm</t>
  </si>
  <si>
    <t>4
|
176 Ratings</t>
  </si>
  <si>
    <t>Plus Size Taupe High-Rise Trousers</t>
  </si>
  <si>
    <t>Taupe woven trousers
Regular fit
High-rise
Length: regular
Pattern: solid
Flat-front, with no pleats design
Feature: plain
4 pockets</t>
  </si>
  <si>
    <t>Set of SerieExpert Absolut Repair Shampoo+Mask+Serum with Gold Quinoa</t>
  </si>
  <si>
    <t>â‚¹2668</t>
  </si>
  <si>
    <t>This hair care kit consists of 
Absolut Repair Gold Quinoa + Protein Repair Shampoo
Absolut Repair Lipidium Masque
Absolut Repair Oil with Wheat Germ Oil</t>
  </si>
  <si>
    <t>4.5
|
7.8k Ratings</t>
  </si>
  <si>
    <t>Colors Queen</t>
  </si>
  <si>
    <t>Cover &amp; Conceal Cream Matte Foundation 10 g - Shade 04</t>
  </si>
  <si>
    <t>Beige A-Line Midi Skirt</t>
  </si>
  <si>
    <t>Beige solid A-line midi skirt, has a waistband with zip closure and tie-up detail, front slit and straight hem</t>
  </si>
  <si>
    <t>The model (height 5'8") is wearing size 28</t>
  </si>
  <si>
    <t>4.2
|
360 Ratings</t>
  </si>
  <si>
    <t>Women Mustard Yellow &amp; Pink Ethnic Motifs Print Kurta with Trousers &amp; Dupatta</t>
  </si>
  <si>
    <t>â‚¹1061</t>
  </si>
  <si>
    <t>Mustard yellow and pink printed Kurta with Trousers and dupatta
Kurta design:
Ethnic motifs printed
Straight shape
Regular style
Round neck, three-quarter regular sleeves
1 pockets
Calf length with straight hem
Cotton blend  machine weave fabric
Trousers design:
Printed Trousers
Partially elasticated waistband
Drawstring closure
Comes with a dupatta</t>
  </si>
  <si>
    <t>HERENOW Chikankari Embroidered Thread Work Georgette Anarkali Kurta</t>
  </si>
  <si>
    <t>Colour: maroon
Ethnic motifs embroidered
Scoop neck
Three-quarter, regular sleeves
A-line shape with regular style
Thread work detail
Ankle length with flared hem
Machine weave regular georgette</t>
  </si>
  <si>
    <t>4.4
|
445 Ratings</t>
  </si>
  <si>
    <t>445 Verified Buyers</t>
  </si>
  <si>
    <t>Floral Printed Georgette Casual Fit &amp; Flare Midi Dress</t>
  </si>
  <si>
    <t>Pink floral printed a-line dress
Round neck, keyhole detailing 
Short, puffed sleeves
Midi length in flared hem
Georgette fabric
Comes with a belt</t>
  </si>
  <si>
    <t>3.9
|
76 Ratings</t>
  </si>
  <si>
    <t>Black Styled Back Crop Top</t>
  </si>
  <si>
    <t>Black solid knitted crop styled back top, has a round neck, short sleeves</t>
  </si>
  <si>
    <t>PMD Fashion</t>
  </si>
  <si>
    <t>Bandhani Printed Georgette Maxi Dress With Dupatta</t>
  </si>
  <si>
    <t>Maroon bandhani printed A-line dress
Sweetheart neck
Three-quarter, regular sleeves
Maxi length with flared hem</t>
  </si>
  <si>
    <t>3.5
|
35 Ratings</t>
  </si>
  <si>
    <t>Women Blue Embroidered Kurta with Palazzos &amp; Dupatta</t>
  </si>
  <si>
    <t>Blue embroidered Kurta with Palazzos with dupatta
Kurta design:
Solid embroidered
Straight shape
Regular style
Round neck, three-quarter regular sleeves
Calf length with straight hem
Viscose rayon knitted and woven fabric
Palazzos design:
Solid Palazzos
Partially elasticated waistband
Slip-on closure</t>
  </si>
  <si>
    <t>Women Black Regular Mid-Rise Trousers</t>
  </si>
  <si>
    <t>Black solid knitted mid-rise trousers, slip-on closure, mock fly and two pockets</t>
  </si>
  <si>
    <t>Women White Embellished Open Toe Flats</t>
  </si>
  <si>
    <t>A pair of white open toe flats
Upper Material: synthetic
Cushioned footbed
Textured and patterned outsole</t>
  </si>
  <si>
    <t>Please measure your feet length before buying, and compare the size chart to choose the most suitable size</t>
  </si>
  <si>
    <t>Blue &amp; Red Floral Tie-Up Neck A-Line Midi Dress &amp; Slip</t>
  </si>
  <si>
    <t>Blue and red floral print a-line dress
Tie-up neck
Short, puff sleeve
Midi length in flounce hem
Comes with a slip</t>
  </si>
  <si>
    <t>4.2
|
370 Ratings</t>
  </si>
  <si>
    <t>Color-Blocked Lightweight Running Sneakers Casual Shoes</t>
  </si>
  <si>
    <t>A pair of White &amp; pink color-blocked round toe casual slip on sneakers with regular styling has a lace-up closure
PU upper
Cushioned footbed
Lightweight technology
Textured and patterned PVC outsole</t>
  </si>
  <si>
    <t>Women Mauve Printed Pure Cotton Kurta with Palazzos</t>
  </si>
  <si>
    <t>Mauve printed Kurta with Palazzos
Kurta design:
Geometric printed
Straight shape
Regular style
V-neck, three-quarter regular sleeves
Calf length with straight hem
Pure cotton machine weave fabric
Palazzos design:
Solid Palazzos
Partially elasticated waistband
Slip-on closure</t>
  </si>
  <si>
    <t>3.8
|
699 Ratings</t>
  </si>
  <si>
    <t>Pink solid a-line dress
V-neck 
Three-quarter, regular sleeves
Gathered or pleated detail
Midi length in flared hem
Cotton fabric</t>
  </si>
  <si>
    <t>3.5
|
213 Ratings</t>
  </si>
  <si>
    <t>Brown Pure Cotton Co-Ords</t>
  </si>
  <si>
    <t>This co-ords consists of a Top and Trousers
Brown solid regular top, has a v-neck, long, regular sleeves
Brown solid flared Trousers, has a slip on closure</t>
  </si>
  <si>
    <t>4.2
|
38 Ratings</t>
  </si>
  <si>
    <t>Off White &amp; Brown Floral Printed Maxi Dress</t>
  </si>
  <si>
    <t>â‚¹1880</t>
  </si>
  <si>
    <t>Off white and brown printed maxi dress with sequinned detail, has a mandarin collar with embroidered detail, three-quarter sleeves, hook-and-eye closure on the front, concealed zip closure on the side, an attached lining, flared hem</t>
  </si>
  <si>
    <t>Women One Toe Block Heels</t>
  </si>
  <si>
    <t>â‚¹783</t>
  </si>
  <si>
    <t>A pair of peach-coloured one toe block heels, has regular ankle and open back
Pu solid upper with buckles
Cushioned footbed
Textured and patterend outsole, has a block</t>
  </si>
  <si>
    <t>3.7
|
231 Ratings</t>
  </si>
  <si>
    <t>Ethnic Motifs Printed Roll-Up Sleeves Cotton Kurta</t>
  </si>
  <si>
    <t>White and Yellow
Ethnic motifs printed
Mandarin collar
Short, roll-up sleeves
Straight shape with regular style
Calf length with straight hem
Knitted regular cotton</t>
  </si>
  <si>
    <t>Forever Matte Liquid Lip Colour 5.6 ml - Brown Espresso</t>
  </si>
  <si>
    <t>18 Brown Espresso Forever Matte Liquid Lip Colour</t>
  </si>
  <si>
    <t>Women Textured Flatform Sneakers</t>
  </si>
  <si>
    <t>A pair of round toe white &amp; teal green flatform sneakers, has regular styling,
Lace-ups detail
Synthetic leather upper
Cushioned footbed
Textured and patterned outsole
Warranty: 3 months
Warranty covered by brand owner/manufacturer</t>
  </si>
  <si>
    <t>Synthetic leather
Allow your pair of shoes to air and deodorize at regular basis use shoe bags to prevent any stains or mildew dust any dry dirt from the surface using a clean cloth do not use polish or shiner</t>
  </si>
  <si>
    <t>Women Floral Printed Pastel Kurta</t>
  </si>
  <si>
    <t>Colour: lavender and white
Floral printed
V-neck
Three-quarter, regular sleeves
Straight shape with regular style
Calf length with straight hem
Machine weave regular cotton</t>
  </si>
  <si>
    <t>Women Violet Solid Co-ords</t>
  </si>
  <si>
    <t>Women Blue Solid Co-ords
Round Neck
Sleeveless
Tie-Up Detail</t>
  </si>
  <si>
    <t>Regular fit</t>
  </si>
  <si>
    <t>3.9
|
283 Ratings</t>
  </si>
  <si>
    <t>283 Verified Buyers</t>
  </si>
  <si>
    <t>Green Shoulder Strap Tie Up Detailed Wrap Dress</t>
  </si>
  <si>
    <t>Green solid  wrap dress
Shoulder strap
Sleeveless
Tie up detail
Above knee length in tulip hem
Concealed zip closure</t>
  </si>
  <si>
    <t>Women Better Foam Prowl Slip-On Sports Shoes</t>
  </si>
  <si>
    <t>FEATURES &amp; BENEFITS : SoftFoam+: PUMA's comfort sockliner for instant step-in and long-lasting comfort that provides soft cushioning every step of your day
PRODUCT DESIGN DETAILS :A pair of solid round toe sport shoes with regular styling has a slip on closure
Low boot
Mesh upper with sock-like construction and elastic overlays
SoftFoam+ sockliner
Better Foam midsole made with sustainable materials
PUMA Wordmark at lateral side, PUMA Cat Logo at toe
Warranty: 3 Months
Warranty provided by brand/manufacturer
PRODUCT STORY : The future of footwear is here. This sleek slip-on design incorporates a fresh, athletic upper with asymmetric elastic elements. The pared-down silhouette in sophisticated monochrome is finished with subtle metallic flashes and simple, sweeping tooling. Add a cushioning SoftFoam+ sockliner and you've got a cutting-edge look with state-of-the-art comfort.</t>
  </si>
  <si>
    <t>4.7
|
14 Ratings</t>
  </si>
  <si>
    <t>Women Pink Chikankari Embroidered Kurta with Palazzos</t>
  </si>
  <si>
    <t>Pink embroidered kurta with palazzos
Pink straight calf length kurta, has a round neck, three-quarter sleeves, side slits
Pink Solid palazzos, has elasticated waistband</t>
  </si>
  <si>
    <t>4.3
|
16.3k Ratings</t>
  </si>
  <si>
    <t>Floral Embroidered Regular Sequinned Kurta with Trousers &amp; With Dupatta</t>
  </si>
  <si>
    <t>Burgundy embroidered Kurta with Trousers with dupatta
Kurta design:
Floral embroidered
Straight shape
Regular style
Round neck, three-quarter regular sleeves
Sequinned detail
Calf length with straight hem
Cotton blend machine weave fabric
Trousers design:
Embroidered Trousers
Elasticated waistband
Slip-on closure</t>
  </si>
  <si>
    <t>4.2
|
83 Ratings</t>
  </si>
  <si>
    <t>Sustainable Safe Sun UV Screen Matte Gel Sunscreen with SPF 50 100 g</t>
  </si>
  <si>
    <t>Safe Sun UV Screen Matte Gel Sunscreen with SPF 50</t>
  </si>
  <si>
    <t>4.4
|
9.5k Ratings</t>
  </si>
  <si>
    <t>U.S. Polo Assn. Women</t>
  </si>
  <si>
    <t>Slim Fit High-Rise Clean Look Light Fade Stretchable Jeans</t>
  </si>
  <si>
    <t>Medium shade, light fade blue jeans
Slim fit, high-rise
Clean look
Stretchable
5 pockets
Length: regular</t>
  </si>
  <si>
    <t>Myshka</t>
  </si>
  <si>
    <t>Angrakha Gotta Patti Kurta with Palazzos &amp; Dupatta</t>
  </si>
  <si>
    <t>â‚¹1673</t>
  </si>
  <si>
    <t>Purple Kurta with Trousers with dupatta
Kurta design:
Solid
Anarkali shape
Angrakha style
V-neck, three-quarter regular sleeves
Gotta patti
Calf length with flared hem
Viscose rayon machine weave fabric
Trousers design:
Solid trousers
Elasticated waistband
Slip-on closure</t>
  </si>
  <si>
    <t>The model (height 5'8) is wearing a size S
Dupatta- 2.2 * 0.8 meter</t>
  </si>
  <si>
    <t>3.2
|
17 Ratings</t>
  </si>
  <si>
    <t>Pink Graphic Printed Drop-Shoulder Sleeves Oversized T-Shirt</t>
  </si>
  <si>
    <t>â‚¹1311</t>
  </si>
  <si>
    <t xml:space="preserve">Pink regular t-shirt
Graphic printed
Round neck
Three-quarter, drop-shoulder sleeves 
Woven </t>
  </si>
  <si>
    <t>Green Ethnic Motif Printed Regular Kurta &amp; Trousers With Dupatta</t>
  </si>
  <si>
    <t>Green, white, peach printed kurta &amp; trousers with dupatta
Kurta design:
Ethnic motif printed
Straight shape
Regular style
Round neck, three-quarter regular sleeves
Calf length with straight hem
Silk blend machine weave fabric
Trousers design:
Solid Trousers
Partially elasticated waistband
Drawstring closure
Comes with pocket</t>
  </si>
  <si>
    <t>The model (height 5'8) is wearing a size S
Dupatta length 2.25 mtr and Width 1 mtr</t>
  </si>
  <si>
    <t>WISSTLER</t>
  </si>
  <si>
    <t>Black &amp; Pink Floral Puff Sleeves Georgette Midi Dress</t>
  </si>
  <si>
    <t>Black and pink floral print fit &amp; flare dress
V-neck
Short, puff sleeve
Gathered or pleated detail
Midi length in flared hem
Georgette fabric</t>
  </si>
  <si>
    <t>3.8
|
1.1k Ratings</t>
  </si>
  <si>
    <t>Black Checked High Neck Cuffed Sleeves Smocked Top</t>
  </si>
  <si>
    <t>Black regular top
Checked 
High neck
Long, cuffed sleeves 
Smocking detail 
Woven</t>
  </si>
  <si>
    <t>3.5
|
24 Ratings</t>
  </si>
  <si>
    <t>â‚¹713</t>
  </si>
  <si>
    <t>Sage Green printed Kurta with Trousers and dupatta
Kurta design:
Ethnic motifs printed
Straight shape
Regular style
V-neck, three-quarter regular sleeves
Knee length length with straight hem
Polyester machine weave fabric
Trousers design:
Solid Trousers
Partially elasticated waistband
Slip-on closure
Dupatta design
Self design
Tassel border</t>
  </si>
  <si>
    <t>3.8
|
29 Ratings</t>
  </si>
  <si>
    <t>Peach-Coloured &amp; Olive Green Printed Fusion Lehenga Choli</t>
  </si>
  <si>
    <t>Peach-coloured and olive green printed lehenga choli, gotta patti
Peach-coloured and olive green printed ready to wear blouse, has a v-neck, sleeveless, zip closure
Peach-coloured and olive green printed ready to wear lehenga, has slip-on closure, flared hem
Peach-coloured and olive green dupatta, border</t>
  </si>
  <si>
    <t>The model (height 5'8) is wearing a size SThe model (height 5'8) is wearing a size S</t>
  </si>
  <si>
    <t>4.4
|
151 Ratings</t>
  </si>
  <si>
    <t>AMI</t>
  </si>
  <si>
    <t>Set Of 20 Gold-Plated &amp; White Contemporary Studs Drop &amp; Hoops Earrings</t>
  </si>
  <si>
    <t>Set of 20 Gold-plated &amp; white contemporary studs &amp; drop earrings, each secured with post and back closure</t>
  </si>
  <si>
    <t>Earrings Length : 0.5 cm to 3.3 cm</t>
  </si>
  <si>
    <t>4.4
|
7.9k Ratings</t>
  </si>
  <si>
    <t>Floral Printed Kurta With Salwar &amp; Dupatta</t>
  </si>
  <si>
    <t>Pink &amp; green printed kurta with salwar with dupatta
Kurta design:
Floral printed
Straight shape
Regular style
Round neck, three-quarter regular sleeves
Zari detail
Calf length with straight hem
Viscose rayon machine weave fabric
Salwar design:
Printed Salwar
Elasticated waistband
Slip-on closure</t>
  </si>
  <si>
    <t>The model (height 5'8) is wearing a size S
Dupatta Length is 2.12 Meters and Width: is 1.06 meter.</t>
  </si>
  <si>
    <t>Women Blue &amp; White Embroidery Printed Kurta Set</t>
  </si>
  <si>
    <t>This kurta set consists of kurta, trosures and a dupatta
Blue and white embroidery printed straight kurta, has a round neck, three-quartered sleeves and a straight hem
A pair of blue and white printed trosures has a slip on closure
Comes with a matching dupatta</t>
  </si>
  <si>
    <t>4.1
|
347 Ratings</t>
  </si>
  <si>
    <t>347 Verified Buyers</t>
  </si>
  <si>
    <t>Women Brass Dial &amp; Bracelet Style Straps Analogue Watch NR2644KM02</t>
  </si>
  <si>
    <t>Rs. 7345</t>
  </si>
  <si>
    <t>Pack Contains: single watch
Display: analogue
Movement: quartz
Power Source: battery
Dial style: rose gold-toned solid round brass dial
Features: reset time,
Strap Style: rose gold toned, bracelet style, metal strap with a foldover
Water resistance: 30 m
Comes in a signature Titan case
Warranty: 1 year
Warranty provided by brand owner/manufacturer</t>
  </si>
  <si>
    <t>Women Yellow &amp; Peach-Coloured Floral Screen Printed Gotta Patti Straight Kurta</t>
  </si>
  <si>
    <t>Colour: yellow and peach coloured
Floral screen printed
Round neck
Three-quarter, regular sleeves
Straight shape with regular style
Gotta patti detail
Calf length with straight hem
Machine weave regular cotton</t>
  </si>
  <si>
    <t>4
|
5.1k Ratings</t>
  </si>
  <si>
    <t>Women LivIn Straight Fit Formal Trousers</t>
  </si>
  <si>
    <t>Grey knitted parallel
Straight fit
Brand Fit: comfort
Mid-rise
Length: regular
Pattern: solid
Flat-front, with no pleats design
Feature: plain
3 pockets</t>
  </si>
  <si>
    <t>Brand Fit: Comfort
Fit: Straight Fit
The model (height 5'8) is wearing a size 28</t>
  </si>
  <si>
    <t>4
|
201 Ratings</t>
  </si>
  <si>
    <t>201 Verified Buyers</t>
  </si>
  <si>
    <t>Women White Printed Thread Work Kurta With Dupatta</t>
  </si>
  <si>
    <t>White printed Kurta with Leggings with dupatta
Kurta design:
Geometric printed
Straight shape
Regular style
Keyhole neck, three-quarter regular sleeves
Thread work detail
Calf length with straight hem
Cotton blend knitted and woven fabric
Leggings design:
Solid Leggings
Elasticated waistband</t>
  </si>
  <si>
    <t>The model (height 5'8) is wearing a size S
Dupatta Length: 2.25 m</t>
  </si>
  <si>
    <t>Printed Floral Maxi Dress</t>
  </si>
  <si>
    <t>floral print maxi dress
V-neck
Long, regular sleeves
Maxi length in flared hem
Dobby fabric</t>
  </si>
  <si>
    <t>4.1
|
393 Ratings</t>
  </si>
  <si>
    <t>Women Green Solid A-Line Kurta</t>
  </si>
  <si>
    <t>Green solid A-line kurta, has a mandarin collar, three-quarter sleeves, and flared hem</t>
  </si>
  <si>
    <t>Floral Embroidered &amp; Mirror Work Anarkali Kurta</t>
  </si>
  <si>
    <t>Colour: off white
Embroidered
Mandarin collar
Long, regular sleeves
Anarkali shape with regular style
Mirror work detail
Calf length with flared hem
Knitted and woven regular cotton</t>
  </si>
  <si>
    <t>Printed Empire Cotton Kurta with Trousers</t>
  </si>
  <si>
    <t>Green, maroon and beige printed Kurta with Trousers
Kurta design:
Ethnic motifs printed
A-line shape
Empire style
V-neck, three-quarter regular sleeves
Calf length length with flared hem
Pure cotton machine weave fabric
Trousers design:
Printed Trousers
Elasticated waistband
Slip-on closure</t>
  </si>
  <si>
    <t>Size worn by the model: S
Chest: 30''
Waist: 25.5''
Hips: 35''
Height: 5'8''</t>
  </si>
  <si>
    <t>Women Navy Blue &amp; Green Printed Kurta with Skirt</t>
  </si>
  <si>
    <t>Navy Blue and green printed kurta with skirt
Navy Blue and green straight above knee kurta, has a round neck, three-quarter sleeves, straight hem, front slit
Navy Blue and green Printed skirt, has elasticated waistband, slip-on closure</t>
  </si>
  <si>
    <t>4.3
|
927 Ratings</t>
  </si>
  <si>
    <t>Women Blue Dyed Slim-Fit Hooded Sweatshirt</t>
  </si>
  <si>
    <t>Blue dyed slim-fit sweatshirt has a hooded, 2 kangaroo pocket pockets, long sleeves, zip closure, straight hem</t>
  </si>
  <si>
    <t>Slim-fit 
The model (height 5'8) is wearing a size S</t>
  </si>
  <si>
    <t>Black Accordian Pleats A-Line Dress</t>
  </si>
  <si>
    <t>Black solid woven accordian pleats A-line dress with waist tie-up, has a Peter Pan collar, three-quarter puff sleeves, button closure, flared hem</t>
  </si>
  <si>
    <t>Rustorange</t>
  </si>
  <si>
    <t>Black &amp; Orange Ethnic Motifs Printed Maxi Dress</t>
  </si>
  <si>
    <t>Black and Orange printed woven maxi dress, has a V-neck, three-quarter sleeves, and flared hem</t>
  </si>
  <si>
    <t>Women Purple Woven Design Sneakers</t>
  </si>
  <si>
    <t>PRODUCT STORY : Elevate, intensify the Style drills, out run those goals, here are the perfect PUMA Shoes an all season favorite , perfect for leisure. DETAILS : Syntethic &amp; Mesh Upper provides breathability &amp; durabilty , low boot construction with lace closure, PUMA Logo for subtle branding, Rubber Outsole for traction</t>
  </si>
  <si>
    <t>4.4
|
305 Ratings</t>
  </si>
  <si>
    <t>Women Black Wide Leg High-Rise Stretchable Jeans</t>
  </si>
  <si>
    <t>â‚¹1358</t>
  </si>
  <si>
    <t>Dark shade, no fade black jeans
Wide leg, high-rise
Clean look
Stretchable
6 pocket
Length: regular</t>
  </si>
  <si>
    <t>Women Blue Solid Boiler Jumpsuit</t>
  </si>
  <si>
    <t>Stay effortlessly fashionable in this jumpsuit. This jumpsuit is designed with an eye-catching v-neck and a sleeveless design to enhance your look. 
Blue colour
Classic solid pattern
V-neck
Sleeveless
Cotton, machine wash
Boiler suits and overalls are casual yet fashionable loose-fitting garments that cover the entire body except for the head, hands, and feet. They are stylish, cool, and comfy, requiring minimum effort to dress up.</t>
  </si>
  <si>
    <t>Green typography print T-shirt, has a round neck, short sleeves and straight hem</t>
  </si>
  <si>
    <t>Women Gold-Toned Solid Sandals</t>
  </si>
  <si>
    <t>A pair of gold-toned round toe sandals, has regular styling, open back detail
Synthetic upper
Cushioned footbed
Textured and patterned outsole, has a comfort heel
Warranty: 1 month
Warranty provided by brand/manufacturer</t>
  </si>
  <si>
    <t>Heel height: 3.81cm (1.5 inches)</t>
  </si>
  <si>
    <t>4.1
|
382 Ratings</t>
  </si>
  <si>
    <t>382 Verified Buyers</t>
  </si>
  <si>
    <t>Floral Embroidered Empire Sequinned Pure Cotton Kurta With Trousers &amp; Dupatta</t>
  </si>
  <si>
    <t>Blue embroidered Kurta with Trousers with dupatta
Kurta design:
Floral embroidered
A-line shape
Empire style
V-neck, three-quarter regular sleeves
Sequinned detail
Calf length with flared hem
Pure cotton machine weave fabric
Trousers design:
Solid Trousers
Elasticated waistband
Slip-on closure</t>
  </si>
  <si>
    <t>Brown Wrap Solid Top</t>
  </si>
  <si>
    <t>Brown regular wrap top
Solid  
V-neck, long, regular sleeves  
Knitted</t>
  </si>
  <si>
    <t>Foreign Culture By Fort Collins</t>
  </si>
  <si>
    <t>Women Black Solid Hooded Tailored Jacket</t>
  </si>
  <si>
    <t>Rs. 1825</t>
  </si>
  <si>
    <t>Black solid solid tailored jacket, has a hooded, 2 pockets ,has a zip closure, long sleeves, straight hemline, polyester lining</t>
  </si>
  <si>
    <t>Vm Uexrecreto Ls Floral Printed Opaque Casual Shirt</t>
  </si>
  <si>
    <t>Green floral printed opaque casual shirt ,has a spread collar, button placket, long regular sleeves, straight hem</t>
  </si>
  <si>
    <t>Women Yoke Design Anarkali Kurta</t>
  </si>
  <si>
    <t>Solid yoke design
Scoop neck
Long, regular sleeves
Anarkali shape with empire style
Beads and stones detail
Calf length with flared hem
Machine weave regular georgette</t>
  </si>
  <si>
    <t>4.4
|
201 Ratings</t>
  </si>
  <si>
    <t>Blue medium wash 5-pocket mid-rise cropped jeans, clean look, no fade, has a button and zip closure, and waistband with belt loops</t>
  </si>
  <si>
    <t>Women Yellow &amp; Orange Printed Kurta with Palazzos &amp; Dupatta</t>
  </si>
  <si>
    <t>Yellow and orange printed kurta with palazzos
Yellow and orange straight calf length kurta, has a round neck with a v-cut, three-quarter sleeves, straight hem, side slits
Yellow and orange printed palazzos, drawstring closure
Yellow printed Dupatta</t>
  </si>
  <si>
    <t>The model (height 5'8") is wearing a size S
Dupatta: 
Length:250 cm
Width:92 cm</t>
  </si>
  <si>
    <t>Off White Floral Printed Band Collar Pure Cotton Kurta &amp; Trousers with Dupatta</t>
  </si>
  <si>
    <t>(Rs. 3020 OFF)</t>
  </si>
  <si>
    <t>Off white, pink &amp; mustard printed kurta &amp; trousers with dupatta
Kurta design:
Floral printed
Straight shape
Regular style
Band collar
Three-quarter, regular sleeves
Calf length with straight hem
Pure cotton machine weave fabric
Trousers design:
Solid trousers
Partially elasticated waistband
Slip-on closure
1 pocket</t>
  </si>
  <si>
    <t>Women Silver-Toned Mesh Walking Shoes</t>
  </si>
  <si>
    <t>A pair of silver-toned shoes, has regular Styling, lace-ups detail
Upper
Cushioned footbed
Textured and patterned outsole
Warranty: 45 days</t>
  </si>
  <si>
    <t>Mesh
Wipe it with  clean dry cloth to remove dust</t>
  </si>
  <si>
    <t>4.4
|
352 Ratings</t>
  </si>
  <si>
    <t>Women Pack Of 2 Straight Fit High-Rise Easy Wash Relaxed Parallel Trousers</t>
  </si>
  <si>
    <t>Pack of 2 Sea green &amp; navy blue woven parallel trousers
Straight fit
Brand Fit: relaxed straight leg
High-rise
Length: regular
Pattern: solid
Flat-front, with no pleats design
Feature: easy wash</t>
  </si>
  <si>
    <t>3.5
|
104 Ratings</t>
  </si>
  <si>
    <t>Floral Printed Georgette Fit &amp; Flare Midi Dress</t>
  </si>
  <si>
    <t>AKKRITI BY PANTALOONS</t>
  </si>
  <si>
    <t>Floral Printed Round Neck Pure Cotton Fit &amp; Flare Midi Dress</t>
  </si>
  <si>
    <t xml:space="preserve">Yellow and off-white floral print fit &amp; flare dress
Round neck
Sleeveless
Gathered or pleated 
Midi length in flared hem
Comes with a belt 
1 pocket </t>
  </si>
  <si>
    <t>Women Burgundy Comfort Flared Easy Wash Bootcut Trousers</t>
  </si>
  <si>
    <t>Burgundy knitted bootcut
Flared
Brand Fit: comfort
Mid-rise
Length: regular
Pattern: solid
Flat-front, with no pleats design
Feature: easy wash</t>
  </si>
  <si>
    <t>4.1
|
266 Ratings</t>
  </si>
  <si>
    <t>Women Black &amp; White Printed Night suit</t>
  </si>
  <si>
    <t xml:space="preserve">You can simply unfurl yourself into the embrace of this night suit to unwind after a long day at work. This one is crafted with the softest fabric to leave you feeling light and airy.
VANumber: bc-58-black-lt
Top Features
Round neck
Short sleeves
Pyjamas Features
Printed Pyjamas
Slip-On closure
 </t>
  </si>
  <si>
    <t>4.3
|
440 Ratings</t>
  </si>
  <si>
    <t>White &amp; Purple printed Kurta with Trousers
Kurta design:
Geometric printed
Straight shape
Regular style
Keyhole neck, three-quarter regular sleeves
Calf length length with straight hem
Pure cotton machine weave fabric
Trousers design:
Printed Trousers
Elasticated waistband
Drawstring closure</t>
  </si>
  <si>
    <t>3.6
|
27 Ratings</t>
  </si>
  <si>
    <t>Women Blue Solid Denim Shirt Dress</t>
  </si>
  <si>
    <t>Blue solid woven shirt dress, has a shirt collar, three-quarter sleeves, button closure, straight hem</t>
  </si>
  <si>
    <t>4
|
247 Ratings</t>
  </si>
  <si>
    <t>Women UNO 2 - GOLDEN TRIM Sneakers</t>
  </si>
  <si>
    <t>Rs. 7499</t>
  </si>
  <si>
    <t>SPECIAL TECHNOLOGIES:
Skechers Air-Cooled Memory Foam comfort insole
Skech-Air visible airbag midsole
PRODUCT DESIGN DETAILS:
A pair of pink and gold-toned self design with brand logo printed details round toe sports shoes with regular styling has a lace up closure
Synthetic upper
Cushioned footbed
Rubber outsole
Fashion lace-up with a synthetic upper and gold
Trim detailing
Wedge fit with 1-inch height
Flexible traction outsole
2-inch heel
Skechers logo detail
Warranty: 3 Months
Warranty provided by brand/manufacturer
ABOUT THE PRODUCT:
Stand out in cool hues and fresh style with Skechers Street Uno 2 - Golden Trim</t>
  </si>
  <si>
    <t>Floral Embroidered Mirror Work Kurta with Trousers &amp; Dupatta</t>
  </si>
  <si>
    <t>Green and red embroidered Kurta with Trousers &amp; dupatta
Kurta design:
Floral embroidered
Straight shape
Regular style
Round neck, sleeveless 
Mirror work detail
Calf length with straight hem
Viscose rayon machine weave fabric
Trousers design:
Solid Trousers
Elasticated waistband
Slip-on closure
Dupatta:
Dyed
Taping border</t>
  </si>
  <si>
    <t>Dupatta: 2.30 metres
The model (height 5'8) is wearing a size S</t>
  </si>
  <si>
    <t>4.3
|
443 Ratings</t>
  </si>
  <si>
    <t>Floral Zari Pure Georgette Bandhani Saree</t>
  </si>
  <si>
    <t>Design Details
Black and red bandhani saree
Floral printed saree with woven design border
Has zari detail
The saree comes with an unstitched blouse piece
The blouse worn by the model might be for modelling purpose only. Check the image of the blouse piece to understand how the actual blouse piece looks like.</t>
  </si>
  <si>
    <t>3.6
|
156 Ratings</t>
  </si>
  <si>
    <t>156 Verified Buyers</t>
  </si>
  <si>
    <t>Floral Embroidered Sequinned Liva Kurta With Trousers &amp; Dupatta</t>
  </si>
  <si>
    <t>Green embroidered Kurta with Trousers with dupatta
Kurta design:
Floral embroidered
Straight shape
Regular style
Round neck, three-quarter regular sleeves
Sequinned detail
Calf length length with straight hem
Liva machine weave fabric
Trousers design:
Solid Trousers
Partially elasticated waistband
Slip-on closure
Comes with dupatta</t>
  </si>
  <si>
    <t>The model (height 5'8) is wearing a size S
Dupatta Length : 2.3 m
Width :85 cm</t>
  </si>
  <si>
    <t>3.8
|
46 Ratings</t>
  </si>
  <si>
    <t>Blue Solid Shoulder Bag</t>
  </si>
  <si>
    <t>Blue solid shoulder bag, has a zip closure
1 main compartment, 1 inner pocket
Two Handles</t>
  </si>
  <si>
    <t>Height: 29.5 cm
Width: 32 cm
Depth: 13 cm</t>
  </si>
  <si>
    <t>Pink Striped Round Neck Cotton Kurta</t>
  </si>
  <si>
    <t>Colour: pink
Striped
Round neck
Three-quarter, regular sleeves
Straight shape with regular style
Calf length with straight hem
Knitted and woven regular cotton</t>
  </si>
  <si>
    <t>Blue Floral Cinched Waist Smocked Top</t>
  </si>
  <si>
    <t>Blue and Orange printed woven cinched waist top, has a square neck, and short sleeves</t>
  </si>
  <si>
    <t>4.3
|
10.7k Ratings</t>
  </si>
  <si>
    <t>Women Brown Mid-Rise Flared Fit Parallel Trousers</t>
  </si>
  <si>
    <t>â‚¹2183</t>
  </si>
  <si>
    <t>Brown woven parallel
Flared fit
Mid-rise
Length: regular
Pattern: solid
Pleated
Feature: plain</t>
  </si>
  <si>
    <t>Fit: Skinny Fit
The model (height 5'8) is wearing a size 28</t>
  </si>
  <si>
    <t>Bandhani Printed Straight Kurta</t>
  </si>
  <si>
    <t>Colour: green and white
Bandhani printed
Shirt collar
2 flap chest pockets
Three-quarter, roll-up sleeves
Straight shape with regular style
Calf length with straight hem
Machine weave regular viscose rayon</t>
  </si>
  <si>
    <t>Size worn by the model: S
Chest: 36"
Height: 5'5"</t>
  </si>
  <si>
    <t>Women Blue Light Fade Stretchable Skinny Fit Casual Jeans</t>
  </si>
  <si>
    <t>4.4
|
321 Ratings</t>
  </si>
  <si>
    <t>The Lifestyle Co Women Purple White Printed Round Neck Pure Cotton T-shirt</t>
  </si>
  <si>
    <t>Purple and White printed T-shirt, has a round neck, and short sleeves</t>
  </si>
  <si>
    <t>Printed V Neck Kurta With Trousers &amp; Dupatta</t>
  </si>
  <si>
    <t>Green &amp; pink printed Kurta with Trousers with dupatta
Kurta design:
Abstract printed
Straight shape
Regular style
V-neck, three-quarter regular sleeves
Calf length with straight hem
Cotton blend machine weave fabric
Trousers design:
Solid Trousers
Elasticated waistband
Slip on closure</t>
  </si>
  <si>
    <t>Dupatta: Length 2.25mtr &amp; Width 0.95mtr
The model (height 5'8) is wearing a size S</t>
  </si>
  <si>
    <t>3.7
|
70 Ratings</t>
  </si>
  <si>
    <t>4.7
|
837 Ratings</t>
  </si>
  <si>
    <t>Women Burgundy Embroidered A-Line Dress</t>
  </si>
  <si>
    <t>Burgundy embroidered woven A-line dress, has a tie-up neck, three-quarter sleeves, and flared hem</t>
  </si>
  <si>
    <t>Lavender Belted Drop Shoulder Midi Dress</t>
  </si>
  <si>
    <t>Lavender Belted Drop Shoulder Midi Dress
Boat neck
Three-quarter, extended sleeves
Belted detail
Midi length in straight hem
Zip closure
Comes with a belt</t>
  </si>
  <si>
    <t>Classic Boxy Opaque Checked Party Shirt</t>
  </si>
  <si>
    <t>â‚¹589</t>
  </si>
  <si>
    <t>Grey checked opaque Party shirt ,has a spread collar, button placket, long regular sleeves, curved hem</t>
  </si>
  <si>
    <t>Brand Fit: Classic
Fit: Boxy
The model (height 5'8) is wearing a size S</t>
  </si>
  <si>
    <t>Women Mildly Distressed Light Fade Stretchable Jeans</t>
  </si>
  <si>
    <t>Medium shade, light fade blue jeans
Regular fit, mid-rise
Mildly distressed
Stretchable
6 pocket
Length: cropped</t>
  </si>
  <si>
    <t>Women Blue Flared Mid-Rise Clean Look Jeans</t>
  </si>
  <si>
    <t>Blue medium wash 2-pocket mid-rise jeans, clean look, no fade, has a button and zip closure, and waistband with belt loops</t>
  </si>
  <si>
    <t>Cream-Coloured &amp; Red Woven Design Zari Silk Blend Patola Saree</t>
  </si>
  <si>
    <t>Design Details
Cream-coloured and red patola saree
Woven design saree with woven design border border
Has zari detail
The saree comes with an unstitched blouse piece
The blouse worn by the model might be for modelling purpose only. Check the image of the blouse piece to understand how the actual blouse piece looks like.</t>
  </si>
  <si>
    <t>Black Tailored Fit Blazer</t>
  </si>
  <si>
    <t>Black blazer, has an open front with notched detail, long sleeves, two welt pockets</t>
  </si>
  <si>
    <t>3.9
|
85 Ratings</t>
  </si>
  <si>
    <t>Lime Green Tiered Pleated Maxi Dress</t>
  </si>
  <si>
    <t>Lime green solid woven maxi dress, has a square neck, three-quarter sleeves, concealed zip closure, an attached lining, and flared hem
Comes with a matching belt</t>
  </si>
  <si>
    <t>Women Grey Solid Maxi Dress</t>
  </si>
  <si>
    <t>â‚¹482</t>
  </si>
  <si>
    <t>Grey with a tinge of blue solid woven maxi dress, has a shirt collar, long sleeves, button closure, flared hem</t>
  </si>
  <si>
    <t>Women Blue &amp; White Brand Logo Printed Pure Cotton T-shirt</t>
  </si>
  <si>
    <t>Blue and white T-shirt for women
Brand logo printed
Crop length
Round neck
Short, raglan and bell sleeves
Woven pure cotton fabric</t>
  </si>
  <si>
    <t>Solid Non Padded Wirefree Cool Contour Super Support Bra - BRA10421</t>
  </si>
  <si>
    <t>Rs. 695</t>
  </si>
  <si>
    <t>This bra is sweat absorbent and regulates moisture, keeping you fresh all day long. The side shaper panel provides for a close fit and the side boning provides additional support.
* Non Padded and Non Wired
* Full Coverage
* Half Adjustable, Smooth &amp; elasticated straps
* Cotton Bra
* Seamless Bra
* Soft hook and eye tape
* IDEAL FOR: Everyday wear</t>
  </si>
  <si>
    <t>90% Cotton 10% Elastane
Handwash only. Do NOT tumble dry.</t>
  </si>
  <si>
    <t>Floral Printed Pure Cotton A-line Kurta with Trousers</t>
  </si>
  <si>
    <t>Blue printed Kurta with Trousers
Kurta design:
Blue printed
Floral print 
A-line shape
Regular style
Round neck, three-quarter regular sleeves
Calf length length with flared hem
Pure cotton machine weave fabric
Trousers design:
Solid Trousers
Partially elasticated waistband
Hook and eye with zip  closure</t>
  </si>
  <si>
    <t>Women Yellow Paisley Embroidered Thread Work Kurta with Churidar &amp; With Dupatta</t>
  </si>
  <si>
    <t>Yellow embroidered Kurta with Churidar with dupatta
Kurta design:
Floral embroidered
Anarkali shape
Panelled style
V-neck, three-quarter regular sleeves
Thread work detail
Floor length with flared hem
Poly georgette machine weave fabric
Churidar design:
Solid Churidar
Overall elasticated waistband
Slip-on closure</t>
  </si>
  <si>
    <t>Women Blue Abstract Smocked Dress</t>
  </si>
  <si>
    <t>Evoke the fashionista in you by donning this uber-chic dress. Beautifully tailored with a V-neck and three-quarter regular sleeves, it will add appeal to your look. 
Blue colour
Chic abstract print
V-neck
Three-quarter regular sleeves
Polyester, machine wash
Trend Alert
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t>
  </si>
  <si>
    <t>Navy Blue Skinny Fit High-Rise Stretchable Jeans</t>
  </si>
  <si>
    <t>Medium shade, no fade navy blue jeans
Skinny fit, high-rise
Stretchable
5 pockets
Length: regular</t>
  </si>
  <si>
    <t>Women Beige Striped Straight Fit Trousers</t>
  </si>
  <si>
    <t>Beige woven trousers
Straight fit
Mid-rise
Length: regular
Pattern: checked striped
Flat-front, with no pleats design
Feature: plain
4 pockets</t>
  </si>
  <si>
    <t>Women Beige Embellished Open Toe Flats with Bows</t>
  </si>
  <si>
    <t>A pair of beige open toe flats
Upper Material: synthetic
Cushioned footbed
Textured and patterned outsole</t>
  </si>
  <si>
    <t>4.2
|
268 Ratings</t>
  </si>
  <si>
    <t>268 Verified Buyers</t>
  </si>
  <si>
    <t>Women Navy Blue &amp; Orange Striped High-Low Pure Cotton Top</t>
  </si>
  <si>
    <t>Navy Blue and orange striped knitted high-low top, has a boat neck, three-quarter sleeves, button closure</t>
  </si>
  <si>
    <t>High Neck Sleeveless A-Line Dress</t>
  </si>
  <si>
    <t>Rs. 729</t>
  </si>
  <si>
    <t>White solid a-line dress
High neck
Sleeveless
Maxi length in flared hem
Knitted fabric</t>
  </si>
  <si>
    <t>Women Magenta Embroidered Stripe Thread Work Pure Cotton Kurta</t>
  </si>
  <si>
    <t>Colour: magenta
Striped embroidered
V-neck
Three-quarter, regular sleeves
A-line shape with regular style
Thread work detail
Above knee with straight hem
Machine weave regular cotton</t>
  </si>
  <si>
    <t>Size worn by the model: S
Chest: 30"
Height: 5'7"</t>
  </si>
  <si>
    <t>4.3
|
715 Ratings</t>
  </si>
  <si>
    <t>715 Verified Buyers</t>
  </si>
  <si>
    <t>Sea Green &amp; Pink Floral Mini Dress</t>
  </si>
  <si>
    <t>Sea green and pink floral print fit &amp; flare dress
Shoulder straps
Sleeveless, shoulder straps
Mini length in flared hem</t>
  </si>
  <si>
    <t>Knitted parallel
Straight fit
Brand Fit: relaxed straight leg
High-rise
Length: regular
Pattern: solid
Flat-front, with no pleats design
Feature: easy wash
Na pockets</t>
  </si>
  <si>
    <t>3.5
|
1.3k Ratings</t>
  </si>
  <si>
    <t>Label Tamanna Rungta</t>
  </si>
  <si>
    <t>Floral Embroidered Regular Kurta With Trousers &amp; Dupatta</t>
  </si>
  <si>
    <t>â‚¹4361</t>
  </si>
  <si>
    <t>Blue embroidered Kurta with Trousers with dupatta
Kurta design:
Floral embroidered
Straight shape
Regular style
Round neck, three-quarter regular sleeves
Calf length length with straight hem
Poly chanderi machine weave fabric
Trousers design:
Solid Trousers
Elasticated waistband</t>
  </si>
  <si>
    <t>The Life Co. Women Sleeveless Bodycon Midi Dress With Cut-Out Detail</t>
  </si>
  <si>
    <t>Black solid bodycon dress
Shoulder straps
Sleeveless
Gathered or pleated detail
Midi length in straight hem</t>
  </si>
  <si>
    <t>Size worn by the model: S
Chest: 32"
Waist: 25"
Hips: 36"
Height: 5'7"</t>
  </si>
  <si>
    <t>3.6
|
21 Ratings</t>
  </si>
  <si>
    <t>TWIN BIRDS</t>
  </si>
  <si>
    <t>Women Skinny Fit High-Rise Clean Look Stretchable Jeans</t>
  </si>
  <si>
    <t>Dark shade, light fade blue jeans
Skinny fit, high-rise
Clean look
Stretchable
4 pocket
Length: cropped</t>
  </si>
  <si>
    <t>Fit: Skinny Fit
Non Stretchable
The model (height 5'8) is wearing a size 28</t>
  </si>
  <si>
    <t>Maroon Tiered Top</t>
  </si>
  <si>
    <t>Maroon regular tiered top
Solid
Shoulder straps, sleeveless, shoulder straps sleeves
Woven</t>
  </si>
  <si>
    <t>4.4
|
350 Ratings</t>
  </si>
  <si>
    <t>Women Red &amp; White Striped Round Neck T-shirt</t>
  </si>
  <si>
    <t>â‚¹343</t>
  </si>
  <si>
    <t>Red and White striped T-shirt with applique detail, has a round neck, and short sleeves</t>
  </si>
  <si>
    <t>4.4
|
422 Ratings</t>
  </si>
  <si>
    <t>Women Lavender Ethnic Motifs Embroidered Chikankari Kurta with Trousers &amp; Dupatta</t>
  </si>
  <si>
    <t>â‚¹2201</t>
  </si>
  <si>
    <t>Lavender embroidered Kurta with Trousers with dupatta
Kurta design:
Ethnic motifs embroidered
Straight shape
Regular style
Round neck, long regular sleeves
Chikankari detail
Calf length with straight hem
Poly georgette knitted and woven fabric
Trousers design:
Solid Trousers
Partially elasticated waistband
Slip-on closure</t>
  </si>
  <si>
    <t>Dupatta (length x width) : 2.2 m x 99 cm
Size worn by the model: 36
Chest: 31"
Waist: 25"
Hips: 35.5"
Height: 5'8"</t>
  </si>
  <si>
    <t>4.1
|
265 Ratings</t>
  </si>
  <si>
    <t>Women Blue Solid Cropped T-shirt &amp; Shorts Set</t>
  </si>
  <si>
    <t>This Co-ords set consists of a T-shirt and a pair of shorts
T-shirt design
Solid T-shirt
Round neck
Short extended sleeves
Shorts design
Elasticated waistband with drawstring closure
2 pockets</t>
  </si>
  <si>
    <t>Size worn by the model: S
Chest: 33.5"
Waist: 26"
Hips: 36"
Height: 5'7"</t>
  </si>
  <si>
    <t>4.4
|
166 Ratings</t>
  </si>
  <si>
    <t>Women Black &amp; Pink Patterned Sports Sandals</t>
  </si>
  <si>
    <t>Black and pink patterned sports sandals, secured with a velcro closure
PU upper
Cushioned footbed
EVA outsole</t>
  </si>
  <si>
    <t>Georgette A-Line Midi Dress</t>
  </si>
  <si>
    <t>Black solid a-line dress
Square neck
Short, flutter sleeve
Ruffled detail
Midi length in flounce hem
Georgette fabric
Zip closure</t>
  </si>
  <si>
    <t>4.3
|
325 Ratings</t>
  </si>
  <si>
    <t>325 Verified Buyers</t>
  </si>
  <si>
    <t>Women Navy Blue Comfort Fit Bell Bottom Knitted Pants</t>
  </si>
  <si>
    <t>Navy blue knitted bootcut
Flared
Brand Fit: comfort
Mid-rise
Length: regular
Pattern: solid
Flat-front, with no pleats design
Feature: plain</t>
  </si>
  <si>
    <t>Brand Fit: Comfort
Fit: Regular Fit
Size worn by the model: S
Waist: 25.5"
Hips: 35"
Height: 5'8"</t>
  </si>
  <si>
    <t>Women Rubber Thong Flip-Flops</t>
  </si>
  <si>
    <t>A pair of solid thong flip-flops
Rubber upper
Cushioned footbed
Patterned eva outsole
Warranty: 3 months
Warranty provided by brand owner/manufacturer</t>
  </si>
  <si>
    <t>4.4
|
177 Ratings</t>
  </si>
  <si>
    <t>Lightweight Walking Sneakers Casual Shoes</t>
  </si>
  <si>
    <t>A pair of white &amp; beige solid round toe casual sneakers with regular styling has a lace-up closure
PU upper
Cushioned footbed
Lightweight Technology
Textured and patterned PVC outsole</t>
  </si>
  <si>
    <t>4.2
|
34 Ratings</t>
  </si>
  <si>
    <t>Purple yoke design Kurta with Trousers with dupatta
Kurta design:
Ethnic motifs yoke design 
Straight shape
Regular style
Round neck, three-quarter regular sleeves
Thread work detail
Calf length with straight hem
Silk blend machine weave fabric
Trousers design:
Solid Trousers
Partially elasticated waistband
Slip-on closure</t>
  </si>
  <si>
    <t>3.2
|
113 Ratings</t>
  </si>
  <si>
    <t>Women Olive Green &amp; Black Polka Dot Printed Casual Shirt</t>
  </si>
  <si>
    <t>Olive green and black polka dot printed opaque Casual shirt ,has a spread collar, button placket, long regular sleeves, curved hem</t>
  </si>
  <si>
    <t>Brand Fit:
Fit: Regular Fit
The model (height 5'8) is wearing a size S</t>
  </si>
  <si>
    <t>Women Blue Ethnic Motifs Printed Regular Pure Cotton Kurta with Palazzos &amp; With Dupatta</t>
  </si>
  <si>
    <t>Blue printed Kurta with Palazzos with dupatta
Kurta design:
Ethnic motifs printed
Straight shape
Regular style
Round neck, three-quarter regular sleeves
Knee length with straight hem
Pure cotton machine weave fabric
Palazzos design:
Printed Palazzos
Elasticated waistband</t>
  </si>
  <si>
    <t>Lavanya The Label</t>
  </si>
  <si>
    <t>Lavender &amp; White Ready to Wear Lehenga &amp; Blouse With Dupatta</t>
  </si>
  <si>
    <t>â‚¹7124</t>
  </si>
  <si>
    <t>Lavender and white solid lehenga choli with dupatta,
Lavender and white solid ready to wear blouse, has a v-neck, long sleeves, lavender and white solid ready to wear lehenga, has zip closure, flared hem
Lavender and white solid dupatta, taping border</t>
  </si>
  <si>
    <t>4.2
|
11 Ratings</t>
  </si>
  <si>
    <t>HETSA</t>
  </si>
  <si>
    <t>Women Pink Floral Yoke Design Maternity Anarkali Kurta</t>
  </si>
  <si>
    <t>Colour: pink
Floral yoke design
Round neck
Three-quarter, regular sleeves
Anarkali shape with pleated style
Calf length with flared hem
Machine weave regular polyester</t>
  </si>
  <si>
    <t>4
|
545 Ratings</t>
  </si>
  <si>
    <t>545 Verified Buyers</t>
  </si>
  <si>
    <t>Women Ethnic Motifs Printed Gotta Patti Kurta</t>
  </si>
  <si>
    <t>Colour: olive green and rust brown 
Ethnic motifs printed
Round neck
Three-quarter, regular sleeves
Straight shape with regular style
Gotta patti detail
Calf length with straight hem
Machine weave regular viscose rayon</t>
  </si>
  <si>
    <t>4.4
|
50 Ratings</t>
  </si>
  <si>
    <t>3.9
|
555 Ratings</t>
  </si>
  <si>
    <t>555 Verified Buyers</t>
  </si>
  <si>
    <t>The Mom Store</t>
  </si>
  <si>
    <t>Ethnic Motifs Printed Empire A-Line Pure Cotton Maternity Kurta Set</t>
  </si>
  <si>
    <t>Grey printed Kurta with Trousers with dupatta
Kurta design:
Ethnic motifs printed
A-line shape
Empire style
V-neck, three quarter flared sleeves
2 pockets
Calf length length with flared hem
Pure cotton knitted fabric
Trousers design:
Printed Trousers
Elasticated waistband
Slip-on closure</t>
  </si>
  <si>
    <t>Women Blue Loose Fit Mid-Rise Denim Shorts</t>
  </si>
  <si>
    <t>â‚¹685</t>
  </si>
  <si>
    <t>Blue solid mid-rise denim shorts, has 4 pockets, button and zip closure, frayed hen</t>
  </si>
  <si>
    <t>4.3
|
727 Ratings</t>
  </si>
  <si>
    <t>DEALSEVEN FASHION</t>
  </si>
  <si>
    <t>Women Beige Tummy &amp; Thigh Shapewear</t>
  </si>
  <si>
    <t>3.9
|
777 Ratings</t>
  </si>
  <si>
    <t>Flawless Finish Primer - 30 ml</t>
  </si>
  <si>
    <t>Colorbar Flawless Finish Primer</t>
  </si>
  <si>
    <t>Green Square Neck Puff Sleeves Bodycon Mini Dress</t>
  </si>
  <si>
    <t>Green solid bodycon dress
Square neck
Short, puff sleeves
Mini length in straight hem</t>
  </si>
  <si>
    <t>Black Front Overlap Panel Mini Skort</t>
  </si>
  <si>
    <t>â‚¹1400</t>
  </si>
  <si>
    <t>Black solid front overlap panel mini skort, has an elasticated waistband with button closure, asymmetric hem and 2 pockets</t>
  </si>
  <si>
    <t>The model (height 5'8'') is wearing a size 28</t>
  </si>
  <si>
    <t>4.5
|
453 Ratings</t>
  </si>
  <si>
    <t>Women Pleat-Detail Shorts</t>
  </si>
  <si>
    <t>Shorts in jersey crpe with a high, elasticated waist and a pleat at the front of each leg.</t>
  </si>
  <si>
    <t>Women White &amp; Navy Blue Printed Kurta with Trousers &amp; Dupatta</t>
  </si>
  <si>
    <t>White and navy blue printed kurta with trousers and dupatta
White and navy blue straight calf length kurta, has a round neck, three-quarter sleeves, side slits
Navy blue and white printed trousers, has partially elasticated waistband, slip-on closure
Navy blue and white printed dupatta, has solid border</t>
  </si>
  <si>
    <t>Women Burgundy Embroidered Mirror Work Kurta</t>
  </si>
  <si>
    <t>Colour: burgundy
Embellished embroidered
Round neck
Three-quarter, regular sleeves
Straight shape with regular style
Mirror work detail
Calf length with straight hem
Machine weave regular viscose rayon</t>
  </si>
  <si>
    <t>4.4
|
700 Ratings</t>
  </si>
  <si>
    <t>Women White &amp; Grey Floral Printed Pure Cotton Kurta with Palazzos</t>
  </si>
  <si>
    <t>White &amp; Grey printed Kurta with Palazzos
Kurta design:
Floral printed
Straight shape
Regular style
Round neck, sleeveless no sleeves
Calf length length with straight hem
Pure cotton machine weave fabric
Palazzos design:
Solid Palazzos
Partially elasticated waistband
Slip-on closure</t>
  </si>
  <si>
    <t>3.8
|
65 Ratings</t>
  </si>
  <si>
    <t>Striped Acrylic Regular Top</t>
  </si>
  <si>
    <t>â‚¹600</t>
  </si>
  <si>
    <t>Pink,green regular top
Horizontal stripes 
High neck, long, regular sleeves 
Knitted cotton</t>
  </si>
  <si>
    <t>Women Red Ethnic Motifs Embroidered Sequinned Liva Kurta with Trousers &amp; Dupatta</t>
  </si>
  <si>
    <t xml:space="preserve">Red embroidered Kurta with Trousers with dupatta
Kurta design:
Ethnic motifs embroidered
Straight shape
Regular style
V-neck, three-quarter regular sleeves
Sequinned detail
Calf length with straight hem
Liva machine weave fabric
Trousers design:
Embroidered Trousers
Partially elasticated waistband
Slip-on closure
 1 pocket </t>
  </si>
  <si>
    <t>4.3
|
447 Ratings</t>
  </si>
  <si>
    <t>The Lifestyle Co Women Rust Brown Printed Round Neck Pure Cotton T-shirt</t>
  </si>
  <si>
    <t>Rust and Grey printed T-shirt, has a round neck, and short sleeves</t>
  </si>
  <si>
    <t>4.1
|
730 Ratings</t>
  </si>
  <si>
    <t>730 Verified Buyers</t>
  </si>
  <si>
    <t>Women Ankle Length Leggings</t>
  </si>
  <si>
    <t>Solid ankle length leggings with an elasticated waistband and slip on closure</t>
  </si>
  <si>
    <t>Textured Croslite Open Toe Wedges With Backstrap</t>
  </si>
  <si>
    <t>Rs. 5295</t>
  </si>
  <si>
    <t>A pair of coffee brown heels ,has regular ankle and backstrap
Croslite textured upper
Cushioned footbed
Textured and patterend outsole, has a wedges
Warranty: 3 months
Warranty provided by brand owner/manufacturer</t>
  </si>
  <si>
    <t>Heel height: 3.81 cm (1.5 inches)</t>
  </si>
  <si>
    <t>Women Navy Blue &amp; Pink Floral Printed Flared Jumpsuit</t>
  </si>
  <si>
    <t>â‚¹918</t>
  </si>
  <si>
    <t>Navy blue and pink printed basic jumpsuit with gathers, has a V-neck, sleeveless, two pockets</t>
  </si>
  <si>
    <t>Size worn by the model: S
Chest: 32"
Waist: 28"
Hips: 36"
Height: 5'8"</t>
  </si>
  <si>
    <t>Women Maroon &amp; Peach-Coloured Floral Printed Floral Kurta</t>
  </si>
  <si>
    <t xml:space="preserve">Colour: maroon and peach
Floral printed
Square neck
Long sleeves
A-line shape with regular style
Calf length with flared hem
Machine weave regular viscose rayon
 </t>
  </si>
  <si>
    <t>Mini Strobe Cream - Hydratant Lumineux Pinklite</t>
  </si>
  <si>
    <t>Women Block Heels</t>
  </si>
  <si>
    <t>â‚¹816</t>
  </si>
  <si>
    <t>A pair of heels ,has regular ankle and open back
Synthetic woven design upper
Cushioned footbed 
Textured and patterend outsole, has a block heel
Warranty: 15 days
Warranty provided by the brand/manufacturer</t>
  </si>
  <si>
    <t xml:space="preserve">Heel height: 6.35 cm </t>
  </si>
  <si>
    <t>4.5
|
82 Ratings</t>
  </si>
  <si>
    <t>Women Pink &amp; Grey Checked Night suit</t>
  </si>
  <si>
    <t>Getting out of these night suit will be tougher than getting out of bed every morning but we promise, it's worth it! This set is extremely soft to touch and comfortable to wear.
VANumber:T374496FLIGHT 
Shirt Features
Lapel collar
Long sleeves
Pyjamas Features
Slip-on</t>
  </si>
  <si>
    <t>4.3
|
129 Ratings</t>
  </si>
  <si>
    <t>Women Gold-Toned Dial &amp; Bracelet Style Straps Analogue Watch NCTH1782190</t>
  </si>
  <si>
    <t>â‚¹8697</t>
  </si>
  <si>
    <t>Pack Contains: single watch
Display: analogue
Movement: quartz
Power Source: battery
Dial style: gold-toned textured round stainless steel dial
Features: reset time,
Strap Style: gold toned, bracelet style, stainless steel strap with a foldover
Water resistance: 30 m
Comes in a signature Tommy Hilfiger case
Warranty: 2 years
Warranty provided by brand owner/manufacturer</t>
  </si>
  <si>
    <t>Raga Moonlight Women Pearly White Dial Embellished Watch NH95032WM02J</t>
  </si>
  <si>
    <t>Rs. 19495</t>
  </si>
  <si>
    <t>Case style: Analogue watch with a circular case
Dial style: Pearly white dial with stone-studded markings
Features: A screw to reset the time
Strap style: Gold-toned bracelet-style metal strap embellished with coloured stones and pearl-like beads
Water-resistant up to 30 m
Warranty: 2 years from the date of purchase against manufacturing defects
Warranty provided by Brand Owner / Manufacturer</t>
  </si>
  <si>
    <t>Dial dimensions: 25 mm x 35 mm</t>
  </si>
  <si>
    <t>3.8
|
8 Ratings</t>
  </si>
  <si>
    <t>Women Brown Solid Pure Cotton Oversized T-shirt</t>
  </si>
  <si>
    <t>Brown Tshirt for women
Solid
Longline length
Round neck
Short, drop-shoulder sleeves
Knitted pure cotton fabric</t>
  </si>
  <si>
    <t>4.5
|
708 Ratings</t>
  </si>
  <si>
    <t>Georgette Empire Midi Dress</t>
  </si>
  <si>
    <t>Green polka dot print empire dress
Square neck
Short, flutter sleeve
Ruffled detail
Midi length in flounce hem
Georgette fabric
Zip closure</t>
  </si>
  <si>
    <t>4.3
|
216 Ratings</t>
  </si>
  <si>
    <t>Women Burgundy Floral Motifs Embroidered Sequinned Kurta with Churidar &amp; Dupatta</t>
  </si>
  <si>
    <t>Burgundy embroidered Kurta with Churidar &amp; dupatta
Kurta design:
Floral embroidered
Anarkali shape
Panelled style
Round neck, long regular sleeves
Sequinned detail
Calf length with flared hem
Silk blend machine weave fabric
Churidar design:
Solid Churidar
Elasticated waistband
Slip-on closure
Comes with a dupatta</t>
  </si>
  <si>
    <t>4.5
|
367 Ratings</t>
  </si>
  <si>
    <t>Women Pink Sneakers</t>
  </si>
  <si>
    <t>A pair of round toe pink sneakers ,has regular styling,
Lace-ups detail
Mesh upper
Cushioned footbed
Textured and patterned outsole
Warranty: 3 months
Warranty provided by brand/manufacturer
Product Story:
PRODUCT STORY : Smart footwear can always change your entire look and the Camo Women's Shoes not only amp up your style but comfort as well. This pair is perfect for your everyday active life as well as just casual day outs. DETAILS : Heel type: Flat, Shoe width: Regular fit, Mesh upper for breathability, Lace closure for snug fit, EVA midsole, PUMA Cat logo at tongue, PUMA No.2 logo at lateral side</t>
  </si>
  <si>
    <t>4.3
|
614 Ratings</t>
  </si>
  <si>
    <t>The Lifestyle Co Women Navy Blue Skinny Fit Mid-Rise Clean Look Stretchable Cropped Jeans</t>
  </si>
  <si>
    <t>Navy blue medium wash 5-pocket mid-rise cropped jeans, clean look, light fade, has a button and zip closure, and waistband with belt loops</t>
  </si>
  <si>
    <t>RANGMANCH BY PANTALOONS</t>
  </si>
  <si>
    <t>Embellished Sequined Mandarin Collar Thread Work A-Line Kurta</t>
  </si>
  <si>
    <t>Colour: navy blue
Embellished
Mandarin collar
Three-quarter, regular sleeves
A-line shape with panelled style
Sequined detail
Calf length with straight hem
Machine weave regular viscose rayon</t>
  </si>
  <si>
    <t>Women Floral Printed Pure Cotton Kurta</t>
  </si>
  <si>
    <t>Colour: grey and white
Floral printed
Round neck
Short, regular sleeves
Straight shape with regular style
Calf length with straight hem
Knitted and woven regular cotton</t>
  </si>
  <si>
    <t>Size worn by the model: S
Chest: 31"
Height: 5'7"</t>
  </si>
  <si>
    <t>Column1</t>
  </si>
  <si>
    <t>ratingOld</t>
  </si>
  <si>
    <t>Ratings</t>
  </si>
  <si>
    <t>Column2</t>
  </si>
  <si>
    <t>Number_Of_Buyers</t>
  </si>
  <si>
    <t>Price_INR</t>
  </si>
  <si>
    <t>Gender</t>
  </si>
  <si>
    <t>Men</t>
  </si>
  <si>
    <t>Women</t>
  </si>
  <si>
    <t>Row Labels</t>
  </si>
  <si>
    <t>Grand Total</t>
  </si>
  <si>
    <t>Average of Ratings</t>
  </si>
  <si>
    <t>Sum of Number_Of_Buyers</t>
  </si>
  <si>
    <t>Category</t>
  </si>
  <si>
    <t>Color</t>
  </si>
  <si>
    <t>Saving Formula Here</t>
  </si>
  <si>
    <t>Sneakers</t>
  </si>
  <si>
    <t>Headset</t>
  </si>
  <si>
    <t>Mic</t>
  </si>
  <si>
    <t>Driver</t>
  </si>
  <si>
    <t>Ear</t>
  </si>
  <si>
    <t>Earbuds</t>
  </si>
  <si>
    <t>Assistance</t>
  </si>
  <si>
    <t>driver</t>
  </si>
  <si>
    <t>Sliders</t>
  </si>
  <si>
    <t>Clogs</t>
  </si>
  <si>
    <t>Earphone</t>
  </si>
  <si>
    <t>Calling</t>
  </si>
  <si>
    <t>Shoes</t>
  </si>
  <si>
    <t>Shirt</t>
  </si>
  <si>
    <t>Hoodie</t>
  </si>
  <si>
    <t>Control</t>
  </si>
  <si>
    <t>Jeans</t>
  </si>
  <si>
    <t>Playback</t>
  </si>
  <si>
    <t>Headphones</t>
  </si>
  <si>
    <t>White</t>
  </si>
  <si>
    <t>gram</t>
  </si>
  <si>
    <t>Detail</t>
  </si>
  <si>
    <t>Serum</t>
  </si>
  <si>
    <t>BQ2261</t>
  </si>
  <si>
    <t>AX2320</t>
  </si>
  <si>
    <t>Sandals</t>
  </si>
  <si>
    <t>50+</t>
  </si>
  <si>
    <t>Watch</t>
  </si>
  <si>
    <t>Flip-Flops</t>
  </si>
  <si>
    <t>Earphones</t>
  </si>
  <si>
    <t>Trousers</t>
  </si>
  <si>
    <t>Joggers</t>
  </si>
  <si>
    <t>Sweatshirts</t>
  </si>
  <si>
    <t>Black</t>
  </si>
  <si>
    <t>Pants</t>
  </si>
  <si>
    <t>MFB-PN-DK2865</t>
  </si>
  <si>
    <t>Assistant</t>
  </si>
  <si>
    <t>cm</t>
  </si>
  <si>
    <t>Litres</t>
  </si>
  <si>
    <t>Jacket</t>
  </si>
  <si>
    <t>Smartwatch</t>
  </si>
  <si>
    <t>Shorts</t>
  </si>
  <si>
    <t>L</t>
  </si>
  <si>
    <t>Each</t>
  </si>
  <si>
    <t>BQ2453</t>
  </si>
  <si>
    <t>T-shirt</t>
  </si>
  <si>
    <t>Blue</t>
  </si>
  <si>
    <t>Bag</t>
  </si>
  <si>
    <t>Sneaker</t>
  </si>
  <si>
    <t>3N</t>
  </si>
  <si>
    <t>Sunscreen</t>
  </si>
  <si>
    <t>Derbys</t>
  </si>
  <si>
    <t>DK11599-4</t>
  </si>
  <si>
    <t>Pink</t>
  </si>
  <si>
    <t>Chinos</t>
  </si>
  <si>
    <t>Pullover</t>
  </si>
  <si>
    <t>Sweatshirt</t>
  </si>
  <si>
    <t>Fit</t>
  </si>
  <si>
    <t>Cargo</t>
  </si>
  <si>
    <t>Suitcases</t>
  </si>
  <si>
    <t>Quinoa</t>
  </si>
  <si>
    <t>Hair-250g</t>
  </si>
  <si>
    <t>Cover</t>
  </si>
  <si>
    <t>AX2513</t>
  </si>
  <si>
    <t>Backpack</t>
  </si>
  <si>
    <t>Set</t>
  </si>
  <si>
    <t>Green</t>
  </si>
  <si>
    <t>Socks</t>
  </si>
  <si>
    <t>Charge</t>
  </si>
  <si>
    <t>Playtime</t>
  </si>
  <si>
    <t>g</t>
  </si>
  <si>
    <t>NY16</t>
  </si>
  <si>
    <t>Cap</t>
  </si>
  <si>
    <t>Loafers</t>
  </si>
  <si>
    <t>smartwatch</t>
  </si>
  <si>
    <t>Wallet</t>
  </si>
  <si>
    <t>#009</t>
  </si>
  <si>
    <t>39BSWAAY10</t>
  </si>
  <si>
    <t>SNEAKERS</t>
  </si>
  <si>
    <t>Boots</t>
  </si>
  <si>
    <t>Brown</t>
  </si>
  <si>
    <t>Cabin</t>
  </si>
  <si>
    <t>WRG00042B</t>
  </si>
  <si>
    <t>T-Shirt</t>
  </si>
  <si>
    <t>each</t>
  </si>
  <si>
    <t>Debys</t>
  </si>
  <si>
    <t>Covers</t>
  </si>
  <si>
    <t>Lotion</t>
  </si>
  <si>
    <t>Modes</t>
  </si>
  <si>
    <t>Bars</t>
  </si>
  <si>
    <t>cover</t>
  </si>
  <si>
    <t>Gold</t>
  </si>
  <si>
    <t>MFB-PN-SM-1545</t>
  </si>
  <si>
    <t>8820</t>
  </si>
  <si>
    <t>Deodrants</t>
  </si>
  <si>
    <t>Belt</t>
  </si>
  <si>
    <t>DAM-CTS-T-SWB</t>
  </si>
  <si>
    <t>Trainers</t>
  </si>
  <si>
    <t>pants</t>
  </si>
  <si>
    <t>45BSWAAY10</t>
  </si>
  <si>
    <t>MFB-PN-W1190G</t>
  </si>
  <si>
    <t>Crown</t>
  </si>
  <si>
    <t>Suitcase</t>
  </si>
  <si>
    <t>TRUNK-P3</t>
  </si>
  <si>
    <t>MFB-PN-LB-80242G</t>
  </si>
  <si>
    <t>SHOES</t>
  </si>
  <si>
    <t>Rucksack</t>
  </si>
  <si>
    <t>Flops</t>
  </si>
  <si>
    <t>Kurta</t>
  </si>
  <si>
    <t>Cargos</t>
  </si>
  <si>
    <t>Strip</t>
  </si>
  <si>
    <t>Slip-On</t>
  </si>
  <si>
    <t>Deodorants</t>
  </si>
  <si>
    <t>3254NM01</t>
  </si>
  <si>
    <t>Bass</t>
  </si>
  <si>
    <t>Pant</t>
  </si>
  <si>
    <t>65cm</t>
  </si>
  <si>
    <t>39BSWAAY13</t>
  </si>
  <si>
    <t>Vest</t>
  </si>
  <si>
    <t>Blazer</t>
  </si>
  <si>
    <t>WRG00040B</t>
  </si>
  <si>
    <t>50g</t>
  </si>
  <si>
    <t>Lids</t>
  </si>
  <si>
    <t>54L</t>
  </si>
  <si>
    <t>Acid</t>
  </si>
  <si>
    <t>Tshirts</t>
  </si>
  <si>
    <t>Oxfords</t>
  </si>
  <si>
    <t>Tracksuit</t>
  </si>
  <si>
    <t>Pocket</t>
  </si>
  <si>
    <t>Suit</t>
  </si>
  <si>
    <t>Liners</t>
  </si>
  <si>
    <t>Hair-196g</t>
  </si>
  <si>
    <t>IC24-0105</t>
  </si>
  <si>
    <t>AX2098</t>
  </si>
  <si>
    <t>MFB-PN-LB-1188G</t>
  </si>
  <si>
    <t>39BSWAAY11</t>
  </si>
  <si>
    <t>FS5821</t>
  </si>
  <si>
    <t>1713BM02</t>
  </si>
  <si>
    <t>shoes</t>
  </si>
  <si>
    <t>40BSWAAY#1</t>
  </si>
  <si>
    <t>ANC</t>
  </si>
  <si>
    <t>Slippers</t>
  </si>
  <si>
    <t>Cartridges</t>
  </si>
  <si>
    <t>Oxide</t>
  </si>
  <si>
    <t>T-shirts</t>
  </si>
  <si>
    <t>1806NM01</t>
  </si>
  <si>
    <t>4N</t>
  </si>
  <si>
    <t>Grey</t>
  </si>
  <si>
    <t>Large</t>
  </si>
  <si>
    <t>suit</t>
  </si>
  <si>
    <t>MFB-PN-LB-1190G</t>
  </si>
  <si>
    <t>Combo</t>
  </si>
  <si>
    <t>AX1277</t>
  </si>
  <si>
    <t>Textures</t>
  </si>
  <si>
    <t>1639SM02</t>
  </si>
  <si>
    <t>BQ2412</t>
  </si>
  <si>
    <t>Solid</t>
  </si>
  <si>
    <t>Fashion</t>
  </si>
  <si>
    <t>MFB-PN-SNT-C13</t>
  </si>
  <si>
    <t>BG3005</t>
  </si>
  <si>
    <t>1733KL03</t>
  </si>
  <si>
    <t>Shoulder</t>
  </si>
  <si>
    <t>1915MG3622</t>
  </si>
  <si>
    <t>Slides</t>
  </si>
  <si>
    <t>XYBRF141</t>
  </si>
  <si>
    <t>JR1353</t>
  </si>
  <si>
    <t>Jogger</t>
  </si>
  <si>
    <t>boots</t>
  </si>
  <si>
    <t>26BSWAAY10</t>
  </si>
  <si>
    <t>Berry</t>
  </si>
  <si>
    <t>1300000841045</t>
  </si>
  <si>
    <t>LLPCM13</t>
  </si>
  <si>
    <t>260</t>
  </si>
  <si>
    <t>Robe</t>
  </si>
  <si>
    <t>WRG00046C</t>
  </si>
  <si>
    <t>3255NM01</t>
  </si>
  <si>
    <t>Tshirt</t>
  </si>
  <si>
    <t>Cooktop</t>
  </si>
  <si>
    <t>8904311302179</t>
  </si>
  <si>
    <t>Silver-Toned</t>
  </si>
  <si>
    <t>Roll-Ons</t>
  </si>
  <si>
    <t>BHS520/00</t>
  </si>
  <si>
    <t>Placket</t>
  </si>
  <si>
    <t>8820-0210</t>
  </si>
  <si>
    <t>Moisturiser</t>
  </si>
  <si>
    <t>90112NP01</t>
  </si>
  <si>
    <t>MFB-PN-LB-80242</t>
  </si>
  <si>
    <t>Vest-9930</t>
  </si>
  <si>
    <t>Polo</t>
  </si>
  <si>
    <t>WRG00043C</t>
  </si>
  <si>
    <t>Keratin</t>
  </si>
  <si>
    <t>(Black/Silver)</t>
  </si>
  <si>
    <t>Trouser</t>
  </si>
  <si>
    <t>Casseroles</t>
  </si>
  <si>
    <t>Steamer</t>
  </si>
  <si>
    <t>TH1791325W</t>
  </si>
  <si>
    <t>90110NM01</t>
  </si>
  <si>
    <t>Umbrella</t>
  </si>
  <si>
    <t>monitor</t>
  </si>
  <si>
    <t>Sleeves</t>
  </si>
  <si>
    <t>BQ2401</t>
  </si>
  <si>
    <t>MFB-PN-SM-32-913</t>
  </si>
  <si>
    <t>Detailing</t>
  </si>
  <si>
    <t>I641-002-P1</t>
  </si>
  <si>
    <t>Trunks</t>
  </si>
  <si>
    <t>NM1767NM01</t>
  </si>
  <si>
    <t>Silver</t>
  </si>
  <si>
    <t>Mojaris</t>
  </si>
  <si>
    <t>Hem</t>
  </si>
  <si>
    <t>Pro-Keratin</t>
  </si>
  <si>
    <t>Dewy-50g</t>
  </si>
  <si>
    <t>Closure</t>
  </si>
  <si>
    <t>DAM-SLD-SBX-LG</t>
  </si>
  <si>
    <t>Bedsheets</t>
  </si>
  <si>
    <t>Skin</t>
  </si>
  <si>
    <t>Hair</t>
  </si>
  <si>
    <t>MFB-PN-HP-3813</t>
  </si>
  <si>
    <t>Voice</t>
  </si>
  <si>
    <t>FS5384</t>
  </si>
  <si>
    <t>USBX1909</t>
  </si>
  <si>
    <t>TH1791752W</t>
  </si>
  <si>
    <t>Dupatta</t>
  </si>
  <si>
    <t>Rose</t>
  </si>
  <si>
    <t>Dress</t>
  </si>
  <si>
    <t>MK5774</t>
  </si>
  <si>
    <t>Top</t>
  </si>
  <si>
    <t>Patiala</t>
  </si>
  <si>
    <t>Palazzos</t>
  </si>
  <si>
    <t>Sharara</t>
  </si>
  <si>
    <t>BQ3691</t>
  </si>
  <si>
    <t>40g</t>
  </si>
  <si>
    <t>Handbag</t>
  </si>
  <si>
    <t>Ivory</t>
  </si>
  <si>
    <t>03</t>
  </si>
  <si>
    <t>Heels</t>
  </si>
  <si>
    <t>Skirt</t>
  </si>
  <si>
    <t>Padded</t>
  </si>
  <si>
    <t>115</t>
  </si>
  <si>
    <t>Nightsuit</t>
  </si>
  <si>
    <t>Mules</t>
  </si>
  <si>
    <t>ILHPCCSSATDS11101</t>
  </si>
  <si>
    <t>FCN0008K-R</t>
  </si>
  <si>
    <t>ZI1134CORE0NUDE</t>
  </si>
  <si>
    <t>BRT383/15</t>
  </si>
  <si>
    <t>AMWW214</t>
  </si>
  <si>
    <t>T615017X</t>
  </si>
  <si>
    <t>Bodycon</t>
  </si>
  <si>
    <t>Co-Ords</t>
  </si>
  <si>
    <t>Tights</t>
  </si>
  <si>
    <t>Fair</t>
  </si>
  <si>
    <t>128</t>
  </si>
  <si>
    <t>Flats</t>
  </si>
  <si>
    <t>Nightdress</t>
  </si>
  <si>
    <t>Doll</t>
  </si>
  <si>
    <t>Trimmer</t>
  </si>
  <si>
    <t>Playsuit</t>
  </si>
  <si>
    <t>A017</t>
  </si>
  <si>
    <t>Anarkali</t>
  </si>
  <si>
    <t>02</t>
  </si>
  <si>
    <t>Pockets</t>
  </si>
  <si>
    <t>1722</t>
  </si>
  <si>
    <t>Kit</t>
  </si>
  <si>
    <t>Gown</t>
  </si>
  <si>
    <t>Light</t>
  </si>
  <si>
    <t>Glow</t>
  </si>
  <si>
    <t>Purple</t>
  </si>
  <si>
    <t>DB-CAM-PAD-01D</t>
  </si>
  <si>
    <t>Jumpsuit</t>
  </si>
  <si>
    <t>MFB-PN-PF-DK2494</t>
  </si>
  <si>
    <t>DK11138-2</t>
  </si>
  <si>
    <t>Ruffles</t>
  </si>
  <si>
    <t>1</t>
  </si>
  <si>
    <t>Dryer</t>
  </si>
  <si>
    <t>Saree</t>
  </si>
  <si>
    <t>CE1117</t>
  </si>
  <si>
    <t>2622WM01</t>
  </si>
  <si>
    <t>MP6</t>
  </si>
  <si>
    <t>Bra</t>
  </si>
  <si>
    <t>Jeggings</t>
  </si>
  <si>
    <t>l</t>
  </si>
  <si>
    <t>SB06</t>
  </si>
  <si>
    <t>Leggings</t>
  </si>
  <si>
    <t>Strap</t>
  </si>
  <si>
    <t>Woo</t>
  </si>
  <si>
    <t>Shrug</t>
  </si>
  <si>
    <t>Straightener</t>
  </si>
  <si>
    <t>1523-0310</t>
  </si>
  <si>
    <t>1410-0310</t>
  </si>
  <si>
    <t>Backstrap</t>
  </si>
  <si>
    <t>DK11421-5</t>
  </si>
  <si>
    <t>Razor</t>
  </si>
  <si>
    <t>MFB-PN-WTH-D6232-2</t>
  </si>
  <si>
    <t>500</t>
  </si>
  <si>
    <t>Off</t>
  </si>
  <si>
    <t>2606WM09</t>
  </si>
  <si>
    <t>FCL0001A</t>
  </si>
  <si>
    <t>Potli</t>
  </si>
  <si>
    <t>DK11467-3</t>
  </si>
  <si>
    <t>DB-CAM-PAD-01A</t>
  </si>
  <si>
    <t>Kurti</t>
  </si>
  <si>
    <t>N1</t>
  </si>
  <si>
    <t>T336503BLACK</t>
  </si>
  <si>
    <t>Suit-BC-88-blak-LT-Black</t>
  </si>
  <si>
    <t>Strawberry</t>
  </si>
  <si>
    <t>trousers</t>
  </si>
  <si>
    <t>Piece</t>
  </si>
  <si>
    <t>2639SL04</t>
  </si>
  <si>
    <t>Dream</t>
  </si>
  <si>
    <t>5503reblkmrnmagmp</t>
  </si>
  <si>
    <t>Treggings</t>
  </si>
  <si>
    <t>MFB-PN-SM-08</t>
  </si>
  <si>
    <t>15g</t>
  </si>
  <si>
    <t>DB-HNS-BRA-009A</t>
  </si>
  <si>
    <t>set</t>
  </si>
  <si>
    <t>120</t>
  </si>
  <si>
    <t>Suits</t>
  </si>
  <si>
    <t>Culottes</t>
  </si>
  <si>
    <t>Salwar</t>
  </si>
  <si>
    <t>230</t>
  </si>
  <si>
    <t>top</t>
  </si>
  <si>
    <t>30</t>
  </si>
  <si>
    <t>Primer</t>
  </si>
  <si>
    <t>11101</t>
  </si>
  <si>
    <t>98g</t>
  </si>
  <si>
    <t>QF7201ADUB1-BLACK</t>
  </si>
  <si>
    <t>A019</t>
  </si>
  <si>
    <t>Pyjamas</t>
  </si>
  <si>
    <t>ZI1135CORE0NUDE</t>
  </si>
  <si>
    <t>Gold-Toned</t>
  </si>
  <si>
    <t>MP7</t>
  </si>
  <si>
    <t>Nightsuits</t>
  </si>
  <si>
    <t>DB-HNS-009E</t>
  </si>
  <si>
    <t>BRA77501</t>
  </si>
  <si>
    <t>AMWW312</t>
  </si>
  <si>
    <t>FCN0001F</t>
  </si>
  <si>
    <t>Inner</t>
  </si>
  <si>
    <t>Mehr</t>
  </si>
  <si>
    <t>Peachy</t>
  </si>
  <si>
    <t>Technology</t>
  </si>
  <si>
    <t>DB-SOLID-BIK-NEW-010</t>
  </si>
  <si>
    <t>Pouch</t>
  </si>
  <si>
    <t>Coat</t>
  </si>
  <si>
    <t>DK11328-6</t>
  </si>
  <si>
    <t>Buckles</t>
  </si>
  <si>
    <t>MFB-PN-SNT-E16</t>
  </si>
  <si>
    <t>BQ3392</t>
  </si>
  <si>
    <t>Waistcoat</t>
  </si>
  <si>
    <t>AMWW307</t>
  </si>
  <si>
    <t>Tasselled</t>
  </si>
  <si>
    <t>DK11138-7</t>
  </si>
  <si>
    <t>Crush</t>
  </si>
  <si>
    <t>DB-TS-BRA-002A</t>
  </si>
  <si>
    <t>SZ-BRA-708F</t>
  </si>
  <si>
    <t>Slip</t>
  </si>
  <si>
    <t>Espresso</t>
  </si>
  <si>
    <t>Co-ords</t>
  </si>
  <si>
    <t>Choli</t>
  </si>
  <si>
    <t>Earrings</t>
  </si>
  <si>
    <t>BRA10421</t>
  </si>
  <si>
    <t>Bows</t>
  </si>
  <si>
    <t>Shapewear</t>
  </si>
  <si>
    <t>Skort</t>
  </si>
  <si>
    <t>Pinklite</t>
  </si>
  <si>
    <t>NCTH1782190</t>
  </si>
  <si>
    <t>NH95032WM02J</t>
  </si>
  <si>
    <t>Unknown</t>
  </si>
  <si>
    <t>Navy</t>
  </si>
  <si>
    <t>Red</t>
  </si>
  <si>
    <t>Maroon</t>
  </si>
  <si>
    <t>Yellow</t>
  </si>
  <si>
    <t>Beige</t>
  </si>
  <si>
    <t>Lavender</t>
  </si>
  <si>
    <t>Orange</t>
  </si>
  <si>
    <t>Violet</t>
  </si>
  <si>
    <t>Magenta</t>
  </si>
  <si>
    <t>Perfume</t>
  </si>
  <si>
    <t>340Perfume</t>
  </si>
  <si>
    <t>45Perfume</t>
  </si>
  <si>
    <t>Hair-300Perfume</t>
  </si>
  <si>
    <t>Cleanser-100Perfume</t>
  </si>
  <si>
    <t>100Perfume</t>
  </si>
  <si>
    <t>Hair-250Perfume</t>
  </si>
  <si>
    <t>125Perfume</t>
  </si>
  <si>
    <t>120Perfume</t>
  </si>
  <si>
    <t>500Perfume</t>
  </si>
  <si>
    <t>200Perfume</t>
  </si>
  <si>
    <t>180Perfume</t>
  </si>
  <si>
    <t>150Perfume</t>
  </si>
  <si>
    <t>50Perfume</t>
  </si>
  <si>
    <t>750Perfume</t>
  </si>
  <si>
    <t>Oil-250Perfume</t>
  </si>
  <si>
    <t>40Perfume</t>
  </si>
  <si>
    <t>60Perfume</t>
  </si>
  <si>
    <t>Hair-50Perfume</t>
  </si>
  <si>
    <t>30Perfume</t>
  </si>
  <si>
    <t>Biotin-300Perfume</t>
  </si>
  <si>
    <t>250Perfume</t>
  </si>
  <si>
    <t>15Perfume</t>
  </si>
  <si>
    <t>175Perfume</t>
  </si>
  <si>
    <t>Min of Price_INR</t>
  </si>
  <si>
    <t xml:space="preserve">Color </t>
  </si>
  <si>
    <t>Total Sales</t>
  </si>
  <si>
    <t>Sales</t>
  </si>
  <si>
    <t>Max of Price_INR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</si>
</sst>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 #,##0.00"/>
  </numFmts>
  <fonts count="4" x14ac:knownFonts="1">
    <font>
      <sz val="11"/>
      <color theme="1"/>
      <name val="Calibri"/>
      <family val="2"/>
      <scheme val="minor"/>
    </font>
    <font>
      <b/>
      <sz val="11"/>
      <color theme="0"/>
      <name val="Calibri"/>
      <family val="2"/>
      <scheme val="minor"/>
    </font>
    <font>
      <b/>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BEFF9"/>
        <bgColor indexed="64"/>
      </patternFill>
    </fill>
  </fills>
  <borders count="5">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38">
    <xf numFmtId="0" fontId="0" fillId="0" borderId="0" xfId="0"/>
    <xf numFmtId="0" fontId="0" fillId="0" borderId="0" xfId="0" applyAlignment="1">
      <alignment wrapText="1"/>
    </xf>
    <xf numFmtId="0" fontId="0" fillId="3" borderId="1" xfId="0" applyFont="1" applyFill="1" applyBorder="1"/>
    <xf numFmtId="0" fontId="0" fillId="3" borderId="1" xfId="0" applyFont="1" applyFill="1" applyBorder="1" applyAlignment="1">
      <alignment wrapText="1"/>
    </xf>
    <xf numFmtId="0" fontId="0" fillId="0" borderId="1" xfId="0" applyFont="1" applyBorder="1"/>
    <xf numFmtId="0" fontId="0" fillId="0" borderId="1" xfId="0" applyFont="1" applyBorder="1" applyAlignment="1">
      <alignment wrapText="1"/>
    </xf>
    <xf numFmtId="0" fontId="0" fillId="0" borderId="0" xfId="0" applyNumberFormat="1" applyAlignment="1">
      <alignment wrapText="1"/>
    </xf>
    <xf numFmtId="0" fontId="0" fillId="3" borderId="1" xfId="0" applyNumberFormat="1" applyFont="1" applyFill="1" applyBorder="1" applyAlignment="1">
      <alignment wrapText="1"/>
    </xf>
    <xf numFmtId="0" fontId="0" fillId="0" borderId="1" xfId="0" applyNumberFormat="1" applyFont="1" applyBorder="1" applyAlignment="1">
      <alignment wrapText="1"/>
    </xf>
    <xf numFmtId="2" fontId="0" fillId="0" borderId="0" xfId="0" applyNumberFormat="1"/>
    <xf numFmtId="2" fontId="0" fillId="0" borderId="0" xfId="0" applyNumberFormat="1" applyAlignment="1">
      <alignment wrapText="1"/>
    </xf>
    <xf numFmtId="2" fontId="0" fillId="3" borderId="1" xfId="0" applyNumberFormat="1" applyFont="1" applyFill="1" applyBorder="1" applyAlignment="1">
      <alignment wrapText="1"/>
    </xf>
    <xf numFmtId="2" fontId="0" fillId="0" borderId="1" xfId="0" applyNumberFormat="1" applyFont="1" applyBorder="1" applyAlignment="1">
      <alignment wrapText="1"/>
    </xf>
    <xf numFmtId="164" fontId="0" fillId="0" borderId="0" xfId="0" applyNumberFormat="1"/>
    <xf numFmtId="164" fontId="0" fillId="0" borderId="0" xfId="0" applyNumberFormat="1" applyAlignment="1">
      <alignment wrapText="1"/>
    </xf>
    <xf numFmtId="4" fontId="0" fillId="0" borderId="0" xfId="0" applyNumberFormat="1"/>
    <xf numFmtId="4" fontId="0" fillId="0" borderId="0" xfId="0" applyNumberFormat="1" applyAlignment="1">
      <alignment wrapText="1"/>
    </xf>
    <xf numFmtId="164" fontId="0" fillId="3" borderId="1" xfId="0" applyNumberFormat="1" applyFont="1" applyFill="1" applyBorder="1" applyAlignment="1">
      <alignment wrapText="1"/>
    </xf>
    <xf numFmtId="164" fontId="0" fillId="0" borderId="1" xfId="0" applyNumberFormat="1" applyFont="1" applyBorder="1" applyAlignment="1">
      <alignment wrapText="1"/>
    </xf>
    <xf numFmtId="0" fontId="1" fillId="2" borderId="2" xfId="0" applyFont="1" applyFill="1" applyBorder="1"/>
    <xf numFmtId="2" fontId="1" fillId="2" borderId="2" xfId="0" applyNumberFormat="1" applyFont="1" applyFill="1" applyBorder="1"/>
    <xf numFmtId="4" fontId="1" fillId="2" borderId="2" xfId="0" applyNumberFormat="1" applyFont="1" applyFill="1" applyBorder="1"/>
    <xf numFmtId="164" fontId="1" fillId="2" borderId="2" xfId="0" applyNumberFormat="1" applyFont="1" applyFill="1" applyBorder="1"/>
    <xf numFmtId="0" fontId="0" fillId="0" borderId="3" xfId="0" applyFont="1" applyBorder="1"/>
    <xf numFmtId="0" fontId="0" fillId="0" borderId="3" xfId="0" applyFont="1" applyBorder="1" applyAlignment="1">
      <alignment wrapText="1"/>
    </xf>
    <xf numFmtId="2" fontId="0" fillId="0" borderId="3" xfId="0" applyNumberFormat="1" applyFont="1" applyBorder="1" applyAlignment="1">
      <alignment wrapText="1"/>
    </xf>
    <xf numFmtId="164" fontId="0" fillId="0" borderId="3" xfId="0" applyNumberFormat="1" applyFont="1" applyBorder="1" applyAlignment="1">
      <alignment wrapText="1"/>
    </xf>
    <xf numFmtId="0" fontId="0" fillId="0" borderId="3" xfId="0" applyNumberFormat="1" applyFont="1" applyBorder="1" applyAlignment="1">
      <alignment wrapText="1"/>
    </xf>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0" fillId="0" borderId="2" xfId="0" applyBorder="1"/>
    <xf numFmtId="0" fontId="0" fillId="0" borderId="0" xfId="0" applyFont="1" applyAlignment="1">
      <alignment wrapText="1"/>
    </xf>
    <xf numFmtId="0" fontId="0" fillId="3" borderId="4" xfId="0" applyFont="1" applyFill="1" applyBorder="1" applyAlignment="1">
      <alignment wrapText="1"/>
    </xf>
    <xf numFmtId="0" fontId="3" fillId="0" borderId="0" xfId="0" applyFont="1"/>
    <xf numFmtId="10" fontId="0" fillId="0" borderId="0" xfId="0" applyNumberFormat="1"/>
    <xf numFmtId="0" fontId="0" fillId="4" borderId="0" xfId="0" applyFill="1"/>
  </cellXfs>
  <cellStyles count="1">
    <cellStyle name="Normal" xfId="0" builtinId="0"/>
  </cellStyles>
  <dxfs count="30">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164" formatCode="&quot;₹&quot;\ #,##0.00"/>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2" formatCode="0.00"/>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numFmt numFmtId="2" formatCode="0.00"/>
      <alignment horizontal="general"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border outline="0">
        <bottom style="thin">
          <color theme="4" tint="0.39997558519241921"/>
        </bottom>
      </border>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8" tint="-0.499984740745262"/>
        </patternFill>
      </fill>
    </dxf>
    <dxf>
      <fill>
        <patternFill>
          <bgColor theme="2"/>
        </patternFill>
      </fill>
    </dxf>
    <dxf>
      <font>
        <sz val="18"/>
        <name val="Calibri"/>
        <scheme val="minor"/>
      </font>
    </dxf>
    <dxf>
      <font>
        <sz val="16"/>
        <color theme="0" tint="-4.9989318521683403E-2"/>
        <name val="Calibri"/>
        <scheme val="minor"/>
      </font>
      <fill>
        <patternFill>
          <bgColor rgb="FF29303E"/>
        </patternFill>
      </fill>
      <border>
        <left style="thin">
          <color auto="1"/>
        </left>
        <right style="thin">
          <color auto="1"/>
        </right>
        <top style="thin">
          <color auto="1"/>
        </top>
        <bottom style="thin">
          <color auto="1"/>
        </bottom>
      </border>
    </dxf>
  </dxfs>
  <tableStyles count="4" defaultTableStyle="TableStyleMedium2" defaultPivotStyle="PivotStyleLight16">
    <tableStyle name="Slicer Style 1" pivot="0" table="0" count="4">
      <tableStyleElement type="wholeTable" dxfId="29"/>
      <tableStyleElement type="headerRow" dxfId="28"/>
    </tableStyle>
    <tableStyle name="Slicer Style 2" pivot="0" table="0" count="1">
      <tableStyleElement type="wholeTable" dxfId="27"/>
    </tableStyle>
    <tableStyle name="Slicer Style 3" pivot="0" table="0" count="1">
      <tableStyleElement type="wholeTable" dxfId="26"/>
    </tableStyle>
    <tableStyle name="Slicer Style 4" pivot="0" table="0" count="1"/>
  </tableStyles>
  <colors>
    <mruColors>
      <color rgb="FFFABFAC"/>
      <color rgb="FFF7BBC4"/>
      <color rgb="FFE72744"/>
      <color rgb="FFFCD7CC"/>
      <color rgb="FFF3734B"/>
      <color rgb="FFFABEE5"/>
      <color rgb="FFF462C0"/>
      <color rgb="FFF13AB1"/>
      <color rgb="FFED5D72"/>
      <color rgb="FFA2ADC2"/>
    </mruColors>
  </colors>
  <extLst>
    <ext xmlns:x14="http://schemas.microsoft.com/office/spreadsheetml/2009/9/main" uri="{46F421CA-312F-682f-3DD2-61675219B42D}">
      <x14:dxfs count="3">
        <dxf>
          <fill>
            <patternFill>
              <bgColor theme="8" tint="-0.499984740745262"/>
            </patternFill>
          </fill>
        </dxf>
        <dxf>
          <fill>
            <patternFill>
              <bgColor theme="3" tint="0.59996337778862885"/>
            </patternFill>
          </fill>
        </dxf>
        <dxf>
          <fill>
            <patternFill>
              <bgColor theme="3" tint="0.39994506668294322"/>
            </patternFill>
          </fill>
        </dxf>
      </x14:dxfs>
    </ext>
    <ext xmlns:x14="http://schemas.microsoft.com/office/spreadsheetml/2009/9/main" uri="{EB79DEF2-80B8-43e5-95BD-54CBDDF9020C}">
      <x14:slicerStyles defaultSlicerStyle="Slicer Style 1">
        <x14:slicerStyle name="Slicer Style 1">
          <x14:slicerStyleElements>
            <x14:slicerStyleElement type="selectedItemWithData" dxfId="2"/>
            <x14:slicerStyleElement type="hoveredSelectedItemWithData" dxfId="1"/>
          </x14:slicerStyleElements>
        </x14:slicerStyle>
        <x14:slicerStyle name="Slicer Style 2"/>
        <x14:slicerStyle name="Slicer Style 3"/>
        <x14:slicerStyle name="Slicer Style 4">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Dashboard.xlsx]Pivot Tables!PivotTable4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vs Ratings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1"/>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1"/>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spPr>
          <a:solidFill>
            <a:srgbClr val="FD913C"/>
          </a:solidFill>
          <a:ln>
            <a:noFill/>
          </a:ln>
          <a:effectLst>
            <a:outerShdw blurRad="57150" dist="19050" dir="5400000" algn="ctr" rotWithShape="0">
              <a:srgbClr val="000000">
                <a:alpha val="63000"/>
              </a:srgbClr>
            </a:outerShdw>
          </a:effectLst>
        </c:spPr>
      </c:pivotFmt>
      <c:pivotFmt>
        <c:idx val="19"/>
        <c:spPr>
          <a:solidFill>
            <a:srgbClr val="FD913C"/>
          </a:solidFill>
          <a:ln>
            <a:noFill/>
          </a:ln>
          <a:effectLst>
            <a:outerShdw blurRad="57150" dist="19050" dir="5400000" algn="ctr" rotWithShape="0">
              <a:srgbClr val="000000">
                <a:alpha val="63000"/>
              </a:srgbClr>
            </a:outerShdw>
          </a:effectLst>
        </c:spPr>
        <c:marker>
          <c:symbol val="none"/>
        </c:marker>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1"/>
          <c:order val="0"/>
          <c:tx>
            <c:strRef>
              <c:f>'Pivot Tables'!$H$12</c:f>
              <c:strCache>
                <c:ptCount val="1"/>
                <c:pt idx="0">
                  <c:v>Total Sales</c:v>
                </c:pt>
              </c:strCache>
            </c:strRef>
          </c:tx>
          <c:spPr>
            <a:solidFill>
              <a:srgbClr val="FD913C"/>
            </a:solidFill>
            <a:ln>
              <a:noFill/>
            </a:ln>
            <a:effectLst>
              <a:outerShdw blurRad="57150" dist="19050" dir="5400000" algn="ctr" rotWithShape="0">
                <a:srgbClr val="000000">
                  <a:alpha val="63000"/>
                </a:srgbClr>
              </a:outerShdw>
            </a:effectLst>
          </c:spPr>
          <c:invertIfNegative val="0"/>
          <c:cat>
            <c:strRef>
              <c:f>'Pivot Tables'!$G$13:$G$23</c:f>
              <c:strCache>
                <c:ptCount val="10"/>
                <c:pt idx="0">
                  <c:v>Roadster</c:v>
                </c:pt>
                <c:pt idx="1">
                  <c:v>HIGHLANDER</c:v>
                </c:pt>
                <c:pt idx="2">
                  <c:v>Libas</c:v>
                </c:pt>
                <c:pt idx="3">
                  <c:v>Philips</c:v>
                </c:pt>
                <c:pt idx="4">
                  <c:v>HRX by Hrithik Roshan</c:v>
                </c:pt>
                <c:pt idx="5">
                  <c:v>SASSAFRAS</c:v>
                </c:pt>
                <c:pt idx="6">
                  <c:v>boAt</c:v>
                </c:pt>
                <c:pt idx="7">
                  <c:v>NOISE</c:v>
                </c:pt>
                <c:pt idx="8">
                  <c:v>Anouk</c:v>
                </c:pt>
                <c:pt idx="9">
                  <c:v>KALINI</c:v>
                </c:pt>
              </c:strCache>
            </c:strRef>
          </c:cat>
          <c:val>
            <c:numRef>
              <c:f>'Pivot Tables'!$H$13:$H$23</c:f>
              <c:numCache>
                <c:formatCode>General</c:formatCode>
                <c:ptCount val="10"/>
                <c:pt idx="0">
                  <c:v>483771846</c:v>
                </c:pt>
                <c:pt idx="1">
                  <c:v>334628998</c:v>
                </c:pt>
                <c:pt idx="2">
                  <c:v>323805437</c:v>
                </c:pt>
                <c:pt idx="3">
                  <c:v>257152062</c:v>
                </c:pt>
                <c:pt idx="4">
                  <c:v>247390251</c:v>
                </c:pt>
                <c:pt idx="5">
                  <c:v>216602895</c:v>
                </c:pt>
                <c:pt idx="6">
                  <c:v>205721122</c:v>
                </c:pt>
                <c:pt idx="7">
                  <c:v>176181881</c:v>
                </c:pt>
                <c:pt idx="8">
                  <c:v>161476069</c:v>
                </c:pt>
                <c:pt idx="9">
                  <c:v>158605916</c:v>
                </c:pt>
              </c:numCache>
            </c:numRef>
          </c:val>
          <c:extLst>
            <c:ext xmlns:c16="http://schemas.microsoft.com/office/drawing/2014/chart" uri="{C3380CC4-5D6E-409C-BE32-E72D297353CC}">
              <c16:uniqueId val="{00000000-43B9-4178-A4C3-BD82DF825993}"/>
            </c:ext>
          </c:extLst>
        </c:ser>
        <c:dLbls>
          <c:showLegendKey val="0"/>
          <c:showVal val="0"/>
          <c:showCatName val="0"/>
          <c:showSerName val="0"/>
          <c:showPercent val="0"/>
          <c:showBubbleSize val="0"/>
        </c:dLbls>
        <c:gapWidth val="150"/>
        <c:axId val="980015840"/>
        <c:axId val="991818272"/>
      </c:barChart>
      <c:lineChart>
        <c:grouping val="standard"/>
        <c:varyColors val="0"/>
        <c:ser>
          <c:idx val="2"/>
          <c:order val="1"/>
          <c:tx>
            <c:strRef>
              <c:f>'Pivot Tables'!$I$12</c:f>
              <c:strCache>
                <c:ptCount val="1"/>
                <c:pt idx="0">
                  <c:v>Average of Ratings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Tables'!$G$13:$G$23</c:f>
              <c:strCache>
                <c:ptCount val="10"/>
                <c:pt idx="0">
                  <c:v>Roadster</c:v>
                </c:pt>
                <c:pt idx="1">
                  <c:v>HIGHLANDER</c:v>
                </c:pt>
                <c:pt idx="2">
                  <c:v>Libas</c:v>
                </c:pt>
                <c:pt idx="3">
                  <c:v>Philips</c:v>
                </c:pt>
                <c:pt idx="4">
                  <c:v>HRX by Hrithik Roshan</c:v>
                </c:pt>
                <c:pt idx="5">
                  <c:v>SASSAFRAS</c:v>
                </c:pt>
                <c:pt idx="6">
                  <c:v>boAt</c:v>
                </c:pt>
                <c:pt idx="7">
                  <c:v>NOISE</c:v>
                </c:pt>
                <c:pt idx="8">
                  <c:v>Anouk</c:v>
                </c:pt>
                <c:pt idx="9">
                  <c:v>KALINI</c:v>
                </c:pt>
              </c:strCache>
            </c:strRef>
          </c:cat>
          <c:val>
            <c:numRef>
              <c:f>'Pivot Tables'!$I$13:$I$23</c:f>
              <c:numCache>
                <c:formatCode>General</c:formatCode>
                <c:ptCount val="10"/>
                <c:pt idx="0">
                  <c:v>4.082545454545456</c:v>
                </c:pt>
                <c:pt idx="1">
                  <c:v>4.0028368794326257</c:v>
                </c:pt>
                <c:pt idx="2">
                  <c:v>4.3558823529411752</c:v>
                </c:pt>
                <c:pt idx="3">
                  <c:v>4.2944444444444452</c:v>
                </c:pt>
                <c:pt idx="4">
                  <c:v>4.0848739495798316</c:v>
                </c:pt>
                <c:pt idx="5">
                  <c:v>4.2396226415094356</c:v>
                </c:pt>
                <c:pt idx="6">
                  <c:v>3.9384615384615378</c:v>
                </c:pt>
                <c:pt idx="7">
                  <c:v>4.0428571428571418</c:v>
                </c:pt>
                <c:pt idx="8">
                  <c:v>4.060952380952382</c:v>
                </c:pt>
                <c:pt idx="9">
                  <c:v>3.9721649484536083</c:v>
                </c:pt>
              </c:numCache>
            </c:numRef>
          </c:val>
          <c:smooth val="0"/>
          <c:extLst>
            <c:ext xmlns:c16="http://schemas.microsoft.com/office/drawing/2014/chart" uri="{C3380CC4-5D6E-409C-BE32-E72D297353CC}">
              <c16:uniqueId val="{00000001-43B9-4178-A4C3-BD82DF825993}"/>
            </c:ext>
          </c:extLst>
        </c:ser>
        <c:dLbls>
          <c:showLegendKey val="0"/>
          <c:showVal val="0"/>
          <c:showCatName val="0"/>
          <c:showSerName val="0"/>
          <c:showPercent val="0"/>
          <c:showBubbleSize val="0"/>
        </c:dLbls>
        <c:marker val="1"/>
        <c:smooth val="0"/>
        <c:axId val="2120046032"/>
        <c:axId val="1971995648"/>
      </c:lineChart>
      <c:catAx>
        <c:axId val="9800158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1818272"/>
        <c:crosses val="autoZero"/>
        <c:auto val="1"/>
        <c:lblAlgn val="ctr"/>
        <c:lblOffset val="100"/>
        <c:noMultiLvlLbl val="0"/>
      </c:catAx>
      <c:valAx>
        <c:axId val="9918182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0015840"/>
        <c:crosses val="autoZero"/>
        <c:crossBetween val="between"/>
      </c:valAx>
      <c:valAx>
        <c:axId val="197199564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20046032"/>
        <c:crosses val="max"/>
        <c:crossBetween val="between"/>
      </c:valAx>
      <c:catAx>
        <c:axId val="2120046032"/>
        <c:scaling>
          <c:orientation val="minMax"/>
        </c:scaling>
        <c:delete val="1"/>
        <c:axPos val="b"/>
        <c:numFmt formatCode="General" sourceLinked="1"/>
        <c:majorTickMark val="none"/>
        <c:minorTickMark val="none"/>
        <c:tickLblPos val="nextTo"/>
        <c:crossAx val="1971995648"/>
        <c:crosses val="autoZero"/>
        <c:auto val="1"/>
        <c:lblAlgn val="ctr"/>
        <c:lblOffset val="100"/>
        <c:noMultiLvlLbl val="0"/>
      </c:catAx>
      <c:spPr>
        <a:noFill/>
        <a:ln>
          <a:noFill/>
        </a:ln>
        <a:effectLst/>
      </c:spPr>
    </c:plotArea>
    <c:plotVisOnly val="1"/>
    <c:dispBlanksAs val="gap"/>
    <c:showDLblsOverMax val="0"/>
    <c:extLst/>
  </c:chart>
  <c:spPr>
    <a:solidFill>
      <a:srgbClr val="29303E"/>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[Myntra Dashboard.xlsx]Pivot Tables!PivotTable5</c:name>
    <c:fmtId val="7"/>
  </c:pivotSource>
  <c:chart>
    <c:title>
      <c:tx>
        <c:rich>
          <a:bodyPr rot="0" spcFirstLastPara="1" vertOverflow="ellipsis" vert="horz" wrap="square" anchor="ctr" anchorCtr="1"/>
          <a:lstStyle/>
          <a:p>
            <a:pPr>
              <a:defRPr sz="1800" b="1" i="0" u="none" strike="noStrike" kern="1200" baseline="0">
                <a:solidFill>
                  <a:schemeClr val="bg1">
                    <a:lumMod val="95000"/>
                  </a:schemeClr>
                </a:solidFill>
                <a:latin typeface="+mn-lt"/>
                <a:ea typeface="+mn-ea"/>
                <a:cs typeface="+mn-cs"/>
              </a:defRPr>
            </a:pPr>
            <a:r>
              <a:rPr lang="en-IN">
                <a:solidFill>
                  <a:schemeClr val="bg1">
                    <a:lumMod val="95000"/>
                  </a:schemeClr>
                </a:solidFill>
              </a:rPr>
              <a:t>Product Distribition</a:t>
            </a:r>
          </a:p>
        </c:rich>
      </c:tx>
      <c:layout/>
      <c:overlay val="0"/>
      <c:spPr>
        <a:solidFill>
          <a:srgbClr val="29303E"/>
        </a:solidFill>
        <a:ln>
          <a:noFill/>
        </a:ln>
        <a:effectLst/>
      </c:spPr>
      <c:txPr>
        <a:bodyPr rot="0" spcFirstLastPara="1" vertOverflow="ellipsis" vert="horz" wrap="square" anchor="ctr" anchorCtr="1"/>
        <a:lstStyle/>
        <a:p>
          <a:pPr>
            <a:defRPr sz="1800" b="1" i="0" u="none" strike="noStrike" kern="1200" baseline="0">
              <a:solidFill>
                <a:schemeClr val="bg1">
                  <a:lumMod val="95000"/>
                </a:schemeClr>
              </a:solidFill>
              <a:latin typeface="+mn-lt"/>
              <a:ea typeface="+mn-ea"/>
              <a:cs typeface="+mn-cs"/>
            </a:defRPr>
          </a:pPr>
          <a:endParaRPr lang="en-US"/>
        </a:p>
      </c:txPr>
    </c:title>
    <c:autoTitleDeleted val="0"/>
    <c:pivotFmts>
      <c:pivotFmt>
        <c:idx val="0"/>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0"/>
      </c:pivotFmt>
      <c:pivotFmt>
        <c:idx val="41"/>
      </c:pivotFmt>
      <c:pivotFmt>
        <c:idx val="42"/>
      </c:pivotFmt>
      <c:pivotFmt>
        <c:idx val="4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4"/>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spPr>
          <a:solidFill>
            <a:schemeClr val="accent2"/>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ext>
          </c:extLst>
        </c:dLbl>
      </c:pivotFmt>
      <c:pivotFmt>
        <c:idx val="58"/>
        <c:spPr>
          <a:solidFill>
            <a:srgbClr val="F7BBC4"/>
          </a:solidFill>
          <a:ln>
            <a:noFill/>
          </a:ln>
          <a:effectLst>
            <a:outerShdw blurRad="254000" sx="102000" sy="102000" algn="ctr" rotWithShape="0">
              <a:prstClr val="black">
                <a:alpha val="20000"/>
              </a:prstClr>
            </a:outerShdw>
          </a:effectLst>
          <a:sp3d/>
        </c:spPr>
      </c:pivotFmt>
      <c:pivotFmt>
        <c:idx val="59"/>
        <c:spPr>
          <a:solidFill>
            <a:srgbClr val="F07889"/>
          </a:solidFill>
          <a:ln>
            <a:noFill/>
          </a:ln>
          <a:effectLst>
            <a:outerShdw blurRad="254000" sx="102000" sy="102000" algn="ctr" rotWithShape="0">
              <a:prstClr val="black">
                <a:alpha val="20000"/>
              </a:prstClr>
            </a:outerShdw>
          </a:effectLst>
          <a:sp3d/>
        </c:spPr>
      </c:pivotFmt>
      <c:pivotFmt>
        <c:idx val="60"/>
        <c:spPr>
          <a:solidFill>
            <a:srgbClr val="FABFAC"/>
          </a:solidFill>
          <a:ln>
            <a:noFill/>
          </a:ln>
          <a:effectLst>
            <a:outerShdw blurRad="254000" sx="102000" sy="102000" algn="ctr" rotWithShape="0">
              <a:prstClr val="black">
                <a:alpha val="20000"/>
              </a:prstClr>
            </a:outerShdw>
          </a:effectLst>
          <a:sp3d/>
        </c:spPr>
      </c:pivotFmt>
      <c:pivotFmt>
        <c:idx val="61"/>
        <c:spPr>
          <a:solidFill>
            <a:srgbClr val="FABEE5"/>
          </a:solidFill>
          <a:ln>
            <a:noFill/>
          </a:ln>
          <a:effectLst>
            <a:outerShdw blurRad="254000" sx="102000" sy="102000" algn="ctr" rotWithShape="0">
              <a:prstClr val="black">
                <a:alpha val="20000"/>
              </a:prstClr>
            </a:outerShdw>
          </a:effectLst>
          <a:sp3d/>
        </c:spPr>
      </c:pivotFmt>
      <c:pivotFmt>
        <c:idx val="62"/>
        <c:spPr>
          <a:solidFill>
            <a:srgbClr val="F462C0"/>
          </a:solidFill>
          <a:ln>
            <a:noFill/>
          </a:ln>
          <a:effectLst>
            <a:outerShdw blurRad="254000" sx="102000" sy="102000" algn="ctr" rotWithShape="0">
              <a:prstClr val="black">
                <a:alpha val="20000"/>
              </a:prstClr>
            </a:outerShdw>
          </a:effectLst>
          <a:sp3d/>
        </c:spPr>
      </c:pivotFmt>
      <c:pivotFmt>
        <c:idx val="63"/>
        <c:spPr>
          <a:solidFill>
            <a:srgbClr val="F3734B"/>
          </a:solidFill>
          <a:ln>
            <a:noFill/>
          </a:ln>
          <a:effectLst>
            <a:outerShdw blurRad="254000" sx="102000" sy="102000" algn="ctr" rotWithShape="0">
              <a:prstClr val="black">
                <a:alpha val="20000"/>
              </a:prstClr>
            </a:outerShdw>
          </a:effectLst>
          <a:sp3d/>
        </c:spPr>
      </c:pivotFmt>
      <c:pivotFmt>
        <c:idx val="64"/>
        <c:spPr>
          <a:solidFill>
            <a:schemeClr val="accent2"/>
          </a:solidFill>
          <a:ln>
            <a:noFill/>
          </a:ln>
          <a:effectLst>
            <a:outerShdw blurRad="254000" sx="102000" sy="102000" algn="ctr" rotWithShape="0">
              <a:prstClr val="black">
                <a:alpha val="20000"/>
              </a:prstClr>
            </a:outerShdw>
          </a:effectLst>
          <a:sp3d/>
        </c:spPr>
      </c:pivotFmt>
      <c:pivotFmt>
        <c:idx val="65"/>
        <c:spPr>
          <a:solidFill>
            <a:schemeClr val="accent2">
              <a:tint val="70000"/>
            </a:schemeClr>
          </a:solidFill>
          <a:ln>
            <a:noFill/>
          </a:ln>
          <a:effectLst>
            <a:outerShdw blurRad="254000" sx="102000" sy="102000" algn="ctr" rotWithShape="0">
              <a:prstClr val="black">
                <a:alpha val="20000"/>
              </a:prstClr>
            </a:outerShdw>
          </a:effectLst>
          <a:sp3d/>
        </c:spPr>
      </c:pivotFmt>
      <c:pivotFmt>
        <c:idx val="66"/>
        <c:spPr>
          <a:solidFill>
            <a:schemeClr val="accent2">
              <a:shade val="50000"/>
            </a:schemeClr>
          </a:solidFill>
          <a:ln>
            <a:noFill/>
          </a:ln>
          <a:effectLst>
            <a:outerShdw blurRad="254000" sx="102000" sy="102000" algn="ctr" rotWithShape="0">
              <a:prstClr val="black">
                <a:alpha val="20000"/>
              </a:prstClr>
            </a:outerShdw>
          </a:effectLst>
          <a:sp3d/>
        </c:spPr>
      </c:pivotFmt>
      <c:pivotFmt>
        <c:idx val="67"/>
        <c:spPr>
          <a:solidFill>
            <a:schemeClr val="accent2">
              <a:shade val="70000"/>
            </a:schemeClr>
          </a:solidFill>
          <a:ln>
            <a:noFill/>
          </a:ln>
          <a:effectLst>
            <a:outerShdw blurRad="254000" sx="102000" sy="102000" algn="ctr" rotWithShape="0">
              <a:prstClr val="black">
                <a:alpha val="20000"/>
              </a:prstClr>
            </a:outerShdw>
          </a:effectLst>
          <a:sp3d/>
        </c:spPr>
      </c:pivotFmt>
      <c:pivotFmt>
        <c:idx val="68"/>
        <c:spPr>
          <a:solidFill>
            <a:schemeClr val="accent2">
              <a:shade val="90000"/>
            </a:schemeClr>
          </a:solidFill>
          <a:ln>
            <a:noFill/>
          </a:ln>
          <a:effectLst>
            <a:outerShdw blurRad="254000" sx="102000" sy="102000" algn="ctr" rotWithShape="0">
              <a:prstClr val="black">
                <a:alpha val="20000"/>
              </a:prstClr>
            </a:outerShdw>
          </a:effectLst>
          <a:sp3d/>
        </c:spPr>
      </c:pivotFmt>
      <c:pivotFmt>
        <c:idx val="69"/>
        <c:spPr>
          <a:solidFill>
            <a:schemeClr val="accent2"/>
          </a:solidFill>
          <a:ln>
            <a:noFill/>
          </a:ln>
          <a:effectLst>
            <a:outerShdw blurRad="254000" sx="102000" sy="102000" algn="ctr" rotWithShape="0">
              <a:prstClr val="black">
                <a:alpha val="20000"/>
              </a:prstClr>
            </a:outerShdw>
          </a:effectLst>
          <a:sp3d/>
        </c:spPr>
      </c:pivotFmt>
      <c:pivotFmt>
        <c:idx val="70"/>
        <c:spPr>
          <a:solidFill>
            <a:schemeClr val="accent2"/>
          </a:solidFill>
          <a:ln>
            <a:noFill/>
          </a:ln>
          <a:effectLst>
            <a:outerShdw blurRad="254000" sx="102000" sy="102000" algn="ctr" rotWithShape="0">
              <a:prstClr val="black">
                <a:alpha val="20000"/>
              </a:prstClr>
            </a:outerShdw>
          </a:effectLst>
          <a:sp3d/>
        </c:spPr>
      </c:pivotFmt>
    </c:pivotFmts>
    <c:view3D>
      <c:rotX val="50"/>
      <c:rotY val="16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Tables'!$H$3</c:f>
              <c:strCache>
                <c:ptCount val="1"/>
                <c:pt idx="0">
                  <c:v>Total</c:v>
                </c:pt>
              </c:strCache>
            </c:strRef>
          </c:tx>
          <c:explosion val="1"/>
          <c:dPt>
            <c:idx val="0"/>
            <c:bubble3D val="0"/>
            <c:spPr>
              <a:solidFill>
                <a:srgbClr val="F7BBC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BDE-4E0B-A95D-E9C87E588B59}"/>
              </c:ext>
            </c:extLst>
          </c:dPt>
          <c:dPt>
            <c:idx val="1"/>
            <c:bubble3D val="0"/>
            <c:spPr>
              <a:solidFill>
                <a:srgbClr val="F07889"/>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BDE-4E0B-A95D-E9C87E588B59}"/>
              </c:ext>
            </c:extLst>
          </c:dPt>
          <c:dPt>
            <c:idx val="2"/>
            <c:bubble3D val="0"/>
            <c:spPr>
              <a:solidFill>
                <a:srgbClr val="FABFAC"/>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4BDE-4E0B-A95D-E9C87E588B59}"/>
              </c:ext>
            </c:extLst>
          </c:dPt>
          <c:dPt>
            <c:idx val="3"/>
            <c:bubble3D val="0"/>
            <c:spPr>
              <a:solidFill>
                <a:srgbClr val="FABEE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4BDE-4E0B-A95D-E9C87E588B59}"/>
              </c:ext>
            </c:extLst>
          </c:dPt>
          <c:dPt>
            <c:idx val="4"/>
            <c:bubble3D val="0"/>
            <c:explosion val="12"/>
            <c:spPr>
              <a:solidFill>
                <a:srgbClr val="F462C0"/>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4BDE-4E0B-A95D-E9C87E588B59}"/>
              </c:ext>
            </c:extLst>
          </c:dPt>
          <c:dPt>
            <c:idx val="5"/>
            <c:bubble3D val="0"/>
            <c:explosion val="14"/>
            <c:spPr>
              <a:solidFill>
                <a:srgbClr val="F3734B"/>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4BDE-4E0B-A95D-E9C87E588B5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 Tables'!$G$4:$G$10</c:f>
              <c:strCache>
                <c:ptCount val="6"/>
                <c:pt idx="0">
                  <c:v>Shirt</c:v>
                </c:pt>
                <c:pt idx="1">
                  <c:v>T-shirt</c:v>
                </c:pt>
                <c:pt idx="2">
                  <c:v>Kurta</c:v>
                </c:pt>
                <c:pt idx="3">
                  <c:v>Dupatta</c:v>
                </c:pt>
                <c:pt idx="4">
                  <c:v>Jeans</c:v>
                </c:pt>
                <c:pt idx="5">
                  <c:v>Perfume</c:v>
                </c:pt>
              </c:strCache>
            </c:strRef>
          </c:cat>
          <c:val>
            <c:numRef>
              <c:f>'Pivot Tables'!$H$4:$H$10</c:f>
              <c:numCache>
                <c:formatCode>0.00%</c:formatCode>
                <c:ptCount val="6"/>
                <c:pt idx="0">
                  <c:v>0.23216638786539945</c:v>
                </c:pt>
                <c:pt idx="1">
                  <c:v>0.17784810492794564</c:v>
                </c:pt>
                <c:pt idx="2">
                  <c:v>0.16274685179923506</c:v>
                </c:pt>
                <c:pt idx="3">
                  <c:v>0.14588660782452484</c:v>
                </c:pt>
                <c:pt idx="4">
                  <c:v>0.14477871158184014</c:v>
                </c:pt>
                <c:pt idx="5">
                  <c:v>0.1365733360010549</c:v>
                </c:pt>
              </c:numCache>
            </c:numRef>
          </c:val>
          <c:extLst>
            <c:ext xmlns:c16="http://schemas.microsoft.com/office/drawing/2014/chart" uri="{C3380CC4-5D6E-409C-BE32-E72D297353CC}">
              <c16:uniqueId val="{0000000C-4BDE-4E0B-A95D-E9C87E588B59}"/>
            </c:ext>
          </c:extLst>
        </c:ser>
        <c:dLbls>
          <c:dLblPos val="ctr"/>
          <c:showLegendKey val="0"/>
          <c:showVal val="0"/>
          <c:showCatName val="1"/>
          <c:showSerName val="0"/>
          <c:showPercent val="1"/>
          <c:showBubbleSize val="0"/>
          <c:showLeaderLines val="1"/>
        </c:dLbls>
      </c:pie3DChart>
      <c:spPr>
        <a:noFill/>
        <a:ln>
          <a:noFill/>
        </a:ln>
        <a:effectLst/>
      </c:spPr>
    </c:plotArea>
    <c:plotVisOnly val="1"/>
    <c:dispBlanksAs val="gap"/>
    <c:showDLblsOverMax val="0"/>
  </c:chart>
  <c:spPr>
    <a:solidFill>
      <a:srgbClr val="29303E"/>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Dashboard.xlsx]Pivot Tables!PivotTable2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Lowest Priced Products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spPr>
          <a:solidFill>
            <a:srgbClr val="F13AB1"/>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13AB1"/>
          </a:soli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'Pivot Tables'!$E$3</c:f>
              <c:strCache>
                <c:ptCount val="1"/>
                <c:pt idx="0">
                  <c:v>Total</c:v>
                </c:pt>
              </c:strCache>
            </c:strRef>
          </c:tx>
          <c:spPr>
            <a:solidFill>
              <a:srgbClr val="F13AB1"/>
            </a:solidFill>
            <a:ln>
              <a:noFill/>
            </a:ln>
            <a:effectLst>
              <a:outerShdw blurRad="57150" dist="19050" dir="5400000" algn="ctr" rotWithShape="0">
                <a:srgbClr val="000000">
                  <a:alpha val="63000"/>
                </a:srgbClr>
              </a:outerShdw>
            </a:effectLst>
          </c:spPr>
          <c:invertIfNegative val="0"/>
          <c:dLbls>
            <c:delete val="1"/>
          </c:dLbls>
          <c:cat>
            <c:strRef>
              <c:f>'Pivot Tables'!$D$4:$D$19</c:f>
              <c:strCache>
                <c:ptCount val="15"/>
                <c:pt idx="0">
                  <c:v>Veet</c:v>
                </c:pt>
                <c:pt idx="1">
                  <c:v>Himalaya</c:v>
                </c:pt>
                <c:pt idx="2">
                  <c:v>Khadi Natural</c:v>
                </c:pt>
                <c:pt idx="3">
                  <c:v>Parachute</c:v>
                </c:pt>
                <c:pt idx="4">
                  <c:v>FACES CANADA</c:v>
                </c:pt>
                <c:pt idx="5">
                  <c:v>Fogg</c:v>
                </c:pt>
                <c:pt idx="6">
                  <c:v>Streax</c:v>
                </c:pt>
                <c:pt idx="7">
                  <c:v>Dabur</c:v>
                </c:pt>
                <c:pt idx="8">
                  <c:v>Sunburn</c:v>
                </c:pt>
                <c:pt idx="9">
                  <c:v>indulekha</c:v>
                </c:pt>
                <c:pt idx="10">
                  <c:v>Livon</c:v>
                </c:pt>
                <c:pt idx="11">
                  <c:v>Garnier</c:v>
                </c:pt>
                <c:pt idx="12">
                  <c:v>Park Avenue</c:v>
                </c:pt>
                <c:pt idx="13">
                  <c:v>Love Beauty &amp; Planet</c:v>
                </c:pt>
                <c:pt idx="14">
                  <c:v>Donald Duck</c:v>
                </c:pt>
              </c:strCache>
            </c:strRef>
          </c:cat>
          <c:val>
            <c:numRef>
              <c:f>'Pivot Tables'!$E$4:$E$19</c:f>
              <c:numCache>
                <c:formatCode>General</c:formatCode>
                <c:ptCount val="15"/>
                <c:pt idx="0">
                  <c:v>101</c:v>
                </c:pt>
                <c:pt idx="1">
                  <c:v>131</c:v>
                </c:pt>
                <c:pt idx="2">
                  <c:v>132</c:v>
                </c:pt>
                <c:pt idx="3">
                  <c:v>141</c:v>
                </c:pt>
                <c:pt idx="4">
                  <c:v>146</c:v>
                </c:pt>
                <c:pt idx="5">
                  <c:v>151</c:v>
                </c:pt>
                <c:pt idx="6">
                  <c:v>161</c:v>
                </c:pt>
                <c:pt idx="7">
                  <c:v>165</c:v>
                </c:pt>
                <c:pt idx="8">
                  <c:v>179</c:v>
                </c:pt>
                <c:pt idx="9">
                  <c:v>189</c:v>
                </c:pt>
                <c:pt idx="10">
                  <c:v>192</c:v>
                </c:pt>
                <c:pt idx="11">
                  <c:v>213</c:v>
                </c:pt>
                <c:pt idx="12">
                  <c:v>214</c:v>
                </c:pt>
                <c:pt idx="13">
                  <c:v>250</c:v>
                </c:pt>
                <c:pt idx="14">
                  <c:v>263</c:v>
                </c:pt>
              </c:numCache>
            </c:numRef>
          </c:val>
          <c:extLst>
            <c:ext xmlns:c16="http://schemas.microsoft.com/office/drawing/2014/chart" uri="{C3380CC4-5D6E-409C-BE32-E72D297353CC}">
              <c16:uniqueId val="{00000000-8889-45C9-A204-82B067D413D5}"/>
            </c:ext>
          </c:extLst>
        </c:ser>
        <c:dLbls>
          <c:dLblPos val="inEnd"/>
          <c:showLegendKey val="0"/>
          <c:showVal val="1"/>
          <c:showCatName val="0"/>
          <c:showSerName val="0"/>
          <c:showPercent val="0"/>
          <c:showBubbleSize val="0"/>
        </c:dLbls>
        <c:gapWidth val="115"/>
        <c:overlap val="-20"/>
        <c:axId val="708418095"/>
        <c:axId val="708411855"/>
      </c:barChart>
      <c:catAx>
        <c:axId val="708418095"/>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8411855"/>
        <c:crosses val="autoZero"/>
        <c:auto val="1"/>
        <c:lblAlgn val="ctr"/>
        <c:lblOffset val="100"/>
        <c:noMultiLvlLbl val="0"/>
      </c:catAx>
      <c:valAx>
        <c:axId val="708411855"/>
        <c:scaling>
          <c:orientation val="minMax"/>
        </c:scaling>
        <c:delete val="0"/>
        <c:axPos val="t"/>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8418095"/>
        <c:crosses val="autoZero"/>
        <c:crossBetween val="between"/>
      </c:valAx>
      <c:spPr>
        <a:noFill/>
        <a:ln>
          <a:noFill/>
        </a:ln>
        <a:effectLst/>
      </c:spPr>
    </c:plotArea>
    <c:plotVisOnly val="1"/>
    <c:dispBlanksAs val="gap"/>
    <c:showDLblsOverMax val="0"/>
    <c:extLst/>
  </c:chart>
  <c:spPr>
    <a:solidFill>
      <a:srgbClr val="29303E"/>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 Dashboard.xlsx]Pivot Tables!PivotTable1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Most Popular Companies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rgbClr val="E72744"/>
          </a:soli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1"/>
          <c:order val="0"/>
          <c:tx>
            <c:strRef>
              <c:f>'Pivot Tables'!$B$3</c:f>
              <c:strCache>
                <c:ptCount val="1"/>
                <c:pt idx="0">
                  <c:v>Total</c:v>
                </c:pt>
              </c:strCache>
            </c:strRef>
          </c:tx>
          <c:spPr>
            <a:solidFill>
              <a:srgbClr val="E72744"/>
            </a:solidFill>
            <a:ln>
              <a:noFill/>
            </a:ln>
            <a:effectLst>
              <a:outerShdw blurRad="57150" dist="19050" dir="5400000" algn="ctr" rotWithShape="0">
                <a:srgbClr val="000000">
                  <a:alpha val="63000"/>
                </a:srgbClr>
              </a:outerShdw>
            </a:effectLst>
          </c:spPr>
          <c:invertIfNegative val="0"/>
          <c:cat>
            <c:strRef>
              <c:f>'Pivot Tables'!$A$4:$A$24</c:f>
              <c:strCache>
                <c:ptCount val="20"/>
                <c:pt idx="0">
                  <c:v>Roadster</c:v>
                </c:pt>
                <c:pt idx="1">
                  <c:v>HIGHLANDER</c:v>
                </c:pt>
                <c:pt idx="2">
                  <c:v>Biotique</c:v>
                </c:pt>
                <c:pt idx="3">
                  <c:v>SASSAFRAS</c:v>
                </c:pt>
                <c:pt idx="4">
                  <c:v>HRX by Hrithik Roshan</c:v>
                </c:pt>
                <c:pt idx="5">
                  <c:v>Libas</c:v>
                </c:pt>
                <c:pt idx="6">
                  <c:v>Anouk</c:v>
                </c:pt>
                <c:pt idx="7">
                  <c:v>KALINI</c:v>
                </c:pt>
                <c:pt idx="8">
                  <c:v>boAt</c:v>
                </c:pt>
                <c:pt idx="9">
                  <c:v>Philips</c:v>
                </c:pt>
                <c:pt idx="10">
                  <c:v>Lakme</c:v>
                </c:pt>
                <c:pt idx="11">
                  <c:v>DressBerry</c:v>
                </c:pt>
                <c:pt idx="12">
                  <c:v>LOreal</c:v>
                </c:pt>
                <c:pt idx="13">
                  <c:v>HERE&amp;NOW</c:v>
                </c:pt>
                <c:pt idx="14">
                  <c:v>NOISE</c:v>
                </c:pt>
                <c:pt idx="15">
                  <c:v>Minimalist</c:v>
                </c:pt>
                <c:pt idx="16">
                  <c:v>Neutrogena</c:v>
                </c:pt>
                <c:pt idx="17">
                  <c:v>Maybelline</c:v>
                </c:pt>
                <c:pt idx="18">
                  <c:v>Varanga</c:v>
                </c:pt>
                <c:pt idx="19">
                  <c:v>LOreal Professionnel</c:v>
                </c:pt>
              </c:strCache>
            </c:strRef>
          </c:cat>
          <c:val>
            <c:numRef>
              <c:f>'Pivot Tables'!$B$4:$B$24</c:f>
              <c:numCache>
                <c:formatCode>General</c:formatCode>
                <c:ptCount val="20"/>
                <c:pt idx="0">
                  <c:v>779992</c:v>
                </c:pt>
                <c:pt idx="1">
                  <c:v>567124</c:v>
                </c:pt>
                <c:pt idx="2">
                  <c:v>373200</c:v>
                </c:pt>
                <c:pt idx="3">
                  <c:v>351634</c:v>
                </c:pt>
                <c:pt idx="4">
                  <c:v>337389</c:v>
                </c:pt>
                <c:pt idx="5">
                  <c:v>329719</c:v>
                </c:pt>
                <c:pt idx="6">
                  <c:v>195316</c:v>
                </c:pt>
                <c:pt idx="7">
                  <c:v>182617</c:v>
                </c:pt>
                <c:pt idx="8">
                  <c:v>148278</c:v>
                </c:pt>
                <c:pt idx="9">
                  <c:v>145146</c:v>
                </c:pt>
                <c:pt idx="10">
                  <c:v>137800</c:v>
                </c:pt>
                <c:pt idx="11">
                  <c:v>137524</c:v>
                </c:pt>
                <c:pt idx="12">
                  <c:v>132399</c:v>
                </c:pt>
                <c:pt idx="13">
                  <c:v>120393</c:v>
                </c:pt>
                <c:pt idx="14">
                  <c:v>109619</c:v>
                </c:pt>
                <c:pt idx="15">
                  <c:v>97310</c:v>
                </c:pt>
                <c:pt idx="16">
                  <c:v>95000</c:v>
                </c:pt>
                <c:pt idx="17">
                  <c:v>81163</c:v>
                </c:pt>
                <c:pt idx="18">
                  <c:v>77288</c:v>
                </c:pt>
                <c:pt idx="19">
                  <c:v>76804</c:v>
                </c:pt>
              </c:numCache>
            </c:numRef>
          </c:val>
          <c:extLst>
            <c:ext xmlns:c16="http://schemas.microsoft.com/office/drawing/2014/chart" uri="{C3380CC4-5D6E-409C-BE32-E72D297353CC}">
              <c16:uniqueId val="{00000000-7A88-454F-8C88-4DAC1BEDD587}"/>
            </c:ext>
          </c:extLst>
        </c:ser>
        <c:dLbls>
          <c:showLegendKey val="0"/>
          <c:showVal val="0"/>
          <c:showCatName val="0"/>
          <c:showSerName val="0"/>
          <c:showPercent val="0"/>
          <c:showBubbleSize val="0"/>
        </c:dLbls>
        <c:gapWidth val="100"/>
        <c:overlap val="-24"/>
        <c:axId val="980015840"/>
        <c:axId val="991818272"/>
      </c:barChart>
      <c:catAx>
        <c:axId val="9800158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1818272"/>
        <c:crosses val="autoZero"/>
        <c:auto val="1"/>
        <c:lblAlgn val="ctr"/>
        <c:lblOffset val="100"/>
        <c:noMultiLvlLbl val="0"/>
      </c:catAx>
      <c:valAx>
        <c:axId val="9918182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0015840"/>
        <c:crosses val="autoZero"/>
        <c:crossBetween val="between"/>
      </c:valAx>
      <c:spPr>
        <a:noFill/>
        <a:ln>
          <a:noFill/>
        </a:ln>
        <a:effectLst/>
      </c:spPr>
    </c:plotArea>
    <c:plotVisOnly val="1"/>
    <c:dispBlanksAs val="gap"/>
    <c:showDLblsOverMax val="0"/>
    <c:extLst/>
  </c:chart>
  <c:spPr>
    <a:solidFill>
      <a:srgbClr val="29303E"/>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139237</xdr:colOff>
      <xdr:row>1</xdr:row>
      <xdr:rowOff>23014</xdr:rowOff>
    </xdr:from>
    <xdr:to>
      <xdr:col>22</xdr:col>
      <xdr:colOff>615461</xdr:colOff>
      <xdr:row>22</xdr:row>
      <xdr:rowOff>127000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119185</xdr:colOff>
      <xdr:row>23</xdr:row>
      <xdr:rowOff>61576</xdr:rowOff>
    </xdr:from>
    <xdr:to>
      <xdr:col>11</xdr:col>
      <xdr:colOff>288637</xdr:colOff>
      <xdr:row>48</xdr:row>
      <xdr:rowOff>30479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128185</xdr:colOff>
      <xdr:row>1</xdr:row>
      <xdr:rowOff>31750</xdr:rowOff>
    </xdr:from>
    <xdr:to>
      <xdr:col>31</xdr:col>
      <xdr:colOff>556846</xdr:colOff>
      <xdr:row>47</xdr:row>
      <xdr:rowOff>173183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362719</xdr:colOff>
      <xdr:row>23</xdr:row>
      <xdr:rowOff>59650</xdr:rowOff>
    </xdr:from>
    <xdr:to>
      <xdr:col>22</xdr:col>
      <xdr:colOff>556846</xdr:colOff>
      <xdr:row>48</xdr:row>
      <xdr:rowOff>11545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335280</xdr:colOff>
      <xdr:row>49</xdr:row>
      <xdr:rowOff>15241</xdr:rowOff>
    </xdr:from>
    <xdr:to>
      <xdr:col>31</xdr:col>
      <xdr:colOff>533400</xdr:colOff>
      <xdr:row>58</xdr:row>
      <xdr:rowOff>90054</xdr:rowOff>
    </xdr:to>
    <mc:AlternateContent xmlns:mc="http://schemas.openxmlformats.org/markup-compatibility/2006">
      <mc:Choice xmlns:a14="http://schemas.microsoft.com/office/drawing/2010/main" Requires="a14">
        <xdr:graphicFrame macro="">
          <xdr:nvGraphicFramePr>
            <xdr:cNvPr id="9" name="Colo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dr:sp macro="" textlink="">
          <xdr:nvSpPr>
            <xdr:cNvPr id="0" name=""/>
            <xdr:cNvSpPr>
              <a:spLocks noTextEdit="1"/>
            </xdr:cNvSpPr>
          </xdr:nvSpPr>
          <xdr:spPr>
            <a:xfrm>
              <a:off x="7764780" y="8727441"/>
              <a:ext cx="12390120" cy="16750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xdr:col>
      <xdr:colOff>137160</xdr:colOff>
      <xdr:row>49</xdr:row>
      <xdr:rowOff>45720</xdr:rowOff>
    </xdr:from>
    <xdr:to>
      <xdr:col>11</xdr:col>
      <xdr:colOff>274320</xdr:colOff>
      <xdr:row>55</xdr:row>
      <xdr:rowOff>0</xdr:rowOff>
    </xdr:to>
    <mc:AlternateContent xmlns:mc="http://schemas.openxmlformats.org/markup-compatibility/2006">
      <mc:Choice xmlns:a14="http://schemas.microsoft.com/office/drawing/2010/main" Requires="a14">
        <xdr:graphicFrame macro="">
          <xdr:nvGraphicFramePr>
            <xdr:cNvPr id="10"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000760" y="8757920"/>
              <a:ext cx="6703060" cy="1021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Myntra%20Dashboar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5162.446311805557" createdVersion="6" refreshedVersion="6" minRefreshableVersion="3" recordCount="3598">
  <cacheSource type="worksheet">
    <worksheetSource name="Data" r:id="rId2"/>
  </cacheSource>
  <cacheFields count="11">
    <cacheField name="company" numFmtId="0">
      <sharedItems count="466">
        <s v="Skechers"/>
        <s v="boAt"/>
        <s v="OnePlus"/>
        <s v="NOISE"/>
        <s v="Realme"/>
        <s v="ASIAN"/>
        <s v="Red Tape"/>
        <s v="Woodland"/>
        <s v="Puma"/>
        <s v="Ajile by Pantaloons"/>
        <s v="Nothing"/>
        <s v="Fire-Boltt"/>
        <s v="HRX by Hrithik Roshan"/>
        <s v="HERE&amp;NOW"/>
        <s v="Mast &amp; Harbour"/>
        <s v="H&amp;M"/>
        <s v="Pilgrim"/>
        <s v="Urbano Fashion"/>
        <s v="Crocs"/>
        <s v="Portronics"/>
        <s v="CANDERE A KALYAN JEWELLERS COMPANY"/>
        <s v="U.S. Polo Assn."/>
        <s v="GK HAIR"/>
        <s v="Fossil"/>
        <s v="Kook N Keech"/>
        <s v="HIGHLANDER"/>
        <s v="Roadster"/>
        <s v="Armani Exchange"/>
        <s v="Neutrogena"/>
        <s v="WROGN"/>
        <s v="LOreal"/>
        <s v="Cetaphil"/>
        <s v="BUCIK"/>
        <s v="one8 x PUMA"/>
        <s v="Dennis Lingo"/>
        <s v="truke"/>
        <s v="ADIDAS"/>
        <s v="MONTREZ"/>
        <s v="FUGAZEE"/>
        <s v="Celio"/>
        <s v="Safari"/>
        <s v="Tommy Hilfiger"/>
        <s v="Mactree"/>
        <s v="Dove"/>
        <s v="JAGUAR"/>
        <s v="DOT &amp; KEY"/>
        <s v="Wildcraft"/>
        <s v="THE BEAR HOUSE"/>
        <s v="Levis"/>
        <s v="Biotique"/>
        <s v="Huetrap"/>
        <s v="Philips"/>
        <s v="Minimalist"/>
        <s v="Sparx"/>
        <s v="Lifelong"/>
        <s v="Louis Philippe"/>
        <s v="Daniel Klein"/>
        <s v="COMBRAIDED"/>
        <s v="AfroJack"/>
        <s v="Streax"/>
        <s v="Zeel"/>
        <s v="Reebok"/>
        <s v="Reslag"/>
        <s v="Skybags"/>
        <s v="LOreal Professionnel"/>
        <s v="Atom"/>
        <s v="Impulse"/>
        <s v="pebble"/>
        <s v="Provogue"/>
        <s v="Nike"/>
        <s v="NOVA"/>
        <s v="IVOC"/>
        <s v="Gear"/>
        <s v="LOCOMOTIVE"/>
        <s v="BOULT AUDIO"/>
        <s v="Ajmal"/>
        <s v="FUBAR"/>
        <s v="The Indian Garage Co"/>
        <s v="El Paso"/>
        <s v="Killer"/>
        <s v="Jockey"/>
        <s v="Carlton London"/>
        <s v="MCaffeine"/>
        <s v="PUMA Motorsport"/>
        <s v="One8"/>
        <s v="Peter England"/>
        <s v="Allen Solly"/>
        <s v="mivi"/>
        <s v="Garnier"/>
        <s v="Mr Bowerbird"/>
        <s v="Bella Vita Organic"/>
        <s v="Aqualite"/>
        <s v="KETCH"/>
        <s v="Campus"/>
        <s v="U.S. Polo Assn. Denim Co."/>
        <s v="Lancer"/>
        <s v="Louis Philippe Sport"/>
        <s v="R.Code by The Roadster Life Co."/>
        <s v="Bonkers Corner"/>
        <s v="nat Habit"/>
        <s v="Giorgio Armani"/>
        <s v="Aristocrat"/>
        <s v="mr.wonker"/>
        <s v="Hubberholme"/>
        <s v="ADIDAS Originals"/>
        <s v="DILLINGER"/>
        <s v="Parachute"/>
        <s v="DREAM WEAVERZ"/>
        <s v="Moda Rapido"/>
        <s v="Lakme"/>
        <s v="indulekha"/>
        <s v="Pears"/>
        <s v="Van Heusen"/>
        <s v="Nautica"/>
        <s v="Technosport"/>
        <s v="Woakers"/>
        <s v="Dabur"/>
        <s v="Flying Machine"/>
        <s v="Nivea"/>
        <s v="Difference of Opinion"/>
        <s v="Denver"/>
        <s v="Being Human"/>
        <s v="DAMENSCH"/>
        <s v="NAVYSPORT"/>
        <s v="Harvard"/>
        <s v="GUESS"/>
        <s v="Fogg"/>
        <s v="Bewakoof"/>
        <s v="Powerlook"/>
        <s v="High Star"/>
        <s v="Titan"/>
        <s v="WOW SKIN SCIENCE"/>
        <s v="Solethreads"/>
        <s v="WildHorn"/>
        <s v="DIXCY SCOTT"/>
        <s v="DAVIDOFF"/>
        <s v="Svaar"/>
        <s v="V-Mart"/>
        <s v="Bath &amp; Body Works"/>
        <s v="VEIRDO"/>
        <s v="UNDER ARMOUR"/>
        <s v="Anouk"/>
        <s v="The Souled Store"/>
        <s v="Vaseline"/>
        <s v="Florida"/>
        <s v="SPYKAR"/>
        <s v="Fastrack"/>
        <s v="Teakwood Leathers"/>
        <s v="Dpassion"/>
        <s v="Dollar"/>
        <s v="United Colors of Benetton"/>
        <s v="Cello"/>
        <s v="Kook N Keech Marvel"/>
        <s v="WILD WEST"/>
        <s v="DENNISON"/>
        <s v="Bene Kleed"/>
        <s v="Versace"/>
        <s v="Paragon"/>
        <s v="KAEZRI"/>
        <s v="Park Avenue"/>
        <s v="Birkenstock"/>
        <s v="PERFUMERS CLUB"/>
        <s v="Zacharias"/>
        <s v="INVICTUS"/>
        <s v="Calvin Klein"/>
        <s v="bacca bucci"/>
        <s v="Slazenger"/>
        <s v="New Balance"/>
        <s v="AEROHAVEN"/>
        <s v="Khadi Natural"/>
        <s v="encore by INVICTUS"/>
        <s v="yoho"/>
        <s v="Jack &amp; Jones"/>
        <s v="Campus Sutra"/>
        <s v="Gillette"/>
        <s v="Sports52 wear"/>
        <s v="The Derma co."/>
        <s v="M7 by Metronaut"/>
        <s v="Hancock"/>
        <s v="Sunburn"/>
        <s v="DR. SHETHS"/>
        <s v="VIP"/>
        <s v="Pepe Jeans"/>
        <s v="French Connection"/>
        <s v="ASICS"/>
        <s v="Streax Professional"/>
        <s v="CLYMB"/>
        <s v="San Frissco"/>
        <s v="Milton"/>
        <s v="t-base"/>
        <s v="SKINN"/>
        <s v="Arrow"/>
        <s v="CASSIEY"/>
        <s v="Free Authority"/>
        <s v="Set Wet"/>
        <s v="CHROME &amp; CORAL"/>
        <s v="MOCEMSA"/>
        <s v="Voyage"/>
        <s v="Peter England Elite"/>
        <s v="Wild stone"/>
        <s v="Trident"/>
        <s v="XYXX"/>
        <s v="WROGN ACTIVE"/>
        <s v="Duke"/>
        <s v="LANEIGE"/>
        <s v="KazarMax"/>
        <s v="Donald Duck"/>
        <s v="ZEVORA"/>
        <s v="ALIGATORR"/>
        <s v="Creeva"/>
        <s v="THE CLOWNFISH"/>
        <s v="Sztori"/>
        <s v="VILLAIN"/>
        <s v="ARIVO"/>
        <s v="KAMA AYURVEDA"/>
        <s v="Jompers"/>
        <s v="Neutriderm"/>
        <s v="max"/>
        <s v="Aqualogica"/>
        <s v="Biolage"/>
        <s v="Marks &amp; Spencer"/>
        <s v="Ponds"/>
        <s v="WELLA PROFESSIONALS"/>
        <s v="PARIS HAMILTON"/>
        <s v="Doc Martin"/>
        <s v="Bata"/>
        <s v="VASTRAMAY"/>
        <s v="ether"/>
        <s v="HAMMER"/>
        <s v="WishCare"/>
        <s v="The Pant Project"/>
        <s v="Hush Puppies"/>
        <s v="Eego Italy"/>
        <s v="Sasimo"/>
        <s v="MANQ"/>
        <s v="Himalaya"/>
        <s v="Peter England Casuals"/>
        <s v="SHOWOFF"/>
        <s v="FIDO DIDO"/>
        <s v="Story@home"/>
        <s v="Arrow Sport"/>
        <s v="COMICSENSE"/>
        <s v="PERY PAO"/>
        <s v="Veet"/>
        <s v="VEGA"/>
        <s v="DESI COLOUR"/>
        <s v="EYNK"/>
        <s v="English Navy"/>
        <s v="MOZAFIA"/>
        <s v="INKKR"/>
        <s v="Allen Cooper"/>
        <s v="Olay"/>
        <s v="CHHAVI INDIA"/>
        <s v="URBAN SCOTTISH"/>
        <s v="Khushal K"/>
        <s v="Livon"/>
        <s v="KALINI"/>
        <s v="SINGNI"/>
        <s v="Sangria"/>
        <s v="dyson"/>
        <s v="anayna"/>
        <s v="Varanga"/>
        <s v="Indo Era"/>
        <s v="Kotty"/>
        <s v="Michael Kors"/>
        <s v="WineRed"/>
        <s v="SANSKRUTIHOMES"/>
        <s v="Libas"/>
        <s v="SASSAFRAS"/>
        <s v="Denill"/>
        <s v="Divena"/>
        <s v="QOMN"/>
        <s v="KASSUALLY"/>
        <s v="AHIKA"/>
        <s v="Athena"/>
        <s v="Tokyo Talkies"/>
        <s v="DressBerry"/>
        <s v="Stylum"/>
        <s v="Antheaa"/>
        <s v="Style Quotient"/>
        <s v="Sanganeri Kurti"/>
        <s v="DEEBACO"/>
        <s v="Maybelline"/>
        <s v="Claura"/>
        <s v="trueBrowns"/>
        <s v="Nayo"/>
        <s v="Brauch"/>
        <s v="Pannkh"/>
        <s v="Dream Beauty Fashion"/>
        <s v="InWeave"/>
        <s v="Ahalyaa"/>
        <s v="W"/>
        <s v="Boston Club"/>
        <s v="Shoetopia"/>
        <s v="Zivame"/>
        <s v="Biba"/>
        <s v="Yuris"/>
        <s v="JOKER &amp; WITCH"/>
        <s v="SWAGG INDIA"/>
        <s v="SHAYE"/>
        <s v="Allen Solly Woman"/>
        <s v="Bitterlime"/>
        <s v="plusS"/>
        <s v="Vishudh"/>
        <s v="Bella Toes"/>
        <s v="Lino Perros"/>
        <s v="AROUSY"/>
        <s v="Sirona"/>
        <s v="AASK"/>
        <s v="Styched"/>
        <s v="Shezone"/>
        <s v="Yufta"/>
        <s v="Enamor"/>
        <s v="FACES CANADA"/>
        <s v="Wuxi"/>
        <s v="mokshi"/>
        <s v="Rigo"/>
        <s v="Rain &amp; Rainbow"/>
        <s v="FableStreet"/>
        <s v="Gibelle"/>
        <s v="Lotus Herbals"/>
        <s v="Berrylush"/>
        <s v="githaan"/>
        <s v="Colorbar"/>
        <s v="Chemistry"/>
        <s v="STREET 9"/>
        <s v="N-Gal"/>
        <s v="DOLCE CRUDO"/>
        <s v="Cottinfab"/>
        <s v="FASHOR"/>
        <s v="FNOCKS"/>
        <s v="COLOR STYLE"/>
        <s v="Femvy"/>
        <s v="ANI"/>
        <s v="J Turritopsis"/>
        <s v="Rock Paper Scissors"/>
        <s v="Blissclub"/>
        <s v="Kiana"/>
        <s v="OPHELIA"/>
        <s v="Trendyol"/>
        <s v="Inddus"/>
        <s v="GERUA"/>
        <s v="Anubhutee"/>
        <s v="Miss Chase"/>
        <s v="Mayra"/>
        <s v="ADDYVERO"/>
        <s v="QUIERO"/>
        <s v="Forever Glam by Pantaloons"/>
        <s v="kasee"/>
        <s v="Shae by SASSAFRAS"/>
        <s v="Love Beauty &amp; Planet"/>
        <s v="all about you"/>
        <s v="RINDAS"/>
        <s v="AURELIA"/>
        <s v="IQRAAR"/>
        <s v="NUHH"/>
        <s v="KERI PERRY"/>
        <s v="MANGO"/>
        <s v="Baggit"/>
        <s v="M.A.C"/>
        <s v="Selvia"/>
        <s v="Indibelle"/>
        <s v="Ishin"/>
        <s v="BERSACHE"/>
        <s v="Azira"/>
        <s v="ETC"/>
        <s v="Navibhu"/>
        <s v="Aaheli"/>
        <s v="Harpa"/>
        <s v="MINI WESST"/>
        <s v="Vero Moda"/>
        <s v="ASPORA"/>
        <s v="Mitera"/>
        <s v="Carlton London sports"/>
        <s v="Bhama Couture"/>
        <s v="MABISH by Sonal Jain"/>
        <s v="Renee"/>
        <s v="The Dry State"/>
        <s v="Meeranshi"/>
        <s v="Sera"/>
        <s v="Kibo"/>
        <s v="Silk Land"/>
        <s v="ADIVER"/>
        <s v="JAIPURI BUNAAI"/>
        <s v="Marc Loire"/>
        <s v="PURVAJA"/>
        <s v="Van Heusen Woman"/>
        <s v="Amrutam Fab"/>
        <s v="SASSAFRAS Curve"/>
        <s v="BIRDE"/>
        <s v="STYBUZZ"/>
        <s v="Fabflee"/>
        <s v="Berrylush Curve"/>
        <s v="FOREVER 21"/>
        <s v="ANAISA"/>
        <s v="HJ HASASI"/>
        <s v="PowerSutra"/>
        <s v="MomToBe"/>
        <s v="Poshak Hub"/>
        <s v="BEONZA"/>
        <s v="ONLY"/>
        <s v="DEKLOOK"/>
        <s v="Satrani"/>
        <s v="TAG 7"/>
        <s v="Charu"/>
        <s v="Vidraa Western Store"/>
        <s v="WoowZerz"/>
        <s v="Smarty Pants"/>
        <s v="Jaipur Kurti"/>
        <s v="Virah Fashion"/>
        <s v="Clovia"/>
        <s v="Bachuu"/>
        <s v="ADA"/>
        <s v="Bollyclues"/>
        <s v="Imsa Moda"/>
        <s v="Deewa"/>
        <s v="SHEETAL Associates"/>
        <s v="LOVE EARTH"/>
        <s v="MATRIX"/>
        <s v="Metro"/>
        <s v="Calvin Klein Underwear"/>
        <s v="Prakhya"/>
        <s v="beurer"/>
        <s v="Taavi"/>
        <s v="misbis"/>
        <s v="EXTRA LOVE BY LIBAS"/>
        <s v="FABPIXEL"/>
        <s v="Estee Lauder"/>
        <s v="LONDON BELLY"/>
        <s v="Amante"/>
        <s v="LIVE OK"/>
        <s v="Ambraee"/>
        <s v="DIVYANK"/>
        <s v="Carolina Herrera"/>
        <s v="emeros"/>
        <s v="Janasya"/>
        <s v="ZIYAA"/>
        <s v="RARE"/>
        <s v="Kastner"/>
        <s v="Soie"/>
        <s v="URBANIC"/>
        <s v="Kvsfab"/>
        <s v="BRACHY"/>
        <s v="DAEVISH"/>
        <s v="LYRA"/>
        <s v="aayu"/>
        <s v="Mochi"/>
        <s v="Mamaearth"/>
        <s v="Priyaasi"/>
        <s v="La Zoire"/>
        <s v="ELLE"/>
        <s v="kipek"/>
        <s v="GUTI"/>
        <s v="ICONICS"/>
        <s v="KLEIO"/>
        <s v="BAESD"/>
        <s v="PMD Fashion"/>
        <s v="Myshka"/>
        <s v="WISSTLER"/>
        <s v="AMI"/>
        <s v="Rustorange"/>
        <s v="Foreign Culture By Fort Collins"/>
        <s v="Lavanya The Label"/>
        <s v="HETSA"/>
        <s v="DEALSEVEN FASHION"/>
        <s v="TWIN BIRDS"/>
      </sharedItems>
    </cacheField>
    <cacheField name="name" numFmtId="0">
      <sharedItems/>
    </cacheField>
    <cacheField name="specs" numFmtId="0">
      <sharedItems longText="1"/>
    </cacheField>
    <cacheField name="material" numFmtId="0">
      <sharedItems containsBlank="1" longText="1"/>
    </cacheField>
    <cacheField name="Ratings" numFmtId="2">
      <sharedItems containsSemiMixedTypes="0" containsString="0" containsNumber="1" minValue="1.5" maxValue="5"/>
    </cacheField>
    <cacheField name="Number_Of_Buyers" numFmtId="2">
      <sharedItems containsSemiMixedTypes="0" containsString="0" containsNumber="1" containsInteger="1" minValue="2" maxValue="67900"/>
    </cacheField>
    <cacheField name="Price_INR" numFmtId="164">
      <sharedItems containsSemiMixedTypes="0" containsString="0" containsNumber="1" containsInteger="1" minValue="64" maxValue="45900"/>
    </cacheField>
    <cacheField name="Gender" numFmtId="0">
      <sharedItems count="2">
        <s v="Men"/>
        <s v="Women"/>
      </sharedItems>
    </cacheField>
    <cacheField name="Category" numFmtId="0">
      <sharedItems count="397">
        <s v="Sneakers"/>
        <s v="Headset"/>
        <s v="Mic"/>
        <s v="Driver"/>
        <s v="Ear"/>
        <s v="Earbuds"/>
        <s v="Assistance"/>
        <s v="Sliders"/>
        <s v="Clogs"/>
        <s v="Earphone"/>
        <s v="Calling"/>
        <s v="Shoes"/>
        <s v="Shirt"/>
        <s v="Hoodie"/>
        <s v="Control"/>
        <s v="Jeans"/>
        <s v="Playback"/>
        <s v="Headphones"/>
        <s v="White"/>
        <s v="gram"/>
        <s v="Detail"/>
        <s v="Serum"/>
        <s v="BQ2261"/>
        <s v="AX2320"/>
        <s v="Sandals"/>
        <s v="50+"/>
        <s v="Watch"/>
        <s v="Flip-Flops"/>
        <s v="Perfume"/>
        <s v="Earphones"/>
        <s v="Trousers"/>
        <s v="Joggers"/>
        <s v="Sweatshirts"/>
        <s v="Black"/>
        <s v="Pants"/>
        <s v="MFB-PN-DK2865"/>
        <s v="Assistant"/>
        <s v="cm"/>
        <s v="Litres"/>
        <s v="Jacket"/>
        <s v="Smartwatch"/>
        <s v="Shorts"/>
        <s v="L"/>
        <s v="340Perfume"/>
        <s v="Each"/>
        <s v="BQ2453"/>
        <s v="T-shirt"/>
        <s v="Blue"/>
        <s v="Bag"/>
        <s v="Sneaker"/>
        <s v="3N"/>
        <s v="Sunscreen"/>
        <s v="Derbys"/>
        <s v="DK11599-4"/>
        <s v="Pink"/>
        <s v="Chinos"/>
        <s v="45Perfume"/>
        <s v="Pullover"/>
        <s v="Sweatshirt"/>
        <s v="Fit"/>
        <s v="Cargo"/>
        <s v="Suitcases"/>
        <s v="Quinoa"/>
        <s v="Hair-250g"/>
        <s v="Cover"/>
        <s v="Hair-300Perfume"/>
        <s v="AX2513"/>
        <s v="Backpack"/>
        <s v="Set"/>
        <s v="Green"/>
        <s v="Cleanser-100Perfume"/>
        <s v="Socks"/>
        <s v="100Perfume"/>
        <s v="Charge"/>
        <s v="Playtime"/>
        <s v="g"/>
        <s v="NY16"/>
        <s v="Cap"/>
        <s v="Loafers"/>
        <s v="Wallet"/>
        <s v="Hair-250Perfume"/>
        <s v="#009"/>
        <s v="39BSWAAY10"/>
        <s v="Boots"/>
        <s v="Brown"/>
        <s v="125Perfume"/>
        <s v="Cabin"/>
        <s v="WRG00042B"/>
        <s v="Debys"/>
        <s v="Covers"/>
        <s v="Lotion"/>
        <s v="Modes"/>
        <s v="Bars"/>
        <s v="120Perfume"/>
        <s v="Gold"/>
        <s v="MFB-PN-SM-1545"/>
        <s v="500Perfume"/>
        <s v="8820"/>
        <s v="Deodrants"/>
        <s v="Belt"/>
        <s v="DAM-CTS-T-SWB"/>
        <s v="200Perfume"/>
        <s v="Trainers"/>
        <s v="180Perfume"/>
        <s v="45BSWAAY10"/>
        <s v="MFB-PN-W1190G"/>
        <s v="Crown"/>
        <s v="Suitcase"/>
        <s v="TRUNK-P3"/>
        <s v="MFB-PN-LB-80242G"/>
        <s v="Rucksack"/>
        <s v="Flops"/>
        <s v="Kurta"/>
        <s v="Cargos"/>
        <s v="Strip"/>
        <s v="Slip-On"/>
        <s v="Deodorants"/>
        <s v="3254NM01"/>
        <s v="Bass"/>
        <s v="Pant"/>
        <s v="65cm"/>
        <s v="39BSWAAY13"/>
        <s v="Vest"/>
        <s v="Blazer"/>
        <s v="WRG00040B"/>
        <s v="50g"/>
        <s v="Lids"/>
        <s v="54L"/>
        <s v="Acid"/>
        <s v="Tshirts"/>
        <s v="Oxfords"/>
        <s v="Tracksuit"/>
        <s v="Pocket"/>
        <s v="Suit"/>
        <s v="Liners"/>
        <s v="Hair-196g"/>
        <s v="IC24-0105"/>
        <s v="AX2098"/>
        <s v="MFB-PN-LB-1188G"/>
        <s v="39BSWAAY11"/>
        <s v="FS5821"/>
        <s v="1713BM02"/>
        <s v="40BSWAAY#1"/>
        <s v="ANC"/>
        <s v="Slippers"/>
        <s v="Cartridges"/>
        <s v="Oxide"/>
        <s v="T-shirts"/>
        <s v="1806NM01"/>
        <s v="4N"/>
        <s v="150Perfume"/>
        <s v="Grey"/>
        <s v="Large"/>
        <s v="MFB-PN-LB-1190G"/>
        <s v="Combo"/>
        <s v="AX1277"/>
        <s v="Textures"/>
        <s v="50Perfume"/>
        <s v="1639SM02"/>
        <s v="BQ2412"/>
        <s v="Solid"/>
        <s v="Fashion"/>
        <s v="750Perfume"/>
        <s v="MFB-PN-SNT-C13"/>
        <s v="BG3005"/>
        <s v="1733KL03"/>
        <s v="Shoulder"/>
        <s v="1915MG3622"/>
        <s v="Slides"/>
        <s v="Oil-250Perfume"/>
        <s v="XYBRF141"/>
        <s v="JR1353"/>
        <s v="Jogger"/>
        <s v="26BSWAAY10"/>
        <s v="Berry"/>
        <s v="1300000841045"/>
        <s v="LLPCM13"/>
        <s v="40Perfume"/>
        <s v="260"/>
        <s v="Robe"/>
        <s v="WRG00046C"/>
        <s v="60Perfume"/>
        <s v="3255NM01"/>
        <s v="Tshirt"/>
        <s v="Cooktop"/>
        <s v="8904311302179"/>
        <s v="Silver-Toned"/>
        <s v="Roll-Ons"/>
        <s v="BHS520/00"/>
        <s v="Placket"/>
        <s v="8820-0210"/>
        <s v="Moisturiser"/>
        <s v="90112NP01"/>
        <s v="MFB-PN-LB-80242"/>
        <s v="Vest-9930"/>
        <s v="Polo"/>
        <s v="WRG00043C"/>
        <s v="Keratin"/>
        <s v="Hair-50Perfume"/>
        <s v="(Black/Silver)"/>
        <s v="30Perfume"/>
        <s v="Trouser"/>
        <s v="Casseroles"/>
        <s v="Biotin-300Perfume"/>
        <s v="Steamer"/>
        <s v="TH1791325W"/>
        <s v="90110NM01"/>
        <s v="Umbrella"/>
        <s v="monitor"/>
        <s v="Sleeves"/>
        <s v="BQ2401"/>
        <s v="MFB-PN-SM-32-913"/>
        <s v="Detailing"/>
        <s v="I641-002-P1"/>
        <s v="Trunks"/>
        <s v="NM1767NM01"/>
        <s v="Silver"/>
        <s v="Mojaris"/>
        <s v="Hem"/>
        <s v="Pro-Keratin"/>
        <s v="Dewy-50g"/>
        <s v="Closure"/>
        <s v="DAM-SLD-SBX-LG"/>
        <s v="Bedsheets"/>
        <s v="Skin"/>
        <s v="Hair"/>
        <s v="MFB-PN-HP-3813"/>
        <s v="Voice"/>
        <s v="FS5384"/>
        <s v="USBX1909"/>
        <s v="TH1791752W"/>
        <s v="Dupatta"/>
        <s v="Rose"/>
        <s v="Dress"/>
        <s v="MK5774"/>
        <s v="Top"/>
        <s v="Patiala"/>
        <s v="Palazzos"/>
        <s v="Sharara"/>
        <s v="BQ3691"/>
        <s v="40g"/>
        <s v="Handbag"/>
        <s v="Ivory"/>
        <s v="03"/>
        <s v="Heels"/>
        <s v="Skirt"/>
        <s v="Padded"/>
        <s v="115"/>
        <s v="Nightsuit"/>
        <s v="Mules"/>
        <s v="ILHPCCSSATDS11101"/>
        <s v="FCN0008K-R"/>
        <s v="ZI1134CORE0NUDE"/>
        <s v="BRT383/15"/>
        <s v="AMWW214"/>
        <s v="T615017X"/>
        <s v="Bodycon"/>
        <s v="Co-Ords"/>
        <s v="Tights"/>
        <s v="Fair"/>
        <s v="128"/>
        <s v="Flats"/>
        <s v="Nightdress"/>
        <s v="Doll"/>
        <s v="Trimmer"/>
        <s v="Playsuit"/>
        <s v="A017"/>
        <s v="Anarkali"/>
        <s v="02"/>
        <s v="Pockets"/>
        <s v="1722"/>
        <s v="Kit"/>
        <s v="Gown"/>
        <s v="Light"/>
        <s v="Glow"/>
        <s v="Purple"/>
        <s v="DB-CAM-PAD-01D"/>
        <s v="Jumpsuit"/>
        <s v="MFB-PN-PF-DK2494"/>
        <s v="DK11138-2"/>
        <s v="Ruffles"/>
        <s v="1"/>
        <s v="Dryer"/>
        <s v="Saree"/>
        <s v="CE1117"/>
        <s v="2622WM01"/>
        <s v="MP6"/>
        <s v="Bra"/>
        <s v="Jeggings"/>
        <s v="SB06"/>
        <s v="Leggings"/>
        <s v="Strap"/>
        <s v="Woo"/>
        <s v="Shrug"/>
        <s v="Straightener"/>
        <s v="1523-0310"/>
        <s v="1410-0310"/>
        <s v="Backstrap"/>
        <s v="DK11421-5"/>
        <s v="Razor"/>
        <s v="MFB-PN-WTH-D6232-2"/>
        <s v="500"/>
        <s v="Off"/>
        <s v="2606WM09"/>
        <s v="FCL0001A"/>
        <s v="Potli"/>
        <s v="DK11467-3"/>
        <s v="DB-CAM-PAD-01A"/>
        <s v="Kurti"/>
        <s v="N1"/>
        <s v="T336503BLACK"/>
        <s v="Suit-BC-88-blak-LT-Black"/>
        <s v="Strawberry"/>
        <s v="Piece"/>
        <s v="2639SL04"/>
        <s v="Dream"/>
        <s v="250Perfume"/>
        <s v="5503reblkmrnmagmp"/>
        <s v="Treggings"/>
        <s v="MFB-PN-SM-08"/>
        <s v="15g"/>
        <s v="DB-HNS-BRA-009A"/>
        <s v="15Perfume"/>
        <s v="120"/>
        <s v="Suits"/>
        <s v="Culottes"/>
        <s v="Salwar"/>
        <s v="230"/>
        <s v="30"/>
        <s v="Primer"/>
        <s v="11101"/>
        <s v="98g"/>
        <s v="QF7201ADUB1-BLACK"/>
        <s v="175Perfume"/>
        <s v="A019"/>
        <s v="Pyjamas"/>
        <s v="ZI1135CORE0NUDE"/>
        <s v="Gold-Toned"/>
        <s v="MP7"/>
        <s v="Nightsuits"/>
        <s v="DB-HNS-009E"/>
        <s v="BRA77501"/>
        <s v="AMWW312"/>
        <s v="FCN0001F"/>
        <s v="Inner"/>
        <s v="Mehr"/>
        <s v="Peachy"/>
        <s v="Technology"/>
        <s v="DB-SOLID-BIK-NEW-010"/>
        <s v="Pouch"/>
        <s v="Coat"/>
        <s v="DK11328-6"/>
        <s v="Buckles"/>
        <s v="MFB-PN-SNT-E16"/>
        <s v="BQ3392"/>
        <s v="Waistcoat"/>
        <s v="AMWW307"/>
        <s v="Tasselled"/>
        <s v="DK11138-7"/>
        <s v="Crush"/>
        <s v="DB-TS-BRA-002A"/>
        <s v="SZ-BRA-708F"/>
        <s v="Slip"/>
        <s v="Espresso"/>
        <s v="Choli"/>
        <s v="Earrings"/>
        <s v="BRA10421"/>
        <s v="Bows"/>
        <s v="Shapewear"/>
        <s v="Skort"/>
        <s v="Pinklite"/>
        <s v="NCTH1782190"/>
        <s v="NH95032WM02J"/>
        <s v="175ml" u="1"/>
        <s v="250ml" u="1"/>
        <s v="30ml" u="1"/>
        <s v="50ml" u="1"/>
        <s v="Hair-300ml" u="1"/>
        <s v="Hair-50ml" u="1"/>
        <s v="180ml" u="1"/>
        <s v="Cleanser-100ml" u="1"/>
        <s v="340ml" u="1"/>
        <s v="100ml" u="1"/>
        <s v="500ml" u="1"/>
        <s v="15ml" u="1"/>
        <s v="150ml" u="1"/>
        <s v="750ml" u="1"/>
        <s v="Biotin-300ml" u="1"/>
        <s v="40ml" u="1"/>
        <s v="60ml" u="1"/>
        <s v="Oil-250ml" u="1"/>
        <s v="Hair-250ml" u="1"/>
        <s v="ml" u="1"/>
        <s v="120ml" u="1"/>
        <s v="125ml" u="1"/>
        <s v="200ml" u="1"/>
        <s v="45ml" u="1"/>
      </sharedItems>
    </cacheField>
    <cacheField name="Color" numFmtId="0">
      <sharedItems count="20">
        <s v="Black"/>
        <s v="Unknown"/>
        <s v="White"/>
        <s v="Navy"/>
        <s v="Blue"/>
        <s v="Red"/>
        <s v="Gold"/>
        <s v="Grey"/>
        <s v="Green"/>
        <s v="Maroon"/>
        <s v="Brown"/>
        <s v="Pink"/>
        <s v="Yellow"/>
        <s v="Beige"/>
        <s v="Lavender"/>
        <s v="Silver"/>
        <s v="Purple"/>
        <s v="Orange"/>
        <s v="Violet"/>
        <s v="Magenta"/>
      </sharedItems>
    </cacheField>
    <cacheField name="Sales" numFmtId="0">
      <sharedItems containsSemiMixedTypes="0" containsString="0" containsNumber="1" containsInteger="1" minValue="1116" maxValue="657342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598">
  <r>
    <x v="0"/>
    <s v="Men Black Equalizer - Double Play Slip-On Sneakers"/>
    <s v="Special Technology:_x000a_Skechers Memory Foam Gel-Infused insole_x000a_Features:_x000a_A pair of round toe black slip-on sneakers ,has regular styling,_x000a_Slip-on detail_x000a_Mesh upper_x000a_Cushioned footbed_x000a_Shock-absorbing FlexSole lightweight midsole_x000a_Flexible rubber traction outsole_x000a_Textured and patterned outsole_x000a_Warranty: 3 months_x000a_Warranty provided by Brand/Manufacturer"/>
    <s v="Mesh_x000a_Wipe with clean and dry cloth to remove dust"/>
    <n v="4.4000000000000004"/>
    <n v="145"/>
    <n v="5249"/>
    <x v="0"/>
    <x v="0"/>
    <x v="0"/>
    <n v="761105"/>
  </r>
  <r>
    <x v="0"/>
    <s v="Men Black Equalizer - Double Play Slip-On Sneakers"/>
    <s v="Special Technology:_x000a_Skechers Memory Foam Gel-Infused insole_x000a_Features:_x000a_A pair of round toe black slip-on sneakers ,has regular styling,_x000a_Slip-on detail_x000a_Mesh upper_x000a_Cushioned footbed_x000a_Shock-absorbing FlexSole lightweight midsole_x000a_Flexible rubber traction outsole_x000a_Textured and patterned outsole_x000a_Warranty: 3 months_x000a_Warranty provided by Brand/Manufacturer"/>
    <s v="Mesh_x000a_Wipe with clean and dry cloth to remove dust"/>
    <n v="4.4000000000000004"/>
    <n v="145"/>
    <n v="5249"/>
    <x v="0"/>
    <x v="0"/>
    <x v="0"/>
    <n v="761105"/>
  </r>
  <r>
    <x v="1"/>
    <s v="Airdopes Black 163 M with ASAP Charge In the Ear Bluetooth Headset"/>
    <s v="This item cannot be returned."/>
    <s v="None"/>
    <n v="4.0999999999999996"/>
    <n v="7700"/>
    <n v="1399"/>
    <x v="1"/>
    <x v="1"/>
    <x v="0"/>
    <n v="10772300"/>
  </r>
  <r>
    <x v="2"/>
    <s v="Nord Buds 2r True Wireless in Ear Earbuds with Mic"/>
    <s v="This item cannot be returned."/>
    <s v="None"/>
    <n v="4.4000000000000004"/>
    <n v="147"/>
    <n v="2199"/>
    <x v="1"/>
    <x v="2"/>
    <x v="1"/>
    <n v="323253"/>
  </r>
  <r>
    <x v="3"/>
    <s v="Buds Aero Truly Wireless Earbuds with 45hrs Playtime and 13mm Driver"/>
    <s v="This item cannot be returned."/>
    <s v="None"/>
    <n v="3.9"/>
    <n v="504"/>
    <n v="999"/>
    <x v="1"/>
    <x v="3"/>
    <x v="1"/>
    <n v="503496"/>
  </r>
  <r>
    <x v="4"/>
    <s v="Black Buds Wireless 2 Neo with Type-C Fast Charge &amp; Bass Boost Bluetooth Headset- In the Ear"/>
    <s v="This item cannot be returned."/>
    <s v="None"/>
    <n v="4.2"/>
    <n v="3700"/>
    <n v="1299"/>
    <x v="1"/>
    <x v="4"/>
    <x v="0"/>
    <n v="4806300"/>
  </r>
  <r>
    <x v="1"/>
    <s v="Immortal 128 True Wireless Earbuds"/>
    <s v="This item cannot be returned."/>
    <s v="None"/>
    <n v="3.6"/>
    <n v="544"/>
    <n v="1499"/>
    <x v="1"/>
    <x v="5"/>
    <x v="1"/>
    <n v="815456"/>
  </r>
  <r>
    <x v="3"/>
    <s v="Black ColorFit Icon Buzz Bluetooth Calling Smart Watch with Voice Assistance"/>
    <s v="This item cannot be returned."/>
    <s v="Handle Care"/>
    <n v="4.2"/>
    <n v="10900"/>
    <n v="1999"/>
    <x v="1"/>
    <x v="6"/>
    <x v="0"/>
    <n v="21789100"/>
  </r>
  <r>
    <x v="2"/>
    <s v="Nord Buds 2 True Wireless ANC Earbuds"/>
    <s v="This item cannot be returned."/>
    <s v="None"/>
    <n v="4.3"/>
    <n v="668"/>
    <n v="2999"/>
    <x v="1"/>
    <x v="5"/>
    <x v="1"/>
    <n v="2003332"/>
  </r>
  <r>
    <x v="5"/>
    <s v="Men Men Round Toe Lightweight Lace-Ups Sneakers"/>
    <s v="A pair of round toe white sneakers,has regular styling,_x000a_Lace-ups detail_x000a_Mesh upper_x000a_Cushioned footbed_x000a_Textured and patterned outsole_x000a_Warranty: 28 days_x000a_Disclaimer:Warranty provided by seller/manufacturer"/>
    <s v="Mesh &amp; PVC_x000a_Wipe with a clean, dry cloth to remove dust"/>
    <n v="3.9"/>
    <n v="1200"/>
    <n v="681"/>
    <x v="0"/>
    <x v="0"/>
    <x v="1"/>
    <n v="817200"/>
  </r>
  <r>
    <x v="3"/>
    <s v="Buds VS102 Truly Wireless Earbuds with 50hrs playtime and 11mm driver"/>
    <s v="This item cannot be returned."/>
    <s v="Handle Care"/>
    <n v="4.0999999999999996"/>
    <n v="11200"/>
    <n v="1199"/>
    <x v="1"/>
    <x v="3"/>
    <x v="1"/>
    <n v="13428800"/>
  </r>
  <r>
    <x v="6"/>
    <s v="Men Mesh Sneakers"/>
    <s v="A pair of round toe white sneakers ,has regular styling,_x000a_Lace ups detail_x000a_Mesh upper_x000a_Cushioned footbed_x000a_Textured and patterned outsole_x000a_Warranty: 45 days_x000a_Warranty provided by brand owner/manufacturer"/>
    <s v="Mesh _x000a_Wipe with a clean, dry cloth to remove dust"/>
    <n v="4.3"/>
    <n v="827"/>
    <n v="2069"/>
    <x v="0"/>
    <x v="0"/>
    <x v="1"/>
    <n v="1711063"/>
  </r>
  <r>
    <x v="1"/>
    <s v="Airdopes White 163 M with ASAP Charge In the Ear Bluetooth Headset"/>
    <s v="This item cannot be returned."/>
    <s v="None"/>
    <n v="4.2"/>
    <n v="3800"/>
    <n v="1399"/>
    <x v="1"/>
    <x v="1"/>
    <x v="2"/>
    <n v="5316200"/>
  </r>
  <r>
    <x v="7"/>
    <s v="Men Navy Blue Nubuck Sneakers"/>
    <s v="A pair of round toe navy blue sneakers ,has regular styling,_x000a_Lace-ups detail_x000a_Nubuck upper_x000a_Cushioned footbed_x000a_&quot;Ideal for long walks providing an all-day comfort and support''_x000a_Textured and patterned outsole_x000a_Warranty: 3 months"/>
    <s v="Upper material: nubuck_x000a_Sole: Rubber_x000a_nubuck Use a branded leather conditioner to clean the product"/>
    <n v="4.2"/>
    <n v="602"/>
    <n v="3395"/>
    <x v="0"/>
    <x v="0"/>
    <x v="3"/>
    <n v="2043790"/>
  </r>
  <r>
    <x v="8"/>
    <s v="Unisex Black Printed Popcat 20 Sliders"/>
    <s v="A pair of black printed sliders_x000a_Synthetic upper_x000a_Cushioned footbed_x000a_Patterned eva outsole_x000a_Warranty: 3 months_x000a_Warranty provided by brand owner/manufacturer_x000a__x000a_Product Story:_x000a_The Popcat 20 is the classic PUMA slide, complete with large branding on the strap."/>
    <s v="Synthetic_x000a_Wipe with a clean dry cloth to remove dust"/>
    <n v="4.3"/>
    <n v="1300"/>
    <n v="999"/>
    <x v="1"/>
    <x v="7"/>
    <x v="0"/>
    <n v="1298700"/>
  </r>
  <r>
    <x v="9"/>
    <s v="Men Printed Comfort Insole Basics Clogs"/>
    <s v="A pair of round toe olive green clogs ,has regular styling,_x000a_Slip on detail_x000a_Pu upper_x000a_Cushioned footbed_x000a_Textured and patterned outsole"/>
    <s v="PU_x000a_Wipe with a clean, dry cloth to remove dust"/>
    <n v="3.7"/>
    <n v="3"/>
    <n v="799"/>
    <x v="0"/>
    <x v="8"/>
    <x v="1"/>
    <n v="2397"/>
  </r>
  <r>
    <x v="10"/>
    <s v="Ear 2 True Wireless Earphone"/>
    <s v="This item cannot be returned."/>
    <s v="None"/>
    <n v="4.4000000000000004"/>
    <n v="284"/>
    <n v="9999"/>
    <x v="1"/>
    <x v="9"/>
    <x v="1"/>
    <n v="2839716"/>
  </r>
  <r>
    <x v="11"/>
    <s v="Ninja Call Ultra Smartwatch with Bluetooth Calling"/>
    <s v="This item cannot be returned."/>
    <s v="Dial width: 46 mm_x000a_Strap width: 20 mm"/>
    <n v="4.0999999999999996"/>
    <n v="2100"/>
    <n v="1699"/>
    <x v="1"/>
    <x v="10"/>
    <x v="4"/>
    <n v="3567900"/>
  </r>
  <r>
    <x v="12"/>
    <s v="Men Black And Grey Non-Marking Running Sports Shoes"/>
    <s v="A pair of black shoes, has Styling, lace-ups detail_x000a_Mesh upper_x000a_Cushioned footbed_x000a_Textured and patterned outsole_x000a_Warranty: 30 days_x000a_Warranty provided by brand/manufacturer"/>
    <s v="Mesh_x000a_Wipe with a clean and dry cloth to remove dust"/>
    <n v="4.2"/>
    <n v="742"/>
    <n v="999"/>
    <x v="0"/>
    <x v="11"/>
    <x v="0"/>
    <n v="741258"/>
  </r>
  <r>
    <x v="13"/>
    <s v="Men Black Slim Fit Casual Shirt"/>
    <s v="Black solid opaque Casual shirt ,has a spread collar, button placket, na pocket, short regular sleeves, straight hem"/>
    <s v="Fit: Slim Fit_x000a_The model (height 6') is wearing a size 40"/>
    <n v="4.3"/>
    <n v="5800"/>
    <n v="1899"/>
    <x v="0"/>
    <x v="12"/>
    <x v="0"/>
    <n v="11014200"/>
  </r>
  <r>
    <x v="14"/>
    <s v="Men White Striped Sneakers"/>
    <s v="A pair of round toe white sneakers ,has regular styling,_x000a_Lace-ups detail_x000a_Synthetic leather upper_x000a_Cushioned footbed_x000a_Textured and patterned outsole_x000a_Warranty: 1 month"/>
    <s v="Synthetic Leather_x000a_EASY WIPE CLEAN"/>
    <n v="4.0999999999999996"/>
    <n v="4700"/>
    <n v="836"/>
    <x v="0"/>
    <x v="0"/>
    <x v="2"/>
    <n v="3929200"/>
  </r>
  <r>
    <x v="15"/>
    <s v="Men Relaxed Fit Hoodie"/>
    <s v="Hoodie in sweatshirt fabric made from a cotton blend. Relaxed fit with a jersey-lined, drawstring hood, a kangaroo pocket, long sleeves and wide ribbing at the cuffs and hem. Soft brushed inside."/>
    <s v="The model (height 5'11&quot;) is wearing a size 40"/>
    <n v="4.4000000000000004"/>
    <n v="1600"/>
    <n v="1274"/>
    <x v="0"/>
    <x v="13"/>
    <x v="1"/>
    <n v="2038400"/>
  </r>
  <r>
    <x v="16"/>
    <s v="Advanced Hair Growth Vitalizer Serum with Redensyl &amp; Anagain For Hair Fall Control"/>
    <s v="Pilgrim Redensyl &amp; Anagain Advanced Hair Growth Serum for Hair Fall Control"/>
    <s v="None"/>
    <n v="4.5"/>
    <n v="2100"/>
    <n v="537"/>
    <x v="1"/>
    <x v="14"/>
    <x v="5"/>
    <n v="1127700"/>
  </r>
  <r>
    <x v="17"/>
    <s v="Men Black Slim Fit Mid-Rise Clean Look Stretchable Jeans"/>
    <s v="Black dark wash 5-pocket mid-rise jeans, clean look, no fade, has a button and zip closure, and waistband with belt loops"/>
    <s v="Slim fit_x000a_Stretchable_x000a_The model (height 6') is wearing a size 32"/>
    <n v="3.9"/>
    <n v="6400"/>
    <n v="601"/>
    <x v="0"/>
    <x v="15"/>
    <x v="0"/>
    <n v="3846400"/>
  </r>
  <r>
    <x v="18"/>
    <s v="Bayaband Unisex Navy Blue Solid Clogs"/>
    <s v="A pair of navy blue solid flip flops_x000a_ Incredibly light and easy to wear_x000a_Pivoting heel straps for a more secure fit_x000a_Iconic Crocs Comfort lightweight._x000a_Flexible. 360-degree comfort."/>
    <s v="Croslite_x000a_Wipe with a clean, dry cloth to remove dust"/>
    <n v="4.3"/>
    <n v="2700"/>
    <n v="2831"/>
    <x v="1"/>
    <x v="8"/>
    <x v="3"/>
    <n v="7643700"/>
  </r>
  <r>
    <x v="2"/>
    <s v="Nord Buds True Wireless Earbuds with12.4mm Titanium Drivers &amp; Upto 30Hour Playback"/>
    <s v="This item cannot be returned."/>
    <s v="None"/>
    <n v="4.4000000000000004"/>
    <n v="521"/>
    <n v="2399"/>
    <x v="1"/>
    <x v="16"/>
    <x v="1"/>
    <n v="1249879"/>
  </r>
  <r>
    <x v="19"/>
    <s v="Wireless Bluetooth Twins S6 Headphones"/>
    <s v="This item cannot be returned."/>
    <s v="Avoid physical damage"/>
    <n v="3.7"/>
    <n v="9"/>
    <n v="999"/>
    <x v="1"/>
    <x v="17"/>
    <x v="4"/>
    <n v="8991"/>
  </r>
  <r>
    <x v="3"/>
    <s v="Buds VS202 Truly Wireless Earbuds with 24hrs playtime and HyperSync - Snow White"/>
    <s v="This item cannot be returned."/>
    <s v="None"/>
    <n v="3.6"/>
    <n v="1000"/>
    <n v="1599"/>
    <x v="1"/>
    <x v="18"/>
    <x v="2"/>
    <n v="1599000"/>
  </r>
  <r>
    <x v="20"/>
    <s v="Floral 24KT Gold Bar- 5 gram"/>
    <s v="This item cannot be returned."/>
    <s v="Height : 13.09 mm_x000a_Width : 22.12 mm"/>
    <n v="4.9000000000000004"/>
    <n v="42"/>
    <n v="33955"/>
    <x v="1"/>
    <x v="19"/>
    <x v="6"/>
    <n v="1426110"/>
  </r>
  <r>
    <x v="21"/>
    <s v="Men Red &amp; Black Brand Logo Printed Toplin 4.0 Sliders with Textured Detail"/>
    <s v="A pair of red and black brand logo printed sliders with textured footbed_x000a_Synthetic upper_x000a_Cushioned footbed_x000a_Patterned EVA outsole_x000a_Warranty: 3 months_x000a_Warranty provided by the brand owner/manufacturer"/>
    <s v="Upper material: Synthetic_x000a_Outsole material: EVA_x000a_Wipe with a clean, dry cloth to remove the dust"/>
    <n v="4.3"/>
    <n v="532"/>
    <n v="1119"/>
    <x v="0"/>
    <x v="20"/>
    <x v="0"/>
    <n v="595308"/>
  </r>
  <r>
    <x v="22"/>
    <s v="GK Hair Set of Hair Taming System Pro Line Global Keratin Shampoo &amp; Conditioner with Serum"/>
    <s v="This Hair Taming System Pro Line Set Contains:_x000a_Moisturizing Dry Hair Shampoo_x000a_Moisturizing Conditioner_x000a_Argan Serum"/>
    <s v="None"/>
    <n v="4.5"/>
    <n v="447"/>
    <n v="3198"/>
    <x v="1"/>
    <x v="21"/>
    <x v="1"/>
    <n v="1429506"/>
  </r>
  <r>
    <x v="21"/>
    <s v="Men White CAPRON 2.0 Sneakers"/>
    <s v="A pair of round toe white ,has regular styling,_x000a_Lace-ups detail_x000a_Pu upper_x000a_Cushioned footbed_x000a_Textured and patterned outsole_x000a_Warranty: 3 months_x000a_Warranty provided by brand/manufacturer"/>
    <s v="PU_x000a_Wipe with a clean, dry cloth to remove dust"/>
    <n v="4.5"/>
    <n v="1000"/>
    <n v="1869"/>
    <x v="0"/>
    <x v="0"/>
    <x v="2"/>
    <n v="1869000"/>
  </r>
  <r>
    <x v="23"/>
    <s v="Men Black Chronograph Analogue Watch BQ2261"/>
    <s v="Display: Analogue_x000a_Movement: Quartz_x000a_Power source: Battery_x000a_Dial style: Solid round stainless steel dial_x000a_Features: Chronograph, Glow in the Dark Inlays, Reset Time_x000a_Strap style: Brown regular, leather strap with a tang closure_x000a_Water resistance: 50 m_x000a_Warranty: 2 years_x000a_Warranty provided by brand/manufacturer_x000a_Comes in a signature Fossil case_x000a_Disclaimer: The box may vary in design from the one shown in the images._x000a__x000a_Disclaimer - The Watch Cases might differ from the image shown."/>
    <s v="None"/>
    <n v="4.4000000000000004"/>
    <n v="806"/>
    <n v="7197"/>
    <x v="0"/>
    <x v="22"/>
    <x v="0"/>
    <n v="5800782"/>
  </r>
  <r>
    <x v="24"/>
    <s v="Men White Colourblocked Sneakers"/>
    <s v="A pair of round toe white sneakers ,has regular styling,_x000a_Lace-ups detail_x000a_Synthetic upper_x000a_Cushioned footbed_x000a_Textured and patterned outsole"/>
    <s v="Synthetic_x000a_Wipe with a clean, dry cloth to remove the dust"/>
    <n v="4"/>
    <n v="1300"/>
    <n v="674"/>
    <x v="0"/>
    <x v="0"/>
    <x v="2"/>
    <n v="876200"/>
  </r>
  <r>
    <x v="25"/>
    <s v="Men Blue Tapered Fit Mid-Rise Clean Look Stretchable Cropped Jeans"/>
    <s v="Blue medium wash 5-pocket mid-rise cropped jeans, clean look, heavy fade, and has a button and zip closure"/>
    <s v="Tapered Fit_x000a_Stretchable_x000a_The model (height 6') is wearing a size 32"/>
    <n v="3.8"/>
    <n v="8200"/>
    <n v="594"/>
    <x v="0"/>
    <x v="15"/>
    <x v="5"/>
    <n v="4870800"/>
  </r>
  <r>
    <x v="26"/>
    <s v="Men Brown Textured PU Sneakers"/>
    <s v="A pair of round toe brown sneakers ,has regular styling,_x000a_Lace-ups detail_x000a_Pu upper_x000a_Cushioned footbed_x000a_Textured and patterned outsole_x000a_Warranty: 1 month"/>
    <s v="PU_x000a_Wipe with a clean, dry cloth to remove dust"/>
    <n v="4.0999999999999996"/>
    <n v="1200"/>
    <n v="936"/>
    <x v="0"/>
    <x v="0"/>
    <x v="5"/>
    <n v="1123200"/>
  </r>
  <r>
    <x v="27"/>
    <s v="Men Black Analogue Watch AX2320"/>
    <s v="Case style: Analogue watch, has a circular case and a stainless steel back_x000a_Dial style: Black dial_x000a_Features: A screw to reset the time and a date aperture_x000a_Strap style: Silver-toned metallic bracelet-style strap_x000a_Water-resistant_x000a_Warranty: &quot;2 Year international warranty for the warranty covered components (movement,dial hands)_x000a_1year special warranty for the battery (from the date of purchase)_x000a_6 months goodwill warranty for strap (after checking the product by our technical team) (free replacement of the spare parts)_x000a_color fade -6 months goodwill warranty for colour fade (after checking the product by our technical team) (free replacement of the spare parts)&quot;"/>
    <s v="None"/>
    <n v="4.5999999999999996"/>
    <n v="123"/>
    <n v="6047"/>
    <x v="0"/>
    <x v="23"/>
    <x v="0"/>
    <n v="743781"/>
  </r>
  <r>
    <x v="18"/>
    <s v="Unisex Clogs Sandals"/>
    <s v="Grey clogs sandals, has croslite upper with slip-on closure, backstrap_x000a_Cushioned footbed_x000a_Patterned croslite outsole_x000a_Warranty: 3 months_x000a_Warranty provided by brand owner/manufacturer"/>
    <s v="Croslite_x000a_Wipe with a clean and dry cloth when needed"/>
    <n v="4.3"/>
    <n v="393"/>
    <n v="4270"/>
    <x v="1"/>
    <x v="24"/>
    <x v="1"/>
    <n v="1678110"/>
  </r>
  <r>
    <x v="26"/>
    <s v="Men Black Croc Textured Sliders"/>
    <s v="A pair of black Croc Textured Sliders_x000a_Synthetic upper material_x000a_Cushioned footbed_x000a_Patterned eva outsole_x000a_Warranty: 1 month_x000a_Warranty provided by brand/manufacturer_x000a_Warranty not applicable on strap related defects and inconsistencies"/>
    <s v="Synthetic_x000a_Wipe with a clean, dry cloth to remove dust_x000a_Don't scrub the product while cleaning_x000a_Avoid using detergents or solvents for better longevity of the prints"/>
    <n v="3.9"/>
    <n v="462"/>
    <n v="1124"/>
    <x v="0"/>
    <x v="7"/>
    <x v="0"/>
    <n v="519288"/>
  </r>
  <r>
    <x v="1"/>
    <s v="Airdopes 131 TWS Earbuds"/>
    <s v="This item cannot be returned."/>
    <s v="None"/>
    <n v="4.0999999999999996"/>
    <n v="47500"/>
    <n v="1299"/>
    <x v="1"/>
    <x v="5"/>
    <x v="1"/>
    <n v="61702500"/>
  </r>
  <r>
    <x v="28"/>
    <s v="UltraSheer Dry Touch Sunblock SPF 50+"/>
    <s v="Suitable for which skin type_x000a_All Skin Types_x000a__x000a_What it is_x000a_Ultra Sheer Dry-Touch Sunblock SPF 50+ is a revolutionary, dermatologist-tested formula that contains Helioplex technology, the latest breakthrough in UV protection. and combines it with Dry Touch Technology for and ultra-light, non-shiny finish. Serious sun protection never felt this light on your skin. This lightweight sunblock has a light fresh scent and is gentle enough even for sensitive skin._x000a__x000a_What it does_x000a_Neutrogena Ultra Sheer Dry-Touch Sunscreen Lotion SPF 50+ offers powerful protection against sun damage while leaving a weightlessly invisible feeling on your skin._x000a_* Offers broad-spectrum UV protection against both UVA/UVB rays_x000a_* Dermatologist-tested_x000a_* Non-greasy, oil free_x000a_* Fast-absorbing and water resistant_x000a_* Dry-Touch Technology provides ultra-light, non-shiny finish_x000a_* Helioplex technology, the latest breakthrough in UV protection which provides superior balanced broad-spectrum protection against skin-aging UVA and burning UVB rays._x000a_* Dry Touch Technology that provides an ultra-light, non-shiny finish._x000a_* SPF 50+_x000a_* Water resistant formula_x000a_* Dermatologist tested, Non-comedogenic"/>
    <s v="88 ml"/>
    <n v="4.5999999999999996"/>
    <n v="9200"/>
    <n v="607"/>
    <x v="1"/>
    <x v="25"/>
    <x v="1"/>
    <n v="5584400"/>
  </r>
  <r>
    <x v="3"/>
    <s v="ColorFit Caliber Go Smart Watch"/>
    <s v="This item cannot be returned."/>
    <s v="Dial width: 42 mm_x000a_Strap width: 20 mm"/>
    <n v="4"/>
    <n v="650"/>
    <n v="1599"/>
    <x v="1"/>
    <x v="26"/>
    <x v="1"/>
    <n v="1039350"/>
  </r>
  <r>
    <x v="25"/>
    <s v="Men White Slim Fit Casual Shirt"/>
    <s v="White solid casual shirt, has a mandarin collar, a button placket, 1 pocket, long sleeves with roll-up tab features, curved hem"/>
    <s v="Slim fit_x000a_The model (height 6') is wearing a size 40"/>
    <n v="4.2"/>
    <n v="11800"/>
    <n v="516"/>
    <x v="0"/>
    <x v="12"/>
    <x v="2"/>
    <n v="6088800"/>
  </r>
  <r>
    <x v="29"/>
    <s v="Men Colourblocked Sneakers"/>
    <s v="A pair of round toe white and grey colourblocked sneakers, has regular styling, lace-up closure_x000a_Synthetic upper with perforated detail_x000a_Cushioned footbed_x000a_Textured and patterned outsole_x000a_Warranty: 3 months_x000a_Warranty provided by brand/manufacturer"/>
    <s v="Upper material: Synthetic_x000a_Wipe with a clean and dry cloth when needed"/>
    <n v="4.0999999999999996"/>
    <n v="28"/>
    <n v="2089"/>
    <x v="0"/>
    <x v="0"/>
    <x v="1"/>
    <n v="58492"/>
  </r>
  <r>
    <x v="2"/>
    <s v="Bullets Z2 Wireless Earphones With 12.4mm Drivers &amp; Upto 30Hours Playback"/>
    <s v="This item cannot be returned."/>
    <s v="None"/>
    <n v="4.2"/>
    <n v="2000"/>
    <n v="1699"/>
    <x v="1"/>
    <x v="16"/>
    <x v="1"/>
    <n v="3398000"/>
  </r>
  <r>
    <x v="14"/>
    <s v="Men Blue &amp; White Slim Fit Striped Casual Sustainable Shirt"/>
    <s v="Blue and white striped casual shirt, has a button-down collar, long sleeves, curved hem, one patch pocket"/>
    <s v="Slim fit_x000a_The model (height 6') is wearing a size 40"/>
    <n v="4.3"/>
    <n v="3200"/>
    <n v="797"/>
    <x v="0"/>
    <x v="12"/>
    <x v="2"/>
    <n v="2550400"/>
  </r>
  <r>
    <x v="26"/>
    <s v="Men Green &amp; Navy Blue Checked Casual Sustainable Shirt"/>
    <s v="Green and navy blue checked casual shirt, has a spread collar, long sleeves, button placket, and curved hem"/>
    <s v="Regular Fit_x000a_The model (height 6') is wearing a size 40"/>
    <n v="4.2"/>
    <n v="4900"/>
    <n v="740"/>
    <x v="0"/>
    <x v="12"/>
    <x v="3"/>
    <n v="3626000"/>
  </r>
  <r>
    <x v="26"/>
    <s v="Men Green &amp; Navy Blue Checked Casual Sustainable Shirt"/>
    <s v="Green and navy blue checked casual shirt, has a spread collar, long sleeves, button placket, and curved hem"/>
    <s v="Regular Fit_x000a_The model (height 6') is wearing a size 40"/>
    <n v="4.2"/>
    <n v="4900"/>
    <n v="740"/>
    <x v="0"/>
    <x v="12"/>
    <x v="3"/>
    <n v="3626000"/>
  </r>
  <r>
    <x v="4"/>
    <s v="Buds Air 3 Neo Headphones"/>
    <s v="This item cannot be returned."/>
    <s v="None"/>
    <n v="4"/>
    <n v="781"/>
    <n v="1999"/>
    <x v="1"/>
    <x v="17"/>
    <x v="1"/>
    <n v="1561219"/>
  </r>
  <r>
    <x v="8"/>
    <s v="Softride Seave Thong Flip-Flops"/>
    <s v="PRODUCT DESIGN DETAILS:_x000a_A pair of grey and orange-coloured colourblocked thong flip flops_x000a_Synthetic upper_x000a_Cushioned footbed_x000a_Rubber outsole_x000a_Warranty: 3 Months_x000a_Warranty provided by brand/manufacturer_x000a_PUMAs softest foam for advanced cushioning and all-day comfort_x000a_Heel type: Platform_x000a_Shoe width: Regular fit_x000a_Shoe pronation: Neutral, PUMA Wordmark on strap_x000a_ABOUT THE PRODUCT:_x000a__x000a_Step into comfort with the Puma Softride Seave Flip-Flops. Featuring a thong strap and signature PUMA branding, these flip-flops are perfect for any casual occasion. The Softride midsole provides maximum cushioning and support, ensuring all-day comfort"/>
    <s v="Upper Material: Synthetic_x000a_Sole material: Rubber_x000a_Wipe with a clean dry cloth to remove dust"/>
    <n v="4.0999999999999996"/>
    <n v="75"/>
    <n v="1399"/>
    <x v="1"/>
    <x v="27"/>
    <x v="1"/>
    <n v="104925"/>
  </r>
  <r>
    <x v="30"/>
    <s v="Paris Unisex Total Repair 5 Hair Conditioner 175 ml"/>
    <s v="Total Repair 5 Hair Conditioner"/>
    <s v="None"/>
    <n v="4.5"/>
    <n v="6900"/>
    <n v="164"/>
    <x v="1"/>
    <x v="28"/>
    <x v="1"/>
    <n v="1131600"/>
  </r>
  <r>
    <x v="3"/>
    <s v="VS102 Truly Wireless Earbuds with 50hrs playtime and 11mm driver"/>
    <s v="This item cannot be returned."/>
    <s v="None"/>
    <n v="4.0999999999999996"/>
    <n v="727"/>
    <n v="1199"/>
    <x v="1"/>
    <x v="3"/>
    <x v="1"/>
    <n v="871673"/>
  </r>
  <r>
    <x v="1"/>
    <s v="Rockerz Bliss Wireless Earphones"/>
    <s v="This item cannot be returned."/>
    <s v="None"/>
    <n v="5"/>
    <n v="3"/>
    <n v="1299"/>
    <x v="1"/>
    <x v="29"/>
    <x v="1"/>
    <n v="3897"/>
  </r>
  <r>
    <x v="31"/>
    <s v="Gentle Skin Cleanser - 125 ml"/>
    <s v="Gentle Skin Cleanser for Dry to Normal, Sensitive Skin"/>
    <s v="None"/>
    <n v="4.5"/>
    <n v="8600"/>
    <n v="283"/>
    <x v="1"/>
    <x v="28"/>
    <x v="1"/>
    <n v="2433800"/>
  </r>
  <r>
    <x v="15"/>
    <s v="Men Black Slim Jeans"/>
    <s v="5-pocket jeans in stretch cotton denim with a regular waist, zip fly and button, and slim legs."/>
    <s v="5-pocket jeans in stretch cotton denim with a regular waist, zip fly and button, and slim legs."/>
    <n v="4.3"/>
    <n v="2400"/>
    <n v="1799"/>
    <x v="0"/>
    <x v="15"/>
    <x v="0"/>
    <n v="4317600"/>
  </r>
  <r>
    <x v="32"/>
    <s v="Men Color Changing Striped Sliders"/>
    <s v="A pair of white,blue and yellow color changing striped sliders_x000a_Synthetic upper_x000a_Cushioned footbed_x000a_Patterned rubber outsole"/>
    <s v="Synthetic_x000a_Wipe with a clean and dry cloth to remove dust"/>
    <n v="3"/>
    <n v="117"/>
    <n v="395"/>
    <x v="0"/>
    <x v="7"/>
    <x v="1"/>
    <n v="46215"/>
  </r>
  <r>
    <x v="25"/>
    <s v="Men Grey Slim Fit Easy Wash Joggers Trousers"/>
    <s v="Grey woven joggers_x000a_Slim fit_x000a_Mid-rise_x000a_Length: regular_x000a_Pattern: solid_x000a_Flat-front, with no pleats design_x000a_Feature: easy wash_x000a_4 pockets"/>
    <s v="Fit: Slim Fit_x000a_The model (height 6') is wearing a size 32"/>
    <n v="3.7"/>
    <n v="1800"/>
    <n v="635"/>
    <x v="0"/>
    <x v="30"/>
    <x v="7"/>
    <n v="1143000"/>
  </r>
  <r>
    <x v="33"/>
    <s v="Men Blue Refuel SoftFoam Sneakers"/>
    <s v="Special Technology:_x000a_ SOFTFOAM+: Step-in comfort sockliner designed to provide soft cushioning thanks to its extra thick heel_x000a_Design Details:_x000a_A pair of round toe blue sneakers ,has regular styling,_x000a_Cushioned footbed_x000a_Textured and patterned outsole_x000a_Mesh Upper provides breathability &amp; durabilty_x000a_Low boot construction with lace closure_x000a_PUMA Logo for subtle branding_x000a_Rubber Outsole for traction_x000a_Warranty: 3 months_x000a_Warranty provided by brand/manufacturer_x000a_About Refuel one8 Men's Shoes: Elevate, intensify the Style drills, out run those goals, here are the perfect PUMA Shoes an all season favorite , perfect for leisure."/>
    <s v="Mesh_x000a_Wipe with a clean dry cloth to remove dust"/>
    <n v="3.9"/>
    <n v="447"/>
    <n v="2399"/>
    <x v="0"/>
    <x v="0"/>
    <x v="4"/>
    <n v="1072353"/>
  </r>
  <r>
    <x v="12"/>
    <s v="Men Black Solid Joggers"/>
    <s v="Black joggers_x000a_Solid_x000a_Drawstring closure_x000a_Cuffed hem_x000a_2 pockets"/>
    <s v="The model (height 6') is wearing a size M"/>
    <n v="3.9"/>
    <n v="3200"/>
    <n v="539"/>
    <x v="0"/>
    <x v="31"/>
    <x v="0"/>
    <n v="1724800"/>
  </r>
  <r>
    <x v="34"/>
    <s v="Men Black Tapered Fit Cargos Trousers"/>
    <s v="Black woven cargos_x000a_Tapered fit_x000a_Mid-rise_x000a_Length: regular_x000a_Pattern: solid_x000a_Flat-front, with no pleats design_x000a_Feature: plain_x000a_6 pockets"/>
    <s v="Fit: Tapered Fit_x000a_The model (height 6') is wearing a size 32"/>
    <n v="4"/>
    <n v="1000"/>
    <n v="899"/>
    <x v="0"/>
    <x v="30"/>
    <x v="0"/>
    <n v="899000"/>
  </r>
  <r>
    <x v="12"/>
    <s v="HRX By Hrithik Roshan Outdoor Men Jet Black Rapid-Dry Typography Sweatshirts"/>
    <s v="Take on the great outdoors in style with the HRX Men's Outdoor Sweatshirt. The typographic hoodie makes a cool style statement while the Rapid Dry technology enhanced fabric keeps you sweat free._x000a__x000a_Features_x000a_Outdoor sweatshirt_x000a_Rapid Dry Technology wicks sweat &amp; makes the fabric dry fast._x000a_Adjustable hood protects your ears and neck when you step outdoors._x000a_Pullover_x000a_Neck: Hooded_x000a_Design Specifics: Typographic print_x000a_Color: Jet Black_x000a_Sleeve: Full Sleeves_x000a_Length: Regular length_x000a_Fit: Regular fit_x000a__x000a__x000a__x000a__x000a__x000a_ "/>
    <s v="Size worn by the model: M_x000a_Chest: 39&quot;_x000a_Height: 6'"/>
    <n v="3.5"/>
    <n v="55"/>
    <n v="989"/>
    <x v="0"/>
    <x v="32"/>
    <x v="0"/>
    <n v="54395"/>
  </r>
  <r>
    <x v="2"/>
    <s v="Nord Buds True Wireless Earbuds with12.4mm Titanium Drivers &amp; Upto 30Hour Playback"/>
    <s v="This item cannot be returned."/>
    <s v="None"/>
    <n v="4.3"/>
    <n v="792"/>
    <n v="2399"/>
    <x v="1"/>
    <x v="16"/>
    <x v="1"/>
    <n v="1900008"/>
  </r>
  <r>
    <x v="35"/>
    <s v="Buds F1 True Wireless Earbuds - Black"/>
    <s v="This item cannot be returned."/>
    <s v="Plastic_x000a_Avoid physical damage"/>
    <n v="3.8"/>
    <n v="178"/>
    <n v="799"/>
    <x v="1"/>
    <x v="33"/>
    <x v="0"/>
    <n v="142222"/>
  </r>
  <r>
    <x v="6"/>
    <s v="Men Self -Design Thong Flip-Flops"/>
    <s v="A pair of charcoal self design thong flip-flops_x000a_Synthetic upper_x000a_Cushioned footbed_x000a_Patterned eva outsole"/>
    <s v="Synthetic_x000a_Wipe with a clean, dry cloth to remove dust"/>
    <n v="4.5"/>
    <n v="135"/>
    <n v="890"/>
    <x v="0"/>
    <x v="27"/>
    <x v="1"/>
    <n v="120150"/>
  </r>
  <r>
    <x v="36"/>
    <s v="Men Navy Blue &amp; Grey Solid Bentton II Sports Sandals"/>
    <s v="A pair of navy blue and grey solid sports sandals, secured with a Velcro closure_x000a_Synthetic upper_x000a_Cushioned footbed_x000a_Textured rubber outsole with patterned grooves_x000a_Warranty: 3 months_x000a_Warranty provided by Brand/Manufacturer"/>
    <s v="Synthetic _x000a_Wipe with a clean, dry cloth when needed"/>
    <n v="4.3"/>
    <n v="461"/>
    <n v="1959"/>
    <x v="0"/>
    <x v="24"/>
    <x v="7"/>
    <n v="903099"/>
  </r>
  <r>
    <x v="6"/>
    <s v="Men White Mesh High-Top Walking Shoes"/>
    <s v="A pair of white shoes, has high-top Styling, lace-ups detail_x000a_Upper_x000a_Cushioned footbed_x000a_Textured and patterned outsole_x000a_Warranty: 45 days"/>
    <s v="Mesh_x000a_Wipe with a clean, dry cloth to remove the dust."/>
    <n v="4.2"/>
    <n v="3200"/>
    <n v="2039"/>
    <x v="0"/>
    <x v="11"/>
    <x v="2"/>
    <n v="6524800"/>
  </r>
  <r>
    <x v="7"/>
    <s v="Men Leather Sneakers"/>
    <s v="A pair of round toe camel brown sneakers_x000a_Has regular styling _x000a_Lace-ups detail_x000a_Leather upper_x000a_Cushioned footbed_x000a_Textured and patterned outsole_x000a_Warranty: 1 month_x000a_Warranty provided by brand owner/manufacturer"/>
    <s v="Leather_x000a_Use a branded leather conditioner to clean the product_x000a_Avoid washing"/>
    <n v="4.0999999999999996"/>
    <n v="24"/>
    <n v="2965"/>
    <x v="0"/>
    <x v="0"/>
    <x v="1"/>
    <n v="71160"/>
  </r>
  <r>
    <x v="37"/>
    <s v="Men Straight Fit High-Rise Cotton Cargos Trousers"/>
    <s v="Black knitted cargos trousers_x000a_Straight fit_x000a_High-rise_x000a_Length: regular_x000a_Pattern: solid_x000a_Flat-front_x000a_Feature: plain_x000a_7 pockets_x000a_Button and zip closure _x000a_ "/>
    <s v="Fit: Straight Fit_x000a_The model (height 6') is wearing a size 32"/>
    <n v="3.2"/>
    <n v="249"/>
    <n v="704"/>
    <x v="0"/>
    <x v="30"/>
    <x v="1"/>
    <n v="175296"/>
  </r>
  <r>
    <x v="12"/>
    <s v="Men Black Printed Sliders"/>
    <s v="A pair of black printed sliders_x000a_Synthetic upper_x000a_Cushioned footbed_x000a_Patterned eva outsole_x000a_Warranty: 1 month_x000a_Warranty provided by brand owner/manufacturer"/>
    <s v="Synthetic_x000a_Wipe with a clean and dry cloth to remove dust"/>
    <n v="4.0999999999999996"/>
    <n v="15"/>
    <n v="649"/>
    <x v="0"/>
    <x v="7"/>
    <x v="0"/>
    <n v="9735"/>
  </r>
  <r>
    <x v="38"/>
    <s v="Men Black Relaxed Loose Fit Cargos Trousers"/>
    <s v="Black knitted cargos_x000a_Loose fit_x000a_Brand Fit: relaxed_x000a_Mid-rise_x000a_Length: regular_x000a_Pattern: solid_x000a_Flat-front, with no pleats design_x000a_Feature: plain_x000a_6 pockets"/>
    <s v="Brand Fit: Relaxed_x000a_Fit: Loose Fit_x000a_The model (height 6') is wearing a size 32"/>
    <n v="4.0999999999999996"/>
    <n v="1400"/>
    <n v="1599"/>
    <x v="0"/>
    <x v="30"/>
    <x v="0"/>
    <n v="2238600"/>
  </r>
  <r>
    <x v="3"/>
    <s v="Buds VS102 Truly Wireless Earbuds with 50hrs playtime and 11mm driver"/>
    <s v="This item cannot be returned."/>
    <s v="Plastic_x000a_Wipe with a clean, dry cloth to remove the dust"/>
    <n v="4.0999999999999996"/>
    <n v="3300"/>
    <n v="1199"/>
    <x v="1"/>
    <x v="3"/>
    <x v="1"/>
    <n v="3956700"/>
  </r>
  <r>
    <x v="1"/>
    <s v="Airdopes 131 Pro M TWS with Quad Mic ENx Bluetooth Earbuds - Black"/>
    <s v="This item cannot be returned."/>
    <s v="None"/>
    <n v="3.9"/>
    <n v="1600"/>
    <n v="1399"/>
    <x v="1"/>
    <x v="33"/>
    <x v="0"/>
    <n v="2238400"/>
  </r>
  <r>
    <x v="20"/>
    <s v="Lord Ganesh 24KT Gold Coin- 5 gram"/>
    <s v="This item cannot be returned."/>
    <s v="Height : 19.16 mm_x000a_Width : 19.16 mm,"/>
    <n v="5"/>
    <n v="12"/>
    <n v="33955"/>
    <x v="1"/>
    <x v="19"/>
    <x v="6"/>
    <n v="407460"/>
  </r>
  <r>
    <x v="26"/>
    <s v="Men Grey Perforations Sneakers"/>
    <s v="A pair of round toe grey sneakers ,has regular styling, lace-ups detail_x000a_Synthetic upper_x000a_Cushioned footbed_x000a_Textured and patterned outsole_x000a_Warranty: 1 month"/>
    <s v="Upper material: Synthetic_x000a_Sole material: TPR_x000a_Wipe with a clean, dry cloth to remove the dust"/>
    <n v="4.0999999999999996"/>
    <n v="188"/>
    <n v="1484"/>
    <x v="0"/>
    <x v="0"/>
    <x v="7"/>
    <n v="278992"/>
  </r>
  <r>
    <x v="25"/>
    <s v="Men White Solid Leather Sneakers"/>
    <s v="A pair of round-toe white sneakers, has regular styling, lace-up detail_x000a_Synthetic Leather upper_x000a_Cushioned footbed_x000a_Textured and patterned outsole_x000a_Warranty: 15 Days_x000a_Warranty provided by brand/manufacturer"/>
    <s v="Round Toe"/>
    <n v="3.9"/>
    <n v="4200"/>
    <n v="796"/>
    <x v="0"/>
    <x v="0"/>
    <x v="2"/>
    <n v="3343200"/>
  </r>
  <r>
    <x v="25"/>
    <s v="Men Olive Green Solid Slim-Fit Track Pants"/>
    <s v="Olive green solid slim-fit track pants, has an elasticated waistband with a drawstring closure, and four pockets"/>
    <s v="The model (height 6') is wearing a size M"/>
    <n v="4.0999999999999996"/>
    <n v="4100"/>
    <n v="493"/>
    <x v="0"/>
    <x v="34"/>
    <x v="8"/>
    <n v="2021300"/>
  </r>
  <r>
    <x v="14"/>
    <s v="Unisex Navy Blue Dial &amp; Bracelet Straps Analogue Watch MFB-PN-DK2865"/>
    <s v="Pack Contains: single watch_x000a_Display: analogue_x000a_Movement: quartz_x000a_Power Source: battery_x000a_Dial style: navy blue solid round stainless steel dial_x000a_Features: chronograph,, date aperture, glow in dark inlays_x000a_Strap Style: gunmetal toned, bracelet style, stainless steel strap with a foldover closure_x000a_Water resistance: water resistant_x000a_Comes in a signature Mast &amp; Harbour case"/>
    <s v="None"/>
    <n v="4.0999999999999996"/>
    <n v="126"/>
    <n v="1889"/>
    <x v="1"/>
    <x v="35"/>
    <x v="3"/>
    <n v="238014"/>
  </r>
  <r>
    <x v="39"/>
    <s v="Men Naruto Shippuden Printed Cotton Joggers"/>
    <s v="Black Naruto anime printed joggers, elasticated waistband with drawstring closure, 3 pockets"/>
    <s v="Regular Fit_x000a_The model (height 6') is wearing a size XS"/>
    <n v="4.5999999999999996"/>
    <n v="15"/>
    <n v="3299"/>
    <x v="0"/>
    <x v="31"/>
    <x v="1"/>
    <n v="49485"/>
  </r>
  <r>
    <x v="11"/>
    <s v="Orion 1.3 inch Bluetooth Calling Smartwatch with AI Voice Assistant"/>
    <s v="This item cannot be returned."/>
    <s v="Dial width: 33 mm_x000a_Strap width: 20 mm"/>
    <n v="4.0999999999999996"/>
    <n v="1400"/>
    <n v="1699"/>
    <x v="1"/>
    <x v="36"/>
    <x v="4"/>
    <n v="2378600"/>
  </r>
  <r>
    <x v="40"/>
    <s v="Tiffany Printed Poly Carbonate Medium Hard Trolley Bag - 65 cm"/>
    <s v="Multicoloured printed hard-sided medium trolley suitcase, secured with a number lock_x000a_One handle on the top, has a retractable trolley handle with 360 degree rotatable corner-mounted inline skate wheels_x000a_One main compartment, has elasticated straps secured with click clasp closures, and zip lining_x000a_One zipper compartment on the flap_x000a_Warranty: 5 years_x000a_Warranty provided by Brand Owner / Manufacturer"/>
    <s v="Dimensions: 66 cm x 28 cm x 46 cm"/>
    <n v="4.2"/>
    <n v="3300"/>
    <n v="3099"/>
    <x v="1"/>
    <x v="37"/>
    <x v="1"/>
    <n v="10226700"/>
  </r>
  <r>
    <x v="2"/>
    <s v="Bullets Z2 Wireless Earphones With 12.4mm Drivers &amp; Upto 30Hours Playback"/>
    <s v="This item cannot be returned."/>
    <s v="None"/>
    <n v="4.0999999999999996"/>
    <n v="2200"/>
    <n v="1899"/>
    <x v="1"/>
    <x v="16"/>
    <x v="1"/>
    <n v="4177800"/>
  </r>
  <r>
    <x v="41"/>
    <s v="Navy Blue Striped 15 Inch Laptop Overnighter - 45 Litres"/>
    <s v="Navy blue and white striped overnighter _x000a_1 main compartment with zip closure _x000a_2 external zip pockets _x000a_Padded laptop compartment _x000a_Tablet sleeves: Yes _x000a_5 inner pockets _x000a_Retractable handle on the top and 4 corner-mounted 360 degree rotation wheels_x000a_One padded haul loop _x000a_Warranty: 1 year_x000a_Warranty provided by the brand owner / manufacturer"/>
    <s v="Height: 45.5 cm_x000a_Width: 45 cm_x000a_Depth: 22 cm _x000a_Volume: 45 Litres _x000a_The laptop sleeve can hold up to a 15&quot; laptop"/>
    <n v="4.4000000000000004"/>
    <n v="2900"/>
    <n v="3399"/>
    <x v="1"/>
    <x v="38"/>
    <x v="3"/>
    <n v="9857100"/>
  </r>
  <r>
    <x v="12"/>
    <s v="Men Olive Green Solid Active Bomber Jacket"/>
    <s v="Product design details_x000a_Lightweight jacket provides insulation and helps maintain body temperature in mild cold_x000a_Breathable fabric helps sweat dry fast._x000a_Zippered pockets keep your essentials safe_x000a_Style: Full Front Open Zipper_x000a_Sleeve: Full Sleeves_x000a_Colour: Olive green_x000a_Fit: Regular_x000a_About HRX by Hrithik Roshan Active Bomber Jacket_x000a_The HRX Men's Running Jacket - lightweight yet sturdy; breathable yet warm - just right for a quick run before the weather gets really cold."/>
    <s v="The model (height 6') is wearing a size M"/>
    <n v="4.2"/>
    <n v="5900"/>
    <n v="2399"/>
    <x v="0"/>
    <x v="39"/>
    <x v="8"/>
    <n v="14154100"/>
  </r>
  <r>
    <x v="13"/>
    <s v="Men White Slim Fit Printed Casual Shirt"/>
    <s v="White abstract printed opaque Casual shirt ,has a spread collar, button placket, short regular sleeves, curved hem"/>
    <s v="Fit: Slim Fit_x000a_The model (height 6') is wearing a size 40"/>
    <n v="4.2"/>
    <n v="2500"/>
    <n v="1899"/>
    <x v="0"/>
    <x v="12"/>
    <x v="2"/>
    <n v="4747500"/>
  </r>
  <r>
    <x v="3"/>
    <s v="Maroon Color Fit Icon 2 Calling Smartwatch"/>
    <s v="This item cannot be returned."/>
    <s v="Dial width: 45 mm_x000a_Strap width: 20 mm"/>
    <n v="4.3"/>
    <n v="774"/>
    <n v="2299"/>
    <x v="1"/>
    <x v="40"/>
    <x v="9"/>
    <n v="1779426"/>
  </r>
  <r>
    <x v="8"/>
    <s v="Men Princeps Solid Sneakers"/>
    <s v="A pair of round-toe black sneakers, has regular styling_x000a_Lace-ups detail_x000a_Textile upper_x000a_Cushioned footbed_x000a_Textured and patterned outsole_x000a_Warranty: 3 months_x000a_Warranty provided by brand owner/manufacturer_x000a__x000a_About the Product_x000a_Crafted with fine technology and futuristic design, PUMA shoe is surely here to uplift your style and track games. Kick off on street and field in this shoe from the worlds leading and much loved sports brand,"/>
    <s v="Textile_x000a_Wipe with a clean dry cloth to remove dust"/>
    <n v="3.8"/>
    <n v="6"/>
    <n v="2924"/>
    <x v="0"/>
    <x v="0"/>
    <x v="1"/>
    <n v="17544"/>
  </r>
  <r>
    <x v="22"/>
    <s v="GK Hair Set of Hair Taming System Pro Line Shampoo &amp; Conditioner with Argan Serum"/>
    <s v="This Hair Taming System Pro Line Set Contains:_x000a_Balancing oil control shampoo_x000a_Balancing Conditioner_x000a_Argan Serum"/>
    <s v="None"/>
    <n v="4.5999999999999996"/>
    <n v="374"/>
    <n v="2952"/>
    <x v="1"/>
    <x v="21"/>
    <x v="1"/>
    <n v="1104048"/>
  </r>
  <r>
    <x v="12"/>
    <s v="Men Running Sports Shorts"/>
    <s v="Black solid mid-rise running sports shorts, has 3 pockets, drawstring closure"/>
    <s v="Regular Fit_x000a_Size worn by the model: M_x000a_Waist: 30&quot;_x000a_Hips: 38&quot;_x000a_Height: 6'"/>
    <n v="4.2"/>
    <n v="613"/>
    <n v="584"/>
    <x v="0"/>
    <x v="41"/>
    <x v="1"/>
    <n v="357992"/>
  </r>
  <r>
    <x v="26"/>
    <s v="Unisex Textured Hard-Sided Overnighter Cabin Trolley Bag 32.2 L"/>
    <s v="Teal blue textured hard trolley bag, secured with a combination lock_x000a_One handle on the top_x000a_Has a retractable handle on the top and four 360-degree rotatable corner-mounted skate wheels_x000a_One main zip compartment that has zip lining with two compression straps_x000a_Has a sub-compartment, secured with a zip closure"/>
    <s v="Height: 46 cm_x000a_Width: 35 cm_x000a_Depth: 20 cm_x000a_Volume: 32.2 L"/>
    <n v="4.2"/>
    <n v="6"/>
    <n v="2249"/>
    <x v="1"/>
    <x v="42"/>
    <x v="5"/>
    <n v="13494"/>
  </r>
  <r>
    <x v="15"/>
    <s v="Men Black Solid Cargo Joggers"/>
    <s v="Joggers in a cotton weave with covered elastication and a drawstring at the waist, diagonal side pockets and flap back and leg pockets with concealed press-studs. Tapered legs with seams and darts at the knees and covered elastication at the hems."/>
    <s v="98% Cotton, 2% Elastane_x000a_Machine wash"/>
    <n v="4.3"/>
    <n v="1200"/>
    <n v="2699"/>
    <x v="0"/>
    <x v="31"/>
    <x v="0"/>
    <n v="3238800"/>
  </r>
  <r>
    <x v="25"/>
    <s v="Men Comfort Insole Slip-On Walking Shoes"/>
    <s v="A pair of navy blue shoes, has mid-top Styling, lace-ups detail_x000a_Upper_x000a_Cushioned footbed_x000a_Textured and patterned outsole_x000a_Warranty: 1 month_x000a_Warranty provided by the brand /manufacturer"/>
    <s v="Synthetic_x000a_Wipe with a clean, dry cloth to remove dust"/>
    <n v="3.8"/>
    <n v="57"/>
    <n v="764"/>
    <x v="0"/>
    <x v="11"/>
    <x v="1"/>
    <n v="43548"/>
  </r>
  <r>
    <x v="6"/>
    <s v="Men Colourblocked Sneakers"/>
    <s v="A pair of round toe white,beige &amp; navy blue sneakers ,has regular styling_x000a_Lace-ups detail_x000a_Textile upper_x000a_Cushioned footbed_x000a_Textured and patterned outsole_x000a_Warranty: 45 days_x000a_Warranty provided by brand/manufacturer"/>
    <s v="Textile_x000a_Wipe with a clean and dry cloth to remove dust"/>
    <n v="4.4000000000000004"/>
    <n v="2000"/>
    <n v="1679"/>
    <x v="0"/>
    <x v="0"/>
    <x v="1"/>
    <n v="3358000"/>
  </r>
  <r>
    <x v="8"/>
    <s v="BMW M Motorsport Leadcat 2.0 Ren Striped Sliders"/>
    <s v="DETAILS :_x000a_Synthetic strap, Slip-on construction, IMEVA outsole, PUMA Cat Logo on the footbed, BMW M Motorsport branding on the lateral side_x000a__x000a_PRODUCT STORY :_x000a_Make a sleek, ultra-comfy statement this summer in these BMW M Motorsport slides. Designed for the modern motorsport fan who likes a trip to the beach as much as a day at the race track, these stylish slides feature a colourful graphic print across the strap and a moulded footbed to keep your feet comfy all day."/>
    <s v="Synthetic_x000a_Wipe with a clean dry cloth to remove dust"/>
    <n v="4.5"/>
    <n v="42"/>
    <n v="1574"/>
    <x v="1"/>
    <x v="7"/>
    <x v="1"/>
    <n v="66108"/>
  </r>
  <r>
    <x v="42"/>
    <s v="Men White Colourblocked PU Sneakers"/>
    <s v="A pair of round toe white sneakers ,has regular styling,_x000a_Lace-ups detail_x000a_Pu upper_x000a_Cushioned footbed_x000a_Textured and patterned outsole_x000a_Warranty: 1 month"/>
    <s v="PU,wipe with a clean,dry cloth when needed"/>
    <n v="3.8"/>
    <n v="2300"/>
    <n v="698"/>
    <x v="0"/>
    <x v="0"/>
    <x v="2"/>
    <n v="1605400"/>
  </r>
  <r>
    <x v="43"/>
    <s v="Hair Therapy Daily Shine Shampoo for Dull Hair - 340ml"/>
    <s v="Hair Therapy Daily Shine Shampoo for Dull Hair"/>
    <s v="None"/>
    <n v="4.5"/>
    <n v="2100"/>
    <n v="245"/>
    <x v="1"/>
    <x v="43"/>
    <x v="1"/>
    <n v="514500"/>
  </r>
  <r>
    <x v="28"/>
    <s v="Set of 2 UltraSheer Dry Touch SPF 50+ Sunblock 88 ml Each"/>
    <s v="Set of 2 UltraSheer Dry Touch SPF 50+ Sunblock 88 ml Each"/>
    <s v="None"/>
    <n v="4.5999999999999996"/>
    <n v="9200"/>
    <n v="1080"/>
    <x v="1"/>
    <x v="44"/>
    <x v="1"/>
    <n v="9936000"/>
  </r>
  <r>
    <x v="44"/>
    <s v="Men Classic Black Eau De Toilette 100 ml"/>
    <s v="JAGUAR Classic Black Eau De Toilette"/>
    <s v="None"/>
    <n v="4.2"/>
    <n v="11600"/>
    <n v="1320"/>
    <x v="0"/>
    <x v="28"/>
    <x v="0"/>
    <n v="15312000"/>
  </r>
  <r>
    <x v="36"/>
    <s v="Men Black Essentials Classics Solid Sustainable Track Pants"/>
    <s v="Product design details_x000a_Black solid knitted track pants_x000a_Drawcord on elastic waist_x000a_Two pockets_x000a_adidas wordmark on left leg_x000a_Regular fit_x000a_Warranty: 3 months_x000a_Warranty provided by Brand Owner / Manufacturers_x000a_About ADIDAS Essentials Classic Track Pants_x000a_The adidas Essentials classics pants for men. These pants come with an elasticated waistband with Drawcords and three stripes on the sides make them look stylish._x000a__x000a_The adidas Essentials classics pants for men. These pants come with an elasticated waistband with Drawcords and three stripes on the sides make them look stylish."/>
    <s v="The model (height 6') is wearing a size M"/>
    <n v="4.2"/>
    <n v="892"/>
    <n v="1499"/>
    <x v="0"/>
    <x v="34"/>
    <x v="0"/>
    <n v="1337108"/>
  </r>
  <r>
    <x v="18"/>
    <s v="Unisex White Solid Clogs"/>
    <s v="A pair of white solid clogs_x000a_Cushioned footbed_x000a_Patterned synthetic outsole"/>
    <s v="Croslite_x000a_Wipe with a clean, dry cloth to remove dust"/>
    <n v="4.3"/>
    <n v="391"/>
    <n v="2697"/>
    <x v="1"/>
    <x v="8"/>
    <x v="2"/>
    <n v="1054527"/>
  </r>
  <r>
    <x v="23"/>
    <s v="Men Black Dial &amp; Brown Leather Straps Fenmore Midsize Analogue Watch BQ2453"/>
    <s v="Pack Contains: single watch_x000a_Display: analogue_x000a_Movement: quartz_x000a_Power Source: battery_x000a_Dial style: black solid round stainless steel dial_x000a_Features: reset time, calendar_x000a_Strap Style: brown, regular, leather strap with a tang closure_x000a_Water resistance: 50 m_x000a_Comes in a signature Fossil case_x000a_Warranty: 2 years_x000a_Warranty provided by brand/ manufacturer_x000a_Disclaimer: Please take note, packaging box may vary from product to product._x000a_Disclaimer - The Watch Cases might differ from the image shown."/>
    <s v="None"/>
    <n v="4.5"/>
    <n v="232"/>
    <n v="8746"/>
    <x v="0"/>
    <x v="45"/>
    <x v="0"/>
    <n v="2029072"/>
  </r>
  <r>
    <x v="45"/>
    <s v="Watermelon SuperGlow Facial Gel Cleanser with Vitamin C &amp; Cucumber - 100 ml"/>
    <s v="Watermelon SuperGlow Facial Gel Cleanser with Vitamin C &amp; Cucumber"/>
    <s v="None"/>
    <n v="4.5"/>
    <n v="1000"/>
    <n v="211"/>
    <x v="1"/>
    <x v="28"/>
    <x v="1"/>
    <n v="211000"/>
  </r>
  <r>
    <x v="12"/>
    <s v="Men Teal Blue Printed Pure Cotton T-shirt"/>
    <s v="This season set a sporty fashion trend with the HRX Men's Athleisure T-shirt. This striped casual T-shirt can be worn on its own or layered under a jacket or a hoodie._x000a__x000a_Features_x000a_Athleisure T-shirt can be paired with tracks, khakis or jeans_x000a_Style: Round Neck_x000a_Sleeve: Short Sleeves_x000a_Colour: Teal_x000a_Print: Geometric_x000a_Fit: Regular"/>
    <s v="The model (height 6') is wearing a size M"/>
    <n v="4.2"/>
    <n v="59400"/>
    <n v="349"/>
    <x v="0"/>
    <x v="46"/>
    <x v="4"/>
    <n v="20730600"/>
  </r>
  <r>
    <x v="26"/>
    <s v="Men Black Cotton Pure Cotton T-shirt"/>
    <s v="Black solid T-shirt, has a round neck, short sleeves"/>
    <s v="The model (height 6') is wearing a size M"/>
    <n v="4.2"/>
    <n v="30000"/>
    <n v="299"/>
    <x v="0"/>
    <x v="46"/>
    <x v="0"/>
    <n v="8970000"/>
  </r>
  <r>
    <x v="3"/>
    <s v="Blue Air Buds Mini Truly Wireless Earbuds - Pale Blue"/>
    <s v="This item cannot be returned."/>
    <s v="L-4.5 x W-2.2 x H-4.6 cm"/>
    <n v="4"/>
    <n v="4200"/>
    <n v="1299"/>
    <x v="1"/>
    <x v="47"/>
    <x v="4"/>
    <n v="5455800"/>
  </r>
  <r>
    <x v="46"/>
    <s v="Textured Hard-Sided Helios Cabin Trolley Bag"/>
    <s v="Textured hard-sided trolley suitcase, secured with a TSA lock_x000a_One top handle and one top retractable trolley handle_x000a_4 Wheels, 360-degree rotatable wheels_x000a_One main zip compartment, has a zippered lining, two elasticated tabs secured with a click clasp_x000a_Zip detailing to adjust the size_x000a_One inner pouch secured with zip closure_x000a_One mesh zip pocket on the flap_x000a_Warranty: 5 years_x000a_Warranty provided by the brand owner/manufacturer"/>
    <s v="Dimension: 56.2 cm x 35.4 cm x 22.7 cm(Length x Width X Depth)_x000a_Volume: 40 litres"/>
    <n v="4.3"/>
    <n v="161"/>
    <n v="2499"/>
    <x v="1"/>
    <x v="48"/>
    <x v="5"/>
    <n v="402339"/>
  </r>
  <r>
    <x v="25"/>
    <s v="Men White Slim Fit Printed Casual Shirt"/>
    <s v="White typography printed opaque Casual shirt ,has a spread collar, button placket, 1 patch pocket, long regular sleeves, curved hem"/>
    <s v="Brand Fit:_x000a_Fit: Slim Fit_x000a_The model (height 6') is wearing a size 40"/>
    <n v="4.0999999999999996"/>
    <n v="2500"/>
    <n v="545"/>
    <x v="0"/>
    <x v="12"/>
    <x v="2"/>
    <n v="1362500"/>
  </r>
  <r>
    <x v="12"/>
    <s v="Men Skate Street Sneaker"/>
    <s v="Product Description: The classic skateboard sneaker from the skate street collection gets a style upgrade. They're cushioned, durable and designed to support your feet as you go through the day._x000a__x000a_Features:_x000a_Upper is composed of high-quality synthetic leather._x000a_Cushion collar provides ankle support._x000a_TPR outsole provides grip while walking and gives the shoe a longer life._x000a_Weight: Lightweight_x000a_Fastening: Lace Up_x000a_Fit: Comfort_x000a_Warranty: 3 months_x000a_Warranty provided by brand/manufacturer"/>
    <s v="Upper material: Synthetic_x000a_Outsole: TPR_x000a_Wipe with a clean and dry cloth when needed"/>
    <n v="3.5"/>
    <n v="46"/>
    <n v="2449"/>
    <x v="0"/>
    <x v="49"/>
    <x v="1"/>
    <n v="112654"/>
  </r>
  <r>
    <x v="47"/>
    <s v="Men Black &amp; White Slim Fit Checked Flannel Casual Shirt"/>
    <s v="Black and White checked Flannel casual shirt, has a button-down collar, long sleeves, button placket, curved hem, and 1 patch pocket"/>
    <s v="Slim fit_x000a_The model (height 6') is wearing a size 40"/>
    <n v="4.4000000000000004"/>
    <n v="2900"/>
    <n v="1247"/>
    <x v="0"/>
    <x v="12"/>
    <x v="0"/>
    <n v="3616300"/>
  </r>
  <r>
    <x v="48"/>
    <s v="Men Blue Slim Fit Stretchable Jeans"/>
    <s v="Dark shade, no fade blue jeans_x000a_Slim fit, mid-rise_x000a_Clean look_x000a_Stretchable_x000a_5 pocket_x000a_Length: regular"/>
    <s v="Fit: Slim Fit_x000a_Stretchable_x000a_The model (height 6') is wearing a size 32"/>
    <n v="4.3"/>
    <n v="157"/>
    <n v="1749"/>
    <x v="0"/>
    <x v="15"/>
    <x v="4"/>
    <n v="274593"/>
  </r>
  <r>
    <x v="8"/>
    <s v="Men Catel Sneakers"/>
    <s v="A pair of round toe black solid sneakers, has regular styling,_x000a_Lace-ups detail_x000a_Textile upper upper provides breathability &amp; durability_x000a_Cushioned footbed_x000a_Textured and patterned outsole_x000a_EVA midsole provides optimal cushioning_x000a_PUMA logo &amp; patterned graphic on the silhoutte_x000a_Patterned rubber outsole gives great grip &amp; traction._x000a_Warranty: 3 months_x000a_Warranty provided by brand/manufacturer _x000a__x000a_About the Product _x000a_Upbeat brimming get of the style hook with PUMA Sneakers stacked with fashion &amp; function"/>
    <s v="Textile_x000a_Wipe with a clean, dry cloth to remove dust"/>
    <n v="4.4000000000000004"/>
    <n v="211"/>
    <n v="2699"/>
    <x v="0"/>
    <x v="0"/>
    <x v="1"/>
    <n v="569489"/>
  </r>
  <r>
    <x v="49"/>
    <s v="Unisex Sustainable Hair Conditioning Herbcolor - Darkest Brown 3N"/>
    <s v="Hair Conditioning Herbcolor_x000a_Shade name_x000a_Darkest Brown 3N"/>
    <s v="160Ml"/>
    <n v="4.3"/>
    <n v="5300"/>
    <n v="162"/>
    <x v="1"/>
    <x v="50"/>
    <x v="10"/>
    <n v="858600"/>
  </r>
  <r>
    <x v="6"/>
    <s v="Men Colourblocked PU High-Top Sneakers"/>
    <s v="A pair of round toe blue sneakers ,has high-top styling,_x000a_Lace-ups detail_x000a_Pu upper material_x000a_Cushioned footbed_x000a_Textured and patterned outsole_x000a_Warranty: 45 days_x000a_Warranty is provide by the brand / manufacturer"/>
    <s v="PU_x000a_Wipe with clean cloth to remove dust"/>
    <n v="4.4000000000000004"/>
    <n v="1100"/>
    <n v="1679"/>
    <x v="0"/>
    <x v="0"/>
    <x v="1"/>
    <n v="1846900"/>
  </r>
  <r>
    <x v="50"/>
    <s v="Men Beige &amp; Black Typography Printed Sustainable T-shirt"/>
    <s v="Beige and Black printed T-shirt, has a round neck, and short sleeves"/>
    <s v="The model (height 6') is wearing a size M"/>
    <n v="4"/>
    <n v="22100"/>
    <n v="395"/>
    <x v="0"/>
    <x v="46"/>
    <x v="0"/>
    <n v="8729500"/>
  </r>
  <r>
    <x v="51"/>
    <s v="MG3710/65 All-In-One Cordless Trimmer 3000 Series Multi Groomer Set - Black"/>
    <s v="MG3710/65 All-In-One Cordless Trimmer 3000 Series Multi Groomer Set - Black"/>
    <s v="None"/>
    <n v="4.3"/>
    <n v="2100"/>
    <n v="1655"/>
    <x v="1"/>
    <x v="33"/>
    <x v="0"/>
    <n v="3475500"/>
  </r>
  <r>
    <x v="34"/>
    <s v="Men Blue Slim Fit Windowpane Checked Casual Shirt"/>
    <s v="Blue windowpane checks checked opaque Casual shirt ,has a spread collar, button placket , long regular sleeves, curved hem"/>
    <s v="Fit: Slim Fit_x000a_The model (height 6') is wearing a size 40"/>
    <n v="4.2"/>
    <n v="4500"/>
    <n v="599"/>
    <x v="0"/>
    <x v="12"/>
    <x v="4"/>
    <n v="2695500"/>
  </r>
  <r>
    <x v="26"/>
    <s v="Men Black Slim Fit Pure Cotton Joggers"/>
    <s v="Black solid mid-rise joggers, has a drawstring closure, 4 pockets, cuffed hems"/>
    <s v="Slim fit_x000a_The model (height 6') is wearing a size 32"/>
    <n v="4"/>
    <n v="1100"/>
    <n v="983"/>
    <x v="0"/>
    <x v="31"/>
    <x v="0"/>
    <n v="1081300"/>
  </r>
  <r>
    <x v="52"/>
    <s v="SPF 50 PA++++ Multi Vitamin Sunscreen"/>
    <s v="Minimalist SPF 50 PA++++ Multi Vitamin Sunscreen_x000a__x000a_A light weight, moisturiser-meets-sunscreen. This broad spectrum SPF 50 with PA++++ rating, has a very light texture that spreads easily &amp; disappears leaving behind a natural, moisturised, non-shiny look._x000a__x000a_Loaded with Vitamins A, B, E &amp; F that help repair skin and minimise damage caused by UV exposure.Why is it awesome?This sunscreen is formulated with 4 very effective UV-filters, namely, Uvinul T 150, Avobenzone, Octocrylene and Titanium Dioxide to provide protection from UVA &amp; UVBBoosted with Vitamin A, B3, B5, E and F that not only repairs skin after sun exposure, but also soothes, nourishes and hydrates skinThoroughly tested by an independent lab and confirmed SPF of 50 was obtainedIt is a photostable sunscreen offering you more efficient &amp; prolonged protection from UV._x000a__x000a_Also, it does not leave any white cast on application. It spreads easily like a lightweight moisturiser and does not leave behind unwated residue or heavy feelingThe primary filters are sourced from BASF, Germany and Royal DSM, Netherlands_x000a__x000a_Full list of ingredients:_x000a__x000a_Aqua, Octocrylene, Diisopropyl Adipate, Propylene Glycol Dicaprylate/Dicaprate, C12-15 Alkyl Benzoate, Diisopropyl Sebacate, Butyl Methoxydibenzoylmethane, Isododecane, Niacinamide, Arachidyl Alcohol, Behenyl Alcohol, Arachidyl Glucoside, Caprylic/Capric Triglyceride, Titanium Dioxide, Ethylhexyl Triazone, PEG-100 Stearate, Glyceryl Stearate, Butylene Glycol, Linoleic Acid, Linolenic Acid, Panthenol, Sodium Hyaluronate, Allantoin, Tocopherol Acetate, Retinol, Polysorbate 20, Hydroxyethyl Acrylate/Sodium Acryloyldimethyl Taurate Copolymer, Xanthan Gum, Polyacrylate Crosspolymer-6, Silica, Acacia Gum, Phenoxyethanol, Ethylhexylglycerin, Trisodium Ethylenediamine Disuccinate"/>
    <s v="None"/>
    <n v="4.4000000000000004"/>
    <n v="13900"/>
    <n v="379"/>
    <x v="1"/>
    <x v="51"/>
    <x v="1"/>
    <n v="5268100"/>
  </r>
  <r>
    <x v="53"/>
    <s v="Men Blue &amp; Grey Solid Sports Sandals"/>
    <s v="A pair of blue and grey solid sports sandals, has three Velcro closures_x000a_Synthetic leather upper_x000a_Cushioned footbed_x000a_EVA and TPR sole"/>
    <s v="Synthetic leather_x000a_Wipe with a clean, dry cloth to remove dust"/>
    <n v="4.3"/>
    <n v="520"/>
    <n v="873"/>
    <x v="0"/>
    <x v="24"/>
    <x v="7"/>
    <n v="453960"/>
  </r>
  <r>
    <x v="54"/>
    <s v="Men LLPCM05 Cordless Beard Trimmer - Black"/>
    <s v="LLPCM05 Cordless Beard Trimmer - Black_x000a_Warranty: 1 year_x000a_Warranty provided by Brand/Manufacturer"/>
    <s v="None"/>
    <n v="4.0999999999999996"/>
    <n v="1600"/>
    <n v="435"/>
    <x v="0"/>
    <x v="33"/>
    <x v="0"/>
    <n v="696000"/>
  </r>
  <r>
    <x v="7"/>
    <s v="Men Suede Derbys"/>
    <s v="A pair of round toe grey derbys_x000a_Has regular styling_x000a_Lace-ups detail_x000a_Suede upper_x000a_Cushioned footbed_x000a_Textured and patterned outsole_x000a_Warranty: 1 month_x000a_Warranty provided by the brand owner/ manufacturer"/>
    <s v="Suede_x000a_Use a branded leather conditioner to clean the product_x000a_Avoid washing"/>
    <n v="3.8"/>
    <n v="26"/>
    <n v="3035"/>
    <x v="0"/>
    <x v="52"/>
    <x v="1"/>
    <n v="78910"/>
  </r>
  <r>
    <x v="55"/>
    <s v="Men Blue &amp; White Brand Log Striped Woven Design Sliders"/>
    <s v="A pair of blue and white brand log striped woven design sliders_x000a_Synthetic upper_x000a_Cushioned footbed_x000a_Patterned tpr outsole_x000a_Warranty: 6 months_x000a_Warranty provided by brand owner/manufacturer"/>
    <s v="Synthetic _x000a_Wipe with a clean, dry cloth to remove dust"/>
    <n v="4.2"/>
    <n v="408"/>
    <n v="1019"/>
    <x v="0"/>
    <x v="7"/>
    <x v="2"/>
    <n v="415752"/>
  </r>
  <r>
    <x v="12"/>
    <s v="Men White And Blue Memory Foam Technology Running Shoes"/>
    <s v="A pair of white,blue and green sports shoes, has regular styling, lace-ups detail_x000a_Mesh upper_x000a_Cushioned footbed_x000a_Textured and patterned outsole_x000a_Warranty: 30 days_x000a_Warranty provided by brand/manufacturer"/>
    <s v="Mesh_x000a_Wipe with a clean and dry cloth to remove dust"/>
    <n v="4.4000000000000004"/>
    <n v="459"/>
    <n v="999"/>
    <x v="0"/>
    <x v="11"/>
    <x v="2"/>
    <n v="458541"/>
  </r>
  <r>
    <x v="56"/>
    <s v="Premium Men Coffee Brown Analogue Watch DK11599-4"/>
    <s v="Display: Analogue_x000a_Movement: Quartz_x000a_Power source: Battery_x000a_Dial style: Solid round stainless steel dial_x000a_Features: Reset Time, Reset Time, Glow in the Dark Inlays_x000a_Strap style: Brown regular, leather strap with a tang closure_x000a_Water resistance: 50 m_x000a_Warranty: 2 years_x000a_Warranty provided by brand/manufacturer_x000a_Manufactured by: Daniel Klein group_x000a_Country of Origin: Hong Kong"/>
    <s v="Dial width: 40 mm_x000a_Strap width: 20 mm"/>
    <n v="4.2"/>
    <n v="9200"/>
    <n v="2255"/>
    <x v="0"/>
    <x v="53"/>
    <x v="10"/>
    <n v="20746000"/>
  </r>
  <r>
    <x v="15"/>
    <s v="Relaxed Fit Printed Pure Cotton T-shirt"/>
    <s v="Relaxed-fit T-shirt in soft cotton jersey with a print motif, round, rib-trimmed neckline, dropped shoulders and a straight-cut hem."/>
    <s v="The model height is 5'9&quot; and wearing size L"/>
    <n v="4.4000000000000004"/>
    <n v="297"/>
    <n v="799"/>
    <x v="1"/>
    <x v="46"/>
    <x v="1"/>
    <n v="237303"/>
  </r>
  <r>
    <x v="1"/>
    <s v="Airdopes 131 Pro M with Quad Mic ENx Bluetooth Earbuds - Pink"/>
    <s v="This item cannot be returned."/>
    <s v="None"/>
    <n v="4"/>
    <n v="534"/>
    <n v="1399"/>
    <x v="1"/>
    <x v="54"/>
    <x v="4"/>
    <n v="747066"/>
  </r>
  <r>
    <x v="8"/>
    <s v="Men White Running Shoes"/>
    <s v="A pair of white running sports shoes, has regular styling, lace-up detail_x000a_Synthetic upper_x000a_Cushioned footbed_x000a_Textured and patterned outsole_x000a_Warranty: 3 months_x000a_Warranty provided by brand/manufacturer"/>
    <s v="Synthetic_x000a_Wipe with a clean, dry cloth to remove dust"/>
    <n v="4.2"/>
    <n v="695"/>
    <n v="3574"/>
    <x v="0"/>
    <x v="11"/>
    <x v="2"/>
    <n v="2483930"/>
  </r>
  <r>
    <x v="26"/>
    <s v="Men Black Pure Cotton Sustainable Casual Shirt"/>
    <s v="Black solid casual shirt, has a spread collar, button placket, 1 pocket, long sleeves, curved hem"/>
    <s v="Regular Fit_x000a_The model (height 6) is wearing a size 40"/>
    <n v="4.2"/>
    <n v="34300"/>
    <n v="579"/>
    <x v="0"/>
    <x v="12"/>
    <x v="0"/>
    <n v="19859700"/>
  </r>
  <r>
    <x v="43"/>
    <s v="Daily Shine Hair Conditioner with Nutritive Serum for Smooth &amp; Shiny Hair 175 ml"/>
    <s v="Daily Shine Hair Conditioner with Nutritive Serum for Smooth &amp; Shiny Hair_x000a__x000a_DETANGLES HAIR, GIVING IT AN UNBELIEVABLE SHINE_x000a_Tangles and frizz, not only make hair look dull, but can also lead to increased hair breakage while combing. That's why shampoo alone is not enough. Use Dove Daily Shine Conditioner everytime after shampoo for detangled, smooth hair with an unbelievable shine._x000a_Infused with Nutritive serum, it detangles hair along the lengths, adding shine, taming frizz, and making hair so smooth that your comb will slide through._x000a_For best results, follow the below 3 steps:_x000a_1. SQUEEZE half to one spoon of Dove conditioner for shoulder length hair_x000a_2. SLIDE it from ears to tips where hair tangles and breaks more easily._x000a_3. WAIT for a minute and WASH with water only thoroughly._x000a__x000a_Try Dove Daily Shine Conditioner for softer, shinier, easily manageable hair from the very first wash."/>
    <s v="None"/>
    <n v="4.4000000000000004"/>
    <n v="1100"/>
    <n v="172"/>
    <x v="1"/>
    <x v="28"/>
    <x v="1"/>
    <n v="189200"/>
  </r>
  <r>
    <x v="2"/>
    <s v="Bullets Z2 Bluetooth Wireless in Ear Earphones with Mic"/>
    <s v="This item cannot be returned."/>
    <s v="None"/>
    <n v="4.0999999999999996"/>
    <n v="337"/>
    <n v="1899"/>
    <x v="1"/>
    <x v="2"/>
    <x v="4"/>
    <n v="639963"/>
  </r>
  <r>
    <x v="57"/>
    <s v="Men Relaxed Slim Fit Chinos Trousers"/>
    <s v="Black knitted chinos_x000a_Slim fit_x000a_Brand Fit: relaxed_x000a_Mid-rise_x000a_Length: regular_x000a_Pattern: solid_x000a_Flat-front, with no pleats design_x000a_Feature: plain_x000a_3 pockets"/>
    <s v="Brand Fit: Relaxed_x000a_Fit: Slim Fit_x000a_The model (height 6') is wearing a size 32"/>
    <n v="3.2"/>
    <n v="176"/>
    <n v="499"/>
    <x v="0"/>
    <x v="30"/>
    <x v="1"/>
    <n v="87824"/>
  </r>
  <r>
    <x v="36"/>
    <s v="Men Woven Design Adiscend Running Shoes"/>
    <s v="Product Design Details_x000a_Main material: Synthetic upper/EVA outsole_x000a_Brand color: Grey / Dove Grey / Impact Yellow_x000a_Lace-up closure_x000a_Warranty: 3 months_x000a_Warranty provided by Brand/Manufacturer_x000a__x000a_About ADIDAS Woven Design Adiscend Running Shoes_x000a_This pair of running shoes has extremely lightweight compound with rubber patch at heel to support foot stability. EVA outsole is designed with slip resistance flex grooves which also provide optimal flexibility for fitness walking. The synthetic upper makes it durable."/>
    <s v="Upper Material: Synthetic_x000a_Sole Material: EVA_x000a_Wipe with a clean, dry cloth to remove dust"/>
    <n v="4.2"/>
    <n v="158"/>
    <n v="2099"/>
    <x v="0"/>
    <x v="11"/>
    <x v="1"/>
    <n v="331642"/>
  </r>
  <r>
    <x v="26"/>
    <s v="The Lifestyle Co. Men White &amp; Olive Green Colourblocked Lightweight Sneakers"/>
    <s v="A pair of white ,olive green &amp; grey colourblocked round toe casual sneakers with regular styling has a lace-up closure_x000a_Synthetic Leather upper_x000a_Cushioned footbed_x000a_Textured and patterned Rubber outsole_x000a_Technology: Lightweight"/>
    <s v="Synthetic Leather_x000a_Wipe with a clean, dry cloth to remove dust"/>
    <n v="3.6"/>
    <n v="145"/>
    <n v="849"/>
    <x v="0"/>
    <x v="0"/>
    <x v="8"/>
    <n v="123105"/>
  </r>
  <r>
    <x v="30"/>
    <s v="Total Repair 5 Smoothening &amp; Repairing Hair Serum 40 ml"/>
    <s v="LOreal Total Repair 5 Smoothening &amp; Repairing Hair Serum_x000a__x000a_5 Problems.1 Solution. L'Oreal Paris Total Repair 5 Repairing Serum helps fight against the five visible signs of damaged hair - Hair fall, dryness, roughness, dullness and split ends without weighing it down. Damaged hair can lack the natural cement which keeps the hair strong and resilient. To ensure cohesion and strength, the L'Oreal Laboratories have created Ceramide-Cement technology to replicate the hair's natural cement, targetting the 5 problems. When applied it instantly attaches itself to damaged areas, repairs and unifies the hair's surface, creating a protective shield against further damage and split ends_x000a__x000a_Explore our best hair products to revive and repair damaged hair."/>
    <s v="40 ml"/>
    <n v="4.4000000000000004"/>
    <n v="6500"/>
    <n v="171"/>
    <x v="1"/>
    <x v="28"/>
    <x v="1"/>
    <n v="1111500"/>
  </r>
  <r>
    <x v="58"/>
    <s v="Men Grey Solid Sliders"/>
    <s v="A pair of grey sliders_x000a_Cushioned footbed_x000a_Warranty: 3months_x000a_Warranty provided by brand/manufacturer"/>
    <s v="Material: Croslite_x000a_Wipe with a clean, dry cloth to remove dust"/>
    <n v="4"/>
    <n v="1100"/>
    <n v="549"/>
    <x v="0"/>
    <x v="7"/>
    <x v="7"/>
    <n v="603900"/>
  </r>
  <r>
    <x v="36"/>
    <s v="Men Black Solid D2M Classic Polo Sustainable T-shirt"/>
    <s v="Special technology_x000a_climalite wicks sweat to keep you dry in every condition_x000a_Product design details_x000a_Black solid T-shirt_x000a_Polo collar three-Button placket_x000a_Short sleeves_x000a_Warranty: 3 months_x000a_Warranty provided by brand owner/manufact_x000a_About ADIDAS D2M Classic Polo T-shirt_x000a_Impeccably crafted adidas Design to Move Polo tee for men made with moisture-wicking climalite fabric to draw sweat away from your skin. The polo collar with three-button placket and adidas print on left chest complete the look._x000a__x000a__x000a_Impeccably crafted adidas Design to Move Polo tee for men made with moisture-wicking climalite fabric to draw sweat away from your skin. The polo collar with three-button placket and adidas print on left chest complete the look."/>
    <s v="The model (height 6') is wearing a size M"/>
    <n v="4.3"/>
    <n v="431"/>
    <n v="1169"/>
    <x v="0"/>
    <x v="46"/>
    <x v="0"/>
    <n v="503839"/>
  </r>
  <r>
    <x v="25"/>
    <s v="Men Blue Tapered Fit Chinos"/>
    <s v="Blue solid mid-rise chinos, has a button closure closure, 5 pockets"/>
    <s v="Tapered Fit_x000a_The model (height 6') is wearing a size 32"/>
    <n v="3.9"/>
    <n v="12500"/>
    <n v="635"/>
    <x v="0"/>
    <x v="55"/>
    <x v="5"/>
    <n v="7937500"/>
  </r>
  <r>
    <x v="25"/>
    <s v="Men Navy Blue Running Non-Marking Shoes"/>
    <s v="A pair of navy blue shoes, has mid-top Styling, lace-ups detail_x000a_Upper_x000a_Cushioned footbed_x000a_Textured and patterned outsole_x000a_Warranty: 1 month_x000a_Warranty provided by the brand /manufacturer"/>
    <s v="Synthetic_x000a_Wipe with a clean, dry cloth to remove dust"/>
    <n v="3.6"/>
    <n v="11"/>
    <n v="854"/>
    <x v="0"/>
    <x v="11"/>
    <x v="3"/>
    <n v="9394"/>
  </r>
  <r>
    <x v="59"/>
    <s v="Hair Serum Vitalised with Walnut Oil 45ml"/>
    <s v="Streax Vitalised with Walnut Oil Hair Serum"/>
    <s v="None"/>
    <n v="4.4000000000000004"/>
    <n v="3800"/>
    <n v="114"/>
    <x v="1"/>
    <x v="56"/>
    <x v="1"/>
    <n v="433200"/>
  </r>
  <r>
    <x v="8"/>
    <s v="Men POWER Colorblock Brand Logo Printed Relaxed Fit Pure Cotton T-shirt"/>
    <s v="Product Story_x000a_Our PUMA POWER collection gives our signature sportswear a little edge. This tee features a relaxed fit and a colourblocking look for your fit. Cotton: Cotton in PUMA products comes from farms with a focus on sustainable farming such as water efficiency and soil health protection_x000a__x000a_Product Design Detail_x000a_Black and white T-shirt for men_x000a_Brand logo graphic rubber print_x000a_Regular length_x000a_Round ribbed crew neck_x000a_Short, regular sleeves_x000a_Knitted pure cotton fabric"/>
    <s v="Relaxed Fit_x000a_Size worn by the model: M_x000a_Chest: 40&quot;_x000a_Height: 6'2&quot;"/>
    <n v="4.3"/>
    <n v="8"/>
    <n v="1709"/>
    <x v="0"/>
    <x v="46"/>
    <x v="1"/>
    <n v="13672"/>
  </r>
  <r>
    <x v="12"/>
    <s v="Men Memory Foam Mesh Non-Marking Running Shoes"/>
    <s v="A pair of white shoes, has regular styling, lace-ups detail_x000a_Mesh upper_x000a_Cushioned footbed_x000a_Textured and patterned outsole_x000a_Warranty :30 days_x000a_Warranty provided by brand owner/manufacturer_x000a__x000a_Technology : Memory Foam"/>
    <s v="Mesh_x000a_Wipe with a clean, dry cloth to remove dust"/>
    <n v="4.2"/>
    <n v="59"/>
    <n v="999"/>
    <x v="0"/>
    <x v="11"/>
    <x v="1"/>
    <n v="58941"/>
  </r>
  <r>
    <x v="0"/>
    <s v="Men Black Track Syntac Sneakers"/>
    <s v="Special Technology:_x000a_Skechers Memory Foam cushioned comfort insole_x000a_Features:_x000a_A pair of round toe black sneakers ,has regular styling,_x000a_Lace-ups detail_x000a_Mesh upper_x000a_Cushioned footbed_x000a_Flexible cushioning midsole and traction outsole ideal for fitness training_x000a_Textured and patterned outsole_x000a_Warranty: 3 months_x000a_Warranty provided by Brand/Manufacturer"/>
    <s v="Mesh_x000a_Wipe with Clean and dry cloth to remove dust"/>
    <n v="4.4000000000000004"/>
    <n v="219"/>
    <n v="4124"/>
    <x v="0"/>
    <x v="0"/>
    <x v="0"/>
    <n v="903156"/>
  </r>
  <r>
    <x v="8"/>
    <s v="Men Textured Scorch Runner V2 Marking Textile Sports Shoes"/>
    <s v="PRODUCT DESIGN DETAILS :_x000a_A pair of grey textured round toe sports shoes with regular styling has a lace-up closure_x000a_Textile upper_x000a_Cushioned footbed_x000a_Rubber outsole_x000a_PUMA No.2 logo at straps_x000a_Warranty: 3 Months_x000a_Warranty provided by brand/manufacturer_x000a_Product Story:_x000a_PRODUCT Story : Slip into the future with the PUMA Scorch Runner V2 Men's Shoes perfect for the urban runner on the go. These sleek kicks feature a lightweight mesh upper for breathability and comfort, with pull tabs for easy on and off. The SOFTFOAM+ sockliner provides a plush feel underfoot, while the PUMA Formstrip adds a touch of edge to your look. FEATURES &amp; BENEFITS : SoftFoam+: PUMA's comfort sockliner for instant step-in and long-lasting comfort that provides soft cushioning every step of your day DETAILS : Heel type: Flat, Shoe width: Regular fit, Shoe pronation: Neutral, Low boot, Textile upper, EVA outsole, PUMA Cat Logo on the toe box, PUMA Wordmark at tongue and heel, PUMA Formstrip on lateral side"/>
    <s v="Textile_x000a_Wipe with a clean, dry cloth to remove dust"/>
    <n v="4.2"/>
    <n v="266"/>
    <n v="1749"/>
    <x v="0"/>
    <x v="11"/>
    <x v="5"/>
    <n v="465234"/>
  </r>
  <r>
    <x v="40"/>
    <s v="Glimpse Poly Carbonate Medium Hard Trolley Bag - 69 cm"/>
    <s v="Design Details:_x000a_Red textured hardside check-in trolley suitcase, secured with a TSA combination lock_x000a_No. of wheels: 4_x000a_One handle on top and one on the side_x000a_Push button trolley_x000a_360 degree wheeling system_x000a_Push button trolley_x000a_Scratch resistant polycarbonate shell_x000a_Warranty: 5 years_x000a_Warranty provided by the brand/manufacturer_x000a__x000a_."/>
    <s v="Height: 69 cm_x000a_Width: 47 cm_x000a_Depth: 29 cm"/>
    <n v="4.4000000000000004"/>
    <n v="1300"/>
    <n v="2799"/>
    <x v="1"/>
    <x v="37"/>
    <x v="1"/>
    <n v="3638700"/>
  </r>
  <r>
    <x v="43"/>
    <s v="Dryness Care Hair Conditioner, For Dry &amp; Frizzy Hair, Restores Smoothness, 175 ml"/>
    <s v="Dove Hair Therapy Nutritive Solutions Dryness Care Conditioner_x000a__x000a_PROTECTS FROM FRIZZ &amp; RESTORES SMOOTHNESS:_x000a_When it comes to taming frizz, deep conditioning is the key. With enriched pro-moisture complex formula, Dove conditioner helps protect your hair from everyday wear and tear and makes it soft and smooth._x000a__x000a_With enriched pro-moisture complex, it detangles hair along the lengths, adding shine, taming frizz, and making hair so smooth that your comb will slide through._x000a__x000a_For best results, follow the below 3 steps:_x000a_1. SQUEEZE half to one spoon of Dove conditioner for shoulder length hair_x000a_2. SLIDE it from ears to tips where hair tangles and breaks more easily_x000a_3. WAIT for a minute and WASH thoroughly with water_x000a__x000a_Try Dove Dryness Care Conditioner to get the silky, smooth hair that you love, every day."/>
    <s v="None"/>
    <n v="4.5"/>
    <n v="820"/>
    <n v="210"/>
    <x v="1"/>
    <x v="28"/>
    <x v="1"/>
    <n v="172200"/>
  </r>
  <r>
    <x v="8"/>
    <s v="Men Brown Printed Thong Flip-Flops"/>
    <s v="A pair of brown printed thong flip-flops_x000a_Synthetic upper_x000a_Cushioned footbed_x000a_Patterned eva outsole_x000a_Warranty: 3 months_x000a_Warranty provided by brand owner/manufacturer"/>
    <s v="EVA_x000a_Wipe with a clean dry cloth to remove dust"/>
    <n v="4.3"/>
    <n v="141"/>
    <n v="1379"/>
    <x v="0"/>
    <x v="27"/>
    <x v="10"/>
    <n v="194439"/>
  </r>
  <r>
    <x v="60"/>
    <s v="Men Colourblocked Hooded Rain Jacket"/>
    <s v="Navy blue colourblocked rain suit, with high collar adjustable hood with drawcord, overlaying flap with snap buttons over zippers, long sleeves with snap button hem, two side pockets with flaps for added protection_x000a_Navy blue solid trouser with an elasticated waistband and slip-on closure."/>
    <s v="The model (height 6') is wearing size XL"/>
    <n v="4.2"/>
    <n v="231"/>
    <n v="1349"/>
    <x v="0"/>
    <x v="39"/>
    <x v="1"/>
    <n v="311619"/>
  </r>
  <r>
    <x v="3"/>
    <s v="ColorFit Icon Buzz Bluetooth Calling Smart Watch with Voice Assistance"/>
    <s v="This item cannot be returned."/>
    <s v="Dial width: 45 mm_x000a_Strap width: 20 mm"/>
    <n v="4.3"/>
    <n v="2200"/>
    <n v="1999"/>
    <x v="1"/>
    <x v="6"/>
    <x v="4"/>
    <n v="4397800"/>
  </r>
  <r>
    <x v="20"/>
    <s v="24KT Gold Coin-4 gram"/>
    <s v="This item cannot be returned."/>
    <s v="Height : 15.50 mm_x000a_Width : 15.50 mm"/>
    <n v="4.9000000000000004"/>
    <n v="10"/>
    <n v="27234"/>
    <x v="1"/>
    <x v="19"/>
    <x v="6"/>
    <n v="272340"/>
  </r>
  <r>
    <x v="26"/>
    <s v="Men Grey Self-Striped Pullover"/>
    <s v="Grey Self-Striped pullover ,has a mock collar, long sleeves, zip closure, ribbed hem"/>
    <s v="The model (height 6') is wearing a size M"/>
    <n v="4.4000000000000004"/>
    <n v="1000"/>
    <n v="1049"/>
    <x v="0"/>
    <x v="57"/>
    <x v="7"/>
    <n v="1049000"/>
  </r>
  <r>
    <x v="6"/>
    <s v="Men Colourblocked PU High-Top Sneakers"/>
    <s v="A pair of round toe black,white and red sneakers ,has high-top styling_x000a_Lace-ups detail_x000a_Pu upper material_x000a_Cushioned footbed_x000a_Textured and patterned outsole_x000a_Warranty: 45 days_x000a_Warranty is provide by the brand / manufacturer"/>
    <s v="PU_x000a_Wipe with clean cloth to remove dust"/>
    <n v="4.3"/>
    <n v="267"/>
    <n v="1679"/>
    <x v="0"/>
    <x v="0"/>
    <x v="1"/>
    <n v="448293"/>
  </r>
  <r>
    <x v="61"/>
    <s v="Men Black &amp; Navy Blue Solid Performance Hooded Sweatshirt"/>
    <s v="Black and navy blue solid sweatshirt_x000a_Hooded_x000a_Long, raglan sleeves_x000a_Zip closure_x000a_2 insert pockets_x000a_Ribbed hem"/>
    <s v="The model (height 6') is wearing a size M"/>
    <n v="4.2"/>
    <n v="89"/>
    <n v="1371"/>
    <x v="0"/>
    <x v="58"/>
    <x v="0"/>
    <n v="122019"/>
  </r>
  <r>
    <x v="15"/>
    <s v="HM Men White Solid Cotton Pure Cotton T-shirt Regular Fit"/>
    <s v="T-shirt in soft cotton jersey. Regular Fit."/>
    <s v="The model (height 6') is wearing a size M"/>
    <n v="4.2"/>
    <n v="9500"/>
    <n v="499"/>
    <x v="0"/>
    <x v="59"/>
    <x v="2"/>
    <n v="4740500"/>
  </r>
  <r>
    <x v="62"/>
    <s v="Men Mid-Rise Cotton Slim Fit Cargo"/>
    <s v="Charcoal grey woven cargo_x000a_Slim fit_x000a_Mid-rise_x000a_Length: regular_x000a_Pattern: solid_x000a_Flat-front, with no pleats design_x000a_Feature: plain_x000a_6 pockets"/>
    <s v="Fit: Slim Fit_x000a_The model (height 6') is wearing a size 32"/>
    <n v="3.7"/>
    <n v="171"/>
    <n v="1299"/>
    <x v="0"/>
    <x v="60"/>
    <x v="1"/>
    <n v="222129"/>
  </r>
  <r>
    <x v="12"/>
    <s v="Men White Raglan Sleeved T-shirt"/>
    <s v="Engineered with Rapid-Dry technology, the HRX Men's Active T-shirt is ideal for your next workout. The fabric wicks away sweat so that you stay cool no matter how hard you train._x000a__x000a_Features_x000a_Active T-shirt for your daily workouts._x000a_Rapid Dry technology wicks sweat &amp; dries fast._x000a_Raglan sleeves allow for natural range of movement_x000a_Style: Round Neck_x000a_Sleeve: Short Sleeves_x000a_Colour: White_x000a_Print: Solid_x000a_Fit: Regular"/>
    <s v="The model (height 6') is wearing a size M"/>
    <n v="4.0999999999999996"/>
    <n v="16000"/>
    <n v="584"/>
    <x v="0"/>
    <x v="46"/>
    <x v="2"/>
    <n v="9344000"/>
  </r>
  <r>
    <x v="63"/>
    <s v="Set Of 3 Olive Green Solid Hard-Sided Trolley Suitcases"/>
    <s v="Set of three trolley bags and two vanity bags_x000a__x000a_Polo class Cabin Trolley Suitcase_x000a__x000a_Polo class Medium Trolley Suitcase_x000a__x000a_Polo class large Trolley Suitcase_x000a_White green and red hard-sided trolley suitcases, secured with a number lock_x000a_One handle on the top and one on the side, has a trolley with retractable handle on the top and eight corner-mounted 360-degree rotatable skate wheels_x000a_One main zip compartment secured with a zip, has a zip lining, two elasticated tabs secured with click clasps_x000a_One sub-compartment on the flap, secured with a zip_x000a_Zipper detail to adjust the depth of suitcase_x000a__x000a_Polo class Hard-Sided Vanity Cabin Suitcases_x000a__x000a_Polo class Hard-Sided Vanity large Suitcases_x000a_White green and red printed hard-sided vanity suitcase, secured with zip_x000a_Two short handles on the top_x000a_One detachable and adjustable shoulder strap_x000a_One main compartment has a zipper pouch, and a vanity mirror_x000a_One sub-compartment, has a zipper flap, and one large slip pocket_x000a_Warranty: 5 Years_x000a_Warranty provided by brand/manufacturer"/>
    <s v="Trolley Bag cabin: 50 cm x 20 cm x 32 cm(Height x Width x Depth)_x000a_Trolley Bag medium: 55 cm x 24 cm x 38 cm(Height x Width x Depth)_x000a_Trolley Bag large: 66 cm x 26 cm x 42 cm(Height x Width x Depth)_x000a_Big Vanity Bag: 31 cm x 17 cm x 31 cm(Height x Width x Depth)_x000a_Small Vanity Bag: 18 cm x 16 cm x 28 cm(Height x Width x Depth)"/>
    <n v="4"/>
    <n v="4"/>
    <n v="7224"/>
    <x v="1"/>
    <x v="61"/>
    <x v="8"/>
    <n v="28896"/>
  </r>
  <r>
    <x v="64"/>
    <s v="Set of Serie Expert Absolut Repair Shampoo &amp; Mask with Gold Quinoa"/>
    <s v="L'Oreal Professionnel Unisex Lipidium Absolut Repair Masque_x000a_L'Oreal Professionnel Gold Quinoa + Protein Repair Shampoo"/>
    <s v="None"/>
    <n v="4.5"/>
    <n v="7500"/>
    <n v="1498"/>
    <x v="1"/>
    <x v="62"/>
    <x v="6"/>
    <n v="11235000"/>
  </r>
  <r>
    <x v="29"/>
    <s v="Men Pure Cotton Slim Fit Opaque Striped Casual Shirt"/>
    <s v="Peach-coloured vertical stripes opaque casual shirt, has a spread collar, button placket, 1 patch pocket, long regular sleeves, curved hem"/>
    <s v="Slim Fit_x000a_Size worn by the model: M_x000a_Chest: 40&quot;_x000a_Height: 6'1&quot;"/>
    <n v="4.5999999999999996"/>
    <n v="16"/>
    <n v="1559"/>
    <x v="0"/>
    <x v="12"/>
    <x v="1"/>
    <n v="24944"/>
  </r>
  <r>
    <x v="12"/>
    <s v="Men Black And White Printed Sliders"/>
    <s v="A pair of black and white printed sliders_x000a_Synthetic upper_x000a_Cushioned footbed_x000a_Patterned eva outsole_x000a_Warranty: 1 month_x000a_Warranty provided by brand owner/manufacturer"/>
    <s v="Synthetic _x000a_Wipe with a clean and dry cloth to remove dust"/>
    <n v="3.9"/>
    <n v="63"/>
    <n v="699"/>
    <x v="0"/>
    <x v="7"/>
    <x v="0"/>
    <n v="44037"/>
  </r>
  <r>
    <x v="25"/>
    <s v="Men Light Weight Comfort Insole Lace-Up Walking Shoes"/>
    <s v="A pair of black shoes, has mid-top Styling, lace-ups detail_x000a_Upper_x000a_Cushioned footbed_x000a_Textured and patterned outsole_x000a_Warranty: 1 month_x000a_Warranty provided by the brand /manufacturer"/>
    <s v="Mesh_x000a_EVA_x000a_Wipe with a clean, dry cloth to remove dust"/>
    <n v="3.6"/>
    <n v="30"/>
    <n v="759"/>
    <x v="0"/>
    <x v="11"/>
    <x v="1"/>
    <n v="22770"/>
  </r>
  <r>
    <x v="7"/>
    <s v="Men Round Toe Leather Sneakers"/>
    <s v="A pair of camel brown round toe sneakers ,has regular styling,_x000a_Lace-ups detail_x000a_Leather upper_x000a_Cushioned footbed_x000a_Textured and patterned outsole_x000a_Warranty: 1 month_x000a_Warranty provided by brand/manufacturer"/>
    <s v="Leather_x000a_Use a branded leather cleaner, avoid washing"/>
    <n v="4.0999999999999996"/>
    <n v="40"/>
    <n v="2965"/>
    <x v="0"/>
    <x v="0"/>
    <x v="1"/>
    <n v="118600"/>
  </r>
  <r>
    <x v="25"/>
    <s v="Men Blue &amp; White Slim Fit Checked Casual Shirt"/>
    <s v="Blue and white printed casual shirt, has a spread collar, button placket, 1 pocket, long sleeves, curved hem"/>
    <s v="Slim fit_x000a_The model (height 6') is wearing a size M"/>
    <n v="4.0999999999999996"/>
    <n v="9600"/>
    <n v="579"/>
    <x v="0"/>
    <x v="12"/>
    <x v="2"/>
    <n v="5558400"/>
  </r>
  <r>
    <x v="25"/>
    <s v="Men Grey Tapered Fit Mid-Rise Clean Look Stretchable Jeans"/>
    <s v="Grey medium wash 5-pocket mid-rise jeans, clean look with heavy fade, has a button and zip closure, waistband with belt loops"/>
    <s v="Tapered Fit_x000a_Stretchable_x000a_The model (height 6') is wearing a size 32"/>
    <n v="3.8"/>
    <n v="12100"/>
    <n v="610"/>
    <x v="0"/>
    <x v="15"/>
    <x v="7"/>
    <n v="7381000"/>
  </r>
  <r>
    <x v="65"/>
    <s v="Men Textured Mesh Basics Sneakers"/>
    <s v="A pair of round toe black &amp; white sneakers ,has regular styling,_x000a_Lace-ups detail_x000a_Mesh upper_x000a_Cushioned footbed_x000a_Textured and patterned outsole"/>
    <s v="Mesh_x000a_Wipe with a clean, dry cloth to remove dust"/>
    <n v="3.9"/>
    <n v="8"/>
    <n v="1395"/>
    <x v="0"/>
    <x v="0"/>
    <x v="5"/>
    <n v="11160"/>
  </r>
  <r>
    <x v="66"/>
    <s v="Unisex Colourblocked 16 Inch Laptop Rucksack 55 L"/>
    <s v="Blue and grey colourblocked rucksack with brand logo print detail, has a flap across the mouth secured with a click-clasp_x000a_One non-padded haul loop, two padded and adjustable ergonomic shoulder straps_x000a_Additional padded hip strap for added comfort and support_x000a_One main compartment, secured with a drawstring fastening_x000a_Padded laptop sleeve_x000a_A zip pocket on top flap_x000a_1 external zip pocket_x000a_Two mesh stash pockets _x000a_Padded mesh back_x000a_Compression straps _x000a_Water-resistant_x000a_Warranty: 1 year _x000a_Warranty provided by Brand Owner / Manufacturer"/>
    <s v="Height: 58 cm_x000a_Width: 26 cm_x000a_Depth: 20 cm_x000a_Volume: 55 L_x000a_Laptop compartment can hold Up to 16 inch laptop"/>
    <n v="3.9"/>
    <n v="15"/>
    <n v="1049"/>
    <x v="1"/>
    <x v="42"/>
    <x v="1"/>
    <n v="15735"/>
  </r>
  <r>
    <x v="64"/>
    <s v="Absolut Repair Hair Mask with Gold Quinoa for Damaged Hair-250g"/>
    <s v="Absolut Repair Hair Mask with Protein &amp; Gold Quinoa for Damaged Hair"/>
    <s v="None"/>
    <n v="4.5"/>
    <n v="3300"/>
    <n v="920"/>
    <x v="1"/>
    <x v="63"/>
    <x v="6"/>
    <n v="3036000"/>
  </r>
  <r>
    <x v="67"/>
    <s v="Frost Pro 1.96 Infinite Display With BT Calling &amp; Rotating Crown Smart Watch"/>
    <s v="This item cannot be returned."/>
    <s v="Dial width: 49 mm_x000a_Strap width: 20 mm"/>
    <n v="3.8"/>
    <n v="93"/>
    <n v="1799"/>
    <x v="1"/>
    <x v="26"/>
    <x v="1"/>
    <n v="167307"/>
  </r>
  <r>
    <x v="26"/>
    <s v="The Lifestyle Co. Men Colourblocked Lightweight Sneakers"/>
    <s v="A pair of round toe sneakers, with regular styling has a lace-up closure_x000a_Mesh upper_x000a_Cushioned footbed_x000a_Textured and patterned PVC outsole_x000a_Warranty: 3 months_x000a_Warranty provided by brand/manufacturer"/>
    <s v="Upper material: Mesh_x000a_Sole material: PVC_x000a_Wipe with a clean, dry cloth to remove dust"/>
    <n v="3.8"/>
    <n v="385"/>
    <n v="872"/>
    <x v="0"/>
    <x v="0"/>
    <x v="1"/>
    <n v="335720"/>
  </r>
  <r>
    <x v="6"/>
    <s v="Men Colourblocked Perforated Sneakers"/>
    <s v="A pair of round toe white, blue &amp; black sneakers ,has regular styling_x000a_Lace-ups detail_x000a_Mesh upper_x000a_Cushioned footbed_x000a_Textured and patterned outsole_x000a_Warranty: 45 days_x000a_Warranty provided by brand/manufacturer"/>
    <s v="mesh_x000a_Wipe with a clean and dry cloth to remove dust"/>
    <n v="4.2"/>
    <n v="914"/>
    <n v="1739"/>
    <x v="0"/>
    <x v="0"/>
    <x v="1"/>
    <n v="1589446"/>
  </r>
  <r>
    <x v="26"/>
    <s v="Men Mesh Air-Max Technology Slip-On Sports Shoes"/>
    <s v="PRODUCT DESIGN DETAILS :_x000a_A pair of black self-design round toe running sports shoes with regular styling has a lace up closure_x000a_Mesh upper_x000a_Cushioned footbed_x000a_Marking outsole_x000a_Flat arch_x000a_EVA sole_x000a__x000a_SPECIAL TECHNOLOGIES:_x000a_Air Max Technology"/>
    <s v="Mesh_x000a_Wipe with a clean, dry cloth to remove the dust"/>
    <n v="4.0999999999999996"/>
    <n v="205"/>
    <n v="718"/>
    <x v="0"/>
    <x v="11"/>
    <x v="1"/>
    <n v="147190"/>
  </r>
  <r>
    <x v="68"/>
    <s v="Unisex Black &amp; Yellow Backpack with Hip Strap &amp; Rain Cover"/>
    <s v="Black and yellow solid backpacks_x000a_Padded ergonomic shoulder straps, has 2 main compartment with zip closure, has padded laptop compartment, has a tablet sleeve_x000a_3 zip pocket, 2 stash pockets_x000a_Padded mesh back_x000a_Features: hip strap earphone gate and rain cover_x000a_Water Resistance: water resistant_x000a_Comes with a rain cover_x000a_Warranty: 6 months"/>
    <s v="Height: 45.72 cm_x000a_Width: 35.56 cm_x000a_Depth: 10.16 cm_x000a_Volume: 31 Litres and more_x000a_Laptop compartment can hold Up to 18 inch laptop"/>
    <n v="4.3"/>
    <n v="1300"/>
    <n v="4599"/>
    <x v="1"/>
    <x v="64"/>
    <x v="0"/>
    <n v="5978700"/>
  </r>
  <r>
    <x v="15"/>
    <s v="Men Black Regular Jeans"/>
    <s v="5-pocket jeans in stretch cotton denim with a regular waist, zip fly and button and straight legs with good room for movement over the thighs and knees."/>
    <s v="The model (height 6') is wearing a size 32"/>
    <n v="4.3"/>
    <n v="4700"/>
    <n v="1799"/>
    <x v="0"/>
    <x v="15"/>
    <x v="0"/>
    <n v="8455300"/>
  </r>
  <r>
    <x v="69"/>
    <s v="Brand Logo Pure Cotton Loose Fit NSW PREM ESSNTL SUST T-shirt"/>
    <s v="The Nike Sportswear Premium Essentials T-Shirt has a loose fit for a carefree, comfortable look. Its heavyweight organic cotton fabric feels thick and soft. This product is made with at least 75% organic cotton fibers._x000a_Black T-shirt for men_x000a_Brand logo solid_x000a_Regular length_x000a_Round neck_x000a_Short, regular sleeves_x000a_Knitted pure cotton fabric"/>
    <s v="Loose_x000a_Size worn by the model: M_x000a_Chest: 38&quot;_x000a_Height: 6'1&quot;"/>
    <n v="4.3"/>
    <n v="74"/>
    <n v="2495"/>
    <x v="1"/>
    <x v="46"/>
    <x v="1"/>
    <n v="184630"/>
  </r>
  <r>
    <x v="70"/>
    <s v="NHT 1041 USB Trimmer with 60 Min Runtime &amp; 5-Length Settings - Black"/>
    <s v="NHT 1041 USB Trimmer with 60 Min Runtime &amp; 5-Length Settings - Black_x000a_Warranty: 1 year_x000a_Warranty provided by Brand/manufacturer"/>
    <s v="None"/>
    <n v="3.9"/>
    <n v="642"/>
    <n v="404"/>
    <x v="1"/>
    <x v="33"/>
    <x v="0"/>
    <n v="259368"/>
  </r>
  <r>
    <x v="13"/>
    <s v="Men Pure Cotton Solid Spread Collar Casual Shirt"/>
    <s v="Olive green solid opaque casual shirt, has a spread collar, button placket, 2 flap pocket, long roll-up sleeves, curved hem"/>
    <s v="Fit: Regular Fit_x000a_The model (height 6') is wearing a size 40"/>
    <n v="4.4000000000000004"/>
    <n v="167"/>
    <n v="942"/>
    <x v="0"/>
    <x v="12"/>
    <x v="1"/>
    <n v="157314"/>
  </r>
  <r>
    <x v="8"/>
    <s v="Men Foam Stride Woven-Design Marking Textile Sports Running Shoes"/>
    <s v="PRODUCT DESIGN DETAILS :_x000a_A pair of black woven-design with logo printed detail round toe sports running shoes with regular styling has a lace up closure_x000a_Textile upper_x000a_Cushioned footbed_x000a_Rubber outsole_x000a_Low boot_x000a_Textile upper_x000a_Rubber outsole for better traction_x000a_PUMA No.2 logo at straps_x000a_PUMA Cat logo at back strap and footbed_x000a_Warranty: 3 months_x000a_Warranty provided by the manufacturer_x000a_PRODUCT Story : Experience comfort and style in every stride with PUMA Foam Stride Men's Running Shoes- perfect for taking your runs to the next level. The breathable upper keeps your feet cool and dry, while the PUMA Formstrip adds a sleek touch. The rubber outsole provides superior traction, while the 3D molded heel offers a secure fit. Details : Textile upper, Rubber outsole, Heel type: Flat, Shoe width: Regular fit, Shoe pronation: Neutral, Heel-to-toe-drop: 12 mm, PUMA Formstrip on lateral side, PUMA Cat logo on heel, PUMA Wordmark on tongue, Ideal for road and treadmill running"/>
    <s v="Textile_x000a_Wipe with a clean, dry cloth to remove dust"/>
    <n v="4"/>
    <n v="374"/>
    <n v="1799"/>
    <x v="0"/>
    <x v="11"/>
    <x v="1"/>
    <n v="672826"/>
  </r>
  <r>
    <x v="29"/>
    <s v="Men Mid Rise Cargo Style Joggers"/>
    <s v="Blue woven trousers_x000a_Tapered fit_x000a_Mid-rise_x000a_Length: regular_x000a_Pattern: solid_x000a_Flat-front, with no pleats design_x000a_Feature: plain_x000a_6 pockets"/>
    <s v="Tapered Fit_x000a_Size worn by the model: 32_x000a_Waist: 24&quot;_x000a_Hips: 35.5&quot;_x000a_Height: 5'6&quot;"/>
    <n v="3.7"/>
    <n v="10"/>
    <n v="1859"/>
    <x v="0"/>
    <x v="31"/>
    <x v="1"/>
    <n v="18590"/>
  </r>
  <r>
    <x v="55"/>
    <s v="Men Black &amp; Silver-Toned Brand Logo Thread Embroidered Sliders"/>
    <s v="A pair of black and silver-toned brand logo thread embroidered sliders_x000a_Synthetic upper_x000a_Cushioned footbed_x000a_Patterned synthetic outsole_x000a_Warranty: 6 months_x000a_Warranty provided by brand owner/manufacturer"/>
    <s v="Synthetic_x000a_Wipe with a clean and dry cloth when needed"/>
    <n v="4.0999999999999996"/>
    <n v="327"/>
    <n v="1199"/>
    <x v="0"/>
    <x v="7"/>
    <x v="0"/>
    <n v="392073"/>
  </r>
  <r>
    <x v="5"/>
    <s v="Men Colourblocked Lightweight Sneakers"/>
    <s v="A pair of round toe beige,black and red sneakers ,has regular styling_x000a_Lace-ups detail_x000a_Synthetic leather upper_x000a_Cushioned footbed_x000a_Textured and patterned outsole_x000a_Warranty: 28 days_x000a_Warranty provided by brand/manufacturer"/>
    <s v="Synthetic Leather_x000a_Wipe with a clean and dry cloth to remove dust"/>
    <n v="3.9"/>
    <n v="29"/>
    <n v="566"/>
    <x v="0"/>
    <x v="0"/>
    <x v="1"/>
    <n v="16414"/>
  </r>
  <r>
    <x v="64"/>
    <s v="Absolut Repair Shampoo with Gold Quinoa for Damaged Hair-300ml"/>
    <s v="Absolut Repair Shampoo with Protein Gold Quinoa for Damaged Hair"/>
    <s v="None"/>
    <n v="4.5"/>
    <n v="5800"/>
    <n v="745"/>
    <x v="1"/>
    <x v="65"/>
    <x v="6"/>
    <n v="4321000"/>
  </r>
  <r>
    <x v="48"/>
    <s v="Men Blue 512 Tapered Fit Heavy Fade Stretchable Jeans"/>
    <s v="Medium shade, heavy fade blue jeans_x000a_Tapered fit, mid-rise_x000a_Clean look_x000a_Stretchable_x000a_5 pocket_x000a_Length: regular"/>
    <s v="Fit: 512 Tapered Fit_x000a_Stretchable_x000a_The model (height 6') is wearing a size 32"/>
    <n v="4.0999999999999996"/>
    <n v="611"/>
    <n v="2399"/>
    <x v="0"/>
    <x v="15"/>
    <x v="5"/>
    <n v="1465789"/>
  </r>
  <r>
    <x v="26"/>
    <s v="Men Blue Printed Casual Sustainable Shirt"/>
    <s v="Blue printed casual shirt, has a mandarin collar collar, button placket, long sleeves, curved hem"/>
    <s v="Regular fit_x000a_The model (height 6 and shoulders 18) is wearing a size 40"/>
    <n v="4.0999999999999996"/>
    <n v="35800"/>
    <n v="574"/>
    <x v="0"/>
    <x v="12"/>
    <x v="4"/>
    <n v="20549200"/>
  </r>
  <r>
    <x v="29"/>
    <s v="Men Black Skinny Fit Mid-Rise Clean Look Stretchable Jeans"/>
    <s v="Black dark wash 5-pocket mid-rise jeans, clean look with no fade, has a button and zip closure, waistband with belt loops"/>
    <s v="Skinny Fit_x000a_Stretchable_x000a_The model (height 6') is wearing a size 32"/>
    <n v="4.0999999999999996"/>
    <n v="975"/>
    <n v="1754"/>
    <x v="0"/>
    <x v="15"/>
    <x v="0"/>
    <n v="1710150"/>
  </r>
  <r>
    <x v="25"/>
    <s v="Men Steel Cotton Joggers Trousers"/>
    <s v="STEEL woven joggers_x000a_Regular fit_x000a_Mid-rise_x000a_Length: regular_x000a_Pattern: solid_x000a_Flat-front, with no pleats design_x000a_Feature: plain_x000a_5 pockets"/>
    <s v="Fit: Regular Fit_x000a_The model (height 6') is wearing a size 32"/>
    <n v="3.9"/>
    <n v="301"/>
    <n v="611"/>
    <x v="0"/>
    <x v="30"/>
    <x v="1"/>
    <n v="183911"/>
  </r>
  <r>
    <x v="26"/>
    <s v="Men Charcoal Grey Solid Round Neck T-shirt"/>
    <s v="Charcoal grey solid T-shirt, has a round neck, and short sleeves"/>
    <s v="The model (height 6') is wearing a size M"/>
    <n v="4.2"/>
    <n v="2600"/>
    <n v="299"/>
    <x v="0"/>
    <x v="46"/>
    <x v="7"/>
    <n v="777400"/>
  </r>
  <r>
    <x v="55"/>
    <s v="Men Solid Super Slim Fit Formal Trousers"/>
    <s v="Black woven formal trousers_x000a_Slim fit_x000a_Brand Fit: Super_x000a_Mid-rise_x000a_Length: Regular_x000a_Pattern: Solid_x000a_Flat-front, with no pleats design_x000a_Feature: Plain_x000a_4 pockets"/>
    <s v="Brand Fit: Super_x000a_Slim Fit_x000a_Size worn by the model: 32_x000a_Waist: 30&quot;_x000a_Hips: 37&quot;_x000a_Height: 6'1&quot;"/>
    <n v="4.5"/>
    <n v="183"/>
    <n v="1559"/>
    <x v="0"/>
    <x v="30"/>
    <x v="1"/>
    <n v="285297"/>
  </r>
  <r>
    <x v="21"/>
    <s v="Men White &amp; Grey Colourblocked Sneakers"/>
    <s v="A pair of round-toe white &amp; grey sneakers, has regular styling, lace-up detail_x000a_Synthetic Leather upper_x000a_Cushioned footbed_x000a_Textured and patterned outsole_x000a_Warranty: 3 months_x000a_Warranty provided by brand/manufacturer"/>
    <s v="Synthetic Leather_x000a_Wipe with a clean, dry cloth to remove dust"/>
    <n v="4.4000000000000004"/>
    <n v="14000"/>
    <n v="1499"/>
    <x v="0"/>
    <x v="0"/>
    <x v="7"/>
    <n v="20986000"/>
  </r>
  <r>
    <x v="52"/>
    <s v="10% Niacinamide Face Serum with Zinc - 30 ml"/>
    <s v="10% Niacinamide Face Serum with Zinc For Acne, Acne Marks &amp; Blemishes"/>
    <s v="None"/>
    <n v="4.5"/>
    <n v="6800"/>
    <n v="569"/>
    <x v="1"/>
    <x v="28"/>
    <x v="1"/>
    <n v="3869200"/>
  </r>
  <r>
    <x v="9"/>
    <s v="Men Laser-Cut Slip On Clogs"/>
    <s v="A pair of round toe grey clogs ,has regular styling_x000a_Slip on detail_x000a_Plastic upper_x000a_Cushioned footbed_x000a_Textured and patterned outsole"/>
    <s v="Plastic_x000a_Wipe with a clean and dry cloth to remove dust"/>
    <n v="4.0999999999999996"/>
    <n v="33"/>
    <n v="799"/>
    <x v="0"/>
    <x v="8"/>
    <x v="1"/>
    <n v="26367"/>
  </r>
  <r>
    <x v="27"/>
    <s v="Men Black Dial Bracelet Style Straps Analogue Multi Function Watch AX2513"/>
    <s v="Pack Contains: single watch_x000a_Display: analogue_x000a_Movement: quartz_x000a_Power Source: battery_x000a_Dial style: black solid round nylon dial_x000a_Features: reset time, led backlight, alarm_x000a_Strap Style: red, regular, silicon strap with a tang_x000a_Water resistance: 50 m_x000a_Comes in a signature Armani Exchange case_x000a_Warranty: 2 years_x000a_Warranty provided by brand owner/manufacturer_x000a_Disclaimer - The Watch Cases might differ from the image shown."/>
    <s v="None"/>
    <n v="4.5"/>
    <n v="786"/>
    <n v="7997"/>
    <x v="0"/>
    <x v="66"/>
    <x v="0"/>
    <n v="6285642"/>
  </r>
  <r>
    <x v="71"/>
    <s v="Men White Solid Slim Fit Regular Shorts"/>
    <s v="White solid mid-rise regular shorts, has 4 pockets, and zip closure"/>
    <s v="Slim Fit_x000a_The model (height 6') is wearing a size 32"/>
    <n v="4.0999999999999996"/>
    <n v="2400"/>
    <n v="799"/>
    <x v="0"/>
    <x v="41"/>
    <x v="2"/>
    <n v="1917600"/>
  </r>
  <r>
    <x v="7"/>
    <s v="Men Camel Brown Nubuck Sneakers"/>
    <s v="A pair of round toe camel brown sneakers ,has regular styling,_x000a_Lace-ups detail_x000a_Nubuck upper_x000a_Cushioned footbed_x000a_&quot;Ideal for long walks providing an all-day comfort and support''_x000a_Textured and patterned outsole_x000a_Warranty: 3 months"/>
    <s v="Upper material: nubuck_x000a_Sole: Rubber_x000a_nubuck Use a branded leather conditioner to clean the product"/>
    <n v="4.2"/>
    <n v="859"/>
    <n v="3395"/>
    <x v="0"/>
    <x v="0"/>
    <x v="10"/>
    <n v="2916305"/>
  </r>
  <r>
    <x v="15"/>
    <s v="Men Black Relaxed Fit Hoodie"/>
    <s v="Hoodie in sweatshirt fabric made from a cotton blend. Relaxed fit with a lined, drawstring hood, long sleeves, kangaroo pocket and ribbing at the cuffs and hem. Soft brushed inside."/>
    <s v="The model (height 6') is wearing a size M"/>
    <n v="4.3"/>
    <n v="3100"/>
    <n v="1499"/>
    <x v="0"/>
    <x v="13"/>
    <x v="0"/>
    <n v="4646900"/>
  </r>
  <r>
    <x v="25"/>
    <s v="Men Navy Blue Training or Gym Non-Marking Shoes"/>
    <s v="A pair of navy blue shoes, has mid-top Styling, lace-ups detail_x000a_Upper_x000a_Cushioned footbed_x000a_Textured and patterned outsole_x000a_Warranty: 1 month_x000a_Warranty provided by the brand /manufacturer"/>
    <s v="Synthetic_x000a_Wipe with a clean, dry cloth to remove dust"/>
    <n v="3.8"/>
    <n v="33"/>
    <n v="764"/>
    <x v="0"/>
    <x v="11"/>
    <x v="3"/>
    <n v="25212"/>
  </r>
  <r>
    <x v="72"/>
    <s v="Unisex Black &amp; Grey Colourblocked Cross-Training Duffel Bag"/>
    <s v="Black and grey colourblocked duffel bag_x000a_Two short handles and a non-detachable shoulder strap_x000a_One main zip compartment_x000a_Two external side zip pockets_x000a_One external front zip pocket_x000a_Warranty: 1 Year_x000a_Warranty provided by brand/manufacturer"/>
    <s v="Width: 47 cm_x000a_Depth: 24 cm_x000a_Height: 24 cm"/>
    <n v="4.4000000000000004"/>
    <n v="2400"/>
    <n v="649"/>
    <x v="1"/>
    <x v="48"/>
    <x v="0"/>
    <n v="1557600"/>
  </r>
  <r>
    <x v="46"/>
    <s v="Unisex Lunar Backpack"/>
    <s v="Black lunar backpack_x000a_Non-Padded haul loop_x000a_1 main compartment with zip closure_x000a_3 external zip pockets_x000a_1 internal zip pocket_x000a_1 organised pocket_x000a_1 stash pocket_x000a_Padded Mesh back_x000a_Padded shoulder strap_x000a_Water-resistance: No_x000a_Warranty: 18 months_x000a_Warranty provided by brand/manufacturer"/>
    <s v="Height: 49.5 cm_x000a_Width: 30.5 cm_x000a_Depth: 19.5 cm_x000a_Volume (in litres): 29.44_x000a_Laptop size upto: 16 inch (40.6 cm)"/>
    <n v="4.4000000000000004"/>
    <n v="6600"/>
    <n v="1599"/>
    <x v="1"/>
    <x v="67"/>
    <x v="1"/>
    <n v="10553400"/>
  </r>
  <r>
    <x v="73"/>
    <s v="Men Black &amp; Grey Slim Fit Checked Casual Shirt"/>
    <s v="Black and grey checked casual shirt, has a spread collar, long roll-up sleeves, button placket, curved hem, and 1 patch pocket"/>
    <s v="Slim fit_x000a_The model (height 6') is wearing a size 40"/>
    <n v="4"/>
    <n v="10300"/>
    <n v="577"/>
    <x v="0"/>
    <x v="12"/>
    <x v="0"/>
    <n v="5943100"/>
  </r>
  <r>
    <x v="15"/>
    <s v="Relaxed Fit Printed Pure Cotton T-shirt"/>
    <s v="Relaxed-fit T-shirt in soft cotton jersey with a print motif, round, rib-trimmed neckline, dropped shoulders and a straight-cut hem."/>
    <s v="The model (height 5&quot;8') is wearing a size S"/>
    <n v="4.5"/>
    <n v="193"/>
    <n v="799"/>
    <x v="1"/>
    <x v="46"/>
    <x v="1"/>
    <n v="154207"/>
  </r>
  <r>
    <x v="72"/>
    <s v="Unisex Black Solid ASPIRE Laptop Backpack"/>
    <s v="Black solid backpack_x000a_Padded sternum shoulder straps, has padded haul loop_x000a_1 main compartment with zip closure, has padded laptop compartment,_x000a_2 external zip pocket, 1 stash pocket_x000a_Padded mesh back_x000a_Features: Hip strap_x000a_Warranty: 1 year_x000a_Warranty provided by Brand/manufacturer"/>
    <s v="Height: 50 cm_x000a_Width: 38 cm_x000a_Depth: 34 cm_x000a_Volume: 24 to 30 Litres_x000a_Laptop compartment can hold Up to 15 inch laptop"/>
    <n v="4.5"/>
    <n v="2200"/>
    <n v="1246"/>
    <x v="1"/>
    <x v="67"/>
    <x v="0"/>
    <n v="2741200"/>
  </r>
  <r>
    <x v="12"/>
    <s v="Men Mesh Memory Foam Running Lace-Up Non-Marking Shoes"/>
    <s v="A pair of white shoes, has regular Styling, lace-ups detail_x000a_Upper_x000a_Cushioned footbed_x000a_Textured and patterned outsole_x000a_Warranty: 30 days_x000a_Warranty provided by brand owner/manufacturer"/>
    <s v="Mesh_x000a_Wipe with a clean, dry cloth to remove dust"/>
    <n v="4.0999999999999996"/>
    <n v="408"/>
    <n v="999"/>
    <x v="0"/>
    <x v="11"/>
    <x v="1"/>
    <n v="407592"/>
  </r>
  <r>
    <x v="55"/>
    <s v="Men White Polo Collar T-shirt"/>
    <s v="White solid T-shirt, has a polo collar, and short sleeves"/>
    <s v="The model (height 6') is wearing a size M"/>
    <n v="4.5"/>
    <n v="1000"/>
    <n v="1139"/>
    <x v="0"/>
    <x v="46"/>
    <x v="2"/>
    <n v="1139000"/>
  </r>
  <r>
    <x v="74"/>
    <s v="AirBass Z40 with ZEN ENC Mic &amp; 60H Playtime Wireless Earphones"/>
    <s v="This item cannot be returned."/>
    <s v="None"/>
    <n v="3.9"/>
    <n v="132"/>
    <n v="1499"/>
    <x v="1"/>
    <x v="29"/>
    <x v="1"/>
    <n v="197868"/>
  </r>
  <r>
    <x v="75"/>
    <s v="Unisex Discovery Gift Set"/>
    <s v="Ajmal Unisex Discovery Gift Set_x000a_Yearn_x000a_Prose_x000a_Ascend_x000a_Neea_x000a_Aretha"/>
    <s v="100 ml"/>
    <n v="4.5"/>
    <n v="721"/>
    <n v="500"/>
    <x v="1"/>
    <x v="68"/>
    <x v="1"/>
    <n v="360500"/>
  </r>
  <r>
    <x v="25"/>
    <s v="Men White Slim Fit Casual Shirt"/>
    <s v="White solid opaque Casual shirt ,has a spread collar, button placket, 1 patch pocket, long regular sleeves, curved hem"/>
    <s v="Brand Fit:_x000a_Fit: Slim Fit_x000a_The model (height 6') is wearing a size 40"/>
    <n v="4.0999999999999996"/>
    <n v="4300"/>
    <n v="503"/>
    <x v="0"/>
    <x v="12"/>
    <x v="2"/>
    <n v="2162900"/>
  </r>
  <r>
    <x v="12"/>
    <s v="Men Black Solid Joggers"/>
    <s v="Cut for a sleek look, the HRX Men's Active Track Pants allow you to move freely while staying comfortable. The fabric's sweat wicking properties work as hard as you during a workout to keep you cool and dry no matter how hard you train._x000a__x000a_Features_x000a_Active track pants for your daily workouts._x000a_Rapid Dry technology wicks sweat &amp; dries fast._x000a_Pockets to keep essentials at hand_x000a_Cuff detailing at the bottom keeps tracks from riding up_x000a_Length: Full Length_x000a_Colour: Black_x000a_Fit: Straight Fit"/>
    <s v="The model (height 6') is wearing a size M"/>
    <n v="4.0999999999999996"/>
    <n v="17500"/>
    <n v="719"/>
    <x v="0"/>
    <x v="31"/>
    <x v="0"/>
    <n v="12582500"/>
  </r>
  <r>
    <x v="3"/>
    <s v="Pink Color Fit Icon 2 Smartwatch"/>
    <s v="This item cannot be returned."/>
    <s v="Dial width: 45 mm_x000a_Strap width: 20 mm"/>
    <n v="4.2"/>
    <n v="607"/>
    <n v="1599"/>
    <x v="1"/>
    <x v="40"/>
    <x v="11"/>
    <n v="970593"/>
  </r>
  <r>
    <x v="26"/>
    <s v="Time Travlr Men Black Basic Sustainable Chinos"/>
    <s v="Black solid mid-rise chinos, has a button closure closure, 5 pockets_x000a_This garment contains LYCRA fiber. It moves with you throughout the day for a comfortable, flexible fit_x000a_Manufacturer Info: Indian Designs Export Pvt Ltd_x000a_Country of Origin: India"/>
    <s v="Regular Fit_x000a_The model (height 6') is wearing a size 32"/>
    <n v="4"/>
    <n v="4400"/>
    <n v="899"/>
    <x v="0"/>
    <x v="55"/>
    <x v="0"/>
    <n v="3955600"/>
  </r>
  <r>
    <x v="3"/>
    <s v="Nerve Bluetooth Wireless Neckband Earphones with Mic - Forest Green"/>
    <s v="This item cannot be returned."/>
    <s v="Handle Care"/>
    <n v="3.8"/>
    <n v="860"/>
    <n v="799"/>
    <x v="1"/>
    <x v="69"/>
    <x v="8"/>
    <n v="687140"/>
  </r>
  <r>
    <x v="15"/>
    <s v="Men Green Solid Cargo Joggers"/>
    <s v="Joggers in a cotton weave with covered elastication and a drawstring at the waist, diagonal side pockets and flap back and leg pockets with concealed press-studs. Tapered legs with seams and darts at the knees and covered elastication at the hems."/>
    <s v="98% Cotton, 2% Elastane_x000a_Machine wash"/>
    <n v="4.4000000000000004"/>
    <n v="301"/>
    <n v="2699"/>
    <x v="0"/>
    <x v="31"/>
    <x v="8"/>
    <n v="812399"/>
  </r>
  <r>
    <x v="29"/>
    <s v="Men Pure Cotton Slim Fit Tartan Checks Opaque Casual Shirt"/>
    <s v="White tartan checks opaque casual shirt, has a spread collar, button placket, 1 patch pocket, long regular sleeves, curved hem"/>
    <s v="Slim Fit_x000a_Size worn by the model: M_x000a_Chest: 40&quot;_x000a_Height: 6'1&quot;"/>
    <n v="4.3"/>
    <n v="12"/>
    <n v="1494"/>
    <x v="0"/>
    <x v="12"/>
    <x v="1"/>
    <n v="17928"/>
  </r>
  <r>
    <x v="34"/>
    <s v="Men Black Slim Fit Casual Shirt"/>
    <s v="Black solid casual shirt, has a spread collar, long sleeves, button placket, curved hem, one patch pocket"/>
    <s v="Slim fit_x000a_The model (height 6') is wearing a size 40"/>
    <n v="4.2"/>
    <n v="6100"/>
    <n v="549"/>
    <x v="0"/>
    <x v="12"/>
    <x v="0"/>
    <n v="3348900"/>
  </r>
  <r>
    <x v="76"/>
    <s v="Slim Fit Spread Collar Casual Shirt"/>
    <s v="Blue solid opaque casual shirt ,has a spread collar, button placket, long regular sleeves, curved hem"/>
    <s v="Slim Fit_x000a_The model (height 6') is wearing a size 40"/>
    <n v="3.4"/>
    <n v="150"/>
    <n v="699"/>
    <x v="1"/>
    <x v="12"/>
    <x v="1"/>
    <n v="104850"/>
  </r>
  <r>
    <x v="8"/>
    <s v="Men Foam Stride Woven-Design Marking Textile Sports Running Shoes"/>
    <s v="PRODUCT DESIGN DETAILS :A pair of grey woven-design with logo printed detail round toe sports running shoes with regular styling has a lace up closure_x000a_Textile upper_x000a_Cushioned footbed_x000a_Rubber outsole_x000a_Low boot_x000a_Textile upper_x000a_Rubber outsole for better traction_x000a_PUMA No.2 logo at straps_x000a_PUMA Cat logo at back strap and footbed_x000a_Warranty: 3 months_x000a_Warranty provided by the manufacturer_x000a_PRODUCT Story : Experience comfort and style in every stride with PUMA Foam Stride Men's Running Shoes- perfect for taking your runs to the next level. The breathable upper keeps your feet cool and dry, while the PUMA Formstrip adds a sleek touch. The rubber outsole provides superior traction, while the 3D molded heel offers a secure fit. Details : Textile upper, Rubber outsole, Heel type: Flat, Shoe width: Regular fit, Shoe pronation: Neutral, Heel-to-toe-drop: 12 mm, PUMA Formstrip on lateral side, PUMA Cat logo on heel, PUMA Wordmark on tongue, Ideal for road and treadmill running"/>
    <s v="Textile_x000a_Wipe with a clean, dry cloth to remove dust"/>
    <n v="4"/>
    <n v="205"/>
    <n v="1799"/>
    <x v="0"/>
    <x v="11"/>
    <x v="1"/>
    <n v="368795"/>
  </r>
  <r>
    <x v="25"/>
    <s v="Men White Slim Fit Casual Shirt"/>
    <s v="White graphic solid opaque Casual shirt ,has a spread collar, button placket, 1 patch pocket, long regular sleeves, curved hem"/>
    <s v="Brand Fit:_x000a_Fit: Slim Fit_x000a_The model (height 6') is wearing a size 40"/>
    <n v="4.2"/>
    <n v="3600"/>
    <n v="545"/>
    <x v="0"/>
    <x v="12"/>
    <x v="2"/>
    <n v="1962000"/>
  </r>
  <r>
    <x v="13"/>
    <s v="Men Maroon Pure Cotton Sustainable Casual Shirt"/>
    <s v="Maroon solid casual shirt, has a mandarin collar, long sleeves, curved hem"/>
    <s v="Regular Fit_x000a_The model (height 6') is wearing a size 40"/>
    <n v="4.3"/>
    <n v="8300"/>
    <n v="1999"/>
    <x v="0"/>
    <x v="12"/>
    <x v="9"/>
    <n v="16591700"/>
  </r>
  <r>
    <x v="77"/>
    <s v="Men Off-White Slim Fit Solid Cargo Joggers"/>
    <s v="Off-white solid mid-rise cargo joggers, button closure, and 6 pockets"/>
    <s v="Slim fit_x000a_The model (height 6') is wearing a size 32"/>
    <n v="3.9"/>
    <n v="157"/>
    <n v="629"/>
    <x v="0"/>
    <x v="31"/>
    <x v="2"/>
    <n v="98753"/>
  </r>
  <r>
    <x v="78"/>
    <s v="Men Slip On Comfort Sandals"/>
    <s v="A pair of comfort sandals_x000a_Synthetic leather upper with slip-on closure_x000a_Cushioned footbed_x000a_Patterned rubber outsole_x000a_Warranty: 3 months_x000a_Warranty provided by brand owner/manufacturer"/>
    <s v="Comfort Fit Size"/>
    <n v="3.8"/>
    <n v="374"/>
    <n v="599"/>
    <x v="0"/>
    <x v="24"/>
    <x v="1"/>
    <n v="224026"/>
  </r>
  <r>
    <x v="26"/>
    <s v="Men Beige &amp; Green Colourblocked Sneakers"/>
    <s v="A pair of round toe beige and green colourblocked sneakers, has regular styling,_x000a_Lace-ups detail_x000a_Synthetic upper_x000a_Cushioned footbed_x000a_Textured and patterned outsole_x000a_Warranty: 1 month_x000a_Warranty provided by Brand Owner / Manufacturer"/>
    <s v="Upper material: Synthetic_x000a_Sole material: EVA_x000a_Wipe with a clean, dry cloth to remove the dust"/>
    <n v="3.5"/>
    <n v="2000"/>
    <n v="769"/>
    <x v="0"/>
    <x v="0"/>
    <x v="8"/>
    <n v="1538000"/>
  </r>
  <r>
    <x v="12"/>
    <s v="Unisex Black Solid Training Duffel Bag"/>
    <s v="Black solid gym duffel bag_x000a_Two short handles, one long and adjustable shoulder straps_x000a_One main zip compartment_x000a_One external zip pocket on the front_x000a_A zip pocket and one mesh stash pocket on one side and a zip pocket on the other side"/>
    <s v="Height: 26 cm_x000a_Width: 49 cm_x000a_Depth: 21 cm"/>
    <n v="4.0999999999999996"/>
    <n v="1200"/>
    <n v="734"/>
    <x v="1"/>
    <x v="48"/>
    <x v="0"/>
    <n v="880800"/>
  </r>
  <r>
    <x v="11"/>
    <s v="Orion 1.3 inch Bluetooth Calling Smartwatch with AI Voice Assistant"/>
    <s v="This item cannot be returned."/>
    <s v="Dial width: 33 mm_x000a_Strap width: 20 mm"/>
    <n v="4"/>
    <n v="322"/>
    <n v="1699"/>
    <x v="1"/>
    <x v="36"/>
    <x v="4"/>
    <n v="547078"/>
  </r>
  <r>
    <x v="26"/>
    <s v="Time Travlr Men Teal Blue Printed Cotton Pure Cotton T-shirt"/>
    <s v="Teal blue printed T-shirt, has a round neck, short sleeves"/>
    <s v="The model (height 6') is wearing a size M"/>
    <n v="4"/>
    <n v="5600"/>
    <n v="329"/>
    <x v="0"/>
    <x v="46"/>
    <x v="4"/>
    <n v="1842400"/>
  </r>
  <r>
    <x v="25"/>
    <s v="Men Black Tapered Fit Mid-Rise Clean Look Stretchable Jeans"/>
    <s v="Black dark wash 5-pocket mid-rise jeans, clean look with no fade, has a button and zip closure, waistband with belt loops"/>
    <s v="Tapered Fit_x000a_Stretchable_x000a_The model (height 6') is wearing a size 32"/>
    <n v="4"/>
    <n v="22600"/>
    <n v="610"/>
    <x v="0"/>
    <x v="15"/>
    <x v="0"/>
    <n v="13786000"/>
  </r>
  <r>
    <x v="6"/>
    <s v="Men Black Mesh Walking Shoes"/>
    <s v="About Red Tape Spots Shoes:_x000a_Once you wear RedTape, your feet will not feel comfortable in any other shoes. RedTape brings you an exclusive pair of shoes featured with EVA &amp; TPU sole and Mesh upper material giving it a unique style and comfort. Pair up these latest sports shoes with your daily casual outfits._x000a__x000a_Product deisgn details:_x000a_A pair of black shoes, has high-top Styling, lace-ups detail_x000a_Upper_x000a_Cushioned footbed_x000a_Textured and patterned outsole_x000a_Warranty: 45 days_x000a_Warranty provided by brand owner/manufacturer"/>
    <s v="Upper material: Mesh_x000a_Wipe with a clean, dry cloth to remove the dust"/>
    <n v="4.2"/>
    <n v="1200"/>
    <n v="2069"/>
    <x v="0"/>
    <x v="11"/>
    <x v="0"/>
    <n v="2482800"/>
  </r>
  <r>
    <x v="8"/>
    <s v="Punch Comfort Insole Basics Sneakers"/>
    <s v="PRODUCT DESIGN DETAILS :_x000a_A pair of black woven design round toe casual sneakers with regular styling has a lace-up closure_x000a_Synthetic upper_x000a_Cushioned footbed_x000a_Rubber outsole_x000a_Warranty: 3 Months_x000a_Warranty provided by brand/manufacturer"/>
    <s v="Synthetic_x000a_Wipe with a clean, dry cloth to remove dust"/>
    <n v="4.0999999999999996"/>
    <n v="121"/>
    <n v="3299"/>
    <x v="1"/>
    <x v="0"/>
    <x v="1"/>
    <n v="399179"/>
  </r>
  <r>
    <x v="25"/>
    <s v="Men Olive Green Tapered Fit Ankle Length Chinos"/>
    <s v="Olive Green solid mid-rise ankle length chinos, has a button closure, 4 pockets"/>
    <s v="Tapered Fit_x000a_The model (height 6') is wearing a size 32"/>
    <n v="3.9"/>
    <n v="9000"/>
    <n v="681"/>
    <x v="0"/>
    <x v="55"/>
    <x v="5"/>
    <n v="6129000"/>
  </r>
  <r>
    <x v="1"/>
    <s v="Active Black Rockerz 235 Pro M with ASAP Charge Bluetooth Headset"/>
    <s v="This item cannot be returned."/>
    <s v="None"/>
    <n v="4"/>
    <n v="738"/>
    <n v="1199"/>
    <x v="1"/>
    <x v="1"/>
    <x v="0"/>
    <n v="884862"/>
  </r>
  <r>
    <x v="34"/>
    <s v="Men White Slim Fit Casual Shirt"/>
    <s v="White solid casual shirt, has a spread collar, long sleeves, button placket, 1 pocket and curved hem"/>
    <s v="Slim fit_x000a_The model (height 6') is wearing a size 40"/>
    <n v="4.0999999999999996"/>
    <n v="4100"/>
    <n v="549"/>
    <x v="0"/>
    <x v="12"/>
    <x v="2"/>
    <n v="2250900"/>
  </r>
  <r>
    <x v="67"/>
    <s v="Frost Pro 1.96 Infinite Display With BT Calling &amp; Rotating Crown Smart Watch"/>
    <s v="This item cannot be returned."/>
    <s v="Dial width: 49 mm_x000a_Strap width: 20 mm"/>
    <n v="4"/>
    <n v="73"/>
    <n v="1799"/>
    <x v="1"/>
    <x v="26"/>
    <x v="1"/>
    <n v="131327"/>
  </r>
  <r>
    <x v="79"/>
    <s v="Men Navy Blue Slip-On Sneakers"/>
    <s v="A pair of round toe navy blue slip-on sneakers ,has regular styling,_x000a_Slip-on detail_x000a_Mesh upper_x000a_Cushioned footbed_x000a_Textured and patterned outsole"/>
    <s v="Mesh_x000a_Wipe with a clean, dry cloth to remove dust"/>
    <n v="4.2"/>
    <n v="4100"/>
    <n v="679"/>
    <x v="0"/>
    <x v="0"/>
    <x v="3"/>
    <n v="2783900"/>
  </r>
  <r>
    <x v="80"/>
    <s v="Men White Super Combed Cotton T-shirt"/>
    <s v="White solid T-shirt, has a round neck, and short sleeves"/>
    <s v="The model (height 6') is wearing a size M"/>
    <n v="4.3"/>
    <n v="3600"/>
    <n v="579"/>
    <x v="0"/>
    <x v="46"/>
    <x v="2"/>
    <n v="2084400"/>
  </r>
  <r>
    <x v="8"/>
    <s v="Plus Unisex Black Solid Backpack"/>
    <s v="Black solid backpack_x000a_Padded non-padded haul loop_x000a_1 main compartment with zip closure_x000a_1 zip pocket, 2 stash pockets_x000a_Padded back_x000a_Two-way zip opening into main compartment_x000a_Zip opening into front pocket_x000a_Adjustable padded shoulder straps with reflective PUMA Cat Logo detailing_x000a_Webbing carry handle_x000a_Reflective tape with PUMA Cat Logo on bottom panel_x000a_Printed PUMA Wordmark and Formstrip on front_x000a_Water Resistance: no_x000a_Warranty: 3 months_x000a_Warranty provided by brand owner/manufacturer_x000a__x000a_PROUCT DESIGN DETAILS : Two-way zip opening into main compartment, Zip opening into front pocket, Two mesh side pockets, Padded back panel, Lined laptop compartment inside, Adjustable padded shoulder straps with reflective PUMA Cat Logo detailing, Webbing carry handle, Reflective tape with PUMA Cat Logo on bottom panel, Printed PUMA Wordmark and Formstrip on front_x000a__x000a__x000a_PRODUCT STORY : Practicality par excellence, this classic backpack will take you anywhere you need to go. A spacious double-zipped main section, mesh side pockets and a lined laptop compartment make it ideal for stashing your essentials, big and small. Padded adjustable shoulder straps make for a comfortable carry, and iconic PUMA branding across the front adds a touch of athletic finesse."/>
    <s v="Height: 47 cm  _x000a_Width: 31 cm_x000a_Depth: 17 cm_x000a_Volume: 23 Litres_x000a_Laptop compartment can hold laptop"/>
    <n v="4.2"/>
    <n v="128"/>
    <n v="824"/>
    <x v="1"/>
    <x v="67"/>
    <x v="0"/>
    <n v="105472"/>
  </r>
  <r>
    <x v="81"/>
    <s v="Men Black Croslite Clogs"/>
    <s v="A pair of black solid clogs_x000a_Croslite upper_x000a_Cushioned footbed_x000a_Patterned eva outsole_x000a_Warranty: 15 days_x000a_Warranty provided by brand owner/manufacturer"/>
    <s v="/"/>
    <n v="3.9"/>
    <n v="743"/>
    <n v="764"/>
    <x v="0"/>
    <x v="8"/>
    <x v="0"/>
    <n v="567652"/>
  </r>
  <r>
    <x v="82"/>
    <s v="Vitamin C Green Tea Face Wash with Hyaluronic Acid Dirt Removal Cleanser-100ml"/>
    <s v="Vitamin C Green Tea Face Wash with Hyaluronic Acid | Dirt Removal Face Cleanser"/>
    <s v="Keep away from direct sunlight. Keep out of reach of children. Do not consume. For external use only."/>
    <n v="4.5"/>
    <n v="4400"/>
    <n v="279"/>
    <x v="1"/>
    <x v="70"/>
    <x v="8"/>
    <n v="1227600"/>
  </r>
  <r>
    <x v="18"/>
    <s v="Unisex Cream-Coloured &amp; Grey Clogs Sandals"/>
    <s v="A pair of cream-coloured clogs_x000a_Croslite upper with slip-on closure_x000a_Cushioned footbed_x000a_Patterned croslite outsole_x000a_Warranty: 3 months_x000a_Warranty provided by brand owner/manufacturer"/>
    <s v="Croslite_x000a_Use a damp cloth to remove dust and dirt. Avoid using solvent cleaners wherever possible"/>
    <n v="3.8"/>
    <n v="53"/>
    <n v="2747"/>
    <x v="1"/>
    <x v="24"/>
    <x v="7"/>
    <n v="145591"/>
  </r>
  <r>
    <x v="24"/>
    <s v="Men Black Woven Design Sneakers"/>
    <s v="A pair of round toe black Woven Design sneakers ,has regular styling,_x000a_Lace-ups detail_x000a_Synthetic upper_x000a_Cushioned footbed_x000a_Textured and patterned outsole_x000a_Warranty: 1 month_x000a_Warranty provided by brand/manufacturer"/>
    <s v="Synthetic_x000a_Wipe with a clean, dry cloth to remove the dust"/>
    <n v="3.7"/>
    <n v="865"/>
    <n v="692"/>
    <x v="0"/>
    <x v="0"/>
    <x v="0"/>
    <n v="598580"/>
  </r>
  <r>
    <x v="25"/>
    <s v="Men Textured Regular Walking Shoes"/>
    <s v="A pair of round toe grey sneakers, has regular styling, lace-ups detail_x000a_Textile upper_x000a_Cushioned footbed_x000a_Textured and patterned outsole_x000a_Warranty: 15 Days"/>
    <s v="Synthetic_x000a_Wipe with a clean, dry cloth to remove dust"/>
    <n v="4.2"/>
    <n v="27"/>
    <n v="679"/>
    <x v="0"/>
    <x v="11"/>
    <x v="5"/>
    <n v="18333"/>
  </r>
  <r>
    <x v="29"/>
    <s v="Men Pure Cotton Slim Fit Opaque Checked Casual Shirt"/>
    <s v="Blue checked opaque casual shirt, has a spread collar, button placket, long regular sleeves, curved hem"/>
    <s v="Slim Fit_x000a_Size worn by the model: M_x000a_Chest: 40&quot;_x000a_Height: 6'1&quot;"/>
    <n v="4.0999999999999996"/>
    <n v="29"/>
    <n v="1559"/>
    <x v="0"/>
    <x v="12"/>
    <x v="1"/>
    <n v="45211"/>
  </r>
  <r>
    <x v="26"/>
    <s v="Men Black Solid Hooded Sweatshirt"/>
    <s v="Black solid sweatshirt, has a hood, one pocket, long sleeves, ribbed hem"/>
    <s v="The model (height 6') is wearing a size M"/>
    <n v="4.2"/>
    <n v="1700"/>
    <n v="899"/>
    <x v="0"/>
    <x v="58"/>
    <x v="0"/>
    <n v="1528300"/>
  </r>
  <r>
    <x v="3"/>
    <s v="Navy Blue Color Fit Icon 2 Smartwatch"/>
    <s v="This item cannot be returned."/>
    <s v="Dial width: 45 mm_x000a_Strap width: 20 mm"/>
    <n v="4.0999999999999996"/>
    <n v="584"/>
    <n v="2299"/>
    <x v="1"/>
    <x v="40"/>
    <x v="3"/>
    <n v="1342616"/>
  </r>
  <r>
    <x v="25"/>
    <s v="Men Black Slim Fit Tartan Checks Cotton Checked Casual Shirt"/>
    <s v="Black tartan checks checked opaque Casual shirt ,has a spread collar, button placket, 1 patch pocket, long regular sleeves, curved hem"/>
    <s v="Fit: Slim Fit_x000a_The model (height 6') is wearing a size 40"/>
    <n v="4.2"/>
    <n v="1000"/>
    <n v="531"/>
    <x v="0"/>
    <x v="12"/>
    <x v="0"/>
    <n v="531000"/>
  </r>
  <r>
    <x v="13"/>
    <s v="Men Teal Blue &amp; White Slim Fit Striped Casual Shirt"/>
    <s v="Teal blue and White striped casual shirt, has a mandarin collar, long sleeves, button placket, and curved hem"/>
    <s v="Slim fit_x000a_The model (height 6') is wearing a size 40"/>
    <n v="4.3"/>
    <n v="3900"/>
    <n v="1899"/>
    <x v="0"/>
    <x v="12"/>
    <x v="2"/>
    <n v="7406100"/>
  </r>
  <r>
    <x v="69"/>
    <s v="Men Jordan Super Play Sliders"/>
    <s v="PRODUCT DESIGN DETAILS :_x000a_A pair of blue solid sliders_x000a_Synthetic upper_x000a_Cushioned footbed_x000a_Patterned synthetic outsole_x000a_Hook-and-loop strap provides an adjustable, secure fit._x000a_Synthetic leather in the upper delivers comfortable durability._x000a_Foam sole with a textured footbed gives you supportive cushioning._x000a_Herringbone pattern on the outsole provides traction._x000a_Soft contoured footbed_x000a_ABOUT THE PRODUCT :_x000a_Your feet deserve nothing but the best. These slides offer lightweight foam and plush underfoot cushioning premium comfort you'll look forward to after your next big game."/>
    <s v="Synthetic Leather_x000a_Wipe with a clean, dry cloth to remove dust"/>
    <n v="4.5999999999999996"/>
    <n v="32"/>
    <n v="4195"/>
    <x v="0"/>
    <x v="7"/>
    <x v="1"/>
    <n v="134240"/>
  </r>
  <r>
    <x v="21"/>
    <s v="Men White Clarkin Sneakers"/>
    <s v="A pair of round-toe white sneakers, has regular styling, lace-up detail_x000a_Canvas upper_x000a_Cushioned footbed_x000a_Textured and patterned outsole_x000a_Warranty: 3 months_x000a_Warranty provided by brand/manufacturer"/>
    <s v="Canvas_x000a_Wipe with a clean, dry cloth to remove dust"/>
    <n v="4.2"/>
    <n v="19900"/>
    <n v="1499"/>
    <x v="0"/>
    <x v="0"/>
    <x v="2"/>
    <n v="29830100"/>
  </r>
  <r>
    <x v="43"/>
    <s v="Intense Repair Hair Conditioner For Damaged And Frizzy Hair 175 ml"/>
    <s v="Intense repair conditioner_x000a__x000a_REPAIRS DAMAGED HAIR FROM THE FIRST WASH_x000a_Tangles and frizz not only make hair difficult to manage, but can increase hair breakage, especially when combing hair. That's why shampoo alone is not enough. Use Dove Intense Repair Conditioner everytime after shampoo for detangled, smooth hair._x000a_Enriched with Keratin Actives, it deeply nourishes damaged hair along the lengths, removing knots, taming frizz and making hair so smooth that your comb will slide through._x000a_For best results, follow the below 3 steps:_x000a_1. SQUEEZE half to one spoon of Dove conditioner for shoulder length hair_x000a_2. SLIDE it from ears to tips where hair tangles and breaks more easily._x000a_3. WAIT for a minute and WASH thoroughly with water._x000a__x000a_Try Dove Intense Repair Conditioner for detangled, smooth, easily manageable hair from the very first wash."/>
    <s v="180ml"/>
    <n v="4.5"/>
    <n v="3200"/>
    <n v="210"/>
    <x v="1"/>
    <x v="28"/>
    <x v="1"/>
    <n v="672000"/>
  </r>
  <r>
    <x v="26"/>
    <s v="Men Black Slim Fit Solid Chinos"/>
    <s v="Black with a tinge of green solid mid-rise chinos, button closure, and 5 pockets_x000a_This garment contains LYCRA fiber. It moves with you throughout the day for a comfortable, flexible fit"/>
    <s v="Slim fit_x000a_The model (height 6') is wearing a size 32"/>
    <n v="4.0999999999999996"/>
    <n v="1100"/>
    <n v="999"/>
    <x v="0"/>
    <x v="55"/>
    <x v="0"/>
    <n v="1098900"/>
  </r>
  <r>
    <x v="83"/>
    <s v="Men Grey Melange Solid BMW Motorsport ESS FLEECE Regular Fit Sporty Jacket"/>
    <s v="Special Technologies:_x000a_Recycled Content: Made with at least 20% recycled material as a step toward a better future._x000a_Cotton: Cotton in PUMA products comes from farms with a focus on sustainable farming such as water efficiency and soil health protection. Learn more: https://about.puma.com/forever-better._x000a_Product Design Detail:_x000a_Grey melange solid sporty jacket with minimal brand logo print detail on left chest_x000a_Has a mock collar_x000a_1 kangaroo pocket_x000a_Full-zip closure_x000a_Long sleeves_x000a_Ribbed hem_x000a_Cotton fleece lining_x000a_Regular fit_x000a_Brushed jersey_x000a_BMW M Motorsport logo on left chest_x000a_About The Product:_x000a_Feel the speed and energy of the race track in this fleece jacket. Soft fabric enhances comfort and freedom of movement, while the structured look oozes pure motorsport vibes. The look is topped off with stand-out BMW M Motorsport branding, so your fandom will be on show for the whole world to see."/>
    <s v="Regular Fit"/>
    <n v="4.4000000000000004"/>
    <n v="32"/>
    <n v="2099"/>
    <x v="0"/>
    <x v="39"/>
    <x v="7"/>
    <n v="67168"/>
  </r>
  <r>
    <x v="84"/>
    <s v="Men Pack Of 5 Patterned Ankle-Length Socks"/>
    <s v="This item cannot be returned."/>
    <s v="Microfibre_x000a_Hand Wash"/>
    <n v="3.9"/>
    <n v="81"/>
    <n v="549"/>
    <x v="0"/>
    <x v="71"/>
    <x v="1"/>
    <n v="44469"/>
  </r>
  <r>
    <x v="49"/>
    <s v="Bio Papaya Visibly Flawless Skin Sustainable Face Wash For All Skin Types - 100ml"/>
    <s v="Bio Papaya Visibly Flawless Skin Face Wash"/>
    <s v="None"/>
    <n v="4.4000000000000004"/>
    <n v="10000"/>
    <n v="94"/>
    <x v="1"/>
    <x v="72"/>
    <x v="1"/>
    <n v="940000"/>
  </r>
  <r>
    <x v="2"/>
    <s v="Nord Buds CE with 13.4mm Dynamic Drivers &amp; Upto 20 Hours Playback &amp; Fast Charge"/>
    <s v="This item cannot be returned."/>
    <s v="None"/>
    <n v="4.0999999999999996"/>
    <n v="524"/>
    <n v="2299"/>
    <x v="1"/>
    <x v="73"/>
    <x v="1"/>
    <n v="1204676"/>
  </r>
  <r>
    <x v="85"/>
    <s v="Men Grey Slim Fit Trousers"/>
    <s v="Grey knitted formal_x000a_Slim fit_x000a_Mid-rise_x000a_Length: regular_x000a_Pattern: solid_x000a_Flat-front, with no pleats design_x000a_Feature: plain_x000a_4 pockets"/>
    <s v="Fit: Slim Fit_x000a_The model (height 6') is wearing a size 32"/>
    <n v="4.2"/>
    <n v="671"/>
    <n v="1359"/>
    <x v="0"/>
    <x v="30"/>
    <x v="7"/>
    <n v="911889"/>
  </r>
  <r>
    <x v="79"/>
    <s v="Men Black Woven Design Slip-On Sneakers"/>
    <s v="A pair of round toe black slip-on sneakers ,has regular styling,_x000a_Slip-on detail_x000a_Textile upper_x000a_Cushioned footbed_x000a_Textured and patterned outsole"/>
    <s v="Upper material: Flyknit, Wipe with a clean, dry cloth to remove the dust"/>
    <n v="4.2"/>
    <n v="1500"/>
    <n v="699"/>
    <x v="0"/>
    <x v="0"/>
    <x v="0"/>
    <n v="1048500"/>
  </r>
  <r>
    <x v="24"/>
    <s v="Men White Woven Design Sneakers"/>
    <s v="A pair of round toe white sneakers, has regular styling,_x000a_Lace-ups detail_x000a_Synthetic upper_x000a_Cushioned footbed_x000a_Textured and patterned outsole_x000a_Warranty: 1 month_x000a_Warranty provided by brand/manufacturer"/>
    <s v="Synthetic_x000a_Wipe with a clean, dry cloth to remove dust"/>
    <n v="3.6"/>
    <n v="1900"/>
    <n v="692"/>
    <x v="0"/>
    <x v="0"/>
    <x v="2"/>
    <n v="1314800"/>
  </r>
  <r>
    <x v="86"/>
    <s v="Men Yellow Solid Polo Collar T-shirt"/>
    <s v="Yellow Tshirt for men_x000a_Solid_x000a_Regular length_x000a_Polo collar_x000a_Short, regular sleeves_x000a_Knitted cotton fabric_x000a_Button closure"/>
    <s v="Regular Fit_x000a_The model (height 6') is wearing a size M"/>
    <n v="4.4000000000000004"/>
    <n v="123"/>
    <n v="815"/>
    <x v="0"/>
    <x v="46"/>
    <x v="12"/>
    <n v="100245"/>
  </r>
  <r>
    <x v="87"/>
    <s v="DuoPods P70 Earbuds With 50hrs Playtime"/>
    <s v="This item cannot be returned."/>
    <s v="None"/>
    <n v="3.2"/>
    <n v="80"/>
    <n v="799"/>
    <x v="1"/>
    <x v="74"/>
    <x v="1"/>
    <n v="63920"/>
  </r>
  <r>
    <x v="26"/>
    <s v="Men Navy Blue Regular Fit Solid Sustainable Casual Shirt"/>
    <s v="Navy blue solid casual shirt, has a spread collar, long sleeves, button placket, curved hem, and 1 patch pocket"/>
    <s v="Regular Fit_x000a_The model (height 6') is wearing a size 40"/>
    <n v="4.2"/>
    <n v="817"/>
    <n v="644"/>
    <x v="0"/>
    <x v="12"/>
    <x v="3"/>
    <n v="526148"/>
  </r>
  <r>
    <x v="48"/>
    <s v="Men Grey 511 Slim Fit Light Fade Stretchable Jeans"/>
    <s v="Medium shade, light fade grey jeans_x000a_Slim fit, mid-rise_x000a_Clean look_x000a_Stretchable_x000a_5 pocket_x000a_Length: regular"/>
    <s v="Fit: 511 Slim Fit_x000a_Stretchable_x000a_The model (height 6') is wearing a size 32"/>
    <n v="4.0999999999999996"/>
    <n v="797"/>
    <n v="2399"/>
    <x v="0"/>
    <x v="15"/>
    <x v="7"/>
    <n v="1912003"/>
  </r>
  <r>
    <x v="14"/>
    <s v="Men Navy Blue &amp; White Sliders"/>
    <s v="A pair of navy blue and white striped sliders_x000a_Synthetic upper_x000a_Cushioned footbed_x000a_Patterned synthetic outsole_x000a_Warranty: 15 days_x000a_Warranty provided by brand owner/manufacturer"/>
    <s v="Synthetic_x000a_Wipe with a clean, dry cloth to remove dust"/>
    <n v="3.8"/>
    <n v="292"/>
    <n v="499"/>
    <x v="0"/>
    <x v="7"/>
    <x v="3"/>
    <n v="145708"/>
  </r>
  <r>
    <x v="25"/>
    <s v="Men Black Solid Slim-Fit Track Pants"/>
    <s v="Black solid slim-fit track pants with printed typography detail, has elasticated waistband with drawstring closure, two pockets"/>
    <s v="Slim-fit_x000a_The model (height 6&quot;) is wearing a size M"/>
    <n v="4"/>
    <n v="3900"/>
    <n v="440"/>
    <x v="0"/>
    <x v="34"/>
    <x v="0"/>
    <n v="1716000"/>
  </r>
  <r>
    <x v="88"/>
    <s v="Men Acno Fight Pimple Clearing Whitening Cream with Vitamin B3 45 g"/>
    <s v="Suitable for which skin type_x000a_Ideal for all skin types, especially acne prone skin_x000a__x000a_What it is_x000a_Garnier Men Acno Fight Pimple Clearing Whitening Cream fights pimples &amp; brighten skin._x000a__x000a_What it does_x000a_Garnier Men AcnoFight Pimple Clearing Whitening Cream helps to Control Oil_x000a_Lighten Marks_x000a_Fight blackheads_x000a_Even skin tone and Brightens skin_x000a_Fight pimples"/>
    <s v="45 g"/>
    <n v="4.3"/>
    <n v="1600"/>
    <n v="114"/>
    <x v="0"/>
    <x v="75"/>
    <x v="2"/>
    <n v="182400"/>
  </r>
  <r>
    <x v="80"/>
    <s v="Men Super Combed Trunk NY16"/>
    <s v="This item cannot be returned."/>
    <s v="."/>
    <n v="4.4000000000000004"/>
    <n v="850"/>
    <n v="349"/>
    <x v="0"/>
    <x v="76"/>
    <x v="1"/>
    <n v="296650"/>
  </r>
  <r>
    <x v="89"/>
    <s v="Men Blue &amp; White Striped Tpaered Fit Stretchable Jeans"/>
    <s v="Light shade, no fade blue jeans_x000a_Tapered fit, mid-rise_x000a_Clean look_x000a_Stretchable_x000a_4 pocket_x000a_Length: cropped"/>
    <s v="Fit: Tapered Fit_x000a_Stretchable_x000a_The model (height 6') is wearing a size 32"/>
    <n v="4"/>
    <n v="58"/>
    <n v="1649"/>
    <x v="0"/>
    <x v="15"/>
    <x v="5"/>
    <n v="95642"/>
  </r>
  <r>
    <x v="15"/>
    <s v="Men Regular Fit Sweatshirt Shorts"/>
    <s v="Shorts in sweatshirt fabric made from a cotton blend with an elasticated, drawstring waist, side pockets, an open back pocket and raw, roll-edge hems."/>
    <s v="The model (height 6') is wearing a size 32"/>
    <n v="4.3"/>
    <n v="337"/>
    <n v="799"/>
    <x v="0"/>
    <x v="41"/>
    <x v="1"/>
    <n v="269263"/>
  </r>
  <r>
    <x v="77"/>
    <s v="Men White Slim Fit Solid Casual Hooded Shirt"/>
    <s v="White solid casual shirt, has a hood, long sleeves, button placket, and curved hem"/>
    <s v="Slim fit_x000a_The model (height 6') is wearing a size 40"/>
    <n v="4.2"/>
    <n v="482"/>
    <n v="524"/>
    <x v="0"/>
    <x v="12"/>
    <x v="2"/>
    <n v="252568"/>
  </r>
  <r>
    <x v="8"/>
    <s v="Unisex Black ESS Running Cap"/>
    <s v="PRODUCT STORY : The new Running Essential Cap with athletic lines, lightweight design and an interior sweatband mixes fashion with function, working to keep you cool and comfortable at every level._x000a_FEATURES+. DETAILS : Classic six panel cap, Curved visor, Self fabric and hair-safe hook-and-loop closure, Moisture-wicking interior sweatband to keep you dry and comfortable"/>
    <s v="Material Information, FRONT LINING: 100% cotton, SHELL: 100% polyester_x000a_Care Instructions Do Not Wring, Stretch To Original Shape While Damp_x000a_Wipe with a clean dry cloth to remove dust"/>
    <n v="4.2"/>
    <n v="5400"/>
    <n v="269"/>
    <x v="1"/>
    <x v="77"/>
    <x v="0"/>
    <n v="1452600"/>
  </r>
  <r>
    <x v="6"/>
    <s v="Men Woven Design Basics Sneakers"/>
    <s v="A pair of round toe Woven design sneakers ,has regular styling,_x000a_Lace-ups detail_x000a_Mesh upper_x000a_Cushioned footbed_x000a_Textured and patterned outsole_x000a_Warranty: 45 days_x000a_Warranty provided by brand owner/manufacturer"/>
    <s v="Synthetic_x000a_Wipe with a clean, dry cloth to remove the dust."/>
    <n v="4"/>
    <n v="601"/>
    <n v="2069"/>
    <x v="0"/>
    <x v="0"/>
    <x v="1"/>
    <n v="1243469"/>
  </r>
  <r>
    <x v="37"/>
    <s v="Men Straight Fit High-Rise Cotton Cargos Trousers"/>
    <s v="Beige woven cargos_x000a_Straight fit_x000a_High-rise_x000a_Length: regular_x000a_Pattern: solid_x000a_Flat-front_x000a_Feature: plain_x000a_6 pockets"/>
    <s v="Fit: Straight Fit_x000a_The model (height 6') is wearing a size 32"/>
    <n v="3.2"/>
    <n v="49"/>
    <n v="704"/>
    <x v="0"/>
    <x v="30"/>
    <x v="1"/>
    <n v="34496"/>
  </r>
  <r>
    <x v="21"/>
    <s v="U S Polo Assn Men Black Solid PU Loafers"/>
    <s v="A pair of square toe black loafers ,has regular styling,_x000a_Slip-on detail_x000a_Pu upper_x000a_Cushioned footbed_x000a_Textured and patterned outsole_x000a_Warranty: 3 months"/>
    <s v="PU_x000a_Wipe with a clean, dry cloth to remove dust"/>
    <n v="4.3"/>
    <n v="166"/>
    <n v="2089"/>
    <x v="0"/>
    <x v="78"/>
    <x v="0"/>
    <n v="346774"/>
  </r>
  <r>
    <x v="90"/>
    <s v="Pack of 10 Luxury Long Lasting EDP Fragrance Gift Set - 5 ml Each"/>
    <s v="Pack of 10 Luxury Long Lasting EDP Fragrance Gift Set._x000a_It consists of:_x000a_CEO Man Eau De Parfum 5 ml_x000a_Skai Aquatic Eau De Parfum 5 ml_x000a_Impact Man Eau De Parfum 5 ml_x000a_Fresh Eau De Parfum 5 ml_x000a_Honey Oud Eau De Parfum 5 ml_x000a_Oud Eau De Parfum 5 ml_x000a_White Oud Eau De Parfum 5 ml_x000a_Senorita Eau De Parfum 5 ml_x000a_Date Woman Eau De Parfum 5 ml_x000a_CEO Woman Eau De Parfum 5 ml_x000a_ "/>
    <s v="None"/>
    <n v="4.3"/>
    <n v="2300"/>
    <n v="349"/>
    <x v="1"/>
    <x v="44"/>
    <x v="1"/>
    <n v="802700"/>
  </r>
  <r>
    <x v="24"/>
    <s v="Men Indigo Blue Summertime Solace Low And Loose Jogger Fade Stretchable Jeans"/>
    <s v="Medium shade, heavy fade blue jeans_x000a_Jogger, mid-rise_x000a_Clean look_x000a_Stretchable_x000a_5 pocket_x000a_Length: regular_x000a_Trend Alert: There are a lot of pros that make oversized stuff so beloved. Wearing loose, breathable jeans is always the best bet in hot weather. To sum up everything we said about tight clothes - suffering is gone forever, and we prioritize comfort from now on."/>
    <s v="Fit: Jogger_x000a_Stretchable_x000a_The model (height 6') is wearing a size 32"/>
    <n v="4"/>
    <n v="35"/>
    <n v="1247"/>
    <x v="0"/>
    <x v="15"/>
    <x v="4"/>
    <n v="43645"/>
  </r>
  <r>
    <x v="91"/>
    <s v="Men Round Toe Slip On Clogs"/>
    <s v="A pair of navy blue clogs_x000a_Synthetic upper with slip-on closure_x000a_Cushioned footbed_x000a_Patterned eva outsole"/>
    <s v="Synthetic &amp; EVA_x000a_Wipe with a clean, dry cloth to remove dust"/>
    <n v="4"/>
    <n v="90"/>
    <n v="421"/>
    <x v="0"/>
    <x v="8"/>
    <x v="1"/>
    <n v="37890"/>
  </r>
  <r>
    <x v="40"/>
    <s v="Glimpse Poly Carbonate Small Hard Trolley Bag - 56 cm"/>
    <s v="Design Details:_x000a_Grey textured hardside check-in trolley suitcase, secured with a fixed combination lock_x000a_No. of wheels: 4_x000a_One handle on top and one on the side_x000a_Push button trolley_x000a_360 degree wheeling system_x000a_Push button trolley_x000a_Scratch resistant polycarbonate shell_x000a_Warranty: 5 years_x000a_Warranty provided by the brand/manufacturer_x000a__x000a_."/>
    <s v="Height: 56 cm_x000a_Width: 40 cm_x000a_Depth: 25 cm"/>
    <n v="4.4000000000000004"/>
    <n v="5500"/>
    <n v="1999"/>
    <x v="1"/>
    <x v="37"/>
    <x v="1"/>
    <n v="10994500"/>
  </r>
  <r>
    <x v="25"/>
    <s v="Men Formal Derbys Shoes"/>
    <s v="A pair of pointed toe tan brogues ,has regular styling,_x000a_Lace-ups detail_x000a_Synthetic upper_x000a_Cushioned footbed_x000a_Textured and patterned outsole_x000a_Warranty: 15 Days_x000a_Warranty provided by brand/manufacturer"/>
    <s v="Upper material: Synthetic_x000a_Wipe with a clean, dry cloth to remove the dust"/>
    <n v="4.0999999999999996"/>
    <n v="81"/>
    <n v="809"/>
    <x v="0"/>
    <x v="11"/>
    <x v="1"/>
    <n v="65529"/>
  </r>
  <r>
    <x v="61"/>
    <s v="Men Grey Training Speedwick Track Pants"/>
    <s v="Special Technology_x000a_SPEEDWICK Technology wicks moisture away keeping you dry and comfortable Fitness inspired graphic on the side_x000a_Features_x000a_Grey Solid Track Pants, has elasticated waistband with Internal draw cord for adjustable fit, 2 pockets and straight hem"/>
    <s v="Size worn by the model: M_x000a_Waist: 32&quot;_x000a_Hips: 40&quot;_x000a_Height: 6'1&quot;"/>
    <n v="3.8"/>
    <n v="139"/>
    <n v="899"/>
    <x v="0"/>
    <x v="34"/>
    <x v="7"/>
    <n v="124961"/>
  </r>
  <r>
    <x v="26"/>
    <s v="Men Maroon &amp; Black Checked Casual Sustainable Shirt"/>
    <s v="Maroon and black checked casual shirt, has a mandarin collar, long sleeves, curved hem"/>
    <s v="Regular Fit_x000a_The model (height 6') is wearing a size 40"/>
    <n v="4.3"/>
    <n v="8800"/>
    <n v="599"/>
    <x v="0"/>
    <x v="12"/>
    <x v="0"/>
    <n v="5271200"/>
  </r>
  <r>
    <x v="8"/>
    <s v="Unisex Black Sneakers"/>
    <s v="A pair of round toe black sneakers ,has regular styling,_x000a_Lace-ups detail_x000a_Mesh upper_x000a_Cushioned footbed_x000a_Textured and patterned outsole_x000a_Warranty: 3 months_x000a_Warranty provided by brand/manufacturer_x000a_PRODUCT STORY : Introducing the Duke Men's Shoes, Propels you to greater milestones with its sleek, agile, functional design infused with pumas cutting edge technology. DETAILS : Heel type: Flat, Shoe width: Regular fit, EVA outsole"/>
    <s v="Upper Material : Mesh_x000a_Sole Material : Rubber_x000a_Wipe with a clean dry cloth to remove dust"/>
    <n v="4.2"/>
    <n v="1200"/>
    <n v="1679"/>
    <x v="1"/>
    <x v="0"/>
    <x v="0"/>
    <n v="2014800"/>
  </r>
  <r>
    <x v="7"/>
    <s v="Men Nubuck Leather Sneakers"/>
    <s v="A pair of round toe camel brown and black sneakers_x000a_Has regular styling_x000a_Lace-ups detail_x000a_Nubuck leather upper_x000a_Cushioned footbed_x000a_Textured and patterned outsole_x000a_Warranty: 1 month_x000a_Warranty provided by the brand owner/ manufacturer"/>
    <s v="Nubuk Leather_x000a_Use a branded leather conditioner to clean the product_x000a_Avoid washing"/>
    <n v="4.3"/>
    <n v="67"/>
    <n v="3775"/>
    <x v="0"/>
    <x v="0"/>
    <x v="1"/>
    <n v="252925"/>
  </r>
  <r>
    <x v="25"/>
    <s v="Men Lace-Up Sneakers"/>
    <s v="A pair of round-toe white sneakers, has regular styling, lace-up detail_x000a_Synthetic Leather upper_x000a_Cushioned footbed_x000a_Textured and patterned outsole_x000a_Warranty: 15 Days_x000a_Warranty provided by brand/manufacturer"/>
    <s v="Round Toe"/>
    <n v="4"/>
    <n v="5600"/>
    <n v="796"/>
    <x v="0"/>
    <x v="0"/>
    <x v="1"/>
    <n v="4457600"/>
  </r>
  <r>
    <x v="12"/>
    <s v="Men Black Basic Joggers"/>
    <s v="PRODUCT DESIGN DETAILS_x000a_Black joggers_x000a_knitted_x000a_two pockets_x000a_elasticated waistband with a drawstring fastening _x000a_cuffed hems_x000a_ABOUT HRX by Hrithik Roshan TRACK PANTS_x000a__x000a_HRX co-founded by the Bollywood star Hrithik Roshan incorporates the celebrated actor's focus on fitness, health and an active lifestyle, infused with the latest in international style trends. HRX is an energising and refreshing active lifestyle brand created to encourage people like you to stay active and motivated every single day. HRX products seek to motivate and inspire you to be the best version of who you are."/>
    <s v="The model (height 6') is wearing a size M"/>
    <n v="4.0999999999999996"/>
    <n v="4600"/>
    <n v="824"/>
    <x v="0"/>
    <x v="31"/>
    <x v="0"/>
    <n v="3790400"/>
  </r>
  <r>
    <x v="26"/>
    <s v="Men Black Solid Round Neck T-shirt"/>
    <s v="Black solid T-shirt, has a round neck, short sleeves"/>
    <s v="The model (height 6') is wearing a size M"/>
    <n v="4.2"/>
    <n v="1600"/>
    <n v="215"/>
    <x v="0"/>
    <x v="46"/>
    <x v="0"/>
    <n v="344000"/>
  </r>
  <r>
    <x v="6"/>
    <s v="Men Slip Resistant Slip-On Sports Sandals"/>
    <s v="A pair of grey and white textured sports sandals,has slip on closure_x000a_Synthetic upper_x000a_Cushioned footbed_x000a_Patterned synthetic outsole_x000a__x000a_Special Technology:_x000a_Increase your sporty looks with these dark grey/ light grey color slip-on closure sports sandals brought to you by red tape._x000a_Leo bed sole gives you all-day comfort and relaxation at your feet and the textile upper gives you a great look with a classy experience._x000a_With the round shape of toe feet looks more cool._x000a__x000a_BENEFITS:_x000a_Slip resistant: Made up of high-quality leo sole thus giving you a high intact grip on your feet and negating the accident falls and slips._x000a_Performance with comfort: Designed carefully for keeping your feet relaxed all day with casual looks._x000a_Long lasting: These sports sandals are made using high-quality textile material making them long lasting &amp; durable._x000a_On ground grip: Designed to provide maximum ground stability and better traction on different surfaces along with casual looks."/>
    <s v="Synthetic_x000a_Wipe with a clean and dry cloth to remove dust"/>
    <n v="4.3"/>
    <n v="412"/>
    <n v="824"/>
    <x v="0"/>
    <x v="24"/>
    <x v="1"/>
    <n v="339488"/>
  </r>
  <r>
    <x v="14"/>
    <s v="Men Straight Fit Light Fade Stretchable Jeans"/>
    <s v="Medium shade, light fade blue jeans_x000a_Straight fit, mid-rise_x000a_Clean look_x000a_Stretchable_x000a_5 pocket_x000a_Length: regular"/>
    <s v="Straight Fit_x000a_Stretchable_x000a_Size worn by the model: 32_x000a_Waist: 33.5''_x000a_Hips: 41.5''_x000a_Height: 6'2&quot;"/>
    <n v="3.6"/>
    <n v="37"/>
    <n v="1264"/>
    <x v="0"/>
    <x v="15"/>
    <x v="1"/>
    <n v="46768"/>
  </r>
  <r>
    <x v="5"/>
    <s v="Men Tarzan-04 Colourblocked Lightweight Comfort Insole Basics Sneakers"/>
    <s v="A pair of round toe white , navy blue &amp; grey sneakers ,has regular styling,_x000a_Lace-ups detail_x000a_Synthetic leather upper_x000a_Cushioned footbed_x000a_Textured and patterned outsole_x000a_Warranty: 28 days_x000a_Warranty provided by brand owner/manufacturer_x000a_Technology : Lightweight"/>
    <s v="Synthetic Leather_x000a_Wipe with a clean, dry cloth to remove dust"/>
    <n v="3.7"/>
    <n v="79"/>
    <n v="566"/>
    <x v="0"/>
    <x v="0"/>
    <x v="1"/>
    <n v="44714"/>
  </r>
  <r>
    <x v="92"/>
    <s v="Men Cotton Slim Fit Striped Casual Shirt"/>
    <s v="Yellow vertical stripes striped opaque Casual shirt ,has a spread collar, button placket, 1 patch pocket, short regular sleeves, curved hem"/>
    <s v="Fit: Slim Fit_x000a_The model (height 6') is wearing a size 40"/>
    <n v="3.8"/>
    <n v="99"/>
    <n v="419"/>
    <x v="0"/>
    <x v="12"/>
    <x v="1"/>
    <n v="41481"/>
  </r>
  <r>
    <x v="21"/>
    <s v="U S Polo Assn Men Blue Stripes Printed Pure Cotton Casual Shirt"/>
    <s v="Blue vertical stripes printed opaque Casual shirt ,has a spread collar, button placket, long regular sleeves, curved hem"/>
    <s v="Brand Fit:_x000a_Fit: Regular Fit_x000a_The model (height 6') is wearing a size 40"/>
    <n v="4.2"/>
    <n v="66"/>
    <n v="1539"/>
    <x v="0"/>
    <x v="12"/>
    <x v="4"/>
    <n v="101574"/>
  </r>
  <r>
    <x v="25"/>
    <s v="Men Olive Green Solid Tapered Fit Chinos Trousers"/>
    <s v="Olive green woven chinos_x000a_Tapered fit_x000a_Mid-rise_x000a_Length: regular_x000a_Pattern: solid solid_x000a_Flat-front, with no pleats design_x000a_Feature: plain_x000a_4 pockets"/>
    <s v="Fit: Tapered Fit_x000a_The model (height 6') is wearing a size 32"/>
    <n v="3.8"/>
    <n v="440"/>
    <n v="637"/>
    <x v="0"/>
    <x v="30"/>
    <x v="5"/>
    <n v="280280"/>
  </r>
  <r>
    <x v="1"/>
    <s v="Wave Flex connect 1.83&quot; HD smartwatch"/>
    <s v="This item cannot be returned."/>
    <s v="Dial width: 46 mm_x000a_Strap width: 20 mm"/>
    <n v="4.0999999999999996"/>
    <n v="450"/>
    <n v="2299"/>
    <x v="1"/>
    <x v="40"/>
    <x v="1"/>
    <n v="1034550"/>
  </r>
  <r>
    <x v="55"/>
    <s v="Men Black &amp; Gold-Toned Brand Logo Thread Embroidered Sliders"/>
    <s v="A pair of black and gold-toned brand logo thread embroidered sliders_x000a_Synthetic upper_x000a_Cushioned footbed_x000a_Patterned synthetic outsole_x000a_Warranty: 6 months_x000a_Warranty provided by brand owner/manufacturer"/>
    <s v="Synthetic_x000a_Wipe with a clean and dry cloth when needed"/>
    <n v="3.8"/>
    <n v="205"/>
    <n v="1399"/>
    <x v="0"/>
    <x v="7"/>
    <x v="0"/>
    <n v="286795"/>
  </r>
  <r>
    <x v="76"/>
    <s v="Men Slim Fit Easy Wash Chinos Trousers"/>
    <s v="Black woven chinos trousers_x000a_Slim fit_x000a_Mid-rise_x000a_Length: regular_x000a_Pattern: solid_x000a_Flat-front_x000a_Feature: easy wash_x000a_4 pockets_x000a_Button and zip closure_x000a_ "/>
    <s v="Fit: Slim Fit_x000a_The model (height 6') is wearing a size 32"/>
    <n v="2.8"/>
    <n v="122"/>
    <n v="549"/>
    <x v="0"/>
    <x v="30"/>
    <x v="1"/>
    <n v="66978"/>
  </r>
  <r>
    <x v="86"/>
    <s v="Men Charcoal Grey &amp; Black Colourblocked Leather Two Fold Wallet"/>
    <s v="Charcoal grey and black colourblocked two fold wallet_x000a_2 main compartments_x000a_4 card holders, has a flap coin pocket_x000a_Warranty: 6 months_x000a_Warranty provided by brand/ manufacturer_x000a_Comes in a box"/>
    <s v="Height: 9 cm_x000a_Width: 11 cm"/>
    <n v="4.5"/>
    <n v="479"/>
    <n v="799"/>
    <x v="0"/>
    <x v="79"/>
    <x v="0"/>
    <n v="382721"/>
  </r>
  <r>
    <x v="1"/>
    <s v="Airdopes 125 with Upto 50 hours battery &amp; ASAP Charge Earbuds"/>
    <s v="This item cannot be returned."/>
    <s v="None"/>
    <n v="3.7"/>
    <n v="1300"/>
    <n v="1399"/>
    <x v="1"/>
    <x v="5"/>
    <x v="1"/>
    <n v="1818700"/>
  </r>
  <r>
    <x v="18"/>
    <s v="Crocband Unisex Beige Clogs"/>
    <s v="A pair of Beige clogs_x000a_Bold midsole stripe for a sporty look._x000a_Odor-resistant, easy to clean, and quick to dry._x000a_Ventilation ports for enhanced breathability._x000a_Lightweight, non-marking soles._x000a_Water-friendly and buoyant; weighs only ounces._x000a_Fully molded Croslite material for lightweight cushioning and comfort._x000a_Heel strap swings back for snug fit, forward for wear as a clog."/>
    <s v="Croslite_x000a_Wipe with a clean, dry cloth when needed"/>
    <n v="4.4000000000000004"/>
    <n v="2700"/>
    <n v="3146"/>
    <x v="1"/>
    <x v="8"/>
    <x v="13"/>
    <n v="8494200"/>
  </r>
  <r>
    <x v="43"/>
    <s v="Hair Therapy Daily Shine Shampoo 180 ml"/>
    <s v="What it is:_x000a_Dove Daily Shine Shampoo_x000a__x000a_What it does:_x000a_Enriched with nutritive serum which is absorbed into the hair strands, keeping them moisturised_x000a_Leaves your hair soft, shiny and smooth"/>
    <s v="180 ml"/>
    <n v="4.4000000000000004"/>
    <n v="328"/>
    <n v="153"/>
    <x v="1"/>
    <x v="28"/>
    <x v="1"/>
    <n v="50184"/>
  </r>
  <r>
    <x v="64"/>
    <s v="Xtenso Care Shampoo with Pro-Keratine for Straightened Hair-250ml"/>
    <s v="What it is_x000a_Xtenso Care Shampoo with Pro-Keratine &amp; Incell for Straightened Hair_x000a__x000a_What it does_x000a_Developed especially for the chemically treated hair, this L'Oreal Professionnel X-Tenso Shampoo keeps the excess oil at bay_x000a_The Pro-Keratin In cell technology rebuilds the hair fiber while the botanical extracts and amino acids mildly cleanse straightened or chemically treated hair_x000a_Eliminates excess dryness and adds extra volume_x000a_Pro-Keratin technology helps in reconstructing the hair texture_x000a_Moisture rich formula_x000a_Botanical extracts keep hair intensely nourished"/>
    <s v="250 ml"/>
    <n v="4.5"/>
    <n v="3700"/>
    <n v="650"/>
    <x v="1"/>
    <x v="80"/>
    <x v="1"/>
    <n v="2405000"/>
  </r>
  <r>
    <x v="3"/>
    <s v="Buds VS102 Truly Wireless Earbuds with 50hrs playtime and 11mm driver"/>
    <s v="This item cannot be returned."/>
    <s v="Length: 6.5 cm_x000a_Width: 4.9 cm_x000a_Height: 2.85 cm"/>
    <n v="4"/>
    <n v="5500"/>
    <n v="1199"/>
    <x v="1"/>
    <x v="3"/>
    <x v="1"/>
    <n v="6594500"/>
  </r>
  <r>
    <x v="55"/>
    <s v="Men Black Solid Leather Formal Derbys"/>
    <s v="A pair of black solid square-toe solid formal derbys, has regular styling, lace-up detail_x000a_Leather upper_x000a_Cushioned footbed_x000a_Textured and patterned rubber outsole, has a stacked heel_x000a_Warranty: 6 months_x000a_Warranty provided by the brand owner /manufacturer_x000a_Comes with a shoe horn"/>
    <s v="Leather_x000a_Use a branded leather conditioner to clean the product_x000a_Avoid washing"/>
    <n v="4.3"/>
    <n v="546"/>
    <n v="2399"/>
    <x v="0"/>
    <x v="52"/>
    <x v="0"/>
    <n v="1309854"/>
  </r>
  <r>
    <x v="93"/>
    <s v="Men Navy Blue Mesh Walking Shoes"/>
    <s v="A pair of navy blue walking shoes, has regular Styling, slip-on detail_x000a_Mesh upper_x000a_Cushioned footbed_x000a_Textured and patterned outsole_x000a_Warranty: 30 days"/>
    <s v="Mesh_x000a_Wipe with a clean, dry cloth to remove dust"/>
    <n v="4.3"/>
    <n v="2800"/>
    <n v="819"/>
    <x v="0"/>
    <x v="11"/>
    <x v="3"/>
    <n v="2293200"/>
  </r>
  <r>
    <x v="94"/>
    <s v="U S Polo Assn Denim Co Men Olive Green Solid Slim Fit Pure Cotton Casual Shirt"/>
    <s v="Olive green solid Casual shirt ,has a spread collar, button placket, 1 patch pocket, long regular sleeves, curved hem"/>
    <s v="Fit: Slim Fit_x000a_The model (height 6') is wearing a size 40"/>
    <n v="4.2"/>
    <n v="89"/>
    <n v="1319"/>
    <x v="0"/>
    <x v="12"/>
    <x v="8"/>
    <n v="117391"/>
  </r>
  <r>
    <x v="12"/>
    <s v="Men White And Grey Memory Foam Non-Marking Running Shoes"/>
    <s v="A pair of white,grey and blue sports shoes, has regular styling, lace-up detail_x000a_Mesh upper_x000a_Cushioned footbed_x000a_Textured and patterned outsole_x000a_Warranty: 30 days_x000a_Warranty provided by brand/manufacturer_x000a__x000a_Technology:_x000a_Memory Foam"/>
    <s v="Mesh_x000a_Wipe with a clean and dry cloth to remove dust"/>
    <n v="4.3"/>
    <n v="151"/>
    <n v="999"/>
    <x v="0"/>
    <x v="11"/>
    <x v="7"/>
    <n v="150849"/>
  </r>
  <r>
    <x v="25"/>
    <s v="Men Black Tapered Fit Mid-Rise Clean Look Stretchable Jeans"/>
    <s v="Black dark wash 5-pocket mid-rise jeans, clean look with heavy fade, has a button and zip closure, waistband with belt loops"/>
    <s v="Tapered Fit_x000a_Stretchable_x000a_The model (height 6') is wearing a size 32"/>
    <n v="4"/>
    <n v="27800"/>
    <n v="701"/>
    <x v="0"/>
    <x v="15"/>
    <x v="0"/>
    <n v="19487800"/>
  </r>
  <r>
    <x v="17"/>
    <s v="Men Teal Green Slim Fit Tropical Printed Pure Cotton T-shirt"/>
    <s v="Teal green Tropical printed T-shirt, has a round neck, and long sleeves"/>
    <s v="Slim Fit _x000a_The model (height 6') is wearing a size M"/>
    <n v="4"/>
    <n v="13800"/>
    <n v="395"/>
    <x v="0"/>
    <x v="46"/>
    <x v="8"/>
    <n v="5451000"/>
  </r>
  <r>
    <x v="25"/>
    <s v="Men Colourblocked &amp; Textured Regular Walking Shoes"/>
    <s v="A pair of round toe grey sneakers ,has regular styling,_x000a_Lace-ups detail_x000a_Textile upper_x000a_Cushioned footbed_x000a_Textured and patterned outsole_x000a_Warranty: 15 Days"/>
    <s v="Textile_x000a_Wipe with a clean, dry cloth to remove dust"/>
    <n v="4.4000000000000004"/>
    <n v="17"/>
    <n v="796"/>
    <x v="0"/>
    <x v="11"/>
    <x v="5"/>
    <n v="13532"/>
  </r>
  <r>
    <x v="48"/>
    <s v="Pack of 2 Smartskin Technology Neo Briefs with Tag Free Comfort #009"/>
    <s v="This item cannot be returned."/>
    <s v="100% Cotton_x000a_Machine-wash_x000a_Wash cold and dark colors separately_x000a_Do not iron or bleach"/>
    <n v="4.2"/>
    <n v="8300"/>
    <n v="381"/>
    <x v="1"/>
    <x v="81"/>
    <x v="1"/>
    <n v="3162300"/>
  </r>
  <r>
    <x v="95"/>
    <s v="Men Clogs Sandals"/>
    <s v="A pair of grey clogs_x000a_Rubber upper with slip-on closure_x000a_Cushioned footbed_x000a_Patterned eva outsole"/>
    <s v="Rubber_x000a_Wipe with a clean, dry cloth to remove dust"/>
    <n v="3.5"/>
    <n v="82"/>
    <n v="719"/>
    <x v="0"/>
    <x v="24"/>
    <x v="1"/>
    <n v="58958"/>
  </r>
  <r>
    <x v="21"/>
    <s v="Men White &amp; Black Colourblocked PANAL Sneakers"/>
    <s v="A pair of round-toe white &amp; black sneakers, has regular styling, lace-up detail_x000a_Synthetic Leather upper_x000a_Cushioned footbed_x000a_Textured and patterned outsole_x000a_Warranty: 3 months_x000a_Warranty provided by brand/manufacturer"/>
    <s v="Synthetic Leather_x000a_Wipe with a clean, dry cloth to remove dust"/>
    <n v="4.3"/>
    <n v="5600"/>
    <n v="1349"/>
    <x v="0"/>
    <x v="0"/>
    <x v="0"/>
    <n v="7554400"/>
  </r>
  <r>
    <x v="26"/>
    <s v="Men White Cotton Sustainable Casual Shirt"/>
    <s v="White solid casual shirt, has a mandarin collar, long sleeves, button placket, and curved hem"/>
    <s v="Regular Fit_x000a_The model (height 6') is wearing a size 40"/>
    <n v="4.4000000000000004"/>
    <n v="1900"/>
    <n v="778"/>
    <x v="0"/>
    <x v="12"/>
    <x v="2"/>
    <n v="1478200"/>
  </r>
  <r>
    <x v="41"/>
    <s v="Men Black Leather Textured Two Fold Wallet"/>
    <s v="Black leather textured two fold wallet_x000a_2 main compartments_x000a_4 card holders, 2 slip pockets, has a flap coin pocket_x000a_Warranty: 6 months_x000a_Warranty provided by brand/manufacturer"/>
    <s v="Height: 9 cm_x000a_Width: 11 cm"/>
    <n v="4.5999999999999996"/>
    <n v="288"/>
    <n v="1304"/>
    <x v="0"/>
    <x v="79"/>
    <x v="0"/>
    <n v="375552"/>
  </r>
  <r>
    <x v="48"/>
    <s v="Men Blue 511 Slim Fit Light Fade Stretchable Jeans"/>
    <s v="Medium shade, light fade blue jeans_x000a_Slim fit, mid-rise_x000a_Clean look_x000a_Stretchable_x000a_5 pocket_x000a_Length: regular"/>
    <s v="Fit: 511 Slim Fit_x000a_Stretchable_x000a_The model (height 6') is wearing a size 32"/>
    <n v="4.0999999999999996"/>
    <n v="716"/>
    <n v="1919"/>
    <x v="0"/>
    <x v="15"/>
    <x v="4"/>
    <n v="1374004"/>
  </r>
  <r>
    <x v="73"/>
    <s v="Men Black Tapered Fit Mid-Rise Clean Look Stretchable Jeans"/>
    <s v="Black dark wash 5-pocket mid-rise jeans, clean look with no fade, has a button and zip closure, waistband with belt loops"/>
    <s v="Tapered Fit_x000a_Stretchable_x000a_The model (height 6') is wearing a size 32"/>
    <n v="3.8"/>
    <n v="2200"/>
    <n v="799"/>
    <x v="0"/>
    <x v="15"/>
    <x v="0"/>
    <n v="1757800"/>
  </r>
  <r>
    <x v="11"/>
    <s v="Ninja Calling Pro Plus Bluetooth Calling Smartwatch 39BSWAAY10"/>
    <s v="This item cannot be returned."/>
    <s v="Dial width: 43 mm_x000a_Strap width: 20 mm"/>
    <n v="4.3"/>
    <n v="2600"/>
    <n v="1799"/>
    <x v="1"/>
    <x v="82"/>
    <x v="4"/>
    <n v="4677400"/>
  </r>
  <r>
    <x v="69"/>
    <s v="Men Air Max 97 SE Sneakers"/>
    <s v="PRODUCT DESIGN DETAILS :_x000a_A pair of Grey self design with logo printed detail round toe casual sneakers with regular styling has lace-up closure_x000a_Round laces_x000a_Foam midsole_x000a_Rubber outsole_x000a_Originally designed for performance running, the full-length Max Air unit adds soft cushioning._x000a_The suede and synthetic leather upper with mesh underlays adds breathability and durability._x000a_Hidden lacing system was a first of its kind, and allows for a streamlined look_x000a_Pull tabs on heel and tongue for easy on and off._x000a_ABOUT THE PRODUCT :_x000a_Layer on style with the Air Max 97. The cracked leather and soft suede update the iconic design while the original look (inspired by Japanese bullet trains and water droplets) still takes centre stage. Easy-to-style colours let you hit the streets quickly."/>
    <s v="Synthetic Leather_x000a_Wipe with a clean, dry cloth to remove dust"/>
    <n v="3.7"/>
    <n v="3"/>
    <n v="14105"/>
    <x v="0"/>
    <x v="0"/>
    <x v="1"/>
    <n v="42315"/>
  </r>
  <r>
    <x v="26"/>
    <s v="Men Grey Slim Fit Solid Joggers"/>
    <s v="Grey solid mid-rise joggers, has a drawstring closure, 4 pockets_x000a_This garment contains LYCRA fiber. It moves with you throughout the day for a comfortable, flexible fit"/>
    <s v="Regular Fit_x000a_The model (height 6') is wearing a size 32"/>
    <n v="4.2"/>
    <n v="1600"/>
    <n v="999"/>
    <x v="0"/>
    <x v="31"/>
    <x v="7"/>
    <n v="1598400"/>
  </r>
  <r>
    <x v="6"/>
    <s v="Men Grey Mesh Walking Shoes"/>
    <s v="A pair of grey shoes, has regular Styling, lace-ups detail_x000a_Upper_x000a_Cushioned footbed_x000a_Textured and patterned outsole_x000a_Warranty: 45 days"/>
    <s v="Mesh_x000a_Wipe with a clean, dry cloth to remove the dust."/>
    <n v="4.2"/>
    <n v="2800"/>
    <n v="2039"/>
    <x v="0"/>
    <x v="11"/>
    <x v="7"/>
    <n v="5709200"/>
  </r>
  <r>
    <x v="21"/>
    <s v="U S Polo Assn Men Black SPECTER 5.0 Sliders"/>
    <s v="A pair of black solid sliders_x000a_Debossed branding on vamp strap_x000a_Cushioned footbed_x000a_Superior grip on wet and dry surface_x000a_Extremely lightweight for all day comfort_x000a_Patterned eva outsole_x000a_Warranty: 3 months against manufacturing defects only_x000a_Warranty provided by brand/manufacturer"/>
    <s v="Upper: Synthetic_x000a_Sole: EVA_x000a_Wipe with a clean, dry cloth to remove dust"/>
    <n v="4.3"/>
    <n v="2400"/>
    <n v="1119"/>
    <x v="0"/>
    <x v="7"/>
    <x v="0"/>
    <n v="2685600"/>
  </r>
  <r>
    <x v="14"/>
    <s v="Men White Slim Fit Linen Casual Shirt"/>
    <s v="White solid casual shirt, has a mandarin collar, long sleeves, button placket, curved hem, and 1 patch pocket"/>
    <s v="Slim fit_x000a_The model (height 6') is wearing a size 40"/>
    <n v="4.3"/>
    <n v="464"/>
    <n v="1035"/>
    <x v="0"/>
    <x v="12"/>
    <x v="2"/>
    <n v="480240"/>
  </r>
  <r>
    <x v="13"/>
    <s v="Men White &amp; Blue Comfort Insole Basics Sneakers"/>
    <s v="A pair of round toe white &amp; blue sneakers ,has regular styling,_x000a_Lace-ups detail_x000a_Pu upper_x000a_Cushioned footbed_x000a_Textured and patterned outsole_x000a_Warranty: 1 month_x000a_Warranty provided by brand owner/manufacturer"/>
    <s v="PU_x000a_Wipe with a clean, dry cloth to remove dust"/>
    <n v="3.6"/>
    <n v="191"/>
    <n v="648"/>
    <x v="0"/>
    <x v="0"/>
    <x v="2"/>
    <n v="123768"/>
  </r>
  <r>
    <x v="96"/>
    <s v="Men Slim Fit Chinos Trousers"/>
    <s v="Navy blue woven chinos_x000a_Slim fit_x000a_Mid-rise_x000a_Length: regular_x000a_Pattern: solid_x000a_Flat-front, with no pleats design_x000a_Feature: plain_x000a_4 pockets"/>
    <s v="Fit: Slim Fit_x000a_The model (height 6') is wearing a size 32"/>
    <n v="4.2"/>
    <n v="158"/>
    <n v="1199"/>
    <x v="0"/>
    <x v="30"/>
    <x v="1"/>
    <n v="189442"/>
  </r>
  <r>
    <x v="73"/>
    <s v="Men Olive Slim Fit Printed Casual Shirt"/>
    <s v="Olive typography printed opaque Casual shirt ,has a spread collar, button placket, 1 patch pocket, long regular sleeves, curved hem"/>
    <s v="Fit: Slim Fit_x000a_The model (height 6') is wearing a size 40"/>
    <n v="4"/>
    <n v="396"/>
    <n v="377"/>
    <x v="0"/>
    <x v="12"/>
    <x v="1"/>
    <n v="149292"/>
  </r>
  <r>
    <x v="25"/>
    <s v="PU LACE-UP SNEAKERS"/>
    <s v="A pair of round-toe white sneakers, has regular styling, lace-up detail_x000a_Synthetic Leather upper_x000a_Cushioned footbed_x000a_Textured and patterned outsole_x000a_Warranty: 15 Days_x000a_Warranty provided by brand/manufacturer"/>
    <s v="Synthetic Leather_x000a_Wipe with a clean, dry cloth to remove dust"/>
    <n v="4"/>
    <n v="6100"/>
    <n v="796"/>
    <x v="1"/>
    <x v="0"/>
    <x v="1"/>
    <n v="4855600"/>
  </r>
  <r>
    <x v="26"/>
    <s v="Men Black Twill Sustainable Casual Shirt"/>
    <s v="Black solid casual shirt in twill weave, has a mandarin collar, button placket, long sleeves, curved hem"/>
    <s v="Regular Fit_x000a_The model (height 6') is wearing a size 40"/>
    <n v="4.4000000000000004"/>
    <n v="22700"/>
    <n v="489"/>
    <x v="0"/>
    <x v="12"/>
    <x v="0"/>
    <n v="11100300"/>
  </r>
  <r>
    <x v="7"/>
    <s v="Men Waxy Suede Mid-Top Regular Boots"/>
    <s v="A pair of coffee brown regular boots, has mid-top styling, lace-ups _x000a_Waxy Suede upper _x000a_Cushioned footbed_x000a_Textured and patterned outsole, has a stacked heel_x000a_Warranty: 1 month_x000a_Warranty provided by the brand/manufacturer"/>
    <s v="Waxy Suede _x000a_Use a branded suede leather conditioner to clean the product_x000a_Avoid washing"/>
    <n v="3.7"/>
    <n v="96"/>
    <n v="3865"/>
    <x v="0"/>
    <x v="83"/>
    <x v="1"/>
    <n v="371040"/>
  </r>
  <r>
    <x v="8"/>
    <s v="Men Textured Melanite Slip-On Sneakers"/>
    <s v="Special Technology:_x000a_SOFTFOAM+: Step-in comfort sockliner designed to provide soft cushioning thanks to its extra thick heel._x000a_Product Design Details:_x000a_A pair of round toe dark grey slip-on sneakers, has regular styling_x000a_Slip-on detail_x000a_Synthetic and textile mixed upper provides breathability &amp; durability_x000a_Cushioned footbed_x000a_Textured and patterned rubber outsole gives great grip &amp; traction_x000a_EVA midsole provides optimal cushioning_x000a_PUMA logo &amp; patterned graphic on the silhoutte_x000a_Warranty: 3 months_x000a_Warranty provided by brand owner/manufacturer_x000a_About The Product:_x000a_Upbeat brimming get of the style hook with PUMA Sneakers stacked with fashion &amp; function."/>
    <s v="Upper Material: Synthetic and Textile Mixed_x000a_Outsole Material: Rubber_x000a_Wipe with a clean dry cloth to remove dust"/>
    <n v="4.3"/>
    <n v="170"/>
    <n v="1574"/>
    <x v="0"/>
    <x v="0"/>
    <x v="5"/>
    <n v="267580"/>
  </r>
  <r>
    <x v="20"/>
    <s v="Floral 24KT Gold Bar- 5 gram"/>
    <s v="This item cannot be returned."/>
    <s v="Height: 13.09 mm_x000a_Width : 22.12 mm"/>
    <n v="4.9000000000000004"/>
    <n v="13"/>
    <n v="33855"/>
    <x v="1"/>
    <x v="19"/>
    <x v="6"/>
    <n v="440115"/>
  </r>
  <r>
    <x v="29"/>
    <s v="Men Black Slim Fit Mid-Rise Jeans"/>
    <s v="A pair of black 5-pocket mid-rise jeans, has zip fly with a button closure, a waistband with belt loops"/>
    <s v="Slim fit_x000a_The model (height 6' and waist 32&quot;) is wearing a size 32"/>
    <n v="3.9"/>
    <n v="6600"/>
    <n v="1247"/>
    <x v="0"/>
    <x v="15"/>
    <x v="0"/>
    <n v="8230200"/>
  </r>
  <r>
    <x v="34"/>
    <s v="Men Pink Slim Fit Casual Shirt"/>
    <s v="Pink solid casual shirt, has a spread collar, long sleeves, curved hem, one patch pocket"/>
    <s v="Slim Fit_x000a_The model (height 6') is wearing a size 40"/>
    <n v="4.0999999999999996"/>
    <n v="21900"/>
    <n v="549"/>
    <x v="0"/>
    <x v="12"/>
    <x v="11"/>
    <n v="12023100"/>
  </r>
  <r>
    <x v="97"/>
    <s v="R Code by The Roadster Life Co Men Micheal Slim Fit Light Fade Jeans"/>
    <s v="Dark shade, light fade black jeans_x000a_Slim fit, mid-rise_x000a_Brand Fit: micheal_x000a_Clean look_x000a_Non stretchable_x000a_5 pocket_x000a_Length: regular"/>
    <s v="Brand Fit: Micheal_x000a_Slim Fit_x000a_Non Stretchable_x000a_Size worn by the model: 32_x000a_Waist: 30&quot;_x000a_Hips: 37&quot;_x000a_Height: 6'"/>
    <n v="4"/>
    <n v="9"/>
    <n v="699"/>
    <x v="0"/>
    <x v="15"/>
    <x v="1"/>
    <n v="6291"/>
  </r>
  <r>
    <x v="2"/>
    <s v="Nord Buds CE with 13.4mm Dynamic Drivers &amp; Upto 20 Hours Playback &amp; Fast Charge"/>
    <s v="This item cannot be returned."/>
    <s v="None"/>
    <n v="4.2"/>
    <n v="512"/>
    <n v="2299"/>
    <x v="1"/>
    <x v="73"/>
    <x v="1"/>
    <n v="1177088"/>
  </r>
  <r>
    <x v="78"/>
    <s v="Men Leather Comfort Sandals"/>
    <s v="A pair of comfort sandals_x000a_Synthetic leather upper with slip-on closure_x000a_Cushioned footbed_x000a_Patterned rubber outsole_x000a_Warranty: 3 months_x000a_Warranty provided by brand owner/manufacturer"/>
    <s v="Comfort Fit Size"/>
    <n v="3.5"/>
    <n v="354"/>
    <n v="599"/>
    <x v="0"/>
    <x v="24"/>
    <x v="1"/>
    <n v="212046"/>
  </r>
  <r>
    <x v="25"/>
    <s v="Men Blue Tapered Fit Mid-Rise Clean Look Stretchable Jeans"/>
    <s v="Blue medium wash 5-pocket mid-rise jeans, clean look with light fade, has a button and zip closure, waistband with belt loops"/>
    <s v="Tapered Fit_x000a_Stretchable_x000a_The model (height 6') is wearing a size 32"/>
    <n v="3.9"/>
    <n v="910"/>
    <n v="569"/>
    <x v="0"/>
    <x v="15"/>
    <x v="5"/>
    <n v="517790"/>
  </r>
  <r>
    <x v="98"/>
    <s v="Polo Collar Drop-Shoulder Sleeves Donald Duck Printed Oversized T-shirt"/>
    <s v="Cream coloured T-shirt for men_x000a_Donald Duck Printed_x000a_Oversized fit_x000a_Regular length_x000a_Polo collar_x000a_Short, Drop-shoulder sleeves_x000a_Cotton fabric"/>
    <s v="Oversized _x000a_The model (height 6') is wearing a size M"/>
    <n v="4.2"/>
    <n v="281"/>
    <n v="1206"/>
    <x v="1"/>
    <x v="46"/>
    <x v="1"/>
    <n v="338886"/>
  </r>
  <r>
    <x v="12"/>
    <s v="Ultralyte Men Black Running T-shirt"/>
    <s v="Swap your usual T-shirt with the HRX Men's Running T-shirt and feel your run become easier and more comfortable. Designed with Rapid Dry technology, it wicks away sweat to keep you cool and dry from start to finish._x000a__x000a_Features_x000a_Rapid Dry technology wicks sweat and dries fast_x000a_Anti-Microbial technology keeps odor-causing microbes away_x000a_Lightweight fabric makes movement easier_x000a_Typographic print across chest_x000a_Neck: Round Neck_x000a_Sleeve Style: Regular_x000a_Sleeve Length: Short_x000a_T-shirt Length: Regular_x000a_Color: Jet Black_x000a_Fit: Regular"/>
    <s v="The model (height 6') is wearing a size L"/>
    <n v="4.4000000000000004"/>
    <n v="15600"/>
    <n v="539"/>
    <x v="0"/>
    <x v="46"/>
    <x v="0"/>
    <n v="8408400"/>
  </r>
  <r>
    <x v="6"/>
    <s v="Men Perforated Slip Resistant Lace-Up Sneakers"/>
    <s v="A pair of round toe white sneakers ,has regular styling_x000a_Lace-ups detail_x000a_Mesh upper_x000a_Cushioned footbed_x000a_Textured and patterned outsole_x000a_Warranty: 45 days_x000a_Warranty provided by brand/manufacturer_x000a__x000a_Features:_x000a_Performance with comfort_x000a_Slip resistant_x000a_Durability_x000a_On ground traction"/>
    <s v="Mesh_x000a_Wipe with a clean and dry cloth to remove dust"/>
    <n v="4.3"/>
    <n v="158"/>
    <n v="1619"/>
    <x v="0"/>
    <x v="0"/>
    <x v="1"/>
    <n v="255802"/>
  </r>
  <r>
    <x v="26"/>
    <s v="Men Colourblocked Polo Collar T-shirt"/>
    <s v="Grey melange and navy blue Tshirt for men_x000a_Colourblocked_x000a_Regular length_x000a_Polo collar_x000a_Short, regular sleeves_x000a_Woven cotton fabric_x000a_Button closure"/>
    <s v="Regular Fit_x000a_Size worn by the model:M_x000a_Chest40&quot;_x000a_Height6'1&quot;"/>
    <n v="3.9"/>
    <n v="654"/>
    <n v="599"/>
    <x v="0"/>
    <x v="46"/>
    <x v="1"/>
    <n v="391746"/>
  </r>
  <r>
    <x v="99"/>
    <s v="Set of 2 100% Natural Ready-To-Apply Henna Paste 220 g Each - Dark Brown"/>
    <s v="Set of 2 Ready-To-Apply Henna Paste - 100% Natural - Soaked In Black Tea &amp; Herbs 220 g Each - Dark Brown"/>
    <s v="None"/>
    <n v="4.5"/>
    <n v="364"/>
    <n v="328"/>
    <x v="1"/>
    <x v="84"/>
    <x v="10"/>
    <n v="119392"/>
  </r>
  <r>
    <x v="48"/>
    <s v="Men Blue 511 Slim Fit Low-Rise Light Fade Stretchable Jeans"/>
    <s v="Dark shade, light fade blue jeans_x000a_511 Slim fit, Low-rise_x000a_Clean look_x000a_Stretchable_x000a_5 pocket_x000a_Length: Regular"/>
    <s v="Fit: 511 Slim Fit_x000a_Stretchable_x000a_The model (height 6') is wearing a size 32"/>
    <n v="4.2"/>
    <n v="383"/>
    <n v="2399"/>
    <x v="0"/>
    <x v="15"/>
    <x v="4"/>
    <n v="918817"/>
  </r>
  <r>
    <x v="52"/>
    <s v="2% Salicylic Acid Serum (BHA) 30 ml"/>
    <s v="Salicylic Acid 2% Serum 30 ml"/>
    <s v="None"/>
    <n v="4.5"/>
    <n v="5100"/>
    <n v="521"/>
    <x v="1"/>
    <x v="28"/>
    <x v="1"/>
    <n v="2657100"/>
  </r>
  <r>
    <x v="100"/>
    <s v="Acqua Di Gio Eau de Parfum 125ml"/>
    <s v="Acqua Di Gio Eau de Parfum"/>
    <s v="None"/>
    <n v="4.5"/>
    <n v="118"/>
    <n v="6375"/>
    <x v="1"/>
    <x v="85"/>
    <x v="1"/>
    <n v="752250"/>
  </r>
  <r>
    <x v="101"/>
    <s v="Honour 2 Wheel Trolley Suitcase Cabin"/>
    <s v="Green colourblocked large trolley suitcase secured with a combination lock system_x000a_One top handle, one handle on the side and one top retractable trolley handle_x000a_2 corner-mounted smooth wheels_x000a_One main zip compartment, has zipper lining with two elasticated tabs secured with a click clasp_x000a_One zipper compartment on the other side with synthetic lining_x000a_Warranty: 5 years_x000a_Warranty provided by the brand/manufacturer"/>
    <s v="Length: 54 cm_x000a_Width: 37 cm_x000a_Depth: 33 cm_x000a_Volume: 36 Litres"/>
    <n v="4.4000000000000004"/>
    <n v="118"/>
    <n v="1599"/>
    <x v="1"/>
    <x v="86"/>
    <x v="1"/>
    <n v="188682"/>
  </r>
  <r>
    <x v="25"/>
    <s v="Men Navy Blue &amp; Maroon Slim Fit Checked Casual Shirt"/>
    <s v="Navy blue and maroon checked casual shirt, has a spread collar, button placket, long sleeves, curved hem"/>
    <s v="Slim fit_x000a_The model (height 6') is wearing a size 40"/>
    <n v="4.0999999999999996"/>
    <n v="5100"/>
    <n v="749"/>
    <x v="0"/>
    <x v="12"/>
    <x v="3"/>
    <n v="3819900"/>
  </r>
  <r>
    <x v="40"/>
    <s v="Glimpse Poly Carbonate Large Hard Trolley Bag - 79 cm"/>
    <s v="Design Details:_x000a_Red textured hardside check-in trolley suitcase, secured with a fixed combination lock_x000a_No. of wheels: 4_x000a_One handle on top and one on the side_x000a_Push button trolley_x000a_360 degree wheeling system_x000a_Push button trolley_x000a_Scratch resistant polycarbonate shell_x000a_Warranty: 5 years_x000a_Warranty provided by the brand/manufacturer_x000a__x000a_."/>
    <s v="Height: 79 cm_x000a_Width: 54 cm_x000a_Depth: 33 cm"/>
    <n v="4.2"/>
    <n v="494"/>
    <n v="3399"/>
    <x v="1"/>
    <x v="37"/>
    <x v="1"/>
    <n v="1679106"/>
  </r>
  <r>
    <x v="15"/>
    <s v="Men Black Solid Pure Cotton Loose Jeans"/>
    <s v="5-pocket jeans in sturdy cotton denim. Loose fit with a regular waist, zip fly and button and wide legs."/>
    <s v="The Model(height 6')is wearing a size 29"/>
    <n v="4.2"/>
    <n v="483"/>
    <n v="1999"/>
    <x v="0"/>
    <x v="15"/>
    <x v="0"/>
    <n v="965517"/>
  </r>
  <r>
    <x v="6"/>
    <s v="Men Self Design Rubber Thong Flip-Flops"/>
    <s v="A pair of black self design thong flip-flops_x000a_Rubber upper_x000a_Cushioned footbed_x000a_Patterned synthetic outsole"/>
    <s v="Upper material: Rubber_x000a_Outsole material: Synthetic_x000a_Wipe with a clean, dry cloth to remove dust"/>
    <n v="4.2"/>
    <n v="139"/>
    <n v="890"/>
    <x v="0"/>
    <x v="27"/>
    <x v="1"/>
    <n v="123710"/>
  </r>
  <r>
    <x v="26"/>
    <s v="The Lifestyle Co Men Maroon Sustainable Casual Shirt"/>
    <s v="Maroon solid casual shirt, has a mandarin collar, long sleeves, button placket, and curved hem"/>
    <s v="Regular Fit_x000a_The model (height 6') is wearing a size 40"/>
    <n v="4.3"/>
    <n v="2200"/>
    <n v="779"/>
    <x v="0"/>
    <x v="12"/>
    <x v="9"/>
    <n v="1713800"/>
  </r>
  <r>
    <x v="12"/>
    <s v="Men White Solid Gamescape Sneakers"/>
    <s v="Your casually cool wardrobe gets a fresh new look with the HRX Sneaker from Gamescape collection. Bring style to your Active Lifestyle with Great combination of Design, comfort &amp; Active Fashion_x000a__x000a_Features:_x000a_Upper composed of high-quality synthetic leather._x000a_Removable padded footbed for added comfort for all-day wear._x000a_Light padded collar at the heel provide cushioning at the time of walking._x000a_Flexible TPR outsole for better traction &amp; Abrassion._x000a_Weight: Mid-weight_x000a_Fastening: Lace-up_x000a_Fit: Comfort_x000a_Warranty: 3 months_x000a_Warranty provided by brand/manufacturer"/>
    <s v="Synthetic_x000a_Wipe with a clean, dry cloth to remove dust"/>
    <n v="4"/>
    <n v="725"/>
    <n v="1299"/>
    <x v="0"/>
    <x v="0"/>
    <x v="2"/>
    <n v="941775"/>
  </r>
  <r>
    <x v="77"/>
    <s v="Men Slim Fit Opaque Striped Casual Shirt"/>
    <s v="Green striped opaque Casual shirt ,has a cutaway collar, button placket, 1 patch pocket, short regular sleeves, curved hem"/>
    <s v="Brand Fit:_x000a_Fit: Slim Fit_x000a_The model (height 6') is wearing a size 40"/>
    <n v="4.3"/>
    <n v="100"/>
    <n v="524"/>
    <x v="0"/>
    <x v="12"/>
    <x v="1"/>
    <n v="52400"/>
  </r>
  <r>
    <x v="25"/>
    <s v="Men Grey Slim Fit Checked Regular Trousers"/>
    <s v="Grey checked trousers has a button closure, zip fly, four pockets"/>
    <s v="Slim fit_x000a_The model (height 6') is wearing a size 32"/>
    <n v="3.6"/>
    <n v="217"/>
    <n v="521"/>
    <x v="0"/>
    <x v="30"/>
    <x v="7"/>
    <n v="113057"/>
  </r>
  <r>
    <x v="17"/>
    <s v="Men Black Slim Fit Mid-Rise Slash Knee Stretchable Jeans"/>
    <s v="Black medium wash 5-pocket mid-rise jeans, slash knee, no fade, has a button and zip closure, and waistband with belt loops"/>
    <s v="Slim fit_x000a_Stretchable_x000a_The model (height 6') is wearing a size 32"/>
    <n v="3.9"/>
    <n v="1200"/>
    <n v="687"/>
    <x v="0"/>
    <x v="15"/>
    <x v="0"/>
    <n v="824400"/>
  </r>
  <r>
    <x v="37"/>
    <s v="Men Comfort Loose Fit Cotton Cargos Trousers"/>
    <s v="Camel brown wovencargos_x000a_Loose fit_x000a_Brand Fit: comfort_x000a_Mid-rise_x000a_Length: regular_x000a_Pattern: solid_x000a_Flat-front, with no pleats design_x000a_Feature: plain_x000a_5 pockets"/>
    <s v="Brand Fit: Comfort_x000a_Fit: Loose Fit_x000a_The model (height 6') is wearing a size 32"/>
    <n v="3.9"/>
    <n v="361"/>
    <n v="704"/>
    <x v="0"/>
    <x v="30"/>
    <x v="1"/>
    <n v="254144"/>
  </r>
  <r>
    <x v="14"/>
    <s v="Men Slim Fit Stretchable Jogger Jeans"/>
    <s v="Light shade, no fade grey jogger jeans_x000a_Slim fit, mid-rise_x000a_Clean look_x000a_Stretchable_x000a_5 pocket_x000a_Length: regular"/>
    <s v="Slim Fit_x000a_Stretchable_x000a_Size worn by the model: 32_x000a_Waist: 33.5''_x000a_Hips: 41.5''_x000a_Height: 6'2&quot;"/>
    <n v="4.2"/>
    <n v="41"/>
    <n v="1241"/>
    <x v="0"/>
    <x v="15"/>
    <x v="1"/>
    <n v="50881"/>
  </r>
  <r>
    <x v="102"/>
    <s v="Men Deziner Colourblocked Waterproof Lining Comfort Contrast Sole Sneakers"/>
    <s v="A pair of round toe white brown &amp; red sneakers ,has regular styling,_x000a_Lace-ups detail_x000a_Synthetic upper_x000a_Cushioned footbed_x000a_Textured and patterned outsole_x000a_Warranty: 7 days_x000a_Warranty provided by brand owner/manufacturer_x000a__x000a_Technology :Waterproof Lining"/>
    <s v="Synthetic_x000a_Wipe with a clean, dry cloth to remove dust"/>
    <n v="2.7"/>
    <n v="63"/>
    <n v="699"/>
    <x v="0"/>
    <x v="0"/>
    <x v="1"/>
    <n v="44037"/>
  </r>
  <r>
    <x v="26"/>
    <s v="Men Grey Textured Thong Flip-Flops"/>
    <s v="A pair of grey textured thong flip flops_x000a_Fabric upper material_x000a_Cushioned footbed_x000a_Patterned rubber outsole_x000a_Warranty: 1 month_x000a_Warranty provided by brand/manufacturer_x000a_Warranty not applicable on strap related defects/ inconsistencies"/>
    <s v="Fabric_x000a_Wipe with a clean, dry cloth to remove dust"/>
    <n v="4.2"/>
    <n v="528"/>
    <n v="824"/>
    <x v="0"/>
    <x v="27"/>
    <x v="7"/>
    <n v="435072"/>
  </r>
  <r>
    <x v="85"/>
    <s v="Striped &amp; Typography Detail Polo Collar T-shirt"/>
    <s v="White T-shirt for men_x000a_Striped &amp; typography detail at chest_x000a_Solid_x000a_Regular length_x000a_Polo collar_x000a_Short, regular sleeves_x000a_Knitted cotton fabric_x000a_Button closure"/>
    <s v="Regular Fit_x000a_Size worn by the model: Men_x000a_Chest: 39&quot;_x000a_Height: 5'10&quot;"/>
    <n v="4.5999999999999996"/>
    <n v="58"/>
    <n v="883"/>
    <x v="1"/>
    <x v="46"/>
    <x v="1"/>
    <n v="51214"/>
  </r>
  <r>
    <x v="29"/>
    <s v="Men Charcoal Black Analogue Watch WRG00042B"/>
    <s v="Display: Analogue_x000a_Movement: Quartz_x000a_Power source: Battery_x000a_Dial style: Textured round stainless steel dial_x000a_Features: Reset Time_x000a_Strap style: Black regular, silicon strap with a tang closure_x000a_Water resistance: Water Resistant_x000a_Comes in a WROGN case"/>
    <s v="Gently wipe with a thoroughly wrung mildly damp and soft cloth"/>
    <n v="4.2"/>
    <n v="3500"/>
    <n v="1349"/>
    <x v="0"/>
    <x v="87"/>
    <x v="0"/>
    <n v="4721500"/>
  </r>
  <r>
    <x v="103"/>
    <s v="Men Navy Blue Solid Front-Open Sweatshirt"/>
    <s v="Navy blue solid sweatshirt, has a stand collar, 2 insert kangaroo pockets, long sleeves, zip closure, straight hem"/>
    <s v="The model (height 6') is wearing a size M"/>
    <n v="3.5"/>
    <n v="127"/>
    <n v="324"/>
    <x v="0"/>
    <x v="58"/>
    <x v="3"/>
    <n v="41148"/>
  </r>
  <r>
    <x v="104"/>
    <s v="Fast As Printed Pure Cotton T-Shirt"/>
    <s v="Product Design Detail:_x000a_Regular fit_x000a_Ribbed crewneck_x000a_Made with Better Cotton_x000a_Color: Wonder Taupe_x000a_Warranty: 3 months from the date of purchase against manufacturing defects_x000a_About ADIDAS Originals Fast As Printed T-Shirt_x000a_Every human is an athlete, and every athlete has a superpower. We take that idea and play it out on this adidas t-shirt, taking a print of a vintage sport photo and doodling over it in bright colours to showcase the super powers in all of us. Our cotton products support more sustainable cotton farming."/>
    <s v="Regular Fit_x000a_The model (height 6') is wearing a size M"/>
    <n v="4.5999999999999996"/>
    <n v="17"/>
    <n v="2399"/>
    <x v="1"/>
    <x v="46"/>
    <x v="1"/>
    <n v="40783"/>
  </r>
  <r>
    <x v="36"/>
    <s v="Men Charcoal Grey Classic Solid Sustainable Track Pants"/>
    <s v="Product design details_x000a_Charcoal grey solid track pants_x000a_has a drawcord on elastic waist_x000a_Side pockets_x000a_adidas wordmark on left leg_x000a_Regular fit_x000a_Warranty: 3 months_x000a_Warranty provided by Brand Owner / Manufacture_x000a_About ADIDAS Essential Classics Track Pants_x000a_The adidas Essentials classics pants for men. These pants come with an elasticated waistband with Drawcords and three stripes on the sides make them look stylish._x000a__x000a__x000a_The adidas Essentials classics pants for men. These pants come with an elasticated waistband with Drawcords and three stripes on the sides make them look stylish."/>
    <s v="The model (height 6') is wearing a size M"/>
    <n v="4.0999999999999996"/>
    <n v="527"/>
    <n v="1749"/>
    <x v="0"/>
    <x v="34"/>
    <x v="7"/>
    <n v="921723"/>
  </r>
  <r>
    <x v="25"/>
    <s v="Men Sea-Green Solid Slim-Fit Track Pants"/>
    <s v="A pair of sea-green solid slim-fit track pants, has an elasticated waistband with a drawstring fastening and 4 pockets"/>
    <s v="Slim-fit_x000a_The model (height 6') is wearing a size S"/>
    <n v="4.2"/>
    <n v="219"/>
    <n v="335"/>
    <x v="0"/>
    <x v="34"/>
    <x v="8"/>
    <n v="73365"/>
  </r>
  <r>
    <x v="90"/>
    <s v="Luxury Set of 4 Perfume - 20ml each"/>
    <s v="This set includes_x000a_White-Oud Eau De Parfum_x000a_SKAI AQUATIC Eau De Cologne_x000a_FRESH Eau De Toilette_x000a_Patchouli Parfum"/>
    <s v="None"/>
    <n v="4.4000000000000004"/>
    <n v="9400"/>
    <n v="551"/>
    <x v="1"/>
    <x v="44"/>
    <x v="1"/>
    <n v="5179400"/>
  </r>
  <r>
    <x v="105"/>
    <s v="Men Black &amp; Blue Typography Print Pure Cotton Loose T-shirt"/>
    <s v="Black and blue Tshirt for men_x000a_Typography printed_x000a_Regular length_x000a_Round neck_x000a_Short, regular sleeves_x000a_Knitted cotton fabric"/>
    <s v="Loose_x000a_Size worn by the model: M_x000a_Chest: 38&quot;_x000a_Height: 6'1&quot;"/>
    <n v="4.2"/>
    <n v="512"/>
    <n v="419"/>
    <x v="0"/>
    <x v="46"/>
    <x v="0"/>
    <n v="214528"/>
  </r>
  <r>
    <x v="68"/>
    <s v="Men Black Solid Formal Debys"/>
    <s v="A pair of black solid round toe formal derbys with regular styling has a lace-up closure_x000a_Synthetic leather upper_x000a_Cushioned footbed_x000a_Textured and patterned rubber outsole_x000a_Warranty: 3 Months_x000a_Warranty provided by brand/manufacturer"/>
    <s v="Synthetic leather_x000a_Allow your pair of shoes to air and deodorize at regular basis_x000a_Use shoe bags to prevent any stains or mildew_x000a_Dust any dry dirt from the surface using a clean cloth_x000a_Do not use polish or shiner"/>
    <n v="3.9"/>
    <n v="3300"/>
    <n v="859"/>
    <x v="0"/>
    <x v="88"/>
    <x v="0"/>
    <n v="2834700"/>
  </r>
  <r>
    <x v="106"/>
    <s v="Advansed Gold Coconut Hair Oil for Long &amp; Strong Hair - 400 ml"/>
    <s v="Gold Coconut Hair Oil"/>
    <s v="None"/>
    <n v="4.5"/>
    <n v="3200"/>
    <n v="141"/>
    <x v="1"/>
    <x v="28"/>
    <x v="6"/>
    <n v="451200"/>
  </r>
  <r>
    <x v="3"/>
    <s v="ColorFit Icon Buzz Bluetooth Calling Smart Watch with Voice Assistance"/>
    <s v="This item cannot be returned."/>
    <s v="Handle Care"/>
    <n v="4.2"/>
    <n v="2600"/>
    <n v="1999"/>
    <x v="1"/>
    <x v="6"/>
    <x v="4"/>
    <n v="5197400"/>
  </r>
  <r>
    <x v="30"/>
    <s v="Paris Set of Total Repair 5 Shampoo 340 ml + Conditioner 175 ml + Hair Serum 40 ml"/>
    <s v="This set contains:_x000a_Total Repair 5 Shampoo_x000a_Total Repair 5 Conditioner_x000a_Total Repair 5 Smoothening &amp; Repairing Hair Serum"/>
    <s v="None"/>
    <n v="4.4000000000000004"/>
    <n v="15600"/>
    <n v="502"/>
    <x v="1"/>
    <x v="28"/>
    <x v="1"/>
    <n v="7831200"/>
  </r>
  <r>
    <x v="74"/>
    <s v="Black AirBass Maverick True Wireless Earbuds"/>
    <s v="This item cannot be returned."/>
    <s v="None"/>
    <n v="4"/>
    <n v="300"/>
    <n v="1599"/>
    <x v="1"/>
    <x v="5"/>
    <x v="0"/>
    <n v="479700"/>
  </r>
  <r>
    <x v="98"/>
    <s v="Unisex Black Mid-Rise Straight Fit Track Pants"/>
    <s v="Black solid mid-rise straight-fit track pants has an elasticated waistband with drawstring closure, 8 pockets"/>
    <s v="Straight-fit_x000a_The model (height 6') is wearing a size XS"/>
    <n v="4.4000000000000004"/>
    <n v="88"/>
    <n v="1490"/>
    <x v="1"/>
    <x v="34"/>
    <x v="0"/>
    <n v="131120"/>
  </r>
  <r>
    <x v="13"/>
    <s v="Men Slim Fit Printed Casual Shirt"/>
    <s v="abstract printed opaque Casual shirt ,has a spread collar, button placket, short regular sleeves, curved hem"/>
    <s v="Fit: Slim Fit_x000a_The model (height 6') is wearing a size 40"/>
    <n v="4"/>
    <n v="462"/>
    <n v="1899"/>
    <x v="0"/>
    <x v="12"/>
    <x v="1"/>
    <n v="877338"/>
  </r>
  <r>
    <x v="6"/>
    <s v="Men Casual Shoes"/>
    <s v="A pair of black causal shoes, has mid-top Styling, lace-ups detail_x000a_Mesh upper_x000a_Cushioned footbed_x000a_Textured and patterned outsole_x000a_Warranty: 45 days_x000a_Warranty provided by brand owner/manufacturer"/>
    <s v="Mesh_x000a_Wipe with dry clean cloth"/>
    <n v="4.0999999999999996"/>
    <n v="558"/>
    <n v="2069"/>
    <x v="0"/>
    <x v="11"/>
    <x v="1"/>
    <n v="1154502"/>
  </r>
  <r>
    <x v="107"/>
    <s v="Beige Checked 220 TC Glazed Cotton King Bedsheet with 2 Pillow Covers"/>
    <s v="Set content: 1 king bedsheet with 2 pillow covers_x000a_Quality: Superfine_x000a_Thread count: 220_x000a_Colour: coffee brown and black_x000a_Pattern: abstract"/>
    <s v="King Bedsheet: 2.5 x 2.3 m (length x width)_x000a_Pillow Cover: 45.7 x 68.5 cm"/>
    <n v="4.2"/>
    <n v="2000"/>
    <n v="699"/>
    <x v="1"/>
    <x v="89"/>
    <x v="13"/>
    <n v="1398000"/>
  </r>
  <r>
    <x v="108"/>
    <s v="Men Black &amp; Brown Striped Slim Fit Sustainable Casual Shirt"/>
    <s v="Black vertical stripes striped opaque Casual shirt ,has a cutaway collar, button placket, long roll-up sleeves, curved hem"/>
    <s v="Brand Fit:_x000a_Fit: Slim Fit_x000a_The model (height 6') is wearing a size 40"/>
    <n v="4.2"/>
    <n v="894"/>
    <n v="1899"/>
    <x v="0"/>
    <x v="12"/>
    <x v="0"/>
    <n v="1697706"/>
  </r>
  <r>
    <x v="26"/>
    <s v="Men White Pure Cotton Sustainable Casual Shirt"/>
    <s v="White solid casual shirt, has a spread collar, long sleeves, button placket, curved hem, and 1 patch pocket"/>
    <s v="Regular Fit_x000a_The model (height 6') is wearing a size 40"/>
    <n v="4.2"/>
    <n v="2500"/>
    <n v="1699"/>
    <x v="0"/>
    <x v="12"/>
    <x v="2"/>
    <n v="4247500"/>
  </r>
  <r>
    <x v="25"/>
    <s v="Men Blue Tapered Fit Mid-Rise Clean Look Stretchable Jeans"/>
    <s v="Blue coloured wash 5-pocket mid-rise jeans, clean look with no fade, has a button and zip closure, waistband with belt loops"/>
    <s v="Tapered Fit_x000a_Stretchable_x000a_The model (height 6') is wearing a size 32"/>
    <n v="3.6"/>
    <n v="11000"/>
    <n v="571"/>
    <x v="0"/>
    <x v="15"/>
    <x v="5"/>
    <n v="6281000"/>
  </r>
  <r>
    <x v="29"/>
    <s v="Slim Fit Pure Cotton Striped Casual Shirt"/>
    <s v="White vertical stripes opaque Casual shirt_x000a_Has a spread collar_x000a_Button placket_x000a_Long regular sleeves_x000a_Curved hem"/>
    <s v="Slim Fit_x000a_Size worn by the model: M_x000a_Chest: 40&quot;_x000a_Height: 6'"/>
    <n v="3.8"/>
    <n v="6"/>
    <n v="1319"/>
    <x v="1"/>
    <x v="12"/>
    <x v="1"/>
    <n v="7914"/>
  </r>
  <r>
    <x v="29"/>
    <s v="RADOME Ergonomic Water Resistant Backpack with Reflective Strip &amp; Rain Cover"/>
    <s v="Grey and black solid fashion backpacks_x000a_Padded ergonomic shoulder straps, has non-padded haul loop_x000a_3 main compartment with zip closure, has padded laptop compartment, has a tablet sleeve_x000a_Na, 2 stash pockets_x000a_Padded mesh back_x000a_Features: reflective strip_x000a_Water Resistance: water resistant_x000a_Comes with a rain cover_x000a_Warranty: 6 months_x000a_Warranty provided by brand owner/manufacturer"/>
    <s v="Height: 45.7 cm_x000a_Width: 35.5 cm_x000a_Depth: 10 cm_x000a_Volume: 31 Litres and more_x000a_Laptop compartment can hold Up to 18 inch laptop"/>
    <n v="4.3"/>
    <n v="274"/>
    <n v="909"/>
    <x v="1"/>
    <x v="64"/>
    <x v="1"/>
    <n v="249066"/>
  </r>
  <r>
    <x v="18"/>
    <s v="Unisex Navy Blue &amp; Red Bayaband Clogs"/>
    <s v="A pair of navy blue and red clogs_x000a_Rubber upper with slip-on closure_x000a_Cushioned footbed_x000a_Patterned rubber outsole"/>
    <s v="Rubber_x000a_Wipe with a clean, dry cloth to remove dust"/>
    <n v="4.5"/>
    <n v="102"/>
    <n v="3146"/>
    <x v="1"/>
    <x v="8"/>
    <x v="3"/>
    <n v="320892"/>
  </r>
  <r>
    <x v="77"/>
    <s v="Men Charcoal Grey Slim Fit Cargos Trousers"/>
    <s v="Charcoal woven cargos_x000a_Slim fit_x000a_Mid-rise_x000a_Length: regular_x000a_Pattern: solid solid_x000a_Flat-front, with no pleats design_x000a_Feature: plain_x000a_6 pockets"/>
    <s v="Fit: Slim Fit_x000a_Size worn by the model: 32_x000a_Waist: 31&quot;_x000a_Hips: 38&quot;_x000a_Height: 6'1&quot;"/>
    <n v="4.0999999999999996"/>
    <n v="297"/>
    <n v="869"/>
    <x v="0"/>
    <x v="30"/>
    <x v="7"/>
    <n v="258093"/>
  </r>
  <r>
    <x v="109"/>
    <s v="Sun Expert UV Lotion"/>
    <s v="Lakme Sun Expert UV Lotion"/>
    <s v="None"/>
    <n v="4.4000000000000004"/>
    <n v="2400"/>
    <n v="302"/>
    <x v="1"/>
    <x v="90"/>
    <x v="1"/>
    <n v="724800"/>
  </r>
  <r>
    <x v="1"/>
    <s v="Grey Rockerz 235 Pro M with ASAP Charge Bluetooth Headset"/>
    <s v="This item cannot be returned."/>
    <s v="Avoid Physical Damage"/>
    <n v="4.0999999999999996"/>
    <n v="670"/>
    <n v="1199"/>
    <x v="1"/>
    <x v="1"/>
    <x v="7"/>
    <n v="803330"/>
  </r>
  <r>
    <x v="67"/>
    <s v="Pebble Crest 2.02&quot; Infinite Display BT Calling Smartwatch"/>
    <s v="This item cannot be returned."/>
    <s v="Dial width: 51 mm _x000a_Strap width: 25 mm"/>
    <n v="3.6"/>
    <n v="46"/>
    <n v="2299"/>
    <x v="1"/>
    <x v="40"/>
    <x v="1"/>
    <n v="105754"/>
  </r>
  <r>
    <x v="25"/>
    <s v="Men Checked Cotton Slim Fit Casual Shirt"/>
    <s v="Windowpane checked opaque Casual shirt ,has a button-down collar, button placket, 1 patch pocket, long regular sleeves, curved hem"/>
    <s v="Fit: Slim Fit_x000a_The model (height 6') is wearing a size 40"/>
    <n v="4"/>
    <n v="676"/>
    <n v="545"/>
    <x v="0"/>
    <x v="12"/>
    <x v="1"/>
    <n v="368420"/>
  </r>
  <r>
    <x v="51"/>
    <s v="BT1232/18 SkinProtect Beard Trimmer - Blue"/>
    <s v="BT1232/18 SkinProtect Beard Trimmer - Blue_x000a__x000a_Box Contents:_x000a_1 x Trimmer_x000a_USB Charging Cable (No adapter)_x000a_3 Beard Combs_x000a_Cleaning Brush"/>
    <s v="None"/>
    <n v="4.0999999999999996"/>
    <n v="294"/>
    <n v="895"/>
    <x v="1"/>
    <x v="47"/>
    <x v="4"/>
    <n v="263130"/>
  </r>
  <r>
    <x v="26"/>
    <s v="Men Black &amp; Grey Graphic Printed Pure Cotton T-shirt"/>
    <s v="Black and grey Tshirt for men_x000a_Graphic printed_x000a_Regular length_x000a_Round neck_x000a_Short, regular sleeves_x000a_Knitted pure cotton fabric"/>
    <s v="Regular Fit_x000a_Size worn by the model: M_x000a_Chest: 39&quot;_x000a_Height: 6'3&quot;"/>
    <n v="4.2"/>
    <n v="406"/>
    <n v="391"/>
    <x v="0"/>
    <x v="46"/>
    <x v="0"/>
    <n v="158746"/>
  </r>
  <r>
    <x v="0"/>
    <s v="Men Air-Cooled Memory Foam Slip-On Sneakers"/>
    <s v="A pair of round toe navy blue slip-on sneakers, has regular styling,_x000a_Slip-on detail_x000a_Mesh upper_x000a_Cushioned footbed_x000a_Textured and patterned outsole_x000a_Skechers Air-Cooled Memory Foam(r) cushioned comfort insole_x000a_Relaxed Fit(r) for a roomy comfort fit at toe and forefoot_x000a_Crafted with 100% vegan materials_x000a_Durable dual-density traction outsole for stability_x000a_Skechers(r) logo detail_x000a_Warranty: 3 months_x000a_Warranty provided by brand/manufacturer_x000a__x000a_About the Product_x000a_Find the perfect blend of easy-wearing style and comfort with Skechers Relaxed Fit(r): Equalizer 5.0 - Fremont. This slip-on features a mesh and synthetic upper with a cushioned Skechers Air-Cooled Memory Foam(r) insole."/>
    <s v="Mesh _x000a_Wipe with a clean, dry cloth to remove dust"/>
    <n v="4.5"/>
    <n v="111"/>
    <n v="4059"/>
    <x v="0"/>
    <x v="0"/>
    <x v="1"/>
    <n v="450549"/>
  </r>
  <r>
    <x v="110"/>
    <s v="Indulekha Bringha Hair Oil 50 ml"/>
    <s v="Indulekha Bringha Hair Oil"/>
    <s v="50 ml"/>
    <n v="4.3"/>
    <n v="4300"/>
    <n v="189"/>
    <x v="1"/>
    <x v="28"/>
    <x v="1"/>
    <n v="812700"/>
  </r>
  <r>
    <x v="33"/>
    <s v="Men Grey &amp; Black Strike One8 Sneakers"/>
    <s v="Special Technology:_x000a_CMEVA: PUMA's compression-moulded EVA material for lightweight performance_x000a_Features:_x000a_A pair of round toe grey sneakers ,has regular styling,_x000a_Lace-ups detail_x000a_Textile upper_x000a_Cushioned footbed_x000a_Textured and patterned outsole_x000a_Warranty: 3 months_x000a_Warranty provided by Brand/Manufacturer_x000a_About Puma Strike One8 Shoes:_x000a_Crafted with fine technology and futuristic design, PUMA shoe is surely here to uplift your style and track games. Kick off on street and field in this shoe from the worlds leading and much loved sports brand, PUMA."/>
    <s v="Textile_x000a_Wipe with a clean dry cloth to remove dust"/>
    <n v="4.2"/>
    <n v="644"/>
    <n v="2099"/>
    <x v="0"/>
    <x v="0"/>
    <x v="0"/>
    <n v="1351756"/>
  </r>
  <r>
    <x v="69"/>
    <s v="Air Zoom G.T. Cut 2 Men Basketball Shoes"/>
    <s v="SPECIAL TECHNOLOGIES:_x000a_Enhance Your 1st Step_x000a_Nike React technology paired with Zoom Air on the bottom layer of the upper, stacked with a Zoom Air unit in the heel, helps provide the responsiveness you need to create space and opportunity off the dribble. The React insole provides support and comfort. Soft foam midsole offers comfort and a stable underfoot experience._x000a_Quick-twitch Take-off_x000a_The upper is inspired by a butterfly with an inner cage that's built into the lining underneath. It helps reduce the weight of the shoe to help you take off in an instant._x000a_Hit the Brakes_x000a_As you're hitting that sharp cut, the advanced traction helps you briefly stick to the ground while the other directional traction helps you dig your toe in and toe out of it. The hollow herringbone pattern helps you stop quicker._x000a__x000a_PRODUCT DESIGN DETAILS :_x000a_A pair of white and black colourblocked with logo printed detail round toe sports shoes with regular styling has a lace-up closure_x000a_Mesh upper_x000a_Lacing directly through the medial and lateral webbing loops adds forefoot support._x000a_Visible breathability in the lightweight upper provides a comfortable fit._x000a_Stiff clip around the heel helps lock your foot in over the cushioning._x000a_React foam in the insole adds responsive comfort._x000a_Moulded tongue extends to the toe area and expands for comfort._x000a_Plush interior makes it ideal for players who want to feel quick without sacrificing comfort or control._x000a_ABOUT THE PRODUCT :_x000a__x000a_ACCELERATE AND AMPLIFY._x000a_In today's game, slow-footed slugs get sought out and exposed. Space makers stay on the floor. The GT Cut 2 helps you stop in an instant and accelerate back into the open lane in a low-to-the-ground design that helps minimise court contact while switching direction. We used insights from female athletes to create a shoe that helps you play quickly and with confidence--which every basketball player needs. Separate the players from the playmakers in a design that's built on creating separation but supportive enough to help you play all day."/>
    <s v="Mesh _x000a_Wipe with a clean, dry cloth to remove dust"/>
    <n v="3"/>
    <n v="2"/>
    <n v="15995"/>
    <x v="0"/>
    <x v="11"/>
    <x v="1"/>
    <n v="31990"/>
  </r>
  <r>
    <x v="25"/>
    <s v="Men Black Solid Leather Jacket"/>
    <s v="Black solid leather jacket, has a spread collar, 3 pockets, zip closure, long sleeves, straight hem, and unlined"/>
    <s v="The model (height 6') is wearing a size M"/>
    <n v="4"/>
    <n v="2800"/>
    <n v="1949"/>
    <x v="0"/>
    <x v="39"/>
    <x v="0"/>
    <n v="5457200"/>
  </r>
  <r>
    <x v="11"/>
    <s v="Ninja Fit Smartwatch With Full Touch Display &amp; 120+ Sports Modes"/>
    <s v="This item cannot be returned."/>
    <s v="Dial width: 43 mm_x000a_Strap width: 20 mm"/>
    <n v="3.8"/>
    <n v="921"/>
    <n v="1299"/>
    <x v="1"/>
    <x v="91"/>
    <x v="1"/>
    <n v="1196379"/>
  </r>
  <r>
    <x v="1"/>
    <s v="Storm Call 1.69 inch HD Display With Bluetooth Calling Smartwatch"/>
    <s v="This item cannot be returned."/>
    <s v="Dial width: 42 mm_x000a_Strap width: 20 mm"/>
    <n v="4.2"/>
    <n v="3200"/>
    <n v="1999"/>
    <x v="1"/>
    <x v="40"/>
    <x v="4"/>
    <n v="6396800"/>
  </r>
  <r>
    <x v="15"/>
    <s v="Men Black Relaxed Fit Sweatshirt"/>
    <s v="Relaxed-fit top in sweatshirt fabric made from a cotton blend with dropped shoulders and ribbing around the neckline, cuffs and hem. Soft brushed inside."/>
    <s v="60% Cotton, 40% Polyester_x000a_Machine Wash"/>
    <n v="4.3"/>
    <n v="6700"/>
    <n v="799"/>
    <x v="0"/>
    <x v="58"/>
    <x v="0"/>
    <n v="5353300"/>
  </r>
  <r>
    <x v="52"/>
    <s v="2% Salicylic Acid Face Wash With LHA 100 ml"/>
    <s v="Minimalist Salicylic Acid &amp; LHA Face Cleanser For Oily Acne Prone Skin"/>
    <s v="None"/>
    <n v="4.4000000000000004"/>
    <n v="7500"/>
    <n v="284"/>
    <x v="1"/>
    <x v="28"/>
    <x v="1"/>
    <n v="2130000"/>
  </r>
  <r>
    <x v="111"/>
    <s v="Pack of 4 Pure &amp; Gentle Bathing Bars"/>
    <s v="Pack of 4 Pure &amp; Gentle Bathing Bars"/>
    <s v="None"/>
    <n v="4.5"/>
    <n v="1400"/>
    <n v="142"/>
    <x v="1"/>
    <x v="92"/>
    <x v="1"/>
    <n v="198800"/>
  </r>
  <r>
    <x v="29"/>
    <s v="Unisex Black Solid Baseball Cap"/>
    <s v="Black solid Cap and has a visor"/>
    <s v="Material: 100% Polyester_x000a_Hand wash"/>
    <n v="4.5"/>
    <n v="672"/>
    <n v="974"/>
    <x v="1"/>
    <x v="77"/>
    <x v="0"/>
    <n v="654528"/>
  </r>
  <r>
    <x v="36"/>
    <s v="Unisex Black &amp; Gold-Toned Adilette Aqua Striped Sliders"/>
    <s v="A pair of black and gold-toned striped sliders_x000a_Synthetic upper_x000a_Cushioned footbed_x000a_Patterned synthetic outsole_x000a_Warranty: 3 months_x000a_Warranty provided by Brand Owner / Manufacturer_x000a_Warranty not applicable on strap related defects and inconsistencies"/>
    <s v="Upper material: Synthetic_x000a_Outsole material: Synthetic_x000a_Wipe with a soft cloth to remove dust_x000a_Don't scrub the product while cleaning"/>
    <n v="4.0999999999999996"/>
    <n v="512"/>
    <n v="1399"/>
    <x v="1"/>
    <x v="7"/>
    <x v="0"/>
    <n v="716288"/>
  </r>
  <r>
    <x v="112"/>
    <s v="Men Checked Slim Fit Trousers"/>
    <s v="Blue woven formal trousers _x000a_Slim fit_x000a_Mid-rise_x000a_Length: regular_x000a_Pattern: checked_x000a_Flat-front, with no pleats design_x000a_Feature: plain"/>
    <s v="Fit: Slim Fit_x000a_The model (height 6') is wearing a size 32"/>
    <n v="4.7"/>
    <n v="16"/>
    <n v="1439"/>
    <x v="0"/>
    <x v="30"/>
    <x v="1"/>
    <n v="23024"/>
  </r>
  <r>
    <x v="25"/>
    <s v="Men Non-Marking Light Weight Comfort Insole Walking Shoes"/>
    <s v="A pair of white shoes, has mid-top Styling, lace-ups detail_x000a_Upper_x000a_Cushioned footbed_x000a_Textured and patterned outsole_x000a_Warranty: 1 month_x000a_Warranty provided by the brand /manufacturer"/>
    <s v="Synthetic_x000a_Wipe with a clean, dry cloth to remove dust"/>
    <n v="3.9"/>
    <n v="41"/>
    <n v="759"/>
    <x v="0"/>
    <x v="11"/>
    <x v="1"/>
    <n v="31119"/>
  </r>
  <r>
    <x v="12"/>
    <s v="Men Grey Solid Hooded Bomber Jacket"/>
    <s v="The HRX Men's Active Jacket is just what you need to layer over a t-shirt for your morning run. It keeps you warm and protected from the winds so that the weather doesn't interfere with your run._x000a_Features_x000a_Bomber Jacket for your daily workouts_x000a_Opening: Front Open_x000a_3 zipper pockets_x000a_Neck: Hooded_x000a_Sleeve: Full Sleeves_x000a_Colour: Grey_x000a_Fit: Regular_x000a_Knit Jacket"/>
    <s v="The model (height 6') is wearing a size M"/>
    <n v="3.7"/>
    <n v="5400"/>
    <n v="1799"/>
    <x v="0"/>
    <x v="39"/>
    <x v="7"/>
    <n v="9714600"/>
  </r>
  <r>
    <x v="26"/>
    <s v="The Lifestyle Co Men Black &amp; Grey Comfort Sandals"/>
    <s v="A pair of black and grey comfort sandals_x000a_Synthetic upper with velcro closure_x000a_Cushioned footbed_x000a_Patterned tpr outsole_x000a_Warranty: 1 month_x000a_Warranty provided by brand/manufacturer"/>
    <s v="Synthetic_x000a_Wipe with a clean, dry cloth to remove dust"/>
    <n v="4.2"/>
    <n v="680"/>
    <n v="1409"/>
    <x v="0"/>
    <x v="24"/>
    <x v="0"/>
    <n v="958120"/>
  </r>
  <r>
    <x v="26"/>
    <s v="Men Black Sneakers"/>
    <s v="A pair of round toe black sneakers ,has regular styling,_x000a_Lace-ups detail_x000a_Synthetic leather upper_x000a_Cushioned footbed_x000a_Textured and patterned outsole_x000a_Warranty: 3 months_x000a_Warranty provided by brand/manufacturer"/>
    <s v="Comfort Fit"/>
    <n v="3.7"/>
    <n v="3100"/>
    <n v="872"/>
    <x v="0"/>
    <x v="0"/>
    <x v="0"/>
    <n v="2703200"/>
  </r>
  <r>
    <x v="12"/>
    <s v="Men Black Rapid Dry Running T-shirt"/>
    <s v="Enjoy a carefree run every morning with the HRX Men's Running T-shirt. It's lightweight, sweat wicking and keeps body odor causing bacteria at bay so distractions are minimized and you can focus all your energy on crossing the finish line._x000a__x000a_Features_x000a_Rapid Dry technology wicks sweat and dries fast._x000a_Anti-Microbial technology keeps odor-causing microbes away._x000a_Colour: Black_x000a_Fit: Regular fit"/>
    <s v="The model (height 6') is wearing a size L"/>
    <n v="4.3"/>
    <n v="15600"/>
    <n v="764"/>
    <x v="0"/>
    <x v="46"/>
    <x v="0"/>
    <n v="11918400"/>
  </r>
  <r>
    <x v="12"/>
    <s v="Men Black Mesh Non-Marking Running Shoes"/>
    <s v="A pair of black shoes, has regular Styling, lace-ups detail_x000a_Mesh upper_x000a_Cushioned footbed_x000a_Textured and patterned outsole_x000a_Warranty: 30 days_x000a_Warranty is provided by brand owner/manufacturer"/>
    <s v="Mesh_x000a_Wipe with a clean, dry cloth to remove dust"/>
    <n v="4.0999999999999996"/>
    <n v="48"/>
    <n v="1499"/>
    <x v="0"/>
    <x v="11"/>
    <x v="0"/>
    <n v="71952"/>
  </r>
  <r>
    <x v="6"/>
    <s v="Men Black Walking Shoes"/>
    <s v="A pair of black shoes, has high-top Styling, slip-on detail_x000a_Upper_x000a_Cushioned footbed_x000a_Textured and patterned outsole_x000a_Warranty: 45 days"/>
    <s v="Care Instruction: Wipe with a clean, dry cloth to remove the dust."/>
    <n v="4.4000000000000004"/>
    <n v="623"/>
    <n v="899"/>
    <x v="0"/>
    <x v="11"/>
    <x v="0"/>
    <n v="560077"/>
  </r>
  <r>
    <x v="113"/>
    <s v="Men Voyage Eau De Toilette 100 ml"/>
    <s v="Nautica Voyage Eau De Toilette"/>
    <s v="None"/>
    <n v="4.3"/>
    <n v="3000"/>
    <n v="1950"/>
    <x v="0"/>
    <x v="28"/>
    <x v="1"/>
    <n v="5850000"/>
  </r>
  <r>
    <x v="114"/>
    <s v="Men Slim Fit Mid-Rise Antimicrobial Track Pants"/>
    <s v="Black solid Slim-fit mid-rise track pants, has an elasticated waistband with slip-on closure and two pockets_x000a__x000a_Features:_x000a_Light weight_x000a_Quick dry_x000a_Antimicrobial Technology"/>
    <s v="Slim Fit_x000a_The model (height 6') is wearing a size M"/>
    <n v="4.3"/>
    <n v="72"/>
    <n v="559"/>
    <x v="0"/>
    <x v="34"/>
    <x v="1"/>
    <n v="40248"/>
  </r>
  <r>
    <x v="48"/>
    <s v="Men Blue 512 Tapered Fit Heavy Fade Stretchable Jeans"/>
    <s v="Light shade, heavy fade blue jeans_x000a_Tapered fit, mid-rise_x000a_Clean look_x000a_Stretchable_x000a_5 pocket_x000a_Length: regular"/>
    <s v="Fit: 512 Tapered Fit_x000a_Stretchable_x000a_The model (height 6') is wearing a size 32"/>
    <n v="4"/>
    <n v="1000"/>
    <n v="2399"/>
    <x v="0"/>
    <x v="15"/>
    <x v="5"/>
    <n v="2399000"/>
  </r>
  <r>
    <x v="68"/>
    <s v="Unisex Sea Green Solid Backpack with rain cover"/>
    <s v="This bag of Provogue comes with spacious comparment with unique design along with laptop sleeve and with 6 month manufacturer warranty.The quality proves the worth of the product."/>
    <s v="18&quot;*14&quot;*4&quot;"/>
    <n v="4.4000000000000004"/>
    <n v="3300"/>
    <n v="1011"/>
    <x v="1"/>
    <x v="64"/>
    <x v="8"/>
    <n v="3336300"/>
  </r>
  <r>
    <x v="49"/>
    <s v="Bio Morning Nectar Flawless Sustainable Skin Lotion 120ml"/>
    <s v="Bio Morning Nectar Flawless Skin Lotion"/>
    <s v="None"/>
    <n v="4.5"/>
    <n v="19500"/>
    <n v="143"/>
    <x v="1"/>
    <x v="93"/>
    <x v="1"/>
    <n v="2788500"/>
  </r>
  <r>
    <x v="3"/>
    <s v="Nerve Bluetooth Wireless Neckband Earphones with Mic - Stone Blue"/>
    <s v="This item cannot be returned."/>
    <s v="None"/>
    <n v="3.8"/>
    <n v="767"/>
    <n v="799"/>
    <x v="1"/>
    <x v="47"/>
    <x v="4"/>
    <n v="612833"/>
  </r>
  <r>
    <x v="13"/>
    <s v="Men Peach-Coloured Slim Fit Casual Shirt"/>
    <s v="Peach-coloured solid opaque Casual shirt_x000a_With a spread collar, button placket, 1 patch pocket_x000a_Long regular sleeves_x000a_Curved hem"/>
    <s v="Brand Fit:_x000a_Fit: Slim Fit_x000a_The model (height 6') is wearing a size 40"/>
    <n v="4.0999999999999996"/>
    <n v="177"/>
    <n v="1599"/>
    <x v="0"/>
    <x v="12"/>
    <x v="5"/>
    <n v="283023"/>
  </r>
  <r>
    <x v="81"/>
    <s v="Men White Rubber Sliders"/>
    <s v="A pair of white solid sliders_x000a_Rubber upper_x000a_Cushioned footbed_x000a_Patterned eva outsole_x000a_Warranty: 15 days_x000a_Warranty provided by brand owner/manufacturer"/>
    <s v="Material - Rubber_x000a_Sole Material - EVA_x000a_Wipe with a clean, dry cloth to remove dust"/>
    <n v="4.2"/>
    <n v="331"/>
    <n v="764"/>
    <x v="0"/>
    <x v="7"/>
    <x v="2"/>
    <n v="252884"/>
  </r>
  <r>
    <x v="15"/>
    <s v="Men Blue Regular Jeans"/>
    <s v="5-pocket jeans in stretch cotton denim with a regular waist, zip fly and button and straight legs with good room for movement over the thighs and knees."/>
    <s v="The model (height 6') is wearing a size 32"/>
    <n v="4.4000000000000004"/>
    <n v="2000"/>
    <n v="1799"/>
    <x v="0"/>
    <x v="15"/>
    <x v="4"/>
    <n v="3598000"/>
  </r>
  <r>
    <x v="34"/>
    <s v="Men Black Slim Fit Casual Shirt"/>
    <s v="Black solid casual shirt, has a spread collar, button placket, and curved hem"/>
    <s v="Slim fit_x000a_The model (height 6') is wearing a size 40"/>
    <n v="4.2"/>
    <n v="3900"/>
    <n v="549"/>
    <x v="0"/>
    <x v="12"/>
    <x v="0"/>
    <n v="2141100"/>
  </r>
  <r>
    <x v="3"/>
    <s v="ColorFit Icon Buzz Bluetooth Calling Smart Watch with Voice Assistance-Midnight Gold"/>
    <s v="This item cannot be returned."/>
    <s v="None"/>
    <n v="4.0999999999999996"/>
    <n v="2900"/>
    <n v="1999"/>
    <x v="1"/>
    <x v="94"/>
    <x v="4"/>
    <n v="5797100"/>
  </r>
  <r>
    <x v="26"/>
    <s v="The Lifestyle Co Men Black Analogue and Digital Watch MFB-PN-SM-1545"/>
    <s v="Display: Analogue and Digital_x000a_Movement: Quartz_x000a_Power source: Battery_x000a_Dial style: Textured round stainless steel dial_x000a_Features: Multi Function, Stopwatch, LED Backlight_x000a_Strap style: Green camouflage print regular, silicon strap with a tang closure_x000a_Water resistance: 50 m_x000a_Comes in a signature Roadster case"/>
    <s v="Dial width: 35 mm_x000a_Strap Width: 20 mm"/>
    <n v="4.4000000000000004"/>
    <n v="2700"/>
    <n v="1349"/>
    <x v="0"/>
    <x v="95"/>
    <x v="0"/>
    <n v="3642300"/>
  </r>
  <r>
    <x v="2"/>
    <s v="Nord Wired In-Ear Earphones with Mic"/>
    <s v="This item cannot be returned."/>
    <s v="None"/>
    <n v="4.0999999999999996"/>
    <n v="162"/>
    <n v="699"/>
    <x v="1"/>
    <x v="2"/>
    <x v="5"/>
    <n v="113238"/>
  </r>
  <r>
    <x v="100"/>
    <s v="Men Acqua Di Gio Eau de Parfum 125ml"/>
    <s v="Men Acqua Di Gio Eau de Parfum 125ml"/>
    <s v="125ml"/>
    <n v="4.5"/>
    <n v="133"/>
    <n v="6545"/>
    <x v="0"/>
    <x v="85"/>
    <x v="1"/>
    <n v="870485"/>
  </r>
  <r>
    <x v="74"/>
    <s v="Black AirBass Y1 True Wireless Bluetooth Earbuds"/>
    <s v="This item cannot be returned."/>
    <s v="None"/>
    <n v="3.9"/>
    <n v="2200"/>
    <n v="1399"/>
    <x v="1"/>
    <x v="5"/>
    <x v="0"/>
    <n v="3077800"/>
  </r>
  <r>
    <x v="6"/>
    <s v="Men Textured Lace-Up Sneakers"/>
    <s v="A pair of round toe black sneakers ,has regular styling,_x000a_Lace-ups detail_x000a_Mesh upper_x000a_Cushioned footbed_x000a_Textured and patterned outsole_x000a_Warranty: 45 days_x000a_Warranty provided by brand owner/manufacturer"/>
    <s v="Mesh_x000a_Wipe with a clean, dry cloth to remove the dust."/>
    <n v="4.2"/>
    <n v="313"/>
    <n v="1739"/>
    <x v="0"/>
    <x v="0"/>
    <x v="5"/>
    <n v="544307"/>
  </r>
  <r>
    <x v="7"/>
    <s v="Men Colourblocked Perforated Leather Sneakers"/>
    <s v="A pair of camel brown colorblocked perforated round toe sneakers ,has regular styling,_x000a_Lace-ups detail_x000a_Leather upper_x000a_Cushioned footbed_x000a_Textured and patterned outsole_x000a_Warranty: 1 month_x000a_Warranty provided by brand/manufacturer"/>
    <s v="100% Leather _x000a_Use a branded leather conditioner to clean the product_x000a_Avoid washing"/>
    <n v="4.3"/>
    <n v="36"/>
    <n v="3650"/>
    <x v="0"/>
    <x v="0"/>
    <x v="1"/>
    <n v="131400"/>
  </r>
  <r>
    <x v="21"/>
    <s v="U.S. Polo Assn Men Grey Solid Sneakers"/>
    <s v="A pair of round toe grey solid sneakers ,has regular styling_x000a_Lace-up detail_x000a_Canvas upper_x000a_Cushioned footbed_x000a_Textured and patterned outsole_x000a_Warranty: 3 months_x000a_Warranty provided by Brand/Manufacturer"/>
    <s v="Upper material: Canvas_x000a_Wipe with a clean, dry cloth to remove the dust"/>
    <n v="4.3"/>
    <n v="4100"/>
    <n v="1499"/>
    <x v="0"/>
    <x v="0"/>
    <x v="7"/>
    <n v="6145900"/>
  </r>
  <r>
    <x v="8"/>
    <s v="Unisex Black Brand Logo Plus II Laptop Backpack"/>
    <s v="Black brand logo backpack_x000a_Non-Padded haul loop_x000a_1 main compartment with zip closure_x000a_Padded back_x000a_Zip Pocket and 2 stash pockets_x000a_Padded shoulder strap: Padded_x000a_Has durabase technology_x000a_Water-resistance: No_x000a_Volume: 24 to 30 litres_x000a_Warranty: 3 months_x000a_Warranty provided by brand/manufacturer"/>
    <s v="Height: 31 cm_x000a_Width: 47 cm_x000a_Depth: 17 cm_x000a_Laptop size: upto 15 inches (38 cm)"/>
    <n v="4.2"/>
    <n v="774"/>
    <n v="824"/>
    <x v="1"/>
    <x v="67"/>
    <x v="0"/>
    <n v="637776"/>
  </r>
  <r>
    <x v="115"/>
    <s v="Men Black Angry Birds Colourblocked Slip-On Sneakers"/>
    <s v="A pair of round toe black slip-on sneakers ,has regular styling,_x000a_Lace-ups detail_x000a_Synthetic leather upper_x000a_Cushioned footbed_x000a_Textured and patterned outsole"/>
    <s v="Upper material: Synthetic Leather_x000a_Use a branded leather conditioner to clean the product/wipe with a clean, dry cloth to remove the dust"/>
    <n v="2.9"/>
    <n v="81"/>
    <n v="719"/>
    <x v="0"/>
    <x v="0"/>
    <x v="0"/>
    <n v="58239"/>
  </r>
  <r>
    <x v="116"/>
    <s v="Sarson Amla Hair Oil To Strengthen Hair &amp; Reduce Hair Fall - 500ml"/>
    <s v="Sarson Amla Hair Oil To Strengthen Hair &amp; Reduce Hair Fall - 500ml"/>
    <s v="None"/>
    <n v="4.4000000000000004"/>
    <n v="36"/>
    <n v="165"/>
    <x v="1"/>
    <x v="96"/>
    <x v="5"/>
    <n v="5940"/>
  </r>
  <r>
    <x v="26"/>
    <s v="Men Grey Cropped Sustainable Chinos"/>
    <s v="Grey solid mid-rise cropped chinos, has a button closure, five pockets, zip fly_x000a_This garment contains LYCRA fiber. It moves with you throughout the day for a comfortable, flexible fit"/>
    <s v="Regular Fit_x000a_The model (height 6') is wearing a size 32"/>
    <n v="4"/>
    <n v="5400"/>
    <n v="863"/>
    <x v="0"/>
    <x v="55"/>
    <x v="7"/>
    <n v="4660200"/>
  </r>
  <r>
    <x v="29"/>
    <s v="Men Leather Two Fold Wallet"/>
    <s v="Blue solid two fold wallet,_x000a_1 main compartment, has a non detachable flap_x000a_4 card holders, 2 slip pockets, has a flap coin pocket_x000a_Has a rfid_x000a_Warranty: 6 months_x000a_Warranty provided by brand owner/manufacturer"/>
    <s v="9 cm x 11 cm x 2 cm (LxWxH)"/>
    <n v="4.4000000000000004"/>
    <n v="28"/>
    <n v="499"/>
    <x v="0"/>
    <x v="79"/>
    <x v="1"/>
    <n v="13972"/>
  </r>
  <r>
    <x v="12"/>
    <s v="Men Navy Blue &amp; White Lightweight Textile Contrast Sole Sneakers"/>
    <s v="A pair of round toe navy blue &amp; white sneakers ,has regular styling,_x000a_Lace-ups detail_x000a_Textile upper_x000a_Cushioned footbed_x000a_Textured and patterned outsole_x000a_Technology :Lightweight"/>
    <s v="Regular Fit"/>
    <n v="3.4"/>
    <n v="30"/>
    <n v="755"/>
    <x v="0"/>
    <x v="0"/>
    <x v="3"/>
    <n v="22650"/>
  </r>
  <r>
    <x v="80"/>
    <s v="Men Pack of 3 Cotton Round Neck Sleeveless Easy Tuck Vest 8820"/>
    <s v="This item cannot be returned."/>
    <s v="Regular Fit_x000a_The model (height 5'8&quot; and bust 33&quot;) is wearing a size M"/>
    <n v="4.5"/>
    <n v="855"/>
    <n v="677"/>
    <x v="0"/>
    <x v="97"/>
    <x v="1"/>
    <n v="578835"/>
  </r>
  <r>
    <x v="93"/>
    <s v="Men Grey Mesh Walking Shoes"/>
    <s v="A pair of grey walking shoes, has regular Styling, slip-on detail_x000a_Mesh upper_x000a_Cushioned footbed_x000a_Textured and patterned outsole_x000a_Warranty: 30 days"/>
    <s v="Mesh_x000a_Wipe with a clean, dry cloth to remove dust"/>
    <n v="4.3"/>
    <n v="1000"/>
    <n v="849"/>
    <x v="0"/>
    <x v="11"/>
    <x v="7"/>
    <n v="849000"/>
  </r>
  <r>
    <x v="26"/>
    <s v="Men Navy Blue Skinny Fit Mid-Rise Clean Look Stretchable Jeans"/>
    <s v="Navy Blue dark wash 5-pocket mid-rise jeans, clean look, light fade, has a button and zip closure, and waistband with belt loops"/>
    <s v="Skinny Fit_x000a_Stretchable_x000a_The model (height 6') is wearing a size 32"/>
    <n v="3.9"/>
    <n v="742"/>
    <n v="794"/>
    <x v="0"/>
    <x v="15"/>
    <x v="3"/>
    <n v="589148"/>
  </r>
  <r>
    <x v="25"/>
    <s v="Men Non-Marking Light Weight Comfort Insole Walking Shoes"/>
    <s v="A pair of white shoes, has mid-top Styling, lace-ups detail_x000a_Upper_x000a_Cushioned footbed_x000a_Textured and patterned outsole_x000a_Warranty: 1 month_x000a_Warranty provided by the brand /manufacturer"/>
    <s v="Synthetic_x000a_Wipe with a clean, dry cloth to remove dust"/>
    <n v="4.2"/>
    <n v="5"/>
    <n v="764"/>
    <x v="0"/>
    <x v="11"/>
    <x v="1"/>
    <n v="3820"/>
  </r>
  <r>
    <x v="7"/>
    <s v="Men Woven Design &amp; Printed Running Shoes"/>
    <s v="A pair of grey shoes, has regular Styling, slip-on detail_x000a_Upper_x000a_Cushioned footbed_x000a_Textured and patterned outsole_x000a_Warranty: 30 days"/>
    <s v="protect from heat"/>
    <n v="4.4000000000000004"/>
    <n v="32"/>
    <n v="2245"/>
    <x v="0"/>
    <x v="11"/>
    <x v="1"/>
    <n v="71840"/>
  </r>
  <r>
    <x v="117"/>
    <s v="Men Textured Slip-On Sneakers"/>
    <s v="A pair of round toe black slip-on sneakers ,has regular styling,_x000a_Slip-on detail_x000a_Pu upper_x000a_Cushioned footbed_x000a_Textured and patterned outsole_x000a_Warranty: 3 months_x000a_Warranty provided by brand owner/manufacturer"/>
    <s v="PU_x000a_Wipe with a clean, dry cloth to remove dust"/>
    <n v="4.3"/>
    <n v="6"/>
    <n v="1559"/>
    <x v="0"/>
    <x v="0"/>
    <x v="5"/>
    <n v="9354"/>
  </r>
  <r>
    <x v="60"/>
    <s v="Reversible Hood Rain Jacket"/>
    <s v="Navy Blue solid regular-fit hooded rain jacket, has an attached hood with drawcord toggle, seam-sealed with adjustable hems, a full front zipper placket with flap, cuffs and hood with drawcord, a packable hood and breathable vents at the back, and two flap zipper pockets"/>
    <s v="The model (height 6') is wearing size L"/>
    <n v="4.5"/>
    <n v="62"/>
    <n v="1599"/>
    <x v="1"/>
    <x v="39"/>
    <x v="1"/>
    <n v="99138"/>
  </r>
  <r>
    <x v="6"/>
    <s v="Men Round Toe Lace-Up Sneakers"/>
    <s v="A pair of round toe white sneakers ,has regular styling,_x000a_Lace-ups detail_x000a_Mesh upper_x000a_Cushioned footbed_x000a_Textured and patterned outsole_x000a_Warranty: 45 days_x000a_Wipe with a clean, dry cloth to remove the dust"/>
    <s v="Mesh_x000a_Wipe with a clean, dry cloth to remove the dust."/>
    <n v="4.4000000000000004"/>
    <n v="403"/>
    <n v="1739"/>
    <x v="0"/>
    <x v="0"/>
    <x v="1"/>
    <n v="700817"/>
  </r>
  <r>
    <x v="70"/>
    <s v="Men NG-1152 USB Cordless Trimmer - Black"/>
    <s v="NG-1152 USB Cordless Trimmer - Black_x000a_Warranty: 1 Year_x000a_Warranty provided by brand/ manufacturer"/>
    <s v="None"/>
    <n v="4.0999999999999996"/>
    <n v="2400"/>
    <n v="997"/>
    <x v="0"/>
    <x v="33"/>
    <x v="0"/>
    <n v="2392800"/>
  </r>
  <r>
    <x v="1"/>
    <s v="Furious Blue Rockerz 235 Pro M with ASAP Charge Bluetooth Headset"/>
    <s v="This item cannot be returned."/>
    <s v="None"/>
    <n v="4.2"/>
    <n v="399"/>
    <n v="1199"/>
    <x v="1"/>
    <x v="1"/>
    <x v="4"/>
    <n v="478401"/>
  </r>
  <r>
    <x v="118"/>
    <s v="Men Set of 3 Protect &amp; Care 48h Roll On Deodrants"/>
    <s v="Nivea Men Set of 3 Protect &amp; Care 48h Roll On Deodrants"/>
    <s v="None"/>
    <n v="4.5"/>
    <n v="586"/>
    <n v="485"/>
    <x v="0"/>
    <x v="98"/>
    <x v="1"/>
    <n v="284210"/>
  </r>
  <r>
    <x v="6"/>
    <s v="Men Beige Mesh Walking Shoes"/>
    <s v="A pair of beige shoes, has regular Styling, lace-ups detail_x000a_Upper_x000a_Cushioned footbed_x000a_Textured and patterned outsole_x000a_Warranty:"/>
    <s v="Mesh_x000a_Wipe with a clean, dry cloth to remove the dust."/>
    <n v="4.2"/>
    <n v="438"/>
    <n v="2039"/>
    <x v="0"/>
    <x v="11"/>
    <x v="13"/>
    <n v="893082"/>
  </r>
  <r>
    <x v="37"/>
    <s v="Men Comfort Loose Fit Mid-Rise Cotton Cargos Trousers"/>
    <s v="Black knitted cargos_x000a_Loose fit_x000a_Brand Fit: comfort_x000a_Mid-rise_x000a_Length: regular_x000a_Pattern: solid_x000a_Flat-front_x000a_Feature: plain_x000a_5 pockets"/>
    <s v="Brand Fit: Comfort_x000a_Fit: Loose Fit_x000a_The model (height 6') is wearing a size 32"/>
    <n v="3.9"/>
    <n v="745"/>
    <n v="704"/>
    <x v="0"/>
    <x v="30"/>
    <x v="1"/>
    <n v="524480"/>
  </r>
  <r>
    <x v="12"/>
    <s v="Men Charcoal Black Solid Joggers"/>
    <s v="Charcoal Black joggers_x000a_Solid_x000a_Drawstring closure_x000a_Cuffed hem_x000a_2 pockets"/>
    <s v="The model (height 6') is wearing a size M"/>
    <n v="4.0999999999999996"/>
    <n v="1800"/>
    <n v="539"/>
    <x v="0"/>
    <x v="31"/>
    <x v="0"/>
    <n v="970200"/>
  </r>
  <r>
    <x v="30"/>
    <s v="Paris Hyaluron Moisture 72H Moisture Filling Shampoo with Hyaluronic Acid - 180 ml"/>
    <s v="Hyaluron Moisture 72H Moisture Filling Shampoo with Hyaluronic Acid"/>
    <s v="None"/>
    <n v="4.5"/>
    <n v="5100"/>
    <n v="177"/>
    <x v="1"/>
    <x v="28"/>
    <x v="1"/>
    <n v="902700"/>
  </r>
  <r>
    <x v="25"/>
    <s v="Men Charcoal Tapered Fit Stretchable Jeans"/>
    <s v="Dark shade, no fade charcoal jeans_x000a_Tapered fit, mid-rise_x000a_Clean look_x000a_Stretchable_x000a_5 pocket_x000a_Length: cropped"/>
    <s v="Fit: Tapered Fit_x000a_Stretchable_x000a_The model (height 6') is wearing a size 32"/>
    <n v="3.7"/>
    <n v="544"/>
    <n v="643"/>
    <x v="0"/>
    <x v="15"/>
    <x v="5"/>
    <n v="349792"/>
  </r>
  <r>
    <x v="26"/>
    <s v="Men Blue Solid Washed Cotton Denim Shirt"/>
    <s v="Blue solid washed denim shirt ,has a spread collar, button placket, 1 patch pocket, long regular sleeves, curved hem"/>
    <s v="Fit: Regular Fit_x000a_The model (height 6') is wearing a size 40"/>
    <n v="4.0999999999999996"/>
    <n v="1400"/>
    <n v="644"/>
    <x v="0"/>
    <x v="12"/>
    <x v="4"/>
    <n v="901600"/>
  </r>
  <r>
    <x v="97"/>
    <s v="R Code by The Roadster Life Co Men Micheal Slim Fit Jeans"/>
    <s v="Dark shade, no fade black jeans_x000a_Slim fit, mid-rise_x000a_Brand Fit: micheal_x000a_Clean look_x000a_Non stretchable_x000a_5 pocket_x000a_Length: regular"/>
    <s v="Brand Fit: Micheal_x000a_Slim Fit_x000a_Non Stretchable_x000a_Size worn by the model: 32_x000a_Waist: 30&quot;_x000a_Hips: 37&quot;_x000a_Height: 6'"/>
    <n v="4.3"/>
    <n v="7"/>
    <n v="699"/>
    <x v="0"/>
    <x v="15"/>
    <x v="1"/>
    <n v="4893"/>
  </r>
  <r>
    <x v="78"/>
    <s v="Men Black Thong Flip-Flops"/>
    <s v="A pair of black solid thong flip-flops_x000a_Synthetic upper_x000a_Cushioned footbed_x000a_Patterned rubber outsole_x000a_Warranty: 3 months_x000a_Warranty provided by brand owner/manufacturer"/>
    <s v="Synthetic_x000a_Wipe with a clean, dry cloth to remove dust"/>
    <n v="3.5"/>
    <n v="592"/>
    <n v="599"/>
    <x v="0"/>
    <x v="27"/>
    <x v="0"/>
    <n v="354608"/>
  </r>
  <r>
    <x v="25"/>
    <s v="Men Brown Slim Fit Floral Printed Cotton Casual Shirt"/>
    <s v="Brown floral printed opaque Casual shirt ,has a spread collar, button placket, 1 patch pocket, long regular sleeves, curved hem"/>
    <s v="Fit: Slim Fit_x000a_The model (height 6') is wearing a size 40"/>
    <n v="4.3"/>
    <n v="20"/>
    <n v="439"/>
    <x v="0"/>
    <x v="12"/>
    <x v="10"/>
    <n v="8780"/>
  </r>
  <r>
    <x v="21"/>
    <s v="Men Off-White MADRYN 2.O Sneakers"/>
    <s v="A pair of round toe off white sneakers ,has regular styling,_x000a_Lace-ups detail_x000a_Pu upper_x000a_Cushioned footbed_x000a_Textured and patterned outsole_x000a_Warranty: 3 months_x000a_Warranty provided by brand/manufacturer"/>
    <s v="PU_x000a_Wipe with a clean, dry cloth to remove dust"/>
    <n v="4.4000000000000004"/>
    <n v="2100"/>
    <n v="1699"/>
    <x v="0"/>
    <x v="0"/>
    <x v="2"/>
    <n v="3567900"/>
  </r>
  <r>
    <x v="26"/>
    <s v="Men Black Artificial Leather Formal Belt"/>
    <s v="Black solid belt_x000a_Secured with a tang closure_x000a_Warranty: 6 Months_x000a_Warranty provided by brand/manufacturer"/>
    <s v="Width: 3.3 cm"/>
    <n v="4"/>
    <n v="471"/>
    <n v="335"/>
    <x v="0"/>
    <x v="99"/>
    <x v="0"/>
    <n v="157785"/>
  </r>
  <r>
    <x v="26"/>
    <s v="The Lifestyle Co Men Maroon Waffle Texture T-shirt"/>
    <s v="Maroon Tshirt for men_x000a_Solid_x000a_Regular length_x000a_Round neck_x000a_Long, regular sleeves_x000a_Knitted cotton fabric"/>
    <s v="Regular Fit_x000a_The model (height 6') is wearing a size M"/>
    <n v="4.3"/>
    <n v="83"/>
    <n v="571"/>
    <x v="0"/>
    <x v="46"/>
    <x v="9"/>
    <n v="47393"/>
  </r>
  <r>
    <x v="88"/>
    <s v="Color Naturals Men 3.16 Burgundy Hair Colour 60 g"/>
    <s v="What it is:_x000a_Garnier Color Naturals is a permanent colour cream enriched with Olive oil, That nourishes the hair as it colours._x000a__x000a_What it does:_x000a_Your hair is deeply nourished, your colour is richer, more uniform and shinier. The second ratio of olive oil in the conditioner is a real treatment for your hair. Your hair is soft and your colour radiant . And there is no grey hair!"/>
    <s v="None"/>
    <n v="4.2"/>
    <n v="98"/>
    <n v="109"/>
    <x v="0"/>
    <x v="75"/>
    <x v="1"/>
    <n v="10682"/>
  </r>
  <r>
    <x v="119"/>
    <s v="Men Mint Green Round Neck Drop-Shoulder Sleeves Cotton Loose T-shirt"/>
    <s v="Mint green tshirt for men with applique striped sleeves_x000a_Solid_x000a_Regular length_x000a_Round neck_x000a_Short, drop-shoulder sleeves_x000a_Knitted cotton fabric"/>
    <s v="Loose Fit_x000a_The model (height 6') is wearing a size M"/>
    <n v="4.0999999999999996"/>
    <n v="7500"/>
    <n v="519"/>
    <x v="0"/>
    <x v="46"/>
    <x v="8"/>
    <n v="3892500"/>
  </r>
  <r>
    <x v="0"/>
    <s v="Men Black Solid GLIDE-STEP SPORT - WAVE HEAT Sneakers"/>
    <s v="A pair of round toe black solid sneakers, has regular styling,_x000a_Lace-ups detail_x000a_Mesh upper_x000a_Cushioned footbed_x000a_Textured and patterned outsole_x000a_Cushioned Air Cooled Memory foam insole_x000a_Warranty: 3 months_x000a_Warranty provided by brand/manufacturer"/>
    <s v="Upper material: Mesh_x000a_Machine Washable_x000a_Use a branded conditioner to clean the product/wipe with a clean, dry cloth to remove the dust"/>
    <n v="4.5"/>
    <n v="235"/>
    <n v="4199"/>
    <x v="0"/>
    <x v="0"/>
    <x v="0"/>
    <n v="986765"/>
  </r>
  <r>
    <x v="12"/>
    <s v="Men Grey And White Non-Marking Fresh Foam Walking Sports Shoes"/>
    <s v="A pair of grey and white sports shoes, has regular styling, lace-ups detail_x000a_Synthetic upper_x000a_Cushioned footbed_x000a_Textured and patterned outsole_x000a_Warranty: 30 days_x000a_Warranty provided by brand/manufacturer_x000a__x000a_Technology:_x000a_Fresh Foam"/>
    <s v="Synthetic_x000a_Wipe with a clean and dry cloth to remove dust"/>
    <n v="3"/>
    <n v="26"/>
    <n v="998"/>
    <x v="0"/>
    <x v="11"/>
    <x v="7"/>
    <n v="25948"/>
  </r>
  <r>
    <x v="120"/>
    <s v="Men Set of 3 Deodorant - Hamilton + Imperial + Sporting Club Goal- 200 ml Each"/>
    <s v="This deodorant combo has:_x000a_Men Hamilton Deodorant Body Spray 200 ml_x000a_Men Goal Deodorant Body Spray 200 ml_x000a_Men Imperial Deodorant 200 ml"/>
    <s v="None"/>
    <n v="4.5"/>
    <n v="1500"/>
    <n v="462"/>
    <x v="0"/>
    <x v="44"/>
    <x v="1"/>
    <n v="693000"/>
  </r>
  <r>
    <x v="48"/>
    <s v="Men Blue Slim Fit Light Fade Stretchable Jeans"/>
    <s v="Dark shade, light fade blue jeans_x000a_Slim fit, mid-rise_x000a_Clean look_x000a_Stretchable_x000a_5 pocket_x000a_Length: regular"/>
    <s v="Fit: Slim Fit_x000a_Stretchable_x000a_The model (height 6') is wearing a size 32"/>
    <n v="4.2"/>
    <n v="137"/>
    <n v="2174"/>
    <x v="0"/>
    <x v="15"/>
    <x v="4"/>
    <n v="297838"/>
  </r>
  <r>
    <x v="25"/>
    <s v="Men Olive Green Tapered Fit Chinos"/>
    <s v="Olive Green solid mid-rise chinos, has a button closure, 4 pockets"/>
    <s v="Tapered Fit_x000a_The model (height 6') is wearing a size 32"/>
    <n v="3.8"/>
    <n v="7200"/>
    <n v="635"/>
    <x v="0"/>
    <x v="55"/>
    <x v="5"/>
    <n v="4572000"/>
  </r>
  <r>
    <x v="7"/>
    <s v="Men Olive Green Solid Nubuck Clogs"/>
    <s v="A pair of olive green solid clogs_x000a_Nubuck upper with velcro closure_x000a_Cushioned footbed_x000a_Patterned rubber outsole_x000a_Warranty: 3 months_x000a_Warranty provided by brand/manufacturer"/>
    <s v="Nubuck _x000a_Use a branded leather conditioner to clean the product_x000a_Avoid washing"/>
    <n v="4.3"/>
    <n v="287"/>
    <n v="3035"/>
    <x v="0"/>
    <x v="8"/>
    <x v="8"/>
    <n v="871045"/>
  </r>
  <r>
    <x v="8"/>
    <s v="Men Melanite Slip on Sneakers"/>
    <s v="PRODUCT STORY : Upbeat brimming get of the style hook with PUMA Sneakers stacked with fashion &amp; function_x000a_DETAILS : EVA midsole provides optimal cushioning, PUMA logo &amp; patterned graphic on the silhoutte, Synthetic upper provides breathability &amp; durability, Patterned rubber outsole gives great grip &amp; traction"/>
    <s v="Synthetic_x000a_Wipe with a clean dry cloth to remove dust"/>
    <n v="4.4000000000000004"/>
    <n v="529"/>
    <n v="2474"/>
    <x v="0"/>
    <x v="0"/>
    <x v="1"/>
    <n v="1308746"/>
  </r>
  <r>
    <x v="121"/>
    <s v="Men Slim Fit Heavy Fade Stretchable Jeans"/>
    <s v="Medium shade, heavy fade blue jeans_x000a_Slim fit, mid-rise_x000a_Clean look_x000a_Stretchable_x000a_4 pockets_x000a_Length: regular"/>
    <s v="Slim Fit_x000a_Stretchable_x000a_Size worn by the model: 32_x000a_Waist: 32&quot;_x000a_Hips: 37&quot;_x000a_Height: 6'"/>
    <n v="4.5999999999999996"/>
    <n v="29"/>
    <n v="1649"/>
    <x v="0"/>
    <x v="15"/>
    <x v="1"/>
    <n v="47821"/>
  </r>
  <r>
    <x v="94"/>
    <s v="Men Black Pure Cotton Brand Logo Printed Polo Collar T-shirt"/>
    <s v="Black T-shirt for men_x000a_Brand logo printed_x000a_Regular length_x000a_Polo collar_x000a_Short, regular sleeves_x000a_Knitted cotton fabric_x000a_Button closure"/>
    <s v="Regular Fit_x000a_Size worn by the model: M_x000a_Chest: 38&quot;_x000a_Height: 6'1&quot;"/>
    <n v="4.4000000000000004"/>
    <n v="256"/>
    <n v="1599"/>
    <x v="0"/>
    <x v="46"/>
    <x v="0"/>
    <n v="409344"/>
  </r>
  <r>
    <x v="13"/>
    <s v="Men Slim Fit Opaque Striped Cuban Collar Casual Shirt"/>
    <s v="Blue vertical stripes striped opaque Casual shirt ,has a cuban collar, button placket, short regular sleeves, curved hem"/>
    <s v="Slim Fit_x000a_Size worn by the model: 40_x000a_Chest: 40&quot;_x000a_Height: 6'2&quot;"/>
    <n v="4.2"/>
    <n v="135"/>
    <n v="1699"/>
    <x v="0"/>
    <x v="12"/>
    <x v="1"/>
    <n v="229365"/>
  </r>
  <r>
    <x v="26"/>
    <s v="Men Black &amp; Charcoal Grey Woven Design Thong Flip-Flops"/>
    <s v="A pair of black, charcoal grey and red woven design thong flip flops_x000a_Fabric upper material_x000a_Cushioned footbed with texturing_x000a_Patterned rubber outsole_x000a_Warranty: 1 month_x000a_Warranty provided by brand/manufacturer_x000a_Warranty not applicable on strap related defects/ inconsistencies"/>
    <s v="Fabric_x000a_Wipe with a clean, dry cloth to remove dust"/>
    <n v="4.3"/>
    <n v="296"/>
    <n v="549"/>
    <x v="0"/>
    <x v="27"/>
    <x v="0"/>
    <n v="162504"/>
  </r>
  <r>
    <x v="3"/>
    <s v="Buds VS102 Pro Truly Wireless Earbuds with 25dB ANC and 70hrs Playtime"/>
    <s v="This item cannot be returned."/>
    <s v="None"/>
    <n v="4.2"/>
    <n v="60"/>
    <n v="1999"/>
    <x v="1"/>
    <x v="74"/>
    <x v="1"/>
    <n v="119940"/>
  </r>
  <r>
    <x v="25"/>
    <s v="Men White Solid Slim Fit Chino Shorts"/>
    <s v="White solid mid-rise chino shorts, has 4 pockets, and button closure"/>
    <s v="Slim Fit_x000a_The model (height 6') is wearing a size 32"/>
    <n v="4.3"/>
    <n v="2300"/>
    <n v="636"/>
    <x v="0"/>
    <x v="41"/>
    <x v="2"/>
    <n v="1462800"/>
  </r>
  <r>
    <x v="25"/>
    <s v="Men Black Slim Fit Mid-Rise Clean Look Stretchable Jeans"/>
    <s v="Black dark wash 5-pocket mid-rise jeans, clean look with light fade, has a button and zip closure, waistband with belt loops"/>
    <s v="Slim fit_x000a_Stretchable_x000a_The model (height 6') is wearing a size 32"/>
    <n v="3.9"/>
    <n v="11500"/>
    <n v="610"/>
    <x v="0"/>
    <x v="15"/>
    <x v="0"/>
    <n v="7015000"/>
  </r>
  <r>
    <x v="6"/>
    <s v="Men Casual Cotton Shirt"/>
    <s v="Brown solid opaque Casual shirt ,has a button-down collar, na pocket, long regular sleeves, curved hem"/>
    <s v="Fit: Regular Fit_x000a_The model (height 6') is wearing a size 40"/>
    <n v="3.9"/>
    <n v="108"/>
    <n v="1189"/>
    <x v="0"/>
    <x v="12"/>
    <x v="1"/>
    <n v="128412"/>
  </r>
  <r>
    <x v="21"/>
    <s v="Men Black BEESLEY 4.0 Printed Sliders"/>
    <s v="A pair of black printed sliders_x000a_Synthetic upper_x000a_Cushioned footbed_x000a_Patterned eva outsole_x000a_Warranty: 3 months_x000a_Warranty provided by brand owner/manufacturer"/>
    <s v="Synthetic_x000a_Wipe with a clean, dry cloth to remove the dust"/>
    <n v="4.4000000000000004"/>
    <n v="1900"/>
    <n v="799"/>
    <x v="0"/>
    <x v="7"/>
    <x v="0"/>
    <n v="1518100"/>
  </r>
  <r>
    <x v="6"/>
    <s v="Men Round Toe Lace-Up Sneakers"/>
    <s v="A pair of round toe white sneakers ,has regular styling,_x000a_Lace-up detail_x000a_Synthetic upper_x000a_Cushioned footbed_x000a_Textured and patterned outsole_x000a_Warranty: 45 days_x000a_Warranty provided by brand owner/manufacturer"/>
    <s v="Synthetic_x000a_Wipe with a clean, dry cloth to remove the dust."/>
    <n v="4.3"/>
    <n v="261"/>
    <n v="1159"/>
    <x v="0"/>
    <x v="0"/>
    <x v="1"/>
    <n v="302499"/>
  </r>
  <r>
    <x v="122"/>
    <s v="Men Anti Bacterial Solid Deo-Cotton Deodorizing Trunk DAM-CTS-T-SWB"/>
    <s v="This item cannot be returned."/>
    <s v="94% Cotton 6% Elastane_x000a_Care instructions: Wash cold_x000a_Dark colors separately_x000a_Dry promptly_x000a_Tumble dry gentle cycle or Line dry_x000a_Do not iron_x000a_Do not dry clean_x000a_Do not bleach"/>
    <n v="4.5999999999999996"/>
    <n v="994"/>
    <n v="349"/>
    <x v="0"/>
    <x v="100"/>
    <x v="1"/>
    <n v="346906"/>
  </r>
  <r>
    <x v="92"/>
    <s v="Men Black Hooded Sweatshirt"/>
    <s v="Black solid sweatshirt has a hooded, 2 kangaroo pocket pockets, long sleeves, closure, straight hem"/>
    <s v="The model (height 6') is wearing a size M"/>
    <n v="4.2"/>
    <n v="71"/>
    <n v="999"/>
    <x v="0"/>
    <x v="58"/>
    <x v="0"/>
    <n v="70929"/>
  </r>
  <r>
    <x v="12"/>
    <s v="Men Charcoal Grey Slim Advanced Rapid Dry Raglan T-shirt"/>
    <s v="When you step out in the HRX Men's Active T-shirt you'll have the perfect balance of comfort and style. This charcoal grey T-shirt with raglan sleeves can be paired with chinos or shorts depending on where you're going_x000a_Features &amp; Benefits_x000a_Advanced Rapid Dry Technology processed at the yarn level wicks sweat &amp; dries fast_x000a_N9 Anti-odor technology prevents the growth of odour-causing microbes keeping you fresh &amp; hygienic all day_x000a_Active T-shirt for your daily workouts_x000a_Raglan sleeves help in unrestricted arm &amp; shoulder movement_x000a_Reflective logos_x000a_Style: Round Neck_x000a_Sleeve: Short Sleeves_x000a_Colour: Charcoal grey_x000a_Print: Solid_x000a_Fit: Regular"/>
    <s v="Slim fit_x000a_The model (height 6') is wearing a size M"/>
    <n v="4.3"/>
    <n v="19000"/>
    <n v="629"/>
    <x v="0"/>
    <x v="46"/>
    <x v="7"/>
    <n v="11951000"/>
  </r>
  <r>
    <x v="100"/>
    <s v="GIORGIO ARMANI Acqua Di Gio Eau de Toilette 200ml"/>
    <s v="Giorgio Armani Acqua Di Gio Eau de Toilette 200ml"/>
    <s v="None"/>
    <n v="4.4000000000000004"/>
    <n v="119"/>
    <n v="7437"/>
    <x v="1"/>
    <x v="101"/>
    <x v="1"/>
    <n v="885003"/>
  </r>
  <r>
    <x v="25"/>
    <s v="Men Black Solid Slim-Fit Track Pants"/>
    <s v="Black solid slim-fit trackpants, has an elasticated waistband with drawstring fastening, two pockets"/>
    <s v="Slim Fit_x000a_The model (height 6&quot;) is wearing a size M"/>
    <n v="4"/>
    <n v="13100"/>
    <n v="439"/>
    <x v="0"/>
    <x v="34"/>
    <x v="0"/>
    <n v="5750900"/>
  </r>
  <r>
    <x v="12"/>
    <s v="Men Blue Woven Design Sneakers"/>
    <s v="A pair of blue woven deisgn round toe sneakers ,has regular styling,_x000a_Lace-ups detail_x000a_Synthetic upper_x000a_Cushioned footbed_x000a_Textured and patterned outsole_x000a_Warranty: 3 months_x000a_Warranty provided by brand/manufacturer"/>
    <s v="Upper material: Synthetic_x000a_Wipe with a clean, dry cloth to remove the dust"/>
    <n v="4"/>
    <n v="194"/>
    <n v="1434"/>
    <x v="0"/>
    <x v="0"/>
    <x v="4"/>
    <n v="278196"/>
  </r>
  <r>
    <x v="6"/>
    <s v="Men Comfortable Rubber Clogs"/>
    <s v="A pair of grey self design clogs_x000a_Rubber upper_x000a_Cushioned footbed_x000a_Patterned eva outsole"/>
    <s v="Rubber_x000a_Wipe with a clean and dry cloth to remove dust"/>
    <n v="3.9"/>
    <n v="40"/>
    <n v="944"/>
    <x v="0"/>
    <x v="8"/>
    <x v="1"/>
    <n v="37760"/>
  </r>
  <r>
    <x v="26"/>
    <s v="The Lifestyle Co Men Navy Blue White Colourblocked Pure Cotton T-shirt"/>
    <s v="Navy blue and white Tshirt for men_x000a_Colourblocked_x000a_Regular length_x000a_Round neck_x000a_Long, regular sleeves_x000a_Knitted cotton fabric"/>
    <s v="Regular Fit_x000a_The model (height 6') is wearing a size M"/>
    <n v="3.5"/>
    <n v="168"/>
    <n v="409"/>
    <x v="0"/>
    <x v="46"/>
    <x v="3"/>
    <n v="68712"/>
  </r>
  <r>
    <x v="72"/>
    <s v="Unisex Black Solid Backpack"/>
    <s v="Black solid backpack_x000a_Padded haul loop, ergonomic shoulder straps_x000a_2 main compartments with zip closure_x000a_Padded Mesh back_x000a_Zip Pocket and 2 stash pockets_x000a_Padded shoulder strap: Padded_x000a_Water-resistance: No_x000a_Volume: 24 to 30 litres_x000a_Warranty: 1 year_x000a_Warranty provided by brand/manufacturer"/>
    <s v="Height:_x000a_Width:_x000a_Depth:"/>
    <n v="4.5999999999999996"/>
    <n v="2700"/>
    <n v="1099"/>
    <x v="1"/>
    <x v="67"/>
    <x v="0"/>
    <n v="2967300"/>
  </r>
  <r>
    <x v="15"/>
    <s v="Men Canvas Hi-Top Trainers"/>
    <s v="Hi-tops in sturdy cotton canvas with a tongue and lacing at the front, and metal eyelets in one side. Cotton canvas linings and insoles and rubber soles that are patterned underneath."/>
    <s v="Height of soles 3.1 cm."/>
    <n v="4.5"/>
    <n v="291"/>
    <n v="1999"/>
    <x v="0"/>
    <x v="102"/>
    <x v="1"/>
    <n v="581709"/>
  </r>
  <r>
    <x v="2"/>
    <s v="Nord Buds True Wireless Earbuds with12.4mm Titanium Drivers &amp; Upto 30Hour Playback"/>
    <s v="This item cannot be returned."/>
    <s v="Avoid Physical Damage"/>
    <n v="4.4000000000000004"/>
    <n v="239"/>
    <n v="2399"/>
    <x v="1"/>
    <x v="16"/>
    <x v="1"/>
    <n v="573361"/>
  </r>
  <r>
    <x v="18"/>
    <s v="Unisex Navy Blue &amp; Maroon Croslite Sliders"/>
    <s v="A pair of navy blue and maroon solid sliders_x000a_Croslite upper_x000a_Cushioned footbed_x000a_Patterned croslite outsole_x000a_Warranty: 1 month"/>
    <s v="Upper material: Croslite_x000a_Outsole material: Croslite_x000a_Wipe with a clean, dry cloth to remove the dust"/>
    <n v="4.4000000000000004"/>
    <n v="207"/>
    <n v="1946"/>
    <x v="1"/>
    <x v="7"/>
    <x v="3"/>
    <n v="402822"/>
  </r>
  <r>
    <x v="26"/>
    <s v="Men Navy Blue Pure Cotton Twill Sustainable Casual Shirt"/>
    <s v="Navy Blue solid casual shirt, has a spread collar, long sleeves, button placket, curved hem, and 1 patch pocket"/>
    <s v="Regular Fit_x000a_The model (height 6') is wearing a size 40"/>
    <n v="3.9"/>
    <n v="3200"/>
    <n v="1699"/>
    <x v="0"/>
    <x v="12"/>
    <x v="3"/>
    <n v="5436800"/>
  </r>
  <r>
    <x v="6"/>
    <s v="Men Woven Design Sneakers"/>
    <s v="A pair of round toe white sneakers ,has regular styling_x000a_Lace-ups detail_x000a_Mesh upper_x000a_Cushioned footbed_x000a_Textured and patterned outsole_x000a_Warranty: 45 days_x000a_Warranty provided by brand/manufacturer"/>
    <s v="Mesh_x000a_Wipe with a clean and dry cloth to remove dust"/>
    <n v="4.2"/>
    <n v="245"/>
    <n v="1739"/>
    <x v="0"/>
    <x v="0"/>
    <x v="1"/>
    <n v="426055"/>
  </r>
  <r>
    <x v="78"/>
    <s v="Men White Colourblocked Sneakers"/>
    <s v="A pair of round toe white ,has regular styling,_x000a_Lace-ups detail_x000a_upper_x000a_Cushioned footbed_x000a_Textured and patterned outsole_x000a_Warranty: 3 months"/>
    <s v="Comfort Fit size"/>
    <n v="4"/>
    <n v="848"/>
    <n v="799"/>
    <x v="0"/>
    <x v="0"/>
    <x v="2"/>
    <n v="677552"/>
  </r>
  <r>
    <x v="123"/>
    <s v="Men Pack Of 3 White &amp; Grey Colourblocked Calf-Length Socks"/>
    <s v="This item cannot be returned."/>
    <s v="Dimensions: 30 cm x 9 cm(Length x Width) each"/>
    <n v="4.3"/>
    <n v="566"/>
    <n v="299"/>
    <x v="0"/>
    <x v="71"/>
    <x v="7"/>
    <n v="169234"/>
  </r>
  <r>
    <x v="6"/>
    <s v="Men Brown Solid Leather Mid-Top Flat Boots"/>
    <s v="A pair of brown round-toe flat boots, has mid-top styling, slip-on detail_x000a_Leather upper_x000a_Cushioned footbed_x000a_Textured and patterned outsole_x000a_Warranty: 3 months_x000a_Warranty provided by brand/manufacturer"/>
    <s v="Leather_x000a_Wipe with a clean, dry cloth to remove dust"/>
    <n v="4.2"/>
    <n v="807"/>
    <n v="1824"/>
    <x v="0"/>
    <x v="83"/>
    <x v="10"/>
    <n v="1471968"/>
  </r>
  <r>
    <x v="8"/>
    <s v="Men Sneakers"/>
    <s v="A pair of round toe black sneakers, has regular styling,_x000a_Lace-ups detail_x000a_Textile upper_x000a_Cushioned footbed_x000a_Textured and patterned outsole_x000a_SOFTFOAM+: Step-in comfort sockliner designed to provide soft cushioning thanks to its extra thick heel_x000a_IMEVA midsole_x000a_PUMA Formstrip on the medial and lateral sides_x000a_PUMA Youth: Recommended for older kids between 8 and 16 years_x000a_Warranty: 3 months_x000a_Warranty provided by brand/manufacturer_x000a__x000a_About the Product_x000a_The Anzarun 2.0 is a next-generation, running-inspired sneak, featuring an athletic mesh upper and clean silhouette. Look out for the texturing on the midsole one of the signatures of this style. Recycled Content: The upper of this shoe is made with at least 20% recycled materials as a step toward a better future,"/>
    <s v="Textile_x000a_Wipe with a clean, dry cloth to remove dust"/>
    <n v="3.7"/>
    <n v="53"/>
    <n v="1899"/>
    <x v="0"/>
    <x v="0"/>
    <x v="1"/>
    <n v="100647"/>
  </r>
  <r>
    <x v="124"/>
    <s v="Men Charcoal Grey Straight Fit Solid Track pants"/>
    <s v="Charcoal Grey solid track pants, has an elasticated waistband with drawstring fastening, 2 pockets"/>
    <s v="The model (height 6') is wearing a size M"/>
    <n v="4.0999999999999996"/>
    <n v="1900"/>
    <n v="529"/>
    <x v="0"/>
    <x v="34"/>
    <x v="7"/>
    <n v="1005100"/>
  </r>
  <r>
    <x v="125"/>
    <s v="Seductive Homme Noir For Men Eau de Toilette 100ml"/>
    <s v="GUESS Seductive Noir, is a powerful scent that embodies the unique magnetism and playfully captivating style synonymous with the GUESS brand. Infused with refreshing notes of black pepper, lavender and sandalwood. The oriental fragrance evokes the essence of the iconic fashion brand, channeling the edgy, trendsetting designs that have set GUESS apart throughout its history."/>
    <s v="None"/>
    <n v="4.5"/>
    <n v="363"/>
    <n v="2295"/>
    <x v="0"/>
    <x v="72"/>
    <x v="1"/>
    <n v="833085"/>
  </r>
  <r>
    <x v="119"/>
    <s v="Graphic Printed Oversized T-shirt"/>
    <s v="Rose Tshirt for men_x000a_Graphic printed_x000a_Longline length_x000a_Round neck_x000a_Short, regular sleeves_x000a_Knitted cotton fabric"/>
    <s v="Oversized Fit_x000a_Size worn by the model:M_x000a_Chest 38&quot;_x000a_Height 6'"/>
    <n v="4.4000000000000004"/>
    <n v="270"/>
    <n v="495"/>
    <x v="1"/>
    <x v="46"/>
    <x v="1"/>
    <n v="133650"/>
  </r>
  <r>
    <x v="94"/>
    <s v="U S Polo Assn Denim Co Men Navy Blue Brand Logo Printed Pure Cotton Slim Fit T-shirt"/>
    <s v="Navy blue Tshirt for men_x000a_Brand logo printed_x000a_Regular length_x000a_Round neck_x000a_Short, regular sleeves_x000a_Knitted pure cotton fabric"/>
    <s v="Slim Fit_x000a_The model (height 6') is wearing a size M"/>
    <n v="4.2"/>
    <n v="113"/>
    <n v="629"/>
    <x v="0"/>
    <x v="46"/>
    <x v="3"/>
    <n v="71077"/>
  </r>
  <r>
    <x v="108"/>
    <s v="Navy Blue Slim Fit Self Design Cotton Casual Shirt"/>
    <s v="Navy blue self design Casual shirt ,has a mandarin collar, button placket, 1 patch pocket, long regular sleeves, curved hem"/>
    <s v="Slim Fit_x000a_The model (height 6') is wearing a size 40"/>
    <n v="4.3"/>
    <n v="10"/>
    <n v="2099"/>
    <x v="1"/>
    <x v="12"/>
    <x v="3"/>
    <n v="20990"/>
  </r>
  <r>
    <x v="69"/>
    <s v="Men Black Quest 4 Running Shoes"/>
    <s v="Special Technology_x000a_The Nike Quest wraps your foot in lightweight, breathable mesh, while Flywire cables give a secure fit._x000a_The soft yet responsive foam feels supportive underfoot as you quicken your pace._x000a_Flywire cables wrap your foot in lightweight support._x000a__x000a_Design Details:_x000a_A pair of black running shoes, has regular Styling, lace-ups detail_x000a_Mesh upper_x000a_Cushioned footbed_x000a_Textured and patterned outsole_x000a_Warranty: 6 months_x000a_Warranty provided by brand/manufacturer"/>
    <s v="Upper material: Mesh_x000a_Wipe with a clean, dry cloth to remove the dust"/>
    <n v="4.2"/>
    <n v="1200"/>
    <n v="5995"/>
    <x v="0"/>
    <x v="11"/>
    <x v="0"/>
    <n v="7194000"/>
  </r>
  <r>
    <x v="26"/>
    <s v="Men Brown Slim Fit Sustainable Chinos"/>
    <s v="Brown solid mid-rise chinos, has a button closure, 5 pockets_x000a_This garment contains LYCRA fiber. It moves with you throughout the day for a comfortable, flexible fit"/>
    <s v="Slim fit_x000a_The model (height 6') is wearing a size 32"/>
    <n v="4.0999999999999996"/>
    <n v="3700"/>
    <n v="845"/>
    <x v="0"/>
    <x v="55"/>
    <x v="10"/>
    <n v="3126500"/>
  </r>
  <r>
    <x v="25"/>
    <s v="Men Navy Blue &amp; White Slim Fit Printed Casual Shirt"/>
    <s v="Navy Blue and White printed casual shirt, has a spread collar, short sleeves, button placket, curved hem, and 1 patch pocket"/>
    <s v="Slim fit_x000a_The model (height 6') is wearing a size 40"/>
    <n v="4.2"/>
    <n v="4500"/>
    <n v="409"/>
    <x v="0"/>
    <x v="12"/>
    <x v="3"/>
    <n v="1840500"/>
  </r>
  <r>
    <x v="93"/>
    <s v="Men Black &amp; Red Printed Sliders"/>
    <s v="A pair of black and red printed sliders_x000a_Synthetic upper_x000a_Cushioned foot bed_x000a_Patterned eva outsole_x000a_Warranty: 1 month_x000a_Warranty provided by brand owner/manufacturer"/>
    <s v="Wipe with a clean, dry cloth to remove the dust"/>
    <n v="4.2"/>
    <n v="327"/>
    <n v="629"/>
    <x v="0"/>
    <x v="7"/>
    <x v="0"/>
    <n v="205683"/>
  </r>
  <r>
    <x v="77"/>
    <s v="Men Grey Slim Fit Cargos Trousers"/>
    <s v="Grey woven cargos_x000a_Slim fit_x000a_Mid-rise_x000a_Length: regular_x000a_Pattern: solid solid_x000a_Flat-front, with no pleats design_x000a_Feature: plain_x000a_6 pockets"/>
    <s v="Fit: Slim Fit_x000a_Size worn by the model: 32_x000a_Waist: 32&quot;_x000a_Hips: 37.5&quot;_x000a_Height: 6'1&quot;"/>
    <n v="4"/>
    <n v="483"/>
    <n v="869"/>
    <x v="0"/>
    <x v="30"/>
    <x v="7"/>
    <n v="419727"/>
  </r>
  <r>
    <x v="26"/>
    <s v="Men Coffee Brown Solid Mid-Top Flat Boots"/>
    <s v="A pair of round-toe Coffee brown flat boots, has mid-top styling, lace-up detail_x000a_Synthetic upper_x000a_Cushioned footbed_x000a_Textured and patterned outsole_x000a_Warranty: 1 month_x000a_Warranty provided by brand/manufacturer"/>
    <s v="Synthetic_x000a_Wipe with a clean, dry cloth to remove dust"/>
    <n v="4.0999999999999996"/>
    <n v="993"/>
    <n v="1299"/>
    <x v="0"/>
    <x v="83"/>
    <x v="10"/>
    <n v="1289907"/>
  </r>
  <r>
    <x v="26"/>
    <s v="Men Navy Solid Round Neck T-shirt"/>
    <s v="Navy blue solid T-shirt, has a round neck, and short sleeves"/>
    <s v="The model (height 6') is wearing a size M"/>
    <n v="4"/>
    <n v="12600"/>
    <n v="299"/>
    <x v="0"/>
    <x v="46"/>
    <x v="3"/>
    <n v="3767400"/>
  </r>
  <r>
    <x v="126"/>
    <s v="Men Marco Fragrance Body Spray 150 ml"/>
    <s v="Fogg Men Marco Fragrance Body Spray"/>
    <s v="None"/>
    <n v="4.3"/>
    <n v="3500"/>
    <n v="151"/>
    <x v="0"/>
    <x v="28"/>
    <x v="1"/>
    <n v="528500"/>
  </r>
  <r>
    <x v="111"/>
    <s v="Set of 8 Pure &amp; Gentle 98% Pure Glycerin &amp; Natural Oils Bathing Bars 125 g"/>
    <s v="Set of 8 Pure &amp; Gentle 98% Pure Glycerin &amp; Natural Oils Bathing Bars"/>
    <s v="None"/>
    <n v="4.5"/>
    <n v="172"/>
    <n v="462"/>
    <x v="1"/>
    <x v="75"/>
    <x v="1"/>
    <n v="79464"/>
  </r>
  <r>
    <x v="127"/>
    <s v="Black Graphic NASA Printed Cotton Oversized T-Shirt"/>
    <s v="Black t-shirt for men_x000a_NASA graphic printed_x000a_Regular length_x000a_Round neck_x000a_Short, drop-shoulder sleeves_x000a_Knitted cotton fabric"/>
    <s v="Oversized_x000a_The model (height 6') is wearing a size M"/>
    <n v="4.4000000000000004"/>
    <n v="140"/>
    <n v="704"/>
    <x v="1"/>
    <x v="46"/>
    <x v="0"/>
    <n v="98560"/>
  </r>
  <r>
    <x v="30"/>
    <s v="Paris Hyaluron Moisture 72H Moisture Sealing Conditioner for Dehydrated Hair- 180ml"/>
    <s v="Hyaluron Moisture 72H Moisture Sealing Conditioner for Dehydrated Hair"/>
    <s v="None"/>
    <n v="4.5"/>
    <n v="4500"/>
    <n v="154"/>
    <x v="1"/>
    <x v="103"/>
    <x v="1"/>
    <n v="693000"/>
  </r>
  <r>
    <x v="128"/>
    <s v="India Slim Ethnic Motifs Printed Casual Shirt"/>
    <s v="Green, black &amp; red ethnic motifs printed opaque casual shirt ,has a spread collar, button placket, no pocket, long roll-up sleeves, curved hem"/>
    <s v="Brand Fit: India Slim_x000a_Fit: Regular Fit_x000a_The model (height 6') is wearing a size 40"/>
    <n v="3.3"/>
    <n v="27"/>
    <n v="909"/>
    <x v="1"/>
    <x v="12"/>
    <x v="1"/>
    <n v="24543"/>
  </r>
  <r>
    <x v="11"/>
    <s v="Epic Plus with SPO2 &amp; Heart Rate tracking &amp; Touchscreen Smartwatch 45BSWAAY10"/>
    <s v="This item cannot be returned."/>
    <s v="Dial width: 43 mm_x000a_Strap width: 20 mm"/>
    <n v="4"/>
    <n v="940"/>
    <n v="1399"/>
    <x v="1"/>
    <x v="104"/>
    <x v="1"/>
    <n v="1315060"/>
  </r>
  <r>
    <x v="20"/>
    <s v="Lord Ganesh 24KT Gold Coin-2 gram"/>
    <s v="This item cannot be returned."/>
    <s v="Height: 16.15 mm_x000a_Width : 16.15 mm"/>
    <n v="4.9000000000000004"/>
    <n v="15"/>
    <n v="13786"/>
    <x v="1"/>
    <x v="19"/>
    <x v="6"/>
    <n v="206790"/>
  </r>
  <r>
    <x v="26"/>
    <s v="Men Solid Hooded Sweatshirt"/>
    <s v="Grey solid sweatshirt has a hooded, 1 kangaroo pockets, long sleeves, closure, ribbed hem"/>
    <s v="Size worn by the model: M_x000a_Chest: 39&quot;_x000a_Height: 6'"/>
    <n v="4.0999999999999996"/>
    <n v="569"/>
    <n v="1599"/>
    <x v="0"/>
    <x v="58"/>
    <x v="1"/>
    <n v="909831"/>
  </r>
  <r>
    <x v="8"/>
    <s v="Men Green Solid Zippered Full-Zip Slim Fit Bomber Jacket"/>
    <s v="PRODUCT STORY : Keep it simple, keep it cool and keep it sporty with the Zippered Full-Zip Men's Jacket. Complete with a full zip and subtle PUMA branding, you can elevate your layering game to the next level._x000a__x000a_DETAILS :_x000a_Green solid bomber jacket_x000a_Slim fit_x000a_Side zip pockets for secure storage solutions_x000a_Full-zip closure with mock neck_x000a_Ribbed sleeve cuffs for snug fit_x000a_PUMA Cat Logo at left chest"/>
    <s v="Slim fit_x000a_The model (height 6') is wearing a size M"/>
    <n v="4.5"/>
    <n v="96"/>
    <n v="1749"/>
    <x v="0"/>
    <x v="39"/>
    <x v="5"/>
    <n v="167904"/>
  </r>
  <r>
    <x v="7"/>
    <s v="Men Nubuck Mid-Top Trekking Shoes"/>
    <s v="A pair of round toe olive green trekking shoes, has mid-top styling_x000a_Lace-up detail_x000a_Nubuck upper_x000a_Cushioned footbed_x000a_Textured and patterned outsole_x000a_Warranty: 3 months_x000a_Warranty provided by Brand/Manufacturer"/>
    <s v="Nubuck_x000a_Wipe with a clean dry cloth"/>
    <n v="4.4000000000000004"/>
    <n v="1400"/>
    <n v="3310"/>
    <x v="0"/>
    <x v="11"/>
    <x v="1"/>
    <n v="4634000"/>
  </r>
  <r>
    <x v="67"/>
    <s v="Frost Pro 1.96 Infinite Display With BT Calling &amp; Rotating Crown Smart Watch"/>
    <s v="This item cannot be returned."/>
    <s v="Dial width: 49 mm_x000a_Strap width: 20 mm"/>
    <n v="4.2"/>
    <n v="186"/>
    <n v="1799"/>
    <x v="1"/>
    <x v="26"/>
    <x v="1"/>
    <n v="334614"/>
  </r>
  <r>
    <x v="12"/>
    <s v="Men Teal Blue Typography Sporty Jacket"/>
    <s v="Teal typography solid sporty jacket, has a mock collar, 2 pockets ,has a zip closure, long sleeves, straight hemline, mesh lining"/>
    <s v="Size worn by the model: M_x000a_Chest: 36&quot;_x000a_Height: 6'"/>
    <n v="3.9"/>
    <n v="18"/>
    <n v="1619"/>
    <x v="0"/>
    <x v="39"/>
    <x v="4"/>
    <n v="29142"/>
  </r>
  <r>
    <x v="119"/>
    <s v="Men Blue Conversational Printed Pure Cotton Oversized T-Shirt"/>
    <s v="Blue Tshirt for men_x000a_Conversational printed_x000a_Longline length_x000a_Round neck_x000a_Short, regular sleeves_x000a_Knitted pure cotton fabric"/>
    <s v="Loose_x000a_Size worn by the model: M_x000a_Chest: 36&quot;_x000a_Height: 6'"/>
    <n v="4.3"/>
    <n v="1900"/>
    <n v="441"/>
    <x v="0"/>
    <x v="46"/>
    <x v="4"/>
    <n v="837900"/>
  </r>
  <r>
    <x v="8"/>
    <s v="Men Black Solid Regular Fit PERFORMANCE WOVEN 5&quot; Sports Shorts"/>
    <s v="Black solid mid-rise sports shorts, has 2 pockets, and slip-on closure"/>
    <s v="Regular Fit_x000a_The model (height 6') is wearing a size 32"/>
    <n v="4.3"/>
    <n v="516"/>
    <n v="1619"/>
    <x v="0"/>
    <x v="41"/>
    <x v="0"/>
    <n v="835404"/>
  </r>
  <r>
    <x v="26"/>
    <s v="The Lifestyle Co Men Grey Melange Solid Casual Shirt"/>
    <s v="Grey melange solid casual shirt ,has a spread collar, button placket, 1 patch pocket, long roll-up sleeves, and curved hem"/>
    <s v="Fit: Regular Fit_x000a_The model (height 6') is wearing a size 40"/>
    <n v="3.9"/>
    <n v="226"/>
    <n v="879"/>
    <x v="0"/>
    <x v="12"/>
    <x v="7"/>
    <n v="198654"/>
  </r>
  <r>
    <x v="15"/>
    <s v="Men Relaxed Fit Cotton Cargo Joggers"/>
    <s v="Joggers in cotton twill with covered elastication and a drawstring at the waist. Side pockets, and a back pocket and leg pockets with a flap and press-studs. Covered elastication and a hook and loop tab at the hems."/>
    <s v="Relaxed Fit_x000a_The model (height 6') is wearing a size 32"/>
    <n v="4.0999999999999996"/>
    <n v="32"/>
    <n v="2299"/>
    <x v="0"/>
    <x v="31"/>
    <x v="1"/>
    <n v="73568"/>
  </r>
  <r>
    <x v="0"/>
    <s v="Men Black Go Run Pulse - Shock Wave Running Shoes"/>
    <s v="Special Technology:_x000a_Lightweight, responsive ULTRA FLIGHT cushioning_x000a_Skechers Air Cooled Goga Mat breathable insole provides high-rebound cushioning_x000a_Features:_x000a_A pair of black running shoes, has regular Styling, lace-ups detail_x000a_Mesh upper_x000a_Cushioned footbed_x000a_Textured and patterned outsole_x000a_Soft woven mono mesh fabric and smooth synthetic upper_x000a_Rubber traction outsole provides durability and traction_x000a_Warranty: 3 months_x000a_Warranty provided by Brand/Manufacturer"/>
    <s v="Mesh_x000a_Wipe with a clean, dry cloth to remove dust"/>
    <n v="4.3"/>
    <n v="279"/>
    <n v="5249"/>
    <x v="0"/>
    <x v="11"/>
    <x v="0"/>
    <n v="1464471"/>
  </r>
  <r>
    <x v="12"/>
    <s v="Men Rubber Sliders"/>
    <s v="A pair of solid sliders_x000a_Rubber upper_x000a_Cushioned footbed_x000a_Patterned eva outsole_x000a_Warranty: 3 months_x000a_Warranty provided by brand owner/manufacturer"/>
    <s v="Rubber_x000a_Wipe with a clean, dry cloth to remove dust"/>
    <n v="3.7"/>
    <n v="204"/>
    <n v="479"/>
    <x v="0"/>
    <x v="7"/>
    <x v="1"/>
    <n v="97716"/>
  </r>
  <r>
    <x v="6"/>
    <s v="Men White Sneakers"/>
    <s v="A pair of round toe white sneakers ,has regular styling,_x000a_Lace-ups detail_x000a_Synthetic patent upper_x000a_Cushioned footbed_x000a_Textured and patterned outsole_x000a_Warranty: 45 days"/>
    <s v="Synthetic Patent_x000a_ Wipe with a clean, dry cloth to remove the dust."/>
    <n v="4.0999999999999996"/>
    <n v="934"/>
    <n v="1039"/>
    <x v="0"/>
    <x v="0"/>
    <x v="2"/>
    <n v="970426"/>
  </r>
  <r>
    <x v="102"/>
    <s v="mr wonker Men White &amp; Grey Colourblocked Sneakers"/>
    <s v="A pair of round toe white sneakers ,has mid-top styling,_x000a_Lace-ups detail_x000a_Synthetic upper_x000a_Cushioned footbed_x000a_Textured and patterned outsole_x000a_Warranty: 7 days_x000a_Warranty provided by brand owner/manufacturer"/>
    <s v="Synthetic_x000a_Allow your pair of shoes to air and de-odorize at regular basis_x000a_use shoe bags to prevent any stains or mildew_x000a_dust any dry dirt from the surface using a clean cloth; do not use polish or shiner"/>
    <n v="3.3"/>
    <n v="804"/>
    <n v="699"/>
    <x v="0"/>
    <x v="0"/>
    <x v="7"/>
    <n v="561996"/>
  </r>
  <r>
    <x v="129"/>
    <s v="Men Black Solid Denim Jacket"/>
    <s v="Black solid jacket, has a spread collar, 4 pockets, button closure, long sleeves, straight hem, and unlined lining"/>
    <s v="The model (height 6') is wearing a size M"/>
    <n v="4.3"/>
    <n v="6300"/>
    <n v="1249"/>
    <x v="0"/>
    <x v="39"/>
    <x v="0"/>
    <n v="7868700"/>
  </r>
  <r>
    <x v="0"/>
    <s v="Men Black Arcade 3.0 Sneakers"/>
    <s v="Features:_x000a_A pair of round toe black sneakers ,has regular styling,_x000a_Lace-ups detail_x000a_Textile upper_x000a_Cushioned footbed_x000a_Textured and patterned outsole_x000a_Warranty: 3 months_x000a_Warranty provided by Brand/Manufacturer"/>
    <s v="Textile_x000a_Wipe with Clean and dry cloth to remove dust"/>
    <n v="4.3"/>
    <n v="97"/>
    <n v="4899"/>
    <x v="0"/>
    <x v="0"/>
    <x v="0"/>
    <n v="475203"/>
  </r>
  <r>
    <x v="3"/>
    <s v="Black Color Fit Icon 2 Calling Smartwatch"/>
    <s v="This item cannot be returned."/>
    <s v="Dial width: 45 mm_x000a_Strap width: 20 mm"/>
    <n v="4.0999999999999996"/>
    <n v="1700"/>
    <n v="2299"/>
    <x v="1"/>
    <x v="40"/>
    <x v="0"/>
    <n v="3908300"/>
  </r>
  <r>
    <x v="130"/>
    <s v="Men Black Analogue Watch"/>
    <s v="Display: Analogue_x000a_Movement: Quartz_x000a_Power source: Battery_x000a_Dial style: Solid round brass dial_x000a_Features: Reset Time_x000a_Strap style: Black regular, metal strap with a foldover closure_x000a_Water resistance: 50 m_x000a_Warranty: 2 years_x000a_Warranty provided by brand/manufacturer"/>
    <s v="Dial width:_x000a_Strap Width"/>
    <n v="4.5"/>
    <n v="411"/>
    <n v="7395"/>
    <x v="0"/>
    <x v="26"/>
    <x v="0"/>
    <n v="3039345"/>
  </r>
  <r>
    <x v="48"/>
    <s v="Men Blue 511 Slim Fit Heavy Fade Stretchable Jeans"/>
    <s v="Medium shade, heavy fade blue jeans_x000a_Slim fit, mid-rise_x000a_Clean look_x000a_Stretchable_x000a_5 pocket_x000a_Length: regular"/>
    <s v="Fit: 511 Slim Fit_x000a_Stretchable_x000a_The model (height 6') is wearing a size 32"/>
    <n v="3.8"/>
    <n v="803"/>
    <n v="2399"/>
    <x v="0"/>
    <x v="15"/>
    <x v="4"/>
    <n v="1926397"/>
  </r>
  <r>
    <x v="25"/>
    <s v="Men White Solid Sneakers"/>
    <s v="A pair of round-toe white sneakers, has regular styling, lace-up detail_x000a_Synthetic Leather upper_x000a_Cushioned footbed_x000a_Textured and patterned outsole_x000a_Warranty: 15 Days_x000a_Warranty provided by brand/manufacturer"/>
    <s v="Synthetic Leather_x000a_Wipe with a clean, dry cloth to remove dust"/>
    <n v="4"/>
    <n v="4700"/>
    <n v="796"/>
    <x v="0"/>
    <x v="0"/>
    <x v="2"/>
    <n v="3741200"/>
  </r>
  <r>
    <x v="29"/>
    <s v="Unisex Yellow &amp; Black Printed Duffel Bag"/>
    <s v="Yellow and black printed duffel bag_x000a_Two short handles with detachable sling strap_x000a_One main zip compartment_x000a_2 side zip pockets"/>
    <s v="Height: 25 cm_x000a_Width: 48 cm_x000a_Depth: 26 cm"/>
    <n v="4.3"/>
    <n v="289"/>
    <n v="699"/>
    <x v="1"/>
    <x v="48"/>
    <x v="0"/>
    <n v="202011"/>
  </r>
  <r>
    <x v="93"/>
    <s v="Men Navy Blue Mesh Running Marking Shoes"/>
    <s v="A pair of navy blue running shoes, has mid-top Styling, lace-ups detail_x000a_Mesh upper_x000a_Cushioned footbed_x000a_Textured and patterned outsole_x000a_Warranty: 30 days"/>
    <s v="Upper material: Mesh_x000a_Wipe with a clean, dry cloth to remove the dust"/>
    <n v="4.2"/>
    <n v="305"/>
    <n v="899"/>
    <x v="0"/>
    <x v="11"/>
    <x v="3"/>
    <n v="274195"/>
  </r>
  <r>
    <x v="1"/>
    <s v="Rockerz Bliss Wireless Earphones"/>
    <s v="This item cannot be returned."/>
    <s v="None"/>
    <n v="1.5"/>
    <n v="2"/>
    <n v="1299"/>
    <x v="1"/>
    <x v="29"/>
    <x v="1"/>
    <n v="2598"/>
  </r>
  <r>
    <x v="20"/>
    <s v="Floral 24KT Gold Bar-1 gram"/>
    <s v="This item cannot be returned."/>
    <s v="Height : 8.37 mm_x000a_Width : 14.47 mm"/>
    <n v="4.5999999999999996"/>
    <n v="38"/>
    <n v="7063"/>
    <x v="1"/>
    <x v="19"/>
    <x v="6"/>
    <n v="268394"/>
  </r>
  <r>
    <x v="26"/>
    <s v="Men Grey Sustainable Chinos"/>
    <s v="Grey solid mid-rise trousers, button closure, and 5 pockets_x000a_This garment contains LYCRA fiber. It moves with you throughout the day for a comfortable, flexible fit"/>
    <s v="Regular Fit_x000a_The model (height 6') is wearing a size 32"/>
    <n v="4.0999999999999996"/>
    <n v="2700"/>
    <n v="989"/>
    <x v="0"/>
    <x v="55"/>
    <x v="7"/>
    <n v="2670300"/>
  </r>
  <r>
    <x v="11"/>
    <s v="Ninja Fit Smartwatch With Full Touch Display &amp;120+ Sports Modes"/>
    <s v="This item cannot be returned."/>
    <s v="Dial width: 43 mm_x000a_Strap width: 20 mm"/>
    <n v="3.9"/>
    <n v="562"/>
    <n v="1299"/>
    <x v="1"/>
    <x v="91"/>
    <x v="1"/>
    <n v="730038"/>
  </r>
  <r>
    <x v="26"/>
    <s v="Men White Sneakers"/>
    <s v="A pair of round toe white sneakers ,has regular styling,_x000a_Lace-ups detail_x000a_Synthetic upper_x000a_Cushioned footbed_x000a_Textured and patterned outsole_x000a_Warranty: 1 month"/>
    <s v="Upper material: synthetic_x000a_Wipe with a clean, dry cloth to remove the dust"/>
    <n v="4"/>
    <n v="223"/>
    <n v="1484"/>
    <x v="0"/>
    <x v="0"/>
    <x v="2"/>
    <n v="330932"/>
  </r>
  <r>
    <x v="6"/>
    <s v="Men White Colourblocked Sneakers"/>
    <s v="A pair of round toe white sneakers ,has regular styling,_x000a_Lace-ups detail_x000a_Synthetic upper_x000a_Cushioned footbed_x000a_Textured and patterned outsole_x000a_Warranty: 45 days"/>
    <s v="Synthetic_x000a_Wipe with a clean, dry cloth to remove the dust."/>
    <n v="4.0999999999999996"/>
    <n v="536"/>
    <n v="1119"/>
    <x v="0"/>
    <x v="0"/>
    <x v="2"/>
    <n v="599784"/>
  </r>
  <r>
    <x v="14"/>
    <s v="Men White Dial &amp; Silver Toned Bracelet Straps Analogue Watch MFB-PN-W1190G"/>
    <s v="Pack Contains: single watch_x000a_Display: analogue_x000a_Movement: quartz_x000a_Power Source: battery_x000a_Dial style: white solid square stainless steel dial_x000a_Features:reset time, glow in dark inlays, date aperture_x000a_Strap Style: silver toned, bracelet style, stainless steel strap with a foldover_x000a_Water resistance: water resistant_x000a_Comes in a signature Mast &amp; Harbour case"/>
    <s v="None"/>
    <n v="4.2"/>
    <n v="109"/>
    <n v="1799"/>
    <x v="0"/>
    <x v="105"/>
    <x v="2"/>
    <n v="196091"/>
  </r>
  <r>
    <x v="131"/>
    <s v="Onion Hair Oil for Hair Growth with Black Seed Oil Extracts - 200 ml"/>
    <s v="Onion Hair Oil for Hair Growth and Hair Fall Control - With Black Seed Oil Extracts"/>
    <s v="None"/>
    <n v="4.4000000000000004"/>
    <n v="3600"/>
    <n v="419"/>
    <x v="1"/>
    <x v="28"/>
    <x v="0"/>
    <n v="1508400"/>
  </r>
  <r>
    <x v="76"/>
    <s v="Slim Fit Spread Collar Casual Shirt"/>
    <s v="Black solid opaque casual shirt ,has a spread collar, button placket, no pocket, long regular sleeves, curved hem"/>
    <s v="Slim Fit_x000a_The model (height 6') is wearing a size 40"/>
    <n v="2.9"/>
    <n v="53"/>
    <n v="699"/>
    <x v="1"/>
    <x v="12"/>
    <x v="1"/>
    <n v="37047"/>
  </r>
  <r>
    <x v="25"/>
    <s v="Men Black Slim Fit Mid-Rise Clean Look Stretchable Jeans"/>
    <s v="Black medium wash 5-pocket mid-rise jeans, clean look with light fade, has a button and zip closure, waistband with belt loops"/>
    <s v="Slim fit_x000a_Stretchable_x000a_The model (height 6') is wearing a size 32"/>
    <n v="3.8"/>
    <n v="1400"/>
    <n v="799"/>
    <x v="0"/>
    <x v="15"/>
    <x v="0"/>
    <n v="1118600"/>
  </r>
  <r>
    <x v="48"/>
    <s v="Men Pack Of 5 Assorted Above Ankle-Length Socks"/>
    <s v="This item cannot be returned."/>
    <s v="-"/>
    <n v="4.4000000000000004"/>
    <n v="6300"/>
    <n v="535"/>
    <x v="0"/>
    <x v="71"/>
    <x v="1"/>
    <n v="3370500"/>
  </r>
  <r>
    <x v="0"/>
    <s v="Men Arch Fit Cool Oasis Sneakers"/>
    <s v="Special Technology:_x000a_Patented Skechers Arch Fit(r) insole system with podiatrist-certified arch support_x000a_Features:_x000a_A pair of round toe navy blue sneakers ,has regular styling_x000a_Lace-ups detail_x000a_Mesh upper_x000a_Breathable air-cooled mesh upper with lace-up_x000a_Flexible rubber traction outsole_x000a_Cushioned footbed_x000a_Textured and patterned outsole_x000a_Warranty: 3 months_x000a_Warranty provided by Brand/Manufacturer"/>
    <s v="Mesh_x000a_Wipe with a clean, dry cloth to remove dust"/>
    <n v="4.4000000000000004"/>
    <n v="36"/>
    <n v="5999"/>
    <x v="0"/>
    <x v="0"/>
    <x v="1"/>
    <n v="215964"/>
  </r>
  <r>
    <x v="12"/>
    <s v="Men Black Memory Foam Non-Marking Walking Shoes"/>
    <s v="A pair of black and white sports shoes, has regular styling, lace-up detail_x000a_Mesh upper_x000a_Cushioned footbed_x000a_Textured and patterned outsole_x000a_Warranty: 30 days_x000a_Warranty provided by brand/manufacturer_x000a__x000a_Technology_x000a_Memory Foam"/>
    <s v="Mesh_x000a_Wipe with a clean and dry cloth to remove dust"/>
    <n v="4.0999999999999996"/>
    <n v="80"/>
    <n v="899"/>
    <x v="0"/>
    <x v="11"/>
    <x v="0"/>
    <n v="71920"/>
  </r>
  <r>
    <x v="3"/>
    <s v="ColorFit Caliber Go Smart Watch"/>
    <s v="This item cannot be returned."/>
    <s v="Dial width: 42 mm_x000a_Strap width: 20 mm"/>
    <n v="4.2"/>
    <n v="282"/>
    <n v="1599"/>
    <x v="1"/>
    <x v="26"/>
    <x v="1"/>
    <n v="450918"/>
  </r>
  <r>
    <x v="5"/>
    <s v="Men Mesh Running Non-Marking Shoes"/>
    <s v="A pair of black shoes, has regular Styling, lace-ups detail_x000a_Upper_x000a_Cushioned footbed_x000a_Textured and patterned outsole_x000a_Warranty: 30 days_x000a_Warranty provided by brand owner/manufacturer"/>
    <s v="Mesh_x000a_Wipe with a clean, dry cloth to remove dust"/>
    <n v="4"/>
    <n v="182"/>
    <n v="635"/>
    <x v="0"/>
    <x v="11"/>
    <x v="1"/>
    <n v="115570"/>
  </r>
  <r>
    <x v="26"/>
    <s v="Men Black Solid Round Neck T-shirt"/>
    <s v="Black solid T-shirt, has a round neck, long sleeves"/>
    <s v="The model (height 6') is wearing a size M"/>
    <n v="4.0999999999999996"/>
    <n v="7700"/>
    <n v="424"/>
    <x v="0"/>
    <x v="46"/>
    <x v="0"/>
    <n v="3264800"/>
  </r>
  <r>
    <x v="67"/>
    <s v="Vogue 1.96&quot; Amoled Always On Display, Luxury Metal, BT Calling, Rotating Crown"/>
    <s v="This item cannot be returned."/>
    <s v="Dial width: 49 mm_x000a_Strap width: 20 mm"/>
    <n v="4"/>
    <n v="24"/>
    <n v="3499"/>
    <x v="1"/>
    <x v="106"/>
    <x v="1"/>
    <n v="83976"/>
  </r>
  <r>
    <x v="83"/>
    <s v="Unisex Mercede F1 Driving Shoes"/>
    <s v="A pair of round toe white solid driving shoes, has regular styling,_x000a_Lace-ups detail_x000a_Synthetic upper_x000a_Cushioned footbed_x000a_Textured and patterned outsole_x000a_CMEVA: PUMA's compression-moulded EVA material for lightweight performance_x000a_Mercedes-AMG Petronas Motorsport branding at heel_x000a_PUMA Cat Logo at tongue_x000a_PUMA Cat Logo at toe_x000a_PUMA Formstrip at side_x000a_Warranty: 3 months_x000a_Warranty provided by brand/manufacturer_x000a__x000a_About the Product_x000a_Put the style pedal to the metal in our Mercedes-AMG Petronas Motorsport F1 Collection, inspired the undeniable performance and impeccable engineering of these world-class cars. Our Mercedes-AMG Petronas Motorsport F1 Neo Cat Motorsport Shoes also take inspiration from our very first Motorsport boots from the mid '80s and feature a sleek synthetic upper with chic minimalist spectra green accents and a compression-moulded EVA midsole for lightweight performance and enhanced pedal feel. Recycled Content: The upper of this shoe is made with at least 20% recycled materials as a step toward a better future."/>
    <s v="Synthetic_x000a_Wipe with a clean, dry cloth to remove dust"/>
    <n v="4.3"/>
    <n v="44"/>
    <n v="4799"/>
    <x v="1"/>
    <x v="11"/>
    <x v="1"/>
    <n v="211156"/>
  </r>
  <r>
    <x v="6"/>
    <s v="Men Grey Mesh Walking Shoes"/>
    <s v="A pair of grey shoes, has regular Styling, lace-ups detail_x000a_Upper_x000a_Cushioned footbed_x000a_Textured and patterned outsole_x000a_Warranty: 45 days"/>
    <s v="Mesh, Care Instruction: Wipe with a clean, dry cloth to remove the dust."/>
    <n v="4.0999999999999996"/>
    <n v="981"/>
    <n v="1859"/>
    <x v="0"/>
    <x v="11"/>
    <x v="7"/>
    <n v="1823679"/>
  </r>
  <r>
    <x v="79"/>
    <s v="Men Grey Woven Design Slip-On Sneakers"/>
    <s v="A pair of round toe grey slip-on sneakers ,has regular styling,_x000a_Slip-on detail_x000a_Textile upper_x000a_Cushioned footbed_x000a_Textured and patterned outsole"/>
    <s v="Upper material: Flyknit, Wipe with a clean, dry cloth to remove the dust"/>
    <n v="4.0999999999999996"/>
    <n v="878"/>
    <n v="699"/>
    <x v="0"/>
    <x v="0"/>
    <x v="7"/>
    <n v="613722"/>
  </r>
  <r>
    <x v="69"/>
    <s v="Men Free Run 5.0 Road Running Shoes"/>
    <s v="SPECIAL TECHNOLOGIES:_x000a_Lighter, Softer, Stronger_x000a_An updated design gives you a more responsive, lighter and softer foam than previous versions. Laser-cut grooves on the sole make it flexible. Rubber at the forefoot and heel give you the durability to keep going._x000a_Simplicity That Moves_x000a_The upper uses a breathable knit material throughout to give your foot room to stretch as you run._x000a_Stay Secure_x000a_Flywire technology loops through the laces on the side to keep your foot held in._x000a__x000a_PRODUCT DESIGN DETAILS :_x000a_A pair of white self design with logo printed detail round toe sports shoes with regular styling has a lace-up closure_x000a_Mesh upper_x000a_Cushioned footbed_x000a_Non-Marking outsole_x000a_Hell pull tab_x000a_ABOUT THE PRODUCT :_x000a_Made from at least 20% recycled material by weight, the sock-like boot of this Nike Free is designed to transition from running to training to your everyday routine. With a breathable knit upper, it combines the flexibility you love with a secure design that will help keep you close to the ground for that barefoot feeling. New cushioning is lighter, softer and more responsive than previous versions so you can keep moving in comfort whether you're on the tarmac or track."/>
    <s v="-"/>
    <n v="4.2"/>
    <n v="25"/>
    <n v="6884"/>
    <x v="0"/>
    <x v="11"/>
    <x v="1"/>
    <n v="172100"/>
  </r>
  <r>
    <x v="34"/>
    <s v="Men Grey Tapered Fit Cargos Trousers"/>
    <s v="Grey woven cargos_x000a_Tapered fit_x000a_Mid-rise_x000a_Length: regular_x000a_Pattern: solid_x000a_Flat-front, with no pleats design_x000a_Feature: plain_x000a_6 pockets"/>
    <s v="Fit: Tapered Fit_x000a_The model (height 6') is wearing a size 32"/>
    <n v="3.9"/>
    <n v="644"/>
    <n v="999"/>
    <x v="0"/>
    <x v="30"/>
    <x v="7"/>
    <n v="643356"/>
  </r>
  <r>
    <x v="132"/>
    <s v="Men Perforated Sneakers"/>
    <s v="A pair of round toe white and brown sneakers ,has mid-top styling_x000a_Lace-ups detail_x000a_Synthetic leather upper_x000a_Cushioned footbed_x000a_Textured and patterned outsole"/>
    <s v="Synthetic Leather_x000a_Wipe with a clean and dry cloth to remove dust"/>
    <n v="5"/>
    <n v="3"/>
    <n v="1919"/>
    <x v="0"/>
    <x v="0"/>
    <x v="1"/>
    <n v="5757"/>
  </r>
  <r>
    <x v="133"/>
    <s v="Men Brown Genuine Leather Wallet"/>
    <s v="Brown genuine leather twofold wallet_x000a_Two main compartments_x000a_The left fold has a slip pocket and three card holders_x000a_The right fold has two slip pockets secured with a flap-and-button closure and a slip pocket_x000a_A slip pocket on the front, has a detachable flap with three card holders"/>
    <s v="Height: 9 cm_x000a_Width: 11 cm"/>
    <n v="4.3"/>
    <n v="2300"/>
    <n v="566"/>
    <x v="0"/>
    <x v="79"/>
    <x v="10"/>
    <n v="1301800"/>
  </r>
  <r>
    <x v="25"/>
    <s v="Highlander Black Slim Fit Casual Shirt"/>
    <s v="Black casual shirt, has a spread collar, a full button placket, long sleeves with roll-up button tabs, a patch pocket, curved hem"/>
    <s v="Slim fit_x000a_The model (height 6'2'') is wearing a size 40"/>
    <n v="4.2"/>
    <n v="16000"/>
    <n v="579"/>
    <x v="1"/>
    <x v="12"/>
    <x v="0"/>
    <n v="9264000"/>
  </r>
  <r>
    <x v="52"/>
    <s v="Vitamin C 10% Face Serum for Glowing Skin 30 ml"/>
    <s v="Unisex Vitamin C Serum for Brighter Glowing Skin"/>
    <s v="30 ml"/>
    <n v="4.4000000000000004"/>
    <n v="6300"/>
    <n v="664"/>
    <x v="1"/>
    <x v="28"/>
    <x v="1"/>
    <n v="4183200"/>
  </r>
  <r>
    <x v="20"/>
    <s v="Swastik 24KT Gold Coin-5 gram"/>
    <s v="This item cannot be returned."/>
    <s v="Height : 19.16 mm_x000a_Width : 19.16 mm"/>
    <n v="4.8"/>
    <n v="13"/>
    <n v="33955"/>
    <x v="1"/>
    <x v="19"/>
    <x v="6"/>
    <n v="441415"/>
  </r>
  <r>
    <x v="13"/>
    <s v="Men Black &amp; Charcoal Typography Printed Pure Cotton T-shirt"/>
    <s v="Black and charcoal Tshirt for men_x000a_Typography printed_x000a_Regular length_x000a_Round neck_x000a_Short, regular sleeves_x000a_Knitted pure cotton fabric"/>
    <s v="Regular Fit_x000a_Size worn by the model: M_x000a_Chest: 39&quot;_x000a_Height: 6'"/>
    <n v="4.0999999999999996"/>
    <n v="369"/>
    <n v="399"/>
    <x v="0"/>
    <x v="46"/>
    <x v="0"/>
    <n v="147231"/>
  </r>
  <r>
    <x v="12"/>
    <s v="Men Navy Blue Solid Bio-Wash Joggers"/>
    <s v="Navy blue solid joggers, has an elasticated waistband, drawstring closure, 2 pockets and cuffed hems"/>
    <s v="Regular Fit_x000a_The model (height 6') is wearing a size M"/>
    <n v="4"/>
    <n v="2300"/>
    <n v="539"/>
    <x v="0"/>
    <x v="31"/>
    <x v="3"/>
    <n v="1239700"/>
  </r>
  <r>
    <x v="13"/>
    <s v="Men Cream-Coloured Slim Fit Floral Printed Casual Shirt"/>
    <s v="Cream-coloured floral printed opaque Casual shirt, has a spread collar, button placket, na pocket, short regular sleeves, curved hem"/>
    <s v="Fit: Slim Fit_x000a_The model (height 6') is wearing a size 40"/>
    <n v="4.2"/>
    <n v="917"/>
    <n v="2199"/>
    <x v="0"/>
    <x v="12"/>
    <x v="5"/>
    <n v="2016483"/>
  </r>
  <r>
    <x v="61"/>
    <s v="Men Charcoal Grey Solid Training Track Pants"/>
    <s v="Engineered with SPEEDWICK Technology wicks moisture away keeping you dry and comfortable._x000a_Charcoal Grey Solid Track Pants, has elasticated waistband with drawstring closure, 2 pockets and straight hem"/>
    <s v="Size worn by the model: M_x000a_Waist: 31&quot;_x000a_Hips: 38''_x000a_Height: 6'1''"/>
    <n v="4.3"/>
    <n v="79"/>
    <n v="1169"/>
    <x v="0"/>
    <x v="34"/>
    <x v="7"/>
    <n v="92351"/>
  </r>
  <r>
    <x v="119"/>
    <s v="Men Lavender Typography Printed Pure Cotton Oversized T-Shirt"/>
    <s v="Lavender Tshirt for men_x000a_Typography printed back_x000a_Longline length_x000a_Round neck_x000a_Short, regular sleeves_x000a_Knitted pure cotton fabric"/>
    <s v="Loose_x000a_Size worn by the model: M_x000a_Chest: 36&quot;_x000a_Height: 6'"/>
    <n v="4.3"/>
    <n v="714"/>
    <n v="428"/>
    <x v="0"/>
    <x v="46"/>
    <x v="14"/>
    <n v="305592"/>
  </r>
  <r>
    <x v="46"/>
    <s v="Navy Black Textured Pyxis Large Trolley Suitcase"/>
    <s v="Features:_x000a_Black textured hard-sided trolley suitcase, secured with a number lock_x000a_One top handle and one top retractable trolley handle_x000a_4 Wheels, 360-degree rotatable wheels_x000a_One main zip compartment, has a zippered lining, two elasticated tabs secured with a click clasp_x000a_One mesh zip pocket on the flap_x000a_Warranty: 5 years_x000a_Warranty provided by the brand owner/manufacturer"/>
    <s v="Length: 77 cm_x000a_Width: 50 cm_x000a_Depth: 29 cm"/>
    <n v="4.2"/>
    <n v="216"/>
    <n v="3199"/>
    <x v="1"/>
    <x v="107"/>
    <x v="0"/>
    <n v="690984"/>
  </r>
  <r>
    <x v="6"/>
    <s v="Men Self Design Thong Flip-Flops"/>
    <s v="A pair of brown self design thong flip-flops_x000a_Synthetic upper_x000a_Cushioned footbed_x000a_Patterned synthetic outsole"/>
    <s v="Synthetic_x000a_Wipe with a clean, dry cloth to remove dust."/>
    <n v="4.2"/>
    <n v="39"/>
    <n v="890"/>
    <x v="0"/>
    <x v="27"/>
    <x v="1"/>
    <n v="34710"/>
  </r>
  <r>
    <x v="26"/>
    <s v="Men Black Carrot Stretchable Jeans"/>
    <s v="Dark shade, clean look black jeans_x000a_Regular fit, mid-rise_x000a_Brand Fit: carrot_x000a_Clean look_x000a_Stretchable_x000a_5 pocket_x000a_Button and zip closure_x000a_Length: regular"/>
    <s v="Brand Fit: Carrot_x000a_Fit: Regular Fit_x000a_Stretchable_x000a_The model (height 6') is wearing a size 32"/>
    <n v="3.8"/>
    <n v="151"/>
    <n v="1139"/>
    <x v="0"/>
    <x v="15"/>
    <x v="0"/>
    <n v="171989"/>
  </r>
  <r>
    <x v="0"/>
    <s v="Men Grey AIR DYNAMIGHT - WINLY Running Shoes"/>
    <s v="Special Technology:_x000a_Memory Foam cushioned comfort insole_x000a_External heel clip detail for added stability_x000a_Skech-Air air cushioned shock absorbing midsole_x000a_Features:_x000a_A pair of grey and black running shoes, has regular styling, lace-up detail_x000a_Mesh upper_x000a_Cushioned footbed_x000a_Heel synthetic overlay panel with SKECHERS logo and pull on top tab_x000a_Padded collar and tongue_x000a_Textured and patterned outsole_x000a_Warranty: 3 months_x000a_Warranty provided by Brand/Manufacturer"/>
    <s v="Upper material: Mesh_x000a_Wipe with a clean, dry cloth to remove the dust"/>
    <n v="4.4000000000000004"/>
    <n v="224"/>
    <n v="3849"/>
    <x v="0"/>
    <x v="11"/>
    <x v="7"/>
    <n v="862176"/>
  </r>
  <r>
    <x v="124"/>
    <s v="Men Grey Melange Solid Tapered Style Track Pants"/>
    <s v="Grey melange solid track pants, elasticated waistband with drawstring closure, 2 pockets"/>
    <s v="The model (height 6') is wearing a size M"/>
    <n v="4"/>
    <n v="3200"/>
    <n v="529"/>
    <x v="0"/>
    <x v="34"/>
    <x v="7"/>
    <n v="1692800"/>
  </r>
  <r>
    <x v="12"/>
    <s v="Men White Woven Design Sneakers"/>
    <s v="A pair of white woven design round toe sneakers ,has regular styling,_x000a_Lace-ups detail_x000a_Synthetic upper_x000a_Cushioned footbed_x000a_Textured and patterned outsole_x000a_Warranty: 3 months_x000a_Warranty provided by brand/manufacturer"/>
    <s v="Upper material: Synthetic_x000a_Wipe with a clean, dry cloth to remove the dust"/>
    <n v="4.2"/>
    <n v="207"/>
    <n v="1434"/>
    <x v="0"/>
    <x v="0"/>
    <x v="2"/>
    <n v="296838"/>
  </r>
  <r>
    <x v="48"/>
    <s v="Men Blue 512 Slim Tapered Fit Mid Rise Light Fade Stretchable Jeans"/>
    <s v="Dark shade, light fade blue jeans_x000a_Slim fit, mid-rise_x000a_Clean look_x000a_Stretchable_x000a_5 pocket_x000a_Length: regular"/>
    <s v="Fit: 512 Slim Tapered Fit_x000a_Stretchable_x000a_The model (height 6') is wearing a size 32"/>
    <n v="4.0999999999999996"/>
    <n v="498"/>
    <n v="2399"/>
    <x v="0"/>
    <x v="15"/>
    <x v="5"/>
    <n v="1194702"/>
  </r>
  <r>
    <x v="18"/>
    <s v="Unisex Pink Clogs"/>
    <s v="A pair of pink clogs_x000a_Croslite upper with slip-on closure_x000a_Cushioned footbed_x000a_Patterned croslite outsole_x000a_Warranty: 3 months_x000a_Warranty provided by brand owner/manufacturer"/>
    <s v="Croslite_x000a_Wipe shoes by damo cloth to remove dirt"/>
    <n v="4.4000000000000004"/>
    <n v="487"/>
    <n v="3371"/>
    <x v="1"/>
    <x v="8"/>
    <x v="11"/>
    <n v="1641677"/>
  </r>
  <r>
    <x v="134"/>
    <s v="Men Pack Of 3 Solid Pure Cotton Trunks DSO-SWISH TRUNK-P3"/>
    <s v="This item cannot be returned."/>
    <s v="."/>
    <n v="3.7"/>
    <n v="365"/>
    <n v="319"/>
    <x v="0"/>
    <x v="108"/>
    <x v="1"/>
    <n v="116435"/>
  </r>
  <r>
    <x v="15"/>
    <s v="Men Trainers"/>
    <s v="Retro-inspired trainers with a tongue and lacing at the front and a padded top edge. Jersey linings and insoles and soles that are patterned underneath. Height of soles 3.2 cm."/>
    <s v="100% Polyurethane_x000a_Wipe with a clean, dry cloth to remove the dust"/>
    <n v="4.5"/>
    <n v="75"/>
    <n v="2699"/>
    <x v="0"/>
    <x v="102"/>
    <x v="1"/>
    <n v="202425"/>
  </r>
  <r>
    <x v="130"/>
    <s v="Men Green Analogue Watch"/>
    <s v="Display: Analogue_x000a_Movement: Quartz_x000a_Power source: Battery_x000a_Dial style: Solid round brass dial_x000a_Features: Reset Time_x000a_Strap style: Green regular, canvas strap with a tang closure_x000a_Water resistance: 50 m_x000a_Warranty: 2 years_x000a_Warranty provided by brand/manufacturer_x000a_Comes in a signature Titan case"/>
    <s v="Dial width:_x000a_Strap Width"/>
    <n v="4.5"/>
    <n v="1600"/>
    <n v="3245"/>
    <x v="0"/>
    <x v="26"/>
    <x v="8"/>
    <n v="5192000"/>
  </r>
  <r>
    <x v="135"/>
    <s v="Men Cool Water Eau De Toilette 125 ml"/>
    <s v="Cool Water Eau de Toilette"/>
    <s v="None"/>
    <n v="4.5"/>
    <n v="1200"/>
    <n v="4050"/>
    <x v="0"/>
    <x v="28"/>
    <x v="1"/>
    <n v="4860000"/>
  </r>
  <r>
    <x v="26"/>
    <s v="Time Travlr Men Black Regular Fit Solid Sustainable Casual Shirt"/>
    <s v="Black solid casual shirt, has a spread collar, button placket, long sleeves, curved hem"/>
    <s v="Regular fit_x000a_The model (height 6') is wearing a size 40"/>
    <n v="4.3"/>
    <n v="1400"/>
    <n v="599"/>
    <x v="0"/>
    <x v="12"/>
    <x v="0"/>
    <n v="838600"/>
  </r>
  <r>
    <x v="93"/>
    <s v="Men Lightweight Clogs"/>
    <s v="A pair of olive green solid clogs_x000a_Synthetic upper_x000a_Cushioned footbed_x000a_Patterned eva outsole_x000a_Lightweight_x000a_Warranty: 1 month_x000a_Warranty provided by brand owner/manufacturer"/>
    <s v="Synthetic_x000a_Wipe with a clean, dry cloth to remove dust"/>
    <n v="3.8"/>
    <n v="31"/>
    <n v="799"/>
    <x v="0"/>
    <x v="8"/>
    <x v="1"/>
    <n v="24769"/>
  </r>
  <r>
    <x v="12"/>
    <s v="Men ICON Running Shoes"/>
    <s v="Product Description: The HRX Performance Running Shoes from the ICON Running Collection can help you improve your timing on the track. Their counter clutch system gives you a strong grip while the TPU midsole gives you the stability and support you need._x000a__x000a_Features_x000a_Ideal for running on roads_x000a_Designed to provide maximum support to your feet and ankle._x000a_Breathable upper keeps your feet cool and dry._x000a_Synthetic PU upper enhances durability._x000a_Internal Heel counter helps maintain a strong grip while running._x000a_High-density EVA midsole cushions impact._x000a_TPU shank gives Arch support and stability during running._x000a_High abrasion sole increases longevity and durability._x000a_High-quality EVA insole with Arc Support, controls feet's natural sideways movement and provides extra stability._x000a_Weight: Mid-weight_x000a_Fastening: Lace-up_x000a_Fit: Wide_x000a_Warranty: 3 months_x000a_Warranty provided by the brand owner/manufacturer"/>
    <s v="Upper material: PU_x000a_Wipe with a clean, dry cloth to remove the dust"/>
    <n v="4.3"/>
    <n v="102"/>
    <n v="4199"/>
    <x v="0"/>
    <x v="11"/>
    <x v="1"/>
    <n v="428298"/>
  </r>
  <r>
    <x v="69"/>
    <s v="Men Brand Logo Printed Dri-FIT Strike Soccer Pants"/>
    <s v="Special Technology:_x000a_The Nike Dri-FIT Challenger Pants have details like sweat-wicking technology_x000a__x000a_Product Story:_x000a_Pass, shoot, dribbleOur sweat-wicking Strike Pants are stretchy and light so you can get the most of your moves. They're made like the gear the pros wear, ready to train throughout the year._x000a__x000a_Product design detail:_x000a_Black regular pants_x000a_Internal drawstring closure _x000a_Brand logo printed _x000a_2 side pockets_x000a_Zippered hems"/>
    <s v="Slim Fit_x000a_Size worn by the model:M_x000a_Waist 32&quot;_x000a_Hips 37.5&quot;_x000a_Height 6'"/>
    <n v="4.3"/>
    <n v="75"/>
    <n v="2956"/>
    <x v="0"/>
    <x v="34"/>
    <x v="1"/>
    <n v="221700"/>
  </r>
  <r>
    <x v="15"/>
    <s v="Relaxed Fit Sweatshirt"/>
    <s v="Top in sweatshirt fabric made from a cotton blend. Relaxed fit with dropped shoulders and ribbing around the neckline, cuffs and hem. Soft brushed inside."/>
    <s v="The model (height 6') is wearing a size M"/>
    <n v="4.0999999999999996"/>
    <n v="246"/>
    <n v="799"/>
    <x v="1"/>
    <x v="58"/>
    <x v="1"/>
    <n v="196554"/>
  </r>
  <r>
    <x v="8"/>
    <s v="Men Slip-On Sneakers"/>
    <s v="A pair of round toe black slip-on sneakers, has regular styling,_x000a_Slip-on detail_x000a_Textile upper_x000a_Cushioned footbed_x000a_Textured and patterned outsole_x000a_Warranty: 3 months_x000a_Warranty provided by brand/manufacturer_x000a__x000a_About the Product_x000a_The Anzarun 2.0 is a next-generation, running-inspired sneak, featuring an athletic mesh upper and clean silhouette. Look out for the texturing on the midsole one of the signatures of this style. Recycled Content: The upper of this shoe is made with at least 20% recycled materials as a step toward a better future,"/>
    <s v="Textile _x000a_Wipe with a clean, dry cloth to remove dust"/>
    <n v="4.2"/>
    <n v="89"/>
    <n v="2024"/>
    <x v="0"/>
    <x v="0"/>
    <x v="1"/>
    <n v="180136"/>
  </r>
  <r>
    <x v="8"/>
    <s v="Unisex Black &amp; Grey Logo Printed AT ESS Barrel Bag"/>
    <s v="Black and grey brand logo printed barrel bag_x000a_One main zip compartment_x000a_Two short handles and one shoulder strap_x000a_One external mesh pocket_x000a_Warranty: 3 months against manufacturing defects_x000a_Warranty provided by Brand/Manufacturer_x000a_PRODUCT STORY - Bold, beautiful, and handy as can be, this Essentials barrel bag is the most stylish way to stash your stuff_x000a_Featuring a two-way zip opening into the main compartment and comfy shoulder straps, the real stand-out is the large PUMA Cat Logo on the front"/>
    <s v="Height: 34cm_x000a_Width: 44cm"/>
    <n v="3.7"/>
    <n v="135"/>
    <n v="1264"/>
    <x v="1"/>
    <x v="48"/>
    <x v="0"/>
    <n v="170640"/>
  </r>
  <r>
    <x v="6"/>
    <s v="Men Textile Walking Sports Shoes"/>
    <s v="Emphasizing Quality and Comfort. RedTape brings you perfect Walking Shoes for Men Well-Crafted using a Breathable SHAJIA &amp; PU Upper and a comfortable outsole made using EVA material which provides Enhanced On-Ground Traction &amp; Slip Resistance. It features a Memory Foam Insole perfect for Dynamic Feet Support and Firm Grip to your feet._x000a_FEATURES:_x000a_PERFORMANCE WITH COMFORT: Ideally designed for Everyday Comfort, These Sports Shoes for Men are featured with Enhanced Comfort level which makes it perfect for Walking, Running and Daily Wear. It provides Dynamic Feet support and Arch Support to your feet._x000a_SLIP-RESISTANT: It is made using High-Quality EVA Outsole featuring Slip-Resistance which negates the accidental falls or slip-ups._x000a_BETTER-TRACTION: Designed for providing Maximum On-Ground Stability and Better Traction on different surfaces by providing the Enhance Grip._x000a_LONG-LASTING: These shoes are made using High-Quality Material making it Long-Lasting and Durable.A pair of white sports shoes, has regular Styling, lace-ups detail upper_x000a_Cushioned footbed_x000a_Textured and patterned outsole_x000a_Warranty: 45 days_x000a_Disclaimer:Warranty provided by seller/manufacturer"/>
    <s v="Textile &amp; EVA_x000a_Wipe with a clean, dry cloth to remove dust"/>
    <n v="4.3"/>
    <n v="558"/>
    <n v="2009"/>
    <x v="0"/>
    <x v="11"/>
    <x v="1"/>
    <n v="1121022"/>
  </r>
  <r>
    <x v="25"/>
    <s v="Men Yellow Printed Slim Fit T-shirt"/>
    <s v="Yellow T-shirt for men_x000a_Graphic printed_x000a_Regular length_x000a_Round neck_x000a_Short, regular sleeves_x000a_Knitted cotton fabric"/>
    <s v="Slim Fit_x000a_The model (height 6') is wearing a size M"/>
    <n v="3.9"/>
    <n v="71"/>
    <n v="174"/>
    <x v="0"/>
    <x v="46"/>
    <x v="12"/>
    <n v="12354"/>
  </r>
  <r>
    <x v="25"/>
    <s v="Men Grey Tapered Fit Light Fade Stretchable Jeans"/>
    <s v="Medium shade, light fade grey jeans_x000a_Tapered fit, mid-rise_x000a_Clean look_x000a_Stretchable_x000a_5 pocket_x000a_Length: cropped"/>
    <s v="Fit: Tapered Fit_x000a_Stretchable_x000a_The model (height 6') is wearing a size 32"/>
    <n v="3.4"/>
    <n v="50"/>
    <n v="674"/>
    <x v="0"/>
    <x v="15"/>
    <x v="7"/>
    <n v="33700"/>
  </r>
  <r>
    <x v="94"/>
    <s v="U.S. Polo Assn. Denim Co.Men Red Buffalo Checks Checked Casual Shirt"/>
    <s v="Red buffalo checks checked opaque Casual shirt ,has a spread collar, button placket, long regular sleeves, curved hem"/>
    <s v="Brand Fit:_x000a_Fit: Regular Fit_x000a_The model (height 6') is wearing a size 40"/>
    <n v="4.3"/>
    <n v="102"/>
    <n v="1399"/>
    <x v="0"/>
    <x v="12"/>
    <x v="5"/>
    <n v="142698"/>
  </r>
  <r>
    <x v="26"/>
    <s v="Men Navy Blue Typography Printed Cotton T-shirt"/>
    <s v="Navy Blue printed T-shirt, has a round neck, short sleeves"/>
    <s v="The model (height 6') is wearing a size M"/>
    <n v="4"/>
    <n v="5700"/>
    <n v="311"/>
    <x v="0"/>
    <x v="46"/>
    <x v="3"/>
    <n v="1772700"/>
  </r>
  <r>
    <x v="83"/>
    <s v="Unisex Perforations Mercede F1 Motorsport Collection Neo Cat Sneakers"/>
    <s v="Special Technologies:_x000a_CMEVA: PUMA's compression-moulded EVA material for lightweight performance._x000a_Recycled Content: The upper of this shoe is made with at least 20% recycled materials as a step toward a better future._x000a_Product Design Details:_x000a_A pair of round toe black sneakers, has regular styling_x000a_Lace-ups detail _x000a_Synthetic upper_x000a_Cushioned footbed_x000a_Textured and patterned rubber outsole_x000a_Low boot construction_x000a_EVA midsole_x000a_Mercedes-AMG Petronas Motorsport branding at heel_x000a_PUMA Cat Logo at tongue_x000a_PUMA Cat Logo at toe_x000a_PUMA Formstrip at side_x000a_Made with at least 20% recycled material_x000a_Warranty: 3 months_x000a_Warranty to be provided by the brand manufacturer_x000a_About The Product:_x000a_Put the style pedal to the metal in our Mercedes-AMG Petronas Motorsport F1 Collection, inspired the undeniable performance and impeccable engineering of these world-class cars. Our Mercedes-AMG Petronas Motorsport F1 Neo Cat Motorsport Shoes also take inspiration from our very first Motorsport boots from the mid '80s and feature a sleek synthetic upper with chic minimalist spectra green accents and a compression-moulded EVA midsole for lightweight performance and enhanced pedal feel."/>
    <s v="Upper Material: Synthetic upper_x000a_Outsole Material: Rubber_x000a_Wipe with a clean dry cloth to remove dust"/>
    <n v="4.4000000000000004"/>
    <n v="78"/>
    <n v="4799"/>
    <x v="1"/>
    <x v="0"/>
    <x v="1"/>
    <n v="374322"/>
  </r>
  <r>
    <x v="115"/>
    <s v="Men Printed Waterproof Lining Sneakers"/>
    <s v="A pair of round toe sneakers ,has mid-top styling_x000a_Lace-ups detail_x000a_Synthetic leather upper_x000a_Cushioned footbed_x000a_Textured and patterned outsole"/>
    <s v="Synthetic leather_x000a_Wipe with a clean and dry cloth to remove dust"/>
    <n v="3.5"/>
    <n v="211"/>
    <n v="764"/>
    <x v="0"/>
    <x v="0"/>
    <x v="1"/>
    <n v="161204"/>
  </r>
  <r>
    <x v="29"/>
    <s v="Men Anti Fit Light Fade Stretchable Mid-Rise Jeans"/>
    <s v="Medium shade, light fade blue jeans_x000a_Regular fit, mid-rise_x000a_Brand Fit: anti_x000a_Clean look_x000a_Stretchable_x000a_5 pocket_x000a_Length: Regular"/>
    <s v="Brand Fit: Anti_x000a_Regular Fit_x000a_Stretchable_x000a_Size worn by the model: 32_x000a_Waist: 32&quot;_x000a_Hips: 37&quot;_x000a_Height: 6'2&quot;"/>
    <n v="3.2"/>
    <n v="24"/>
    <n v="1689"/>
    <x v="0"/>
    <x v="15"/>
    <x v="1"/>
    <n v="40536"/>
  </r>
  <r>
    <x v="12"/>
    <s v="Men Grey Melange Solid Joggers"/>
    <s v="Grey melange Joggers_x000a_Solid_x000a_Drawstring closure_x000a_Cuffed hem_x000a_2 pockets"/>
    <s v="The model (height 6') is wearing a size M"/>
    <n v="3.9"/>
    <n v="1600"/>
    <n v="539"/>
    <x v="0"/>
    <x v="31"/>
    <x v="7"/>
    <n v="862400"/>
  </r>
  <r>
    <x v="3"/>
    <s v="Silver-Toned Color Fit Icon 2 Smartwatch"/>
    <s v="This item cannot be returned."/>
    <s v="Dial width: 45 mm_x000a_Strap width: 20 mm"/>
    <n v="4.2"/>
    <n v="352"/>
    <n v="1599"/>
    <x v="1"/>
    <x v="40"/>
    <x v="15"/>
    <n v="562848"/>
  </r>
  <r>
    <x v="71"/>
    <s v="Men Olive Slim Fit Pure Cotton Cargos Trousers"/>
    <s v="Olive green woven cargos_x000a_Slim fit_x000a_Mid-rise_x000a_Length: regular_x000a_Pattern: solid_x000a_Flat-front, with no pleats design_x000a_Feature: plain_x000a_6 pockets"/>
    <s v="Fit: Slim Fit_x000a_The model (height 6') is wearing a size 32"/>
    <n v="3.9"/>
    <n v="2100"/>
    <n v="1127"/>
    <x v="0"/>
    <x v="30"/>
    <x v="1"/>
    <n v="2366700"/>
  </r>
  <r>
    <x v="44"/>
    <s v="Men Classic Eau De Toilette 100 ml"/>
    <s v="Jaguar Classic Eau De Toilette"/>
    <s v="None"/>
    <n v="4.3"/>
    <n v="4300"/>
    <n v="2255"/>
    <x v="0"/>
    <x v="28"/>
    <x v="1"/>
    <n v="9696500"/>
  </r>
  <r>
    <x v="69"/>
    <s v="Men Black Mesh MC Training Shoes"/>
    <s v="Design Details:_x000a_A pair of black training sports shoes, has regular styling, slip-on detail_x000a_Mesh upper_x000a_Cushioned footbed_x000a_Textured and patterned outsole_x000a_Warranty: 6 months_x000a_Warranty provided by brand/manufacturer"/>
    <s v="Mesh_x000a_Wipe with a clean, dry cloth to remove dust"/>
    <n v="4.3"/>
    <n v="422"/>
    <n v="5495"/>
    <x v="0"/>
    <x v="11"/>
    <x v="0"/>
    <n v="2318890"/>
  </r>
  <r>
    <x v="55"/>
    <s v="Men Purple Self-Design Slim Fit Pure Cotton Formal Shirt"/>
    <s v="Purple self design opaque Formal shirt, has a spread collar, button placket, 1 patch pocket, long regular sleeves, curved hem"/>
    <s v="Brand Fit:_x000a_Fit: Slim Fit_x000a_The model (height 6') is wearing a size 40"/>
    <n v="4.4000000000000004"/>
    <n v="218"/>
    <n v="1439"/>
    <x v="0"/>
    <x v="12"/>
    <x v="16"/>
    <n v="313702"/>
  </r>
  <r>
    <x v="136"/>
    <s v="Men Lightweight Clogs"/>
    <s v="A pair of black solid clogs_x000a_Rubber upper_x000a_Cushioned footbed_x000a_Patterned eva outsole_x000a_Warranty: 1 month_x000a_Warranty provided by brand owner/manufacturer"/>
    <s v="Rubber_x000a_Wipe with a clean and dry cloth to remove dust"/>
    <n v="3.9"/>
    <n v="56"/>
    <n v="529"/>
    <x v="0"/>
    <x v="8"/>
    <x v="1"/>
    <n v="29624"/>
  </r>
  <r>
    <x v="26"/>
    <s v="The Lifestyle Co Men Black Skinny Fit Mid-Rise Clean Look Stretchable Jeans"/>
    <s v="Black dark wash 5-pocket mid-rise jeans, clean look with no fade, has a button and zip closure, waistband with belt loops"/>
    <s v="Skinny Fit_x000a_Stretchable_x000a_The model (height 6') is wearing a size 32"/>
    <n v="3.8"/>
    <n v="697"/>
    <n v="769"/>
    <x v="0"/>
    <x v="15"/>
    <x v="0"/>
    <n v="535993"/>
  </r>
  <r>
    <x v="77"/>
    <s v="Men Yellow Comfort Checked Regular Fit Casual Shirt"/>
    <s v="Yellow and blue other checked opaque Casual shirt, has a spread collar, button placket, 1 patch pocket, long regular sleeves, curved hem"/>
    <s v="Brand Fit: Comfort_x000a_Fit: Regular Fit_x000a_The model (height 6') is wearing a size 40"/>
    <n v="4.2"/>
    <n v="1700"/>
    <n v="524"/>
    <x v="0"/>
    <x v="12"/>
    <x v="12"/>
    <n v="890800"/>
  </r>
  <r>
    <x v="26"/>
    <s v="Men Black Analogue Watch MFB-PN-LB-80242G"/>
    <s v="Display: Analogue_x000a_Movement: Quartz_x000a_Power source: Battery_x000a_Dial style: Solid round stainless steel dial_x000a_Features: Reset Time_x000a_Strap style: Silver-Toned bracelet style, stainless steel strap with a foldover closure_x000a_Water resistance: Water Resistant"/>
    <s v="Dial width: 40 mm_x000a_Strap Width: 20 mm"/>
    <n v="4"/>
    <n v="1300"/>
    <n v="1394"/>
    <x v="0"/>
    <x v="109"/>
    <x v="0"/>
    <n v="1812200"/>
  </r>
  <r>
    <x v="26"/>
    <s v="Men Burgundy Cotton Linen Casual Sustainable Shirt"/>
    <s v="Burgundy cotton linen casual shirt, has a spread collar, long sleeves, curved hem, one patch pocket"/>
    <s v="Regular Fit_x000a_The model (height 6') is wearing a size 40"/>
    <n v="4.2"/>
    <n v="2200"/>
    <n v="730"/>
    <x v="0"/>
    <x v="12"/>
    <x v="1"/>
    <n v="1606000"/>
  </r>
  <r>
    <x v="29"/>
    <s v="Men Black &amp; Grey Striped Thong Flip-Flops"/>
    <s v="A pair of black, grey and white striped thong flip flops_x000a_Synthetic upper _x000a_Cushioned footbed_x000a_Patterned eva outsole_x000a_Warranty: 3 months_x000a_Warranty provided by brand/manufacturer_x000a_Warranty not applicable on strap related defects and inconsistencies"/>
    <s v="Synthetic_x000a_Wipe with a soft cloth to remove dust_x000a_Don't scrub the product while cleaning_x000a_Avoid using detergents or solvents for better longevity of the prints"/>
    <n v="4"/>
    <n v="263"/>
    <n v="494"/>
    <x v="0"/>
    <x v="27"/>
    <x v="0"/>
    <n v="129922"/>
  </r>
  <r>
    <x v="36"/>
    <s v="Men Navy Blue ESS Core Polo Pure Cotton Training Pure Cotton Sustainable T-shirt"/>
    <s v="Product Design Details:_x000a_Navy blue solid tshirt_x000a_Polo collar_x000a_Button closure_x000a_Short sleeves_x000a_Warranty: 3 months_x000a_Warranty provided by brand/ manufacturer"/>
    <s v="The model (height 6') is wearing a size M"/>
    <n v="4.5"/>
    <n v="722"/>
    <n v="1999"/>
    <x v="0"/>
    <x v="46"/>
    <x v="3"/>
    <n v="1443278"/>
  </r>
  <r>
    <x v="25"/>
    <s v="FORMAL DERBY SHOES"/>
    <s v="A pair of round toe blue derbys ,has regular styling,_x000a_Lace-ups detail_x000a_Synthetic suede upper_x000a_Cushioned footbed_x000a_Textured and patterned outsole_x000a_Warranty: 15 Days"/>
    <s v="Synthetic Wipe with a clean, dry cloth to remove dust"/>
    <n v="3.2"/>
    <n v="127"/>
    <n v="899"/>
    <x v="1"/>
    <x v="11"/>
    <x v="1"/>
    <n v="114173"/>
  </r>
  <r>
    <x v="48"/>
    <s v="Men Mid-Rise Tapered Fit Chinos Trousers"/>
    <s v="Olive green woven chinos_x000a_Mid-rise_x000a_Length: regular_x000a_Pattern: solid_x000a_Flat-front, with no pleats design_x000a_Feature: plain_x000a_4 pockets"/>
    <s v="Tapered Fit_x000a_Size worn by the model:32_x000a_Waist 32&quot;_x000a_Hips 38&quot;_x000a_Height 6'1&quot;"/>
    <n v="4.4000000000000004"/>
    <n v="93"/>
    <n v="2024"/>
    <x v="0"/>
    <x v="30"/>
    <x v="5"/>
    <n v="188232"/>
  </r>
  <r>
    <x v="137"/>
    <s v="Men Mid-Rise Cotton Chinos"/>
    <s v="Beige knitted chinos_x000a_Regular fit_x000a_Mid-rise_x000a_Length: regular_x000a_Pattern: solid_x000a_Flat-front, with no pleats design_x000a_Feature: plain_x000a_4 pockets"/>
    <s v="Fit: Regular Fit_x000a_The model (height 6') is wearing a size 32"/>
    <n v="3.2"/>
    <n v="55"/>
    <n v="575"/>
    <x v="0"/>
    <x v="55"/>
    <x v="1"/>
    <n v="31625"/>
  </r>
  <r>
    <x v="138"/>
    <s v="Aromatherapy Eucalyptus + Tea Stress Relief Body Wash &amp; Foam Bath 295 ml"/>
    <s v="Aromatherapy Eucalyptus + Tea Stress Relief Body Wash &amp; Foam Bath"/>
    <s v="None"/>
    <n v="4.5999999999999996"/>
    <n v="104"/>
    <n v="849"/>
    <x v="1"/>
    <x v="28"/>
    <x v="1"/>
    <n v="88296"/>
  </r>
  <r>
    <x v="93"/>
    <s v="Men Turquoise Blue Mesh Running Shoes"/>
    <s v="A pair of turquoise blue running shoes, has regular Styling, lace-ups detail_x000a_Mesh upper_x000a_Cushioned footbed_x000a_Textured and patterned outsole_x000a_Warranty: 30 days"/>
    <s v="Upper material: Mesh_x000a_Wipe with a clean, dry cloth to remove the dust"/>
    <n v="4.3"/>
    <n v="968"/>
    <n v="949"/>
    <x v="0"/>
    <x v="11"/>
    <x v="4"/>
    <n v="918632"/>
  </r>
  <r>
    <x v="12"/>
    <s v="Men Beige Lightweight Sneakers"/>
    <s v="A pair of round toe beige and white sneakers ,has regular styling_x000a_Lace-ups detail_x000a_Synthetic leather upper_x000a_Cushioned footbed_x000a_Textured and patterned outsole_x000a_Warranty: 1 month_x000a_Warranty provided by brand/manufacturer"/>
    <s v="Synthetic Leather_x000a_Wipe with a clean and dry cloth to remove dust"/>
    <n v="4"/>
    <n v="61"/>
    <n v="1199"/>
    <x v="0"/>
    <x v="0"/>
    <x v="13"/>
    <n v="73139"/>
  </r>
  <r>
    <x v="12"/>
    <s v="Men Grey Melange Striped Detail Training Sweatshirt"/>
    <s v="Grey melange striped detail sweatshirt has a mock collar, 2 insert pockets, long sleeves, zip closure, ribbed hem"/>
    <s v="The model (height 6') is wearing a size M"/>
    <n v="4.0999999999999996"/>
    <n v="1100"/>
    <n v="854"/>
    <x v="0"/>
    <x v="58"/>
    <x v="7"/>
    <n v="939400"/>
  </r>
  <r>
    <x v="26"/>
    <s v="Men Black Colorblocked Round Neck Pure Cotton T-shirt"/>
    <s v="Black and red striped T-shirt, has a round neck, short sleeves"/>
    <s v="The model (height 6') is wearing a size M"/>
    <n v="4.0999999999999996"/>
    <n v="2300"/>
    <n v="359"/>
    <x v="0"/>
    <x v="46"/>
    <x v="0"/>
    <n v="825700"/>
  </r>
  <r>
    <x v="25"/>
    <s v="Men Green &amp; White Slim Fit Printed Casual Shirt"/>
    <s v="Green and White printed casual shirt, has a spread collar, short sleeves, button placket, curved hem, and 1 patch pocket"/>
    <s v="Slim fit_x000a_The model (height 6') is wearing a size 40"/>
    <n v="4.2"/>
    <n v="19800"/>
    <n v="514"/>
    <x v="0"/>
    <x v="12"/>
    <x v="8"/>
    <n v="10177200"/>
  </r>
  <r>
    <x v="21"/>
    <s v="Men Black Brand Logo Printed Zane 4.0 Sliders with Textured Detail"/>
    <s v="A pair of black brand logo printed sliders with textured footbed_x000a_Synthetic upper_x000a_Cushioned footbed_x000a_Patterned EVA outsole_x000a_Warranty: 3 months_x000a_Warranty provided by the brand owner/manufacturer"/>
    <s v="Upper material: Synthetic_x000a_Outsole material: EVA_x000a_Wipe with a clean, dry cloth to remove the dust"/>
    <n v="4.3"/>
    <n v="1000"/>
    <n v="799"/>
    <x v="0"/>
    <x v="20"/>
    <x v="0"/>
    <n v="799000"/>
  </r>
  <r>
    <x v="14"/>
    <s v="Men Navy Blue &amp; Red Checked Casual Sustainable Shirt"/>
    <s v="Navy Blue and Red checked casual shirt, has a button-down collar, long sleeves, button placket, curved hem, and 1 patch pocket"/>
    <s v="Regular Fit_x000a_The model (height 6') is wearing a size 40"/>
    <n v="4.0999999999999996"/>
    <n v="1100"/>
    <n v="759"/>
    <x v="0"/>
    <x v="12"/>
    <x v="3"/>
    <n v="834900"/>
  </r>
  <r>
    <x v="40"/>
    <s v="Hue Printed Poly Carbonate Small Hard Trolley Bag - 55 cm"/>
    <s v="Blue &amp; pink printed hard-sided cabin trolley suitcase, secured with combination lock_x000a_Two handle on the top, has a retractable trolley handle with 360-degree rotatable corner-mounted inline skate wheels_x000a_One main compartments, has elasticated straps secured with click clasp closures, and zip lining_x000a_Warranty: 5 years_x000a_Warranty provided by Brand Owner / Manufacturer"/>
    <s v="Dimensions: 55cm x 40 cm x 25 cm(Length x Width x Height)"/>
    <n v="3.9"/>
    <n v="42"/>
    <n v="2599"/>
    <x v="1"/>
    <x v="37"/>
    <x v="1"/>
    <n v="109158"/>
  </r>
  <r>
    <x v="139"/>
    <s v="Men White &amp; bright gray Printed High Neck Applique Oversized T-shirt"/>
    <s v="White and bright gray Tshirt for men_x000a_Other printed_x000a_Regular length_x000a_High neck_x000a_Long, regular sleeves_x000a_Knitted and woven cotton fabric"/>
    <s v="Oversized_x000a_The model (height 6') is wearing a size M"/>
    <n v="4.5"/>
    <n v="118"/>
    <n v="479"/>
    <x v="0"/>
    <x v="46"/>
    <x v="2"/>
    <n v="56522"/>
  </r>
  <r>
    <x v="76"/>
    <s v="Men Comfort Easy Wash Mid Rise Cotton Formal Trousers"/>
    <s v="Cream-coloured knitted formal trouser_x000a_Regular fit_x000a_Brand Fit: comfort_x000a_Mid-rise_x000a_Length: regular_x000a_Pattern: solid_x000a_Flat-front _x000a_Feature: easy wash_x000a_4 pockets"/>
    <s v="Brand Fit: Comfort_x000a_Fit: Regular Fit_x000a_The model (height 6') is wearing a size 32"/>
    <n v="3.5"/>
    <n v="106"/>
    <n v="439"/>
    <x v="0"/>
    <x v="30"/>
    <x v="1"/>
    <n v="46534"/>
  </r>
  <r>
    <x v="11"/>
    <s v="Sphere 1.6&quot; Sporty Rugged Metal Body Shock Proof Smartwatch"/>
    <s v="This item cannot be returned."/>
    <s v="1. The watch is not resistant to erosive liquids such as seawater, acidic and alkaline solutions, and chemical reagents. Damages or defects caused by misuse or improper use are not covered under warranty_x000a_2. Don 't use detergents such as soap, hand sanitizer, or bath foam for cleaning to avoid chemical residues from irritating the skin or corroding the device._x000a_3. Don 't swim with your smartwatch, we also don 't recommend showering with your smartwatch."/>
    <n v="3.8"/>
    <n v="224"/>
    <n v="3499"/>
    <x v="1"/>
    <x v="40"/>
    <x v="1"/>
    <n v="783776"/>
  </r>
  <r>
    <x v="36"/>
    <s v="Men Woven Design Seize the Street Running Shoes"/>
    <s v="Product Design Details:_x000a_Main material: Synthetic upper/ rubber outsole_x000a_Brand color: Core Black / Stone / Active Gold_x000a_Lace-up closure_x000a_Adidas 3 stripe details on sides_x000a_Adidas branding on the tongue and at back_x000a_Warranty: 3 months_x000a_Warranty provided by brand/manufacturer"/>
    <s v="Upper: Synthetic_x000a_Outsole: Rubber_x000a_Wipe with a clean and dry cloth when needed"/>
    <n v="4"/>
    <n v="89"/>
    <n v="3449"/>
    <x v="0"/>
    <x v="11"/>
    <x v="1"/>
    <n v="306961"/>
  </r>
  <r>
    <x v="3"/>
    <s v="Buds VS102 Plus Truly Wireless Earbuds with 70hrs Playtime"/>
    <s v="This item cannot be returned."/>
    <s v="None"/>
    <n v="3.5"/>
    <n v="115"/>
    <n v="1599"/>
    <x v="1"/>
    <x v="74"/>
    <x v="1"/>
    <n v="183885"/>
  </r>
  <r>
    <x v="101"/>
    <s v="Honour 2 Wheel Trolley Suitcase Cabin"/>
    <s v="Red and maroon colourblocked large trolley suitcase secured with a combination lock system_x000a_One top handle, one handle on the side and one top retractable trolley handle_x000a_2 corner-mounted smooth wheels_x000a_One main zip compartment, has zipper lining with two elasticated tabs secured with a click clasp_x000a_One zipper compartment on the other side with synthetic lining_x000a_Warranty: 5 years_x000a_Warranty provided by the brand/manufacturer"/>
    <s v="Length: 54 cm_x000a_Width: 37 cm_x000a_Depth: 33 cm_x000a_Volume: 36 Litres"/>
    <n v="4.3"/>
    <n v="62"/>
    <n v="1499"/>
    <x v="1"/>
    <x v="86"/>
    <x v="1"/>
    <n v="92938"/>
  </r>
  <r>
    <x v="48"/>
    <s v="Men Blue 511 Slim Fit Heavy Fade Stretchable Jeans"/>
    <s v="Medium shade, heavy fade blue jeans_x000a_Slim fit, mid-rise_x000a_Clean look_x000a_Stretchable_x000a_5 pockets_x000a_Length: regular"/>
    <s v="Fit: Slim Fit_x000a_Stretchable_x000a_The model (height 6') is wearing a size 32"/>
    <n v="4.2"/>
    <n v="1100"/>
    <n v="2399"/>
    <x v="0"/>
    <x v="15"/>
    <x v="4"/>
    <n v="2638900"/>
  </r>
  <r>
    <x v="105"/>
    <s v="Men Solid Oversized T-shirt"/>
    <s v="Brown Tshirt for men_x000a_Solid solid_x000a_Longline length_x000a_Round neck_x000a_Long, regular sleeves_x000a_Knitted cotton fabric"/>
    <s v="Oversized_x000a_The model (height 6') is wearing a size M"/>
    <n v="4.0999999999999996"/>
    <n v="1200"/>
    <n v="495"/>
    <x v="0"/>
    <x v="46"/>
    <x v="1"/>
    <n v="594000"/>
  </r>
  <r>
    <x v="138"/>
    <s v="Orange + Ginger Body Wash &amp; Foam Bath with Vitamin E &amp; Aloe - 295 ml"/>
    <s v="Orange + Ginger Body Wash &amp; Foam Bath with Vitamin E &amp; Aloe"/>
    <s v="None"/>
    <n v="4.5"/>
    <n v="42"/>
    <n v="849"/>
    <x v="1"/>
    <x v="28"/>
    <x v="17"/>
    <n v="35658"/>
  </r>
  <r>
    <x v="29"/>
    <s v="Graphic Printed Pure Cotton Slim Fit T-shirt"/>
    <s v="Blue and white T-shirt for men_x000a_Graphic printed_x000a_Regular length_x000a_Round neck_x000a_Short, regular sleeves_x000a_Knitted pure cotton fabric"/>
    <s v="Slim Fit_x000a_Size worn by the model: M_x000a_Chest: 40&quot;_x000a_Height: 6'"/>
    <n v="4.2"/>
    <n v="9"/>
    <n v="699"/>
    <x v="1"/>
    <x v="46"/>
    <x v="1"/>
    <n v="6291"/>
  </r>
  <r>
    <x v="26"/>
    <s v="Men Beige Sustainable Chinos"/>
    <s v="Beige solid mid-rise chinos, has a button closure closure, 5 pockets_x000a_This garment contains LYCRA fiber. It moves with you throughout the day for a comfortable, flexible fit"/>
    <s v="Regular Fit_x000a_The model (height 6') is wearing a size 32"/>
    <n v="4.3"/>
    <n v="6100"/>
    <n v="899"/>
    <x v="0"/>
    <x v="55"/>
    <x v="13"/>
    <n v="5483900"/>
  </r>
  <r>
    <x v="55"/>
    <s v="Men Solid Slim Fit Formal Trousers"/>
    <s v="Black woven formal trousers_x000a_Slim fit_x000a_Mid-rise_x000a_Length: Regular_x000a_Pattern: Solid_x000a_Flat-front, with no pleats design_x000a_Feature: Plain_x000a_4 pockets"/>
    <s v="Fit: Slim Fit_x000a_The model (height 6') is wearing a size 32"/>
    <n v="4.3"/>
    <n v="159"/>
    <n v="1559"/>
    <x v="0"/>
    <x v="30"/>
    <x v="1"/>
    <n v="247881"/>
  </r>
  <r>
    <x v="46"/>
    <s v="Unisex Black Printed Flip Ruck 1 Rucksack"/>
    <s v="Black printed rucksack, has a flap across the mouth secured with a click-clasp_x000a_One haul loop, two padded and adjustable mesh sternum shoulder straps_x000a_One main compartment secured with a drawstring fastening_x000a_Two mesh stash pockets with straps for extra storage on either side_x000a_Padded mesh back_x000a_Warranty: 18 months_x000a_Warranty provided by brand/manufacturer"/>
    <s v="Height: 64 cm_x000a_Width: 33 cm_x000a_Depth: 23 cm"/>
    <n v="4.5"/>
    <n v="812"/>
    <n v="1924"/>
    <x v="1"/>
    <x v="110"/>
    <x v="0"/>
    <n v="1562288"/>
  </r>
  <r>
    <x v="12"/>
    <s v="Unisex Black Solid Lifestyle Backpack"/>
    <s v="The HRX Velocity Unisex Lifestyle Backpack is designed for an active lifestyle. From a 15&quot; laptop and its accessories to your gym clothes, find a space for everything you need in one backpack._x000a__x000a_Features_x000a_Zippered main compartment and multiple external pockets hold your gear securely_x000a_Internal laptop sleeve to hold up to 15&quot; laptop_x000a_Stash pocket for easy access to a bottle of water and other essentials_x000a_Padded back and shoulder straps for extra comfort_x000a_Quick grab loop style haul_x000a_Volume: Up to 23 liters_x000a_Pattern type: Solid"/>
    <s v="Height: 47 cm_x000a_Width: 37 cm_x000a_Depth: 13 cm_x000a_The laptop sleeve can hold up to a 15&quot; laptop"/>
    <n v="3.7"/>
    <n v="2300"/>
    <n v="664"/>
    <x v="1"/>
    <x v="67"/>
    <x v="0"/>
    <n v="1527200"/>
  </r>
  <r>
    <x v="86"/>
    <s v="Men Textured Slim Fit Formal Trousers"/>
    <s v="Grey woven formal_x000a_Slim fit_x000a_Mid-rise_x000a_Length: regular_x000a_Pattern: solid_x000a_Flat-front, with no pleats design_x000a_Feature: plain_x000a_Na pockets"/>
    <s v="Fit: Slim Fit_x000a_The model (height 6') is wearing a size 32"/>
    <n v="4.7"/>
    <n v="23"/>
    <n v="2491"/>
    <x v="0"/>
    <x v="30"/>
    <x v="5"/>
    <n v="57293"/>
  </r>
  <r>
    <x v="32"/>
    <s v="Men Black Synthetic Leather Casual Sneakers"/>
    <s v="A pair of round toe black sneakers ,has regular styling,_x000a_Lace-ups detail_x000a_Synthetic leather upper_x000a_Cushioned footbed_x000a_Textured and patterned outsole_x000a_Warranty: 3 months"/>
    <s v="Comfort Fit"/>
    <n v="3.6"/>
    <n v="346"/>
    <n v="626"/>
    <x v="0"/>
    <x v="0"/>
    <x v="0"/>
    <n v="216596"/>
  </r>
  <r>
    <x v="8"/>
    <s v="Men Kenton Sneakers"/>
    <s v="PRODUCT DESIGN DETAILS :_x000a_A pair of black &amp; grey woven design with brand logo printed details round toe casual sneakers with regular styling has a lace up closure_x000a_Textile upper_x000a_Cushioned footbed_x000a_Rubber outsole_x000a_Syntethic mesh upper provides durabilty_x000a_Low boot Construction_x000a_lace closure gives an optimal fit_x000a_PUMA Branding gives great style elevation_x000a_Rubber Outsole for better traction_x000a_Warranty: 3 months_x000a_Warranty provided by the manufacturer_x000a_PRODUCT STORY:_x000a_Amp up the style game with the PUMA Kenton Men's Shoes."/>
    <s v="Textile_x000a_Wipe with a clean, dry cloth to remove dust"/>
    <n v="3.7"/>
    <n v="24"/>
    <n v="1934"/>
    <x v="0"/>
    <x v="0"/>
    <x v="1"/>
    <n v="46416"/>
  </r>
  <r>
    <x v="46"/>
    <s v="Unisex Black My Style 2 Backpack"/>
    <s v="Black solid backpack_x000a_Padded shoulder straps, has non-padded haul loop_x000a_2 main compartment with zip closure, has non-padded laptop compartment_x000a_1 external zip pocket_x000a_Padded mesh back_x000a_Warranty: 18 months_x000a_Warranty provided by Brand/Manufacturer"/>
    <s v="Height: 44 cm_x000a_Width: 32 cm_x000a_Depth: 19 cm"/>
    <n v="4.3"/>
    <n v="2700"/>
    <n v="749"/>
    <x v="1"/>
    <x v="67"/>
    <x v="0"/>
    <n v="2022300"/>
  </r>
  <r>
    <x v="26"/>
    <s v="The Lifestyle Co x Discovery Adventures Unisex Black &amp; Charcoal Grey Printed Foldable Duffel Bag"/>
    <s v="Black an charcoal grey printed foldable duffel bag_x000a_One main compartment with zip closure_x000a_Two handles_x000a_Attached pouch to fold the bag with toggle closure"/>
    <s v="Height: 25 cm_x000a_Width: 53 cm_x000a_Depth: 25 cm_x000a_Volume: 33.1 L"/>
    <n v="4.5"/>
    <n v="98"/>
    <n v="835"/>
    <x v="1"/>
    <x v="48"/>
    <x v="0"/>
    <n v="81830"/>
  </r>
  <r>
    <x v="40"/>
    <s v="Tiffany Printed Poly Carbonate Small Hard Trolley Bag - 55 cm"/>
    <s v="Multicoloured printed hard-case cabin trolley suitcase, secured with a number lock_x000a_One handle on the top, has a retractable trolley handle with 360 degree rotatable corner-mounted inline skate wheels_x000a_One main compartment, has elasticated straps secured with click clasp closures, and zip lining_x000a_One zipper compartment on the flap_x000a_Warranty: 5 years_x000a_Warranty provided by Brand Owner / Manufacturer"/>
    <s v="Dimensions: 55 cm x 23 cm x 40 cm"/>
    <n v="4.2"/>
    <n v="2400"/>
    <n v="2399"/>
    <x v="1"/>
    <x v="37"/>
    <x v="1"/>
    <n v="5757600"/>
  </r>
  <r>
    <x v="18"/>
    <s v="Unisex White Solid Slip-On Flip Flops"/>
    <s v="A pair of white solid slip-on_x000a_Cushioned footbed_x000a_Patterned synthetic outsole_x000a_Warranty: 3 months_x000a_Warranty provided by Brand Owner / Manufacturer"/>
    <s v="Croslite_x000a_Wipe with a clean, dry cloth to remove dust"/>
    <n v="4.3"/>
    <n v="493"/>
    <n v="2396"/>
    <x v="1"/>
    <x v="111"/>
    <x v="2"/>
    <n v="1181228"/>
  </r>
  <r>
    <x v="26"/>
    <s v="Men Navy Blue Skinny Fit Mid-Rise Clean Look Stretchable Jeans"/>
    <s v="Navy Blue dark wash 5-pocket mid-rise jeans, clean look with light fade, has a button and zip closure, waistband with belt loops_x000a_This garment contains LYCRA fiber. It moves with you throughout the day for a comfortable, flexible fit"/>
    <s v="Skinny Fit_x000a_Stretchable_x000a_The model (height 6') is wearing a size 32"/>
    <n v="3.9"/>
    <n v="832"/>
    <n v="819"/>
    <x v="0"/>
    <x v="15"/>
    <x v="3"/>
    <n v="681408"/>
  </r>
  <r>
    <x v="0"/>
    <s v="Men Side Lines 2.0 Sliders"/>
    <s v="A pair of black brand logo print sliders_x000a_Rubber upper_x000a_Cushioned footbed_x000a_Patterned &amp; textured outsole_x000a_Warranty: 3 months_x000a_Warranty provided by brand owner/manufacturer"/>
    <s v="Rubber_x000a_Wipe with clean and dry cloth to remove dust"/>
    <n v="3.6"/>
    <n v="41"/>
    <n v="1949"/>
    <x v="0"/>
    <x v="7"/>
    <x v="1"/>
    <n v="79909"/>
  </r>
  <r>
    <x v="48"/>
    <s v="Men Blue 511 Slim Fit Mid-Rise Light Fade Stretchable Jeans"/>
    <s v="Light shade, light fade blue jeans_x000a_Slim fit, mid-rise_x000a_Clean look_x000a_Stretchable_x000a_5 pocket_x000a_Length: regular"/>
    <s v="Fit: Slim Fit_x000a_Stretchable_x000a_Size worn by the model: 32_x000a_Waist: 31&quot;_x000a_Hips: 38&quot;_x000a_Height: 6'1&quot;"/>
    <n v="4.2"/>
    <n v="649"/>
    <n v="2399"/>
    <x v="0"/>
    <x v="15"/>
    <x v="4"/>
    <n v="1556951"/>
  </r>
  <r>
    <x v="140"/>
    <s v="Men Textured Project Rock BSR 3 Training Or Gym Shoes"/>
    <s v="Special Technologies:_x000a_Charged Cushioning midsole absorbs impact &amp; converts it into a responsive burst_x000a_UA TriBase maximizes ground contact, promotes natural motion &amp; provides flexibility to grip during lifts_x000a_Official Footwear of UFC_x000a_Product Design Details:_x000a_A pair of white textured training or gym shoes, has regular styling, lace-ups detail_x000a_Engineered mesh upper is lightweight &amp; breathable with stretch &amp; structure where you need it_x000a_Cushioned footbed_x000a_Textured and patterned full rubber outsole for elevated traction &amp; durability_x000a_Bootie design for superior fit, comfort &amp; security_x000a_Warranty: 3 months_x000a_Warranty provided by brand owner/manufacturer _x000a_About The Product:_x000a_These shoes were built for explosive movement and dynamic training, day in and day out. You never let up, neither do these--stability for strength training, flexibility for HIIT, and cushioning for mobility."/>
    <s v="Regular"/>
    <n v="3.4"/>
    <n v="5"/>
    <n v="9999"/>
    <x v="0"/>
    <x v="11"/>
    <x v="5"/>
    <n v="49995"/>
  </r>
  <r>
    <x v="0"/>
    <s v="Men Black Flex Advantage 4.0 Coated Sneakers"/>
    <s v="Special Technology:_x000a_Air cooled memory foam for optimal comfort_x000a__x000a_Features:_x000a_A pair of round toe black sneakers ,has regular styling,_x000a_Lace-ups detail_x000a_Mesh upper_x000a_Cushioned footbed_x000a_Textured and patterned outsole_x000a_Warranty: 3 months_x000a_Warranty provided by Brand/Manufacturer"/>
    <s v="Mesh_x000a_Wipe with Clean and dry cloth to remove dust"/>
    <n v="4.5"/>
    <n v="48"/>
    <n v="5199"/>
    <x v="0"/>
    <x v="0"/>
    <x v="0"/>
    <n v="249552"/>
  </r>
  <r>
    <x v="29"/>
    <s v="Men Grey Woven Design Running Shoes"/>
    <s v="A pair of grey woven design running shoes_x000a_Has regular styling_x000a_Lace-ups detail_x000a_Synthetic upper_x000a_Cushioned footbed_x000a_Textured and patterned outsole_x000a_Warranty: 3 months_x000a_Warranty provided by the brand owner/ manufacturer"/>
    <s v="Upper material: Synthetic_x000a_Outsole: TPR_x000a_Wipe with a clean, dry cloth to remove the dust"/>
    <n v="3.8"/>
    <n v="62"/>
    <n v="1759"/>
    <x v="0"/>
    <x v="11"/>
    <x v="7"/>
    <n v="109058"/>
  </r>
  <r>
    <x v="25"/>
    <s v="Highlander Olive Green Slim Fit Casual Shirt"/>
    <s v="Olive green casual shirt, has a mandarin collar, a full button placket, long sleeves, a patch pocket, and a curved hem"/>
    <s v="Slim fit_x000a_The model (height 6'5'') is wearing a size M"/>
    <n v="4.3"/>
    <n v="20500"/>
    <n v="529"/>
    <x v="1"/>
    <x v="12"/>
    <x v="8"/>
    <n v="10844500"/>
  </r>
  <r>
    <x v="6"/>
    <s v="Men Comfortable &amp; Slip-Resistant Textile Walking Shoes"/>
    <s v="A pair of white &amp; grey shoes, has regular styling, lace-ups detail_x000a_Textile upper_x000a_Cushioned footbed_x000a_Textured and patterned outsole_x000a_Warranty: 45 days_x000a_Warranty provided by brand owner/manufacturer_x000a_BENEFITS_x000a_PERFORMANCE WITH COMFORT: Designed Carefully For Keeping Your Feet Relaxed All Day With Great Cool Sporty Looks._x000a_SLIP RESISTANT: Made Up Of High-Quality EVA+TPU Sole Thus Giving You A High Intact Grip On Your Feet And Negating The Accident Falls And Slips._x000a_LONG LASTING: These Sports Shoes Are Made Using High-Quality TEXTILE Material Making Them Long Lasting &amp; Durable._x000a_ON GROUND GRIP: Designed To Provide Maximum Ground Stability And Better Traction On Different Surfaces Along With Casual Looks."/>
    <s v="Textile_x000a_Wipe with a clean, dry cloth to remove dust."/>
    <n v="4.3"/>
    <n v="246"/>
    <n v="2009"/>
    <x v="0"/>
    <x v="11"/>
    <x v="1"/>
    <n v="494214"/>
  </r>
  <r>
    <x v="8"/>
    <s v="Softride Seave Flip-Flops"/>
    <s v="FEATURES &amp; BENEFITS :_x000a_SOFTRIDE: PUMAs softest foam for advanced cushioning and all-day comfort_x000a__x000a_PRODUCT DESIGN DETAILS:_x000a_A pair of grey brand logo printed thong flip-flops_x000a_Synthetic upper_x000a_Cushioned footbed_x000a_Patterned rubber outsole_x000a_EVA outsole_x000a_Heel type: Platform_x000a_Shoe width: Regular fit_x000a_Shoe pronation: Neutral_x000a_PUMA Wordmark on strap_x000a_Warranty: 3 months_x000a_Warranty provided by brand owner/manufacturer_x000a__x000a_PRODUCT STORY :_x000a_Step into comfort with the Puma Softride Seave Flip-Flops. Featuring a thong strap and signature PUMA branding, these flip-flops are perfect for any casual occasion. The Softride midsole provides maximum cushioning and support, ensuring all-day comfort"/>
    <s v="Synthetic _x000a_Wipe with a clean and dry cloth to remove dust"/>
    <n v="4.3"/>
    <n v="56"/>
    <n v="2239"/>
    <x v="1"/>
    <x v="27"/>
    <x v="1"/>
    <n v="125384"/>
  </r>
  <r>
    <x v="14"/>
    <s v="Men Charcoal Grey Slim Fit Mildly Distressed Stretchable Jeans"/>
    <s v="Medium shade, no fade charcoal jeans_x000a_Slim fit, mid-rise_x000a_Mildly distressed_x000a_Stretchable_x000a_5 pocket_x000a_Length: regular"/>
    <s v="Fit: Slim Tapered Fit_x000a_Stretchable_x000a_The model (height 6') is wearing a size 32"/>
    <n v="3"/>
    <n v="611"/>
    <n v="989"/>
    <x v="0"/>
    <x v="15"/>
    <x v="7"/>
    <n v="604279"/>
  </r>
  <r>
    <x v="2"/>
    <s v="Nord Buds 2 True Wireless ANC Earbuds"/>
    <s v="This item cannot be returned."/>
    <s v="None"/>
    <n v="4.4000000000000004"/>
    <n v="257"/>
    <n v="2999"/>
    <x v="1"/>
    <x v="5"/>
    <x v="1"/>
    <n v="770743"/>
  </r>
  <r>
    <x v="26"/>
    <s v="Men White Navy Blue Colourblocked Polo Collar Pure Cotton T-shirt"/>
    <s v="White colourblocked T-shirt, has a polo collar, short sleeves"/>
    <s v="The model (height 6') is wearing a size M"/>
    <n v="3.8"/>
    <n v="1400"/>
    <n v="539"/>
    <x v="0"/>
    <x v="46"/>
    <x v="3"/>
    <n v="754600"/>
  </r>
  <r>
    <x v="29"/>
    <s v="Men Pure Cotton Slim Fit Opaque Casual Shirt"/>
    <s v="Red solid opaque casual shirt, has a spread collar, button placket, 1 patch pocket, long regular sleeves, curved hem"/>
    <s v="Fit: Slim Fit_x000a_The model (height 6') is wearing a size 40"/>
    <n v="4.2"/>
    <n v="29"/>
    <n v="1364"/>
    <x v="0"/>
    <x v="12"/>
    <x v="1"/>
    <n v="39556"/>
  </r>
  <r>
    <x v="26"/>
    <s v="Men Maroon Solid Sweatshirt"/>
    <s v="Maroon solid sweatshirt, has a round neck, long sleeves, straight hem, one pocket"/>
    <s v="The model (height 6') is wearing a size M"/>
    <n v="4"/>
    <n v="3400"/>
    <n v="949"/>
    <x v="0"/>
    <x v="58"/>
    <x v="9"/>
    <n v="3226600"/>
  </r>
  <r>
    <x v="141"/>
    <s v="Men Grey &amp; White Floral Printed Pure Cotton Straight Kurta"/>
    <s v="Colour: grey and white_x000a_Floral printed_x000a_Mandarin collar_x000a_Long, regular sleeves_x000a_Straight shape with regular style_x000a_Above knee with straight hem_x000a_Machine weave regular cotton"/>
    <s v="The model (height 6') is wearing a size M"/>
    <n v="4.0999999999999996"/>
    <n v="1100"/>
    <n v="494"/>
    <x v="0"/>
    <x v="112"/>
    <x v="7"/>
    <n v="543400"/>
  </r>
  <r>
    <x v="26"/>
    <s v="The Lifestyle Co Men White Sneakers"/>
    <s v="A pair of round toe white sneakers ,has regular styling,_x000a_Lace-ups detail_x000a_Synthetic leather upper_x000a_Cushioned footbed_x000a_Textured and patterned outsole_x000a_Warranty: 3 months"/>
    <s v="Synthetic leather_x000a_Wipe gently with a dry cloth to remove any dried-on dirt and dust"/>
    <n v="3.6"/>
    <n v="1600"/>
    <n v="878"/>
    <x v="0"/>
    <x v="0"/>
    <x v="2"/>
    <n v="1404800"/>
  </r>
  <r>
    <x v="48"/>
    <s v="Men Blue 512 Slim Tapered Fit Mid Rise Light Fade Stretchable Jeans"/>
    <s v="Dark shade, light fade blue jeans_x000a_512 Slim Tapered fit, mid-rise_x000a_Clean look_x000a_Stretchable_x000a_5 pocket_x000a_Length: Regular"/>
    <s v="Fit: 512 Slim Tapered Fit_x000a_Stretchable_x000a_The model (height 6') is wearing a size 32"/>
    <n v="4.2"/>
    <n v="529"/>
    <n v="2399"/>
    <x v="0"/>
    <x v="15"/>
    <x v="5"/>
    <n v="1269071"/>
  </r>
  <r>
    <x v="14"/>
    <s v="Men Navy Blue Skinny Fit Mid-Rise Clean Look Stretchable Jeans"/>
    <s v="Navy Blue dark wash 5-pocket mid-rise jeans, clean look, light fade, has a button and zip closure, and waistband with belt loops"/>
    <s v="Skinny Fit_x000a_Stretchable_x000a_The model (height 6') is wearing a size 32"/>
    <n v="3.5"/>
    <n v="2900"/>
    <n v="899"/>
    <x v="0"/>
    <x v="15"/>
    <x v="3"/>
    <n v="2607100"/>
  </r>
  <r>
    <x v="72"/>
    <s v="Unisex Blue &amp; Black Colourblocked Cross Training Duffel Bag"/>
    <s v="Blue and black colourblocked medium duffel bag, has two short handles, and one detachable and adjustable shoulder strap_x000a_1 main compartment secured with a zip_x000a_1 external zipper pocket on the front_x000a_2 side zipper pockets_x000a_Warranty: 1 year against manufacturing defects_x000a_Warranty provided by Brand/Manufacturer"/>
    <s v="Width: 47 cm_x000a_Depth: 24 cm_x000a_Height: 24 cm"/>
    <n v="4.3"/>
    <n v="474"/>
    <n v="649"/>
    <x v="1"/>
    <x v="48"/>
    <x v="0"/>
    <n v="307626"/>
  </r>
  <r>
    <x v="81"/>
    <s v="Men Black Solid Sliders"/>
    <s v="Men Black Solid Sliders"/>
    <s v="Synthetic_x000a_Wipe with a clean, dry cloth to remove dust"/>
    <n v="3.8"/>
    <n v="1600"/>
    <n v="674"/>
    <x v="0"/>
    <x v="7"/>
    <x v="0"/>
    <n v="1078400"/>
  </r>
  <r>
    <x v="34"/>
    <s v="Men Olive Green Tapered Fit Cotton Cargos"/>
    <s v="Olive green woven cargos_x000a_Tapered fit_x000a_Mid-rise_x000a_Length: regular_x000a_Pattern: solid_x000a_Flat-front, with no pleats design_x000a_Feature: plain_x000a_6 pockets"/>
    <s v="Fit: Tapered Fit_x000a_The model (height 6') is wearing a size 32"/>
    <n v="4.0999999999999996"/>
    <n v="704"/>
    <n v="899"/>
    <x v="0"/>
    <x v="113"/>
    <x v="5"/>
    <n v="632896"/>
  </r>
  <r>
    <x v="3"/>
    <s v="Black Color Fit Icon 2 Calling Smartwatch"/>
    <s v="This item cannot be returned."/>
    <s v="Dial width: 45 mm_x000a_Strap width: 20 mm"/>
    <n v="4"/>
    <n v="662"/>
    <n v="2299"/>
    <x v="1"/>
    <x v="40"/>
    <x v="0"/>
    <n v="1521938"/>
  </r>
  <r>
    <x v="15"/>
    <s v="Men Cargo Joggers"/>
    <s v="Joggers in a cotton weave with covered elastication and a drawstring at the waist, diagonal side pockets and flap back and leg pockets with concealed press-studs. Tapered legs with seams and darts at the knees and covered elastication at the hems."/>
    <s v="The model (height 5'8) is wearing a size S"/>
    <n v="4.4000000000000004"/>
    <n v="94"/>
    <n v="2699"/>
    <x v="0"/>
    <x v="31"/>
    <x v="1"/>
    <n v="253706"/>
  </r>
  <r>
    <x v="25"/>
    <s v="Men Grey Tapered Fit Mid-Rise Clean Look Jeans"/>
    <s v="Grey medium wash 5-pocket mid-rise jeans, clean look, heavy fade, has a button and zip closure, and waistband with belt loops"/>
    <s v="Tapered Fit_x000a_The model (height 6') is wearing a size 32"/>
    <n v="3.7"/>
    <n v="1500"/>
    <n v="652"/>
    <x v="0"/>
    <x v="15"/>
    <x v="7"/>
    <n v="978000"/>
  </r>
  <r>
    <x v="48"/>
    <s v="Men Mid-Rise Tapered Fit Chinos Trousers"/>
    <s v="Grey woven chinos_x000a_Mid-rise_x000a_Length: regular_x000a_Pattern: solid_x000a_Flat-front, with no pleats design_x000a_Feature: plain_x000a_4 pockets"/>
    <s v="Tapered Fit_x000a_Size worn by the model:32_x000a_Waist 32&quot;_x000a_Hips 38&quot;_x000a_Height 6'1&quot;"/>
    <n v="4.3"/>
    <n v="133"/>
    <n v="2024"/>
    <x v="0"/>
    <x v="30"/>
    <x v="5"/>
    <n v="269192"/>
  </r>
  <r>
    <x v="142"/>
    <s v="Men Black &amp; Purple Black Panther Power Printed Oversized T-Shirt"/>
    <s v="Black and purple Tshirt for men_x000a_Typography printed_x000a_Regular length_x000a_Round neck_x000a_Short, regular sleeves_x000a_Knitted cotton fabric"/>
    <s v="Regular Fit_x000a_The model (height 6') is wearing a size M"/>
    <n v="4.5"/>
    <n v="265"/>
    <n v="1049"/>
    <x v="0"/>
    <x v="46"/>
    <x v="0"/>
    <n v="277985"/>
  </r>
  <r>
    <x v="92"/>
    <s v="Slim Fit Gingham Checks Casual Shirt"/>
    <s v="Navy blue gingham checks checked opaque Casual shirt ,has a spread collar, button placket, 1 patch pocket, long regular sleeves, curved hem"/>
    <s v="Brand Fit:_x000a_Fit: Slim Fit_x000a_The model (height 6') is wearing a size 40"/>
    <n v="3.8"/>
    <n v="387"/>
    <n v="359"/>
    <x v="1"/>
    <x v="12"/>
    <x v="1"/>
    <n v="138933"/>
  </r>
  <r>
    <x v="26"/>
    <s v="The Lifestyle Co Men Maroon &amp; Navy Blue Regular Fit Checked Sustainable Casual Shirt"/>
    <s v="Maroon and Navy Blue checked casual shirt, has a spread collar, long sleeves, button placket, curved hem, and 1 patch pocket"/>
    <s v="Regular Fit_x000a_The model (height 6') is wearing a size 40"/>
    <n v="4.3"/>
    <n v="1500"/>
    <n v="779"/>
    <x v="0"/>
    <x v="12"/>
    <x v="3"/>
    <n v="1168500"/>
  </r>
  <r>
    <x v="25"/>
    <s v="Slim Fit Shepherd Checks Checked Casual Shirt"/>
    <s v="Navy blue &amp; white checked opaque casual shirt ,has a spread collar, button placket, 1 patch pocket, long regular sleeves, curved hem"/>
    <s v="Fit: Slim Fit_x000a_The model (height 6') is wearing a size 40"/>
    <n v="4.0999999999999996"/>
    <n v="100"/>
    <n v="479"/>
    <x v="1"/>
    <x v="12"/>
    <x v="1"/>
    <n v="47900"/>
  </r>
  <r>
    <x v="80"/>
    <s v="Men Black Solid Round Neck Pure Cotton T-shirt"/>
    <s v="Black solid T-shirt, has a round neck, short sleeves"/>
    <s v="The model (height 6') is wearing a size M"/>
    <n v="4.5"/>
    <n v="736"/>
    <n v="579"/>
    <x v="0"/>
    <x v="46"/>
    <x v="0"/>
    <n v="426144"/>
  </r>
  <r>
    <x v="12"/>
    <s v="Men Blue &amp; Black Brand Logo Printed Sliders"/>
    <s v="A pair of blue and black printed sliders_x000a_Synthetic upper_x000a_Cushioned footbed_x000a_Patterned eva outsole_x000a_Warranty: 1 month_x000a_Warranty provided by brand owner/manufacturer"/>
    <s v="Synthetic_x000a_Wipe with a clean, dry cloth to remove dust"/>
    <n v="3.6"/>
    <n v="18"/>
    <n v="649"/>
    <x v="0"/>
    <x v="7"/>
    <x v="0"/>
    <n v="11682"/>
  </r>
  <r>
    <x v="17"/>
    <s v="Men Grey Slim Fit Mid-Rise Clean Look Stretchable Jeans"/>
    <s v="Grey medium wash 5-pocket mid-rise jeans, clean look, light fade, has a button and zip closure, and waistband with belt loops"/>
    <s v="Slim fit_x000a_Stretchable_x000a_The model (height 6') is wearing a size 32"/>
    <n v="3.8"/>
    <n v="389"/>
    <n v="607"/>
    <x v="0"/>
    <x v="15"/>
    <x v="7"/>
    <n v="236123"/>
  </r>
  <r>
    <x v="48"/>
    <s v="Men Grey 512 Slim Tapered Fit Light Fade Stretchable Jeans"/>
    <s v="Dark shade, light fade grey jeans_x000a_Slim Tapered fit, mid-rise_x000a_Clean look_x000a_Stretchable_x000a_5 pocket_x000a_Length: regular"/>
    <s v="Fit: Slim Tapered Fit_x000a_Stretchable_x000a_Size worn by the model: 32_x000a_Waist: 31&quot;_x000a_Hips: 38&quot;_x000a_Height: 6'1&quot;"/>
    <n v="4.2"/>
    <n v="810"/>
    <n v="1567"/>
    <x v="0"/>
    <x v="15"/>
    <x v="7"/>
    <n v="1269270"/>
  </r>
  <r>
    <x v="72"/>
    <s v="Unisex Blue &amp; White Colourblocked MODERN ECO 5 Backpack"/>
    <s v="Blue and white colourblocked backpack_x000a_Padded shoulder straps, has non-padded haul loop_x000a_1 main compartment with zip closure_x000a_2 zip pockets, 1 stash pocket_x000a_Padded back_x000a_Shoulder straps padded with pp foam/ EVA sheet._x000a_Anti-slip fabric / breathable spongy mesh on shoulder straps_x000a_Waterproof interior and exterior fabric for double protection._x000a_Ergonomically contoured shape._x000a_Balance structure for greater load stability._x000a_Adaptable build_x000a_Easy access Pocket for quick handiness._x000a_Easily adjustable straps_x000a_Water Resistance: yes_x000a_Warranty: 1 year"/>
    <s v="Height: 48 cm_x000a_Width: 32 cm_x000a_Depth: 14 cm_x000a_Volume: 24 to 30 Litres"/>
    <n v="3.9"/>
    <n v="1300"/>
    <n v="449"/>
    <x v="1"/>
    <x v="67"/>
    <x v="2"/>
    <n v="583700"/>
  </r>
  <r>
    <x v="13"/>
    <s v="Men White Regular Fit Solid Sustainable Casual Shirt"/>
    <s v="White solid casual shirt, has a mandarin collar,long sleeves, curved hem"/>
    <s v="Regular Fit_x000a_The model (height 6') is wearing a size 40"/>
    <n v="4.3"/>
    <n v="6300"/>
    <n v="1899"/>
    <x v="0"/>
    <x v="12"/>
    <x v="2"/>
    <n v="11963700"/>
  </r>
  <r>
    <x v="6"/>
    <s v="Men Rubber Sliders"/>
    <s v="A pair of brown solid sliders_x000a_Rubber upper_x000a_Cushioned footbed_x000a_Patterned eva outsole_x000a_Warranty: 45 days_x000a_Warranty provided by brand owner/manufacturer"/>
    <s v="Rubber_x000a_Wipe with a clean and dry cloth to remove dust"/>
    <n v="4"/>
    <n v="168"/>
    <n v="593"/>
    <x v="0"/>
    <x v="7"/>
    <x v="1"/>
    <n v="99624"/>
  </r>
  <r>
    <x v="143"/>
    <s v="Unisex Healthy Bright Daily Brightening Body Lotion with Mineral Oil 400 ml"/>
    <s v="What it is _x000a_Bright Daily Brightening Body Lotion _x000a__x000a_Features_x000a_Helps heal dry skin and makes it look fairer_x000a_Contains vitamin B3 that helps skin look fairer by inhibiting melanin transfer and production_x000a_Triple sunscreens help protect fairness from further darkening and sun damage_x000a_Suitable for daily fairness, uneven tone, dry and damaged skin, dull skin_x000a_Fast absorbing and non-greasy"/>
    <s v="400 ml"/>
    <n v="4.4000000000000004"/>
    <n v="3500"/>
    <n v="237"/>
    <x v="1"/>
    <x v="28"/>
    <x v="1"/>
    <n v="829500"/>
  </r>
  <r>
    <x v="18"/>
    <s v="Unisex Navy Blue Clogs"/>
    <s v="Round toed, navy blue clogs with slip-on styling_x000a_Fully molded Croslite material for lightweight cushioning and comfort_x000a_Croslite upper with branding and cut-out detail on the forefoot, backfoot strap with branding at the connecting points_x000a_Croslite footbed, textured with branding at the heel region_x000a_Thick midsole with branding at the back_x000a_Non-marking Croslite material outsole_x000a_Warranty: 3 months against manufacturing defects"/>
    <s v="NA"/>
    <n v="4.2"/>
    <n v="106"/>
    <n v="2921"/>
    <x v="1"/>
    <x v="8"/>
    <x v="3"/>
    <n v="309626"/>
  </r>
  <r>
    <x v="15"/>
    <s v="Men Trainers"/>
    <s v="Trainers with a padded top edge and tongue, and lacing at the front. Linings and insoles in piqu and rubber soles that are fluted underneath."/>
    <s v="Height of soles : 3 cm"/>
    <n v="4.3"/>
    <n v="27"/>
    <n v="2299"/>
    <x v="0"/>
    <x v="102"/>
    <x v="1"/>
    <n v="62073"/>
  </r>
  <r>
    <x v="68"/>
    <s v="Unisex Black &amp; Grey Brand Logo Backpack With Reflective Strip"/>
    <s v="Black and grey brand logo backpacks_x000a_Padded ergonomic shoulder straps, has padded haul loop_x000a_3 main compartment with zip closure, has padded laptop compartment,_x000a_3 pocket with organiser,_x000a_Padded mesh back_x000a_Features: reflective strip earphone gate_x000a_Water Resistance: water resistant_x000a_Comes with a rain cover_x000a_Warranty: 6 months_x000a_Warranty provided by brand owner/manufacturer"/>
    <s v="Dimensions: 18&quot;*14&quot;*4&quot;_x000a_Volume: 31 Litres and more_x000a_Laptop compartment can hold Up to 18 inch laptop"/>
    <n v="4.0999999999999996"/>
    <n v="2900"/>
    <n v="839"/>
    <x v="1"/>
    <x v="114"/>
    <x v="0"/>
    <n v="2433100"/>
  </r>
  <r>
    <x v="68"/>
    <s v="Men Brown &amp; Black Printed Slip-On"/>
    <s v="A pair of brown and black printed slip-on_x000a_Synthetic upper_x000a_Cushioned footbed_x000a_Patterned rubber outsole_x000a_Warranty: 3 months_x000a_Disclaimer: Warranty is provided by brand/manufacturer"/>
    <s v="Upper material: Synthetic_x000a_Outsole material: Rubber_x000a_Wipe with a clean, dry cloth to remove the dust"/>
    <n v="3.9"/>
    <n v="3200"/>
    <n v="717"/>
    <x v="0"/>
    <x v="115"/>
    <x v="0"/>
    <n v="2294400"/>
  </r>
  <r>
    <x v="144"/>
    <s v="Reeva Off White &amp; Green Floral 180 TC Fitted King Bedsheet With 2 Pillow Covers"/>
    <s v="Set content: 1 king bedsheet with 2 pillow covers_x000a_Quality: fine_x000a_Thread count: 180_x000a_Colour: off white and green_x000a_Pattern: floral_x000a_Type: fitted"/>
    <s v="Fitted King Bedsheet:1.82 x 1.98 mtr (length x width) with 20.32 cm deep pocket_x000a_Pillow Cover: 45 x 68 cm (length x width)"/>
    <n v="4.3"/>
    <n v="191"/>
    <n v="519"/>
    <x v="1"/>
    <x v="89"/>
    <x v="8"/>
    <n v="99129"/>
  </r>
  <r>
    <x v="8"/>
    <s v="Men Grey Printed Oleum Reload Thong Flip-Flops"/>
    <s v="Features:_x000a_A pair of grey printed thong flip-flops_x000a_Synthetic upper_x000a_Cushioned footbed_x000a_EVA midsole for cushioning and traction_x000a_Patterned rubber outsole_x000a_Warranty: 3 months_x000a_Warranty provided by brand owner/manufacturer"/>
    <s v="Synthetic_x000a_Wipe with a clean dry cloth to remove dust"/>
    <n v="4.0999999999999996"/>
    <n v="163"/>
    <n v="899"/>
    <x v="0"/>
    <x v="27"/>
    <x v="7"/>
    <n v="146537"/>
  </r>
  <r>
    <x v="26"/>
    <s v="Men Blue Pure Cotton Solid T-shirt"/>
    <s v="Blue Tshirt for men_x000a_Solid_x000a_Regular length_x000a_Round neck_x000a_Short, regular sleeves_x000a_Knitted pure cotton fabric"/>
    <s v="Regular Fit_x000a_The model (height 6') is wearing a size M"/>
    <n v="4.2"/>
    <n v="586"/>
    <n v="289"/>
    <x v="0"/>
    <x v="46"/>
    <x v="4"/>
    <n v="169354"/>
  </r>
  <r>
    <x v="36"/>
    <s v="Men Woven Design Valrun Shoes"/>
    <s v="Special Technologies_x000a_Ortholite_x000a_ Product Design Details_x000a_Main material: Synthetic upper/Rubber outsole_x000a_Brand color: CBLACK/LUCBLU/PRERED_x000a_EVA midsole_x000a_Lace-up closure_x000a_Warranty: 3 months_x000a_Warranty provided by Brand/Manufacturer"/>
    <s v="Upper Material: Synthetic _x000a_Sole Material: Rubber_x000a_Wipe with a clean, dry cloth to remove dust"/>
    <n v="4.4000000000000004"/>
    <n v="64"/>
    <n v="3359"/>
    <x v="0"/>
    <x v="11"/>
    <x v="1"/>
    <n v="214976"/>
  </r>
  <r>
    <x v="25"/>
    <s v="Men Blue Tapered Fit Low Distress Heavy Fade Stretchable Jeans"/>
    <s v="Light shade, heavy fade blue jeans_x000a_Tapered fit, mid-rise_x000a_Low distress_x000a_Stretchable_x000a_5 pocket_x000a_Length: cropped"/>
    <s v="Fit: Tapered Fit_x000a_Stretchable_x000a_The model (height 6') is wearing a size 32"/>
    <n v="3.4"/>
    <n v="104"/>
    <n v="574"/>
    <x v="0"/>
    <x v="15"/>
    <x v="5"/>
    <n v="59696"/>
  </r>
  <r>
    <x v="26"/>
    <s v="Men Set of 2 Voyager Body Deodorants"/>
    <s v="Set of 2 Voyager Body Deodorants"/>
    <s v="None"/>
    <n v="4.0999999999999996"/>
    <n v="829"/>
    <n v="258"/>
    <x v="0"/>
    <x v="116"/>
    <x v="1"/>
    <n v="213882"/>
  </r>
  <r>
    <x v="76"/>
    <s v="Spread Collar Slim Fit Casual Shirt"/>
    <s v="Navy blue solid casual shirt, has a spread collar, button placket, long regular sleeves, curved hem"/>
    <s v="Fit: Slim Fit_x000a_The model (height 6') is wearing a size 40"/>
    <n v="3.2"/>
    <n v="60"/>
    <n v="699"/>
    <x v="1"/>
    <x v="12"/>
    <x v="1"/>
    <n v="41940"/>
  </r>
  <r>
    <x v="29"/>
    <s v="Men Black Slim Fit Mid-Rise Clean Look Jeans"/>
    <s v="Black dark wash 5-pocket mid-rise jeans, clean look with no fade, has a button and zip closure, waistband with belt loops"/>
    <s v="The model (height 6' and waist 32&quot;) is wearing a size 32"/>
    <n v="4"/>
    <n v="4400"/>
    <n v="2499"/>
    <x v="0"/>
    <x v="15"/>
    <x v="0"/>
    <n v="10995600"/>
  </r>
  <r>
    <x v="21"/>
    <s v="Men Grey Textured Driving Shoes"/>
    <s v="A pair of round toe grey driving shoes ,has regular styling_x000a_Slip-on detail_x000a_Pu upper with textured detail_x000a_Cushioned footbed_x000a_Textured and patterned outsole_x000a_Warranty: 3 months"/>
    <s v="Wipe with a clean, dry cloth to remove dust"/>
    <n v="4.2"/>
    <n v="452"/>
    <n v="1619"/>
    <x v="0"/>
    <x v="11"/>
    <x v="7"/>
    <n v="731788"/>
  </r>
  <r>
    <x v="8"/>
    <s v="Men Coarse Marking Textile Sports Shoes"/>
    <s v="PRODUCT DESIGN DETAILS :A pair of black self design with logo printed detail round toe sports shoes with regular styling has a lace-ups closure_x000a_Textile upper_x000a_Cushioned footbed_x000a_Marking outsole_x000a_Warranty: 3 months_x000a_Warranty provided by the manufacturer_x000a_Crafted with fine technology and futuristic design_x000a_PUMA shoe is surely here to uplift your style and track games._x000a_Kick off on street and field in this shoe from the worlds leading and much loved sports brand, PUMA."/>
    <s v="Textile_x000a_Wipe with a clean, dry cloth to remove dust"/>
    <n v="4.0999999999999996"/>
    <n v="191"/>
    <n v="1749"/>
    <x v="0"/>
    <x v="11"/>
    <x v="1"/>
    <n v="334059"/>
  </r>
  <r>
    <x v="128"/>
    <s v="Black Indian Slim Sheer Self Design Casual Shirt"/>
    <s v="Black self design sheer casual shirt ,has a spread collar, button placket, long regular sleeves, curved hem"/>
    <s v="Brand Fit: India Slim_x000a_Fit: Regular Fit_x000a_The model (height 6') is wearing a size 40"/>
    <n v="3.7"/>
    <n v="29"/>
    <n v="989"/>
    <x v="1"/>
    <x v="12"/>
    <x v="0"/>
    <n v="28681"/>
  </r>
  <r>
    <x v="48"/>
    <s v="Men White Brand Logo Printed Polo Collar Pure Cotton T-shirt"/>
    <s v="White T-shirt for men_x000a_Brand logo printed_x000a_Regular length_x000a_Polo collar_x000a_Short, regular sleeves_x000a_Knitted pure cotton fabric_x000a_Button closure"/>
    <s v="Regular Fit_x000a_The model (height 6') is wearing a size M"/>
    <n v="4.3"/>
    <n v="275"/>
    <n v="1199"/>
    <x v="0"/>
    <x v="46"/>
    <x v="2"/>
    <n v="329725"/>
  </r>
  <r>
    <x v="26"/>
    <s v="Men Black &amp; Brown Regular Fit Checked Casual Sustainable Shirt"/>
    <s v="Black and Brown checked casual shirt, has a spread collar, long sleeves, button placket, curved hem, and 1 patch pocket"/>
    <s v="Regular Fit_x000a_The model (height 6') is wearing a size 40"/>
    <n v="4.4000000000000004"/>
    <n v="2400"/>
    <n v="674"/>
    <x v="0"/>
    <x v="12"/>
    <x v="0"/>
    <n v="1617600"/>
  </r>
  <r>
    <x v="48"/>
    <s v="Men Blue 512 Tapered Fit Heavy Fade Stretchable Jeans"/>
    <s v="Dark shade, heavy fade blue jeans_x000a_Tapered fit, mid-rise_x000a_Clean look_x000a_Stretchable_x000a_5 pockets_x000a_Length: regular"/>
    <s v="Fit: Tapered Fit_x000a_Stretchable_x000a_The model (height 6') is wearing a size 32"/>
    <n v="4.0999999999999996"/>
    <n v="1200"/>
    <n v="2399"/>
    <x v="0"/>
    <x v="15"/>
    <x v="5"/>
    <n v="2878800"/>
  </r>
  <r>
    <x v="69"/>
    <s v="Men Victori One Sliders"/>
    <s v="PRODUCT DESIGN DETAILS :_x000a_A pair of black and white printed sliders_x000a_Synthetic upper_x000a_Cushioned footbed_x000a_Patterned synthetic outsole_x000a_The new, softer foam and mechanical cushioning adds unbelievable responsiveness and comfort that lasts._x000a_The contoured footbed cradles and supports your foot while its grip pattern helps keep your foot in place._x000a_The rolled top edge of the strap adds to the comfort while its thick padding feels soft._x000a_The new strap design adds additional space, accommodating more foot sizes._x000a_The outsole features a new pattern for added traction._x000a_ABOUT THE PRODUCT :_x000a_From the beach to the bleachers, the Nike Victori One perfects a classic, must-have design. Delivering lightweight comfort that's easy to wear, it's updated with softer, more responsive foam. The contoured grip pattern helps cradle and hold your foot in place while the new padded strap feels as good as it looks."/>
    <s v="Synthetic_x000a_Wipe with a clean, dry cloth to remove dust"/>
    <n v="4.2"/>
    <n v="19"/>
    <n v="2095"/>
    <x v="0"/>
    <x v="7"/>
    <x v="1"/>
    <n v="39805"/>
  </r>
  <r>
    <x v="0"/>
    <s v="Men Grey Solid Track-Syntac Training Shoes"/>
    <s v="Special Technologies:_x000a_Memory foam: Skechers Memory Foam cushioned comfort insole_x000a_Features:_x000a_A pair of grey solid training shoes, has regular styling, lace-ups detail_x000a_Mesh upper_x000a_Cushioned footbed_x000a_Textured and patterned outsole_x000a_Leather and mesh upper with a lace-up front_x000a_Flexible cushioning midsole and traction outsole ideal for fitness training_x000a_Skechers logo detail_x000a_Product Design Details:_x000a_Product Colour: CHAR-CHARCOAL_x000a_Warranty: 3 months_x000a_Warranty provided by brand/manufacturer_x000a_About the Track-Syntac Training Shoes_x000a_Add flexible comfort to your workouts with Skechers Track - Syntac. This lace-up features a leather and mesh upper with a cushioned Skechers Memory Foam insole."/>
    <s v="Mesh _x000a_Wipe with a clean and dry cloth to remove dust"/>
    <n v="4.5999999999999996"/>
    <n v="112"/>
    <n v="4124"/>
    <x v="0"/>
    <x v="11"/>
    <x v="7"/>
    <n v="461888"/>
  </r>
  <r>
    <x v="25"/>
    <s v="Men Black Tapered Fit Trousers"/>
    <s v="Black woven trousers_x000a_Tapered fit_x000a_Mid-rise_x000a_Length: regular_x000a_Pattern: solid solid_x000a_Flat-front, with no pleats design_x000a_Feature: plain_x000a_4 pockets"/>
    <s v="Fit: Tapered Fit_x000a_The model (height 6') is wearing a size 32"/>
    <n v="4.3"/>
    <n v="541"/>
    <n v="753"/>
    <x v="0"/>
    <x v="30"/>
    <x v="0"/>
    <n v="407373"/>
  </r>
  <r>
    <x v="7"/>
    <s v="Men Leather Sneakers"/>
    <s v="Black solid sneakers, has regular styling with lace-up closure, round toe_x000a_Leather upper_x000a_Cushioned footbed_x000a_Textured and patterned outsole_x000a_Warranty: 1 month_x000a_Warranty provided by brand owner /manufacturer"/>
    <s v="Upper: 100% Leather _x000a_Outsole: Rubber_x000a_Use a branded leather conditioner to clean the product"/>
    <n v="4.3"/>
    <n v="51"/>
    <n v="3325"/>
    <x v="0"/>
    <x v="0"/>
    <x v="1"/>
    <n v="169575"/>
  </r>
  <r>
    <x v="25"/>
    <s v="Men Navy Blue Printed Slim Fit Regular Shorts"/>
    <s v="Navy Blue printed mid-rise regular shorts, has four pockets, a button closure"/>
    <s v="Slim Fit_x000a_The model (height 6') is wearing a size 32"/>
    <n v="4.2"/>
    <n v="5500"/>
    <n v="437"/>
    <x v="0"/>
    <x v="41"/>
    <x v="3"/>
    <n v="2403500"/>
  </r>
  <r>
    <x v="26"/>
    <s v="Men White Tapered Fit Solid Chinos"/>
    <s v="White solid mid-rise trousers, button closure, and 4 pockets_x000a_This garment contains LYCRA fiber. It moves with you throughout the day for a comfortable, flexible fit"/>
    <s v="Tapered Fit_x000a_The model (height 6') is wearing a size 32"/>
    <n v="4"/>
    <n v="306"/>
    <n v="989"/>
    <x v="0"/>
    <x v="55"/>
    <x v="5"/>
    <n v="302634"/>
  </r>
  <r>
    <x v="145"/>
    <s v="Men Kano Slim Fit Mid-Rise Stretchable Jeans"/>
    <s v="Dark shade, no fade blue jeans_x000a_Slim fit, mid-rise_x000a_Brand Fit: Kano_x000a_Clean look_x000a_Stretchable_x000a_5 pocket_x000a_Length: Regular"/>
    <s v="Brand Fit: Kano_x000a_Fit: Slim Fit_x000a_Stretchable_x000a_The model (height 6') is wearing a size 32"/>
    <n v="4.2"/>
    <n v="65"/>
    <n v="1999"/>
    <x v="0"/>
    <x v="15"/>
    <x v="1"/>
    <n v="129935"/>
  </r>
  <r>
    <x v="12"/>
    <s v="Men Navy Blue Mesh Non-Marking Running Shoes"/>
    <s v="A pair of navy blue shoes, has regular Styling, lace-ups detail_x000a_Mesh upper_x000a_Cushioned footbed_x000a_Textured and patterned outsole_x000a_Warranty: 30 days_x000a_Warranty is provided by brand owner/manufacturer"/>
    <s v="Mesh_x000a_Wipe with a clean, dry cloth to remove dust"/>
    <n v="3.8"/>
    <n v="5"/>
    <n v="1499"/>
    <x v="0"/>
    <x v="11"/>
    <x v="3"/>
    <n v="7495"/>
  </r>
  <r>
    <x v="103"/>
    <s v="Men Charcoal Grey Solid Sweatshirt"/>
    <s v="Charcoal grey solid sweatshirt, has a stand collar, 2 kangaroo pocket pockets, long sleeves, zip closure, ribbed hem"/>
    <s v="The model (height 6') is wearing a size M"/>
    <n v="3.4"/>
    <n v="50"/>
    <n v="324"/>
    <x v="0"/>
    <x v="58"/>
    <x v="7"/>
    <n v="16200"/>
  </r>
  <r>
    <x v="0"/>
    <s v="Men Bounder Voltis Sneakers"/>
    <s v="Special Technology:_x000a_Air Cooled Memory Foam cushioned comfort insole_x000a_Bounder design midsole with superior impact cushioning protection_x000a_Highly flexible articulated midsole and outsole design for freedom of movement_x000a_Features:_x000a_A pair of round toe black sneakers ,has regular styling,_x000a_Lace-ups detail_x000a_Mesh upper_x000a_Cushioned footbed_x000a_Textured and patterned outsole_x000a_Warranty: 3 months_x000a_Warranty provided by Brand/Manufacturer"/>
    <s v="Mesh_x000a_Machine wash"/>
    <n v="4.4000000000000004"/>
    <n v="82"/>
    <n v="3499"/>
    <x v="0"/>
    <x v="0"/>
    <x v="1"/>
    <n v="286918"/>
  </r>
  <r>
    <x v="25"/>
    <s v="Highlander Burgundy Slim Fit Casual Shirt"/>
    <s v="Burgundy (Brand colour: Coffee) casual shirt, has a spread collar, a full button placket, long sleeves with roll-up button tabs, a patch pocket, a curved hemline"/>
    <s v="Slim fit_x000a_The model (height 6') is wearing a size 40"/>
    <n v="4.2"/>
    <n v="11800"/>
    <n v="499"/>
    <x v="1"/>
    <x v="12"/>
    <x v="1"/>
    <n v="5888200"/>
  </r>
  <r>
    <x v="6"/>
    <s v="Red tape Men Black Walking Shoes"/>
    <s v="A pair of black shoes, has high-top Styling, slip-on detail_x000a_Upper Mesh High Cushioned footbed_x000a_Soft Surface_x000a_Textured and patterned outsole_x000a_Warranty: 45 days_x000a_Warranty provided by Brand/Manufacturer"/>
    <s v="Material: Mesh_x000a_Care Instruction: Wipe with a clean, dry cloth to remove the dust."/>
    <n v="4.4000000000000004"/>
    <n v="2000"/>
    <n v="959"/>
    <x v="0"/>
    <x v="11"/>
    <x v="0"/>
    <n v="1918000"/>
  </r>
  <r>
    <x v="146"/>
    <s v="STUNNERS 1.0 Men Black Analogue Watch 3254NM01"/>
    <s v="Display: Analogue_x000a_Movement: Quartz_x000a_Power source: Battery_x000a_Dial style: Solid round brass dial_x000a_Features: Reset Time_x000a_Strap style: Black regular, metal strap with a foldover closure_x000a_Water resistance: 50 m_x000a_Warranty: 2 years_x000a_Warranty provided by brand/manufacturer_x000a_Comes in a signature Fastrack case_x000a_Disclaimer - The Watch Cases might differ from the image shown. "/>
    <s v="Dial width:_x000a_Strap Width"/>
    <n v="4.5"/>
    <n v="1300"/>
    <n v="2295"/>
    <x v="0"/>
    <x v="117"/>
    <x v="0"/>
    <n v="2983500"/>
  </r>
  <r>
    <x v="83"/>
    <s v="Unisex Black Printed MAPM Silver Arrows Baseball Cap"/>
    <s v="PRODUCT STORY :_x000a_This gorgeous Mercedes AMG Petronas Motorsport cap is the perfect way to show your love for motorsport. The bold Mercedes AMG Petronas Motorsport logo and the bright silver star on the front add a burst of style, while the PUMA Cat Logo on the brim rounds out the look. _x000a_Product design details:_x000a_Six-panel cap with curved visor, Internal binding in contrast Spectra Green colour with Silver Arrows, High-density Mercedes AMG Petronas Motorsport print with silver Mercedes star, Adjustable metal closure with PUMA Cat Logo, PUMA Cat Logo on brim, _x000a_Warranty: 3 months_x000a_Warranty provided by brand/manufacturer"/>
    <s v="Polyester_x000a_Hand Wash"/>
    <n v="4.5999999999999996"/>
    <n v="1500"/>
    <n v="749"/>
    <x v="1"/>
    <x v="77"/>
    <x v="0"/>
    <n v="1123500"/>
  </r>
  <r>
    <x v="26"/>
    <s v="The Lifestyle Co Men Navy Blue Textured Lightweight Faux Leather Sneakers"/>
    <s v="A pair of round toe navy blue, white and brown sneakers ,has regular styling,_x000a_Lace-ups detail_x000a_Synthetic leather upper_x000a_Cushioned footbed_x000a_Textured and patterned outsole_x000a_Warranty: 3 months"/>
    <s v="Comfort Fit"/>
    <n v="3.2"/>
    <n v="2000"/>
    <n v="899"/>
    <x v="0"/>
    <x v="0"/>
    <x v="3"/>
    <n v="1798000"/>
  </r>
  <r>
    <x v="87"/>
    <s v="DuoPods P70 Earbuds With 50hrs Playtime &amp; Rich Bass"/>
    <s v="This item cannot be returned."/>
    <s v="None"/>
    <n v="3.5"/>
    <n v="188"/>
    <n v="799"/>
    <x v="1"/>
    <x v="118"/>
    <x v="1"/>
    <n v="150212"/>
  </r>
  <r>
    <x v="36"/>
    <s v="Men Charcoal Grey Woven Design Adiglide Running Shoes"/>
    <s v="Product Design Details_x000a_Material: Mesh Upper/ Rubber Outsole_x000a_Brand Colour: GRESIX/CBLACK/STONE/SOLRED_x000a_Lace-up closure_x000a_Warranty: 3 months_x000a_Warranty provided by brand/manufacturer"/>
    <s v="Upper Material: Mesh_x000a_Outsole Material: Rubber_x000a_Wipe with a clean, dry cloth to remove dust"/>
    <n v="4.4000000000000004"/>
    <n v="644"/>
    <n v="2279"/>
    <x v="0"/>
    <x v="11"/>
    <x v="7"/>
    <n v="1467676"/>
  </r>
  <r>
    <x v="13"/>
    <s v="Men Black Slim Fit Floral Printed Casual Shirt"/>
    <s v="Black floral printed opaque Casual shirt ,has a spread collar, button placket, short regular sleeves, curved hem"/>
    <s v="Brand Fit:_x000a_Fit: Slim Fit_x000a_The model (height 6') is wearing a size 40"/>
    <n v="4.3"/>
    <n v="771"/>
    <n v="1899"/>
    <x v="0"/>
    <x v="12"/>
    <x v="0"/>
    <n v="1464129"/>
  </r>
  <r>
    <x v="93"/>
    <s v="Men Black Mesh Running Shoes"/>
    <s v="A pair of black shoes, has regular Styling, lace-ups detail_x000a_Upper_x000a_Cushioned footbed_x000a_Textured and patterned outsole_x000a_Warranty: 30 days"/>
    <s v="Upper material: Mesh_x000a_Wipe with a clean, dry cloth to remove the dust"/>
    <n v="4.2"/>
    <n v="843"/>
    <n v="1329"/>
    <x v="0"/>
    <x v="11"/>
    <x v="0"/>
    <n v="1120347"/>
  </r>
  <r>
    <x v="132"/>
    <s v="Men Perforated Memory Foam Sneakers"/>
    <s v="A pair of round toe grey and white sneakers ,has regular styling_x000a_Lace-ups detail_x000a_Synthetic leather upper_x000a_Cushioned footbed_x000a_Textured and patterned outsole"/>
    <s v="Synthetic leather_x000a_Wipe with a clean and dry cloth to remove dust"/>
    <n v="5"/>
    <n v="2"/>
    <n v="1759"/>
    <x v="0"/>
    <x v="0"/>
    <x v="1"/>
    <n v="3518"/>
  </r>
  <r>
    <x v="33"/>
    <s v="Unisex Grey &amp; Black Dart One8 V2 Colourblocked Sneakers"/>
    <s v="Special Technology_x000a_Engineered with Propel Foam technology_x000a_Product Details_x000a_A pair of round toe grey sneakers, has regular styling,_x000a_Syntethic &amp; Mesh Upper provides breathability &amp; durability_x000a_Low boot construction with lace closure_x000a_PUMA Logo for subtle branding_x000a_Rubber Outsole for traction_x000a_Warranty: 3 months_x000a_Warranty provided by brand/manufacturer_x000a_About the shoe_x000a_Elevate, intensify the Style drills, out run those goals, here are the perfect PUMA Shoes an all season favorite, perfect for leisure."/>
    <s v="Synthetic_x000a_Wipe with a clean dry cloth to remove dust"/>
    <n v="4.0999999999999996"/>
    <n v="539"/>
    <n v="2364"/>
    <x v="1"/>
    <x v="0"/>
    <x v="0"/>
    <n v="1274196"/>
  </r>
  <r>
    <x v="147"/>
    <s v="Lime Green Textured Cabin Hard Trolley Bag"/>
    <s v="Lime green textured cabin hard trolley bag, secured with a combination lock_x000a_One handle on the top, has a retractable handle on the top and four 360-degree rotatable corner-mounted skate wheels_x000a_One main zip compartment_x000a_Zip lining with two compression straps_x000a_Has a sub-compartment, secured with a zip closure"/>
    <s v="Height: 46 cm_x000a_Width: 35 cm_x000a_Depth: 20 cm_x000a_Volume: 32.2 litres"/>
    <n v="3.8"/>
    <n v="580"/>
    <n v="1799"/>
    <x v="1"/>
    <x v="48"/>
    <x v="5"/>
    <n v="1043420"/>
  </r>
  <r>
    <x v="33"/>
    <s v="Virat Kohli AOP Brand Logo Striped Pure Cotton Slim Fit Outdoor T-shirt"/>
    <s v="Designed for comfortable wear for sports and street-style, PUMA apparels are always fun to wear. Upgrade in style with wide range of apparels form the worlds leading and much-loved sports brand, PUMA._x000a_Black graphic T-shirt for men_x000a_Slim Fit_x000a_Brand logo striped_x000a_Regular length_x000a_Round neck_x000a_Short, regular sleeves_x000a_Knitted pure cotton fabric"/>
    <s v="Slim Fit_x000a_The model (height 6') is wearing a size M"/>
    <n v="4.8"/>
    <n v="37"/>
    <n v="1199"/>
    <x v="1"/>
    <x v="46"/>
    <x v="1"/>
    <n v="44363"/>
  </r>
  <r>
    <x v="5"/>
    <s v="Men White Mesh Running Non-Marking Shoes"/>
    <s v="A pair of white shoes, has regular Styling, lace-ups detail_x000a_Upper_x000a_Cushioned footbed_x000a_Textured and patterned outsole_x000a_Warranty: 28 days"/>
    <s v="Regular Fit"/>
    <n v="4.0999999999999996"/>
    <n v="769"/>
    <n v="599"/>
    <x v="0"/>
    <x v="11"/>
    <x v="2"/>
    <n v="460631"/>
  </r>
  <r>
    <x v="148"/>
    <s v="Men Regular-Fit Sports Track Pant"/>
    <s v="Grey solid regular-fit mid-rise track pants, has an elasticated waistband with drawstring closure and two zipper pockets"/>
    <s v="The model (height 6') is wearing a size S"/>
    <n v="3.9"/>
    <n v="371"/>
    <n v="539"/>
    <x v="0"/>
    <x v="119"/>
    <x v="1"/>
    <n v="199969"/>
  </r>
  <r>
    <x v="40"/>
    <s v="Regloss Printed Detour Poly Carbonate Medium Hard Trolley Bag - 65cm"/>
    <s v="Assorted hard-case cabin trolley suitcase, secured with a number lock_x000a_One handle on the top, has a retractable trolley handle with 360 degree rotatable corner-mounted inline skate wheels_x000a_One main compartment, has elasticated straps secured with click clasp closures, and zip lining_x000a_One zipper compartment on the flap_x000a_Warranty: 5 years_x000a_Warranty provided by Brand Owner / Manufacturer"/>
    <s v="Dimensions: 66 cm x 46 cm x 28 cm (Length x Width X Depth)"/>
    <n v="4.0999999999999996"/>
    <n v="3300"/>
    <n v="3199"/>
    <x v="1"/>
    <x v="120"/>
    <x v="1"/>
    <n v="10556700"/>
  </r>
  <r>
    <x v="51"/>
    <s v="Men BT3101/15 Series 3000 Beard Trimmer - White"/>
    <s v="BT3101/15 Series 3000 Beard Trimmer - White_x000a_Warranty: 2+1 years_x000a_Warranty provided by brand manufacturer"/>
    <s v="None"/>
    <n v="4.3"/>
    <n v="13200"/>
    <n v="1196"/>
    <x v="0"/>
    <x v="18"/>
    <x v="2"/>
    <n v="15787200"/>
  </r>
  <r>
    <x v="6"/>
    <s v="Men White Walking Shoes"/>
    <s v="A pair of white shoes, has regular styling, lace-ups detail_x000a_Upper mesh_x000a_Cushioned footbed_x000a_Textured and patterned outsole_x000a_Warranty: 45 days_x000a_Warranty provided by brand/manufacturer"/>
    <s v="Mesh_x000a_Wipe with a clean, dry cloth to remove the dust"/>
    <n v="4.0999999999999996"/>
    <n v="373"/>
    <n v="2069"/>
    <x v="0"/>
    <x v="11"/>
    <x v="2"/>
    <n v="771737"/>
  </r>
  <r>
    <x v="11"/>
    <s v="Ninja Calling Pro Plus Bluetooth Calling Smartwatch 39BSWAAY13"/>
    <s v="This item cannot be returned."/>
    <s v="Dial width: 43 mm_x000a_Strap width: 20 mm"/>
    <n v="4.4000000000000004"/>
    <n v="546"/>
    <n v="1799"/>
    <x v="1"/>
    <x v="121"/>
    <x v="4"/>
    <n v="982254"/>
  </r>
  <r>
    <x v="149"/>
    <s v="Pack of 3 Men White Solid Pure Cotton Innerwear Vest"/>
    <s v="This item cannot be returned."/>
    <s v="The model (height 6') is wearing a size M"/>
    <n v="4.2"/>
    <n v="4200"/>
    <n v="310"/>
    <x v="0"/>
    <x v="122"/>
    <x v="2"/>
    <n v="1302000"/>
  </r>
  <r>
    <x v="0"/>
    <s v="Men White Perforations Regular Air-Cooled Memory Foam Ultra Flex 2.0 Sneakers"/>
    <s v="Special Technology:_x000a_Skechers Air-Cooled Memory Foam(r) cushioned breathable insole_x000a_Product Design Details:_x000a_A pair of round toe white perforations sneakers, has regular styling_x000a_Lace-up detail_x000a_Synthetic leather upper_x000a_Cushioned memory foam footbed_x000a_Textured and patterned EVA outsole_x000a_Warranty: 3 months_x000a_Warranty to be provided by the brand/manufacturer"/>
    <s v="Upper material: Synthetic Leather_x000a_Sole material: EVA_x000a_Wipe with a clean, dry cloth to remove the dust"/>
    <n v="4.5999999999999996"/>
    <n v="168"/>
    <n v="4549"/>
    <x v="0"/>
    <x v="0"/>
    <x v="2"/>
    <n v="764232"/>
  </r>
  <r>
    <x v="12"/>
    <s v="Unisex Navy Blue Solid Brand Logo Training Duffel Bag"/>
    <s v="Navy blue printed gym duffel bag_x000a_Two short handles, one long and adjustable shoulder straps_x000a_One main zip compartment_x000a_One zip pocket on one side_x000a_Manufacturer: Gear Merchandise Private Limited_x000a_Country of origin: India"/>
    <s v="Height: 25 cm_x000a_Width: 42 cm_x000a_Depth: 25 cm"/>
    <n v="4.0999999999999996"/>
    <n v="961"/>
    <n v="611"/>
    <x v="1"/>
    <x v="48"/>
    <x v="3"/>
    <n v="587171"/>
  </r>
  <r>
    <x v="85"/>
    <s v="Men Black Solid Slim-Fit Single-Breasted Blazer"/>
    <s v="Black solid slim-fit single breasted blazer, has notched lapel collar, long sleeves, a full button placket and three pockets"/>
    <s v="Slim-Fit_x000a_The model (height 6') is wearing a size 36"/>
    <n v="4"/>
    <n v="177"/>
    <n v="3559"/>
    <x v="0"/>
    <x v="123"/>
    <x v="0"/>
    <n v="629943"/>
  </r>
  <r>
    <x v="1"/>
    <s v="Airdopes 163 M with ASAP Charge In the Ear Bluetooth Headset"/>
    <s v="This item cannot be returned."/>
    <s v="None"/>
    <n v="3.9"/>
    <n v="1200"/>
    <n v="1399"/>
    <x v="1"/>
    <x v="1"/>
    <x v="4"/>
    <n v="1678800"/>
  </r>
  <r>
    <x v="52"/>
    <s v="Vitamin B5 Lightweight &amp; Oil Free Moisturizer - 50 g"/>
    <s v="Vitamin B5 Lightweight &amp; Oil Free Moisturizer with Zinc, Copper, Magnesium &amp; HA for Oily skin, 50 gm"/>
    <s v="None"/>
    <n v="4.5"/>
    <n v="2800"/>
    <n v="331"/>
    <x v="1"/>
    <x v="75"/>
    <x v="1"/>
    <n v="926800"/>
  </r>
  <r>
    <x v="26"/>
    <s v="The Lifestyle Co Men Black Polo Collar Cotton Pure Cotton T-shirt"/>
    <s v="Black solid T-shirt, has a polo collar, and short sleeves"/>
    <s v="The model (height 6') is wearing a size M"/>
    <n v="4.0999999999999996"/>
    <n v="7100"/>
    <n v="449"/>
    <x v="0"/>
    <x v="46"/>
    <x v="0"/>
    <n v="3187900"/>
  </r>
  <r>
    <x v="6"/>
    <s v="Men Self Design Sliders"/>
    <s v="A pair of black self design sliders_x000a_Rubber upper_x000a_Cushioned footbed_x000a_Patterned eva outsole_x000a_Warranty: 45 days_x000a_Warranty provided by brand owner/manufacturer"/>
    <s v="Synthetic_x000a_Wipe With Damp Cloth To Remove Dirt"/>
    <n v="3.8"/>
    <n v="78"/>
    <n v="593"/>
    <x v="0"/>
    <x v="7"/>
    <x v="1"/>
    <n v="46254"/>
  </r>
  <r>
    <x v="8"/>
    <s v="Men Princeps Sneakers"/>
    <s v="Features:_x000a_A pair of round toe grey sneakers, has regular styling_x000a_Lace-ups detail_x000a_Textile upper_x000a_Cushioned footbed_x000a_Textured and patterned outsole_x000a_Warranty: 3 months_x000a_Warranty provided by Brand/Manufacturer_x000a_About the shoes:_x000a_Crafted with fine technology and futuristic design, PUMA shoe is surely here to uplift your style and track games. Kick off on street and field in this shoe from the worlds leading and much loved sports brand"/>
    <s v="Textile_x000a_Wipe with a clean dry cloth to remove dust"/>
    <n v="3.2"/>
    <n v="25"/>
    <n v="2924"/>
    <x v="0"/>
    <x v="0"/>
    <x v="1"/>
    <n v="73100"/>
  </r>
  <r>
    <x v="113"/>
    <s v="Green &amp; White Striped Cotton 160 TC King Bedsheet With 2 Pillow Covers"/>
    <s v="Set content: 1 king bedsheet with 2 pillow covers_x000a_Quality: regular_x000a_Type : flat_x000a_Thread count: 160_x000a_Colour: green_x000a_Pattern: striped"/>
    <s v="King Bedsheet: 2.27 m X 2.74 m (length x width)_x000a_Pillow Cover: 46 cm X 69 cm"/>
    <n v="4.4000000000000004"/>
    <n v="54"/>
    <n v="1399"/>
    <x v="1"/>
    <x v="89"/>
    <x v="8"/>
    <n v="75546"/>
  </r>
  <r>
    <x v="18"/>
    <s v="Classic Unisex Black Self Design Clogs"/>
    <s v="A pair of black self design flip flops_x000a_Synthetic upper material_x000a_Cushioned footbed_x000a_Patterned synthetic outsole_x000a_Warranty: 3 months_x000a_Warranty provided by brand/manufacturer"/>
    <s v="Synthetic_x000a_Wipe with a clean, dry cloth to remove dust"/>
    <n v="4"/>
    <n v="388"/>
    <n v="2497"/>
    <x v="1"/>
    <x v="8"/>
    <x v="0"/>
    <n v="968836"/>
  </r>
  <r>
    <x v="96"/>
    <s v="Polo Collar T-shirt"/>
    <s v="Purple t-shirt for men_x000a_Solid_x000a_Regular length_x000a_Polo collar_x000a_Short, regular sleeves_x000a_Knitted cotton fabric_x000a_Button closure"/>
    <s v="Regular Fit_x000a_The model (height 6') is wearing a size M"/>
    <n v="4.3"/>
    <n v="348"/>
    <n v="974"/>
    <x v="1"/>
    <x v="46"/>
    <x v="1"/>
    <n v="338952"/>
  </r>
  <r>
    <x v="29"/>
    <s v="Men Blue Analogue Watch WRG00040B"/>
    <s v="Display: Analogue_x000a_Movement: Quartz_x000a_Power source: Battery_x000a_Dial style: Printed round stainless steel dial_x000a_Features: Reset Time_x000a_Strap style: Steel Toned bracelet style, stainless steel strap with a foldover and butterfly closure_x000a_Water resistance: 30 m_x000a_Comes in a WROGN case"/>
    <s v="None"/>
    <n v="4.3"/>
    <n v="1200"/>
    <n v="1119"/>
    <x v="0"/>
    <x v="124"/>
    <x v="4"/>
    <n v="1342800"/>
  </r>
  <r>
    <x v="46"/>
    <s v="Black Pyxis Textured Hard Sided Large Trolley Suitcase"/>
    <s v="Black textured hard-sided trolley suitcase secured with a number lock_x000a_One top handle, one handle on the side and one top retractable trolley handle_x000a_360-degree rotatable corner-mounted smooth wheels_x000a_One main zip compartment, has lining with zipper pocket, two elasticated tabs secured with a click clasp_x000a_Warranty: 5 Years_x000a_Warranty provided by the manufacturer/brand"/>
    <s v="Dimensions: 66 cm x 42 cm x 25 cm (Height x Width x Depth)"/>
    <n v="4.2"/>
    <n v="263"/>
    <n v="2899"/>
    <x v="1"/>
    <x v="107"/>
    <x v="0"/>
    <n v="762437"/>
  </r>
  <r>
    <x v="12"/>
    <s v="Men White And Orange Perforated Lightweight Sneakers"/>
    <s v="A pair of round toe white and orange perforated sneakers ,has regular styling_x000a_Lace-ups detail_x000a_Synthetic leather upper_x000a_Cushioned footbed_x000a_Textured and patterned outsole_x000a_Warranty: 1 month_x000a_Warranty provided by brand/manufacturer_x000a__x000a_Technology:_x000a_Lightweight"/>
    <s v="Synthetic Leather_x000a_Wipe with a clean and dry cloth to remove dust"/>
    <n v="4.0999999999999996"/>
    <n v="60"/>
    <n v="1199"/>
    <x v="0"/>
    <x v="0"/>
    <x v="2"/>
    <n v="71940"/>
  </r>
  <r>
    <x v="25"/>
    <s v="Men Navy Blue Solid Slim Fit Regular Casual Track Pant"/>
    <s v="Navy blue solid mid-rise slim fitregular track pants, has an elasticated waistband with drawstring closure, 4 pockets"/>
    <s v="Slim Fit_x000a_The model (height 5'8&quot;) is wearing a size S"/>
    <n v="4.0999999999999996"/>
    <n v="1500"/>
    <n v="502"/>
    <x v="0"/>
    <x v="119"/>
    <x v="3"/>
    <n v="753000"/>
  </r>
  <r>
    <x v="26"/>
    <s v="Men Olive Green Pure Cotton Opaque Casual Shirt"/>
    <s v="Olive green solid opaque casual shirt ,has a spread collar, button placket, 2 flap pocket, long roll-up sleeves, curved hem"/>
    <s v="Fit: Regular Fit_x000a_The model (height 6') is wearing a size 40"/>
    <n v="3.9"/>
    <n v="449"/>
    <n v="923"/>
    <x v="0"/>
    <x v="12"/>
    <x v="8"/>
    <n v="414427"/>
  </r>
  <r>
    <x v="34"/>
    <s v="Men Grey Tapered Fit Cotton Cargos Trousers"/>
    <s v="Grey woven cargos_x000a_Tapered fit_x000a_Mid-rise_x000a_Length: regular_x000a_Pattern: solid_x000a_Flat-front, with no pleats design_x000a_Feature: plain_x000a_6 pockets"/>
    <s v="Fit: Tapered Fit_x000a_The model (height 6') is wearing a size 32"/>
    <n v="4"/>
    <n v="802"/>
    <n v="999"/>
    <x v="0"/>
    <x v="30"/>
    <x v="7"/>
    <n v="801198"/>
  </r>
  <r>
    <x v="150"/>
    <s v="Striped Polo Collar Pure Cotton T-shirt"/>
    <s v="Navy blue and white T-shirt for men_x000a_Striped_x000a_Regular length_x000a_Polo collar_x000a_Short, regular sleeves_x000a_Knitted pure cotton fabric_x000a_Button closure"/>
    <s v="Regular Fit_x000a_Size worn by the model: M_x000a_Chest: 40''_x000a_Height: 6'1&quot;"/>
    <n v="4.4000000000000004"/>
    <n v="33"/>
    <n v="1494"/>
    <x v="1"/>
    <x v="46"/>
    <x v="1"/>
    <n v="49302"/>
  </r>
  <r>
    <x v="86"/>
    <s v="Men Leather Belt"/>
    <s v="Solid leather belt_x000a_Secured with a tang closure"/>
    <s v="Width: 3.54 cm"/>
    <n v="4.2"/>
    <n v="138"/>
    <n v="1039"/>
    <x v="0"/>
    <x v="99"/>
    <x v="1"/>
    <n v="143382"/>
  </r>
  <r>
    <x v="45"/>
    <s v="Vitamin C + E Sunscreen SPF 50 PA+++ For Glowing Skin, 100% No White Cast - 50g"/>
    <s v="Vitamin C + E Sunscreen SPF 50 PA+++ For Glowing Skin, 100% No White Cast"/>
    <s v="50gm"/>
    <n v="4.4000000000000004"/>
    <n v="2200"/>
    <n v="420"/>
    <x v="1"/>
    <x v="125"/>
    <x v="2"/>
    <n v="924000"/>
  </r>
  <r>
    <x v="25"/>
    <s v="Men Solid Regular Sneakers"/>
    <s v="A pair of round-toe white sneakers, has regular styling, lace-up detail_x000a_Synthetic Leather upper_x000a_Cushioned footbed_x000a_Textured and patterned outsole_x000a_Warranty: 15 Days_x000a_Warranty provided by brand/manufacturer"/>
    <s v="Round Toe"/>
    <n v="3.9"/>
    <n v="8300"/>
    <n v="796"/>
    <x v="0"/>
    <x v="0"/>
    <x v="1"/>
    <n v="6606800"/>
  </r>
  <r>
    <x v="92"/>
    <s v="Men Slim Fit Ethnic Motifs Printed Cotton Casual Shirt"/>
    <s v="Blue ethnic motifs printed opaque Casual shirt, has a spread collar, button placket, long regular sleeves, curved hem"/>
    <s v="Fit: Slim Fit_x000a_The model (height 6') is wearing a size 40"/>
    <n v="4.0999999999999996"/>
    <n v="12"/>
    <n v="849"/>
    <x v="0"/>
    <x v="12"/>
    <x v="1"/>
    <n v="10188"/>
  </r>
  <r>
    <x v="25"/>
    <s v="Men Green Slim Fit Printed Casual Shirt"/>
    <s v="Green conversational printed opaque Casual shirt ,has a spread collar, button placket, 1 patch pocket, long regular sleeves, curved hem"/>
    <s v="Brand Fit:_x000a_Fit: Slim Fit_x000a_The model (height 6') is wearing a size 40"/>
    <n v="4.0999999999999996"/>
    <n v="421"/>
    <n v="445"/>
    <x v="0"/>
    <x v="12"/>
    <x v="8"/>
    <n v="187345"/>
  </r>
  <r>
    <x v="48"/>
    <s v="Men Blue Slim Tapered Fit Heavy Fade Stretchable Jeans"/>
    <s v="Light shade, heavy fade blue jeans_x000a_Tapered fit, mid-rise_x000a_Clean look_x000a_Stretchable_x000a_5 pocket_x000a_Length: regular"/>
    <s v="Fit: Tapered Fit_x000a_Stretchable_x000a_Size worn by the model: 32_x000a_Waist: 32&quot;_x000a_Hips: 38&quot;_x000a_Height: 6'1&quot;"/>
    <n v="4.2"/>
    <n v="317"/>
    <n v="2399"/>
    <x v="0"/>
    <x v="15"/>
    <x v="5"/>
    <n v="760483"/>
  </r>
  <r>
    <x v="25"/>
    <s v="Men Blue Slim Fit Mid-Rise Clean Look Stretchable Jeans"/>
    <s v="Blue medium wash 5-pocket mid-rise jeans, clean look with light fade, has a button and zip closure, waistband with belt loops"/>
    <s v="Slim fit_x000a_Stretchable_x000a_The model (height 6') is wearing a size 32"/>
    <n v="3.8"/>
    <n v="9000"/>
    <n v="662"/>
    <x v="0"/>
    <x v="15"/>
    <x v="4"/>
    <n v="5958000"/>
  </r>
  <r>
    <x v="8"/>
    <s v="Unisex Grey Solid Thong Flip-Flops"/>
    <s v="A pair of grey solid flip flops_x000a_Synthetic upper material_x000a_Cushioned footbed_x000a_Patterned synthetic outsole"/>
    <s v="Synthetic_x000a_Wipe with a clean, dry cloth to remove dust"/>
    <n v="4.2"/>
    <n v="889"/>
    <n v="1079"/>
    <x v="1"/>
    <x v="27"/>
    <x v="7"/>
    <n v="959231"/>
  </r>
  <r>
    <x v="151"/>
    <s v="Set of 24 Checkers Odourless Containers With Air Tight Lids"/>
    <s v="Set content: 24 Kitchen storage_x000a_Type: Food storage container_x000a_Colour: Transparent and grey_x000a_Material: Plastic_x000a_Capacity: 8P-300 ML, 8P-650 ML &amp; 8P-200 ML_x000a__x000a_Features :_x000a_Airtight_x000a_Shatterproof body_x000a_Odourless"/>
    <s v="Dimension: 22.5 cm x 18 cm x 43.5 cm (Length x Width x Depth)_x000a_Volume: 8 Pcs - 300 ml_x000a_8 Pcs - 650 ml_x000a_8 Pcs - 200 ml"/>
    <n v="4.7"/>
    <n v="33"/>
    <n v="695"/>
    <x v="1"/>
    <x v="126"/>
    <x v="1"/>
    <n v="22935"/>
  </r>
  <r>
    <x v="0"/>
    <s v="Men D'LITES 4.0 - ENERGY CODE Sneakers"/>
    <s v="PRODUCT DESIGN DETAILS :_x000a_A pair of white and blue colourblocked with logo printed detail round toe sneakers with regular styling has a lace-up closure_x000a_Mesh upper_x000a_Air-Cooled Memory Foam (r) cushioned insole_x000a_Iconic sporty D'lites (r) fashion sneaker design_x000a_Goodyear (r) Rubber durable traction outsole_x000a_Leather and mesh upper with lace-up front_x000a_Shock-absorbing midsole_x000a_1 1/4 inch heel_x000a_Skechers (r) logo detail_x000a_Warranty: 3 Months_x000a_Warranty provided by brand/manufacturer_x000a_ABOUT THE PRODUCT :_x000a_Boost your style in cushioned comfort with Skechers D'Lites(r) 4.0. This lace-up sporty fashion sneaker features a leather and synthetic upper with an Air-Cooled Memory Foam(r) insole and Goodyear(r) rubber outsole."/>
    <s v="Upper material: Mesh_x000a_Sole material: EVA_x000a_Wipe with a clean, dry cloth to remove dust"/>
    <n v="4.7"/>
    <n v="7"/>
    <n v="5599"/>
    <x v="0"/>
    <x v="0"/>
    <x v="1"/>
    <n v="39193"/>
  </r>
  <r>
    <x v="13"/>
    <s v="Men Textured Formal Loafers"/>
    <s v="A pair of brown textured pointed-toe formal loafers with regular styling has a slip-on closure_x000a_Synthetic leather upper_x000a_Cushioned footbed_x000a_Textured and patterned tpr outsole_x000a_Warranty: 1 month_x000a_Warranty provided by brand/manufacturer"/>
    <s v="Synthetic leather_x000a_Wipe with a clean and dry cloth to remove dust"/>
    <n v="4"/>
    <n v="101"/>
    <n v="755"/>
    <x v="0"/>
    <x v="78"/>
    <x v="5"/>
    <n v="76255"/>
  </r>
  <r>
    <x v="26"/>
    <s v="Men Black Running Sports Shoes"/>
    <s v="A pair of round-toe black running sports shoes, has regular styling, lace-up detail_x000a_FLYKNIT upper_x000a_Cushioned footbed_x000a_Textured and patterned EVA outsole_x000a_Warranty: 1 month_x000a_Warranty provided by brand/manufacturer"/>
    <s v="FLYKNIT, EVA_x000a_Wipe with a clean, dry cloth to remove dust"/>
    <n v="4.2"/>
    <n v="442"/>
    <n v="1999"/>
    <x v="0"/>
    <x v="11"/>
    <x v="0"/>
    <n v="883558"/>
  </r>
  <r>
    <x v="13"/>
    <s v="Men Yellow Slim Fit Gingham Checks Checked Casual Shirt"/>
    <s v="Yellow gingham checks checked opaque Casual shirt ,has a spread collar, button placket, 1 pocket, short regular sleeves, straight hem"/>
    <s v="Brand Fit:_x000a_Fit: Slim Fit_x000a_The model (height 6') is wearing a size 40"/>
    <n v="4.3"/>
    <n v="559"/>
    <n v="1699"/>
    <x v="0"/>
    <x v="12"/>
    <x v="12"/>
    <n v="949741"/>
  </r>
  <r>
    <x v="147"/>
    <s v="Textured &amp; Printed 360 Degree Rotation Hard Medium-Sized Trolley Bag 54L"/>
    <s v="Blue and white textured and printed hard medium-sized trolley bag, secured with a combination lock_x000a_One handle on the top and one on the side, has a retractable handle on the top and four 360-degree rotatable corner-mounted skate wheels_x000a_One main zip compartment_x000a_Zip lining with two compression straps_x000a_Has a sub-compartment, secured with a zip closure"/>
    <s v="Height: 56 cm_x000a_Width: 39 cm_x000a_Depth: 25 cm_x000a_Volume: 54.6 litres"/>
    <n v="3.5"/>
    <n v="62"/>
    <n v="2599"/>
    <x v="1"/>
    <x v="127"/>
    <x v="5"/>
    <n v="161138"/>
  </r>
  <r>
    <x v="36"/>
    <s v="Men Woven Design Fluento Running Shoes"/>
    <s v="Product Design Detail:_x000a_Main Material: synthetic upper/ rubber outsole_x000a_Brand color: cblack/silvio/impyel_x000a_Woven upper design_x000a_Classic Adidas 3 stripe detail on sides_x000a_Lace-up closure with eyelets ends_x000a_Warranty: 3 Months_x000a_Warranty provided by brand owner /manufacturer"/>
    <s v="Upper: synthetic upper_x000a_Outsole: rubber_x000a_Wipe with a clean and dry cloth when needed"/>
    <n v="4.0999999999999996"/>
    <n v="96"/>
    <n v="2639"/>
    <x v="0"/>
    <x v="11"/>
    <x v="1"/>
    <n v="253344"/>
  </r>
  <r>
    <x v="26"/>
    <s v="Men Blue Melange Solid Round Neck T-shirt"/>
    <s v="Blue solid T-shirt, has a round neck, short sleeves"/>
    <s v="The model (height 6') is wearing a size M"/>
    <n v="4.2"/>
    <n v="2400"/>
    <n v="281"/>
    <x v="0"/>
    <x v="46"/>
    <x v="4"/>
    <n v="674400"/>
  </r>
  <r>
    <x v="12"/>
    <s v="Men Black Advanced Rapid Dry Training T-shirt"/>
    <s v="Black solid training T-shirt, has a round neck, no sleeves_x000a__x000a_With technology enhanced fabric cut to give you an athletic fit, the HRX Men's Training Tank is a fitness lover's dream come true. The sleeveless design offers a full range of motion while the seam details adds a stylish finishing touch._x000a__x000a_Features :_x000a_Rapid Dry technology wicks sweat and dries fast._x000a_Anti-Microbial technology keeps odor-causing microbes away._x000a_Seam detailing_x000a_Reflective logo_x000a_Neck: Round Neck_x000a_Sleeve Length: Sleeveless_x000a_T-shirt length: Regular_x000a_Fit: Regular"/>
    <s v="The model (height 6') is wearing a size M"/>
    <n v="4.4000000000000004"/>
    <n v="4600"/>
    <n v="629"/>
    <x v="0"/>
    <x v="46"/>
    <x v="0"/>
    <n v="2893400"/>
  </r>
  <r>
    <x v="3"/>
    <s v="ColorFit Caliber Buzz Smartwatch"/>
    <s v="This item cannot be returned."/>
    <s v="Dial width: 42 mm_x000a_Strap width: 20 mm"/>
    <n v="4.2"/>
    <n v="682"/>
    <n v="1799"/>
    <x v="1"/>
    <x v="40"/>
    <x v="1"/>
    <n v="1226918"/>
  </r>
  <r>
    <x v="14"/>
    <s v="Men Blue Slim Tapered Fit Mid-Rise Clean Look Stretchable Jeans"/>
    <s v="Blue medium wash 5-pocket mid-rise jeans, clean look, heavy fade, has a button and zip closure, and waistband with belt loops"/>
    <s v="Slim tapered fit_x000a_Stretchable_x000a_The model (height 6') is wearing a size 32"/>
    <n v="3.7"/>
    <n v="451"/>
    <n v="989"/>
    <x v="0"/>
    <x v="15"/>
    <x v="5"/>
    <n v="446039"/>
  </r>
  <r>
    <x v="28"/>
    <s v="Ultra Sheer Dry Touch Sunblock SPF 50+ 30 ml"/>
    <s v="Ultra Sheer Dry Touch Sunblock SPF 50+"/>
    <s v="None"/>
    <n v="4.4000000000000004"/>
    <n v="24500"/>
    <n v="247"/>
    <x v="1"/>
    <x v="28"/>
    <x v="1"/>
    <n v="6051500"/>
  </r>
  <r>
    <x v="8"/>
    <s v="Black Softride Enzo Evo Sports Shoes"/>
    <s v="PRODUCT STORY : A perfect pairing for the perfect pair our Softride and Enzo franchises combine in this high-energy shoe. The technical cushioning in the footbed and sockliner optimises your comfort as you run, while the bold branding, jewel piece, and TPU caging offer a fresh vibe. FEATURES &amp; BENEFITS : SOFTFOAM+: Step-in comfort sockliner designed to provide soft cushioning thanks to its extra thick heel, SOFTRIDE: Soft foam designed for all-day cushioning and comfort DETAILS : Low boot, Clamshell construction, Moulded fine TPU cage, Jewel piece in the midsole, Webbing detail for lockdown fit, PUMA Cat Logo on the tongue, lateral toe, and jewel piece, PUMA Wordmark on the heel"/>
    <s v="["/>
    <n v="4.5"/>
    <n v="74"/>
    <n v="4899"/>
    <x v="1"/>
    <x v="11"/>
    <x v="0"/>
    <n v="362526"/>
  </r>
  <r>
    <x v="3"/>
    <s v="Bare Buds Truly Wireless Earbuds with 24hrs playtime &amp; ENC with Quad Mic - White"/>
    <s v="This item cannot be returned."/>
    <s v="None"/>
    <n v="3.9"/>
    <n v="590"/>
    <n v="1099"/>
    <x v="1"/>
    <x v="18"/>
    <x v="2"/>
    <n v="648410"/>
  </r>
  <r>
    <x v="21"/>
    <s v="Men Navy Blue Capron 2.0 Sneakers"/>
    <s v="A pair of round toe navy blue sneakers, has regular styling_x000a_Lace-ups detail_x000a_PU upper_x000a_Cushioned footbed_x000a_Textured and patterned outsole_x000a_Warranty: 3 months_x000a_Warranty provided by Brand/Manufacturer"/>
    <s v="PU_x000a_Wipe with a clean, dry cloth to remove dust"/>
    <n v="4.0999999999999996"/>
    <n v="559"/>
    <n v="2209"/>
    <x v="0"/>
    <x v="0"/>
    <x v="3"/>
    <n v="1234831"/>
  </r>
  <r>
    <x v="26"/>
    <s v="Men Maroon &amp; Navy Blue Regular Fit Micro Check Casual Sustainable Shirt"/>
    <s v="Maroon and navy blue checked casual shirt, has a mandarin collar, long sleeves, curved hem"/>
    <s v="Regular Fit_x000a_The model (height 6') is wearing a size 40"/>
    <n v="4.4000000000000004"/>
    <n v="5000"/>
    <n v="584"/>
    <x v="0"/>
    <x v="12"/>
    <x v="3"/>
    <n v="2920000"/>
  </r>
  <r>
    <x v="152"/>
    <s v="Men White Printed Round Neck Pure Cotton T-shirt"/>
    <s v="White printed T-shirt, has a round neck, and short sleeves"/>
    <s v="The model (height 6') is wearing a size M"/>
    <n v="4.4000000000000004"/>
    <n v="406"/>
    <n v="449"/>
    <x v="0"/>
    <x v="46"/>
    <x v="2"/>
    <n v="182294"/>
  </r>
  <r>
    <x v="142"/>
    <s v="Men Brown Solid Mushroom Oversized T-Shirt"/>
    <s v="Brown Tshirt for men_x000a_Graphic solid_x000a_Regular length_x000a_Round neck_x000a_Short, regular sleeves_x000a_Knitted cotton fabric"/>
    <s v="Oversized_x000a_The model (height 6') is wearing a size M"/>
    <n v="4.2"/>
    <n v="193"/>
    <n v="839"/>
    <x v="0"/>
    <x v="46"/>
    <x v="10"/>
    <n v="161927"/>
  </r>
  <r>
    <x v="52"/>
    <s v="2% Alpha Arbutin Serum With Hyaluronic Acid"/>
    <s v="An anti-pigmentation daily serum with 2% Alpha Arbutin that dramatically reduces dark spots, Acne Marks &amp; hyperpigmentation for brighter, even-looking skin (30 ml)."/>
    <s v="Glass Bottle UV protected"/>
    <n v="4.4000000000000004"/>
    <n v="3600"/>
    <n v="521"/>
    <x v="1"/>
    <x v="128"/>
    <x v="1"/>
    <n v="1875600"/>
  </r>
  <r>
    <x v="25"/>
    <s v="Men Black Sneakers"/>
    <s v="A pair of round-toe black sneakers, has regular styling, lace-up detail_x000a_Synthetic Leather upper_x000a_Cushioned footbed_x000a_Textured and patterned outsole_x000a_Warranty: 15 Days_x000a_Warranty provided by brand/manufacturer"/>
    <s v="Synthetic Leather_x000a_Wipe with a clean, dry cloth to remove dust"/>
    <n v="4"/>
    <n v="5300"/>
    <n v="796"/>
    <x v="0"/>
    <x v="0"/>
    <x v="0"/>
    <n v="4218800"/>
  </r>
  <r>
    <x v="153"/>
    <s v="Men Black Slim Fit Casual Shirt"/>
    <s v="Black solid casual shirt, has a mandarin collar, short sleeves, straight hem"/>
    <s v="Slim fit_x000a_The model (height 6') is wearing a size 40"/>
    <n v="4.4000000000000004"/>
    <n v="5600"/>
    <n v="593"/>
    <x v="0"/>
    <x v="12"/>
    <x v="0"/>
    <n v="3320800"/>
  </r>
  <r>
    <x v="15"/>
    <s v="Men 2-Pack Regular Fit Sweat Shorts"/>
    <s v="Shorts in sweatshirt fabric made from a cotton blend with an elasticated, drawstring waist, side pockets, an open back pocket and raw, roll-edge hems."/>
    <s v="60% Cotton, 40% Polyester_x000a_Machine Wash"/>
    <n v="4.3"/>
    <n v="404"/>
    <n v="1499"/>
    <x v="0"/>
    <x v="41"/>
    <x v="1"/>
    <n v="605596"/>
  </r>
  <r>
    <x v="26"/>
    <s v="The Lifestyle Co. Men Striped Long Sleeves Round Neck T-shirt"/>
    <s v="White and brown T-shirt for men_x000a_Striped_x000a_Regular length_x000a_Round neck_x000a_Long, regular sleeves_x000a_Knitted cotton fabric"/>
    <s v="Regular Fit_x000a_The model (height 6') is wearing a size M"/>
    <n v="3.9"/>
    <n v="19"/>
    <n v="351"/>
    <x v="0"/>
    <x v="46"/>
    <x v="1"/>
    <n v="6669"/>
  </r>
  <r>
    <x v="7"/>
    <s v="Men Khaki Nubuck Leather Sneakers"/>
    <s v="A pair of round-toe khaki sneakers, has regular styling, lace-up detail_x000a_Nubuck leather upper_x000a_Cushioned footbed_x000a_Textured and patterned outsole_x000a_Warranty: 3 months_x000a_Warranty provided by brand/manufacturer"/>
    <s v="Nubuck leather_x000a_Use a branded nubuck leather conditioner to clean the product_x000a_Avoid washing"/>
    <n v="4.4000000000000004"/>
    <n v="578"/>
    <n v="3310"/>
    <x v="0"/>
    <x v="0"/>
    <x v="1"/>
    <n v="1913180"/>
  </r>
  <r>
    <x v="154"/>
    <s v="Men Black Tapered Fit Cropped Trousers"/>
    <s v="Black solid mid-rise cropped regular trousers, has a hook and bar closure, four pockets"/>
    <s v="Tapered Fit_x000a_The model (height 6') is wearing a size 32"/>
    <n v="3.8"/>
    <n v="6000"/>
    <n v="1039"/>
    <x v="0"/>
    <x v="30"/>
    <x v="0"/>
    <n v="6234000"/>
  </r>
  <r>
    <x v="155"/>
    <s v="Pure Cotton Mid-Rise Relaxed Fit Denim Jeans"/>
    <s v="Light shade, no fade beige jeans_x000a_Relaxed fit, mid-rise_x000a_Clean look_x000a_Non stretchable_x000a_5 pocket_x000a_Length: regular"/>
    <s v="Fit: Relaxed Fit_x000a_Non Stretchable_x000a_The model (height 6') is wearing a size 32"/>
    <n v="4.2"/>
    <n v="91"/>
    <n v="965"/>
    <x v="1"/>
    <x v="15"/>
    <x v="1"/>
    <n v="87815"/>
  </r>
  <r>
    <x v="21"/>
    <s v="U S Polo Assn Men Tan Solid PU Loafers"/>
    <s v="A pair of round toe tan loafers ,has regular styling,_x000a_Slip-on detail_x000a_Pu upper_x000a_Cushioned footbed_x000a_Textured and patterned outsole_x000a_Warranty: 3 months"/>
    <s v="PU_x000a_Wipe with a clean, dry cloth to remove dust"/>
    <n v="4.4000000000000004"/>
    <n v="124"/>
    <n v="2089"/>
    <x v="0"/>
    <x v="78"/>
    <x v="1"/>
    <n v="259036"/>
  </r>
  <r>
    <x v="156"/>
    <s v="Men Pour Homme Eau de Toilette Perfume 100ml"/>
    <s v="Top Notes: Bergamot, Neroli, Citron of Diamante, Bitte Orange Leaves_x000a_Heart Notes: Geranium, Clary Sage Flower, Blue Hycinth, Cedar Wood_x000a_Base Notes: Oud Wood, Mineral Amber, Tonka Beans, Musk"/>
    <s v="100 ml"/>
    <n v="4.5"/>
    <n v="125"/>
    <n v="6160"/>
    <x v="0"/>
    <x v="72"/>
    <x v="1"/>
    <n v="770000"/>
  </r>
  <r>
    <x v="51"/>
    <s v="BHH885/10 ThermoProtect Technology Ionic Care Hair Straightening Brush - Navy Blue"/>
    <s v="BHH885/10 ThermoProtect Technology Ionic Care Hair Straightening Brush - Navy Blue_x000a__x000a_Benefits _x000a_Naturally straight hair in 5 minutes_x000a_Reveal naturally straight, beautifully shiny hair in just 5 minutes._x000a_Our Silk Protect technology with ionic care system work together with the bristle design for healthy looking, frizz-free hair._x000a_Care and protect Triple bristle design Silk Protect minimizes heat damage on hair_x000a_Argan oil infused ceramic coating 3 temperature settings to suit your hair type_x000a_Ease of use_x000a_Swivel cord 1.8m cord for maximum flexibility_x000a_Fast heat-up timeLarge paddle-shaped brush_x000a_Ready to use indicator light_x000a_Warranty: 2 years _x000a_Warranty provided by brand/manufacturer"/>
    <s v="None"/>
    <n v="4.2"/>
    <n v="976"/>
    <n v="4245"/>
    <x v="1"/>
    <x v="47"/>
    <x v="3"/>
    <n v="4143120"/>
  </r>
  <r>
    <x v="25"/>
    <s v="Men Black Slim Fit Opaque Printed Casual Shirt"/>
    <s v="Black ethnic motifs printed opaque Casual shirt ,has a spread collar, button placket, 1 patch pocket, short regular sleeves, curved hem"/>
    <s v="Brand Fit:_x000a_Fit: Slim Fit_x000a_The model (height 6') is wearing a size 40"/>
    <n v="4.0999999999999996"/>
    <n v="1300"/>
    <n v="407"/>
    <x v="0"/>
    <x v="12"/>
    <x v="0"/>
    <n v="529100"/>
  </r>
  <r>
    <x v="12"/>
    <s v="HRX By Hrithik Roshan Training Men Jet Black Rapid-Dry Brand Carrier Tshirts"/>
    <s v="The HRX Men's Training T-shirt has been conceived and designed to elevate your workout experience. Designed with Rapid Dry, Anti Microbial and Anti Static technology, it fights sweat and body odour while letting you move anyway you like with confidence._x000a__x000a_Features_x000a_Training T-shirt_x000a_Rapid-Dry Technology wicks sweat &amp; makes the fabric dry fast._x000a_Anti-microbial technology prevents the growth of odour-causing microbes keeping you fresh &amp; hygienic all day._x000a_Anti Static technology keeps the garment from clinging to you._x000a_Neck: Round Neck_x000a_Sleeve length: Short Sleeves_x000a_Brand carrier_x000a_Length: Regular length_x000a_Colour: Jet Black_x000a_Fit: Regular fit"/>
    <s v="The model (height 6') is wearing a size M"/>
    <n v="4.2"/>
    <n v="878"/>
    <n v="404"/>
    <x v="0"/>
    <x v="129"/>
    <x v="0"/>
    <n v="354712"/>
  </r>
  <r>
    <x v="13"/>
    <s v="HERENOW Men Teal Blue Polo Collar Cotton Pure Cotton T-shirt"/>
    <s v="Teal blue solid T-shirt, has a polo collar, short sleeves, one pocket"/>
    <s v="The model (height 6') is wearing a size M"/>
    <n v="4.0999999999999996"/>
    <n v="13000"/>
    <n v="390"/>
    <x v="0"/>
    <x v="46"/>
    <x v="4"/>
    <n v="5070000"/>
  </r>
  <r>
    <x v="6"/>
    <s v="Men Black Mesh Walking Shoes"/>
    <s v="A pair of black shoes, has regular Styling, lace-ups detail_x000a_Upper_x000a_Cushioned footbed_x000a_Textured and patterned outsole_x000a_Warranty: 45 days"/>
    <s v="Mesh_x000a_Wipe with a clean, dry cloth to remove the dust."/>
    <n v="4.3"/>
    <n v="430"/>
    <n v="2069"/>
    <x v="0"/>
    <x v="11"/>
    <x v="0"/>
    <n v="889670"/>
  </r>
  <r>
    <x v="55"/>
    <s v="Men Coffee Brown Leather Textured Formal Oxfords"/>
    <s v="A pair of coffee brown square-toe textured oxfords, has regular styling, lace-up detail_x000a_Leather upper_x000a_Cushioned footbed_x000a_Textured and patterned rubber outsole, has a stacked heel_x000a_Warranty: 6 months_x000a_Warranty provided by the brand owner /manufacturer_x000a_Comes with a shoe horn"/>
    <s v="Leather_x000a_Use a branded leather conditioner to clean the product_x000a_Avoid washing"/>
    <n v="4.2"/>
    <n v="247"/>
    <n v="3249"/>
    <x v="0"/>
    <x v="130"/>
    <x v="5"/>
    <n v="802503"/>
  </r>
  <r>
    <x v="26"/>
    <s v="Men White Patterned Casual Sneakers"/>
    <s v="A pair of round-toe White sneakers, has regular styling, lace-up detail_x000a_Synthetic upper_x000a_Cushioned footbed_x000a_Textured and patterned outsole."/>
    <s v="Synthetic_x000a_Care Instructions : Remove dirt from the upper and outsole by using a small cloth dipped in water."/>
    <n v="3.8"/>
    <n v="466"/>
    <n v="839"/>
    <x v="0"/>
    <x v="0"/>
    <x v="2"/>
    <n v="390974"/>
  </r>
  <r>
    <x v="157"/>
    <s v="Men Lightweight Rubber Thong Flip-Flops"/>
    <s v="A pair of black and white Lightweight  thong flip-flops_x000a_Rubber upper_x000a_Cushioned footbed_x000a_Patterned eva outsole_x000a_Warranty: 1 month_x000a_Warranty provided by brand owner/manufacturer"/>
    <s v="Rubber_x000a_Wipe with a clean and dry cloth to remove dust"/>
    <n v="4"/>
    <n v="62"/>
    <n v="329"/>
    <x v="0"/>
    <x v="27"/>
    <x v="1"/>
    <n v="20398"/>
  </r>
  <r>
    <x v="93"/>
    <s v="Men Grey Mesh Running Marking Shoes"/>
    <s v="A pair of grey running shoes, has regular Styling, lace-ups detail_x000a_Mesh upper_x000a_Cushioned footbed_x000a_Textured and patterned outsole_x000a_Warranty: 30 days"/>
    <s v="Upper material: Mesh_x000a_Wipe with a clean, dry cloth to remove the dust"/>
    <n v="4.0999999999999996"/>
    <n v="478"/>
    <n v="869"/>
    <x v="0"/>
    <x v="11"/>
    <x v="7"/>
    <n v="415382"/>
  </r>
  <r>
    <x v="12"/>
    <s v="Men Grey Solid Joggers"/>
    <s v="A pair of grey solid woven joggers, has an elasticated waistband with drawstring closure, three pockets, mock fly, cuffed hems and an attached mesh lining_x000a_Engineered with Rapid dry technology"/>
    <s v="The model (height 6') is wearing a size M"/>
    <n v="3.6"/>
    <n v="7600"/>
    <n v="1259"/>
    <x v="0"/>
    <x v="31"/>
    <x v="7"/>
    <n v="9568400"/>
  </r>
  <r>
    <x v="13"/>
    <s v="Maroon Slim Fit Cotton Casual Shirt"/>
    <s v="Maroon solid casual shirt, has a spread collar, button placket, 2 pocket, short regular sleeves, curved hem"/>
    <s v="Fit: Slim Fit_x000a_The model (height 6') is wearing a size 40"/>
    <n v="5"/>
    <n v="4"/>
    <n v="1899"/>
    <x v="1"/>
    <x v="12"/>
    <x v="9"/>
    <n v="7596"/>
  </r>
  <r>
    <x v="26"/>
    <s v="Men Black &amp; White Checked Pure Cotton Casual Sustainable Shirt"/>
    <s v="Black and white checked casual shirt, has a mandarin collar, long sleeves, curved hem"/>
    <s v="Regular Fit_x000a_The model (height 6') is wearing a size 40"/>
    <n v="4.3"/>
    <n v="19800"/>
    <n v="574"/>
    <x v="0"/>
    <x v="12"/>
    <x v="0"/>
    <n v="11365200"/>
  </r>
  <r>
    <x v="29"/>
    <s v="Men Black Solid Sliders"/>
    <s v="A pair of black solid flip flops_x000a_Synthetic upper material_x000a_Cushioned footbed_x000a_Patterned eva outsole_x000a_Warranty: 3 months_x000a_Warranty provided by brand/manufacturer"/>
    <s v="Synthetic_x000a_Wipe with a clean, dry cloth to remove dust"/>
    <n v="3.7"/>
    <n v="429"/>
    <n v="899"/>
    <x v="0"/>
    <x v="7"/>
    <x v="0"/>
    <n v="385671"/>
  </r>
  <r>
    <x v="76"/>
    <s v="Men Mid-Rise Casual Lycra Shorts"/>
    <s v="Black solid mid-rise shorts, has 2 pockets, drawstring closure"/>
    <s v="Regular Fit_x000a_The model (height 6') is wearing a size 32"/>
    <n v="2.2000000000000002"/>
    <n v="36"/>
    <n v="298"/>
    <x v="0"/>
    <x v="41"/>
    <x v="1"/>
    <n v="10728"/>
  </r>
  <r>
    <x v="18"/>
    <s v="Unisex Bayaband Clogs"/>
    <s v="A pair of black solid clogs_x000a_Croslite upper_x000a_Cushioned footbed_x000a_Patterned croslite outsole_x000a_Warranty: 3 months_x000a_Warranty provided by brand owner/manufacturer"/>
    <s v="Croslite_x000a_Wipe with a clean dry cloth"/>
    <n v="4.5999999999999996"/>
    <n v="59"/>
    <n v="2997"/>
    <x v="1"/>
    <x v="8"/>
    <x v="1"/>
    <n v="176823"/>
  </r>
  <r>
    <x v="12"/>
    <s v="Men Grey Knit Run 1.0 Running Shoes"/>
    <s v="Product description: The HRX Men's Running Shoes from the Knit Run 1.0 Collection have been constructed as lightweight shoes that make your morning run feel like less of an exercise and more fun. These shoes may be just what you need to make running into a daily habit._x000a__x000a_Features:_x000a_-Ideal for running on roads._x000a_-Designed to provide neutral support to your feet and ankles._x000a_-Breathable knitted upper keeps your feet cool and dry._x000a_-High density EVA midsole cushions impact and makes the shoes lightweight._x000a_-Cup shaped insole gives additional support and comfort._x000a_-Soft EVA / latex on the bottom of the insole gives extra cushioning to the heel._x000a_-High abrasion sole increases longevity and durability._x000a_Weight: Lightweight_x000a_Fastening : Lace up_x000a_Fit: Snug_x000a_Warranty: 3 months_x000a_Warranty provided by brand/manufacturer"/>
    <s v="Mesh_x000a_Wipe with a clean, dry cloth to remove dust"/>
    <n v="4.2"/>
    <n v="488"/>
    <n v="3289"/>
    <x v="0"/>
    <x v="11"/>
    <x v="7"/>
    <n v="1605032"/>
  </r>
  <r>
    <x v="101"/>
    <s v="Harbor 8W Cabin Trolley Suitcase"/>
    <s v="Blue cabin trolley suitcase_x000a_One handle at top and a trolley with retractable handle on the top and four corner mounted inline skate wheels_x000a_One main zip compartment secured with a combination lock system_x000a_Has an inner zip pocket, elasticated straps secured with click clasp closures and a zip lining_x000a_Warranty: 5 years_x000a_Warranty provided by the brand owner / manufacturer"/>
    <s v="Length: 55 cm_x000a_Width: 38 cm_x000a_Depth: 22 cm_x000a_Volume:30 L"/>
    <n v="4.0999999999999996"/>
    <n v="22"/>
    <n v="2099"/>
    <x v="1"/>
    <x v="107"/>
    <x v="1"/>
    <n v="46178"/>
  </r>
  <r>
    <x v="36"/>
    <s v="Men Black Woven Design Restound Running Shoes"/>
    <s v="Product Design Details_x000a_Main design: Synthetic Upper/ Rubber outsole_x000a_Brand color: CBLACK/FTWWHT/SEIMORI_x000a_Lace-up Closure_x000a_Warranty: 3 months_x000a_Warranty provided by the Brand/Manufacturer"/>
    <s v="Upper Material: Synthetic_x000a_Sole Material: Rubber_x000a_Wipe with a clean, dry cloth to remove dust"/>
    <n v="4.3"/>
    <n v="265"/>
    <n v="1979"/>
    <x v="0"/>
    <x v="11"/>
    <x v="0"/>
    <n v="524435"/>
  </r>
  <r>
    <x v="36"/>
    <s v="Men IN SMU WV Tracksuit"/>
    <s v="Product design details:_x000a__x000a_Track jacket_x000a_Black solid track jacket with 3-stripes detail_x000a_Has a mock collar_x000a_Long sleeves_x000a_Zip closure_x000a_2 pockets_x000a_Joggers detail:_x000a_Black solid joggers with 3-stripes detail_x000a_Has drawstring closure_x000a_2 pockets_x000a_Warranty: 3 months from the date of purchase against manufacturing defects_x000a_Warranty provided by brand/manufacturer"/>
    <s v="Size worn by the model: M_x000a_Chest: 36''_x000a_Waist: 31''_x000a_Hips: 36.5''_x000a_Height: 6'"/>
    <n v="3.5"/>
    <n v="150"/>
    <n v="2299"/>
    <x v="0"/>
    <x v="131"/>
    <x v="1"/>
    <n v="344850"/>
  </r>
  <r>
    <x v="6"/>
    <s v="Men Grey Textile Walking Shoes"/>
    <s v="A pair of grey shoes, has regular Styling, lace-ups detail_x000a_Upper_x000a_Cushioned footbed_x000a_Textured and patterned outsole_x000a_Warranty:"/>
    <s v="Care Instruction: Wipe with a clean, dry cloth to remove the dust."/>
    <n v="4.0999999999999996"/>
    <n v="449"/>
    <n v="2069"/>
    <x v="0"/>
    <x v="11"/>
    <x v="7"/>
    <n v="928981"/>
  </r>
  <r>
    <x v="29"/>
    <s v="Water Resistant Brand Logo Medium Backpack with Shoe Pocket"/>
    <s v="Turquoise blue and black brand logo fashion backpacks_x000a_Padded ergonomic shoulder straps, has padded haul loop_x000a_3 main compartment with zip closure, has padded laptop compartment, has a tablet sleeve_x000a_Na, 2 stash pockets_x000a_Padded back_x000a_Features: shoe pocket hip strap_x000a_Water Resistance: water resistant Comes with a rain cover_x000a_Warranty: 6 months_x000a_Warranty provided by brand owner/manufacturer"/>
    <s v="Height: 30 cm_x000a_Width: 15 cm_x000a_Volume: 24 to 30 Litres_x000a_Laptop compartment can hold Up to 15 inch laptop"/>
    <n v="3.7"/>
    <n v="90"/>
    <n v="799"/>
    <x v="1"/>
    <x v="132"/>
    <x v="1"/>
    <n v="71910"/>
  </r>
  <r>
    <x v="158"/>
    <s v="Men Black Leather Belt"/>
    <s v="Black solid leather belt_x000a_Secured with a tang closure_x000a_Warranty: 2 years_x000a_Warranty provided by brand owner/manufacturer"/>
    <s v="Width: 3.81 cm"/>
    <n v="4.3"/>
    <n v="1700"/>
    <n v="379"/>
    <x v="0"/>
    <x v="99"/>
    <x v="0"/>
    <n v="644300"/>
  </r>
  <r>
    <x v="81"/>
    <s v="Men Grey Rubber Sliders"/>
    <s v="A pair of grey solid sliders_x000a_Rubber upper_x000a_Cushioned footbed_x000a_Patterned eva outsole_x000a_Warranty: 15 days_x000a_Warranty provided by brand owner/manufacturer"/>
    <s v="Material - Rubber_x000a_Sole Material - EVA_x000a_Wipe with a clean, dry cloth to remove dust"/>
    <n v="4"/>
    <n v="207"/>
    <n v="764"/>
    <x v="0"/>
    <x v="7"/>
    <x v="7"/>
    <n v="158148"/>
  </r>
  <r>
    <x v="136"/>
    <s v="Men Classic Lightweight Rubber Clogs"/>
    <s v="A pair of beige and black solid clogs_x000a_Rubber upper_x000a_Cushioned footbed_x000a_Patterned eva outsole_x000a_Warranty: 1 month_x000a_Warranty provided by brand owner/manufacturer"/>
    <s v="Rubber_x000a_Wipe with a clean, dry cloth to remove dust"/>
    <n v="4.4000000000000004"/>
    <n v="72"/>
    <n v="529"/>
    <x v="0"/>
    <x v="8"/>
    <x v="1"/>
    <n v="38088"/>
  </r>
  <r>
    <x v="131"/>
    <s v="Brightening Vitamin C Face Wash-No Parabens, Sulphate &amp; Silicones -100 ml"/>
    <s v="Brightening Vitamin C Face Wash - No Parabens, Sulphate, Silicones &amp; Color"/>
    <s v="None"/>
    <n v="4.3"/>
    <n v="2400"/>
    <n v="204"/>
    <x v="1"/>
    <x v="28"/>
    <x v="1"/>
    <n v="489600"/>
  </r>
  <r>
    <x v="60"/>
    <s v="Men Black&amp;Blue Rain Suit"/>
    <s v="This rain suit consists of a jacket and trousers_x000a_Black and Blue reversible Rain jacket, has an overlaying flap with snap buttons and zip closure, long sleeves with snap buttons, and two side pockets with flaps for added protection_x000a_Black solid reversible trouser has elasticated waistband slip-on closure"/>
    <s v="The model (height 6') is wearing a size XXL"/>
    <n v="4.4000000000000004"/>
    <n v="147"/>
    <n v="1249"/>
    <x v="0"/>
    <x v="133"/>
    <x v="0"/>
    <n v="183603"/>
  </r>
  <r>
    <x v="8"/>
    <s v="Men Black Solid Essential Regular fit Knitted Pants"/>
    <s v="PRODUCT STORY :_x000a_Basic looks bold in these slick Essential PUMA Knitted Men's Pants. Featuring an essential aesthetic, with classic comfort and sport-inspired structure, you can wear this pair anywhere._x000a__x000a_DETAILS :_x000a_Elastic waistband with external drawcords for adjustable fit_x000a_Dual side zip pockets_x000a_PUMA branding"/>
    <s v="Regular fit_x000a_The model (height 5'8) is wearing a size M"/>
    <n v="4.3"/>
    <n v="329"/>
    <n v="1484"/>
    <x v="0"/>
    <x v="34"/>
    <x v="0"/>
    <n v="488236"/>
  </r>
  <r>
    <x v="5"/>
    <s v="Men White Mesh Running Non-Marking Shoes"/>
    <s v="A pair of white shoes, has regular Styling, lace-ups detail_x000a_Upper_x000a_Cushioned footbed_x000a_Textured and patterned outsole_x000a_Warranty: 28 days"/>
    <s v="Regular Fit"/>
    <n v="4.0999999999999996"/>
    <n v="454"/>
    <n v="599"/>
    <x v="0"/>
    <x v="11"/>
    <x v="2"/>
    <n v="271946"/>
  </r>
  <r>
    <x v="48"/>
    <s v="Men Blue 512 Slim Tapered Fit Heavy Fade Stretchable Jeans"/>
    <s v="Medium shade, heavy fade blue jeans_x000a_Slim Tapered fit, mid-rise_x000a_Clean look_x000a_Stretchable_x000a_5 pocket_x000a_Length: regular"/>
    <s v="Fit: Slim Tapered Fit_x000a_Stretchable_x000a_Size worn by the model: 32_x000a_Waist: 31&quot;_x000a_Hips: 38&quot;_x000a_Height: 6'1&quot;"/>
    <n v="4.2"/>
    <n v="533"/>
    <n v="2399"/>
    <x v="0"/>
    <x v="15"/>
    <x v="5"/>
    <n v="1278667"/>
  </r>
  <r>
    <x v="80"/>
    <s v="Men Pack of 2 Black Shoe Liners"/>
    <s v="This item cannot be returned."/>
    <s v="Cotton_x000a_Normal Wash At 40c,Do not dry clean,Do not bleach,Do not iron,Line dry in shade."/>
    <n v="4.5"/>
    <n v="1100"/>
    <n v="218"/>
    <x v="0"/>
    <x v="134"/>
    <x v="0"/>
    <n v="239800"/>
  </r>
  <r>
    <x v="46"/>
    <s v="Unisex Black Solid Backpack"/>
    <s v="Black backpack_x000a_Non-Padded haul loop_x000a_2 main compartments with zip closure_x000a_Padded Mesh back_x000a_Zip Pocket_x000a_Padded shoulder strap: Padded_x000a_Water-resistance: Yes_x000a_Warranty: 18 months_x000a_Warranty provided by brand/manufacturer"/>
    <s v="Height: 48 cm_x000a_Width: 34 cm_x000a_Depth: 27 cm"/>
    <n v="4.4000000000000004"/>
    <n v="1600"/>
    <n v="1679"/>
    <x v="1"/>
    <x v="67"/>
    <x v="0"/>
    <n v="2686400"/>
  </r>
  <r>
    <x v="26"/>
    <s v="Men Black Artificial Leather Belt"/>
    <s v="Black solid belt_x000a_Secured with a slider buckle closure_x000a_Warranty: 6 Months_x000a_Warranty provided by brand/manufacturer"/>
    <s v="Width: 3.3 cm"/>
    <n v="3.9"/>
    <n v="248"/>
    <n v="259"/>
    <x v="0"/>
    <x v="99"/>
    <x v="0"/>
    <n v="64232"/>
  </r>
  <r>
    <x v="29"/>
    <s v="Men Black Slim Fit Mid-Rise Clean Look Stretchable Jeans"/>
    <s v="Black dark wash 5-pocket mid-rise jeans, clean look, no fade, has a button and zip closure, and waistband with belt loops"/>
    <s v="Slim fit_x000a_Stretchable_x000a_The model (height 6') is wearing a size 32"/>
    <n v="4.0999999999999996"/>
    <n v="1700"/>
    <n v="1819"/>
    <x v="0"/>
    <x v="15"/>
    <x v="0"/>
    <n v="3092300"/>
  </r>
  <r>
    <x v="64"/>
    <s v="XtensoCare Mask with Pro-Keratin &amp; Incell for Straightened Hair-196g"/>
    <s v="Xtenso Care Mask with Pro-Keratin &amp; Incell for Salon Straightened Hair"/>
    <s v="196 g"/>
    <n v="4.5"/>
    <n v="2500"/>
    <n v="770"/>
    <x v="1"/>
    <x v="135"/>
    <x v="1"/>
    <n v="1925000"/>
  </r>
  <r>
    <x v="8"/>
    <s v="Men Black Galaxy Comfort V4 Thong Flip-Flops"/>
    <s v="PRODUCT DESIGN DETAILS:_x000a_A pair of black solid thong flip-flops_x000a_Synthetic upper_x000a_Cushioned footbed_x000a_Patterned rubber outsole_x000a_Warranty: 3 months_x000a_Warranty provided by brand owner/manufacturer_x000a__x000a_PRODUCT STORY :_x000a_Introducing Galaxy Comfort Slippers with EVA outsole and PU strap with contrast colour combination for everyday outdoor strolls. Enhancing the design is the PUMA cat logo on the strap. The Galaxy Comfort Slippers embody the plush wearable comfort and finest design."/>
    <s v="Synthetic &amp; Rubber_x000a_Wipe with a clean dry cloth to remove dust"/>
    <n v="4"/>
    <n v="56"/>
    <n v="1839"/>
    <x v="0"/>
    <x v="27"/>
    <x v="0"/>
    <n v="102984"/>
  </r>
  <r>
    <x v="159"/>
    <s v="Pack of 4 Germ Protect Aloe Vera Soaps - 500 g"/>
    <s v="Pack of 4 Germ Protect Aloe Vera Soaps - 500 g"/>
    <s v="None"/>
    <n v="4.3"/>
    <n v="314"/>
    <n v="153"/>
    <x v="1"/>
    <x v="75"/>
    <x v="1"/>
    <n v="48042"/>
  </r>
  <r>
    <x v="26"/>
    <s v="Men Navy Blue &amp; Off White Tartan Checked Pure Cotton Sustainable Shirt"/>
    <s v="Navy blue and off white tartan checked Casual shirt ,has a band collar, button placket, 1 patch pocket, long regular sleeves, curved hem"/>
    <s v="Fit: Regular Fit_x000a_The model (height 6') is wearing a size 40"/>
    <n v="4.3"/>
    <n v="155"/>
    <n v="599"/>
    <x v="0"/>
    <x v="12"/>
    <x v="3"/>
    <n v="92845"/>
  </r>
  <r>
    <x v="29"/>
    <s v="Men Navy Blue Self Design Sliders"/>
    <s v="A pair of navy blue self design flip flops_x000a_Synthetic upper material_x000a_Cushioned footbed_x000a_Patterned eva outsole_x000a_Warranty: 3 months_x000a_Warranty provided by brand/manufacturer"/>
    <s v="Synthetic_x000a_Wipe with a clean, dry cloth to remove dust"/>
    <n v="3.7"/>
    <n v="364"/>
    <n v="639"/>
    <x v="0"/>
    <x v="7"/>
    <x v="3"/>
    <n v="232596"/>
  </r>
  <r>
    <x v="78"/>
    <s v="Men Brown &amp; Black Thong Flip-Flops"/>
    <s v="A pair of brown and black solid thong flip-flops_x000a_Synthetic upper_x000a_Cushioned footbed_x000a_Patterned rubber outsole_x000a_Warranty: 3 months_x000a_Warranty provided by brand owner/manufacturer"/>
    <s v="Comfort Fit Size"/>
    <n v="3.8"/>
    <n v="417"/>
    <n v="599"/>
    <x v="0"/>
    <x v="27"/>
    <x v="0"/>
    <n v="249783"/>
  </r>
  <r>
    <x v="26"/>
    <s v="Men Grey &amp; Navy Blue Cotton Striped T-shirt"/>
    <s v="Grey, navy blue and rust orange Tshirt for men_x000a_Striped_x000a_Regular length_x000a_Round neck_x000a_Short, regular sleeves_x000a_Knitted cotton fabric"/>
    <s v="Regular Fit_x000a_The model (height 6') is wearing a size M"/>
    <n v="4.4000000000000004"/>
    <n v="87"/>
    <n v="409"/>
    <x v="0"/>
    <x v="46"/>
    <x v="7"/>
    <n v="35583"/>
  </r>
  <r>
    <x v="80"/>
    <s v="International Collection Men Micro Stretch Solid Briefs IC24-0105"/>
    <s v="This item cannot be returned."/>
    <s v="Material Composition : 77% Micro Modal, 19% Cotton &amp; 4% Elastane_x000a_Gentle wash 40 degree C. Do not bleach. Do not wring. Tumble dry low. Do not iron. Do not dry clean. Wash inside out with like colours."/>
    <n v="4.5999999999999996"/>
    <n v="457"/>
    <n v="399"/>
    <x v="0"/>
    <x v="136"/>
    <x v="1"/>
    <n v="182343"/>
  </r>
  <r>
    <x v="93"/>
    <s v="Men Navy Blue &amp; White Mesh Running Shoes"/>
    <s v="A pair of navy blue &amp; white running sports shoes, has regular styling, lace-up detail_x000a_Mesh upper_x000a_Cushioned footbed_x000a_Textured and patterned outsole_x000a_Warranty: 30 days_x000a_Warranty provided by brand/manufacturer"/>
    <s v="Mesh_x000a_Wipe with a clean, dry cloth to remove dust"/>
    <n v="4.3"/>
    <n v="252"/>
    <n v="599"/>
    <x v="0"/>
    <x v="11"/>
    <x v="3"/>
    <n v="150948"/>
  </r>
  <r>
    <x v="13"/>
    <s v="Navy Blue Checked Opaque Checked Cotton Casual Shirt"/>
    <s v="Navy blue checked opaque casual shirt ,has a mandarin collar, button placket, long regular sleeves, curved hem"/>
    <s v="Fit: Regular Fit_x000a_The model (height 6') is wearing a size 40"/>
    <n v="4.4000000000000004"/>
    <n v="19"/>
    <n v="1899"/>
    <x v="1"/>
    <x v="12"/>
    <x v="3"/>
    <n v="36081"/>
  </r>
  <r>
    <x v="58"/>
    <s v="Men Black Croslite Sliders"/>
    <s v="A pair of black solid sliders_x000a_Croslite upper_x000a_Cushioned footbed_x000a_Patterned croslite outsole_x000a_Warranty: 3 months_x000a_Warranty provided by brand owner/manufacturer"/>
    <s v="."/>
    <n v="4"/>
    <n v="1700"/>
    <n v="549"/>
    <x v="0"/>
    <x v="7"/>
    <x v="0"/>
    <n v="933300"/>
  </r>
  <r>
    <x v="160"/>
    <s v="Unisex Black Arizona EVA Regular Width Comfort Sandals"/>
    <s v="The BIRKENSTOCK Arizona is a true classic. Modeled on the cork sandal, it is made from ultra light and highly flexible EVA. The high-quality, odor-neutral EVA has been tested for harmful substances and combines numerous positive attributes. It's waterproof, ultra lightweight, washable and therefore extremely easy to care for.Anatomically shaped BIRKENSTOCK footbed in EVAUpper/lining/sole: one-piece EVADetails: waterproof, washable, ultra lightweightMade in Germany"/>
    <s v="EVA_x000a_Wipe with a clean, dry cloth to remove dust"/>
    <n v="4.3"/>
    <n v="281"/>
    <n v="3990"/>
    <x v="1"/>
    <x v="24"/>
    <x v="0"/>
    <n v="1121190"/>
  </r>
  <r>
    <x v="8"/>
    <s v="Men Black Thong Flip-Flops"/>
    <s v="A pair of black solid thong flip-flops_x000a_Synthetic upper_x000a_Cushioned footbed_x000a_Patterned eva outsole_x000a_Warranty: 3 months_x000a_Warranty provided by brand owner/manufacturer"/>
    <s v="Synthetic_x000a_Wipe with a clean dry cloth to remove dust"/>
    <n v="4.2"/>
    <n v="86"/>
    <n v="1264"/>
    <x v="0"/>
    <x v="27"/>
    <x v="0"/>
    <n v="108704"/>
  </r>
  <r>
    <x v="20"/>
    <s v="24KT Gold Coin-5 gram"/>
    <s v="This item cannot be returned."/>
    <s v="Height : 19.16 mm_x000a_Width : 19.16 mm"/>
    <n v="5"/>
    <n v="11"/>
    <n v="33955"/>
    <x v="1"/>
    <x v="19"/>
    <x v="6"/>
    <n v="373505"/>
  </r>
  <r>
    <x v="27"/>
    <s v="OUTERBANKS Men Black Analogue Watch AX2098"/>
    <s v="Display: Analogue_x000a_Movement: Quartz_x000a_Power source: Battery_x000a_Dial style: Solid round stainless steel dial_x000a_Features: Reset Time_x000a_Strap style: Rose Gold-Toned regular, stainless steel strap with a foldover closure_x000a_Water resistance: 50 m_x000a_Warranty: 2 years_x000a_Warranty provided by brand/manufacturer_x000a_Comes in a Armani Exchange case_x000a_Disclaimer - The Watch Cases might differ from the image shown."/>
    <s v="Dial width: 40 mm_x000a_Strap Width: 20 mm"/>
    <n v="4.5"/>
    <n v="776"/>
    <n v="7697"/>
    <x v="0"/>
    <x v="137"/>
    <x v="0"/>
    <n v="5972872"/>
  </r>
  <r>
    <x v="148"/>
    <s v="Men Navy Blue Running Sports Shorts"/>
    <s v="Navy blue solid mid-rise running sports shorts, has 2 pockets, drawstring closure"/>
    <s v="Regular Fit_x000a_The model (height 6') is wearing a size 32"/>
    <n v="4.3"/>
    <n v="559"/>
    <n v="431"/>
    <x v="0"/>
    <x v="41"/>
    <x v="3"/>
    <n v="240929"/>
  </r>
  <r>
    <x v="36"/>
    <s v="Men Striped Fabu Run Running Shoes"/>
    <s v="Special technologies_x000a_Ortholite_x000a_Product Design Details_x000a_Main material: Synthetic upper/ rubber outsole_x000a_Brand color: LEGEAR/OLISTR/PRERED/SILGRN_x000a_Pin-striped_x000a_Lace closure_x000a_Cushioned footbed_x000a_Textured and patterned outsole_x000a_Warranty: 3 months_x000a_Warranty provided by the brand/manufacturer"/>
    <s v="Upper material: Synthetic_x000a_Outsole material: Rubber_x000a_Wipe with a clean and dry cloth to remove dust"/>
    <n v="4.2"/>
    <n v="63"/>
    <n v="3959"/>
    <x v="0"/>
    <x v="11"/>
    <x v="1"/>
    <n v="249417"/>
  </r>
  <r>
    <x v="145"/>
    <s v="Men Polo Collar Pure Cotton Slim Fit T-shirt"/>
    <s v="Navy blue T-shirt for men_x000a_Solid_x000a_Regular length_x000a_Polo collar_x000a_Short, regular sleeves_x000a_Knitted pure cotton fabric_x000a_Button closure"/>
    <s v="Slim Fit_x000a_The model (height 6') is wearing a size M"/>
    <n v="4.2"/>
    <n v="5"/>
    <n v="899"/>
    <x v="0"/>
    <x v="46"/>
    <x v="1"/>
    <n v="4495"/>
  </r>
  <r>
    <x v="161"/>
    <s v="Men EDP Fragrance Gift Set of 7 - 8ml each"/>
    <s v="Fragrance Gift Set of 7_x000a_#WildChild_x000a_#Gentleman_x000a_#IntoTheWild_x000a_#Wanderer_x000a_#Challenger_x000a_#Swag_x000a_#PartyAnimal"/>
    <s v="Keep in a cool place away from heat &amp; sunlight_x000a_Avoid contact with eye, if contact occurs wash with plenty of water &amp; Consult a doctor_x000a_Keep out of reach to children_x000a_Harmful if consumed"/>
    <n v="4.2"/>
    <n v="1300"/>
    <n v="597"/>
    <x v="0"/>
    <x v="44"/>
    <x v="1"/>
    <n v="776100"/>
  </r>
  <r>
    <x v="12"/>
    <s v="Men Orange Printed T-shirt"/>
    <s v="Want a change in style, look no further than the HRX Men's Athleisure T-shirt. It's stylish, cool and comfortable- just what you need._x000a__x000a_Features_x000a_Athleisure T-shirt can be paired with tracks, khakis or jeans._x000a_Style: Round Neck_x000a_Sleeve: Short Sleeves_x000a_Colour: Orange_x000a_Print: Typography_x000a_Fit: Regular"/>
    <s v="The model (height 6' and shoulders 18&quot;) is wearing a size M"/>
    <n v="4.0999999999999996"/>
    <n v="8700"/>
    <n v="368"/>
    <x v="0"/>
    <x v="46"/>
    <x v="17"/>
    <n v="3201600"/>
  </r>
  <r>
    <x v="6"/>
    <s v="Men Mesh Non-Marking Walking Shoes"/>
    <s v="A pair of grey and teal blue sports shoes, has regular styling, slip on detail_x000a_Mesh upper_x000a_Cushioned footbed_x000a_Textured and patterned outsole_x000a_Warranty: 45 days_x000a_Warranty provided by brand/manufacturer"/>
    <s v="Mesh_x000a_Wipe with a clean and dry cloth to remove dust"/>
    <n v="4.0999999999999996"/>
    <n v="52"/>
    <n v="1059"/>
    <x v="0"/>
    <x v="11"/>
    <x v="1"/>
    <n v="55068"/>
  </r>
  <r>
    <x v="14"/>
    <s v="Men Blue Pure Cotton Tartan Checks Casual Shirt"/>
    <s v="Blue tartan checks opaque casual shirt, has a spread collar, button placket, long regular sleeves, and curved hem"/>
    <s v="Fit: Regular Fit_x000a_The model (height 6') is wearing a size 40"/>
    <n v="4"/>
    <n v="34"/>
    <n v="659"/>
    <x v="0"/>
    <x v="12"/>
    <x v="4"/>
    <n v="22406"/>
  </r>
  <r>
    <x v="21"/>
    <s v="U S Polo Assn Men Black PU Sneakers"/>
    <s v="A pair of round toe black sneakers ,has regular styling,_x000a_Lace-ups detail_x000a_Pu upper_x000a_Cushioned footbed_x000a_Textured and patterned outsole_x000a_Warranty: 3 months"/>
    <s v="Wipe with a clean, dry cloth to remove dust"/>
    <n v="4.2"/>
    <n v="469"/>
    <n v="1759"/>
    <x v="0"/>
    <x v="0"/>
    <x v="0"/>
    <n v="824971"/>
  </r>
  <r>
    <x v="25"/>
    <s v="Men Blue Slim Fit Casual Shirt"/>
    <s v="Blue solid opaque Casual shirt ,has a mandarin collar, button placket, 1 patch pocket, long roll-up sleeves, curved hem"/>
    <s v="Brand Fit:_x000a_Fit: Slim Fit_x000a_The model (height 6') is wearing a size 40"/>
    <n v="4.0999999999999996"/>
    <n v="901"/>
    <n v="479"/>
    <x v="0"/>
    <x v="12"/>
    <x v="4"/>
    <n v="431579"/>
  </r>
  <r>
    <x v="26"/>
    <s v="Men Solid Sustainable Chinos"/>
    <s v="Charcoal solid mid-rise chinos, has a button closure, five pockets_x000a_This garment contains LYCRA fiber. It moves with you throughout the day for a comfortable, flexible fit"/>
    <s v="The model (height 6') is wearing a size 32"/>
    <n v="4.2"/>
    <n v="5300"/>
    <n v="939"/>
    <x v="0"/>
    <x v="55"/>
    <x v="1"/>
    <n v="4976700"/>
  </r>
  <r>
    <x v="162"/>
    <s v="Cotton Baseball Cap"/>
    <s v="Black solid baseball cap, has a visor"/>
    <s v="Cotton_x000a_Hand Wash"/>
    <n v="3.8"/>
    <n v="56"/>
    <n v="299"/>
    <x v="1"/>
    <x v="77"/>
    <x v="1"/>
    <n v="16744"/>
  </r>
  <r>
    <x v="25"/>
    <s v="Men Grey Tapered Fit Mid-Rise Clean Look Jeans"/>
    <s v="Grey medium wash 5-pocket mid-rise jeans, clean look, heavy fade, has a button and zip closure, and waistband with belt loops"/>
    <s v="Tapered Fit_x000a_The model (height 6') is wearing a size 32"/>
    <n v="3.7"/>
    <n v="2100"/>
    <n v="550"/>
    <x v="0"/>
    <x v="15"/>
    <x v="7"/>
    <n v="1155000"/>
  </r>
  <r>
    <x v="15"/>
    <s v="Men Relaxed Fit Hoodie"/>
    <s v="Hoodie in sweatshirt fabric made from a cotton blend. Relaxed fit with a jersey-lined, drawstring hood, a kangaroo pocket, long sleeves and wide ribbing at the cuffs and hem. Soft brushed inside"/>
    <s v="The model (height 6') is wearing a size M"/>
    <n v="4.4000000000000004"/>
    <n v="1100"/>
    <n v="1499"/>
    <x v="0"/>
    <x v="13"/>
    <x v="1"/>
    <n v="1648900"/>
  </r>
  <r>
    <x v="0"/>
    <s v="Men Beige Woven Design Sneakers"/>
    <s v="A pair of round toe beige sneakers, has regular styling,_x000a_Lace-ups detail_x000a_Pu upper_x000a_Cushioned footbed_x000a_Textured and patterned outsole_x000a_Warranty: 3 months_x000a_Warranty provided by the brand/manufacturer"/>
    <s v="PU_x000a_Wipe with a clean, dry cloth to remove dust"/>
    <n v="4.5999999999999996"/>
    <n v="169"/>
    <n v="5949"/>
    <x v="0"/>
    <x v="0"/>
    <x v="13"/>
    <n v="1005381"/>
  </r>
  <r>
    <x v="11"/>
    <s v="Ninja Fit Smartwatch With Full Touch Display &amp; 120+ Sports Modes"/>
    <s v="This item cannot be returned."/>
    <s v="Dial width: 43 mm_x000a_Strap width: 20 mm"/>
    <n v="3.8"/>
    <n v="209"/>
    <n v="1299"/>
    <x v="1"/>
    <x v="91"/>
    <x v="1"/>
    <n v="271491"/>
  </r>
  <r>
    <x v="29"/>
    <s v="Navy Blue Slim Fit Checked Casual Shirt"/>
    <s v="Navy blue checked casual shirt, has a spread collar, a full button placket, long sleeves, a patch pocket, curved hem"/>
    <s v="Slim fit_x000a_The model (height 6') is wearing a size 42"/>
    <n v="4.0999999999999996"/>
    <n v="7600"/>
    <n v="1349"/>
    <x v="1"/>
    <x v="12"/>
    <x v="3"/>
    <n v="10252400"/>
  </r>
  <r>
    <x v="93"/>
    <s v="Men Black Mesh Walking Sports Shoes"/>
    <s v="A pair of black walking shoes, has regular Styling, slip-on detail_x000a_Mesh upper_x000a_Cushioned footbed_x000a_Textured and patterned outsole_x000a_Warranty: 30 days_x000a_Warranty provided by brand owner/manufacturer"/>
    <s v="Mesh upper_x000a_Wipe with a clean, dry cloth to remove dust"/>
    <n v="4.2"/>
    <n v="1100"/>
    <n v="769"/>
    <x v="0"/>
    <x v="11"/>
    <x v="0"/>
    <n v="845900"/>
  </r>
  <r>
    <x v="73"/>
    <s v="Men White Solid Puffer Jacket"/>
    <s v="White solid jacket, has a hooded, 2 pockets, zip closure, long sleeves, straight hem"/>
    <s v="The model (height 6') is wearing a size M"/>
    <n v="4"/>
    <n v="2600"/>
    <n v="1649"/>
    <x v="0"/>
    <x v="39"/>
    <x v="2"/>
    <n v="4287400"/>
  </r>
  <r>
    <x v="113"/>
    <s v="Men Solid Mid Rise Flat Front Regular Trousers"/>
    <s v="Grey woven trousers_x000a_Regular fit_x000a_Mid-rise_x000a_Length: regular_x000a_Pattern: solid_x000a_Flat-front, with no pleats design_x000a_Feature: plain_x000a_4 pockets"/>
    <s v="Regular Fit_x000a_Size worn by the model: 32_x000a_Waist: 32&quot;_x000a_Hips: 38&quot;_x000a_Height: 6'1&quot;"/>
    <n v="3.6"/>
    <n v="16"/>
    <n v="2051"/>
    <x v="0"/>
    <x v="30"/>
    <x v="1"/>
    <n v="32816"/>
  </r>
  <r>
    <x v="12"/>
    <s v="Men Teal Blue And White Woven Design Lightweight Slip-On Sneakers"/>
    <s v="A pair of round toe teal blue and white slip-on sneakers ,has regular styling_x000a_Slip-on detail_x000a_Textile upper_x000a_Cushioned footbed_x000a_Textured and patterned outsole"/>
    <s v="textile_x000a_Wipe with a clean and dry cloth to remove dust"/>
    <n v="3.1"/>
    <n v="40"/>
    <n v="559"/>
    <x v="0"/>
    <x v="0"/>
    <x v="2"/>
    <n v="22360"/>
  </r>
  <r>
    <x v="3"/>
    <s v="Noise ColorFit Pro 4 Smartwatch - Black"/>
    <s v="This item cannot be returned."/>
    <s v="Dial width: 43.6 mm_x000a_Strap width: 20 mm"/>
    <n v="4.4000000000000004"/>
    <n v="987"/>
    <n v="3299"/>
    <x v="1"/>
    <x v="33"/>
    <x v="0"/>
    <n v="3256113"/>
  </r>
  <r>
    <x v="13"/>
    <s v="Striped Spread Collar Cotton Slim Fit Casual Shirt"/>
    <s v="White &amp; blue vertical striped casual shirt, has a spread collar, button placket, short regular sleeves, curved hem"/>
    <s v="Fit: Slim Fit_x000a_The model (height 6') is wearing a size 40"/>
    <n v="3.9"/>
    <n v="290"/>
    <n v="1699"/>
    <x v="1"/>
    <x v="12"/>
    <x v="1"/>
    <n v="492710"/>
  </r>
  <r>
    <x v="48"/>
    <s v="Men Blue 512 Slim Fit Mid-Rise Heavy Fade Stretchable Jeans"/>
    <s v="Light shade, heavy fade blue jeans_x000a_Slim fit, mid-rise_x000a_Clean look_x000a_Stretchable_x000a_5 pocket_x000a_Length: regular"/>
    <s v="Fit: Slim Fit_x000a_Stretchable_x000a_Size worn by the model: 32_x000a_Waist: 31&quot;_x000a_Hips: 38&quot;_x000a_Height: 6'1&quot;"/>
    <n v="4.2"/>
    <n v="717"/>
    <n v="2399"/>
    <x v="0"/>
    <x v="15"/>
    <x v="4"/>
    <n v="1720083"/>
  </r>
  <r>
    <x v="25"/>
    <s v="Men Grey Tapered Fit Solid Cropped Chinos"/>
    <s v="Grey solid mid-rise chinos, has a button closure, 4 pockets"/>
    <s v="Tapered Fit_x000a_The model (height 6') is wearing a size 32"/>
    <n v="4"/>
    <n v="9100"/>
    <n v="681"/>
    <x v="0"/>
    <x v="55"/>
    <x v="7"/>
    <n v="6197100"/>
  </r>
  <r>
    <x v="163"/>
    <s v="Men Navy Blue Slim Fit Solid Stretch Formal Shirt"/>
    <s v="Navy Blue solid formal shirt, has a spread collar, long sleeves, button placket, and curved hem"/>
    <s v="Slim fit_x000a_The model (height 6') is wearing a size 40"/>
    <n v="4.2"/>
    <n v="542"/>
    <n v="701"/>
    <x v="0"/>
    <x v="12"/>
    <x v="3"/>
    <n v="379942"/>
  </r>
  <r>
    <x v="26"/>
    <s v="Men Blue Regular Fit Mid-Rise Clean Look Stretchable Jeans"/>
    <s v="Blue dark wash 5-pocket mid-rise jeans, clean look, heavy fade, has a button and zip closure, and waistband with belt loops"/>
    <s v="Regular Fit_x000a_Stretchable_x000a_The model (height 6') is wearing a size 32"/>
    <n v="3.7"/>
    <n v="3000"/>
    <n v="917"/>
    <x v="0"/>
    <x v="15"/>
    <x v="4"/>
    <n v="2751000"/>
  </r>
  <r>
    <x v="96"/>
    <s v="Men Solid Slim Fit Trousers"/>
    <s v="Black solid trousers_x000a_Slim fit_x000a_Mid-rise_x000a_Length: Regular_x000a_Pattern: Solid _x000a_Flat-front, with no pleats design_x000a_Feature: plain_x000a_4 pockets"/>
    <s v="Fit: Slim Fit_x000a_The model (height 6') is wearing a size 32"/>
    <n v="4.2"/>
    <n v="179"/>
    <n v="1199"/>
    <x v="0"/>
    <x v="30"/>
    <x v="1"/>
    <n v="214621"/>
  </r>
  <r>
    <x v="13"/>
    <s v="Men Solid T-shirt"/>
    <s v="Beige Tshirt for men_x000a_Solid_x000a_Regular length_x000a_Round neck_x000a_Short, regular sleeves_x000a_Knitted cotton fabric"/>
    <s v="Regular Fit_x000a_Size worn by the model: M_x000a_Chest: 39&quot;_x000a_Height: 6'"/>
    <n v="3.6"/>
    <n v="16"/>
    <n v="329"/>
    <x v="0"/>
    <x v="46"/>
    <x v="1"/>
    <n v="5264"/>
  </r>
  <r>
    <x v="26"/>
    <s v="Men Navy Blue Magenta Pink Regular Fit Checked Casual Shirt"/>
    <s v="Navy Blue and Magenta pink checked casual shirt, has a spread collar, long sleeves, button placket, curved hem, and 1 patch pocket"/>
    <s v="Regular Fit_x000a_The model (height 6') is wearing a size 40"/>
    <n v="4.0999999999999996"/>
    <n v="2600"/>
    <n v="854"/>
    <x v="0"/>
    <x v="12"/>
    <x v="3"/>
    <n v="2220400"/>
  </r>
  <r>
    <x v="31"/>
    <s v="Moisturising Cream - 80 g"/>
    <s v="Moisturising Cream - Dry to Normal, Sensitive Skin"/>
    <s v="None"/>
    <n v="4.5999999999999996"/>
    <n v="3600"/>
    <n v="431"/>
    <x v="1"/>
    <x v="75"/>
    <x v="1"/>
    <n v="1551600"/>
  </r>
  <r>
    <x v="14"/>
    <s v="Unisex Black Analogue Watch MFB-PN-LB-1188G"/>
    <s v="Display: Analogue_x000a_Movement: Quartz_x000a_Power source: Battery_x000a_Dial style: Textured square stainless steel dial_x000a_Features: Reset Time, Glow in the Dark Inlays, Date Aperture_x000a_Strap style: Black bracelet style, stainless steel strap with a foldover closure_x000a_Water resistance: Water Resistant_x000a_Comes in a signature Mast &amp; Harbour case"/>
    <s v="None"/>
    <n v="4.3"/>
    <n v="894"/>
    <n v="1439"/>
    <x v="1"/>
    <x v="138"/>
    <x v="0"/>
    <n v="1286466"/>
  </r>
  <r>
    <x v="8"/>
    <s v="Unisex Solid Wired Run Pure Regular Sneakers"/>
    <s v="Special Technologies:_x000a_The IMEVA midsole has an organic design and rubber pods on the bottom for grip._x000a_The SoftFoam+ sockliner provides superior cushioning and optimal comfort for every step of your day._x000a_Product Design Details:_x000a_A pair of round toe black sneakers, has regular styling_x000a_Lace-ups detail_x000a_Mesh upper_x000a_Cushioned footbed_x000a_Textured and patterned rubber outsole_x000a_Warranty: 3 months_x000a_Warranty to be provided by the brand/manufacturer_x000a_About The Product:_x000a_The PUMA Wired Run Pure is a new progressive running iteration of the PUMA Wired that looks new but feels familiar. The purpose of this shoe is to be effortless and comfortable, incorporated into your wardrobe as a staple style. The upper features an air mesh upper along with debossed neoprene overlays and heel feature making this your new go to option for every day. The IMEVA midsole has an organic design and rubber pods on the bottom for grip. The SoftFoam+ sockliner provides superior cushioning and optimal comfort for every step of your day."/>
    <s v="Upper Material: Mesh_x000a_Outsole Material: Rubber_x000a_Wipe with a clean dry cloth to remove dust"/>
    <n v="4.3"/>
    <n v="32"/>
    <n v="2399"/>
    <x v="1"/>
    <x v="0"/>
    <x v="5"/>
    <n v="76768"/>
  </r>
  <r>
    <x v="25"/>
    <s v="Men White Slim Fit Casual Shirt"/>
    <s v="White solid opaque Casual shirt ,has a spread collar, button placket, 1 patch pocket, long regular sleeves, curved hem"/>
    <s v="Brand Fit:_x000a_Fit: Slim Fit_x000a_The model (height 6') is wearing a size 40"/>
    <n v="4"/>
    <n v="1800"/>
    <n v="479"/>
    <x v="0"/>
    <x v="12"/>
    <x v="2"/>
    <n v="862200"/>
  </r>
  <r>
    <x v="83"/>
    <s v="Unisex Solid Scuderia Ferrari R-Cat Machina Regular Sneakers"/>
    <s v="Special Technology:_x000a_Recycled content: The upper of this shoe is made with at least 20% recycled materials as a step toward a better future._x000a_Product Design Details:_x000a_A pair of round toe black sneakers, has regular styling_x000a_Lace-up detail_x000a_Synthetic leather upper_x000a_Cushioned footbed_x000a_Textured and patterned rubber outsole_x000a_Rubber midsole_x000a_PUMA Formstrip on the lateral side_x000a_Scuderia Ferrari Logo on the rear lateral side_x000a_PUMA Cat Logo on the tongue_x000a_Warranty: 3 months_x000a_Warranty to be provided by the brand/manufacturer_x000a_About The Product:_x000a_The R-Cat Machina is inspired by the smooth ride of a Scuderia Ferrari, whether you're driving or walking. Prominent branding details from PUMA and Scuderia Ferrari enhance the slick synthetic leather uppers."/>
    <s v="Upper Material: Synthetic leather upper_x000a_Outsole Material: Rubber_x000a_Wipe with a clean, dry cloth to remove dust"/>
    <n v="4.5"/>
    <n v="21"/>
    <n v="3199"/>
    <x v="1"/>
    <x v="0"/>
    <x v="1"/>
    <n v="67179"/>
  </r>
  <r>
    <x v="25"/>
    <s v="Men Grey Tapered Fit Stretchable Jeans"/>
    <s v="Light shade, no fade grey jeans_x000a_Tapered fit, mid-rise_x000a_Clean look_x000a_Stretchable_x000a_5 pocket_x000a_Length: cropped"/>
    <s v="Fit: Tapered Fit_x000a_Stretchable_x000a_The model (height 6') is wearing a size 32"/>
    <n v="3.4"/>
    <n v="898"/>
    <n v="601"/>
    <x v="0"/>
    <x v="15"/>
    <x v="7"/>
    <n v="539698"/>
  </r>
  <r>
    <x v="164"/>
    <s v="Unisex One Eau De Toilette 200 ml"/>
    <s v="One Eau De Toilette Perfume"/>
    <s v="None"/>
    <n v="4.4000000000000004"/>
    <n v="1100"/>
    <n v="4760"/>
    <x v="1"/>
    <x v="28"/>
    <x v="1"/>
    <n v="5236000"/>
  </r>
  <r>
    <x v="26"/>
    <s v="Men Blue Sustainable Chinos"/>
    <s v="Blue solid mid-rise chinos, has a button closure, five pockets_x000a_This garment contains LYCRA fiber. It moves with you throughout the day for a comfortable, flexible fit"/>
    <s v="Regular Fit_x000a_The model (height 6') is wearing a size 32"/>
    <n v="4.2"/>
    <n v="5600"/>
    <n v="899"/>
    <x v="0"/>
    <x v="55"/>
    <x v="4"/>
    <n v="5034400"/>
  </r>
  <r>
    <x v="26"/>
    <s v="Men White &amp; Sea Green Colourblocked Sweatshirt"/>
    <s v="White and sea green colourblocked sweatshirt has a round neck, 2 insert pockets, long sleeves, ribbed hem"/>
    <s v="Size worn by the model: M_x000a_Chest: 38&quot;_x000a_Height: 6'1&quot;"/>
    <n v="4.0999999999999996"/>
    <n v="324"/>
    <n v="949"/>
    <x v="0"/>
    <x v="58"/>
    <x v="8"/>
    <n v="307476"/>
  </r>
  <r>
    <x v="15"/>
    <s v="Relaxed Fit Sweatshirt"/>
    <s v="Top in sweatshirt fabric made from a cotton blend. Relaxed fit with dropped shoulders and ribbing around the neckline, cuffs and hem. Soft brushed inside."/>
    <s v="The model (height 6') is wearing a size M"/>
    <n v="4.2"/>
    <n v="102"/>
    <n v="799"/>
    <x v="1"/>
    <x v="58"/>
    <x v="1"/>
    <n v="81498"/>
  </r>
  <r>
    <x v="40"/>
    <s v="Luma Printed Poly Carbonate Large Hard Trolley Bag - 77 cm"/>
    <s v="Multicolored hard-case cabin trolley suitcase, secured with a number lock_x000a_One handle on the top, has a retractable trolley handle with 360 degree rotatable corner-mounted inline skate wheels_x000a_One main compartment, has elasticated straps secured with click clasp closures, and zip lining_x000a_One zipper compartment on the flap_x000a_Warranty: 5 years_x000a_Warranty provided by Brand Owner / Manufacturer"/>
    <s v="Length(in cm) 77.0_x000a_Depth(in cm) 55.0_x000a_Width(in cm) 30.0"/>
    <n v="4.0999999999999996"/>
    <n v="751"/>
    <n v="3899"/>
    <x v="1"/>
    <x v="37"/>
    <x v="1"/>
    <n v="2928149"/>
  </r>
  <r>
    <x v="5"/>
    <s v="Men White Colourblocked Sneakers"/>
    <s v="A pair of round toe white sneakers ,has regular styling,_x000a_Lace-ups detail_x000a_Mesh upper_x000a_Cushioned footbed_x000a_Textured and patterned outsole_x000a_Warranty: 28 days"/>
    <s v="Regular Fit"/>
    <n v="4"/>
    <n v="71"/>
    <n v="636"/>
    <x v="0"/>
    <x v="0"/>
    <x v="2"/>
    <n v="45156"/>
  </r>
  <r>
    <x v="12"/>
    <s v="Outdoor Men Black Solid Sweatshirt"/>
    <s v="Black with a tinge of green solid sweatshirt, has a mock collar, two pockets, zip closure, long sleeves, straight hem"/>
    <s v="The model (height 6') is wearing a size M"/>
    <n v="3.9"/>
    <n v="1200"/>
    <n v="934"/>
    <x v="0"/>
    <x v="58"/>
    <x v="0"/>
    <n v="1120800"/>
  </r>
  <r>
    <x v="77"/>
    <s v="Men Olive Green Slim Fit Conversational Printed Casual Shirt"/>
    <s v="Olive Green printed casual shirt, has a spread collar, long sleeves, button placket, curved hem, and 1 patch pocket"/>
    <s v="Slim fit_x000a_The model (height 6') is wearing a size 40"/>
    <n v="4.0999999999999996"/>
    <n v="204"/>
    <n v="524"/>
    <x v="0"/>
    <x v="12"/>
    <x v="8"/>
    <n v="106896"/>
  </r>
  <r>
    <x v="79"/>
    <s v="Men Black Woven Design Sneakers"/>
    <s v="A pair of round toe black woven design sneakers ,has regular styling,_x000a_Lace-ups detail_x000a_Textile upper_x000a_Cushioned footbed_x000a_Textured and patterned outsole"/>
    <s v="Upper material: Flyknit_x000a_Wipe with a clean, dry cloth to remove the dust"/>
    <n v="4.3"/>
    <n v="862"/>
    <n v="1124"/>
    <x v="0"/>
    <x v="0"/>
    <x v="0"/>
    <n v="968888"/>
  </r>
  <r>
    <x v="69"/>
    <s v="Men Offcourt Sliders"/>
    <s v="SPECIAL TECHNOLOGIES:_x000a_Premium Feel_x000a_The contoured footbed cradles the foot, while dual-density foam adds plush underfoot cushioning and stability._x000a_360 Degrees of Comfort_x000a_The soft strap and binding on the upper ensure top-of-the-foot comfort._x000a_Made for Mobility_x000a_Deep flex grooves bend with your foot for a natural feel._x000a_Added Grip_x000a_Contouring at the toe provides additional grip and support, while the concentric outsole adds multi-surface traction._x000a__x000a_PRODUCT DESIGN DETAILS :_x000a_A pair of white ,blue &amp; red printed sliders _x000a_Synthetic upper_x000a_Cushioned footbed_x000a_Patterned synthetic outsole_x000a_ABOUT THE PRODUCT :_x000a_UNCOMPROMISING COMFORT, INFINITE VERSATILITY._x000a_These slides are designed to help you relax and recharge. Innovative dual-layered foam underfoot pairs with a plush strap to bring the comfort, while the iconic AF-1 pivot circle pattern on the outsole and block-letter branding casually nod to heritage hoops. What are you waiting for? Get lounging."/>
    <s v="Synthetic_x000a_Wipe with a clean, dry cloth to remove dust"/>
    <n v="4.2"/>
    <n v="23"/>
    <n v="2070"/>
    <x v="0"/>
    <x v="7"/>
    <x v="1"/>
    <n v="47610"/>
  </r>
  <r>
    <x v="26"/>
    <s v="Men Lightweight Lace-Ups Sneakers"/>
    <s v="A pair of round toe sneakers ,has regular styling,_x000a_Lace-ups detail_x000a_Synthetic upper_x000a_Cushioned footbed_x000a_Textured and patterned outsole"/>
    <s v="Synthetic Leather_x000a_Wipe with a clean, dry cloth to remove dust"/>
    <n v="3.6"/>
    <n v="249"/>
    <n v="872"/>
    <x v="0"/>
    <x v="0"/>
    <x v="1"/>
    <n v="217128"/>
  </r>
  <r>
    <x v="14"/>
    <s v="Checked Button-Down Collar Cotton Linen Casual Shirt"/>
    <s v="Navy blue, beige and red checked casual shirt, has a button-down collar, long sleeves, button placket, and a straight hem"/>
    <s v="Regular Fit_x000a_The model (height 6') is wearing a size 40"/>
    <n v="4.0999999999999996"/>
    <n v="357"/>
    <n v="1149"/>
    <x v="1"/>
    <x v="12"/>
    <x v="1"/>
    <n v="410193"/>
  </r>
  <r>
    <x v="165"/>
    <s v="Men White Sneakers"/>
    <s v="A pair of round-toe white sneakers, has regular styling, lace-up detail_x000a_Synthetic Leather upper_x000a_Cushioned footbed_x000a_Textured and patterned outsole_x000a_Warranty: 1 month_x000a_Warranty provided by brand/manufacturer"/>
    <s v="Synthetic Leather_x000a_Wipe with a clean, dry cloth to remove dust"/>
    <n v="4.0999999999999996"/>
    <n v="774"/>
    <n v="1199"/>
    <x v="0"/>
    <x v="0"/>
    <x v="2"/>
    <n v="928026"/>
  </r>
  <r>
    <x v="48"/>
    <s v="Men Blue 511 Slim Fit Heavy Fade Stretchable Jeans"/>
    <s v="Medium shade, heavy fade blue jeans_x000a_Slim fit, mid-rise_x000a_Clean look_x000a_Stretchable_x000a_5 pocket_x000a_Length: regular"/>
    <s v="Fit: Slim Fit_x000a_Stretchable_x000a_Size worn by the model: 32_x000a_Waist: 31&quot;_x000a_Hips: 38&quot;_x000a_Height: 6'1&quot;"/>
    <n v="4.3"/>
    <n v="810"/>
    <n v="2399"/>
    <x v="0"/>
    <x v="15"/>
    <x v="4"/>
    <n v="1943190"/>
  </r>
  <r>
    <x v="78"/>
    <s v="Men Black &amp; Brown Comfort Sandals"/>
    <s v="A pair of black comfort sandals_x000a_Synthetic leather upper with slip-on closure_x000a_Cushioned footbed_x000a_Patterned rubber outsole_x000a_Warranty: 3 months_x000a_Warranty provided by brand owner/manufacturer"/>
    <s v="Comfort Fit Size"/>
    <n v="3.6"/>
    <n v="378"/>
    <n v="599"/>
    <x v="0"/>
    <x v="24"/>
    <x v="0"/>
    <n v="226422"/>
  </r>
  <r>
    <x v="130"/>
    <s v="Men Grey Analogue Watch"/>
    <s v="Display: Analogue_x000a_Movement: Quartz_x000a_Power source: Battery_x000a_Dial style: Solid round brass dial_x000a_Features: Reset Time_x000a_Strap style: Grey regular, leather strap with a tang closure_x000a_Water resistance: 50 m_x000a_Warranty: 2 years_x000a_Warranty provided by brand/manufacturer"/>
    <s v="Dial width:_x000a_Strap Width"/>
    <n v="4.5"/>
    <n v="578"/>
    <n v="3045"/>
    <x v="0"/>
    <x v="26"/>
    <x v="7"/>
    <n v="1760010"/>
  </r>
  <r>
    <x v="26"/>
    <s v="Men Maroon &amp; Navy Blue Checked Pure Cotton Casual Sustainable Shirt"/>
    <s v="Maroon and Navy Blue checked casual shirt, has a spread collar, long sleeves, button placket, curved hem, and 1 patch pocket"/>
    <s v="Regular Fit_x000a_The model (height 6') is wearing a size 40"/>
    <n v="4.4000000000000004"/>
    <n v="15100"/>
    <n v="639"/>
    <x v="0"/>
    <x v="12"/>
    <x v="3"/>
    <n v="9648900"/>
  </r>
  <r>
    <x v="46"/>
    <s v="Men Black Printed Rucksack"/>
    <s v="Black printed rucksack, has a flap across the mouth secured with a click-clasp_x000a_One haul loop, two padded and adjustable mesh sternum shoulder straps_x000a_One main compartment secured with a drawstring fastening_x000a_A zip pocket on top_x000a_Two mesh stash pockets with straps for extra storage on either side_x000a_Padded mesh back_x000a_Warranty: 18 months_x000a_Warranty provided by Brand Owner / Manufacturer"/>
    <s v="Height: 77 cm_x000a_Width: 32 cm_x000a_Depth: 24 cm_x000a_Volume: 60 L"/>
    <n v="4.4000000000000004"/>
    <n v="1700"/>
    <n v="3989"/>
    <x v="0"/>
    <x v="110"/>
    <x v="0"/>
    <n v="6781300"/>
  </r>
  <r>
    <x v="8"/>
    <s v="Unisex Black &amp; Grey Solid Phase Backpack"/>
    <s v="Black backpack_x000a_Non-Padded haul loop_x000a_1 main compartment with zip closure_x000a_Padded back_x000a_Zip Pocket_x000a_Padded shoulder strap: Padded_x000a_Water-resistance: No_x000a_Warranty: 3 months_x000a_Warranty provided by brand/manufacturer"/>
    <s v="Height: 47 cm_x000a_Width: 32 cm_x000a_Depth: 15 cm"/>
    <n v="4.2"/>
    <n v="1000"/>
    <n v="779"/>
    <x v="1"/>
    <x v="67"/>
    <x v="0"/>
    <n v="779000"/>
  </r>
  <r>
    <x v="7"/>
    <s v="Men Leather Sneakers"/>
    <s v="A pair of round toe khaki solid sneakers, has regular styling, lace-up closure_x000a_Leather upper_x000a_Cushioned footbed_x000a_Textured and patterned outsole_x000a_Warranty: 1 month_x000a_Warranty provided by brand/manufacturer"/>
    <s v="100% Leather _x000a_Use a branded leather conditioner to clean the product_x000a_Avoid washing"/>
    <n v="4.7"/>
    <n v="21"/>
    <n v="2800"/>
    <x v="0"/>
    <x v="0"/>
    <x v="1"/>
    <n v="58800"/>
  </r>
  <r>
    <x v="119"/>
    <s v="Men Mauve Round Neck Drop-Shoulder Sleeves Pure Cotton Loose T-shirt"/>
    <s v="Mauve pink tshirt for men with applique striped sleeves_x000a_Solid_x000a_Regular length_x000a_Round neck_x000a_Short, drop-shoulder sleeves_x000a_Knitted cotton fabric"/>
    <s v="Loose Fit_x000a_The model (height 6') is wearing a size M"/>
    <n v="4.3"/>
    <n v="1100"/>
    <n v="506"/>
    <x v="0"/>
    <x v="46"/>
    <x v="1"/>
    <n v="556600"/>
  </r>
  <r>
    <x v="138"/>
    <s v="Men Marble 3-In-1 Hair Face &amp; Body Wash - 295 ml"/>
    <s v="Men Marble 3-In-1 Hair Face &amp; Body Wash"/>
    <s v="None"/>
    <n v="4.7"/>
    <n v="108"/>
    <n v="849"/>
    <x v="0"/>
    <x v="28"/>
    <x v="1"/>
    <n v="91692"/>
  </r>
  <r>
    <x v="11"/>
    <s v="Ninja Calling Pro Plus Bluetooth Calling Smartwatch 39BSWAAY11"/>
    <s v="This item cannot be returned."/>
    <s v="Dial width: 43 mm_x000a_Strap width: 20 mm"/>
    <n v="4.2"/>
    <n v="879"/>
    <n v="1799"/>
    <x v="1"/>
    <x v="139"/>
    <x v="4"/>
    <n v="1581321"/>
  </r>
  <r>
    <x v="14"/>
    <s v="Men Colourblocked Fabric Comfort -Fit Sliders"/>
    <s v="A pair of black &amp; grey colourblocked sliders_x000a_Fabric upper_x000a_Cushioned footbed_x000a_Patterned eva outsole"/>
    <s v="Fabric_x000a_Wipe with a clean, dry cloth to remove dust"/>
    <n v="3.5"/>
    <n v="32"/>
    <n v="545"/>
    <x v="0"/>
    <x v="7"/>
    <x v="1"/>
    <n v="17440"/>
  </r>
  <r>
    <x v="72"/>
    <s v="Unisex Brown Solid Backpack"/>
    <s v="Brown solid backpack_x000a_Padded haul loop, ergonomic shoulder straps_x000a_1 main compartment with zip closure_x000a_Padded Mesh back_x000a_Zip Pocket and 2 stash pockets_x000a_Padded shoulder strap: Padded_x000a_Water-resistance: No_x000a_Volume: 24 to 30 litres_x000a_Warranty: 1 year_x000a_Warranty provided by brand/manufacturer"/>
    <s v="Height:_x000a_Width:_x000a_Depth:"/>
    <n v="4.5999999999999996"/>
    <n v="4100"/>
    <n v="1099"/>
    <x v="1"/>
    <x v="67"/>
    <x v="10"/>
    <n v="4505900"/>
  </r>
  <r>
    <x v="166"/>
    <s v="Men Black &amp; Grey Ombre Effect Dyed T-shirt"/>
    <s v="Black and grey Tshirt for men_x000a_Dyed, ombre effect_x000a_Regular length_x000a_Round neck_x000a_Short, regular sleeves_x000a_Knitted polyester fabric"/>
    <s v="Regular Fit_x000a_Size worn by the model: M_x000a_Chest: 35.5&quot;_x000a_Height: 6'2&quot;"/>
    <n v="4.2"/>
    <n v="42"/>
    <n v="769"/>
    <x v="0"/>
    <x v="46"/>
    <x v="0"/>
    <n v="32298"/>
  </r>
  <r>
    <x v="7"/>
    <s v="Men Nubuck Trekking Shoes"/>
    <s v="A pair of round-toe olive green trekking shoes, has regular styling, lace-up detail_x000a_Nubuck upper_x000a_Cushioned footbed_x000a_Textured and patterned outsole_x000a_Warranty: 3 months_x000a_Warranty provided by brand/manufacturer"/>
    <s v="Nubuck_x000a_Use a branded leather conditioner to clean the product_x000a_Avoid washing"/>
    <n v="4.4000000000000004"/>
    <n v="105"/>
    <n v="4315"/>
    <x v="0"/>
    <x v="11"/>
    <x v="1"/>
    <n v="453075"/>
  </r>
  <r>
    <x v="23"/>
    <s v="Men Black Dial &amp; Silver-Toned Bracelet Style Straps Analogue Watch FS5821"/>
    <s v="Pack Contains: single watch_x000a_Display: analogue_x000a_Movement: quartz_x000a_Power Source: battery_x000a_Dial style: black textured round stainless steel dial_x000a_Features: reset time,_x000a_Strap Style: silver toned, bracelet style, stainless steel strap with a foldover_x000a_Water resistance: 50 m_x000a_Comes in a signature Fossil case_x000a_Warranty: 2 years_x000a_Warranty provided by Brand Owner/Manufacturer_x000a_Disclaimer - The Watch Cases might differ from the image shown."/>
    <s v="None"/>
    <n v="4.0999999999999996"/>
    <n v="16"/>
    <n v="6747"/>
    <x v="0"/>
    <x v="140"/>
    <x v="0"/>
    <n v="107952"/>
  </r>
  <r>
    <x v="12"/>
    <s v="Men Navy Blue Solid Sporty Jacket"/>
    <s v="A classic wind cheater gets a trendy makeover. The HRX Men's Running Jacket protects you from the wind as you run and its ergonomic seams give a wide range of motion. After your run, the wind cheater helps regulate body temperature so that you don't catch a chill._x000a__x000a_Features:_x000a_Light weight wind cheater jacket protects you from the wind and cold during or after a run._x000a_Provides insulation and helps maintain body temperature._x000a_Ergonomic seams make the jacket more comfortable._x000a_Pockets keep essentials available._x000a_Reflective logo keeps you visible in low light._x000a_Style: Full Front Open Zipper_x000a_Sleeve: Full Sleeves_x000a_Colour: Navy Blue_x000a_Fit: Regular"/>
    <s v="The model (height 6') is wearing a size M"/>
    <n v="4"/>
    <n v="4100"/>
    <n v="1299"/>
    <x v="0"/>
    <x v="39"/>
    <x v="3"/>
    <n v="5325900"/>
  </r>
  <r>
    <x v="130"/>
    <s v="Men Black Dial &amp; Multicoloured Stainless Steel Bracelet Style Straps Analogue Watch 1713BM02"/>
    <s v="Pack Contains: single watch_x000a_Display: analogue_x000a_Movement: quartz_x000a_Power Source: battery_x000a_Dial style: black textured round stainless steel dial_x000a_Features: reset time,_x000a_Strap Style: multicoloured, bracelet style, stainless steel strap with a foldover_x000a_Water resistance: 30 m_x000a_Comes in a signature Titan case_x000a_Warranty: 2 years_x000a_Warranty provided by brand owner/manufacturer"/>
    <s v="Strap Width:23.7Strap Length:140mm * 180mm"/>
    <n v="4.5"/>
    <n v="144"/>
    <n v="3445"/>
    <x v="0"/>
    <x v="141"/>
    <x v="0"/>
    <n v="496080"/>
  </r>
  <r>
    <x v="14"/>
    <s v="Men Red Slim Fit Solid Casual Shirt"/>
    <s v="Red solid casual shirt, has a spread collar, button placket, 1 pocket, long sleeves, curved hem"/>
    <s v="Slim Fit_x000a_The model (height 6') is wearing a size M"/>
    <n v="4"/>
    <n v="875"/>
    <n v="702"/>
    <x v="0"/>
    <x v="12"/>
    <x v="5"/>
    <n v="614250"/>
  </r>
  <r>
    <x v="36"/>
    <s v="Men Woven Design Adi-Dash Running Shoes"/>
    <s v="Special Technologies:_x000a_Ortholite_x000a_Product Design Details:_x000a_Main material: Synthetic upper/Rubber outsole_x000a_Brand color: cblack/gresix/stone/betsca_x000a_Woven upper design_x000a_Brand logo detail_x000a_Classic 3 striped detail_x000a_Lace-up closure_x000a_Warranty: 3 months_x000a_Warranty provided by Brand/Manufacturer"/>
    <s v="Upper Material: Synthetic _x000a_Sole Material: Rubber_x000a_Wipe with a clean and dry cloth when needed"/>
    <n v="4.0999999999999996"/>
    <n v="66"/>
    <n v="2999"/>
    <x v="0"/>
    <x v="11"/>
    <x v="1"/>
    <n v="197934"/>
  </r>
  <r>
    <x v="129"/>
    <s v="Men Black Solid Denim Jacket"/>
    <s v="Black solid denim jacket, has a spread collar, four pockets, button closure, long sleeves, straight hem, cotton lining"/>
    <s v="The model (height 6') is wearing a size M"/>
    <n v="4.3"/>
    <n v="793"/>
    <n v="1195"/>
    <x v="0"/>
    <x v="39"/>
    <x v="0"/>
    <n v="947635"/>
  </r>
  <r>
    <x v="21"/>
    <s v="Men Off-White GAIMAN 2.O Sneakers"/>
    <s v="A pair of round toe white sneakers, has regular styling_x000a_Lace-up detail_x000a_Canvas upper_x000a_Cushioned footbed_x000a_Textured and patterned outsole_x000a_Warranty: 3 months_x000a_Warranty provided by Brand/Manufacturer"/>
    <s v="Upper material: Canvas_x000a_Wipe with a clean, dry cloth to remove the dust"/>
    <n v="4.2"/>
    <n v="2200"/>
    <n v="1499"/>
    <x v="0"/>
    <x v="0"/>
    <x v="2"/>
    <n v="3297800"/>
  </r>
  <r>
    <x v="103"/>
    <s v="Men Smart Slim Fit Easy Wash Cargos Trousers"/>
    <s v="Grey woven cargo trousers_x000a_Slim fit_x000a_Brand Fit: smart_x000a_Mid-rise_x000a_Length: regular_x000a_Pattern: solid_x000a_Flat-front_x000a_Feature: easy wash_x000a_5 pockets_x000a_Button closure"/>
    <s v="Brand Fit: Smart_x000a_Fit: Slim Fit_x000a_The model (height 6') is wearing a size 32"/>
    <n v="3.8"/>
    <n v="24"/>
    <n v="923"/>
    <x v="0"/>
    <x v="30"/>
    <x v="1"/>
    <n v="22152"/>
  </r>
  <r>
    <x v="25"/>
    <s v="Men White &amp; Green Slim Fit Opaque Striped Cotton Casual Shirt"/>
    <s v="White &amp; green horizontal stripes striped opaque casual shirt ,has a spread collar, button placket, short regular sleeves, curved hem"/>
    <s v="Fit: Slim Fit_x000a_The model (height 6') is wearing a size 40"/>
    <n v="4.2"/>
    <n v="1400"/>
    <n v="462"/>
    <x v="0"/>
    <x v="12"/>
    <x v="8"/>
    <n v="646800"/>
  </r>
  <r>
    <x v="167"/>
    <s v="Men Perforated 327 Sports Shoes"/>
    <s v="A pair of round toe navy blue and white sports shoes ,has regular styling with lace-up closure_x000a_Synthetic perforated upper_x000a_Cushioned footbed_x000a_Textured and patterned outsole"/>
    <s v="Synthetic _x000a_Wipe with a clean and dry cloth when needed"/>
    <n v="4.4000000000000004"/>
    <n v="7"/>
    <n v="7799"/>
    <x v="0"/>
    <x v="11"/>
    <x v="1"/>
    <n v="54593"/>
  </r>
  <r>
    <x v="25"/>
    <s v="Men Green Slim Fit Easy Wash Cargos"/>
    <s v="Green woven Cargos_x000a_Slim fit_x000a_Mid-rise_x000a_Length: regular_x000a_Pattern: solid_x000a_Flat-front, with no pleats design_x000a_Feature: easy wash_x000a_6 pockets"/>
    <s v="Fit: Slim Fit_x000a_The model (height 6') is wearing a size 32"/>
    <n v="3.9"/>
    <n v="1100"/>
    <n v="701"/>
    <x v="0"/>
    <x v="113"/>
    <x v="8"/>
    <n v="771100"/>
  </r>
  <r>
    <x v="55"/>
    <s v="Slim Fit Pure Linen Formal Shirt"/>
    <s v="White solid opaque Formal shirt_x000a_Has a spread collar_x000a_Button placket_x000a_1 patch pocket_x000a_Long regular sleeves_x000a_Curved hem"/>
    <s v="Slim Fit_x000a_Size worn by the model: 40_x000a_Chest: 40&quot;_x000a_Height: 6'"/>
    <n v="3.7"/>
    <n v="26"/>
    <n v="1559"/>
    <x v="1"/>
    <x v="12"/>
    <x v="1"/>
    <n v="40534"/>
  </r>
  <r>
    <x v="166"/>
    <s v="Men Colourblocked Sneakers"/>
    <s v="A pair of grey, teal blue &amp; colourblocked round toe sneakers with regular styling_x000a_Lace-up closure_x000a_Pu upper_x000a_Padded insole_x000a_Cushioned footbed_x000a_Textured and patterned synthetic sole"/>
    <s v="PU_x000a_Wipe with a clean and dry cloth to remove dust"/>
    <n v="3.7"/>
    <n v="60"/>
    <n v="689"/>
    <x v="0"/>
    <x v="0"/>
    <x v="1"/>
    <n v="41340"/>
  </r>
  <r>
    <x v="12"/>
    <s v="Men Black Solid Regular Fit Sports Shorts"/>
    <s v="Black solid mid-rise sports shorts with printed detail, has two side zip pockets, one back pocket and elasticated waistband with drawstring closure, mesh lining _x000a_Engineered with Rapid-Dry technology"/>
    <s v="Regular Fit_x000a_The model (height 6') is wearing a size 32"/>
    <n v="4"/>
    <n v="1500"/>
    <n v="1199"/>
    <x v="0"/>
    <x v="41"/>
    <x v="0"/>
    <n v="1798500"/>
  </r>
  <r>
    <x v="12"/>
    <s v="Men Grey Woven Design Core 1.0 Running shoes"/>
    <s v="The HRX Performance Running Shoes from the Core 1.0 Running Collection will wow you with your comfort, grip and durability no matter how far you run on any terrain._x000a__x000a_Features:_x000a_Ideal for cross-country running on trails._x000a_Designed to provide maximum support to your feet and ankle._x000a_Breathable upper with constructed mesh keeps your feet cool and dry._x000a_Internal heel counter helps maintain a strong grip at the back of the shoe while running._x000a_High density EVA midsole cushions impact._x000a_High abrasion sole increases longevity and durability._x000a_High quality EVA insole with Arc Support controls feet's natural sideways movement and provides extra stability._x000a_Weight: Mid-weight_x000a_Fastening : Lace up_x000a_Fit: Comfort_x000a_Warranty: 3 months_x000a_Warranty provided by brand/manufacturer"/>
    <s v="Mesh_x000a_Wipe with a clean, dry cloth to remove dust"/>
    <n v="4.2"/>
    <n v="947"/>
    <n v="3249"/>
    <x v="0"/>
    <x v="11"/>
    <x v="7"/>
    <n v="3076803"/>
  </r>
  <r>
    <x v="13"/>
    <s v="Men Black Slim Fit Floral Printed Casual Shirt"/>
    <s v="Black floral printed opaque Casual shirt ,has a spread collar, button placket, short regular sleeves, curved hem"/>
    <s v="Brand Fit:_x000a_Fit: Slim Fit_x000a_The model (height 6') is wearing a size 40"/>
    <n v="4.3"/>
    <n v="2000"/>
    <n v="1999"/>
    <x v="0"/>
    <x v="12"/>
    <x v="0"/>
    <n v="3998000"/>
  </r>
  <r>
    <x v="14"/>
    <s v="Unisex Silver-Toned Textured Analogue Watch MFB-PN-LB-1188G"/>
    <s v="Display: Analogue_x000a_Movement: Quartz_x000a_Power source: Battery_x000a_Dial style: Textured square stainless steel dial_x000a_Features: Reset Time, Glow in the Dark Inlays, Date Aperture_x000a_Strap style: Silver-Toned bracelet style, stainless steel strap with a foldover closure_x000a_Water resistance: Water Resistant_x000a_Comes in a signature Mast &amp; Harbour case"/>
    <s v="None"/>
    <n v="4.4000000000000004"/>
    <n v="652"/>
    <n v="1349"/>
    <x v="1"/>
    <x v="138"/>
    <x v="5"/>
    <n v="879548"/>
  </r>
  <r>
    <x v="7"/>
    <s v="Men Nubuck Leather Sneakers"/>
    <s v="A pair of round toe coffee brown derbys ,has regular styling,_x000a_Lace-ups detail_x000a_Nubuck leather upper_x000a_Cushioned footbed_x000a_Textured and patterned outsole_x000a_Warranty: 1 month_x000a_Warranty provided by brand/manufacturer"/>
    <s v="Nubuck leather_x000a_Use a branded nubuck leather conditioner to clean the product_x000a_Avoid washing"/>
    <n v="4.0999999999999996"/>
    <n v="97"/>
    <n v="3775"/>
    <x v="0"/>
    <x v="0"/>
    <x v="1"/>
    <n v="366175"/>
  </r>
  <r>
    <x v="6"/>
    <s v="Men Blue &amp; Red Tape Men Blue Mesh Walking Shoes"/>
    <s v="A pair of blue shoes, has regular Styling, lace-ups detail_x000a_Upper_x000a_Cushioned footbed_x000a_Textured and patterned outsole_x000a_Warranty: 45 days"/>
    <s v="Care Instruction: Wipe with a clean, dry cloth to remove the dust."/>
    <n v="4.0999999999999996"/>
    <n v="167"/>
    <n v="2129"/>
    <x v="0"/>
    <x v="11"/>
    <x v="5"/>
    <n v="355543"/>
  </r>
  <r>
    <x v="34"/>
    <s v="Men Olive Green Slim Fit Casual Shirt"/>
    <s v="Olive green solid casual shirt, has a spread collar, long sleeves, curved hem, one patch pocket"/>
    <s v=" Slim Fit_x000a_The model (height 6') is wearing a size 40"/>
    <n v="4.2"/>
    <n v="14600"/>
    <n v="549"/>
    <x v="0"/>
    <x v="12"/>
    <x v="8"/>
    <n v="8015400"/>
  </r>
  <r>
    <x v="11"/>
    <s v="Black Ninja Bell Bluetooth Calling Smart Watch 40BSWAAY#1"/>
    <s v="This item cannot be returned."/>
    <s v="Dial width: 42 mm _x000a_Strap width: 20 mm"/>
    <n v="4.3"/>
    <n v="1200"/>
    <n v="1999"/>
    <x v="1"/>
    <x v="142"/>
    <x v="0"/>
    <n v="2398800"/>
  </r>
  <r>
    <x v="12"/>
    <s v="Unisex Black &amp; Charcoal Grey Camouflage Print Duffle Bag 15.6 L"/>
    <s v="Black and charcoal grey camouflage print duffle bag_x000a_Has 1 main compartment 3 inner pockets _x000a_4 external zip pockets,_x000a_2 handles with detachable shoulder straps"/>
    <s v="Height: 28 cm_x000a_Width: 43 cm _x000a_Depth: 13 cm _x000a_Volume: 15.6 L"/>
    <n v="4.5999999999999996"/>
    <n v="84"/>
    <n v="3199"/>
    <x v="1"/>
    <x v="42"/>
    <x v="0"/>
    <n v="268716"/>
  </r>
  <r>
    <x v="63"/>
    <s v="Unisex Black Brand Logo Backpack"/>
    <s v="Black brand logo backpack_x000a_Non-padded haul loop_x000a_1 main compartment with zip closure_x000a_Padded back_x000a_Water Resistance: no_x000a_Warranty: 1 year_x000a_Warranty provided by Brand owner/manufacturer"/>
    <s v="Height: 40 cm_x000a_Width: 26 cm_x000a_Depth: 12 cm_x000a_Volume: Up to 23 Litres"/>
    <n v="4.0999999999999996"/>
    <n v="1000"/>
    <n v="672"/>
    <x v="1"/>
    <x v="67"/>
    <x v="0"/>
    <n v="672000"/>
  </r>
  <r>
    <x v="36"/>
    <s v="Men Black &amp; White Woven Design Run Steady Running Shoes"/>
    <s v="Special technologies:_x000a_Bounce mid-sole _x000a_Product design details:_x000a_A pair of black running shoes, has regular Styling, lace-ups detail_x000a_Brand colour: CBLACK/FTWWHT/DRKROY_x000a_Synthetic upper_x000a_Cushioned footbed_x000a_Textured and patterned outsole_x000a_Warranty: 3 months_x000a_Warranty provided by brand/man_x000a_ufacturer"/>
    <s v="Upper material: Synthetic_x000a_Sole material: Rubber _x000a_Wipe with a clean, dry cloth to remove the dust"/>
    <n v="4.3"/>
    <n v="139"/>
    <n v="3639"/>
    <x v="0"/>
    <x v="11"/>
    <x v="0"/>
    <n v="505821"/>
  </r>
  <r>
    <x v="112"/>
    <s v="Athleisure Men Blue Solid Ultra Soft Short Sleeve Polo T-Shirt"/>
    <s v="Teal blue solid Lounge T-shirt, has a polo collar, and short sleeves_x000a_Look suave and stylish in this polo t-shirt from VH Innerwear by Van Heusen. The fabric is extremely soft and comfortable, keeping you at ease for hours._x000a__x000a_Features:_x000a_Ultra Soft: The fabric is extremely soft and comfortable, keeping you at ease for hours._x000a_Polo Collar: This t-shirt is designed with a polo collar._x000a_Textured: The polo t-shirt has a textured design that further enhances the natural look and feels more relaxed and comfortable._x000a_Short Sleeves: The t-shirt is designed with Short Sleeves._x000a_Soft Handfeel: The fabric is extremely soft and comfortable, keeping you at ease for hours."/>
    <s v="The model (height 6') is wearing a size M"/>
    <n v="4.4000000000000004"/>
    <n v="154"/>
    <n v="1099"/>
    <x v="0"/>
    <x v="46"/>
    <x v="4"/>
    <n v="169246"/>
  </r>
  <r>
    <x v="33"/>
    <s v="Men Virat Kohli Printed Sliders"/>
    <s v="FEATURES &amp; BENEFITS : CMEVA: PUMA's compression-moulded EVA material for lightweight performance ._x000a__x000a_PRODUCT DESIGN DETAILS :A pair of printed sliders_x000a_Durable synthetic leather upper_x000a_Soft moulded footbed, CMEVA midsole, Light moulded CMEVA outsole_x000a_Hook-and-loop closure for an adjustable fit_x000a_one8 logo &amp; branding_x000a_PUMA Cat Logo at front_x000a_Warranty: 3 months_x000a_Warranty provided by brand owner/manufacturer_x000a__x000a_PRODUCT STORY : Stay ahead of the style game with the uber cool, comfortable &amp;on-trend Softride Slides . Whether youre cooling down after a workout or rocking a casual summertime look, this footwear is designed to provide the best underfoot cushioning. The Softride footbed ensures every step you take feels sumptuous, while the durable synthetic strap is adjustable, guaranT-Shirting the snuggest fit."/>
    <s v="Synthetic &amp; Rubber_x000a_Wipe with a clean, dry cloth to remove dust"/>
    <n v="4"/>
    <n v="162"/>
    <n v="2999"/>
    <x v="0"/>
    <x v="7"/>
    <x v="1"/>
    <n v="485838"/>
  </r>
  <r>
    <x v="69"/>
    <s v="Men Downshifter 11 Road Running Shoes"/>
    <s v="SPECIAL TECHNOLOGIES:_x000a_Support You Can See_x000a_The translucent window (on select versions) lets you see the supports that tighten around your foot when you lace up._x000a_Cushioned Comfort_x000a_Soft foam cushioning underfoot and in the heel provides comfort and support to keep you going._x000a_Durability and Flexibility_x000a_A rubber sole has grooves on the bottom that create traction and make it flexible. The rubber curves up at the toe to cushion and add durability._x000a__x000a_PRODUCT DESIGN DETAILS :_x000a_A pair of grey woven design with brand logo printed details round toe sports shoes with regular styling has a lace up closure_x000a_Textile upper_x000a_Cushioned footbed_x000a_PU outsole_x000a_Lightweight_x000a_Flexible support_x000a_Soft cushioning_x000a_We're working to ditch the double box and dispatch shoes in a single shoe box made from at least 90% recycled content._x000a_The foam tongue is connected to the upper's inner lining for a secure feel._x000a_ABOUT THE PRODUCT :_x000a_LIGHTWEIGHT SUPPORT THAT LASTS THROUGHOUT THE MILES._x000a_The Nike Downshifter 11 gives you lightweight, flexible support to keep you going. It continues the same soft cushioning from the last version, and adds more support around the midfoot, to make it comfortable to wear long after your workout."/>
    <s v="Textile_x000a_Wipe with a clean, dry cloth to remove dust"/>
    <n v="4.4000000000000004"/>
    <n v="540"/>
    <n v="3995"/>
    <x v="0"/>
    <x v="11"/>
    <x v="1"/>
    <n v="2157300"/>
  </r>
  <r>
    <x v="8"/>
    <s v="Men White Cricket Shoes"/>
    <s v="A pair of white shoes, has regular Styling, lace-ups detail_x000a_Upper_x000a_Cushioned footbed_x000a_Textured and patterned outsole_x000a_Warranty: 3 months"/>
    <s v="Wipe with a clean dry cloth to remove dust"/>
    <n v="4.4000000000000004"/>
    <n v="98"/>
    <n v="2499"/>
    <x v="0"/>
    <x v="11"/>
    <x v="2"/>
    <n v="244902"/>
  </r>
  <r>
    <x v="140"/>
    <s v="Men Project Rock BSR 3 Training Shoes"/>
    <s v="Features:_x000a_A pair of black shoes, has regular Styling, lace-ups detail_x000a_Textile Upper_x000a_Cushioned footbed_x000a_Engineered mesh upper is lightweight &amp; breathable with stretch &amp; structure where you need it_x000a_Bootie design for superior fit, comfort &amp; security_x000a_Charged Cushioning midsole absorbs impact &amp; converts it into a responsive burst_x000a_UA TriBase maximizes ground contact, promotes natural motion &amp; provides flexibility to grip during lifts_x000a_Textured and patterned outsole_x000a_Warranty: 3 months_x000a_Warranty provided by Brand/Manufacturer"/>
    <s v="Textile_x000a_Wipe with a clean dry cloth"/>
    <n v="3.8"/>
    <n v="12"/>
    <n v="9999"/>
    <x v="0"/>
    <x v="11"/>
    <x v="1"/>
    <n v="119988"/>
  </r>
  <r>
    <x v="168"/>
    <s v="Yamuna Cream-Coloured Printed 240 TC Cotton Single Bedsheet &amp; 1 Pillow Cover"/>
    <s v="Set Content: 1 Single Bedsheet with 1 Pillow Cover_x000a_Quality: Fine_x000a_Thread Count: 240_x000a_Colour: Cream-Coloured and Green_x000a_Pattern: Floral_x000a_Type: Flat"/>
    <s v="Single Bedsheet: 2.28 m x 1.52 m (length x width)_x000a_Pillow Cover: 46 cm x 69 cm (length x width)"/>
    <n v="4.0999999999999996"/>
    <n v="9"/>
    <n v="498"/>
    <x v="1"/>
    <x v="64"/>
    <x v="5"/>
    <n v="4482"/>
  </r>
  <r>
    <x v="0"/>
    <s v="Men BOBS SPARROW 2.0 Textured Sneakers"/>
    <s v="Product Design Details_x000a_A pair of round toe olive green sneakers, has regular styling,_x000a_Soft woven engineered knit mesh fabric upper_x000a_Stretch Fit design with woven tone-on-tone detail_x000a_Slip on stretch laced sporty casual comfort sneaker design_x000a_Solid color engineered knit mesh with open weave and solid weave panels_x000a_Heel overlay with fabric top heel loop_x000a_Stretch Fit design with knit stretch collar and instep_x000a_Side S logo detail_x000a_Matching color stretch bungee front panel for easy slip on fit_x000a_Socklike fit at collar with soft textured knit_x000a_Soft fabric shoe lining_x000a_Memory Foam cushioned comfort insole_x000a_Sporty contoured shock absorbing midsole design_x000a_Textured midsole finish_x000a_Contrast colored midsole and matching color outsole_x000a_1 1/2 inch heel_x000a_Machine Washable design - Gentle Cycle cold, hang to air dry_x000a_Warranty: 3 months_x000a_Warranty provided by the brand owner/manufacturer_x000a_About the shoe_x000a_Pledge to show off more style and comfort with the SKECHERS BOBS Sport Sparrow 2.0 shoe. Soft woven engineered knit mesh fabric upper in a stretch laced sporty casual sneaker with fashionable monochromatic design and Memory Foam insole. BOBS helps make a difference for animals and kids."/>
    <s v="Mesh_x000a_Wipe with a clean, dry cloth to remove dust"/>
    <n v="4.5"/>
    <n v="59"/>
    <n v="4199"/>
    <x v="0"/>
    <x v="0"/>
    <x v="5"/>
    <n v="247741"/>
  </r>
  <r>
    <x v="2"/>
    <s v="Buds Pro 2 Bluetooth Truly Wireless in Ear Spatial Audio &amp; 48dB ANC"/>
    <s v="This item cannot be returned."/>
    <s v="None"/>
    <n v="4.0999999999999996"/>
    <n v="19"/>
    <n v="11999"/>
    <x v="1"/>
    <x v="143"/>
    <x v="4"/>
    <n v="227981"/>
  </r>
  <r>
    <x v="169"/>
    <s v="Amla &amp; Bhringraj Hair Cleanser 210 ml"/>
    <s v="Suitable for which hair type_x000a_Ideal for all hair types_x000a__x000a_What it is_x000a_Amla and bhringraj hair cleanser _x000a__x000a_What it does_x000a_It nourishes the scalp and roots, which controls hair fall_x000a_Acts as natural conditioner_x000a_It makes hair naturally black and shiny_x000a_Hydrated and moisturises hair _x000a_It not only promotes hair growth but the new hair is much stronger and healthier_x000a_Ingredients_x000a_Purified water_x000a_Reetha extract_x000a_Aleo vera extract_x000a_Amla extract_x000a_Bhringraj extract_x000a_Neem oil_x000a_Sodium Laureth Sulphate_x000a_CAPB_x000a_Cocamide MEA_x000a_Glycerin_x000a_Polyquartanium_x000a_Fragrance and colour"/>
    <s v="210 ml"/>
    <n v="4.3"/>
    <n v="7800"/>
    <n v="132"/>
    <x v="1"/>
    <x v="28"/>
    <x v="1"/>
    <n v="1029600"/>
  </r>
  <r>
    <x v="25"/>
    <s v="Men Olive Green &amp; Black Slim Fit Checked Casual Shirt"/>
    <s v="Olive Green and Black checked casual shirt, has a spread collar, long sleeves, button placket, curved hem, and 1 patch pocket"/>
    <s v="Slim fit_x000a_The model (height 6') is wearing a size 40"/>
    <n v="4.3"/>
    <n v="3800"/>
    <n v="506"/>
    <x v="0"/>
    <x v="12"/>
    <x v="0"/>
    <n v="1922800"/>
  </r>
  <r>
    <x v="12"/>
    <s v="Men White Memory Foam Mesh Marking Running Shoes"/>
    <s v="A pair of white shoes, has regular styling, lace-ups detail_x000a_Mesh upper_x000a_Cushioned footbed_x000a_Textured and patterned outsole_x000a_Warranty :30 days_x000a_Warranty provided by brand owner/manufacturer_x000a__x000a_Technology : Memory Foam"/>
    <s v="Mesh_x000a_Wipe with a clean, dry cloth to remove dust"/>
    <n v="4.8"/>
    <n v="9"/>
    <n v="1499"/>
    <x v="0"/>
    <x v="11"/>
    <x v="2"/>
    <n v="13491"/>
  </r>
  <r>
    <x v="36"/>
    <s v="Men Crihase 23 Cricket Shoes"/>
    <s v="Product Design Detail:_x000a_Main Material: synthetic upper/ rubber outsole_x000a_Brand color: cloud white / lucid blue / semi impact orange_x000a_Classic Adidas 3 stripe detail on sides_x000a_Lace-up closure with eyelets ends_x000a_Warranty: 3 Months_x000a_Warranty provided by brand owner /manufacturer"/>
    <s v="Upper: synthetic upper_x000a_Outsole: rubber_x000a_Wipe with a clean and dry cloth when needed"/>
    <n v="4.3"/>
    <n v="122"/>
    <n v="2999"/>
    <x v="0"/>
    <x v="11"/>
    <x v="1"/>
    <n v="365878"/>
  </r>
  <r>
    <x v="141"/>
    <s v="Men Mustard Yellow &amp; White Regular Fit Printed Casual Shirt"/>
    <s v="Mustard Yellow and White printed casual shirt, has a spread collar, long sleeves, button placket, curved hem, and 1 patch pocket"/>
    <s v="Regular Fit_x000a_The model (height 6') is wearing a size 40"/>
    <n v="4.0999999999999996"/>
    <n v="1200"/>
    <n v="639"/>
    <x v="0"/>
    <x v="12"/>
    <x v="2"/>
    <n v="766800"/>
  </r>
  <r>
    <x v="48"/>
    <s v="Men Blue 512 Slim Fit Mid-Rise Light Fade Stretchable Jeans"/>
    <s v="Dark shade, light fade blue jeans_x000a_Slim fit, mid-rise_x000a_Clean look_x000a_Stretchable_x000a_5 pocket_x000a_Length: regular"/>
    <s v="Fit: Slim Fit_x000a_Stretchable_x000a_Size worn by the model: 32_x000a_Waist: 31&quot;_x000a_Hips: 38&quot;_x000a_Height: 6'1&quot;"/>
    <n v="4.3"/>
    <n v="660"/>
    <n v="2174"/>
    <x v="0"/>
    <x v="15"/>
    <x v="4"/>
    <n v="1434840"/>
  </r>
  <r>
    <x v="105"/>
    <s v="Men Navy Blue Floral Printed Pure Cotton Loose Oversized T-shirt"/>
    <s v="Navy blue Tshirt for men_x000a_Floral printed_x000a_Regular length_x000a_Round neck_x000a_Short, regular sleeves_x000a_Knitted pure cotton fabric"/>
    <s v="Loose_x000a_The model (height 6') is wearing a size M"/>
    <n v="4.0999999999999996"/>
    <n v="516"/>
    <n v="517"/>
    <x v="0"/>
    <x v="46"/>
    <x v="3"/>
    <n v="266772"/>
  </r>
  <r>
    <x v="37"/>
    <s v="Men Loose Fit High-Rise Cotton Denim Cargo Trousers"/>
    <s v="Green denim cargos_x000a_Loose fit_x000a_High-rise_x000a_Length: regular_x000a_Pattern: solid_x000a_Flat-front_x000a_Feature: plain_x000a_5 pockets"/>
    <s v="Fit: Loose Fit_x000a_The model (height 6') is wearing a size 32"/>
    <n v="3.2"/>
    <n v="36"/>
    <n v="704"/>
    <x v="0"/>
    <x v="30"/>
    <x v="1"/>
    <n v="25344"/>
  </r>
  <r>
    <x v="77"/>
    <s v="Men Pink &amp; White Checked Cotton Casual Shirt"/>
    <s v="Pink, white and beige checked opaque Casual shirt ,has a spread collar, button placket, 1 patch pocket, long regular sleeves, curved hem"/>
    <s v="The model (height 6') is wearing a size 40"/>
    <n v="4.2"/>
    <n v="319"/>
    <n v="659"/>
    <x v="0"/>
    <x v="12"/>
    <x v="2"/>
    <n v="210221"/>
  </r>
  <r>
    <x v="8"/>
    <s v="Unisex Black Ferrari SPWTR BB Snapback Cap"/>
    <s v="Black solid snapback cap, has a visor_x000a_Warranty: 3 months_x000a_Warranty provided by Brand/Manufacturer"/>
    <s v="100% Polyester_x000a_Machine wash"/>
    <n v="4.5"/>
    <n v="352"/>
    <n v="799"/>
    <x v="1"/>
    <x v="77"/>
    <x v="0"/>
    <n v="281248"/>
  </r>
  <r>
    <x v="1"/>
    <s v="Rockerz 103 Pro M Bluetooth Headset with Beast Mode - Blue"/>
    <s v="This item cannot be returned."/>
    <s v="None"/>
    <n v="3.9"/>
    <n v="1000"/>
    <n v="1299"/>
    <x v="1"/>
    <x v="47"/>
    <x v="4"/>
    <n v="1299000"/>
  </r>
  <r>
    <x v="41"/>
    <s v="Black Brand Logo Soft Sided Cabin Overnighter Trolley- 45 Litres"/>
    <s v="Black and white brand logo print soft-sided cabin overnighter trolley suitcase_x000a_Two handles on the top, Has four 360-degree rotatable corner-mounted skate wheels_x000a_One main compartment secured with a zip closure_x000a_Two external pockets_x000a_One padded laptop compartment_x000a_Features: Water resistance_x000a_Warranty: 1 year against manufacturing defects_x000a_Warranty provided by Brand/Manufacturer"/>
    <s v="Height: 45 cm_x000a_Width: 45 cm_x000a_Depth: 22 cm_x000a_Volume: 45 litres_x000a_Can hold upto 15 Inch Laptop"/>
    <n v="4.4000000000000004"/>
    <n v="634"/>
    <n v="3399"/>
    <x v="1"/>
    <x v="38"/>
    <x v="0"/>
    <n v="2154966"/>
  </r>
  <r>
    <x v="26"/>
    <s v="Men Blue Regular Fit Solid Chambray Casual Sustainable Shirt"/>
    <s v="Blue solid casual shirt, has a spread collar, long sleeves, button placket, curved hem, and 2 flap pockets"/>
    <s v="Regular Fit_x000a_The model (height 6') is wearing a size 40"/>
    <n v="4"/>
    <n v="1100"/>
    <n v="729"/>
    <x v="0"/>
    <x v="12"/>
    <x v="4"/>
    <n v="801900"/>
  </r>
  <r>
    <x v="25"/>
    <s v="Navy blue Vertical Striped Slim Fit Casual Shirt"/>
    <s v="Navy blue &amp; white vertical striped casual shirt, has a spread collar, button placket, 1 patch pocket, long regular sleeves, curved hem"/>
    <s v="Fit: Slim Fit_x000a_The model (height 6') is wearing a size 40"/>
    <n v="3.5"/>
    <n v="34"/>
    <n v="485"/>
    <x v="1"/>
    <x v="12"/>
    <x v="3"/>
    <n v="16490"/>
  </r>
  <r>
    <x v="13"/>
    <s v="Black Slim Fit Opaque Casual Shirt"/>
    <s v="Black solid opaque Casual shirt ,has a spread collar, button placket, 2 flap pockets, short regular sleeves, curved hem"/>
    <s v="Fit: Slim Fit_x000a_The model (height 6') is wearing a size 40"/>
    <n v="3.8"/>
    <n v="6"/>
    <n v="1899"/>
    <x v="1"/>
    <x v="12"/>
    <x v="0"/>
    <n v="11394"/>
  </r>
  <r>
    <x v="170"/>
    <s v="Men Maroon Solid Round-Neck Casual T-shirt With Patch Pocket"/>
    <s v="Maroon T-shirt for men_x000a_Solid_x000a_Regular length_x000a_Round neck_x000a_Short, regular sleeves_x000a_Woven cotton fabric_x000a_Patch pocket"/>
    <s v="Regular Fit_x000a_The model (height 6') is wearing a size M"/>
    <n v="4.0999999999999996"/>
    <n v="126"/>
    <n v="314"/>
    <x v="0"/>
    <x v="132"/>
    <x v="9"/>
    <n v="39564"/>
  </r>
  <r>
    <x v="25"/>
    <s v="Men Blue &amp; White Striped Slim Fit Regular Shorts"/>
    <s v="Blue and White striped mid-rise regular shorts, has 4 pockets, and button closure"/>
    <s v="Slim Fit_x000a_The model (height 6') is wearing a size 32"/>
    <n v="4.2"/>
    <n v="443"/>
    <n v="387"/>
    <x v="0"/>
    <x v="41"/>
    <x v="2"/>
    <n v="171441"/>
  </r>
  <r>
    <x v="21"/>
    <s v="U S Polo Assn Men White Cotton Classic Everyday Shirt"/>
    <s v="White solid opaque Casual shirt ,has a spread collar, button placket, 1 patch pocket, long regular sleeves, curved hem"/>
    <s v="Fit: Regular Fit_x000a_The model (height 6') is wearing a size 38"/>
    <n v="4.3"/>
    <n v="388"/>
    <n v="1540"/>
    <x v="0"/>
    <x v="12"/>
    <x v="2"/>
    <n v="597520"/>
  </r>
  <r>
    <x v="14"/>
    <s v="Men Charcoal Grey Skinny Fit Mid-Rise Clean Look Stretchable Jeans"/>
    <s v="Charcoal grey dark wash 5-pocket mid-rise jeans, clean look, no fade, has a button and zip closure, and waistband with belt loops"/>
    <s v="Skinny Fit_x000a_Stretchable_x000a_The model (height 6') is wearing a size 32"/>
    <n v="4"/>
    <n v="806"/>
    <n v="857"/>
    <x v="0"/>
    <x v="15"/>
    <x v="7"/>
    <n v="690742"/>
  </r>
  <r>
    <x v="8"/>
    <s v="Men Black Solid Caper V2 Thong Flip-Flops"/>
    <s v="A pair of black solid flip flops_x000a_Synthetic upper material_x000a_Cushioned footbed_x000a_Patterned rubber outsole_x000a_Warranty: 3 months_x000a_Warranty provided by brand/manufacturer"/>
    <s v="Synthetic_x000a_Wipe with a clean, dry cloth to remove dust"/>
    <n v="4.0999999999999996"/>
    <n v="255"/>
    <n v="899"/>
    <x v="0"/>
    <x v="27"/>
    <x v="0"/>
    <n v="229245"/>
  </r>
  <r>
    <x v="64"/>
    <s v="Scalp Advanced Density Advanced Shampoo - 300 ml"/>
    <s v="Scalp Advanced Density Advanced Shampoo"/>
    <s v="None"/>
    <n v="4.5"/>
    <n v="402"/>
    <n v="745"/>
    <x v="1"/>
    <x v="28"/>
    <x v="1"/>
    <n v="299490"/>
  </r>
  <r>
    <x v="171"/>
    <s v="Men Black Rubber Room Slippers"/>
    <s v="A pair of black solid room slippers_x000a_Rubber upper_x000a_Cushioned footbed_x000a_Patterned eva outsole_x000a__x000a__x000a_Features:_x000a_Footbed: Extra Soft FootPharma Technology with cushioning of an orthopedic mattress_x000a_Long Lasting Cushion - Lab tested to last a million steps - 3 times longer than other usual products_x000a_High Style Quotient with Classy and Vibrant solid color options. You can wear us at home, or take us to work, to chill with your friends, or to the mall_x000a_Soft Toe Separator (Luppi)- so soft, that it is crafted to go unnoticed. No more toe rashes._x000a_Light Weight- feel like wearing nothing at all. Lighter than your T-Shirt_x000a_Anti Skid - Designed carefully so that you can walk carefree. Approved by labs to be anti skid._x000a_Sole: Lab approved Anti skid EVA Sole, enhanced with abrasion resistance technology_x000a_Benefit - You will get relief from your back and heel pain with this product._x000a_Most recommended brand by Orthopedic, and Diabetic doctors. All materials are chosen assuming you have a baby's skin"/>
    <s v="Rubber_x000a_Hand wash your slippers. Using normal water with a mild detergent, give them a good rub and a short soak. Rinse thoroughly before gently pushing the excess water out of the slippers."/>
    <n v="4.4000000000000004"/>
    <n v="168"/>
    <n v="405"/>
    <x v="0"/>
    <x v="144"/>
    <x v="0"/>
    <n v="68040"/>
  </r>
  <r>
    <x v="172"/>
    <s v="Men Colourblocked Sneakers"/>
    <s v="A pair of round toe white and orange sneakers,has mid-top styling_x000a_Lace-ups detail_x000a_Mesh upper_x000a_Cushioned footbed_x000a_Textured and patterned outsole"/>
    <s v="Mesh_x000a_Wipe with a clean and dry cloth to remove dust"/>
    <n v="3.8"/>
    <n v="19"/>
    <n v="3299"/>
    <x v="0"/>
    <x v="0"/>
    <x v="1"/>
    <n v="62681"/>
  </r>
  <r>
    <x v="173"/>
    <s v="Men White &amp; Blue Striped Casual Shirt"/>
    <s v="White vertical stripes striped opaque Casual shirt ,has a mandarin collar, button placket, short regular sleeves, curved hem"/>
    <s v="Brand Fit:_x000a_Fit: Regular Fit_x000a_The model (height 6') is wearing a size 40"/>
    <n v="4.2"/>
    <n v="4500"/>
    <n v="824"/>
    <x v="0"/>
    <x v="12"/>
    <x v="2"/>
    <n v="3708000"/>
  </r>
  <r>
    <x v="5"/>
    <s v="Men Grey Mesh Running Non-Marking Shoes"/>
    <s v="A pair of grey shoes, has regular Styling, lace-ups detail_x000a_Upper_x000a_Cushioned footbed_x000a_Textured and patterned outsole_x000a_Warranty: 30 days"/>
    <s v="Regular Fit"/>
    <n v="4"/>
    <n v="166"/>
    <n v="597"/>
    <x v="0"/>
    <x v="11"/>
    <x v="7"/>
    <n v="99102"/>
  </r>
  <r>
    <x v="26"/>
    <s v="Men Mauve &amp; Black Pure Cotton Printed Polo Collar T-shirt"/>
    <s v="Mauve and black Tshirt for men_x000a_Geometric printed_x000a_Regular length_x000a_Polo collar_x000a_Short, regular sleeves_x000a_Knitted pure cotton fabric_x000a_Button closure"/>
    <s v="Regular Fit_x000a_Size worn by the model: M_x000a_Chest: 38&quot;_x000a_Height: 6'1&quot;"/>
    <n v="4.4000000000000004"/>
    <n v="163"/>
    <n v="559"/>
    <x v="0"/>
    <x v="46"/>
    <x v="0"/>
    <n v="91117"/>
  </r>
  <r>
    <x v="23"/>
    <s v="BQ2163 Brown/Blue Chronograph Watch"/>
    <s v="Look elegant and sophisticated wearing this brown watch from Fossil. Featuring a round dial, this watch is made from stainless steel promising to be your companion for a long time. Boasting of a simple and a subtle look, this analogue watch has a leather strap giving it a graceful look, while the brand name at 3 o'clock position lends an authenticity._x000a__x000a_Disclaimer - The Watch Cases might differ from the image shown."/>
    <s v="None"/>
    <n v="4"/>
    <n v="104"/>
    <n v="7197"/>
    <x v="1"/>
    <x v="26"/>
    <x v="4"/>
    <n v="748488"/>
  </r>
  <r>
    <x v="174"/>
    <s v="Mach3 Men Pack of 12 Cartridges"/>
    <s v="Gillette Mach3 Pack of 12 Cartridges_x000a_Each cartridge, has nano thin blades, lubricating strip, advanced pivoting head to fit easily into hard to shave areas, superior cartridge geometry, microfin skin guard, and individually spring mounted blades"/>
    <s v="None"/>
    <n v="4.5999999999999996"/>
    <n v="56"/>
    <n v="1104"/>
    <x v="0"/>
    <x v="145"/>
    <x v="1"/>
    <n v="61824"/>
  </r>
  <r>
    <x v="0"/>
    <s v="Men Navy Blue Go Walk Arch Fit - Sky Vault Walking Shoes"/>
    <s v="Special Technology:_x000a_Air cooled memory foam for cushioned comfort_x000a__x000a_Features:_x000a_A pair of navy blue walking shoes, has regular Styling, lace-ups detail_x000a_Mesh upper_x000a_Cushioned footbed_x000a_Flexible woven mesh fabric, comfortable and breathable to wear_x000a_Low-top collar for an ankle fit_x000a_Soft, padded collar for a three-dimensional fit at the ankle_x000a_Webbing pull, easy to put on and take off_x000a_Convenient webbing pulls the heel for a sculpted cut_x000a_Textured and patterned outsole_x000a_Warranty: 3 months_x000a_Warranty provided by Brand/Manufacturer"/>
    <s v="Mesh_x000a_Wipe with Clean and dry cloth to remove dust"/>
    <n v="4.3"/>
    <n v="119"/>
    <n v="5399"/>
    <x v="0"/>
    <x v="11"/>
    <x v="3"/>
    <n v="642481"/>
  </r>
  <r>
    <x v="40"/>
    <s v="Hue Poly Carbonate Medium Hard Trolley Bag - 65 cm"/>
    <s v="Blue printed soft-sided medium trolley suitcase_x000a_One handle on the top, has a retractable telescopic trolley handle with 360 degree rotatable corner-mounted inline skate 8 wheels_x000a_One main compartment, has elasticated straps secured with click clasp closures, and zip lining_x000a_One zipper compartment on the flap_x000a_Has tsa lock and sturdy zipper_x000a_Water resistant and dust proof_x000a_Scratch resistant_x000a_One external pocket_x000a_Warranty: 5 years_x000a_Warranty provided by Brand Owner / Manufacturer"/>
    <s v="Size: 65 cm X 30cm X 45cm"/>
    <n v="3.7"/>
    <n v="31"/>
    <n v="3299"/>
    <x v="1"/>
    <x v="37"/>
    <x v="1"/>
    <n v="102269"/>
  </r>
  <r>
    <x v="8"/>
    <s v="Men Black Solid C-Block Sneakers"/>
    <s v="A pair of round toe solid black sneakers, has regular styling,_x000a_Lace-ups detail_x000a_Synthetic and mesh upper provides breathability &amp; durabilty_x000a_PUMA Logo_x000a_Cushioned footbed_x000a_Textured and patterned rubber outsole for traction_x000a_Warranty: 3 months_x000a_Warranty provided by brand/manufacturer_x000a__x000a_About the Product_x000a_Look fantastic with the PUMA Shoes an all season favorite, perfect for leisure."/>
    <s v="Synthetic _x000a_Wipe with a clean, dry cloth to remove dust"/>
    <n v="4"/>
    <n v="468"/>
    <n v="2249"/>
    <x v="0"/>
    <x v="0"/>
    <x v="0"/>
    <n v="1052532"/>
  </r>
  <r>
    <x v="113"/>
    <s v="Men Solid Mid Rise Flat Front Regular Trousers"/>
    <s v="Olive green woven trousers_x000a_Regular fit_x000a_Mid-rise_x000a_Length: regular_x000a_Pattern: solid_x000a_Flat-front, with no pleats design_x000a_Feature: plain_x000a_4 pockets"/>
    <s v="Regular Fit_x000a_Size worn by the model: 32_x000a_Waist: 32&quot;_x000a_Hips: 38&quot;_x000a_Height: 6'1&quot;"/>
    <n v="3.9"/>
    <n v="15"/>
    <n v="1871"/>
    <x v="0"/>
    <x v="30"/>
    <x v="1"/>
    <n v="28065"/>
  </r>
  <r>
    <x v="175"/>
    <s v="Men Navy Blue And Grey Solid Reversible Rain Jacket"/>
    <s v="Navy blue and Grey solid reversible rain jacket, has a mock collar, long sleeves, zip closure and straight hem with toggles"/>
    <s v="The model (height 6') is wearing a size M"/>
    <n v="3.9"/>
    <n v="86"/>
    <n v="1347"/>
    <x v="0"/>
    <x v="39"/>
    <x v="7"/>
    <n v="115842"/>
  </r>
  <r>
    <x v="8"/>
    <s v="Unisex Softride Pro Coast Summer Running Shoes"/>
    <s v="Special Technologies:_x000a_SOFTRIDE: Soft foam designed for all-day cushioning and comfort_x000a_SOFTFOAM+: Step-in comfort sockliner designed to provide soft cushioning thanks to its extra thick heel_x000a_Features:_x000a_A pair of blue solid running shoes, has regular styling, lace-ups detail_x000a_Textile upper_x000a_Cushioned footbed_x000a_Textured and patterned outsole_x000a_Retro colour block design with gradient outsole_x000a_Mesh fabric for breathability_x000a_PUMA Cat branding on the tongue_x000a_Zoned rubber for traction_x000a_Product Design Details:_x000a_Product Colour: PUMA Navy-Deep Dive_x000a_Warranty: 3 months_x000a_Warranty provided by brand/manufacturer_x000a_About the Puma Unisex Softride Pro Coast Summer Running Shoes_x000a_Our Soft ride Pro Coast Summer was designed for those who choose an active lifestyle every single day. Do you track your steps, compete with friends, and make sure to hit your daily targets without fail? Then we've built the perfect shoe for you to crush your goals without sacrificing style. Make a statement in more ways than one."/>
    <s v="Textile_x000a_Wipe with a clean, dry cloth to remove dust"/>
    <n v="4.3"/>
    <n v="88"/>
    <n v="5199"/>
    <x v="1"/>
    <x v="11"/>
    <x v="1"/>
    <n v="457512"/>
  </r>
  <r>
    <x v="25"/>
    <s v="Men Slip-On Knitted Comfort Sneakers"/>
    <s v="A pair of round toe black sneakers ,has regular styling,_x000a_Lace-ups detail_x000a_Mesh upper_x000a_Cushioned footbed_x000a_Textured and patterned outsole_x000a_Warranty: 15 Days"/>
    <s v="Upper material: Mesh_x000a_Use a branded leather conditioner to clean the product/wipe with a clean, dry cloth to remove the dust"/>
    <n v="3.7"/>
    <n v="2000"/>
    <n v="718"/>
    <x v="0"/>
    <x v="0"/>
    <x v="1"/>
    <n v="1436000"/>
  </r>
  <r>
    <x v="49"/>
    <s v="Bio Papaya Revitalizing Tan Removal Scrub for All Skin Types 100 g"/>
    <s v="Bio Papaya Revitalizing Tan Removal Scrub for All Skin Types"/>
    <s v="None"/>
    <n v="4.4000000000000004"/>
    <n v="10800"/>
    <n v="117"/>
    <x v="1"/>
    <x v="75"/>
    <x v="1"/>
    <n v="1263600"/>
  </r>
  <r>
    <x v="29"/>
    <s v="Men Blue Slim Fit Mid-Rise Clean Look Stretchable Jeans"/>
    <s v="Blue medium wash 5-pocket mid-rise jeans, clean look with light fade, has a button and zip closure, waistband with belt loops"/>
    <s v="Slim fit_x000a_Stretchable_x000a_The model (height 6') is wearing a size 32"/>
    <n v="3.5"/>
    <n v="6500"/>
    <n v="2799"/>
    <x v="0"/>
    <x v="15"/>
    <x v="4"/>
    <n v="18193500"/>
  </r>
  <r>
    <x v="29"/>
    <s v="Men Olive Green Solid Sliders"/>
    <s v="A pair of olive green solid sliders_x000a_Synthetic upper material_x000a_Cushioned footbed_x000a_Patterned eva outsole_x000a_Warranty: 3 months_x000a_Warranty provided by brand/manufacturer"/>
    <s v="Synthetic_x000a_Wipe with a clean, dry cloth to remove dust"/>
    <n v="3.9"/>
    <n v="397"/>
    <n v="799"/>
    <x v="0"/>
    <x v="7"/>
    <x v="8"/>
    <n v="317203"/>
  </r>
  <r>
    <x v="112"/>
    <s v="Men Pure Cotton Opaque Formal Shirt"/>
    <s v="Coffee brown solid opaque formal shirt, has a spread collar, button placket, 1 patch pocket, long regular sleeves, straight hem"/>
    <s v="Fit: Regular Fit_x000a_The model (height 6') is wearing a size 40"/>
    <n v="3.3"/>
    <n v="9"/>
    <n v="1679"/>
    <x v="0"/>
    <x v="12"/>
    <x v="1"/>
    <n v="15111"/>
  </r>
  <r>
    <x v="22"/>
    <s v="Color Protection Moisturising Global Keratin Shampoo-300 ml"/>
    <s v="Color Protection Moisturising Dry Hair Shampoo"/>
    <s v="None"/>
    <n v="4.4000000000000004"/>
    <n v="470"/>
    <n v="1657"/>
    <x v="1"/>
    <x v="28"/>
    <x v="1"/>
    <n v="778790"/>
  </r>
  <r>
    <x v="176"/>
    <s v="1% Hyaluronic Sunscreen Aqua Gel with Titanium Oxide"/>
    <s v="1% Hyaluronic Sunscreen Aqua Gel_x000a__x000a_Ingredients:_x000a__x000a_Aqua, Titanium Dioxide, Ethylhexyl Methoxycinnamate, Sodium Polyacrylate, Zinc Oxide,Glycerin, Butyl Methoxydibenzoylmethane, Xylitol, Phospholipids, Caprylic Acid, Glyceryl Stearate, Dimethicone, Hyaluronic Acid, Helianthus Annuus (Sunflower) Seed Oil, 1,3-Butylene Glycol, D-Alpha Tocopheryl Acetate, C12-C15 Alkyl Benzoate, Benzophenone-3, Aloe Barbadensis Leaf Juice, Sodium Benzoate, E-Ascorbic acid, Sodium Levulinate, Phenoxyethanol, Allantoin, Melanin."/>
    <s v="None"/>
    <n v="4.5999999999999996"/>
    <n v="3100"/>
    <n v="434"/>
    <x v="1"/>
    <x v="146"/>
    <x v="1"/>
    <n v="1345400"/>
  </r>
  <r>
    <x v="12"/>
    <s v="Men White And Grey Memory Foam Non-Marking Running Shoes"/>
    <s v="A pair of white and grey sports shoes, has regular styling, lace-up detail_x000a_Mesh upper_x000a_Cushioned footbed_x000a_Textured and patterned outsole_x000a_Warranty: 30 days_x000a_Warranty provided by brand/manufacturer_x000a__x000a_Technology:_x000a_Memory Foam"/>
    <s v="Mesh_x000a_Wipe with a clean and dry cloth to remove dust"/>
    <n v="4.3"/>
    <n v="80"/>
    <n v="899"/>
    <x v="0"/>
    <x v="11"/>
    <x v="7"/>
    <n v="71920"/>
  </r>
  <r>
    <x v="177"/>
    <s v="Men Grey Woven Design Sneakers"/>
    <s v="A pair of round toe grey sneakers ,has regular styling,_x000a_Velcro detail_x000a_Mesh upper_x000a_Cushioned footbed_x000a_Textured and patterned outsole"/>
    <s v="Mesh_x000a_Wipe with clean dry cloth"/>
    <n v="4.0999999999999996"/>
    <n v="157"/>
    <n v="599"/>
    <x v="0"/>
    <x v="0"/>
    <x v="7"/>
    <n v="94043"/>
  </r>
  <r>
    <x v="49"/>
    <s v="Bio Neem Purifying Face Wash-100 ml"/>
    <s v="Neem purifying face wash"/>
    <s v="None"/>
    <n v="4.4000000000000004"/>
    <n v="6000"/>
    <n v="84"/>
    <x v="1"/>
    <x v="28"/>
    <x v="1"/>
    <n v="504000"/>
  </r>
  <r>
    <x v="36"/>
    <s v="Men Striped Pep Run M Running Shoes"/>
    <s v="Product Details:_x000a_Main material: Synthetic upper/ rubber outsole_x000a_Brand colour: Black/ White_x000a_Classic 3 stripe detail_x000a_Has regular styling_x000a_Lace-up detail_x000a_Cushioned footbed_x000a_Textured and patterned outsole_x000a_Warranty: 3 months_x000a_Warranty provided by the brand owner/ manufacturer"/>
    <s v="Upper Material: Synthetic _x000a_Outsole Material: Rubber_x000a_Wipe with a clean and dry cloth to remove dust"/>
    <n v="4"/>
    <n v="128"/>
    <n v="2519"/>
    <x v="0"/>
    <x v="11"/>
    <x v="1"/>
    <n v="322432"/>
  </r>
  <r>
    <x v="29"/>
    <s v="Men Navy Blue Slim Fit Casual Shirt"/>
    <s v="Navy Blue solid casual shirt, has a mandarin collar, long sleeves, button placket, curved hem, and 1 patch pocket"/>
    <s v="Slim fit_x000a_The model (height 6') is wearing a size 40"/>
    <n v="4.2"/>
    <n v="365"/>
    <n v="1429"/>
    <x v="0"/>
    <x v="12"/>
    <x v="3"/>
    <n v="521585"/>
  </r>
  <r>
    <x v="21"/>
    <s v="Men Pack Of 2 Navy Blue Brand Logo Embroidered Lounge T-shirts"/>
    <s v="Pack of 2 lounge T-shirts in navy blue with embroidered detail, each has a round neck and short sleeves"/>
    <s v="The model (height 6') is wearing a size M"/>
    <n v="4.3"/>
    <n v="455"/>
    <n v="629"/>
    <x v="0"/>
    <x v="147"/>
    <x v="3"/>
    <n v="286195"/>
  </r>
  <r>
    <x v="42"/>
    <s v="Men Colourblocked PU Sneakers"/>
    <s v="A pair of round toe sneakers ,has regular styling,_x000a_Lace-ups detail_x000a_Pu upper_x000a_Cushioned footbed_x000a_Textured and patterned outsole_x000a_Warranty: 1 month"/>
    <s v="PU_x000a_wipe with a clean,dry cloth when needed"/>
    <n v="3.9"/>
    <n v="1300"/>
    <n v="698"/>
    <x v="0"/>
    <x v="0"/>
    <x v="1"/>
    <n v="907400"/>
  </r>
  <r>
    <x v="124"/>
    <s v="Men Navy Blue Printed Regular Fit Sustainable Chino Shorts"/>
    <s v="Navy Blue printed mid-rise chino shorts, has 5 pockets, a button closure"/>
    <s v="Regular Fit_x000a_The model (height 6') is wearing a size 32"/>
    <n v="4.3"/>
    <n v="1100"/>
    <n v="659"/>
    <x v="0"/>
    <x v="41"/>
    <x v="3"/>
    <n v="724900"/>
  </r>
  <r>
    <x v="130"/>
    <s v="Men Black Analogue Watch 1806NM01"/>
    <s v="Display: Analogue_x000a_Movement: Quartz_x000a_Power source: Battery_x000a_Dial style: Solid round brass dial_x000a_Features: Reset Time_x000a_Strap style: Black regular, metal strap with a foldover closure_x000a_Water resistance: 50 m_x000a_Warranty: 2 years_x000a_Warranty provided by brand/manufacturer"/>
    <s v="Gently wipe with damp and soft cloth"/>
    <n v="4.4000000000000004"/>
    <n v="306"/>
    <n v="3995"/>
    <x v="0"/>
    <x v="148"/>
    <x v="0"/>
    <n v="1222470"/>
  </r>
  <r>
    <x v="108"/>
    <s v="Men Blue &amp; White Slim Fit Striped Casual Shirt"/>
    <s v="Blue and White striped casual shirt, has a mandarin collar, long sleeves, button placket, curved hem, and 1 patch pocket"/>
    <s v="Slim fit_x000a_The model (height 6') is wearing a size 40"/>
    <n v="4.3"/>
    <n v="3100"/>
    <n v="2099"/>
    <x v="0"/>
    <x v="12"/>
    <x v="2"/>
    <n v="6506900"/>
  </r>
  <r>
    <x v="14"/>
    <s v="Men Grey Solid Mid-Rise Regular Trousers"/>
    <s v="Grey woven trousers_x000a_Regular fit_x000a_Mid-rise_x000a_Length: regular_x000a_Pattern: solid_x000a_Flat-front, with no pleats design_x000a_Feature: plain_x000a_4 pockets"/>
    <s v="Fit: Regular Fit_x000a_Size worn by the model: 32_x000a_Waist: 32&quot;_x000a_Hips: 37.5&quot;_x000a_Height: 6'"/>
    <n v="3.9"/>
    <n v="93"/>
    <n v="662"/>
    <x v="0"/>
    <x v="30"/>
    <x v="7"/>
    <n v="61566"/>
  </r>
  <r>
    <x v="26"/>
    <s v="Men Blue Skinny Fit Mid-Rise Clean Look Stretchable Jeans"/>
    <s v="Blue light wash 5-pocket mid-rise jeans, clean look, heavy fade, has a button and zip closure, and waistband with belt loops"/>
    <s v="Skinny Fit_x000a_Stretchable_x000a_The model (height 6') is wearing a size 32"/>
    <n v="3.9"/>
    <n v="2100"/>
    <n v="799"/>
    <x v="0"/>
    <x v="15"/>
    <x v="4"/>
    <n v="1677900"/>
  </r>
  <r>
    <x v="13"/>
    <s v="Black Ethnic Motifs Printed Slim Fit Casual Shirt"/>
    <s v="Black &amp; white ethnic motifs printed casual shirt, has a spread collar, button placket, short regular sleeves, curved hem"/>
    <s v="Fit: Slim Fit_x000a_The model (height 6') is wearing a size 40"/>
    <n v="3.6"/>
    <n v="7"/>
    <n v="1799"/>
    <x v="1"/>
    <x v="12"/>
    <x v="0"/>
    <n v="12593"/>
  </r>
  <r>
    <x v="74"/>
    <s v="AirBass Z40 with ZEN ENC Mic &amp; 60H Playtime Wireless Earphones"/>
    <s v="This item cannot be returned."/>
    <s v="None"/>
    <n v="4"/>
    <n v="129"/>
    <n v="4999"/>
    <x v="1"/>
    <x v="29"/>
    <x v="1"/>
    <n v="644871"/>
  </r>
  <r>
    <x v="93"/>
    <s v="Men Black Mesh Running Shoes"/>
    <s v="A pair of black running sports shoes, has regular styling, lace-up detail_x000a_Mesh upper_x000a_Cushioned footbed_x000a_Textured and patterned outsole_x000a_Warranty: 30 days_x000a_Warranty provided by brand/manufacturer"/>
    <s v="Mesh_x000a_Wipe with a clean, dry cloth to remove dust"/>
    <n v="4.2"/>
    <n v="1600"/>
    <n v="1349"/>
    <x v="0"/>
    <x v="11"/>
    <x v="0"/>
    <n v="2158400"/>
  </r>
  <r>
    <x v="26"/>
    <s v="The Lifestyle Co Men Blue Regular Fit Washed Sustainable Casual Denim Shirt"/>
    <s v="Blue washed casual denim shirt, has a spread collar, long sleeves, button placket, curved hem, and 1 patch pocket"/>
    <s v="Regular Fit_x000a_The model (height 6') is wearing a size 40"/>
    <n v="4.0999999999999996"/>
    <n v="1600"/>
    <n v="684"/>
    <x v="0"/>
    <x v="12"/>
    <x v="4"/>
    <n v="1094400"/>
  </r>
  <r>
    <x v="25"/>
    <s v="Men Blue Slim Fit Horizontal Stripes Opaque Striped Casual Shirt"/>
    <s v="Blue horizontal stripes striped opaque Casual shirt ,has a spread collar, button placket, 1 patch pocket, long regular sleeves, curved hem"/>
    <s v="Brand Fit:_x000a_Fit: Slim Fit_x000a_The model (height 6') is wearing a size 40"/>
    <n v="4.2"/>
    <n v="367"/>
    <n v="593"/>
    <x v="0"/>
    <x v="12"/>
    <x v="4"/>
    <n v="217631"/>
  </r>
  <r>
    <x v="8"/>
    <s v="Men Essential Red Brand Logo Cristiano Ronaldo Regular fit T-shirt"/>
    <s v="Red Essential Tshirt for men_x000a_Brand logo solid_x000a_Regular length_x000a_Round neck_x000a_Short, regular sleeves_x000a_Knitted cotton fabric"/>
    <s v="Regular fit_x000a_The model (height 6') is wearing a size M"/>
    <n v="4.2"/>
    <n v="254"/>
    <n v="554"/>
    <x v="0"/>
    <x v="46"/>
    <x v="5"/>
    <n v="140716"/>
  </r>
  <r>
    <x v="178"/>
    <s v="Men Black Slim Fit Formal Shirt"/>
    <s v="Black solid formal shirt, has a spread collar, button placket, a patch pocket, long sleeves, curved hem"/>
    <s v="Slim fit_x000a_The model (height 6') is wearing a size 40"/>
    <n v="4.0999999999999996"/>
    <n v="3900"/>
    <n v="547"/>
    <x v="0"/>
    <x v="12"/>
    <x v="0"/>
    <n v="2133300"/>
  </r>
  <r>
    <x v="41"/>
    <s v="Men Navy Blue Genuine Leather Two Fold Wallet"/>
    <s v="Navy Blue solid two fold wallet_x000a_2 main compartments_x000a_4 card holders, 2 slip pockets, has a flap coin pocket_x000a_Warranty: 6 months_x000a_Warranty provided by brand/manufacturer"/>
    <s v="Height: 9 cm_x000a_Width: 11 cm"/>
    <n v="4.7"/>
    <n v="421"/>
    <n v="1169"/>
    <x v="0"/>
    <x v="79"/>
    <x v="3"/>
    <n v="492149"/>
  </r>
  <r>
    <x v="69"/>
    <s v="Brand Logo Printed Dri-FIT SUPERSET SS NFS T-shirt"/>
    <s v="Special Technology: _x000a_Nike Dri-Fit technology moves sweat away from your skin for quicker evaporation, helping yoy stay dry, comfortable and focused. _x000a_White Tshirt for men_x000a_Brand logo printed_x000a_Regular length_x000a_Round neck_x000a_Short, regular sleeves_x000a_Woven polyester fabric"/>
    <s v="Regular Fit_x000a_Size worn by the model: M_x000a_Chest: 38&quot;_x000a_Height: 6'1&quot;"/>
    <n v="4.0999999999999996"/>
    <n v="176"/>
    <n v="1101"/>
    <x v="1"/>
    <x v="46"/>
    <x v="1"/>
    <n v="193776"/>
  </r>
  <r>
    <x v="5"/>
    <s v="Men Blue Mesh Running Non-Marking Shoes"/>
    <s v="A pair of blue shoes, has regular Styling, lace-ups detail_x000a_Upper_x000a_Cushioned footbed_x000a_Textured and patterned outsole_x000a_Warranty:Na"/>
    <s v="Regular Fit"/>
    <n v="4.0999999999999996"/>
    <n v="475"/>
    <n v="636"/>
    <x v="0"/>
    <x v="11"/>
    <x v="4"/>
    <n v="302100"/>
  </r>
  <r>
    <x v="49"/>
    <s v="Unisex Sustainable Hair Conditioning Herbcolor - Brown 4N"/>
    <s v="Hair Conditioning Herbcolor_x000a_Shade name_x000a_Brown 4N"/>
    <s v="160Ml"/>
    <n v="4.4000000000000004"/>
    <n v="2700"/>
    <n v="162"/>
    <x v="1"/>
    <x v="149"/>
    <x v="10"/>
    <n v="437400"/>
  </r>
  <r>
    <x v="46"/>
    <s v="Helios Hard-Sided Medium Trolley Suitcase"/>
    <s v="Features:_x000a_Textured hard-sided trolley suitcase secured with a number lock_x000a_One top handle, one handle on the side and one top retractable trolley handle_x000a_360-degree rotatable corner-mounted smooth wheels_x000a_One main zip compartment, has lining with zipper pocket, two elasticated tabs secured with a click clasp_x000a_Warranty: 5 Years_x000a_Warranty provided by the manufacturer/brand"/>
    <s v="Length: 66 cm_x000a_Width: 42 cm_x000a_Depth: 25 cm"/>
    <n v="4.3"/>
    <n v="124"/>
    <n v="2899"/>
    <x v="1"/>
    <x v="107"/>
    <x v="1"/>
    <n v="359476"/>
  </r>
  <r>
    <x v="8"/>
    <s v="Men Grey Dynamite Slip-On Sneakers"/>
    <s v="SPECIAL TECHNOLOGIES:_x000a_SoftFoam+: PUMA's comfort sockliner for instant step-in and long-lasting comfort that provides soft cushioning every step of your day, CMEVA: PUMA's compression-moulded EVA material for lightweight performance _x000a__x000a_PRODUCT DESIGN DETAILS:_x000a_Low boot construction, Laceless upper construction with ergonomic shape, Stretchable material provides support and flexibility, SoftFoam+ sockliner for cushioning and comfort, EVA midsole, Rubber outsole, PUMA Formstrip on lateral side, PUMA Cat Logo provides edgy branding, Rubber Outsole gives ideal grip &amp; traction_x000a__x000a_PRODUCT STORY :_x000a_Step in everyday to comfort and performance to a whole new level. With its laceless upper construction, you have an ergonomic shape, while the stretchable materials gives you the support and flexibility you need. The comfort sockliner, meanwhile, provides all-day cushioning. Add to that the stretchy neoprene collar and elastic mesh material, and you have a pair of trainers that are ideal for everyday wear."/>
    <s v="Textile_x000a_Wipe with a clean dry cloth to remove dust"/>
    <n v="4.3"/>
    <n v="286"/>
    <n v="1999"/>
    <x v="0"/>
    <x v="0"/>
    <x v="7"/>
    <n v="571714"/>
  </r>
  <r>
    <x v="0"/>
    <s v="Men Ultra Flex 2.0 Mirkon Slip-On Sneakers"/>
    <s v="Special Technology:_x000a_Air-Cooled Memory Foam cushioned comfort insole_x000a_Features:_x000a_A pair of round-toe Navy blue slip-on sneakers, has regular styling_x000a_Slip-on detail_x000a_Mesh upper_x000a_Cushioned footbed_x000a_Textured and patterned outsole_x000a_Warranty: 3 months_x000a_Warranty provided by Brand/Manufacturer_x000a_About the shoes:_x000a_Stay active in sleek athletic comfort with the Skechers Ultra Flex 2.0 - Mirkon shoe. This slip-on Stretch Fit(r) sneaker features a engineered Skech Knit upper with an Air-Cooled Memory Foam(r) insole and highly flexible comfort midsole."/>
    <s v="Mesh_x000a_Wipe with a clean, dry cloth to remove dust"/>
    <n v="4.4000000000000004"/>
    <n v="59"/>
    <n v="4349"/>
    <x v="0"/>
    <x v="0"/>
    <x v="1"/>
    <n v="256591"/>
  </r>
  <r>
    <x v="24"/>
    <s v="Men White &amp; Sea Green Colourblocked Comfort Insole Contrast Sole Sneakers"/>
    <s v="A pair of round toe white ,sea green &amp; blue sneakers ,has regular styling,_x000a_Lace-ups detail_x000a_Pu upper_x000a_Cushioned footbed_x000a_Textured and patterned outsole_x000a_Warranty: 1 month_x000a_Warranty provided by brand owner/manufacturer"/>
    <s v="PU_x000a_Wipe with a clean, dry cloth to remove dust"/>
    <n v="3.7"/>
    <n v="135"/>
    <n v="669"/>
    <x v="0"/>
    <x v="0"/>
    <x v="8"/>
    <n v="90315"/>
  </r>
  <r>
    <x v="179"/>
    <s v="Men Electron Deodorant - 150ml"/>
    <s v="Men Electron Deodorant"/>
    <s v="None"/>
    <n v="3.9"/>
    <n v="26"/>
    <n v="179"/>
    <x v="0"/>
    <x v="150"/>
    <x v="1"/>
    <n v="4654"/>
  </r>
  <r>
    <x v="6"/>
    <s v="Button-Down Collar Pure Cotton Casual Shirt"/>
    <s v="Navy blue solid casual shirt, has a button-down collar, long regular sleeves, curved hem"/>
    <s v="Brand Fit:_x000a_Fit: Regular Fit_x000a_The model (height 6') is wearing a size 40"/>
    <n v="4.0999999999999996"/>
    <n v="375"/>
    <n v="1189"/>
    <x v="1"/>
    <x v="12"/>
    <x v="1"/>
    <n v="445875"/>
  </r>
  <r>
    <x v="70"/>
    <s v="NHT 1073-00 USB Trimmer with 60 Min Runtime &amp; 5-Length Settings - Black &amp; Grey"/>
    <s v="NHT 1073-00 USB Trimmer with 60 Min Runtime &amp; 5-Length Settings - Black &amp; Grey_x000a_Warranty: 1 year_x000a_Warranty provided by Brand/manufacturer"/>
    <s v="None"/>
    <n v="4.0999999999999996"/>
    <n v="81"/>
    <n v="549"/>
    <x v="1"/>
    <x v="151"/>
    <x v="0"/>
    <n v="44469"/>
  </r>
  <r>
    <x v="12"/>
    <s v="Men Black Solid Running Anti-Microbial Slim Fit Track Pants"/>
    <s v="The HRX Men's Running Track Pants are designed to make your run comfortable and to keep you looking good at the same time. It's Anti Microbial technology makes body odor something you'll never have to worry about again._x000a__x000a_Features_x000a_Anti-Microbial technology keeps odor-causing microbes away._x000a_ Cuff detailing at the bottom keeps tracks from riding up._x000a_ Typographic print on leg._x000a_Design: Solid_x000a_Length: Full Length_x000a_Colour: Jet Black_x000a_Fit: Slim Fit_x000a_Material and Care_x000a_Knit Track Pants_x000a_Fabric: Cotton_x000a_Machine Wash"/>
    <s v="The model (height 6') is wearing a size M"/>
    <n v="4.2"/>
    <n v="2200"/>
    <n v="764"/>
    <x v="0"/>
    <x v="34"/>
    <x v="0"/>
    <n v="1680800"/>
  </r>
  <r>
    <x v="7"/>
    <s v="Men Colourblocked Leather Sneakers"/>
    <s v="A pair of round toe grey and olive green sneakers_x000a_Has regular styling_x000a_Colourblocked and woven design _x000a_Lace-ups detail_x000a_Leather upper_x000a_Cushioned footbed_x000a_Textured and patterned outsole_x000a_Warranty: 1 month_x000a_Warranty provided by the brand owner/ manufacturer"/>
    <s v="Leather _x000a_Use a branded leather conditioner to clean the product_x000a_Avoid washing"/>
    <n v="4.2"/>
    <n v="107"/>
    <n v="2621"/>
    <x v="0"/>
    <x v="0"/>
    <x v="1"/>
    <n v="280447"/>
  </r>
  <r>
    <x v="13"/>
    <s v="Slim Fit Abstract Printed Casual Shirt"/>
    <s v="Yellow abstract printed opaque Casual shirt ,has a cuban collar, button placket, short regular sleeves, curved hem"/>
    <s v="Fit: Slim Fit_x000a_The model (height 6') is wearing a size 40"/>
    <n v="4.2"/>
    <n v="500"/>
    <n v="1999"/>
    <x v="1"/>
    <x v="12"/>
    <x v="1"/>
    <n v="999500"/>
  </r>
  <r>
    <x v="180"/>
    <s v="Ceramide &amp; Vitamin C SPF 50+ Sunscreen - 50g"/>
    <s v="Ceramide &amp; Vitamin C SPF 50+ Sunscreen "/>
    <s v="None"/>
    <n v="4.4000000000000004"/>
    <n v="111"/>
    <n v="429"/>
    <x v="1"/>
    <x v="125"/>
    <x v="1"/>
    <n v="47619"/>
  </r>
  <r>
    <x v="26"/>
    <s v="Men Green &amp; Beige Checked Sustainable Casual Shirt"/>
    <s v="Green and beige checked casual shirt, has a spread collar, button placket, long sleeves with roll-up tabs, two flap pockets, curved hem"/>
    <s v="The model (height 6') is wearing a size 40"/>
    <n v="4.3"/>
    <n v="3600"/>
    <n v="899"/>
    <x v="0"/>
    <x v="12"/>
    <x v="8"/>
    <n v="3236400"/>
  </r>
  <r>
    <x v="14"/>
    <s v="Checked Pure Cotton Casual Shirt"/>
    <s v="Blue and White checked Casual shirt ,has a spread collar, button placket, long regular sleeves, curved hem"/>
    <s v="Regular Fit_x000a_Size worn by the model: M_x000a_Chest: 40&quot;_x000a_Height: 6'1&quot;"/>
    <n v="4.5"/>
    <n v="11"/>
    <n v="1259"/>
    <x v="1"/>
    <x v="12"/>
    <x v="1"/>
    <n v="13849"/>
  </r>
  <r>
    <x v="25"/>
    <s v="Men Sea Green Slim Fit Solid Casual Shirt"/>
    <s v="Sea green solid casual shirt, has a mandarin collar, button placket, 1 pocket, long sleeves, curved hem"/>
    <s v="Slim fit_x000a_The model (height 6') is wearing a size 40"/>
    <n v="4.3"/>
    <n v="2600"/>
    <n v="479"/>
    <x v="0"/>
    <x v="12"/>
    <x v="8"/>
    <n v="1245400"/>
  </r>
  <r>
    <x v="51"/>
    <s v="Men BG1025/15 Series 1000 Showerproof Body Groomer Trimmer - Black"/>
    <s v="BG1025/15 Series 1000 Showerproof Body Groomer Trimmer - Black_x000a_100% showerproof, includes a shower cord_x000a_Powered by AA battery, includes 3 AA batteries_x000a_Worldwide guarantee: 2 years_x000a_Guarantee provided by brand/ manufacturer_x000a_2 years manufacturer's warranty from the date of purchase"/>
    <s v="None"/>
    <n v="4.0999999999999996"/>
    <n v="5600"/>
    <n v="1387"/>
    <x v="0"/>
    <x v="33"/>
    <x v="0"/>
    <n v="7767200"/>
  </r>
  <r>
    <x v="8"/>
    <s v="Men Jitter Sneakers"/>
    <s v="Special Technology:_x000a_Soft Foam cushioned foorbed for optimal comfort_x000a__x000a_Features:_x000a_A pair of round toe red sneakers ,has regular styling,_x000a_Lace-ups detail_x000a_Mesh upper_x000a_Cushioned footbed_x000a_EVA midsole provides optimal cushioning_x000a_Textured and patterned outsole_x000a_Patterned rubber outsole gives great grip &amp; traction_x000a_Warranty: 3 months_x000a_Warranty provided by Brand/Manufacturer"/>
    <s v="Mesh_x000a_Wipe with a clean dry cloth to remove dust"/>
    <n v="4.2"/>
    <n v="62"/>
    <n v="1749"/>
    <x v="0"/>
    <x v="0"/>
    <x v="1"/>
    <n v="108438"/>
  </r>
  <r>
    <x v="8"/>
    <s v="Unisex Pop Printed Sliders"/>
    <s v="A pair of blue printed sliders_x000a_Synthetic upper_x000a_Cushioned footbed_x000a_Patterned rubber outsole_x000a_Warranty: 3 months_x000a_Warranty provided by brand owner/manufacturer"/>
    <s v="Synthetic_x000a_Wipe with a clean dry cloth to remove dust"/>
    <n v="4.4000000000000004"/>
    <n v="66"/>
    <n v="1499"/>
    <x v="1"/>
    <x v="7"/>
    <x v="1"/>
    <n v="98934"/>
  </r>
  <r>
    <x v="181"/>
    <s v="Set of 3 CORSA Hard-Sided Textured Trolley Suitcases - Cabin, Medium and Large"/>
    <s v="Set of 3 turquoise blue textured trolley suitcases in cabin, medium and large size_x000a_Hard-sided trolley suitcase secured with a combination Lock _x000a_One top handle, one handle on the side and one top retractable trolley handle _x000a_360-degree rotatable corner-mounted Dual smooth wheels_x000a_One main zip compartment, has lining with zipper pocket, two elasticated tabs secured with a click clasp_x000a_Warranty: 5 years_x000a_Warranty provided by the manufacturer/brand"/>
    <s v="Cabin_x000a_Length: 55 cm_x000a_Width: 37 cm_x000a_Depth: 23 cm_x000a__x000a_Medium_x000a_Length: 67 cm_x000a_Width: 46 cm_x000a_Depth: 28 cm_x000a__x000a_Large_x000a_Height: 76 cm_x000a_Width: 52 cm_x000a_Depth: 33 cm"/>
    <n v="4.0999999999999996"/>
    <n v="38"/>
    <n v="30000"/>
    <x v="1"/>
    <x v="152"/>
    <x v="5"/>
    <n v="1140000"/>
  </r>
  <r>
    <x v="25"/>
    <s v="Men Blue Solid Chambray Casual Track Pant"/>
    <s v="Blue Solid Chambray Casual Track Pant, has elasticated waist has drawstring closure"/>
    <s v="REGULAR FIT"/>
    <n v="3.6"/>
    <n v="280"/>
    <n v="467"/>
    <x v="0"/>
    <x v="119"/>
    <x v="4"/>
    <n v="130760"/>
  </r>
  <r>
    <x v="18"/>
    <s v="Men White Crocband Clogs"/>
    <s v="Vintage style and classic Crocs comfort. Our lightweight Crocband clog is built with signature Croslite material for a form-to-foot fit and heel straps that swing back for a snug fit and forward or wear as a clog._x000a__x000a_Crocs Crocband Details:_x000a__x000a_Bold midsole stripe for a sporty look._x000a_Odor-resistant, easy to clean, and quick to dry._x000a_Ventilation ports for enhanced breathability._x000a_Lightweight, non-marking soles._x000a_Water-friendly and buoyant; weighs only ounces._x000a_Fully molded Croslite material for lightweight cushioning and comfort._x000a_Heel strap swings back for snug fit, forward for wear as a clog._x000a_Warranty: 3 months_x000a_Warranty provided by brand/manufacturer"/>
    <s v="Upper Material : Croslite_x000a_Sole Material : Croslite_x000a_Wipe with a clean, dry cloth to remove dust"/>
    <n v="4.4000000000000004"/>
    <n v="333"/>
    <n v="4045"/>
    <x v="0"/>
    <x v="8"/>
    <x v="2"/>
    <n v="1346985"/>
  </r>
  <r>
    <x v="29"/>
    <s v="Men Woven Design Slip-On Sneakers"/>
    <s v="A pair of navy blue woven design shoes, has regular Styling, slip-on detail_x000a_Synthetic Upper_x000a_Cushioned footbed_x000a_Textured and patterned outsole_x000a_Warranty: 3 months_x000a_Warranty provided by Brand Owner / Manufacturer"/>
    <s v="Upper material: Synthetic_x000a_Wipe with a clean, dry cloth to remove the dust"/>
    <n v="4.2"/>
    <n v="29"/>
    <n v="1374"/>
    <x v="0"/>
    <x v="0"/>
    <x v="1"/>
    <n v="39846"/>
  </r>
  <r>
    <x v="182"/>
    <s v="Men Night suit"/>
    <s v="This chic set is comfortable, making it a perfect wear for a relaxed evening at home. Club those fluffy room slippers with this one to soak in a chill vibe._x000a_Van number :BGSW01Canal Blue|Canal Blue AOPS-Canal Blue|Canal Blue AOP_x000a__x000a_T-shirt Features_x000a_Round neck_x000a_Short sleeves_x000a__x000a_Shorts Features_x000a_Slip-on"/>
    <s v="The model (height 6') is wearing a size M"/>
    <n v="4.3"/>
    <n v="68"/>
    <n v="799"/>
    <x v="0"/>
    <x v="133"/>
    <x v="1"/>
    <n v="54332"/>
  </r>
  <r>
    <x v="41"/>
    <s v="Black &amp; White Printed Soft Sided Cabin Overnighter Trolley- 45 Litres"/>
    <s v="Black and white printed soft-sided cabin overnighter trolley suitcase_x000a_One top handle, and one top retractable trolley handle_x000a_360-degree rotatable corner-mounted smooth wheels_x000a_One compartment with zip closure, has a zip lining which opens into the main compartment_x000a_Two elasticated tabs inside the main compartment secured with a click clasp, one padded laptop compartment on the flap, one non-padded tablet sleeve, one padded phone sleeve along with organiser pockets_x000a_Two external zip pockets_x000a_Warranty: 1 year_x000a_Warranty provided by the brand owner/manufacturer"/>
    <s v="Height: 45 cm_x000a_Width: 45.5 cm_x000a_Depth: 22 cm_x000a_Volume: 45 Litres"/>
    <n v="4.3"/>
    <n v="810"/>
    <n v="3399"/>
    <x v="1"/>
    <x v="38"/>
    <x v="0"/>
    <n v="2753190"/>
  </r>
  <r>
    <x v="166"/>
    <s v="Men Navy Blue Rapid-Dry Sports Shorts"/>
    <s v="The Slazenger Men's Running Shorts may be just what's needed to go that extra mile. Boasting of Ultra Dry and Anti Static technology enhanced fabric, these shorts keep you free from sweat and the worry of having your shorts clinging to your legs. Now run in comfort and confidence._x000a__x000a_Features_x000a_Running Shorts_x000a_Ultra Dry Moisture Wicking technology keeps sweat at bay so you stay cool and dry_x000a_Anti Static technology offers a comfortable fit without fear of having the outfit cling to your body_x000a_Mid Rise Waist_x000a_Design: Brand carrier_x000a_Length: Mid thigh length_x000a_Fit: Regular fit"/>
    <s v="Regular Fit_x000a_The model (height 6') is wearing a size 32"/>
    <n v="4.2"/>
    <n v="233"/>
    <n v="429"/>
    <x v="0"/>
    <x v="41"/>
    <x v="3"/>
    <n v="99957"/>
  </r>
  <r>
    <x v="124"/>
    <s v="Men Grey Melange Solid Tapered Style Track Pants"/>
    <s v="Grey melange solid track pants, elasticated waistband with drawstring closure, 2 pockets"/>
    <s v="The model (height 6') is wearing a size M"/>
    <n v="4"/>
    <n v="3100"/>
    <n v="529"/>
    <x v="0"/>
    <x v="34"/>
    <x v="7"/>
    <n v="1639900"/>
  </r>
  <r>
    <x v="25"/>
    <s v="Men Printed Trousers"/>
    <s v="Woven trousers_x000a_Regular fit_x000a_Mid-rise_x000a_Length: regular_x000a_Pattern: solid printed_x000a_Flat-front, with no pleats design_x000a_Feature: plain_x000a_6 pockets"/>
    <s v="Fit: Regular Fit_x000a_The model (height 6') is wearing a size 32"/>
    <n v="4"/>
    <n v="58"/>
    <n v="688"/>
    <x v="0"/>
    <x v="30"/>
    <x v="1"/>
    <n v="39904"/>
  </r>
  <r>
    <x v="73"/>
    <s v="Men White Sneakers"/>
    <s v="A pair of round-toe white sneakers, has regular styling, lace-up detail_x000a_Synthetic Leather upper_x000a_Cushioned footbed_x000a_Textured and patterned outsole_x000a_Warranty: 15 days_x000a_Warranty provided by brand/manufacturer"/>
    <s v="RoundToe"/>
    <n v="3.9"/>
    <n v="3400"/>
    <n v="746"/>
    <x v="0"/>
    <x v="0"/>
    <x v="2"/>
    <n v="2536400"/>
  </r>
  <r>
    <x v="14"/>
    <s v="Unisex Off-White Analogue Mariner Watch MFB-PN-LB-1190G"/>
    <s v="Display: Analogue_x000a_Movement: Quartz_x000a_Power source: Battery_x000a_Dial style: Solid square stainless steel dial_x000a_Features: Reset Time, Glow in the Dark Inlays, Date Aperture_x000a_Strap style: Silver-Toned bracelet style, stainless steel strap with a foldover closure_x000a_Water resistance: Water Resistant_x000a_Comes in a signature Mast &amp; Harbour case"/>
    <s v="None"/>
    <n v="4.4000000000000004"/>
    <n v="557"/>
    <n v="1574"/>
    <x v="1"/>
    <x v="153"/>
    <x v="2"/>
    <n v="876718"/>
  </r>
  <r>
    <x v="49"/>
    <s v="Summer Skin Care Combo"/>
    <s v="This Summer Skin Care Combo includes_x000a_Bio Neem Pimple Control Face Wash_x000a_Bio Cucumber Pore Tightening Toner with Himalayan Waters_x000a_Bio Morning Nectar Nourish &amp; Hydrate Moisturizer_x000a_Bio Sun Shield Sandalwood Ultra Soothing UVA/UVB Sunscreen Lotion SPF50+"/>
    <s v="None"/>
    <n v="4.4000000000000004"/>
    <n v="67900"/>
    <n v="485"/>
    <x v="1"/>
    <x v="154"/>
    <x v="1"/>
    <n v="32931500"/>
  </r>
  <r>
    <x v="61"/>
    <s v="Men Black FND Solid Training Speedwick Track Pants"/>
    <s v="Special Technology_x000a_Speedwick_x000a_Product design details_x000a_FND PANT_x000a_Black track pants_x000a_Solid_x000a_Drawstring closure_x000a_2 pockets_x000a_Sport: Training_x000a_Warranty: 3 months against manufacturing defects"/>
    <s v="The model (height 6') is wearing a size M"/>
    <n v="4.3"/>
    <n v="390"/>
    <n v="899"/>
    <x v="0"/>
    <x v="34"/>
    <x v="0"/>
    <n v="350610"/>
  </r>
  <r>
    <x v="8"/>
    <s v="Men Pacer Slip-On V3 Sneakers"/>
    <s v="A pair of round-toe black slip-on sneakers, has regular styling_x000a_Slip-on detail_x000a_Textile upper_x000a_Cushioned footbed_x000a_Textured and patterned outsole_x000a_EVA midsole provides optimal cushioning_x000a_PUMA logo &amp; patterned graphic on the silhoutte_x000a_Synthetic upper provides breathability &amp; durability_x000a_Patterned rubber outsole gives great grip &amp; traction_x000a_Warranty: 3 months_x000a_Warranty provided by brand owner/manufacturer_x000a__x000a_About Pacer Slip-On V3 Sneakers_x000a_Upbeat brimming get of the style hook with PUMA Sneakers stacked with fashion &amp; function"/>
    <s v="Textile_x000a_Wipe with a clean dry cloth to remove dust"/>
    <n v="4.2"/>
    <n v="46"/>
    <n v="2199"/>
    <x v="0"/>
    <x v="0"/>
    <x v="1"/>
    <n v="101154"/>
  </r>
  <r>
    <x v="35"/>
    <s v="Air Buds Lite M Gaming Earbuds - Black"/>
    <s v="This item cannot be returned."/>
    <s v="None"/>
    <n v="3.8"/>
    <n v="859"/>
    <n v="899"/>
    <x v="1"/>
    <x v="33"/>
    <x v="0"/>
    <n v="772241"/>
  </r>
  <r>
    <x v="55"/>
    <s v="Textured Slim Fit Pure Cotton Formal Shirt"/>
    <s v="Navy blue textured self design opaque Formal shirt_x000a_Has a spread collar_x000a_Button placket_x000a_1 patch pocket_x000a_Long regular sleeves_x000a_Curved hem"/>
    <s v="Slim Fit_x000a_Size worn by the model: 40_x000a_Chest: 38&quot;_x000a_Height: 5'11&quot;"/>
    <n v="4.3"/>
    <n v="98"/>
    <n v="1559"/>
    <x v="1"/>
    <x v="12"/>
    <x v="5"/>
    <n v="152782"/>
  </r>
  <r>
    <x v="145"/>
    <s v="Men Solid Casual Shirt"/>
    <s v="Charcoal solid casual shirt, has a spread collar, button placket, 1 patch pocket, long regular sleeves, curved hem"/>
    <s v="Fit: Regular Fit_x000a_The model (height 6') is wearing a size 40"/>
    <n v="4"/>
    <n v="50"/>
    <n v="1259"/>
    <x v="0"/>
    <x v="12"/>
    <x v="1"/>
    <n v="62950"/>
  </r>
  <r>
    <x v="8"/>
    <s v="Men Amaze Runner Shoes"/>
    <s v="Special Technology_x000a_SOFTFOAM+: Step-in comfort sock liner designed to provide soft cushioning thanks to its extra thick heel_x000a_Product Design Details_x000a_A pair of black shoes, has regular styling, lace-ups detail_x000a_Synthetic upper provides breathability &amp; durability_x000a_EVA midsole provides optimal cushioning_x000a_PUMA logo &amp; patterned graphic on the silhouette_x000a_Patterned rubber outsole gives great grip &amp; traction_x000a_Warranty: 3 months against manufacturing defects only_x000a_Warranty provided by the brand owner/manufacturer_x000a_About the shoe_x000a_Upbeat brimming get of the style hook with PUMA Sneakers stacked with fashion &amp; function"/>
    <s v="Textile_x000a_Wipe with a clean dry cloth to remove dust"/>
    <n v="4"/>
    <n v="45"/>
    <n v="1999"/>
    <x v="0"/>
    <x v="11"/>
    <x v="1"/>
    <n v="89955"/>
  </r>
  <r>
    <x v="83"/>
    <s v="Unisex Mercedes AMG Petronas Driving Shoes"/>
    <s v="A pair of round toe white driving shoes, has regular styling,_x000a_Lace-ups detail_x000a_Textile upper_x000a_Cushioned footbed_x000a_Textured and patterned outsole_x000a_PUMA Formstrip on the medial and lateral side_x000a_Mercedes-AMG Petronas Motorsport branding on the heel_x000a_Warranty: 3 months_x000a_Warranty provided by brand/manufacturer_x000a__x000a_About the Product_x000a_The Mercedes-AMG Petronas Motorsport Speedcat shoe is ready for racing. A PUMA icon, it has a low-profile rubber sole for optimal pedal feel and a timeless look. Recycled Content: The upper of this shoe is made with at least 20% recycled materials as a step towards a better future"/>
    <s v="Textile_x000a_Wipe with a clean, dry cloth to remove dust"/>
    <n v="4.4000000000000004"/>
    <n v="16"/>
    <n v="5399"/>
    <x v="1"/>
    <x v="11"/>
    <x v="1"/>
    <n v="86384"/>
  </r>
  <r>
    <x v="12"/>
    <s v="Men Grey Textile Running Shoes"/>
    <s v="A pair of grey shoes, has regular Styling, slip-on detail_x000a_Upper_x000a_Cushioned footbed_x000a_Textured and patterned outsole_x000a_Warranty:"/>
    <s v="Textile_x000a_Wipe with a clean and dry cloth to remove dust"/>
    <n v="3.4"/>
    <n v="28"/>
    <n v="559"/>
    <x v="0"/>
    <x v="11"/>
    <x v="7"/>
    <n v="15652"/>
  </r>
  <r>
    <x v="183"/>
    <s v="Brand Logo Printed Pure Cotton T-shirt"/>
    <s v="Black T-shirt for men_x000a_Brand logo printed_x000a_Regular length_x000a_Round neck_x000a_Short, regular sleeves_x000a_Knitted pure cotton fabric"/>
    <s v="Regular Fit_x000a_Size worn by the model: M_x000a_Chest: 39&quot;_x000a_Height: 6'"/>
    <n v="4.4000000000000004"/>
    <n v="21"/>
    <n v="1049"/>
    <x v="1"/>
    <x v="46"/>
    <x v="1"/>
    <n v="22029"/>
  </r>
  <r>
    <x v="36"/>
    <s v="Men Blue &amp; Black Printed Coset II Thong Flip Flops"/>
    <s v="A pair of blue and black printed sliders_x000a_Synthetic upper_x000a_Cushioned footbed_x000a_Patterned rubber outsole_x000a_Warranty: 3 months_x000a_Warranty provided by brand owner/manufacturer"/>
    <s v="Synthetic_x000a_Wipe with a clean, dry cloth to remove dust"/>
    <n v="4.2"/>
    <n v="158"/>
    <n v="1199"/>
    <x v="0"/>
    <x v="111"/>
    <x v="0"/>
    <n v="189442"/>
  </r>
  <r>
    <x v="48"/>
    <s v="Men Mid Rise Loose Fit Denim Joggers"/>
    <s v="Blue knitted joggers_x000a_Loose fit_x000a_Mid-rise_x000a_Length: regular_x000a_Pattern: solid_x000a_Flat-front, with no pleats design_x000a_Feature: plain_x000a_3 pockets_x000a_Button &amp; drawstring closure "/>
    <s v="Loose Fit_x000a_Size worn by the model:m_x000a_Waist 31&quot;_x000a_Hips 36&quot;_x000a_Height 6'"/>
    <n v="4.2"/>
    <n v="23"/>
    <n v="1763"/>
    <x v="0"/>
    <x v="31"/>
    <x v="1"/>
    <n v="40549"/>
  </r>
  <r>
    <x v="27"/>
    <s v="Men Black Analogue Dial Chronograph Watch AX1277"/>
    <s v="Pack Contains: single watch_x000a_Display: analogue_x000a_Movement: quartz_x000a_Power Source: battery_x000a_Dial style: black solid round stainless steel dial_x000a_Features: multi function,_x000a_Strap Style: black, regular, silicon strap with a tang_x000a_Water resistance: 50 m_x000a_Warranty: 2 years_x000a_Disclaimer - The Watch Cases might differ from the image shown."/>
    <s v="None"/>
    <n v="4.3"/>
    <n v="415"/>
    <n v="10197"/>
    <x v="0"/>
    <x v="155"/>
    <x v="0"/>
    <n v="4231755"/>
  </r>
  <r>
    <x v="12"/>
    <s v="Unisex Red &amp; Navy Blue Colourblocked Training Duffel Bag"/>
    <s v="Red and navy colourblocked duffel bag_x000a_Two short handles with a Velcro strap, one long and adjustable shoulder strap_x000a_One main zip compartment_x000a_One external zip pocket on the front_x000a_A zip pocket each on both the sides"/>
    <s v="Height: 25 cm_x000a_Width: 48 cm_x000a_Depth: 25 cm"/>
    <n v="4"/>
    <n v="923"/>
    <n v="664"/>
    <x v="1"/>
    <x v="48"/>
    <x v="3"/>
    <n v="612872"/>
  </r>
  <r>
    <x v="21"/>
    <s v="Men Navy Blue &amp; White Brand Logo Printed Zane 4.0 Sliders with Textures"/>
    <s v="A pair of navy blue and white brand logo printed sliders with textured footbed_x000a_Synthetic upper_x000a_Cushioned footbed_x000a_Patterned EVA outsole_x000a_Warranty: 3 months_x000a_Warranty provided by the brand owner/manufacturer"/>
    <s v="Upper material: Synthetic_x000a_Outsole material: EVA_x000a_Wipe with a clean, dry cloth to remove the dust"/>
    <n v="4.4000000000000004"/>
    <n v="777"/>
    <n v="799"/>
    <x v="0"/>
    <x v="156"/>
    <x v="3"/>
    <n v="620823"/>
  </r>
  <r>
    <x v="53"/>
    <s v="Men Grey Mesh Running Non-Marking Shoes"/>
    <s v="A pair of grey running shoes, has regular Styling, lace-ups detail_x000a_Mesh upper_x000a_Cushioned footbed_x000a_Textured and patterned outsole_x000a_Warranty: 30 days_x000a_Warrenty provided by brand/manufacturer"/>
    <s v="Mesh_x000a_Wipe with clean, dry cloth when needed"/>
    <n v="4.2"/>
    <n v="308"/>
    <n v="1274"/>
    <x v="0"/>
    <x v="11"/>
    <x v="7"/>
    <n v="392392"/>
  </r>
  <r>
    <x v="26"/>
    <s v="Men Arona Slim Fit Opaque Formal Shirt"/>
    <s v="Arona solid opaque Formal shirt ,has a spread collar, button placket, long regular sleeves, curved hem"/>
    <s v="Brand Fit:_x000a_Fit: Slim Fit_x000a_The model (height 6') is wearing a size 40"/>
    <n v="4.0999999999999996"/>
    <n v="302"/>
    <n v="831"/>
    <x v="0"/>
    <x v="12"/>
    <x v="1"/>
    <n v="250962"/>
  </r>
  <r>
    <x v="26"/>
    <s v="Men Black Solid Sneakers"/>
    <s v="A pair of round toe black and red sneakers, has regular styling,_x000a_Lace-ups detail_x000a_Synthetic upper_x000a_Cushioned footbed_x000a_Textured and patterned outsole_x000a_Warranty: 1 month_x000a_Warranty provided by Brand Owner / Manufacturer"/>
    <s v="Upper material: Synthetic_x000a_Sole material: EVA_x000a_Wipe with a clean, dry cloth to remove the dust"/>
    <n v="3.6"/>
    <n v="686"/>
    <n v="747"/>
    <x v="0"/>
    <x v="0"/>
    <x v="0"/>
    <n v="512442"/>
  </r>
  <r>
    <x v="52"/>
    <s v="Hair Repair Complex 5% Hair Serum - 50ml"/>
    <s v="Hair Repair Complex 5% Hair Serum - 50ml"/>
    <s v="None"/>
    <n v="4.5"/>
    <n v="305"/>
    <n v="474"/>
    <x v="1"/>
    <x v="157"/>
    <x v="1"/>
    <n v="144570"/>
  </r>
  <r>
    <x v="21"/>
    <s v="Men CAMPBELL Woven Design Comfort Insole Baisc Slip-On Sneakers"/>
    <s v="A pair of round toe white slip-on sneakers ,has regular styling,_x000a_Slip on  detail_x000a_Pu upper_x000a_Cushioned footbed_x000a_Textured and patterned outsole_x000a_Warranty: 3 months_x000a_Warranty provided by brand owner/manufacturer"/>
    <s v="PU_x000a_Wipe with a clean, dry cloth to remove dust"/>
    <n v="4.5999999999999996"/>
    <n v="33"/>
    <n v="1679"/>
    <x v="0"/>
    <x v="0"/>
    <x v="1"/>
    <n v="55407"/>
  </r>
  <r>
    <x v="8"/>
    <s v="Men Solid Jitter Regular Sneakers"/>
    <s v="Special Technology:_x000a_SOFTFOAM+: Step-in comfort sockliner designed to provide soft cushioning thanks to its extra thick heel._x000a_Product Design Details:_x000a_A pair of round toe white sneakers, has regular styling_x000a_Lace-ups detail_x000a_Synthetic upper provides breathability &amp; durability_x000a_Cushioned footbed_x000a_Textured and patterned rubber outsole gives great grip &amp; traction_x000a_EVA midsole provides optimal cushioning_x000a_PUMA logo &amp; patterned graphic on the silhoutte_x000a_Warranty: 3 months_x000a_Warranty provided by brand owner/manufacturer_x000a_About The Product:_x000a_Upbeat brimming get of the style hook with PUMA Sneakers stacked with fashion &amp; function."/>
    <s v="Upper Material: Synthetic_x000a_Outsole Material: Rubber_x000a_Wipe with a clean dry cloth to remove dust"/>
    <n v="4"/>
    <n v="40"/>
    <n v="1749"/>
    <x v="0"/>
    <x v="0"/>
    <x v="1"/>
    <n v="69960"/>
  </r>
  <r>
    <x v="26"/>
    <s v="Men Teal Green Printed Cotton Pure Cotton T-shirt"/>
    <s v="Teal Green printed T-shirt, has a round neck, and short sleeves"/>
    <s v="The model (height 6') is wearing a size M"/>
    <n v="4.2"/>
    <n v="6700"/>
    <n v="311"/>
    <x v="0"/>
    <x v="46"/>
    <x v="8"/>
    <n v="2083700"/>
  </r>
  <r>
    <x v="142"/>
    <s v="Maroon Drop-Shoulder Pure Cotton Oversize T-shirt"/>
    <s v="Maroon Tshirt for men_x000a_Solid_x000a_Regular length_x000a_Round neck_x000a_Short, drop-shoulder sleeves_x000a_Knitted cotton fabric"/>
    <s v="Oversize_x000a_The model (height 6') is wearing a size M"/>
    <n v="4.2"/>
    <n v="51"/>
    <n v="839"/>
    <x v="1"/>
    <x v="46"/>
    <x v="9"/>
    <n v="42789"/>
  </r>
  <r>
    <x v="184"/>
    <s v="Men Gel Quantum Lyte II Sneakers"/>
    <s v="Special Technology:_x000a_It's layered with GEL technology in the heel to improve impact absorption in every step._x000a__x000a_Features:_x000a_A pair of round toe navy blue sneakers ,has regular styling_x000a_Lace-ups detail_x000a_Mesh upper_x000a_Cushioned footbed_x000a_Textured and patterned outsole_x000a_Warranty: 3 months_x000a_Warranty provided by Brand/Manufacturer"/>
    <s v="Mesh_x000a_Wipe with a clean, dry cloth to remove dust"/>
    <n v="4.3"/>
    <n v="24"/>
    <n v="3899"/>
    <x v="0"/>
    <x v="0"/>
    <x v="1"/>
    <n v="93576"/>
  </r>
  <r>
    <x v="130"/>
    <s v="Men Black Dial Watch 1639SM02"/>
    <s v="Case style: Analogue watch, has a circular case and a stainless steel back_x000a_Dial style: Black dial_x000a_Features: Screw to reset the time_x000a_Strap style: Silver-toned bracelet-style strap, secured with a foldover clasp_x000a_Water-resistant up to 30 m_x000a_Comes in a signature Titan case_x000a_Warranty: 2 years against manufacturing defects_x000a__x000a_Warranty provided by Brand Owner / Manufacturer"/>
    <s v="Dial width: 37 mm_x000a_Strap width: 20 mm"/>
    <n v="4.5"/>
    <n v="1700"/>
    <n v="1995"/>
    <x v="0"/>
    <x v="158"/>
    <x v="0"/>
    <n v="3391500"/>
  </r>
  <r>
    <x v="185"/>
    <s v="Vitariche Gloss Hair Serum 45 ml"/>
    <s v="Vitariche Gloss Hair Serum"/>
    <s v="None"/>
    <n v="4.4000000000000004"/>
    <n v="2900"/>
    <n v="126"/>
    <x v="1"/>
    <x v="28"/>
    <x v="1"/>
    <n v="365400"/>
  </r>
  <r>
    <x v="186"/>
    <s v="Men Perforations Slip-On Sneakers"/>
    <s v="A pair of round toe slip-on sneakers ,has regular styling_x000a_Lace-ups detail_x000a_Pu upper_x000a_Cushioned footbed_x000a_Textured and patterned outsole"/>
    <s v="PU_x000a_Wipe with a clean, dry cloth to remove dust"/>
    <n v="3.4"/>
    <n v="72"/>
    <n v="439"/>
    <x v="0"/>
    <x v="0"/>
    <x v="1"/>
    <n v="31608"/>
  </r>
  <r>
    <x v="2"/>
    <s v="Buds Pro 2R Bluetooth Truly Wireless Earbuds"/>
    <s v="This item cannot be returned."/>
    <s v="None"/>
    <n v="5"/>
    <n v="5"/>
    <n v="9999"/>
    <x v="1"/>
    <x v="5"/>
    <x v="4"/>
    <n v="49995"/>
  </r>
  <r>
    <x v="26"/>
    <s v="Men Purple Solid Pure Cotton Sustainable Casual Shirt"/>
    <s v="Purple solid opaque casual shirt, has a spread collar, button placket, 1 patch pocket, short regular sleeves, curved hem"/>
    <s v="Fit: Regular Fit_x000a_The model (height 6') is wearing a size 40"/>
    <n v="4.3"/>
    <n v="167"/>
    <n v="359"/>
    <x v="0"/>
    <x v="12"/>
    <x v="16"/>
    <n v="59953"/>
  </r>
  <r>
    <x v="21"/>
    <s v="U S Polo Assn Men Black Canvas Sneakers"/>
    <s v="Staple casual footwear, U.S. Polo Assn. Clarkin Men's Black Shoes are suitable for just about every casual occasion you could encounter. Crafted in canvas, this modern dress sneaker has an old school charm and a classic style that makes it perfect for everyday wear without being too athletic._x000a_Stylish construct in shades of blue_x000a_Breathable yet sturdy canvas make_x000a_Old school charm with classic canvas style_x000a_Fit :Regular fit_x000a_Features : Highly slip resistant, breathable_x000a__x000a_Style tips :_x000a_These stylish black U.S. Polo Assn. Clarkin Shoes are great to be paired with almost all kinds of casual looks, thanks to the stylish hues. Create a casual day look - team up this pair with a black polo tee shirt and grey chinos    _x000a_Care tips- Delicate wash"/>
    <s v="Upper material: Canvas_x000a_Sole Material: TPR_x000a_Wipe with a clean, dry cloth to remove the dust_x000a_Care tips- Delicate wash"/>
    <n v="4.3"/>
    <n v="1200"/>
    <n v="1499"/>
    <x v="0"/>
    <x v="0"/>
    <x v="0"/>
    <n v="1798800"/>
  </r>
  <r>
    <x v="166"/>
    <s v="Men Colourblocked Perforated Mid-Top Sneakers"/>
    <s v="A pair of white,grey &amp; black colourblocked round toe sneakers with mid-top styling_x000a_Lace-up closure_x000a_PU upper_x000a_Padded insole_x000a_Cushioned footbed_x000a_Textured and patterned Synthetic sole"/>
    <s v="PU_x000a_Wipe with a clean and dry cloth to remove dust"/>
    <n v="3.9"/>
    <n v="74"/>
    <n v="765"/>
    <x v="0"/>
    <x v="0"/>
    <x v="1"/>
    <n v="56610"/>
  </r>
  <r>
    <x v="25"/>
    <s v="Men Brown Perforations Derbys"/>
    <s v="A pair of round toe brown derbys ,has regular styling,_x000a_Lace-ups detail_x000a_Synthetic upper_x000a_Cushioned footbed_x000a_Textured and patterned outsole_x000a_Warranty: 15 Days"/>
    <s v="Upper material: Synthetic_x000a_Use a branded leather conditioner to clean the product/wipe with a clean, dry cloth to remove the dust"/>
    <n v="3.6"/>
    <n v="304"/>
    <n v="809"/>
    <x v="0"/>
    <x v="52"/>
    <x v="10"/>
    <n v="245936"/>
  </r>
  <r>
    <x v="29"/>
    <s v="Men Blue Jogger Mid-Rise Low-Distress Jogger Jeans"/>
    <s v="Blue medium wash 5-pocket mid-rise jeans, low distress with light fade, has a slip-on closure, waistband with belt loops"/>
    <s v="Jogger_x000a_Stretchable_x000a_The model (height 6') is wearing a size 32"/>
    <n v="3.8"/>
    <n v="751"/>
    <n v="2144"/>
    <x v="0"/>
    <x v="15"/>
    <x v="4"/>
    <n v="1610144"/>
  </r>
  <r>
    <x v="14"/>
    <s v="Men Navy Blue &amp; Black Colourblocked Sliders"/>
    <s v="A pair of navy blue and black colourblocked sliders_x000a_Synthetic upper_x000a_Cushioned footbed_x000a_Patterned synthetic outsole_x000a_Warranty: 15 days_x000a_Warranty provided by brand owner/manufacturer"/>
    <s v=","/>
    <n v="3.8"/>
    <n v="76"/>
    <n v="499"/>
    <x v="0"/>
    <x v="7"/>
    <x v="0"/>
    <n v="37924"/>
  </r>
  <r>
    <x v="0"/>
    <s v="Men White D'LUX WALKER - MEERNO Sneakers"/>
    <s v="Special Technologies:_x000a_Relaxed Fit(r) for a roomy comfort fit at toe and forefoot_x000a_Skechers Air-Cooled Memory Foam(r) cushioned comfort insole_x000a_Design Details:_x000a_A pair of round toe white sneakers ,has regular styling,_x000a_Lace-ups detail_x000a_Mesh upper_x000a_Cushioned footbed_x000a_Textured and patterned outsole_x000a_Engineered mesh upper with lace-up front_x000a_Flexible traction outsole_x000a_2-inch height_x000a_Skechers(r) logo detail_x000a_Warranty: 3 months_x000a_Warranty provided by brand/manufacturer_x000a_About D'LUX WALKER - MEERNO: _x000a_Stride in next level comfort with Skechers Relaxed Fit(r): D'Lux Walker - Meerno. This lace-up features an engineered mesh upper with a Skechers Air-Cooled Memory Foam(r) insole."/>
    <s v="Mesh_x000a_Wipe with Clean and dry cloth to remove dust"/>
    <n v="4.5"/>
    <n v="107"/>
    <n v="5249"/>
    <x v="0"/>
    <x v="0"/>
    <x v="2"/>
    <n v="561643"/>
  </r>
  <r>
    <x v="23"/>
    <s v="Men Black Analogue Watch BQ2412"/>
    <s v="Display: Analogue_x000a_Movement: Quartz_x000a_Power source: Battery_x000a_Dial style: Solid round stainless steel dial_x000a_Features: Reset Time, Date Aperture_x000a_Strap style: Blue regular, leather strap with a tang closure_x000a_Water resistance: 50 m_x000a_Warranty: 2 years_x000a_Warranty provided by brand/manufacturer_x000a_Comes in a signature Fossil case_x000a_Disclaimer - The Watch Cases might differ from the image shown."/>
    <s v="Don't take it in the shower (it doesn't like to swim) or let it sun(bathe). Clean with a soft dry cloth. Leather stained by cleaning is not covered under our warranty."/>
    <n v="4.5"/>
    <n v="298"/>
    <n v="9371"/>
    <x v="0"/>
    <x v="159"/>
    <x v="0"/>
    <n v="2792558"/>
  </r>
  <r>
    <x v="29"/>
    <s v="Men Blue &amp; Grey Pure Cotton Checked Casual Shirt"/>
    <s v="Blue and grey checked casual shirt, has a spread collar, a full button placket, long sleeves, a chest pocket, curved hem"/>
    <s v="Regular Fit_x000a_The model (height 6') is wearing a size 40"/>
    <n v="4"/>
    <n v="2000"/>
    <n v="1099"/>
    <x v="0"/>
    <x v="12"/>
    <x v="7"/>
    <n v="2198000"/>
  </r>
  <r>
    <x v="5"/>
    <s v="Men Solid Synthetic Leather Casual Sneakers"/>
    <s v="A pair of round toe sneakers ,has regular styling,_x000a_Lace-ups detail_x000a_Synthetic leather upper_x000a_Cushioned foot bed_x000a_Textured and patterned outsole_x000a_Warranty: 28 days"/>
    <s v="Regular Fit"/>
    <n v="3.5"/>
    <n v="152"/>
    <n v="549"/>
    <x v="0"/>
    <x v="0"/>
    <x v="1"/>
    <n v="83448"/>
  </r>
  <r>
    <x v="187"/>
    <s v="Men Black Solid"/>
    <s v="A pair of black round-toe formal oxfords, has central lace-ups_x000a_Faux leather upper, PU lining_x000a_Cushioned footbed_x000a_Textured and patterned TPR outsole, has a stacked heel_x000a_Warranty: 3 months against manufacturing defects_x000a_Warranty provided by brand/manufacturer_x000a_Disclaimer: San Frissco shoes are all handcrafted to perfection by expert artisans to offer a truly luxe and affordable experience. Hence, each shoe will have a unique hue and polish, and the color may differ slightly from the picture"/>
    <s v="Comfort Fit"/>
    <n v="3.6"/>
    <n v="507"/>
    <n v="1248"/>
    <x v="0"/>
    <x v="160"/>
    <x v="0"/>
    <n v="632736"/>
  </r>
  <r>
    <x v="11"/>
    <s v="Supernova 1.78 inch AMOLED Bluetooth Calling Smart Watch"/>
    <s v="This item cannot be returned."/>
    <s v="Dial width: 43 mm_x000a_Strap width: 20 mm"/>
    <n v="4"/>
    <n v="165"/>
    <n v="3999"/>
    <x v="1"/>
    <x v="26"/>
    <x v="4"/>
    <n v="659835"/>
  </r>
  <r>
    <x v="48"/>
    <s v="Men Grey 512 Tapered Fit Heavy Fade Stretchable Jeans"/>
    <s v="Medium shade, heavy fade grey jeans_x000a_Tapered fit, mid-rise_x000a_Clean look_x000a_Stretchable_x000a_5 pocket_x000a_Length: regular"/>
    <s v="Fit: 512 Tapered Fit_x000a_Stretchable_x000a_The model (height 6') is wearing a size 32"/>
    <n v="4.2"/>
    <n v="1000"/>
    <n v="2399"/>
    <x v="0"/>
    <x v="15"/>
    <x v="7"/>
    <n v="2399000"/>
  </r>
  <r>
    <x v="36"/>
    <s v="Men Black Solid Woven Design Response Solar Running Shoes"/>
    <s v="Special Technologies:_x000a_Boost midsole_x000a_ Product Design Details:_x000a_Main material: Textile upper/ rubber outsole_x000a_Brand color: Core Black / Core Black / Core Black_x000a_Lace closure with eyelets _x000a_Woven Upper_x000a_Supportive, cushioned feel_x000a_Breathable running shoes_x000a_Response Foam midsole and Adibouncy EVA sockliner_x000a_TPU heel construction and rubber outsole_x000a_Classic Adidas 3 stripe detail on sides_x000a_Adidas branding on tongue_x000a_Warranty: 3 months_x000a_Warranty provided by brand/manufacturer"/>
    <s v="Upper: Textile_x000a_Outsole: Rubber_x000a_Wipe with a clean and dry cloth when needed"/>
    <n v="4"/>
    <n v="94"/>
    <n v="4559"/>
    <x v="0"/>
    <x v="11"/>
    <x v="0"/>
    <n v="428546"/>
  </r>
  <r>
    <x v="42"/>
    <s v="Men Olive Green Textured Suede Fashion"/>
    <s v="A pair of round toe olive green ,has mid-top styling,_x000a_Lace-ups detail_x000a_upper_x000a_Cushioned footbed_x000a_Textured and patterned outsole_x000a_Warranty: 1 month"/>
    <s v="Suede,wipe with a clean,dry cloth when needed"/>
    <n v="3.6"/>
    <n v="917"/>
    <n v="730"/>
    <x v="0"/>
    <x v="161"/>
    <x v="5"/>
    <n v="669410"/>
  </r>
  <r>
    <x v="77"/>
    <s v="Men Bootcut Light Fade Stretchable Jeans"/>
    <s v="Medium shade, light fade blue jeans_x000a_Bootcut, mid-rise_x000a_Clean look_x000a_Stretchable_x000a_5 pocket_x000a_Length: regular"/>
    <s v="Fit: Bootcut_x000a_Stretchable_x000a_The model (height 6') is wearing a size 32"/>
    <n v="3.7"/>
    <n v="106"/>
    <n v="734"/>
    <x v="0"/>
    <x v="15"/>
    <x v="1"/>
    <n v="77804"/>
  </r>
  <r>
    <x v="36"/>
    <s v="Unisex Black &amp; White Adilette Aqua Striped Sliders"/>
    <s v="A pair of black and white striped sliders_x000a_Synthetic upper_x000a_Cushioned footbed_x000a_Patterned synthetic outsole_x000a_Warranty: 3 months_x000a_Warranty provided by brand/manufacturer_x000a_Warranty not applicable on strap related defects and inconsistencies"/>
    <s v="Synthetic_x000a_Wipe with a clean, dry cloth to remove dust"/>
    <n v="4.0999999999999996"/>
    <n v="360"/>
    <n v="1999"/>
    <x v="1"/>
    <x v="7"/>
    <x v="0"/>
    <n v="719640"/>
  </r>
  <r>
    <x v="8"/>
    <s v="Unisex Grey Galaxy Comfort V3 Thong Flip-Flops"/>
    <s v="PRODUCT DESIGN DETAILS:_x000a_A pair of grey solid thong flip-flops_x000a_Synthetic upper_x000a_Cushioned footbed_x000a_Patterned rubber outsole_x000a_Warranty: 3 months_x000a_Warranty provided by brand owner/manufacturer_x000a_PRODUCT STORY :_x000a_Lounge in comfort with the Galaxy Comfort V3 sandals."/>
    <s v="Synthetic &amp; Rubber_x000a_Wipe with a clean dry cloth to remove dust"/>
    <n v="4.4000000000000004"/>
    <n v="169"/>
    <n v="1599"/>
    <x v="1"/>
    <x v="27"/>
    <x v="7"/>
    <n v="270231"/>
  </r>
  <r>
    <x v="14"/>
    <s v="Men Charcoal Grey &amp; Black Micro Checks Smart Casual Blazer"/>
    <s v="Charcoal grey and black checked smart casual blazer, has a notched lapel, single-breasted with a button closure, long sleeves with elbow patches, lightly padded shoulders, three pockets on the front, double vented back hem, an attached lining with three built-in pockets"/>
    <s v="Regular Fit_x000a_The model (height 6') is wearing a size 40"/>
    <n v="4.3"/>
    <n v="231"/>
    <n v="3899"/>
    <x v="0"/>
    <x v="123"/>
    <x v="0"/>
    <n v="900669"/>
  </r>
  <r>
    <x v="93"/>
    <s v="Men White Mesh Running Shoes"/>
    <s v="A pair of white &amp; blue running sports shoes, has regular styling, lace-up detail_x000a_Mesh upper_x000a_Cushioned footbed_x000a_Textured and patterned outsole_x000a_Warranty: 30 days_x000a_Warranty provided by brand/manufacturer"/>
    <s v="Mesh_x000a_Wipe with a clean, dry cloth to remove dust"/>
    <n v="4.2"/>
    <n v="688"/>
    <n v="999"/>
    <x v="0"/>
    <x v="11"/>
    <x v="2"/>
    <n v="687312"/>
  </r>
  <r>
    <x v="25"/>
    <s v="Men Peach-Coloured &amp; White Slim Fit Checked Casual Shirt"/>
    <s v="Peach-Coloured and White checked casual shirt, has a spread collar, long sleeves, button placket, curved hem, and 1 patch pocket"/>
    <s v="Slim fit_x000a_The model (height 6') is wearing a size 40"/>
    <n v="4.0999999999999996"/>
    <n v="2300"/>
    <n v="597"/>
    <x v="0"/>
    <x v="12"/>
    <x v="5"/>
    <n v="1373100"/>
  </r>
  <r>
    <x v="114"/>
    <s v="Men Slim-Fit Anti-Microbial Joggers"/>
    <s v="Grey solid slim-fit mid-rise joggers, has an elasticated waistband with slip-on closure and two pockets_x000a__x000a_Features:_x000a_Odour free_x000a_Quick dry_x000a_Antimicrobial Technology"/>
    <s v="Slim-fit_x000a_The model (height 6') is wearing a size M"/>
    <n v="4"/>
    <n v="6"/>
    <n v="639"/>
    <x v="0"/>
    <x v="31"/>
    <x v="1"/>
    <n v="3834"/>
  </r>
  <r>
    <x v="29"/>
    <s v="Men Navy Blue Skinny Fit Light Fade Stretchable Jeans"/>
    <s v="Dark shade, light fade navy blue jeans_x000a_Skinny fit, mid-rise_x000a_Clean look_x000a_Stretchable_x000a_5 pockets_x000a_Length: regular"/>
    <s v="Fit: Skinny Fit_x000a_Stretchable_x000a_The model (height 6') is wearing a size 32"/>
    <n v="4.0999999999999996"/>
    <n v="326"/>
    <n v="1754"/>
    <x v="0"/>
    <x v="15"/>
    <x v="3"/>
    <n v="571804"/>
  </r>
  <r>
    <x v="29"/>
    <s v="Men Pink Printed Slim Fit Round Neck T-shirt"/>
    <s v="Pink and White printed T-shirt, has a round neck, and short sleeves"/>
    <s v="The model (height 6') is wearing a size M"/>
    <n v="4.3"/>
    <n v="2900"/>
    <n v="575"/>
    <x v="0"/>
    <x v="46"/>
    <x v="11"/>
    <n v="1667500"/>
  </r>
  <r>
    <x v="21"/>
    <s v="Men White Gama 2.0 Walking Shoes"/>
    <s v="A pair of white walking shoes, has regular styling, lace-ups detail_x000a_Textile upper_x000a_Cushioned footbed_x000a_Textured and patterned outsole_x000a_Warranty: 3 months_x000a_Warranty provided by Brand/Manufacturer"/>
    <s v="Textile_x000a_Wipe with a clean, dry cloth to remove dust"/>
    <n v="4.3"/>
    <n v="343"/>
    <n v="2364"/>
    <x v="0"/>
    <x v="11"/>
    <x v="2"/>
    <n v="810852"/>
  </r>
  <r>
    <x v="55"/>
    <s v="Men Black Solid Leather Two Fold Wallet"/>
    <s v="Black solid two fold wallet_x000a_2 main compartments_x000a_4 card holders, 2 slip pockets_x000a_Warranty: 6 months_x000a_Warranty provided by brand/manufacturer"/>
    <s v="Height: 9 cm_x000a_Width: 23 cm"/>
    <n v="4.5"/>
    <n v="1300"/>
    <n v="899"/>
    <x v="0"/>
    <x v="79"/>
    <x v="0"/>
    <n v="1168700"/>
  </r>
  <r>
    <x v="48"/>
    <s v="Men Blue Tapered Fit Light Fade Stretchable Casual Jeans"/>
    <s v="Dark shade, light fade blue jeans_x000a_Tapered fit, mid-rise_x000a_Clean look_x000a_Stretchable_x000a_5 pocket_x000a_Length: regular"/>
    <s v="Fit: Tapered Fit_x000a_Stretchable_x000a_The model (height 6') is wearing a size 32"/>
    <n v="4.2"/>
    <n v="766"/>
    <n v="2399"/>
    <x v="0"/>
    <x v="15"/>
    <x v="5"/>
    <n v="1837634"/>
  </r>
  <r>
    <x v="85"/>
    <s v="Men Slim Fit Opaque Checked Formal Shirt"/>
    <s v="Teal green checked opaque formal shirt, has a spread collar, button placket, 1 patch pocket, long regular sleeves, curved hem"/>
    <s v="Fit: Slim Fit_x000a_The model (height 6') is wearing a size 40"/>
    <n v="4.3"/>
    <n v="58"/>
    <n v="1313"/>
    <x v="0"/>
    <x v="12"/>
    <x v="1"/>
    <n v="76154"/>
  </r>
  <r>
    <x v="12"/>
    <s v="Men Black &amp; White Memory Foam Mesh Running Shoes"/>
    <s v="A pair of black &amp; white shoes, has regular styling, lace-ups detail_x000a_Mesh upper_x000a_Cushioned footbed_x000a_Textured and patterned outsole_x000a_Warranty: 30 days_x000a_Warranty provided by brand owner/manufacturer_x000a_Technology :Memory Foam"/>
    <s v="Mesh _x000a_Wipe with a clean, dry cloth to remove dust"/>
    <n v="4.3"/>
    <n v="6"/>
    <n v="1299"/>
    <x v="0"/>
    <x v="11"/>
    <x v="0"/>
    <n v="7794"/>
  </r>
  <r>
    <x v="15"/>
    <s v="Relaxed Fit Sweatshirt"/>
    <s v="Top in sweatshirt fabric made from a cotton blend. Relaxed fit with dropped shoulders and ribbing around the neckline, cuffs and hem. Soft brushed inside."/>
    <s v="The model (height 6') is wearing a size M"/>
    <n v="4.4000000000000004"/>
    <n v="58"/>
    <n v="799"/>
    <x v="1"/>
    <x v="58"/>
    <x v="1"/>
    <n v="46342"/>
  </r>
  <r>
    <x v="26"/>
    <s v="Men Maroon &amp; Navy Blue Checked Sustainable Casual Shirt"/>
    <s v="Maroon and navy blue checked casual shirt, has a spread collar, button placket, 1 pocket, long sleeves, curved hem"/>
    <s v="The model (height 6') is wearing a size 40"/>
    <n v="4.2"/>
    <n v="19600"/>
    <n v="619"/>
    <x v="0"/>
    <x v="12"/>
    <x v="3"/>
    <n v="12132400"/>
  </r>
  <r>
    <x v="188"/>
    <s v="Pro Lunch 5Pcs Black Tiffin &amp; Insulated Fabric Jacket 100ml 180ml 320ml 450ml 750ml"/>
    <s v="Product Design:_x000a_Set Content: 5 Pcs Tiffin &amp; Insulated Fabric Jacket_x000a_With 1 Spoon, 1 Fork_x000a_Color: Black_x000a_Material: Plastic_x000a_Type: Lunch box_x000a_Capacity: 100ml 180ml 320ml 450ml 750ml_x000a__x000a_Features:_x000a_Leak proof_x000a_Food grade_x000a_Light weight_x000a_Microwave safe_x000a_Easy to carry_x000a_Dishwasher safe"/>
    <s v="Capacity of container Large: 450 ml_x000a_Capacity of container Medium: 320 ml_x000a_Capacity of container Small: 180 ml_x000a_Capacity of chutney dabba: 100 ml_x000a_Capacity of water bottle: 750 ml"/>
    <n v="4.3"/>
    <n v="553"/>
    <n v="999"/>
    <x v="1"/>
    <x v="162"/>
    <x v="0"/>
    <n v="552447"/>
  </r>
  <r>
    <x v="26"/>
    <s v="Men Black Ethnic Comfort Sandals"/>
    <s v="A pair of black comfort sandals_x000a_Synthetic upper with slip-on closure_x000a_Cushioned footbed_x000a_Patterned pu outsole_x000a_Warranty: 3 months_x000a_Warranty provided by brand owner/manufacturer"/>
    <s v="Comfort Fit Size"/>
    <n v="3.7"/>
    <n v="741"/>
    <n v="849"/>
    <x v="0"/>
    <x v="24"/>
    <x v="0"/>
    <n v="629109"/>
  </r>
  <r>
    <x v="86"/>
    <s v="Men White &amp; Blue Printed Pure Cotton Polo Collar T-shirt"/>
    <s v="White and blue T-shirt for men_x000a_Geometric printed_x000a_Regular length_x000a_Polo collar_x000a_Short, regular sleeves_x000a_Woven cotton fabric_x000a_Button closure"/>
    <s v="Regular Fit_x000a_The model (height 6') is wearing a size M"/>
    <n v="4.5"/>
    <n v="79"/>
    <n v="1155"/>
    <x v="0"/>
    <x v="46"/>
    <x v="2"/>
    <n v="91245"/>
  </r>
  <r>
    <x v="36"/>
    <s v="Men Woven Design Trekerstar Trekking Shoes"/>
    <s v="Product Design Details_x000a_Main material: Synthetic upper/ rubber outsole_x000a_Brand color: Stone / Dove Grey / Core Black / Grey Six_x000a_3-stripe detail_x000a_Lace closure_x000a_Cushioned footbed_x000a_Textured and patterned outsole_x000a_Warranty: 3 months_x000a_Warranty provided by the brand/manufacturer"/>
    <s v="Upper material: Synthetic_x000a_Outsole material: Rubber_x000a_Wipe with a clean and dry cloth to remove dust"/>
    <n v="4.5"/>
    <n v="61"/>
    <n v="3359"/>
    <x v="0"/>
    <x v="11"/>
    <x v="1"/>
    <n v="204899"/>
  </r>
  <r>
    <x v="26"/>
    <s v="Men Olive Green Solid Round Neck T-shirt"/>
    <s v="Olive Green solid T-shirt, has a round neck, and short sleeves"/>
    <s v="The model (height 6') is wearing a size M"/>
    <n v="4.2"/>
    <n v="3200"/>
    <n v="275"/>
    <x v="0"/>
    <x v="46"/>
    <x v="8"/>
    <n v="880000"/>
  </r>
  <r>
    <x v="115"/>
    <s v="Men White Running Shoes"/>
    <s v="A pair of white running sports shoes, has regular styling, lace-up detail_x000a_Mesh upper_x000a_Cushioned footbed_x000a_Textured and patterned outsole"/>
    <s v="Mesh_x000a_Wipe with a clean, dry cloth to remove dust"/>
    <n v="3.3"/>
    <n v="2100"/>
    <n v="559"/>
    <x v="0"/>
    <x v="11"/>
    <x v="2"/>
    <n v="1173900"/>
  </r>
  <r>
    <x v="14"/>
    <s v="Men Colourblocked Sneakers"/>
    <s v="A pair of round toe sneakers ,has regular styling,_x000a_Lace-ups detail_x000a_Synthetic leather upper_x000a_Cushioned footbed_x000a_Textured and patterned outsole"/>
    <s v="Textile_x000a_Wipe with a clean, dry cloth to remove dust"/>
    <n v="3.6"/>
    <n v="167"/>
    <n v="872"/>
    <x v="0"/>
    <x v="0"/>
    <x v="1"/>
    <n v="145624"/>
  </r>
  <r>
    <x v="25"/>
    <s v="Men Blue &amp; White Slim Fit Checked Casual Shirt"/>
    <s v="Blue and White checked casual shirt, has a spread collar, long sleeves, button placket, curved hem, and 1 patch pocket"/>
    <s v="Slim fit_x000a_The model (height 6') is wearing a size 40"/>
    <n v="4.0999999999999996"/>
    <n v="3000"/>
    <n v="506"/>
    <x v="0"/>
    <x v="12"/>
    <x v="2"/>
    <n v="1518000"/>
  </r>
  <r>
    <x v="189"/>
    <s v="Men Mid-Rise Cargos Trousers"/>
    <s v="Olive green woven cargos_x000a_Regular fit_x000a_Mid-rise_x000a_Length: regular_x000a_Pattern: solid_x000a_Flat-front_x000a_Feature: plain_x000a_5 pockets"/>
    <s v="Fit: Regular Fit_x000a_The model (height 6') is wearing a size 32"/>
    <n v="4.4000000000000004"/>
    <n v="7"/>
    <n v="2239"/>
    <x v="0"/>
    <x v="30"/>
    <x v="1"/>
    <n v="15673"/>
  </r>
  <r>
    <x v="25"/>
    <s v="Men White Solid Slim-Fit Track Pants"/>
    <s v="White solid slim-fit trackpants with typography detailing, has an elasticated waistband with drawstring fastening, two pockets."/>
    <s v="Slim Fit_x000a_The model (height 6&quot;) is wearing a size M"/>
    <n v="3.9"/>
    <n v="1200"/>
    <n v="540"/>
    <x v="0"/>
    <x v="34"/>
    <x v="2"/>
    <n v="648000"/>
  </r>
  <r>
    <x v="86"/>
    <s v="Men Black Brand Logo Printed Polo Collar Applique T-shirt"/>
    <s v="Black Tshirt for men_x000a_Solid_x000a_Regular length_x000a_Polo collar_x000a_Short, regular sleeves_x000a_Knitted cotton fabric"/>
    <s v="Regular Fit_x000a_The model (height 6') is wearing a size M"/>
    <n v="4.4000000000000004"/>
    <n v="124"/>
    <n v="815"/>
    <x v="0"/>
    <x v="46"/>
    <x v="0"/>
    <n v="101060"/>
  </r>
  <r>
    <x v="26"/>
    <s v="Men Gunmetal-Toned Analogue Watch MFB-PN-SNT-C13"/>
    <s v="Display: Analogue_x000a_Movement: Mechanical_x000a_Power source: Battery_x000a_Dial style: Solid round stainless steel dial_x000a_Features: Reset time_x000a_Strap style: Blue regular, synthetic strap with a tang closure_x000a_Water resistance: Water-resistant"/>
    <s v="Dial width: 40 mm_x000a_Strap Width: 24 mm"/>
    <n v="4"/>
    <n v="991"/>
    <n v="1259"/>
    <x v="0"/>
    <x v="163"/>
    <x v="1"/>
    <n v="1247669"/>
  </r>
  <r>
    <x v="5"/>
    <s v="Men Grey Textured Sneakers"/>
    <s v="A pair of round toe grey sneakers ,has regular styling,_x000a_Lace-ups detail_x000a_Synthetic leather upper_x000a_Cushioned footbed_x000a_Textured and patterned outsole_x000a_Warranty: 28 days"/>
    <s v="Regular Fit"/>
    <n v="3.9"/>
    <n v="265"/>
    <n v="549"/>
    <x v="0"/>
    <x v="0"/>
    <x v="7"/>
    <n v="145485"/>
  </r>
  <r>
    <x v="71"/>
    <s v="Men Black Slim Fit Cargos Trousers"/>
    <s v="Black woven cargos_x000a_Slim fit_x000a_Mid-rise_x000a_Length: regular_x000a_Pattern: solid_x000a_Flat-front, with no pleats design_x000a_Feature: plain_x000a_6 pockets"/>
    <s v="Fit: Slim Fit_x000a_The model (height 6') is wearing a size 32"/>
    <n v="3.6"/>
    <n v="610"/>
    <n v="1127"/>
    <x v="0"/>
    <x v="30"/>
    <x v="0"/>
    <n v="687470"/>
  </r>
  <r>
    <x v="55"/>
    <s v="Pure Cotton Slim Fit Micro Checked Formal Shirt"/>
    <s v="Grey micro checked opaque Formal shirt ,has a spread collar, button placket, 1 patch pocket, long regular sleeves, curved hem"/>
    <s v="Slim Fit_x000a_Size worn by the model: 40_x000a_Chest: 40&quot;_x000a_Height: 6'1&quot;"/>
    <n v="4.7"/>
    <n v="30"/>
    <n v="1439"/>
    <x v="1"/>
    <x v="12"/>
    <x v="1"/>
    <n v="43170"/>
  </r>
  <r>
    <x v="190"/>
    <s v="by Titan Men Raw Eau de Parfum 100 ml"/>
    <s v="Raw Eau de Parfum"/>
    <s v="None"/>
    <n v="4.5999999999999996"/>
    <n v="974"/>
    <n v="2595"/>
    <x v="0"/>
    <x v="28"/>
    <x v="1"/>
    <n v="2527530"/>
  </r>
  <r>
    <x v="25"/>
    <s v="Men Navy Blue Tapered Fit Chinos"/>
    <s v="Navy Blue solid mid-rise chinos, has a button closure closure, 5 pockets"/>
    <s v="Tapered Fit_x000a_The model (height 6') is wearing a size 32"/>
    <n v="4"/>
    <n v="1700"/>
    <n v="789"/>
    <x v="0"/>
    <x v="55"/>
    <x v="3"/>
    <n v="1341300"/>
  </r>
  <r>
    <x v="5"/>
    <s v="Men White Mesh Running Non-Marking Shoes"/>
    <s v="A pair of white shoes, has regular Styling, lace-ups detail_x000a_Upper_x000a_Cushioned footbed_x000a_Textured and patterned outsole_x000a_Warranty: 30 days"/>
    <s v="Regular Fit"/>
    <n v="4.3"/>
    <n v="471"/>
    <n v="597"/>
    <x v="0"/>
    <x v="11"/>
    <x v="2"/>
    <n v="281187"/>
  </r>
  <r>
    <x v="49"/>
    <s v="Cleanser Toner Moisturizer Combo"/>
    <s v="Cleanser Toner Moisturizer Combo:_x000a_Bio Papaya Face Wash: 150ml_x000a_Bio Cucumber Pore Tightening Toner: 120ml_x000a_Bio Morning Nectar Moisturizer: 120ml"/>
    <s v="None"/>
    <n v="4.4000000000000004"/>
    <n v="55200"/>
    <n v="310"/>
    <x v="1"/>
    <x v="154"/>
    <x v="1"/>
    <n v="17112000"/>
  </r>
  <r>
    <x v="126"/>
    <s v="Men Napoleon Fragrance Body Spray 150 ml"/>
    <s v="Napoleon Fragrance Body Spray"/>
    <s v="None"/>
    <n v="4.3"/>
    <n v="1900"/>
    <n v="151"/>
    <x v="0"/>
    <x v="28"/>
    <x v="1"/>
    <n v="286900"/>
  </r>
  <r>
    <x v="159"/>
    <s v="Signature Collection Voyage Amazon Woods Intense Premium Perfume Spray 120 ml"/>
    <s v="Signature Collection Voyage Amazon Woods Intense Premium Perfume Spray"/>
    <s v="None"/>
    <n v="4.3"/>
    <n v="7100"/>
    <n v="214"/>
    <x v="1"/>
    <x v="28"/>
    <x v="1"/>
    <n v="1519400"/>
  </r>
  <r>
    <x v="69"/>
    <s v="Men Jordan Super Play Sliders"/>
    <s v="PRODUCT DESIGN DETAILS :_x000a_A pair of cream coloured and beige solid sliders_x000a_Synthetic upper_x000a_Cushioned footbed_x000a_Patterned synthetic outsole_x000a_Hook-and-loop strap provides an adjustable, secure fit._x000a_Synthetic leather in the upper delivers comfortable durability._x000a_Foam sole with a textured footbed gives you supportive cushioning._x000a_Herringbone pattern on the outsole provides traction._x000a_Soft contoured footbed_x000a_ABOUT THE PRODUCT :_x000a_Your feet deserve nothing but the best. These slides offer lightweight foam and plush underfoot cushioning premium comfort you'll look forward to after your next big game."/>
    <s v="Synthetic Leather_x000a_Wipe with a clean, dry cloth to remove dust"/>
    <n v="4.2"/>
    <n v="9"/>
    <n v="4195"/>
    <x v="0"/>
    <x v="7"/>
    <x v="1"/>
    <n v="37755"/>
  </r>
  <r>
    <x v="94"/>
    <s v="Men Green Slim Fit Checked Pure Cotton Casual Shirt"/>
    <s v="Green checked opaque Casual shirt, has a spread collar, button placket, 1 patch pocket, long regular sleeves, curved hem"/>
    <s v="Brand Fit:_x000a_Fit: Slim Fit_x000a_The model (height 6') is wearing a size 40"/>
    <n v="4.5999999999999996"/>
    <n v="32"/>
    <n v="1439"/>
    <x v="0"/>
    <x v="12"/>
    <x v="8"/>
    <n v="46048"/>
  </r>
  <r>
    <x v="0"/>
    <s v="Men Navy Blue ARCH FIT - INFINITY COOL Sneakers"/>
    <s v="Design Details:_x000a_A pair of round toe navy blue sneakers ,has regular styling,_x000a_Lace-ups detail_x000a_Mesh upper_x000a_Cushioned footbed_x000a_Textured and patterned outsole_x000a_Patented Skechers Arch Fit(r) insole system with podiatrist-certified arch support_x000a_Podiatrist-designed shape developed with 20 years of data and 120,000 unweighted foot scans_x000a_Removable insole helps mold to your foot to reduce shock and increase weight dispersion_x000a_Breathable engineered mesh upper with lace-up front_x000a_Flexible rubber traction outsole_x000a_Warranty: 3 months_x000a_Warranty provided by brand/manufacturer_x000a_About ARCH FIT - INFINITY COOL: Step out with miles of supportive cool comfort wearing Skechers Arch Fit(r) - Infinity Cool. This lace-up features an engineered mesh upper with a removable Arch Fit(r) insole."/>
    <s v="Mesh_x000a_Wipe with Clean and dry cloth to remove dust"/>
    <n v="5"/>
    <n v="13"/>
    <n v="5249"/>
    <x v="0"/>
    <x v="0"/>
    <x v="3"/>
    <n v="68237"/>
  </r>
  <r>
    <x v="26"/>
    <s v="Men Brown &amp; Black Slim Fit Checked Casual Sustainable Shirt"/>
    <s v="Brown and black checked casual shirt, has a mandarin collar, button placket, long sleeves with roll-up tab features, curved hem"/>
    <s v="Slim Fit_x000a_The model (height 6') is wearing a size 40"/>
    <n v="4.4000000000000004"/>
    <n v="12900"/>
    <n v="599"/>
    <x v="0"/>
    <x v="12"/>
    <x v="0"/>
    <n v="7727100"/>
  </r>
  <r>
    <x v="24"/>
    <s v="Men Perforations Round Toe Lace Ups Sneakers"/>
    <s v="A pair of round toe black sneakers ,has regular styling,_x000a_Lace-ups detail_x000a_Pu upper_x000a_Cushioned footbed_x000a_Textured and patterned outsole"/>
    <s v="PU &amp; PVC_x000a_Wipe with a clean, dry cloth to remove the dust"/>
    <n v="3.6"/>
    <n v="33"/>
    <n v="599"/>
    <x v="0"/>
    <x v="0"/>
    <x v="1"/>
    <n v="19767"/>
  </r>
  <r>
    <x v="25"/>
    <s v="Men Grey Slim Fit Mid-Rise Clean Look Stretchable Jeans"/>
    <s v="Grey medium wash 5-pocket mid-rise jeans, clean look with light fade, has a button and zip closure, waistband with belt loops"/>
    <s v="Slim fit_x000a_Stretchable_x000a_The model (height 6') is wearing a size 32"/>
    <n v="3.8"/>
    <n v="11600"/>
    <n v="610"/>
    <x v="0"/>
    <x v="15"/>
    <x v="7"/>
    <n v="7076000"/>
  </r>
  <r>
    <x v="13"/>
    <s v="Men Opaque Casual Shirt"/>
    <s v="Black solid opaque Casual shirt ,has a mandarin collar, button placket, long regular sleeves, curved hem"/>
    <s v="Slim Fit_x000a_Size worn by the model: 40_x000a_Chest: 39&quot;_x000a_Height: 6'"/>
    <n v="5"/>
    <n v="6"/>
    <n v="1899"/>
    <x v="0"/>
    <x v="12"/>
    <x v="1"/>
    <n v="11394"/>
  </r>
  <r>
    <x v="73"/>
    <s v="Men Blue Printed Hooded Sweatshirt"/>
    <s v="Blue printed sweatshirt, has a hood, two pockets, long sleeves, straight hem"/>
    <s v="The model (height 6') is wearing a size M"/>
    <n v="4.2"/>
    <n v="900"/>
    <n v="728"/>
    <x v="0"/>
    <x v="58"/>
    <x v="4"/>
    <n v="655200"/>
  </r>
  <r>
    <x v="51"/>
    <s v="Men Bodygroom Series 3000 Showerproof Body Trimmer BG3005"/>
    <s v="Bodygroom series 3000 Showerproof Body Trimmer BG3005"/>
    <s v="None"/>
    <n v="4.3"/>
    <n v="936"/>
    <n v="2024"/>
    <x v="0"/>
    <x v="164"/>
    <x v="1"/>
    <n v="1894464"/>
  </r>
  <r>
    <x v="6"/>
    <s v="Men Navy Blue Mesh Walking Shoes"/>
    <s v="A pair of navy blue shoes, has regular Styling, lace-ups detail_x000a_Upper_x000a_Cushioned footbed_x000a_Textured and patterned outsole_x000a_Warranty: 45 days"/>
    <s v="Mesh_x000a_Wipe with a clean, dry cloth to remove the dust."/>
    <n v="4.2"/>
    <n v="208"/>
    <n v="2069"/>
    <x v="0"/>
    <x v="11"/>
    <x v="3"/>
    <n v="430352"/>
  </r>
  <r>
    <x v="25"/>
    <s v="Men Navy Blue &amp; Green Slim Fit Printed Casual Shirt"/>
    <s v="Navy Blue and Green printed casual shirt, has a spread collar, short sleeves, button placket, curved hem, and 1 patch pocket"/>
    <s v="Slim fit_x000a_The model (height 6') is wearing a size 40"/>
    <n v="4.3"/>
    <n v="1500"/>
    <n v="429"/>
    <x v="0"/>
    <x v="12"/>
    <x v="3"/>
    <n v="643500"/>
  </r>
  <r>
    <x v="15"/>
    <s v="Men White Solid Trainers"/>
    <s v="Trainers in imitation leather with a padded top edge and a tongue and lacing at the front. Linings and insoles in mesh made from recycled polyester, and chunky, patterned soles. Height of soles 4.5 cm."/>
    <s v="100% Polyurethane_x000a_Wipe with a clean dry cloth"/>
    <n v="4.3"/>
    <n v="892"/>
    <n v="2999"/>
    <x v="0"/>
    <x v="102"/>
    <x v="2"/>
    <n v="2675108"/>
  </r>
  <r>
    <x v="26"/>
    <s v="Men Charcoal Grey Printed Sweatshirt"/>
    <s v="Charcoal grey printed sweatshirt, has a round neck, long sleeves, two pockets, straight hem"/>
    <s v="The model (height 6') is wearing a size M"/>
    <n v="4.0999999999999996"/>
    <n v="1000"/>
    <n v="949"/>
    <x v="0"/>
    <x v="58"/>
    <x v="7"/>
    <n v="949000"/>
  </r>
  <r>
    <x v="130"/>
    <s v="Men Black Analogue Watch 1733KL03"/>
    <s v="Display: Analogue_x000a_Movement: Mechanical_x000a_Power source: Battery_x000a_Dial style: Solid round stainless steel dial_x000a_Features: Reset Time, Calendar_x000a_Strap style: Brown wrap around, leather strap with a tang closure_x000a_Water resistance: 50 m_x000a_Warranty: 2 years_x000a_Warranty provided by Brand Owner / Manufacturer"/>
    <s v="None"/>
    <n v="4.5999999999999996"/>
    <n v="561"/>
    <n v="5995"/>
    <x v="0"/>
    <x v="165"/>
    <x v="0"/>
    <n v="3363195"/>
  </r>
  <r>
    <x v="112"/>
    <s v="Men Pack of 2 White Solid Cool It Technology Vest"/>
    <s v="This item cannot be returned."/>
    <s v="The model (height 6') is wearing a size M"/>
    <n v="4.5"/>
    <n v="1100"/>
    <n v="558"/>
    <x v="0"/>
    <x v="122"/>
    <x v="2"/>
    <n v="613800"/>
  </r>
  <r>
    <x v="73"/>
    <s v="Men Navy Blue Slim Fit Striped Casual Shirt"/>
    <s v="Navy blue vertical stripes striped opaque Casual shirt ,has a spread collar, button placket, 1 patch pocket, long regular sleeves, curved hem"/>
    <s v="Brand Fit:_x000a_Fit: Slim Fit"/>
    <n v="4.0999999999999996"/>
    <n v="723"/>
    <n v="749"/>
    <x v="0"/>
    <x v="12"/>
    <x v="3"/>
    <n v="541527"/>
  </r>
  <r>
    <x v="36"/>
    <s v="Men Woven Design Astor Run Shoes"/>
    <s v="Product Design Detail:_x000a_Main Material: synthetic upper/ rubber outsole_x000a_Brand color: conavy/silvio/actgol_x000a_Woven upper design_x000a_Classic Adidas 3 stripe detail on sides_x000a_Lace-up closure with eyelets ends_x000a_Warranty: 3 Months_x000a_Warranty provided by brand owner /manufacturer"/>
    <s v="Upper: synthetic upper_x000a_Outsole: rubber_x000a_Wipe with a clean and dry cloth when needed"/>
    <n v="3.9"/>
    <n v="46"/>
    <n v="3359"/>
    <x v="0"/>
    <x v="11"/>
    <x v="1"/>
    <n v="154514"/>
  </r>
  <r>
    <x v="26"/>
    <s v="Men Navy Blue &amp; Black Regular Fit Checked Casual Sustainable Shirt"/>
    <s v="Navy Blue and Black checked casual shirt, has a spread collar, long sleeves, button placket, curved hem, and 1 patch pocket"/>
    <s v="Regular Fit_x000a_The model (height 6') is wearing a size 40"/>
    <n v="4.3"/>
    <n v="3800"/>
    <n v="779"/>
    <x v="0"/>
    <x v="12"/>
    <x v="0"/>
    <n v="2960200"/>
  </r>
  <r>
    <x v="191"/>
    <s v="Polo Collar Pure Cotton T-shirt With Typography Detail On Shoulder"/>
    <s v="Navy blue T-shirt for men_x000a_Solid_x000a_Typography detail on shoulder _x000a_Regular length_x000a_Polo collar_x000a_Short, regular sleeves_x000a_Knitted pure cotton fabric_x000a_Button closure"/>
    <s v="Regular Fit_x000a_Size worn by the model: M_x000a_Chest: 40&quot;_x000a_Height: 6'1&quot;"/>
    <n v="4.5"/>
    <n v="16"/>
    <n v="1199"/>
    <x v="1"/>
    <x v="166"/>
    <x v="1"/>
    <n v="19184"/>
  </r>
  <r>
    <x v="192"/>
    <s v="Men Colourblocked Lightweight Croslite Clogs"/>
    <s v="A pair of cream-coloured ,black &amp; green colourblocked clogs_x000a_Croslite upper_x000a_Cushioned footbed_x000a_Patterned eva outsole_x000a_Technology : Lightweight"/>
    <s v="Croslite_x000a_Wipe with a clean, dry cloth to remove dust"/>
    <n v="4"/>
    <n v="24"/>
    <n v="699"/>
    <x v="0"/>
    <x v="8"/>
    <x v="1"/>
    <n v="16776"/>
  </r>
  <r>
    <x v="12"/>
    <s v="Unisex Grey &amp; Black Colourblocked Lifestyle Backpack"/>
    <s v="Grey and black colourblocked utility backpack_x000a_Non-padded haul loop, padded shoulder straps_x000a_1 main compartment with zip closure, has a slip pocket_x000a_A zip pocket on the front_x000a_Padded back_x000a_1 stash pocket on one side"/>
    <s v="Height: 46 cm_x000a_Width: 31 cm_x000a_Depth: 16 cm"/>
    <n v="4.0999999999999996"/>
    <n v="7100"/>
    <n v="719"/>
    <x v="1"/>
    <x v="67"/>
    <x v="0"/>
    <n v="5104900"/>
  </r>
  <r>
    <x v="67"/>
    <s v="Pebble Crest 2.02&quot; Infinite Display BT Calling Smartwatch"/>
    <s v="This item cannot be returned."/>
    <s v="Dial width: 51 mm _x000a_Strap width: 25 mm"/>
    <n v="3.7"/>
    <n v="23"/>
    <n v="2299"/>
    <x v="1"/>
    <x v="40"/>
    <x v="1"/>
    <n v="52877"/>
  </r>
  <r>
    <x v="77"/>
    <s v="Men Blue &amp; White Slim Fit Striped Casual Shirt"/>
    <s v="Blue and White striped casual shirt, has a spread collar, long sleeves, button placket, curved hem, and 1 patch pocket"/>
    <s v="Slim fit_x000a_The model (height 6') is wearing a size 40"/>
    <n v="3.7"/>
    <n v="436"/>
    <n v="524"/>
    <x v="0"/>
    <x v="12"/>
    <x v="2"/>
    <n v="228464"/>
  </r>
  <r>
    <x v="12"/>
    <s v="Men Navy Advanced Rapid Dry T-shirt"/>
    <s v="If you're looking for a subtle nautical look, try on the HRX Men's Active T-shirt. This cool blue T-shirt is perfect for a weekend by the pool_x000a_Features_x000a_Advanced Rapid Dry Technology processed at the yarn level wicks sweat &amp; dries fast_x000a_N9 Anti-odor technology prevents the growth of odour-causing microbes keeping you fresh &amp; hygienic all day_x000a_The regular fit follows the shape of your body with added room for comfort_x000a_Reflective logos &amp; sleeve print for greater visibility in low-light_x000a_Active T-shirt for your daily workouts_x000a_Reflective print on sleeves_x000a_Style: Round Neck_x000a_Sleeve: Short Sleeves_x000a_Colour: Navy Blue_x000a_Print: Solid_x000a_Fit: Regular"/>
    <s v="The model (height 6') is wearing a size M"/>
    <n v="4.2"/>
    <n v="11700"/>
    <n v="719"/>
    <x v="0"/>
    <x v="46"/>
    <x v="3"/>
    <n v="8412300"/>
  </r>
  <r>
    <x v="26"/>
    <s v="Men Teal Blue Chinos Trousers"/>
    <s v="Teal blue woven chinos_x000a_Regular fit_x000a_Mid-rise_x000a_Length: regular_x000a_Pattern: solid_x000a_Flat-front design_x000a_Feature: plain_x000a_4 pockets"/>
    <s v="Fit: Regular Fit_x000a_The model (height 6') is wearing a size 32"/>
    <n v="3.7"/>
    <n v="927"/>
    <n v="832"/>
    <x v="0"/>
    <x v="30"/>
    <x v="4"/>
    <n v="771264"/>
  </r>
  <r>
    <x v="193"/>
    <s v="Harry Potter Printed Drop Shoulder Sleeves Cotton Loose Fit T-Shirt"/>
    <s v="Green and black T-shirt for men_x000a_Harry Potter printed_x000a_Regular Length_x000a_Short, drop shoulder Sleeves_x000a_Round neckline_x000a_Knitted cotton_x000a_Slip-on closure_x000a_Features:_x000a_High-Quality cotton_x000a_Long lasting print quality_x000a_Comfortable to wear_x000a_Product Story:_x000a__x000a_Stay comfortable through the summer in Free Authority Harry Potter Printed Green Tshirt For Men. HARRY POTTER fans will love this design which gives stylish look. Also this is an officially licensed product is the perfect gift for fans Free Authority."/>
    <s v="Loose Fit_x000a_The model (height 6') is wearing a size M"/>
    <n v="4.5999999999999996"/>
    <n v="5"/>
    <n v="734"/>
    <x v="1"/>
    <x v="46"/>
    <x v="1"/>
    <n v="3670"/>
  </r>
  <r>
    <x v="190"/>
    <s v="by Titan Men Raw EDP- 50 ml"/>
    <s v="What it is:_x000a_SKINN Men Woody Fragrance 50 ml_x000a__x000a_Notes:_x000a_Top notes: bergamot, watery fruits and mandarin_x000a_Middle notes: violet leaves, pomarose, carnation geranium_x000a_Base notes: indonesian patchouli, cashmeran and gaiac wood_x000a__x000a_What it does:_x000a_This fragrance for men by Skinn is a French Eau De Parfum, created by the renowned and celebrated French perfumer Olivier Pescheux. The perfume emits a distinct and refreshing aroma with a fusion of watery fruits, bergamot and manderine on the top note. While the middle note is a combination of violet leaves, pomarose and geranium, patchouli fraction Indonesia, gaiac wood, cashmeran and ambermax form the base note. This fragrance has its origins in France and belongs to the Fougere family. It is skin-friendly since it is dermatologically tested."/>
    <s v="50ML"/>
    <n v="4.5999999999999996"/>
    <n v="885"/>
    <n v="1610"/>
    <x v="0"/>
    <x v="28"/>
    <x v="1"/>
    <n v="1424850"/>
  </r>
  <r>
    <x v="26"/>
    <s v="Men Blue Cropped Skinny Fit Mid-Rise Clean Look Stretchable Jeans"/>
    <s v="Blue medium wash 5-pocket mid-rise jeans, clean look with light fade, has a button and zip closure, waistband with belt loops"/>
    <s v="Cropped Skinny Fit_x000a_Stretchable_x000a_The model (height 6') is wearing a size 32"/>
    <n v="3.7"/>
    <n v="643"/>
    <n v="811"/>
    <x v="0"/>
    <x v="15"/>
    <x v="4"/>
    <n v="521473"/>
  </r>
  <r>
    <x v="12"/>
    <s v="Men ICON Running Shoes"/>
    <s v="Design Details_x000a_A pair of silver-toned running shoes, has regular styling, lace-ups detail_x000a_PU upper_x000a_Cushioned footbed_x000a_Textured and patterned outsole_x000a_Warranty: 3 months_x000a_Warranty provided by brand/manufacturer_x000a__x000a_Product Description:_x000a_The HRX Performance Running Shoes from the ICON Running Collection can help you improve your timing on the track. Their counter clutch system gives you a strong grip while the TPU midsole gives you the stability and support you need._x000a__x000a_Features_x000a_-Ideal for running on roads_x000a_-Designed to provide maximum support to your feet and ankle._x000a_-Breathable upper keeps your feet cool and dry._x000a_-Synthetic PU upper enhances durability._x000a_-Internal Heel counter helps maintain a strong grip while running._x000a_-High-density EVA midsole cushions impact._x000a_-TPU shank gives Arch support and stability during running._x000a_-High abrasion sole increases longevity and durability._x000a_-High-quality EVA insole with Arc Support, controls feet's natural sideways movement and provides extra stability._x000a__x000a_Weight: Mid-weight_x000a_Fastening: Lace-up_x000a_Fit: Wide"/>
    <s v="Upper material: PU_x000a_Wipe with a clean, dry cloth to remove the dust"/>
    <n v="4.3"/>
    <n v="64"/>
    <n v="4199"/>
    <x v="0"/>
    <x v="11"/>
    <x v="1"/>
    <n v="268736"/>
  </r>
  <r>
    <x v="90"/>
    <s v="CEO MAN Eau de Parfum 100ml"/>
    <s v="Men CEO Perfume"/>
    <s v="Ethanol Alcohol, Perfume Oil, Basil, Propylene Glycol, DM Water."/>
    <n v="4.3"/>
    <n v="1700"/>
    <n v="485"/>
    <x v="1"/>
    <x v="72"/>
    <x v="1"/>
    <n v="824500"/>
  </r>
  <r>
    <x v="0"/>
    <s v="Men Go Walk Flex Walking Shoes"/>
    <s v="Special Technology:_x000a_Glide-Step geometric midsole designed to provide natural momentum with every step_x000a_Skechers Memory Foam Gel-Infused comfort insole_x000a_Features:_x000a_A pair of grey shoes, has regular Styling, lace-ups detail_x000a_Mesh Upper_x000a_Cushioned footbed_x000a_Textured and patterned outsole_x000a_Warranty: 3 months_x000a_Warranty provided by Brand/Manufacturer"/>
    <s v="Mesh_x000a_Wipe with a clean, dry cloth to remove dust"/>
    <n v="4.7"/>
    <n v="24"/>
    <n v="4549"/>
    <x v="0"/>
    <x v="11"/>
    <x v="1"/>
    <n v="109176"/>
  </r>
  <r>
    <x v="8"/>
    <s v="Men Train Favorite Regular Fit Colourblocked Track Suit"/>
    <s v="PRODUCT STORY: A match made in heaven: this natty tracksuit is the perfect pairing for a head-to-toe streetwear look, combining classic cuffed bottoms with a sleek high-collar track top. An athletic insert panel with stand-out PUMA branding at the chest and mirrored PUMA branding on the bottoms set this perfectly calibrated set off to perfection. Both items are bluesign-certified and made entirely from recycled polyester, helping promote a more sustainable production process._x000a_FEATURES &amp; BENEFITS: bluesign: As a bluesign SYSTEM PARTNER, we are a responsibly acting party of the textile value chain, committed to a clean and safe Input Stream Management approach., Contains Recycled Material: Made with recycled fibers. One of PUMA's answers to reduce our environmental impact._x000a__x000a_Black &amp; white colourblocked train favorite Track Suit_x000a_Track Suit Details: _x000a_Full-zip closure on top with stand-up collar_x000a_2 Side seam pockets_x000a_Regular fit_x000a_Forwarded side seams on top for freedom of movement and an athletic fit_x000a_Elastic cuffs and waistband on top_x000a_PUMA No. 1 Logo rubber print at left chest_x000a_Track Pant Details:_x000a_Elastic cuffs on bottoms &amp; Elastic waistband with internal drawcord on bottoms_x000a_PUMA No. 1 Logo rubber print at left leg_x000a_2 Side seam pockets"/>
    <s v="Regular Fit_x000a_The model (height 6') is wearing a size M"/>
    <n v="4.3"/>
    <n v="21"/>
    <n v="3999"/>
    <x v="0"/>
    <x v="133"/>
    <x v="1"/>
    <n v="83979"/>
  </r>
  <r>
    <x v="48"/>
    <s v="Men Blue 512 Tapered Fit Heavy Fade Stretchable Jeans"/>
    <s v="Light shade, heavy fade blue jeans_x000a_Tapered fit, mid-rise_x000a_Clean look_x000a_Stretchable_x000a_5 pocket_x000a_Length: regular"/>
    <s v="Fit: 512 Tapered Fit_x000a_Stretchable_x000a_The model (height 6') is wearing a size 32"/>
    <n v="4.3"/>
    <n v="536"/>
    <n v="2399"/>
    <x v="0"/>
    <x v="15"/>
    <x v="5"/>
    <n v="1285864"/>
  </r>
  <r>
    <x v="194"/>
    <s v="Men Set of Cool - Charm &amp; Mischief Avatar Deodorant Body Spray Perfume-150 ml Each"/>
    <s v="This pack consists of_x000a_Set Wet Cool Avatar deo: You are the king of sun and sand. The sporty one, whos up for anything. You enter and the beach comes alive. You play ball. You pull off stunts on water. And of course, are tagged in every beach selfie. Make Set Wet your ally. You avatar is Cool Avatar._x000a_Set Wet Mischief Avatar deo:You are the bright spot of the day. The fun guy whos in every friend circle. Who everyone wants in their circle. Your comebacks are a hit. Your jokes, get the likes. And your pranks, go viral every time_x000a_Set Wet Charm Avatar deo:You are the ray of sunshine on a dull day. The mad energy that wakes up boring lectures. You are bright, even OMG sometimes. But that only makes you the class favourite. And the reason no one ever bunks class."/>
    <s v="150 ml each"/>
    <n v="4.3"/>
    <n v="1000"/>
    <n v="300"/>
    <x v="0"/>
    <x v="44"/>
    <x v="1"/>
    <n v="300000"/>
  </r>
  <r>
    <x v="14"/>
    <s v="Men Navy Blue Skinny Fit Mid-Rise Low Distress Stretchable Jeans"/>
    <s v="Navy Blue dark wash 5-pocket mid-rise jeans, low distress, light fade, has a button and zip closure, and waistband with belt loops"/>
    <s v="Skinny Fit_x000a_Stretchable_x000a_The model (height 6') is wearing a size 32"/>
    <n v="3.8"/>
    <n v="1300"/>
    <n v="854"/>
    <x v="0"/>
    <x v="15"/>
    <x v="3"/>
    <n v="1110200"/>
  </r>
  <r>
    <x v="40"/>
    <s v="Glimpse Poly Carbonate Medium Hard Trolley Bag - 69 cm"/>
    <s v="Black medium hard-sided trolley bag, secured with a number lock_x000a_One short handle on top and on one side, has a trolley with retractable handle on the top and corner-mounted 360 degree inline skate wheels_x000a_One main zip compartment with a zip pocket on the flap, tabs secured with click clasps, zip lining_x000a_Two external zip pockets on the front_x000a_Zip detailing to adjust the size_x000a_International warranty: 5 years_x000a_Warranty provided by the brand owner / manufacturer"/>
    <s v="Polycarbonate_x000a_WIPE WITH CLEAN DRY CLOTH"/>
    <n v="4.4000000000000004"/>
    <n v="371"/>
    <n v="2699"/>
    <x v="1"/>
    <x v="37"/>
    <x v="1"/>
    <n v="1001329"/>
  </r>
  <r>
    <x v="25"/>
    <s v="Men Green Slim Fit Casual Shirt"/>
    <s v="Green solid casual shirt, has a mandarin collar, button placket, 1 pocket, long sleeves, curved hem."/>
    <s v="Slim fit_x000a_The model (height 6') is wearing a size 40"/>
    <n v="4.2"/>
    <n v="8800"/>
    <n v="579"/>
    <x v="0"/>
    <x v="12"/>
    <x v="8"/>
    <n v="5095200"/>
  </r>
  <r>
    <x v="26"/>
    <s v="Men Olive Green Solid Round Neck T-shirt"/>
    <s v="Olive green solid T-shirt, has a round neck, and short sleeves"/>
    <s v="The model (height 6') is wearing a size M"/>
    <n v="4.2"/>
    <n v="3200"/>
    <n v="299"/>
    <x v="0"/>
    <x v="46"/>
    <x v="8"/>
    <n v="956800"/>
  </r>
  <r>
    <x v="190"/>
    <s v="by Titan Men Raw Eau de Parfum 20 ml"/>
    <s v="Raw Eau de Parfum"/>
    <s v="None"/>
    <n v="4.4000000000000004"/>
    <n v="6400"/>
    <n v="548"/>
    <x v="0"/>
    <x v="28"/>
    <x v="1"/>
    <n v="3507200"/>
  </r>
  <r>
    <x v="26"/>
    <s v="Men Blue Regular Fit Solid Sustainable Casual Shirt"/>
    <s v="Blue solid casual shirt, has a spread collar, long sleeves, button placket, curved hem, and 1 patch pocket"/>
    <s v="Regular Fit_x000a_The model (height 6') is wearing a size 40"/>
    <n v="3.9"/>
    <n v="2600"/>
    <n v="543"/>
    <x v="0"/>
    <x v="12"/>
    <x v="4"/>
    <n v="1411800"/>
  </r>
  <r>
    <x v="147"/>
    <s v="Unisex Textured Hard-Sided Medium Trolley Bag 54.6 L"/>
    <s v="Blue textured hard trolley bag, secured with a combination lock_x000a_One handle on the top and one on the side_x000a_Has a retractable handle on the top and four 360-degree rotatable corner-mounted skate wheels_x000a_One main zip compartment that has zip lining with two compression straps_x000a_Has a sub-compartment, secured with a zip closure"/>
    <s v="Height: 56 cm_x000a_Width: 39 cm_x000a_Depth: 25 cm_x000a_Volume: 54.6 L"/>
    <n v="4"/>
    <n v="16"/>
    <n v="2399"/>
    <x v="1"/>
    <x v="42"/>
    <x v="5"/>
    <n v="38384"/>
  </r>
  <r>
    <x v="36"/>
    <s v="Essentials Training T-shirt"/>
    <s v="Special technologies_x000a_Engineered with aeroeady technology_x000a_Product design details_x000a_Black Tshirt for men_x000a_Solid_x000a_Regular length_x000a_Round neck_x000a_Short, regular sleeves_x000a_Knitted polyester fabric_x000a_Warranty: 3 months_x000a_A versatile tee designed for lifting, made with recycled materials_x000a_Unlock your better self. Work out any way you want when you're wearing this adidas t-shirt made for movement. You'll feel comfortable, thanks to AEROREADY, which manages moisture when things ramp up. The design gives you full range of motion, so go ahead and do another overhead lift."/>
    <s v="Regular Fit_x000a_Size worn by the model: m_x000a_Chest: 40&quot;_x000a_Height: 6'1&quot;"/>
    <n v="4.5"/>
    <n v="87"/>
    <n v="1079"/>
    <x v="1"/>
    <x v="46"/>
    <x v="1"/>
    <n v="93873"/>
  </r>
  <r>
    <x v="195"/>
    <s v="Men Printed T-shirt with Shorts"/>
    <s v="This co-ords set consists of T-shirt and Shorts_x000a_Grey printed T-shirt, has a round neck, short sleeves_x000a_Grey printed Shorts, has a drawstring closure"/>
    <s v="The model (height 6') is wearing a size M"/>
    <n v="4.3"/>
    <n v="11"/>
    <n v="799"/>
    <x v="0"/>
    <x v="41"/>
    <x v="1"/>
    <n v="8789"/>
  </r>
  <r>
    <x v="48"/>
    <s v="Men Blue 511 Slim Fit Mid-Rise Light Fade Stretchable Jeans"/>
    <s v="Medium shade, light fade blue jeans_x000a_Slim fit, mid-rise_x000a_Clean look_x000a_Stretchable_x000a_5 pocket_x000a_Length: regular"/>
    <s v="Fit: Slim Fit_x000a_Stretchable_x000a_Size worn by the model: 32_x000a_Waist: 30&quot;_x000a_Hips: 37&quot;_x000a_Height: 6'1&quot;"/>
    <n v="4.3"/>
    <n v="520"/>
    <n v="2399"/>
    <x v="0"/>
    <x v="15"/>
    <x v="4"/>
    <n v="1247480"/>
  </r>
  <r>
    <x v="0"/>
    <s v="Men Bounder Frazin Memory Foam Sneakers"/>
    <s v="A pair of round toe green solid sneakers, has regular styling,_x000a_Lace-ups detail_x000a_Mesh upper_x000a_Cushioned footbed_x000a_Textured and patterned outsole_x000a_Memory foam _x000a_Ultra light_x000a_Warranty: 3 months_x000a_Warranty provided by brand owner/manufacturer"/>
    <s v="Mesh _x000a_Machine washable"/>
    <n v="4.5999999999999996"/>
    <n v="24"/>
    <n v="4224"/>
    <x v="0"/>
    <x v="0"/>
    <x v="1"/>
    <n v="101376"/>
  </r>
  <r>
    <x v="181"/>
    <s v="Red Solid Medium 360 Degree Rotatable Trolley Suitcase"/>
    <s v="Red solid medium trolley suitcase_x000a_Two short padded handles, has a trolley with retractable handle on the top and corner mounted four 360 degree rotatable wheels_x000a_One main zip compartment secured with a TSA lock system, has an inner zip pocket, two elasticated straps with click clasp closure and a zip lining_x000a_One external zip pocket on the front_x000a_Legs at the base_x000a_Please note: The inner lining colour/material may vary from what is shown in the image_x000a_Warranty: 5 years_x000a_Warranty provided by brand/manufacturer"/>
    <s v="Height: 68 cm _x000a_Width: 43 cm _x000a_Depth: 32 cm _x000a_Volume: upto 150 litres"/>
    <n v="4.3"/>
    <n v="210"/>
    <n v="2899"/>
    <x v="1"/>
    <x v="107"/>
    <x v="5"/>
    <n v="608790"/>
  </r>
  <r>
    <x v="150"/>
    <s v="Men Cotton Slim Fit Chinos Trousers"/>
    <s v="Beige woven chinos_x000a_Slim fit_x000a_Mid-rise_x000a_Length: regular_x000a_Pattern: solid_x000a_Flat-front, with no pleats design_x000a_Feature: plain_x000a_4 pockets"/>
    <s v="Fit: Slim Fit_x000a_The model (height 6') is wearing a size 32"/>
    <n v="4.2"/>
    <n v="32"/>
    <n v="1799"/>
    <x v="0"/>
    <x v="30"/>
    <x v="1"/>
    <n v="57568"/>
  </r>
  <r>
    <x v="196"/>
    <s v="Men Perfume Gift Set 6 ml each"/>
    <s v="Men Perfume Gift Set _x000a_Surfer Eau De Parfum_x000a_Al Ameer Eau De Parfum_x000a_Fazza Eau De Parfum_x000a_In Heart Eau De Parfum_x000a_Noir Eau De Parfum_x000a_Studd Eau De Parfum"/>
    <s v="None"/>
    <n v="4.5999999999999996"/>
    <n v="29"/>
    <n v="999"/>
    <x v="0"/>
    <x v="44"/>
    <x v="1"/>
    <n v="28971"/>
  </r>
  <r>
    <x v="197"/>
    <s v="Unisex Black Lens &amp; Silver-Toned Round Sunglasses with UV Protected Lens 1915MG3622"/>
    <s v="Lens Colour: black_x000a_Frame Colour: silver-toned_x000a_Style: full rim_x000a_Type: round sunglasses_x000a_Frame Material: metal_x000a_Features: uv protected lens_x000a_Best suited for oval face_x000a_Comes in a Voyage hard case"/>
    <s v="Metal_x000a_Remove dust and grime by gently wiping the lens with a cloth"/>
    <n v="4.4000000000000004"/>
    <n v="388"/>
    <n v="749"/>
    <x v="1"/>
    <x v="167"/>
    <x v="0"/>
    <n v="290612"/>
  </r>
  <r>
    <x v="198"/>
    <s v="Men Black Pure Cotton Formal Shirt"/>
    <s v="Black solid opaque Formal shirt ,has a spread collar, button placket, 1 patch pocket, long regular sleeves, curved hem"/>
    <s v="Brand Fit:_x000a_Fit: Regular Fit_x000a_The model (height 6') is wearing a size 40"/>
    <n v="4.2"/>
    <n v="421"/>
    <n v="1439"/>
    <x v="0"/>
    <x v="12"/>
    <x v="0"/>
    <n v="605819"/>
  </r>
  <r>
    <x v="69"/>
    <s v="Men Black Solid Therma-FIT Hooded Training Sporty Jacket"/>
    <s v="Special Technologies_x000a_Therma-FIT: Nike Therma-FIT technology helps manage your body's natural heat to help keep you warm in cold-weather conditions._x000a_Product Design Details_x000a_Black solid training sporty jacket_x000a_Has a hood_x000a_2 kangaroo pockets_x000a_Has a zip closure_x000a_Long sleeves_x000a_Straight hemline_x000a_Polyester lining_x000a_About the Nike Therma-FIT Hoodie_x000a_Bring the heat to your cold weather workout with the Therma-FIT Hoodie. Supersoft fleece keeps the comfort levels high while you take your exercise routine to the next level. A relaxed feel means you can stretch and bench without anything holding you back."/>
    <s v="Size worn by the model: M_x000a_Chest: 38&quot;_x000a_Height: 5'11&quot;"/>
    <n v="4.3"/>
    <n v="61"/>
    <n v="3595"/>
    <x v="0"/>
    <x v="39"/>
    <x v="0"/>
    <n v="219295"/>
  </r>
  <r>
    <x v="199"/>
    <s v="Wild Stone Men Edge Eau de Parfum 100 ml"/>
    <s v="Edge Eau de Parfum"/>
    <s v="None"/>
    <n v="4.4000000000000004"/>
    <n v="4800"/>
    <n v="389"/>
    <x v="0"/>
    <x v="28"/>
    <x v="1"/>
    <n v="1867200"/>
  </r>
  <r>
    <x v="8"/>
    <s v="Unisex Pack of 6 Shoe-Liner Socks"/>
    <s v="This item cannot be returned."/>
    <s v="Polyester_x000a_Hand Wash"/>
    <n v="4.7"/>
    <n v="264"/>
    <n v="499"/>
    <x v="1"/>
    <x v="71"/>
    <x v="1"/>
    <n v="131736"/>
  </r>
  <r>
    <x v="6"/>
    <s v="Men Comfortable &amp; Slip-Resistant Textile Walking Shoes"/>
    <s v="A pair of blue,white &amp; grey shoes, has regular styling, lace-ups detail_x000a_Textile upper_x000a_Cushioned footbed_x000a_Textured and patterned outsole_x000a_Warranty: 45 days_x000a_Warranty provided by brand owner/manufacturer_x000a_BENEFITS_x000a_PERFORMANCE WITH COMFORT: Designed Carefully For Keeping Your Feet Relaxed All Day With Great Cool Sporty Looks._x000a_SLIP RESISTANT: Made Up Of High-Quality EVA+TPU Sole Thus Giving You A High Intact Grip On Your Feet And Negating The Accident Falls And Slips._x000a_LONG LASTING: These Sports Shoes Are Made Using High-Quality TEXTILE Material Making Them Long Lasting &amp; Durable._x000a_ON GROUND GRIP: Designed To Provide Maximum Ground Stability And Better Traction On Different Surfaces Along With Casual Looks."/>
    <s v="Textile_x000a_Wipe with a clean, dry cloth to remove dust."/>
    <n v="3.8"/>
    <n v="140"/>
    <n v="2039"/>
    <x v="0"/>
    <x v="11"/>
    <x v="1"/>
    <n v="285460"/>
  </r>
  <r>
    <x v="33"/>
    <s v="Virat Kohli Unisex Black Softride Rift Knit Running Shoes"/>
    <s v="Special Technologies:_x000a_SOFTRIDE: The SOFTRIDE midsole offers plush comfort._x000a_Features:_x000a_A pair of black solid running shoes, has regular styling, slip-on detail_x000a_Breathable, lightweight knitted textile upper_x000a_Cushioned footbed_x000a_Textured and patterned outsole_x000a_one8 insignia at the tongue, heel &amp; footbed_x000a_Zoned rubber midsole provides versatile grip and traction_x000a_Asymmetrical padded collar opening_x000a_SoftRide foam midsole_x000a_Product Design Details:_x000a_Product Colour: PUMA Black-PUMA White_x000a_Warranty: 3 months_x000a_Warranty provided by brand/manufacturer_x000a_About the one8 x PUMA Virat Kohli Unisex Softride Rift Knit Running Shoes_x000a_Extreme uber cool The SOFTRIDE Rift Tech one8 shoe is crafted to offer smooth leisure. The mesh upper and traction outsole complemented with the TPU clip provides impeccable grip and stability."/>
    <s v="Textile_x000a_Wipe with a clean, dry cloth to remove dust"/>
    <n v="3.7"/>
    <n v="26"/>
    <n v="3849"/>
    <x v="1"/>
    <x v="11"/>
    <x v="0"/>
    <n v="100074"/>
  </r>
  <r>
    <x v="124"/>
    <s v="Men Blue Skinny Fit Mildly Distressed Light Fade Stretchable Jeans"/>
    <s v="Medium shade, light fade blue jeans_x000a_Skinny fit, mid-rise_x000a_Mildly distressed_x000a_Stretchable_x000a_5 pocket_x000a_Length: regular_x000a_Button closure _x000a_Zip fly "/>
    <s v="Fit: Skinny Fit_x000a_Stretchable_x000a_The model (height 6') is wearing a size 32"/>
    <n v="3.8"/>
    <n v="195"/>
    <n v="721"/>
    <x v="0"/>
    <x v="15"/>
    <x v="4"/>
    <n v="140595"/>
  </r>
  <r>
    <x v="160"/>
    <s v="Unisex Arizona Essentials Purple Narrow-Width Slides"/>
    <s v="A pair of purple comfort sandals_x000a_Rubber upper with slip-on closure_x000a_Cushioned footbed_x000a_Patterned eva outsole_x000a_Collection Name: Arizona Essentials_x000a_Width: Narrow"/>
    <s v="Upper material: Rubber_x000a_Outsole material: EVA_x000a_Wipe with a clean, dry cloth to remove the dust"/>
    <n v="4.3"/>
    <n v="43"/>
    <n v="3990"/>
    <x v="1"/>
    <x v="168"/>
    <x v="16"/>
    <n v="171570"/>
  </r>
  <r>
    <x v="86"/>
    <s v="Men Red Polo Collar T-shirt"/>
    <s v="Red solid T-shirt, has a polo collar, short sleeves"/>
    <s v="The model (height 6') is wearing a size M"/>
    <n v="4.4000000000000004"/>
    <n v="559"/>
    <n v="765"/>
    <x v="0"/>
    <x v="46"/>
    <x v="5"/>
    <n v="427635"/>
  </r>
  <r>
    <x v="190"/>
    <s v="Men Tales Rio Perfume 100ml"/>
    <s v="On a walk along the beachy shores of Copacabana, the gentle wind whispers captivating tales. During a friendly game of beach volleyball, or on a silent stroll along sea fronts, a refreshing hit of aquatic notes perfectly sums up the beachy vibes of Rio, masterfully captured in a bottle.Spray some on! Ride the waves in style."/>
    <s v="None"/>
    <n v="4.5"/>
    <n v="805"/>
    <n v="797"/>
    <x v="0"/>
    <x v="72"/>
    <x v="1"/>
    <n v="641585"/>
  </r>
  <r>
    <x v="41"/>
    <s v="Unisex Navy Blue &amp; Green Colourblocked Duffel Bag"/>
    <s v="Navy blue, green and yellow colourblocked duffel bag_x000a_One main compartment has a zip closure_x000a_Two handles with a detachable sling strap_x000a_A zip pocket on the side"/>
    <s v="Height: 24 cm_x000a_Width: 44 cm_x000a_Depth: 24 cm"/>
    <n v="4.7"/>
    <n v="870"/>
    <n v="2429"/>
    <x v="1"/>
    <x v="48"/>
    <x v="3"/>
    <n v="2113230"/>
  </r>
  <r>
    <x v="46"/>
    <s v="Unisex Black Solid Backpack"/>
    <s v="Black backpack_x000a_Non-Padded haul loop_x000a_1 main compartment with zip closure_x000a_Padded Mesh back_x000a_Zip Pocket_x000a_Padded shoulder strap: Padded_x000a_Water-resistance: No_x000a_Warranty: 18 months_x000a_Warranty provided by brand/manufacturer"/>
    <s v="Height:_x000a_Width:_x000a_Depth:"/>
    <n v="4.4000000000000004"/>
    <n v="2500"/>
    <n v="989"/>
    <x v="1"/>
    <x v="67"/>
    <x v="0"/>
    <n v="2472500"/>
  </r>
  <r>
    <x v="29"/>
    <s v="Men Woven Design Slip-On Sneakers"/>
    <s v="A pair of round toe grey slip-on sneakers_x000a_Has regular styling_x000a_Slip-on detail_x000a_Synthetic woven design upper_x000a_Cushioned footbed_x000a_Textured and patterned outsole_x000a_Warranty: 3 months_x000a_Warranty provided by the brand owner/ manufacturer"/>
    <s v="Upper material: Synthetic_x000a_Wipe with a clean, dry cloth to remove the dust"/>
    <n v="3.7"/>
    <n v="37"/>
    <n v="1374"/>
    <x v="0"/>
    <x v="0"/>
    <x v="1"/>
    <n v="50838"/>
  </r>
  <r>
    <x v="69"/>
    <s v="Men Jordan Series ES Sneakers"/>
    <s v="PRODUCT DESIGN DETAILS :_x000a_A pair of grey solid with brand logo-printed round toe casual sneakers with regular styling has a slip-on closure_x000a_Mesh upper_x000a_Cushioned footbed_x000a_PU outsole_x000a_Rubber sole_x000a_Woven tongue and label_x000a_Circular traction inspired by the Air Jordan 1 adds durability._x000a_Suede and smooth leather are combined with a sleek, low-cut silhouette for versatile styling._x000a_Stretchy, triangular cut-outs add flex to accommodate wider feet._x000a_ABOUT THE PRODUCT :_x000a_Inspired by Mike's backyard battles with his older brother Larry, the Jordan Series references their legendary sibling rivalry throughout the design. The rubber sole offers more than just impressive tractionit also tells the story of how MJ came to be #23. Look for the hidden reminder to &quot;Swing for the Fence&quot;, a direct quote from Larry to his little bro."/>
    <s v="Mesh_x000a_Wipe with a clean, dry cloth to remove dust"/>
    <n v="4.4000000000000004"/>
    <n v="16"/>
    <n v="7495"/>
    <x v="0"/>
    <x v="0"/>
    <x v="1"/>
    <n v="119920"/>
  </r>
  <r>
    <x v="47"/>
    <s v="Men Grey Slim Fit Pure Cotton Checked Casual Shirt"/>
    <s v="Grey other checks checked opaque Casual shirt ,has a button-down collar, button placket, 1 patch pocket, long roll-up sleeves, curved hem"/>
    <s v="Fit: Slim Fit_x000a_The model (height 6') is wearing a size 40"/>
    <n v="4.0999999999999996"/>
    <n v="573"/>
    <n v="998"/>
    <x v="0"/>
    <x v="12"/>
    <x v="7"/>
    <n v="571854"/>
  </r>
  <r>
    <x v="8"/>
    <s v="Unisex Black &amp; Grey Brand Logo Backpack"/>
    <s v="Black and grey printed backpack_x000a_Padded haul loop_x000a_2 main compartments with zip closure_x000a_Padded Mesh back_x000a_Multiple Pockets_x000a_Padded shoulder strap: Padded_x000a_Water-resistance: Yes_x000a_Warranty: 3 months_x000a_Warranty provided by brand/manufacturer"/>
    <s v="Height: 45 cm_x000a_Width: 32 cm_x000a_Depth: 16 cm"/>
    <n v="4.3"/>
    <n v="366"/>
    <n v="1169"/>
    <x v="1"/>
    <x v="67"/>
    <x v="0"/>
    <n v="427854"/>
  </r>
  <r>
    <x v="25"/>
    <s v="Men Pink Solid Slim Fit Regular Shorts"/>
    <s v="Pink solid mid-rise regular shorts, has 4 pockets, and button closure"/>
    <s v="Slim Fit_x000a_The model (height 6') is wearing a size 32"/>
    <n v="4.3"/>
    <n v="1400"/>
    <n v="441"/>
    <x v="0"/>
    <x v="41"/>
    <x v="11"/>
    <n v="617400"/>
  </r>
  <r>
    <x v="26"/>
    <s v="The Lifestyle Co X Discovery Adventures Unisex Black Printed Duffle Bag - 43 L"/>
    <s v="Black printed duffle bag _x000a_1 main compartment with zip closure _x000a_2 external zip pockets _x000a_Two short padded handles with detachable shoulder strap "/>
    <s v="Height: 28 cm _x000a_Width: 56 cm _x000a_Depth: 28 cm _x000a_Volume: 43 litres"/>
    <n v="4.5999999999999996"/>
    <n v="66"/>
    <n v="1599"/>
    <x v="1"/>
    <x v="42"/>
    <x v="0"/>
    <n v="105534"/>
  </r>
  <r>
    <x v="71"/>
    <s v="Men Grey Solid Slim Fit Cargos Trousers"/>
    <s v="Grey woven cargos_x000a_Regular fit_x000a_Mid-rise_x000a_Length: regular_x000a_Pattern: solid_x000a_Flat-front, with no pleats design_x000a_Feature: plain_x000a_6 pockets"/>
    <s v="Fit: Slim Fit_x000a_The model (height 6') is wearing a size 32"/>
    <n v="3.8"/>
    <n v="792"/>
    <n v="1127"/>
    <x v="0"/>
    <x v="30"/>
    <x v="7"/>
    <n v="892584"/>
  </r>
  <r>
    <x v="25"/>
    <s v="Men White &amp; Sea Green Slim Fit Striped Casual Shirt"/>
    <s v="White and light blue striped casual shirt, has a spread collar, button placket, 1 pocket, long sleeves, curved hem"/>
    <s v="Slim fit_x000a_The model (height 6') is wearing a size 40"/>
    <n v="4.0999999999999996"/>
    <n v="14000"/>
    <n v="563"/>
    <x v="0"/>
    <x v="12"/>
    <x v="8"/>
    <n v="7882000"/>
  </r>
  <r>
    <x v="86"/>
    <s v="Men Black Textured Leather Two Fold Wallet"/>
    <s v="Black solid textured two fold wallet,_x000a_6 card holders, 1 slip pocket,"/>
    <s v="This Wallet L*W is 11 cm*9 cm"/>
    <n v="4.4000000000000004"/>
    <n v="181"/>
    <n v="799"/>
    <x v="0"/>
    <x v="79"/>
    <x v="0"/>
    <n v="144619"/>
  </r>
  <r>
    <x v="25"/>
    <s v="Men Olive Green Slim Fit Chinos"/>
    <s v="Olive Green solid mid-rise chinos, has a button closure closure, 4 pockets"/>
    <s v="Slim fit_x000a_The model (height 6') is wearing a size 32"/>
    <n v="3.9"/>
    <n v="5900"/>
    <n v="609"/>
    <x v="0"/>
    <x v="55"/>
    <x v="8"/>
    <n v="3593100"/>
  </r>
  <r>
    <x v="48"/>
    <s v="Men Solid Trousers"/>
    <s v="Blue woven trousers_x000a_Regular fit_x000a_Mid-rise_x000a_Length: regular_x000a_Pattern: solid_x000a_Flat-front, with no pleats design_x000a_Feature: plain_x000a_4 pockets"/>
    <s v="Fit: Regular Fit_x000a_The model (height 6') is wearing a size 32"/>
    <n v="4.2"/>
    <n v="54"/>
    <n v="1322"/>
    <x v="0"/>
    <x v="30"/>
    <x v="1"/>
    <n v="71388"/>
  </r>
  <r>
    <x v="200"/>
    <s v="Green &amp; White Ethnic Motifs Cotton 144 TC Queen Bedsheet With 2 Pillow Covers"/>
    <s v="Set content: 1 queen bedsheet with 2 pillow covers_x000a_Quality: regular_x000a_Type : flat_x000a_Thread count: 144_x000a_Colour: green and white_x000a_Pattern: ethnic motifs"/>
    <s v="Queen Bedsheet: 2.28 M X 2.54 M (length x width)_x000a_Pillow Cover: 46 CM x 69 CM"/>
    <n v="4.5999999999999996"/>
    <n v="195"/>
    <n v="998"/>
    <x v="1"/>
    <x v="89"/>
    <x v="8"/>
    <n v="194610"/>
  </r>
  <r>
    <x v="20"/>
    <s v="Floral 24KT Gold Bar- 2 gram"/>
    <s v="This item cannot be returned."/>
    <s v="Height : 10.81 mm_x000a_Width : 18.02 mm"/>
    <n v="4.8"/>
    <n v="36"/>
    <n v="13786"/>
    <x v="1"/>
    <x v="19"/>
    <x v="6"/>
    <n v="496296"/>
  </r>
  <r>
    <x v="163"/>
    <s v="Men Pink Regular Fit Solid Sustainable Formal Shirt"/>
    <s v="Pink solid formal shirt, has a spread collar, long sleeves, button placket, curved hem, and 1 patch pocket"/>
    <s v="Regular Fit_x000a_The model (height 6') is wearing a size 40"/>
    <n v="3.9"/>
    <n v="698"/>
    <n v="649"/>
    <x v="0"/>
    <x v="12"/>
    <x v="11"/>
    <n v="453002"/>
  </r>
  <r>
    <x v="64"/>
    <s v="Liss Unlimited Hair Mask with Pro-Keratin &amp; Kukui Nut Oil-250ml"/>
    <s v="Liss Unlimited Hair Mask with Pro-Keratin &amp; Kukui Nut Oil to Control Frizz"/>
    <s v="None"/>
    <n v="4.5"/>
    <n v="1600"/>
    <n v="920"/>
    <x v="1"/>
    <x v="169"/>
    <x v="1"/>
    <n v="1472000"/>
  </r>
  <r>
    <x v="77"/>
    <s v="Men Khaki &amp; Navy Blue Slim Fit Striped Casual Shirt"/>
    <s v="Khaki and navy blue striped casual shirt, has a spread collar, long sleeves, button placket, curved hem, and 1 patch pocket"/>
    <s v="Slim fit_x000a_The model (height 6') is wearing a size M"/>
    <n v="4"/>
    <n v="464"/>
    <n v="524"/>
    <x v="0"/>
    <x v="12"/>
    <x v="3"/>
    <n v="243136"/>
  </r>
  <r>
    <x v="48"/>
    <s v="Typography Printed Pure Cotton T-shirt"/>
    <s v="Mustard yellow and white T-shirt for men_x000a_Typography printed_x000a_Regular length_x000a_Round neck_x000a_Short, regular sleeves_x000a_Woven pure cotton fabric"/>
    <s v="Regular Fit_x000a_Size worn by the model:M_x000a_Chest 38&quot;_x000a_Height 6'"/>
    <n v="4.5"/>
    <n v="28"/>
    <n v="1199"/>
    <x v="1"/>
    <x v="46"/>
    <x v="1"/>
    <n v="33572"/>
  </r>
  <r>
    <x v="26"/>
    <s v="Men Navy Blue Solid Sliders"/>
    <s v="A pair of navy blue solid sliders with velcro detail_x000a_Synthetic upper material_x000a_Cushioned footbed_x000a_Patterned eva outsole_x000a_Warranty: 1 month_x000a_Warranty provided by brand/manufacturer_x000a_Warranty not applicable on strap related defects and inconsistencies"/>
    <s v="Synthetic_x000a_Wipe with a clean, dry cloth to remove dust_x000a_Don't scrub the product while cleaning_x000a_Avoid using detergents or solvents for better longevity of the prints"/>
    <n v="3.8"/>
    <n v="233"/>
    <n v="824"/>
    <x v="0"/>
    <x v="7"/>
    <x v="3"/>
    <n v="191992"/>
  </r>
  <r>
    <x v="201"/>
    <s v="Men Striped Cotton Streax Basic Briefs XYBRF141"/>
    <s v="This item cannot be returned."/>
    <s v="Cotton_x000a_Machine Wash"/>
    <n v="4.3"/>
    <n v="4"/>
    <n v="279"/>
    <x v="0"/>
    <x v="170"/>
    <x v="1"/>
    <n v="1116"/>
  </r>
  <r>
    <x v="8"/>
    <s v="Unisex Brand Logo Printed Sliders"/>
    <s v="A pair of white and black brand logo printed sliders_x000a_Synthetic upper_x000a_Cushioned footbed_x000a_Patterned rubber outsole_x000a_EVA and TPU midsole_x000a_Embossed PUMA Wordmark on the foot strap_x000a_Embossed PUMA Cat Logo on the heel_x000a_Warranty: 3 months_x000a_Warranty provided by brand owner/manufacturer_x000a__x000a_About the Product_x000a_The new Logo slide that combines the ultimate in style, comfort, and practicality. With its visible heel plug, bouncy EVA foam that feels soft under your feet, and a hard-wearing strap, with a gore that allows you to adjust the fit, these are set to become your next beach and poolside lounging shoes."/>
    <s v="Synthetic_x000a_Wipe with a clean, dry cloth to remove dust"/>
    <n v="4.3"/>
    <n v="85"/>
    <n v="1374"/>
    <x v="1"/>
    <x v="7"/>
    <x v="1"/>
    <n v="116790"/>
  </r>
  <r>
    <x v="26"/>
    <s v="Men White Conversational Printed Cotton Casual Sustainable Shirt"/>
    <s v="White printed casual shirt, has a mandarin collar, long sleeves, button placket, and curved hem"/>
    <s v="Regular Fit_x000a_The model (height 6') is wearing a size 40"/>
    <n v="4.2"/>
    <n v="5200"/>
    <n v="644"/>
    <x v="0"/>
    <x v="12"/>
    <x v="2"/>
    <n v="3348800"/>
  </r>
  <r>
    <x v="26"/>
    <s v="The Life Co. Solid Polo Collar T-shirt"/>
    <s v="Grey Tshirt for men_x000a_Solid_x000a_Regular length_x000a_Polo collar_x000a_Short, regular sleeves_x000a_Knitted cotton fabric_x000a_Button closure"/>
    <s v="Regular Fit_x000a_Size worn by the model: M_x000a_Chest: 40&quot;_x000a_Height: 6'1&quot;"/>
    <n v="4"/>
    <n v="13"/>
    <n v="549"/>
    <x v="1"/>
    <x v="46"/>
    <x v="1"/>
    <n v="7137"/>
  </r>
  <r>
    <x v="36"/>
    <s v="Men Green &amp; Yellow Printed Coset II Thong Flip-Flops"/>
    <s v="A pair of green and yellow printed thong flip-flops_x000a_Synthetic upper_x000a_Cushioned footbed_x000a_Patterned rubber outsole_x000a_Warranty: 3 months_x000a_Warranty provided by brand owner/manufacturer"/>
    <s v="Synthetic_x000a_Wipe with a clean, dry cloth to remove the dust"/>
    <n v="4.2"/>
    <n v="130"/>
    <n v="974"/>
    <x v="0"/>
    <x v="27"/>
    <x v="8"/>
    <n v="126620"/>
  </r>
  <r>
    <x v="41"/>
    <s v="Men Brown &amp; Black Solid Leather Reversible Belt"/>
    <s v="Brown and black solid leather reversible belt_x000a_Secured with a push pin closure_x000a_Warranty: 6 months_x000a_Warranty provided by brand owner/manufacturer"/>
    <s v="Width: 3.5 cm"/>
    <n v="4.5"/>
    <n v="30"/>
    <n v="1499"/>
    <x v="0"/>
    <x v="99"/>
    <x v="0"/>
    <n v="44970"/>
  </r>
  <r>
    <x v="23"/>
    <s v="Men Black Analogue Watch JR1353"/>
    <s v="Display: Analogue_x000a_Movement: Quartz_x000a_Power source: Battery_x000a_Dial style: Solid round stainless steel dial_x000a_Features: Reset Time, Date Aperture, Multi Function_x000a_Strap style: Silver-Toned bracelet style, stainless steel strap with a foldover closure_x000a_Water resistance: 50 m_x000a_Comes in a signature Fossil case_x000a_This is an original Fossil Factory Serviced watch_x000a_Warranty: 1 year from the date of purchase_x000a_Warranty provided by brand/manufacturer_x000a_Disclaimer - The Watch Cases might differ from the image shown. "/>
    <s v="Dial width: 50 mm_x000a_Strap Width: 24 mm"/>
    <n v="3.5"/>
    <n v="37"/>
    <n v="6597"/>
    <x v="0"/>
    <x v="171"/>
    <x v="0"/>
    <n v="244089"/>
  </r>
  <r>
    <x v="147"/>
    <s v="Unisex Textured &amp; Printed 360 Degree Rotation Hard Cabin Trolley Bag 32.2 L"/>
    <s v="Blue, white and purple textured and printed hard cabin-sized trolley bag, secured with a number lock_x000a_One handle on the top and one on the side_x000a_Has a retractable handle on the top and four 360-degree rotatable corner-mounted skate wheels_x000a_One main zip compartment that has zip lining with two compression straps_x000a_Has a sub-compartment, secured with a zip closure"/>
    <s v="Height: 46 cm_x000a_Width: 35 cm_x000a_Depth: 20 cm_x000a_Volume: 32.2 L"/>
    <n v="3.9"/>
    <n v="14"/>
    <n v="2099"/>
    <x v="1"/>
    <x v="42"/>
    <x v="5"/>
    <n v="29386"/>
  </r>
  <r>
    <x v="174"/>
    <s v="Men Set of 10 Fusion Shaving Blade Cartridges"/>
    <s v="Gillette Men Set of 10 Fusion Shaving Blade Cartridges"/>
    <s v="None"/>
    <n v="4.8"/>
    <n v="214"/>
    <n v="1997"/>
    <x v="0"/>
    <x v="145"/>
    <x v="1"/>
    <n v="427358"/>
  </r>
  <r>
    <x v="14"/>
    <s v="Men Black Skinny Fit Mid-Rise Clean Look Stretchable Jeans"/>
    <s v="Black dark wash 5-pocket mid-rise jeans, clean look, light fade, has a button and zip closure, and waistband with belt loops"/>
    <s v="Skinny Fit_x000a_Stretchable_x000a_The model (height 6') is wearing a size 32"/>
    <n v="4"/>
    <n v="599"/>
    <n v="797"/>
    <x v="0"/>
    <x v="15"/>
    <x v="0"/>
    <n v="477403"/>
  </r>
  <r>
    <x v="48"/>
    <s v="Men Blue 512 Slim Tapered Fit Mid Rise Light Fade Stretchable Jeans"/>
    <s v="Dark shade, light fade blue jeans_x000a_512 Slim Tapered fit, mid-rise_x000a_Clean look_x000a_Stretchable_x000a_5 pocket_x000a_Length: Regular"/>
    <s v="Fit: 512 Slim Tapered Fit_x000a_Stretchable_x000a_The model (height 6') is wearing a size 32"/>
    <n v="4.2"/>
    <n v="498"/>
    <n v="2174"/>
    <x v="0"/>
    <x v="15"/>
    <x v="5"/>
    <n v="1082652"/>
  </r>
  <r>
    <x v="46"/>
    <s v="Unisex Green Printed Flip Duf 2 Duffel Bag"/>
    <s v="Green printed duffel bag_x000a_Two short handles with one adjustable shoulder strap_x000a_One main zip compartment_x000a_Two zip pockets on the sides_x000a_One external pocket_x000a_Warranty: 18 months_x000a_Warranty provided by Brand Owner / Manufacturer"/>
    <s v="Height: 29 cm_x000a_Width: 56 cm_x000a_Depth: 25 cm"/>
    <n v="4.5999999999999996"/>
    <n v="2800"/>
    <n v="1649"/>
    <x v="1"/>
    <x v="48"/>
    <x v="8"/>
    <n v="4617200"/>
  </r>
  <r>
    <x v="202"/>
    <s v="Men Woven Design Running Shoes"/>
    <s v="A pair of grey woven design running shoes, has regular Styling, lace-ups detail_x000a_Cushioned footbed_x000a_Textured and patterned outsole_x000a_Warranty: 3 months_x000a_Warranty provided by brand/manufacturer"/>
    <s v="Upper material: Synthetic_x000a_Wipe with a clean, dry cloth to remove the dust"/>
    <n v="4.4000000000000004"/>
    <n v="24"/>
    <n v="1249"/>
    <x v="0"/>
    <x v="11"/>
    <x v="1"/>
    <n v="29976"/>
  </r>
  <r>
    <x v="25"/>
    <s v="Men Grey Solid Hooded Sweatshirt"/>
    <s v="Grey solid sweatshirt, has a hood, two pockets, long sleeves, straight hem"/>
    <s v="The model (height 6') is wearing a size M"/>
    <n v="3.8"/>
    <n v="354"/>
    <n v="799"/>
    <x v="0"/>
    <x v="58"/>
    <x v="7"/>
    <n v="282846"/>
  </r>
  <r>
    <x v="12"/>
    <s v="Men Grey Melange Solid Slim Fit Rapid-Dry Running Track Pants"/>
    <s v="Stride with ease in the HRX Men's Running Track Pants. The polyester lycra fabric stretches as you move while the Rapid Dry technology keeps you dry so that your mind stays focused on the finish line ahead._x000a__x000a_Features_x000a_Grey solid trackpants_x000a_has a drawsting closure_x000a_three pockets_x000a_Rapid Dry technology wicks sweat &amp; dries fast._x000a_Anti-Microbial technology keeps odor-causing microbes away._x000a_4 way stretch fabric allows a full range of movement._x000a_Lightweight construction_x000a_Run track 200_x000a_Side forward seam details_x000a_Length: Full Length_x000a_Fit: Slim Fit"/>
    <s v="The model (height 6') is wearing a size M"/>
    <n v="4.0999999999999996"/>
    <n v="2000"/>
    <n v="1799"/>
    <x v="0"/>
    <x v="34"/>
    <x v="7"/>
    <n v="3598000"/>
  </r>
  <r>
    <x v="150"/>
    <s v="Men Printed Cotton Jogger"/>
    <s v="Printed regular-fit mid-rise jogger, has an elasticated waistband with drawstring closure and two pockets"/>
    <s v="Regular-fit_x000a_The model (height 6') is wearing a size M"/>
    <n v="5"/>
    <n v="13"/>
    <n v="1924"/>
    <x v="0"/>
    <x v="172"/>
    <x v="1"/>
    <n v="25012"/>
  </r>
  <r>
    <x v="82"/>
    <s v="Sustainable Exfoliating Coffee Body Scrub for Tan Removal &amp; Soft-Smooth Skin 100 g"/>
    <s v="100% Natural &amp; Vegan Exfoliating Coffee Body Scrub for Tan Removal_x000a_Experience indulgence melting on your skin with the Coffee Body Scrub. This scrub exfoliates to get rid of dead skin from the entire body including troublesome areas such as the neck, elbows, underarms, knees and feet. Great for tan removal, it also reduces ingrown hair to make the skin soft &amp; supple. This exfoliating scrub is loaded with Pure Arabica Coffee, Caffeine and Coconut Oil. Coffee and Caffeine exfoliate, de-tan, reduce cellulite and polish skin. Coconut Oil nourishes, moisturizes, and softens skin. This dry blend of Coffee &amp; Coconut Oil with an aroma of freshly brewed Coffee offers a Caffeinating experience that you won't be able to resist. Coffee Body Scrub is perfect for men &amp; women and suits all skin types. It is free from Paraben, SLS. It is PETA Certified Vegan &amp; Cruelty-Free, Natural, FDA Approved, Dermatologically Tested, Made Safe and with Zero Plastic Footprint._x000a_Claim: More than 97% of subjects agreed that the Coffee Body Scrub helps in removing tan and dead skin."/>
    <s v="None"/>
    <n v="4.5999999999999996"/>
    <n v="23500"/>
    <n v="390"/>
    <x v="1"/>
    <x v="75"/>
    <x v="1"/>
    <n v="9165000"/>
  </r>
  <r>
    <x v="15"/>
    <s v="Men Brown Chelsea boots"/>
    <s v="Chelsea boots in soft imitation suede with elastic gores in the sides and a loop at the back. Linings and insoles in imitation leather and cotton canvas. Fluted soles. Heel 2.7 cm."/>
    <s v="100% Polyester"/>
    <n v="4.3"/>
    <n v="231"/>
    <n v="2999"/>
    <x v="0"/>
    <x v="83"/>
    <x v="10"/>
    <n v="692769"/>
  </r>
  <r>
    <x v="0"/>
    <s v="Men Black Dlux Walker Parowan Sneakers"/>
    <s v="Special Technology:_x000a_Air-cooled memory foam cushioned footbed for optimal comfort_x000a__x000a_Features:_x000a_A pair of round toe black sneakers ,has regular styling,_x000a_Lace-ups detail_x000a_Synthetic upper_x000a_Cushioned footbed_x000a_Extra cushioned comfort_x000a_Textured and patterned outsole_x000a_Warranty: 3 months_x000a_Warranty provided by Brand/Manufacturer"/>
    <s v="Synthetic_x000a_Wipe with Clean and dry cloth to remove dust"/>
    <n v="4.0999999999999996"/>
    <n v="110"/>
    <n v="5249"/>
    <x v="0"/>
    <x v="0"/>
    <x v="0"/>
    <n v="577390"/>
  </r>
  <r>
    <x v="26"/>
    <s v="Men Blue Sustainable Chinos"/>
    <s v="Blue solid mid-rise trousers, button closure, and 5 pockets_x000a_This garment contains LYCRA fiber. It moves with you throughout the day for a comfortable, flexible fit"/>
    <s v="Regular Fit_x000a_The model (height 6') is wearing a size 32"/>
    <n v="4.0999999999999996"/>
    <n v="1700"/>
    <n v="659"/>
    <x v="0"/>
    <x v="55"/>
    <x v="4"/>
    <n v="1120300"/>
  </r>
  <r>
    <x v="97"/>
    <s v="R Code by The Roadster Life Co Men Micheal Slim Fit Stretchable Jeans"/>
    <s v="Dark shade, no fade navy blue jeans_x000a_Slim fit, mid-rise_x000a_Brand Fit: micheal_x000a_Clean look_x000a_Stretchable_x000a_5 pocket_x000a_Length: regular"/>
    <s v="Brand Fit: Micheal_x000a_Slim Fit_x000a_Stretchable_x000a_Size worn by the model: 32_x000a_Waist: 30&quot;_x000a_Hips: 37&quot;_x000a_Height: 6'"/>
    <n v="3.7"/>
    <n v="12"/>
    <n v="699"/>
    <x v="0"/>
    <x v="15"/>
    <x v="1"/>
    <n v="8388"/>
  </r>
  <r>
    <x v="11"/>
    <s v="Ninja Pro Max Plus 1.83 inch Smartwatch With IP68 &amp; Spo2 Monitoring 26BSWAAY10"/>
    <s v="This item cannot be returned."/>
    <s v="Dial width: 43 mm_x000a_Strap width: 20 mm"/>
    <n v="4"/>
    <n v="248"/>
    <n v="1399"/>
    <x v="1"/>
    <x v="173"/>
    <x v="1"/>
    <n v="346952"/>
  </r>
  <r>
    <x v="69"/>
    <s v="SB Chron 2 Skate Shoes"/>
    <s v="PRODUCT DESIGN DETAILS :_x000a_A pair of white textured with logo printed detail round toe sneakers with regular styling has a lace-up closure_x000a_Suede and canvas are durable and breathable._x000a_Foam cushions every step._x000a_Vulcanised construction fuses the sole to the upper for a flexible feel._x000a_Extended toe bumper adds durability._x000a_ABOUT THE PRODUCT :_x000a_THE NEXT GENERATION OF CHRON._x000a_Flexible and breathable, the Nike SB Chron 2 is a sequel worthy of its predecessor.The revamped design includes a reshaped collar and heel for an improved fit--all while maintaining the comfort and performance you expect from Nike SB."/>
    <s v="Suede_x000a_Wipe with a clean, dry cloth to remove dust"/>
    <n v="4.5"/>
    <n v="15"/>
    <n v="5495"/>
    <x v="1"/>
    <x v="11"/>
    <x v="1"/>
    <n v="82425"/>
  </r>
  <r>
    <x v="15"/>
    <s v="Men Black Solid Relaxed Fit Zip-Through Hoodie"/>
    <s v="Zip-through hoodie in sweatshirt fabric. Jersey-lined, drawstring hood, a zip down the front, diagonal, welt side pockets and ribbing at the cuffs and hem. Soft brushed inside."/>
    <s v="60% Cotton, 40% Polyester_x000a_Machine wash"/>
    <n v="4.0999999999999996"/>
    <n v="213"/>
    <n v="1499"/>
    <x v="0"/>
    <x v="13"/>
    <x v="0"/>
    <n v="319287"/>
  </r>
  <r>
    <x v="25"/>
    <s v="Men Charcoal Grey Solid Slim-Fit Track Pants"/>
    <s v="Charcoal grey solid slim-fit trackpants, has an elasticated waistband with drawstring fastening, two pockets"/>
    <s v="Slim Fit_x000a_The model (height 6&quot;) is wearing a size M"/>
    <n v="4.0999999999999996"/>
    <n v="7700"/>
    <n v="439"/>
    <x v="0"/>
    <x v="34"/>
    <x v="7"/>
    <n v="3380300"/>
  </r>
  <r>
    <x v="77"/>
    <s v="Men Beige Slim Fit Regular Trousers"/>
    <s v="Beige woven regular trousers_x000a_Slim fit_x000a_Mid-rise_x000a_Length: regular_x000a_Pattern: solid_x000a_Flat-front design_x000a_Feature: plain_x000a_4 pockets"/>
    <s v="Fit: Slim Fit_x000a_The model (height 6') is wearing a size 32"/>
    <n v="3.9"/>
    <n v="850"/>
    <n v="569"/>
    <x v="0"/>
    <x v="30"/>
    <x v="13"/>
    <n v="483650"/>
  </r>
  <r>
    <x v="58"/>
    <s v="Men Leather Comfort Sandals"/>
    <s v="A pair of beige comfort sandals_x000a_Leather upper with slip-on closure_x000a_Cushioned footbed_x000a_Patterned eva outsole_x000a_Warranty: 3 months_x000a_Warranty provided by brand owner/manufacturer"/>
    <s v="Leather_x000a_Use a branded leather conditioner to clean the product"/>
    <n v="3.6"/>
    <n v="110"/>
    <n v="899"/>
    <x v="0"/>
    <x v="24"/>
    <x v="1"/>
    <n v="98890"/>
  </r>
  <r>
    <x v="55"/>
    <s v="Men Pure Cotton Slim Fit Opaque Formal Shirt"/>
    <s v="Blue textured self design opaque formal shirt, has a spread collar, button placket, 1 patch pocket, long regular sleeves, curved hem"/>
    <s v="Slim Fit_x000a_Size worn by the model: 40_x000a_Chest: 40&quot;_x000a_Height: 6'2&quot;"/>
    <n v="4.3"/>
    <n v="97"/>
    <n v="1559"/>
    <x v="0"/>
    <x v="12"/>
    <x v="1"/>
    <n v="151223"/>
  </r>
  <r>
    <x v="163"/>
    <s v="Men Brown Loafers"/>
    <s v="A pair of pointed toe brown loafers ,has regular styling,_x000a_Slip-on detail_x000a_Synthetic leather upper_x000a_Cushioned footbed_x000a_Textured and patterned outsole"/>
    <s v="Synthetic Leather_x000a_Wipe gently with a dry cloth to remove any dried-on dirt and dust"/>
    <n v="4.0999999999999996"/>
    <n v="737"/>
    <n v="964"/>
    <x v="0"/>
    <x v="78"/>
    <x v="10"/>
    <n v="710468"/>
  </r>
  <r>
    <x v="203"/>
    <s v="Men Black &amp; White Printed Thong Flip-Flops"/>
    <s v="A pair of black and white printed thong flip-flops_x000a_Synthetic upper_x000a_Cushioned footbed_x000a_Patterned rubber outsole_x000a_Warranty: 1 month_x000a_Warranty provided by brand owner/manufacturer"/>
    <s v="Synthetic upper_x000a_Sole material: Rubber_x000a_Wipe with clean, damp cloth to remove dust"/>
    <n v="4.2"/>
    <n v="182"/>
    <n v="349"/>
    <x v="0"/>
    <x v="27"/>
    <x v="0"/>
    <n v="63518"/>
  </r>
  <r>
    <x v="47"/>
    <s v="Men Slim Fit Tartan Checked Casual Shirt"/>
    <s v="Pink tartan checks checked opaque Casual shirt ,has a spread collar, button placket, 1 patch pocket, long roll-up sleeves, curved hem"/>
    <s v="Slim Fit_x000a_Size worn by the model: M_x000a_Chest: 40&quot;_x000a_Height: 6'"/>
    <n v="3.2"/>
    <n v="5"/>
    <n v="1621"/>
    <x v="0"/>
    <x v="12"/>
    <x v="1"/>
    <n v="8105"/>
  </r>
  <r>
    <x v="14"/>
    <s v="Men Mauve Printed Casual Shirt"/>
    <s v="Mauve conversational printed opaque Casual shirt ,has a spread collar, button placket, long regular sleeves, curved hem"/>
    <s v="Brand Fit:_x000a_Fit: Regular Fit_x000a_Size worn by the model: M_x000a_Chest: 39&quot;_x000a_Height: 6'"/>
    <n v="4.0999999999999996"/>
    <n v="122"/>
    <n v="751"/>
    <x v="0"/>
    <x v="12"/>
    <x v="1"/>
    <n v="91622"/>
  </r>
  <r>
    <x v="204"/>
    <s v="Lip Sleeping Mask EX with Hyaluronic Acid &amp; Vitamin C 8 g - Berry"/>
    <s v="Lip Sleeping Mask EX with Hyaluronic Acid &amp; Vitamin C 8 g - Berry"/>
    <s v="None"/>
    <n v="4.7"/>
    <n v="836"/>
    <n v="570"/>
    <x v="1"/>
    <x v="174"/>
    <x v="1"/>
    <n v="476520"/>
  </r>
  <r>
    <x v="105"/>
    <s v="Men Black Solid Pure Cotton Drop-Shoulder Sleeves Oversized Fit T-shirt"/>
    <s v="Black Tshirt for men_x000a_Solid_x000a_Regular length_x000a_Round neck_x000a_Short, drop-shoulder sleeves_x000a_Knitted cotton fabric"/>
    <s v="Oversized_x000a_The model (height 6') is wearing a size M"/>
    <n v="4.2"/>
    <n v="804"/>
    <n v="443"/>
    <x v="0"/>
    <x v="46"/>
    <x v="0"/>
    <n v="356172"/>
  </r>
  <r>
    <x v="13"/>
    <s v="Men Olive Green Regular Fit Self Design Casual Shirt"/>
    <s v="Olive green self-design casual shirt, has a mandarin collar, long sleeves, curved hem, 1 flap pocket"/>
    <s v="Regular Fit_x000a_The model (height 6') is wearing a size 40"/>
    <n v="4.4000000000000004"/>
    <n v="1500"/>
    <n v="2099"/>
    <x v="0"/>
    <x v="12"/>
    <x v="8"/>
    <n v="3148500"/>
  </r>
  <r>
    <x v="48"/>
    <s v="Men Pack Of 2 Assorted Outer Elastic Trunks 1300000841045"/>
    <s v="This item cannot be returned."/>
    <s v="Cotton_x000a_Machine Wash"/>
    <n v="4"/>
    <n v="31"/>
    <n v="511"/>
    <x v="0"/>
    <x v="175"/>
    <x v="1"/>
    <n v="15841"/>
  </r>
  <r>
    <x v="54"/>
    <s v="Men Black Cordless Beard Trimmer LLPCM13"/>
    <s v="Cordless Beard Trimmer_x000a_Model- LLPCM13"/>
    <s v="Length: 10 cm_x000a_Width: 6.6 cm"/>
    <n v="3.9"/>
    <n v="477"/>
    <n v="420"/>
    <x v="0"/>
    <x v="176"/>
    <x v="0"/>
    <n v="200340"/>
  </r>
  <r>
    <x v="18"/>
    <s v="Blue &amp; Pink Clogs Sandals"/>
    <s v="A pair of blue clogs_x000a_Croslite upper with slip-on closure_x000a_Cushioned footbed_x000a_Patterned croslite outsole_x000a_Warranty: 3 months_x000a_Warranty provided by brand owner/manufacturer"/>
    <s v="Croslite_x000a_Use a damp cloth to remove dust and dirt. Avoid using solvent cleaners wherever possible"/>
    <n v="4.5"/>
    <n v="146"/>
    <n v="4995"/>
    <x v="1"/>
    <x v="24"/>
    <x v="4"/>
    <n v="729270"/>
  </r>
  <r>
    <x v="25"/>
    <s v="Men White Graphic Printed Slim Fit T-shirt"/>
    <s v="White Tshirt for men_x000a_Graphic printed_x000a_Regular length_x000a_Round neck_x000a_Short, regular sleeves_x000a_Knitted cotton fabric"/>
    <s v="Slim Fit_x000a_The model (height 6') is wearing a size M"/>
    <n v="4"/>
    <n v="131"/>
    <n v="195"/>
    <x v="0"/>
    <x v="46"/>
    <x v="2"/>
    <n v="25545"/>
  </r>
  <r>
    <x v="1"/>
    <s v="Storm Call Smart Watch"/>
    <s v="This item cannot be returned."/>
    <s v="Dial width: 42 mm_x000a_Strap width: 20 mm"/>
    <n v="4.2"/>
    <n v="977"/>
    <n v="2999"/>
    <x v="1"/>
    <x v="26"/>
    <x v="1"/>
    <n v="2930023"/>
  </r>
  <r>
    <x v="21"/>
    <s v="U S Polo Assn Men White Brand Logo Printed Polo Collar Pure Cotton Slim Fit T-shirt"/>
    <s v="White Tshirt for men_x000a_Brand logo printed_x000a_Regular length_x000a_Polo collar_x000a_Short, regular sleeves_x000a_Knitted pure cotton fabric_x000a_Button closure"/>
    <s v="Slim Fit_x000a_The model (height 6') is wearing a size M"/>
    <n v="4.0999999999999996"/>
    <n v="62"/>
    <n v="1319"/>
    <x v="0"/>
    <x v="46"/>
    <x v="2"/>
    <n v="81778"/>
  </r>
  <r>
    <x v="26"/>
    <s v="Men Off-White &amp; Rust Orange Striped Polo Collar T-shirt"/>
    <s v="Off-white and Rust orange striped T-shirt, has a polo collar with button closure, and short sleeves"/>
    <s v="The model (height 6') is wearing a size M"/>
    <n v="3.8"/>
    <n v="831"/>
    <n v="749"/>
    <x v="0"/>
    <x v="46"/>
    <x v="2"/>
    <n v="622419"/>
  </r>
  <r>
    <x v="26"/>
    <s v="The Lifestyle Co Men Blue Striped Sustainable Casual Shirt"/>
    <s v="Blue horizontal stripes opaque Casual shirt ,has a mandarin collar, button placket, long roll-up sleeves, curved hem"/>
    <s v="Brand Fit:_x000a_Fit: Regular Fit_x000a_The model (height 6') is wearing a size 40"/>
    <n v="4.2"/>
    <n v="182"/>
    <n v="628"/>
    <x v="0"/>
    <x v="12"/>
    <x v="4"/>
    <n v="114296"/>
  </r>
  <r>
    <x v="119"/>
    <s v="Graphic Printed Oversized T-shirt"/>
    <s v="Green Tshirt for men_x000a_Graphic printed_x000a_Longline length_x000a_Round neck_x000a_Short, regular sleeves_x000a_Knitted cotton fabric"/>
    <s v="Oversized Fit_x000a_Size worn by the model:M_x000a_Chest 40&quot;_x000a_Height 6'"/>
    <n v="4.4000000000000004"/>
    <n v="488"/>
    <n v="495"/>
    <x v="1"/>
    <x v="46"/>
    <x v="1"/>
    <n v="241560"/>
  </r>
  <r>
    <x v="12"/>
    <s v="Men Green Solid Sporty Jacket"/>
    <s v="Get your groove going with the HRX Men's Active Jacket no matter what the weather's like outside. This hooded jacket keeps you warm and protected from the cold while making a sporty style statement._x000a__x000a_Features_x000a_Active Jacket for your daily workouts._x000a_Adjustable hood protects your ears and neck when you step outdoors._x000a_Opening: Front Open_x000a_Neck: Hooded_x000a_Sleeve: Full Sleeves_x000a_Colour: Slate Green_x000a_Print: Solid_x000a_Fit: Regular"/>
    <s v="The model (height 6&quot;) is wearing a size M"/>
    <n v="4.3"/>
    <n v="1400"/>
    <n v="1439"/>
    <x v="0"/>
    <x v="39"/>
    <x v="8"/>
    <n v="2014600"/>
  </r>
  <r>
    <x v="25"/>
    <s v="Men White Sneakers"/>
    <s v="A pair of round-toe white sneakers, has regular styling, lace-up detail_x000a_Synthetic Leather upper_x000a_Cushioned footbed_x000a_Textured and patterned outsole_x000a_Warranty: 15 Days_x000a_Warranty provided by brand/manufacturer"/>
    <s v="Round Toe"/>
    <n v="3.7"/>
    <n v="5300"/>
    <n v="796"/>
    <x v="0"/>
    <x v="0"/>
    <x v="2"/>
    <n v="4218800"/>
  </r>
  <r>
    <x v="41"/>
    <s v="Unisex Grey Solid Backpack"/>
    <s v="Grey backpack_x000a_Padded haul loop_x000a_2 main compartments with zip closure_x000a_Padded Mesh back_x000a_1 exernal zip pocket_x000a_2 side stash pocket_x000a_Padded shoulder strap: Padded_x000a_Water-resistance: No_x000a_Warranty: 1 years_x000a_Warranty provided by brand/manufacturer"/>
    <s v="Height: 45 cm_x000a_Width: 31 cm_x000a_Depth: 24 cm"/>
    <n v="4.5"/>
    <n v="803"/>
    <n v="2559"/>
    <x v="1"/>
    <x v="67"/>
    <x v="7"/>
    <n v="2054877"/>
  </r>
  <r>
    <x v="12"/>
    <s v="Men Black Active Track Pants"/>
    <s v="Strike a sporty pose with the HRX Men's Athleisure Track Pants. These straight fit track pants are stylish, comfortable and breathable- what more could you need..._x000a_Features_x000a_Athleisure track pants to relax in._x000a_Pockets to keep essentials at hand_x000a_Length: Full Length_x000a_Colour: Black_x000a_Fit: Straight Fit_x000a_Knit Track Pants"/>
    <s v="The model (height 6') is wearing a size M"/>
    <n v="4"/>
    <n v="5200"/>
    <n v="1444"/>
    <x v="0"/>
    <x v="34"/>
    <x v="0"/>
    <n v="7508800"/>
  </r>
  <r>
    <x v="205"/>
    <s v="Men Black Clogs Sandals"/>
    <s v="A pair of black clogs_x000a_Synthetic upper with slip-on closure_x000a_Cushioned footbed_x000a_Patterned eva outsole_x000a_Warranty: 1 month_x000a_Warranty provided by brand owner/manufacturer"/>
    <s v="A"/>
    <n v="3.7"/>
    <n v="179"/>
    <n v="959"/>
    <x v="0"/>
    <x v="24"/>
    <x v="0"/>
    <n v="171661"/>
  </r>
  <r>
    <x v="40"/>
    <s v="Glimpse Poly Carbonate Medium Hard Trolley Bag - 69 cm"/>
    <s v="Design Details:_x000a_Red textured hardside check-in trolley suitcase, secured with a fixed combination lock_x000a_No. of wheels: 4_x000a_One handle on top and one on the side_x000a_Push button trolley_x000a_360 degree wheeling system_x000a_Push button trolley_x000a_Scratch resistant polycarbonate shell_x000a_Warranty: 5 years_x000a_Warranty provided by the brand/manufacturer_x000a__x000a_."/>
    <s v="Height: 69 cm_x000a_Width: 47 cm_x000a_Depth: 29 cm"/>
    <n v="4.4000000000000004"/>
    <n v="652"/>
    <n v="2799"/>
    <x v="1"/>
    <x v="37"/>
    <x v="1"/>
    <n v="1824948"/>
  </r>
  <r>
    <x v="77"/>
    <s v="Men Yellow Regular Fit Tartan Checks Opaque Checked Casual Shirt"/>
    <s v="Yellow and blue tartan checks checked opaque casual shirt, has a spread collar, button placket, 1 patch pocket, long roll-up sleeves, curved hem"/>
    <s v="Fit: Regular Fit_x000a_The model (height 6') is wearing a size 40"/>
    <n v="4"/>
    <n v="269"/>
    <n v="524"/>
    <x v="0"/>
    <x v="12"/>
    <x v="12"/>
    <n v="140956"/>
  </r>
  <r>
    <x v="135"/>
    <s v="Man Cool Water Eau de Parfum 100ml"/>
    <s v="DAVIDOFF Man Cool Water Eau de Parfum"/>
    <s v="None"/>
    <n v="4.4000000000000004"/>
    <n v="178"/>
    <n v="6200"/>
    <x v="1"/>
    <x v="72"/>
    <x v="1"/>
    <n v="1103600"/>
  </r>
  <r>
    <x v="74"/>
    <s v="Airbass Z35 with ZEN ENC Mic &amp; 32H Playtime Bluetooth Headset"/>
    <s v="This item cannot be returned."/>
    <s v="Universal Size fit"/>
    <n v="3.9"/>
    <n v="554"/>
    <n v="1299"/>
    <x v="1"/>
    <x v="1"/>
    <x v="4"/>
    <n v="719646"/>
  </r>
  <r>
    <x v="25"/>
    <s v="Men Pink Solid Slim Fit Solid Casual Shirt"/>
    <s v="Pink solid casual shirt, has a mandarin collar, button placket, 1 pocket, long sleeves, curved hem"/>
    <s v="Slim fit_x000a_The model (height 6') is wearing a size 40"/>
    <n v="4.3"/>
    <n v="5300"/>
    <n v="449"/>
    <x v="0"/>
    <x v="12"/>
    <x v="11"/>
    <n v="2379700"/>
  </r>
  <r>
    <x v="12"/>
    <s v="Men Black Mesh Fresh Foam Walking Non-Marking Shoes"/>
    <s v="A pair of black shoes, has mid-top Styling, lace-ups detail_x000a_Upper_x000a_Cushioned footbed_x000a_Textured and patterned outsole_x000a_Warranty: 30 days_x000a_Technology: Fresh Foam"/>
    <s v="please use size chart to shop your fit size"/>
    <n v="3.9"/>
    <n v="33"/>
    <n v="799"/>
    <x v="0"/>
    <x v="11"/>
    <x v="0"/>
    <n v="26367"/>
  </r>
  <r>
    <x v="0"/>
    <s v="Men Go Walk Stability Walking Shoes"/>
    <s v="Special Technology:_x000a_Air-Cooled Goga Mat breathable insole with high-rebound cushioning_x000a_Lightweight and responsive ULTRA GO cushioning_x000a_Goodyear Performance Outsole delivers enhanced traction, stability and durability_x000a_Features:_x000a_A pair of navy blue shoes, has regular Styling, lace-up detail_x000a_Mesh Upper_x000a_Cushioned footbed_x000a_Textured and patterned outsole_x000a_Warranty: 3 months_x000a_Warranty provided by Brand/Manufacturer"/>
    <s v="Mesh_x000a_Wipe with a clean, dry cloth to remove dust"/>
    <n v="4.0999999999999996"/>
    <n v="38"/>
    <n v="4899"/>
    <x v="0"/>
    <x v="11"/>
    <x v="1"/>
    <n v="186162"/>
  </r>
  <r>
    <x v="68"/>
    <s v="Men Black Solid Formal Loafers"/>
    <s v="A pair of black round-toed formal loafers, has regular styling_x000a_Synthetic leather upper_x000a_Cushioned footbed_x000a_Textured and patterned rubber outsole_x000a_Warranty: 3 months_x000a_Warranty provided by brand/manufacturer"/>
    <s v="Synthetic leather_x000a_Allow your pair of shoes to air and de-odorize at regular basis_x000a_Use shoe bags to prevent any stains or mildew_x000a_Dust any dry dirt from the surface using a clean cloth_x000a_Do not use polish or shiner"/>
    <n v="3.6"/>
    <n v="848"/>
    <n v="719"/>
    <x v="0"/>
    <x v="78"/>
    <x v="0"/>
    <n v="609712"/>
  </r>
  <r>
    <x v="6"/>
    <s v="Men Navy Blue Mesh Walking Shoes"/>
    <s v="A pair of navy blue shoes, has regular Styling, slip-on detail_x000a_Upper_x000a_Cushioned footbed_x000a_Textured and patterned outsole_x000a_Warranty: 45 days"/>
    <s v="Mesh, Care Instruction: Wipe with a clean, dry cloth to remove the dust."/>
    <n v="4.4000000000000004"/>
    <n v="821"/>
    <n v="959"/>
    <x v="0"/>
    <x v="11"/>
    <x v="3"/>
    <n v="787339"/>
  </r>
  <r>
    <x v="59"/>
    <s v="Ultralights Highlighting Kit- Vibrant Blonde 40ml"/>
    <s v="Streax Ultralights Highlighting Kit"/>
    <s v="None"/>
    <n v="4.3"/>
    <n v="678"/>
    <n v="161"/>
    <x v="1"/>
    <x v="177"/>
    <x v="1"/>
    <n v="109158"/>
  </r>
  <r>
    <x v="26"/>
    <s v="Men Blue &amp; White Checked Structured Sustainable Casual Shirt"/>
    <s v="Blue and white checked structured casual shirt in basketweave texture, has a spread collar, long sleeves, curved hem, one patch pocket"/>
    <s v="Regular Fit_x000a_The model (height 6') is wearing a size 40"/>
    <n v="4.0999999999999996"/>
    <n v="1600"/>
    <n v="1119"/>
    <x v="0"/>
    <x v="12"/>
    <x v="5"/>
    <n v="1790400"/>
  </r>
  <r>
    <x v="77"/>
    <s v="Men Black Comfort Cotton Casual Shirt"/>
    <s v="Black solid opaque Casual shirt ,has a spread collar, button placket, 1 patch pocket, long regular sleeves, curved hem"/>
    <s v="Brand Fit: Comfort_x000a_Fit: Regular Fit_x000a_Size worn by the model: M-102CM_x000a_Chest: 39&quot;_x000a_Height: 6'2&quot;"/>
    <n v="4.2"/>
    <n v="564"/>
    <n v="524"/>
    <x v="0"/>
    <x v="12"/>
    <x v="0"/>
    <n v="295536"/>
  </r>
  <r>
    <x v="206"/>
    <s v="Men Yellow Printed Round Neck T-shirt"/>
    <s v="Yellow printed waist length T-shirt, has a round neck, short sleeves"/>
    <s v="The model (height 6' and shoulders 18&quot;) is wearing a size M"/>
    <n v="4.3"/>
    <n v="6300"/>
    <n v="263"/>
    <x v="0"/>
    <x v="46"/>
    <x v="12"/>
    <n v="1656900"/>
  </r>
  <r>
    <x v="207"/>
    <s v="Men Reversible Textured Belt"/>
    <s v="Brown and Black textured belt_x000a_Stretchable: No_x000a_Secured with a tang_x000a_Warranty: 6 months_x000a_Warranty provided by brand/manufacturer"/>
    <s v="Width:"/>
    <n v="4"/>
    <n v="2600"/>
    <n v="499"/>
    <x v="0"/>
    <x v="99"/>
    <x v="5"/>
    <n v="1297400"/>
  </r>
  <r>
    <x v="21"/>
    <s v="U S Polo Assn Men White Solid Tailored Fit Pure Cotton Casual Shirt"/>
    <s v="White solid opaque pure cotton casual shirt ,has a button-down collar, button placket, long regular sleeves, curved hem"/>
    <s v="Fit: Tailored Fit_x000a_The model (height 6') is wearing a size 40"/>
    <n v="4.0999999999999996"/>
    <n v="256"/>
    <n v="2199"/>
    <x v="0"/>
    <x v="12"/>
    <x v="5"/>
    <n v="562944"/>
  </r>
  <r>
    <x v="26"/>
    <s v="Men Black Printed Henley T-shirt"/>
    <s v="Black printed waist length T-shirt, has a V-neck, a short mock button placket, short sleeves_x000a_Stay Unique!_x000a_This garment has undergone exclusive dyeing and finishing to ensure that each piece is unique. Color variation from images shown on website is expected._x000a_The color may fade after a first few washes, enhancing its vintage look._x000a_Wash separately . Do not dry in direct sunlight."/>
    <s v="The model (height 6' and shoulders 18&quot;) is wearing a size M"/>
    <n v="4.0999999999999996"/>
    <n v="9300"/>
    <n v="368"/>
    <x v="0"/>
    <x v="46"/>
    <x v="0"/>
    <n v="3422400"/>
  </r>
  <r>
    <x v="8"/>
    <s v="Men Manor V2 Sneakers"/>
    <s v="PRODUCT DESIGN DETAILS :_x000a_A pair of grey woven design with logo printed detail round toe sports shoes with regular styling has a lace-up closure_x000a_Textile upper_x000a_Cushioned footbed_x000a_Marking outsole_x000a_Warranty: 3 Months_x000a_Warranty provided by brand/manufacturer_x000a_PRODUCT STORY:_x000a_Elevate, intensify the Style drills, out run those goals, here are the perfect PUMA Shoes an all season favorite , perfect for leisure"/>
    <s v="Textile_x000a_Wipe with a clean, dry cloth to remove dust"/>
    <n v="4"/>
    <n v="21"/>
    <n v="1934"/>
    <x v="0"/>
    <x v="0"/>
    <x v="1"/>
    <n v="40614"/>
  </r>
  <r>
    <x v="0"/>
    <s v="Men SIDE LINES 2.0 - END Mesh Sliders"/>
    <s v="A pair of navy blue solid sliders_x000a_Mesh upper_x000a_Cushioned footbed_x000a_Patterned eva outsole_x000a_Warranty: 3 months_x000a_Warranty provided by brand owner/manufacturer"/>
    <s v="Mesh_x000a_Wipe with a clean, dry cloth to remove dust"/>
    <n v="3.8"/>
    <n v="67"/>
    <n v="1949"/>
    <x v="0"/>
    <x v="7"/>
    <x v="1"/>
    <n v="130583"/>
  </r>
  <r>
    <x v="69"/>
    <s v="Men Black Solid Renew Run 3 Road Running Shoes"/>
    <s v="Features:_x000a_A pair of black road running shoes, has regular Styling, lace-ups detail_x000a_Textile upper_x000a_Cushioned footbed_x000a_Textured and patterned outsole_x000a_Rubber outsole gives you excellent traction._x000a_Mesh throughout the vamp is breathable and stretchy_x000a_TPU heel clip helps keep your foot secure and stable_x000a_Moulded details around the collar_x000a_Not intended for use as Personal Protective Equipment (PPE)_x000a_Product Design Details:_x000a_Product Colour: BLACK/WHITE-PURE PLATINUM-DK SMOKE GREY_x000a_Warranty: 6 months_x000a_Warranty provided by brand/manufacturer_x000a_About the Nike Renew Run 3 Road Running Shoes_x000a_Feel the potential with the Nike Renew Run 3. Plush where you need it, stretchy where it counts, this shoe keeps your foot stable with every step and turn. Super-soft foam adds a slightly springy feel for a little jump to your stride. It's got a clean look with fresh details that invite you to lace up and hit the road. Renew foam is softer than previous versions, helping provide impact absorption as your foot hits the ground. More foam added for a smoother transition from heel to toe, resulting in an extra spring to your step. Cushioning in the tongue and collar provides a plush sensation that you feel from the moment you put your shoes on. The intuitive design is made for easy on and off."/>
    <s v="Upper material: Textile_x000a_Wipe with a clean, dry cloth to remove the dust"/>
    <n v="4.3"/>
    <n v="117"/>
    <n v="7495"/>
    <x v="0"/>
    <x v="11"/>
    <x v="0"/>
    <n v="876915"/>
  </r>
  <r>
    <x v="103"/>
    <s v="Men Black Slim Fit Mid-Rise Clean Look Stretchable Jeans"/>
    <s v="Black dark wash 5-pocket mid-rise jeans, clean look, light fade, has a button and zip closure, and waistband with belt loops"/>
    <s v="Slim fit_x000a_Stretchable_x000a_The model (height 6') is wearing a size 32"/>
    <n v="3.7"/>
    <n v="258"/>
    <n v="424"/>
    <x v="0"/>
    <x v="15"/>
    <x v="0"/>
    <n v="109392"/>
  </r>
  <r>
    <x v="105"/>
    <s v="Men Teal Blue &amp; Mustard Yellow Back Graphic Printed Cotton Oversized T-shirt"/>
    <s v="Teal blue and mustard yellow  Oversized Tshirt for men_x000a_Back graphic printed_x000a_Regular length_x000a_Round neck_x000a_Short, drop-shoulder sleeves_x000a_Knitted pure cotton fabric"/>
    <s v="Oversized _x000a_The model (height 6') is wearing a size M"/>
    <n v="4.4000000000000004"/>
    <n v="188"/>
    <n v="489"/>
    <x v="0"/>
    <x v="46"/>
    <x v="4"/>
    <n v="91932"/>
  </r>
  <r>
    <x v="13"/>
    <s v="Men Navy Blue Slim Fit Casual Shirt"/>
    <s v="Navy blue solid opaque Casual shirt ,has a spread collar, button placket, na pocket, short regular sleeves, curved hem"/>
    <s v="Brand Fit:_x000a_Fit: Slim Fit_x000a_The model (height 6') is wearing a size 40"/>
    <n v="4.0999999999999996"/>
    <n v="576"/>
    <n v="1899"/>
    <x v="0"/>
    <x v="12"/>
    <x v="3"/>
    <n v="1093824"/>
  </r>
  <r>
    <x v="61"/>
    <s v="Men Woven Design Ree Fusion Running Shoes"/>
    <s v="Product Design Details:_x000a_Main material: Synthetic upper/EVA outsole_x000a_Brand color: Blue_x000a_Woven upper design_x000a_Brand logo detail_x000a_Lace-up closure_x000a_Warranty: 3 months_x000a_Warranty provided by Brand/Manufacturer"/>
    <s v="Upper Material: Synthetic _x000a_Sole Material: EVA_x000a_Wipe with a clean, dry cloth to remove dust"/>
    <n v="4.5"/>
    <n v="53"/>
    <n v="1559"/>
    <x v="0"/>
    <x v="11"/>
    <x v="1"/>
    <n v="82627"/>
  </r>
  <r>
    <x v="69"/>
    <s v="Men Sportswear Solid Regular Fit Track Pants"/>
    <s v="Black solid track pants_x000a_Has an elasticated waistband with drawstring closure_x000a_2 side zipper pockets &amp; 1 back pocket "/>
    <s v="Size worn by the model: M_x000a_Waist: 32&quot;_x000a_Hips: 37&quot;_x000a_Height: 5'11&quot;"/>
    <n v="4.0999999999999996"/>
    <n v="183"/>
    <n v="3006"/>
    <x v="0"/>
    <x v="34"/>
    <x v="1"/>
    <n v="550098"/>
  </r>
  <r>
    <x v="48"/>
    <s v="Men Blue 512 Slim Tapered Fit Light Fade Stretchable Jeans"/>
    <s v="Medium shade, light fade blue jeans_x000a_Slim Tapered fit, mid-rise_x000a_Clean look_x000a_Stretchable_x000a_5 pocket_x000a_Length: regular"/>
    <s v="Fit: Slim Tapered Fit_x000a_Stretchable_x000a_Size worn by the model: 32_x000a_Waist: 30&quot;_x000a_Hips: 37&quot;_x000a_Height: 6'1&quot;"/>
    <n v="4.2"/>
    <n v="580"/>
    <n v="2399"/>
    <x v="0"/>
    <x v="15"/>
    <x v="5"/>
    <n v="1391420"/>
  </r>
  <r>
    <x v="36"/>
    <s v="IN SMU FE T-Shirt"/>
    <s v="Special technology:_x000a_Aeroready_x000a__x000a_Product design details:_x000a_Black solid T-shirt_x000a_Has a round neck_x000a_Short sleeves_x000a_Warranty: 3 months from the date of purchase against manufacturing defects_x000a_Warranty provided by brand/manufacturer"/>
    <s v="Size worn by the model: M_x000a_Chest: 36''_x000a_Height: 6'"/>
    <n v="4.0999999999999996"/>
    <n v="152"/>
    <n v="1079"/>
    <x v="1"/>
    <x v="46"/>
    <x v="1"/>
    <n v="164008"/>
  </r>
  <r>
    <x v="208"/>
    <s v="Unisex Black Lens &amp; Black UV Protected Rectangle Sunglasses AGR_CANDY 260"/>
    <s v="Lens Colour: black_x000a_Frame Colour: black_x000a_Style: full rim_x000a_Type: rectangle sunglasses_x000a_Frame Material: polycarbonate_x000a_Features: uv protected lens_x000a_Best suited for oval face_x000a_Comes in a ALIGATORR hard case"/>
    <s v="Polycarbonate_x000a_Remove dust and grime by gently wiping the lens with a cloth"/>
    <n v="3.9"/>
    <n v="2900"/>
    <n v="279"/>
    <x v="1"/>
    <x v="178"/>
    <x v="0"/>
    <n v="809100"/>
  </r>
  <r>
    <x v="26"/>
    <s v="Men Blue Slim Fit Mid-Rise Clean Look Jeans"/>
    <s v="Blue medium wash 5-pocket mid-rise jeans, clean look with light fade, has a button and zip closure, waistband with belt loops"/>
    <s v="Slim fit_x000a_The model (height 6') is wearing a size 32"/>
    <n v="4"/>
    <n v="2600"/>
    <n v="644"/>
    <x v="0"/>
    <x v="15"/>
    <x v="4"/>
    <n v="1674400"/>
  </r>
  <r>
    <x v="29"/>
    <s v="Men Black Solid Thong Flip-Flops"/>
    <s v="A pair of black solid flip flops_x000a_Synthetic upper material_x000a_Cushioned footbed_x000a_Patterned rubber outsole_x000a_Warranty: 3 months_x000a_Warranty provided by brand/manufacturer"/>
    <s v="Synthetic_x000a_Wipe with a clean, dry cloth to remove dust"/>
    <n v="3.9"/>
    <n v="350"/>
    <n v="449"/>
    <x v="0"/>
    <x v="27"/>
    <x v="0"/>
    <n v="157150"/>
  </r>
  <r>
    <x v="127"/>
    <s v="Air 1.0 Men Cotton Joggers"/>
    <s v="Knitted joggers_x000a_Regular fit_x000a_Mid-rise_x000a_Length: regular_x000a_Pattern: solid _x000a_Flat-front, with no pleats design_x000a_Feature: plain_x000a_5 pockets"/>
    <s v="Fit: Regular Fit_x000a_The model (height 6') is wearing a size 32"/>
    <n v="3.8"/>
    <n v="108"/>
    <n v="1495"/>
    <x v="0"/>
    <x v="31"/>
    <x v="1"/>
    <n v="161460"/>
  </r>
  <r>
    <x v="29"/>
    <s v="Men Pure Cotton Slim Fit Opaque Striped Casual Shirt"/>
    <s v="White vertical stripes opaque casual shirt, has a spread collar, button placket, 1 patch pocket, long regular sleeves, curved hem"/>
    <s v="Slim Fit_x000a_Size worn by the model: M_x000a_Chest: 40&quot;_x000a_Height: 6'1&quot;"/>
    <n v="4.5"/>
    <n v="12"/>
    <n v="1494"/>
    <x v="0"/>
    <x v="12"/>
    <x v="1"/>
    <n v="17928"/>
  </r>
  <r>
    <x v="209"/>
    <s v="Everyday Collection Half Sleeve Bath Robe"/>
    <s v="Grey solid bath robe, has a Kimono collar with an open front, Half sleeves and waist belt attached, One patch pocket on the front right side and belt loops on either side of the waist."/>
    <s v="The model (height 5'8&quot;) is wearing a size Onesize"/>
    <n v="4.2"/>
    <n v="293"/>
    <n v="487"/>
    <x v="1"/>
    <x v="179"/>
    <x v="1"/>
    <n v="142691"/>
  </r>
  <r>
    <x v="29"/>
    <s v="Men Black Analogue Watch WRG00046C"/>
    <s v="Display: Analogue_x000a_Movement: Quartz_x000a_Power source: Battery_x000a_Dial style: Printed round brass dial_x000a_Features: Reset Time_x000a_Strap style: Black regular, silicon strap with a tang closure_x000a_Water resistance: 30 m_x000a_Comes in a WROGN case"/>
    <s v="None"/>
    <n v="4.4000000000000004"/>
    <n v="1100"/>
    <n v="1399"/>
    <x v="0"/>
    <x v="180"/>
    <x v="0"/>
    <n v="1538900"/>
  </r>
  <r>
    <x v="25"/>
    <s v="Men Black Solid Padded Jacket"/>
    <s v="Black solid jacket, has a mock collar, 2 pockets, zip closure, long sleeves, straight hem, and unlined lining"/>
    <s v="The model (height 6') is wearing a size M"/>
    <n v="4.0999999999999996"/>
    <n v="2700"/>
    <n v="1002"/>
    <x v="0"/>
    <x v="39"/>
    <x v="0"/>
    <n v="2705400"/>
  </r>
  <r>
    <x v="29"/>
    <s v="Men Brown Slim Fit Joggers"/>
    <s v="Brown solid mid-rise trousers, snap button closure, and 6 pockets"/>
    <s v="Slim fit_x000a_The model (height 6') is wearing a size 32"/>
    <n v="4"/>
    <n v="732"/>
    <n v="1949"/>
    <x v="0"/>
    <x v="31"/>
    <x v="10"/>
    <n v="1426668"/>
  </r>
  <r>
    <x v="210"/>
    <s v="Men Black Solid Waterproof Double Layer Rain Suit"/>
    <s v="This rain suit consists of a jacket and a pair of trousers_x000a_Black solid rain jacket, has a high collar, adjustable hood, overlaying flap with snap buttons over the zipper, long sleeves with adjustable buttons at the cuffs, two front pockets and small inner pocket_x000a_Black solid rain trousers, has an elasticated waistband"/>
    <s v="The model (height 5'8'') is wearing a size XL"/>
    <n v="3.7"/>
    <n v="10"/>
    <n v="1499"/>
    <x v="0"/>
    <x v="133"/>
    <x v="0"/>
    <n v="14990"/>
  </r>
  <r>
    <x v="14"/>
    <s v="Men Blue &amp; White Ombre Dyed Casual Pure Cotton Sustainable Shirt"/>
    <s v="Blue and white ombre dyed opaque casual shirt ,has a cutaway collar, button placket, long regular sleeves, curved hem"/>
    <s v="Fit: Regular Fit_x000a_Size worn by the model: M_x000a_Chest: 39&quot;_x000a_Height: 6'1&quot;"/>
    <n v="4.2"/>
    <n v="239"/>
    <n v="923"/>
    <x v="0"/>
    <x v="12"/>
    <x v="2"/>
    <n v="220597"/>
  </r>
  <r>
    <x v="26"/>
    <s v="The Lifestyle Co. Men Black Air Max Technology Running Shoes"/>
    <s v="A pair of black sports shoes with regular styling has a slip-on closure_x000a_Mesh upper_x000a_Cushioned footbed_x000a_Rubber outsole_x000a__x000a_Special Technology:_x000a_Air-Max"/>
    <s v="Mesh_x000a_Wipe with a clean and dry cloth to remove dust"/>
    <n v="3.3"/>
    <n v="25"/>
    <n v="699"/>
    <x v="0"/>
    <x v="11"/>
    <x v="0"/>
    <n v="17475"/>
  </r>
  <r>
    <x v="12"/>
    <s v="Men Brand Logo Printed Mock Flap Detail Football Jacket"/>
    <s v="Black brand logo printed sporty jacket, has a hood, 2 zip pockets, mock flap detail, a zip closure, long raglan sleeves, straight hemline, engineered with rapid-dry and antimicrobial finish technology."/>
    <s v="Size worn by the model: M_x000a_Chest: 40&quot;_x000a_Height: 6'2&quot;"/>
    <n v="4.0999999999999996"/>
    <n v="43"/>
    <n v="1574"/>
    <x v="0"/>
    <x v="39"/>
    <x v="1"/>
    <n v="67682"/>
  </r>
  <r>
    <x v="52"/>
    <s v="0.3% Retinol Anti Aging Night Serum 30 ml"/>
    <s v="A highly stable &amp; powerful anti-aging face serum packed with 0.3% Retinol and antioxidant Coenzyme Q10. This water-free serum uses Squalane as its base, which nourishes skin &amp; protects Retinol from oxidation (30 ml)"/>
    <s v="Glass Bottle UV Protected"/>
    <n v="4.5"/>
    <n v="2700"/>
    <n v="569"/>
    <x v="1"/>
    <x v="28"/>
    <x v="1"/>
    <n v="1536300"/>
  </r>
  <r>
    <x v="86"/>
    <s v="Men Black &amp; Blue Brand Logo Printed Slim Fit Pure Cotton T-shirt"/>
    <s v="Black and blue Tshirt for men_x000a_Brand logo printed_x000a_Regular length_x000a_Round neck_x000a_Short, regular sleeves_x000a_Knitted cotton fabric"/>
    <s v="Slim Fit_x000a_The model (height 6') is wearing a size M"/>
    <n v="4.5"/>
    <n v="308"/>
    <n v="679"/>
    <x v="0"/>
    <x v="46"/>
    <x v="0"/>
    <n v="209132"/>
  </r>
  <r>
    <x v="26"/>
    <s v="Men Striped Polo Collar T-shirt"/>
    <s v="Olive green and black Tshirt for men_x000a_Striped_x000a_Regular length_x000a_Polo collar_x000a_Short, regular sleeves_x000a_Woven cotton fabric_x000a_Button closure"/>
    <s v="Regular Fit_x000a_Size worn by the model: M_x000a_Chest: 40&quot;_x000a_Height: 6'1&quot;"/>
    <n v="3.5"/>
    <n v="4"/>
    <n v="699"/>
    <x v="0"/>
    <x v="46"/>
    <x v="1"/>
    <n v="2796"/>
  </r>
  <r>
    <x v="6"/>
    <s v="Men Textile Running Shoes"/>
    <s v="PROUCT DETAILS-Rock the footwear perfect to wear with every outfit. Get your hands on the exclusive sports shoe designed with EVA outsole and Mesh upper material merged with PU material. The round toe shape helps in providing the perfect space for your feet._x000a__x000a_A pair of black running shoes, has regular Styling, lace-ups detail_x000a_Textile upper_x000a_Cushioned footbed_x000a_Textured and patterned outsole_x000a_Warranty: 45 days_x000a_Warranty is provided  by brand/Manufacturer"/>
    <s v="Upper Material-Textile_x000a_Sole Material-EVA_x000a_Wipe with clean cloth to remove dust"/>
    <n v="4.2"/>
    <n v="137"/>
    <n v="1339"/>
    <x v="0"/>
    <x v="11"/>
    <x v="1"/>
    <n v="183443"/>
  </r>
  <r>
    <x v="76"/>
    <s v="Mandarin Collar Ethnic Motifs Printed Straight Short Kurta"/>
    <s v="Colour: blue &amp; white_x000a_Ethnic motifs printed_x000a_Band collar_x000a_Long, cuffed sleeves_x000a_Straight shape with regular style_x000a_Above knee with curved hem_x000a_Machine weave regular cotton"/>
    <s v="The model (height 6') is wearing a size M"/>
    <n v="3.7"/>
    <n v="46"/>
    <n v="374"/>
    <x v="1"/>
    <x v="112"/>
    <x v="1"/>
    <n v="17204"/>
  </r>
  <r>
    <x v="45"/>
    <s v="Vitamin C+E Oil-Free Moisturizer For Glowing Skin &amp; Fades Dark Spots - 60ml"/>
    <s v="Vitamin C+E Oil-Free Moisturizer For Glowing Skin &amp; Fades Dark Spots"/>
    <s v="None"/>
    <n v="4.5"/>
    <n v="2800"/>
    <n v="493"/>
    <x v="1"/>
    <x v="181"/>
    <x v="1"/>
    <n v="1380400"/>
  </r>
  <r>
    <x v="7"/>
    <s v="Men Round-Toe Leather Sneakers"/>
    <s v="A pair of navy blue round toe sneakers ,has regular styling,_x000a_Lace-ups detail_x000a_Leather upper_x000a_Cushioned footbed_x000a_Textured and patterned outsole_x000a_Warranty: 1 month_x000a_Warranty provided by brand/manufacturer"/>
    <s v="100% Leather _x000a_Use a branded leather conditioner to clean the product_x000a_Avoid washing"/>
    <n v="4.4000000000000004"/>
    <n v="77"/>
    <n v="3775"/>
    <x v="0"/>
    <x v="0"/>
    <x v="1"/>
    <n v="290675"/>
  </r>
  <r>
    <x v="8"/>
    <s v="Unisex Black &amp; Green Denis V2 Thong Flip-Flops"/>
    <s v="PRODUCT DESIGN DETAIL: A pair of black and green solid thong flip-flops_x000a_Synthetic upper_x000a_Cushioned footbed_x000a_Patterned rubber outsole_x000a_Warranty: 3 months_x000a_Warranty provided by brand owner/manufacturer_x000a_PRODUCT STORY : These lightweight Flip Flops give all round comfort, cushioning, durability &amp; support in a simplistic design. The EVA outsole provides premium cushioning."/>
    <s v="Syntheic_x000a_Wipe with a clean dry cloth to remove dust"/>
    <n v="3.8"/>
    <n v="118"/>
    <n v="549"/>
    <x v="1"/>
    <x v="27"/>
    <x v="0"/>
    <n v="64782"/>
  </r>
  <r>
    <x v="25"/>
    <s v="Men Olive Green Tapered Fit Chinos"/>
    <s v="Olive Green solid mid-rise chinos, has a button closure, 4 pockets."/>
    <s v="Tapered Fit_x000a_The model (height 6') is wearing a size 32"/>
    <n v="3.8"/>
    <n v="4700"/>
    <n v="681"/>
    <x v="0"/>
    <x v="55"/>
    <x v="5"/>
    <n v="3200700"/>
  </r>
  <r>
    <x v="25"/>
    <s v="Men Navy Blue Solid Slim-Fit Track Pants"/>
    <s v="Navy blue solid slim-fit track pants, has an elasticated waistband with a drawstring fastening and two pockets"/>
    <s v="Slim-Fit_x000a_The model (height 6') is wearing a size M"/>
    <n v="4.0999999999999996"/>
    <n v="1300"/>
    <n v="449"/>
    <x v="0"/>
    <x v="34"/>
    <x v="3"/>
    <n v="583700"/>
  </r>
  <r>
    <x v="25"/>
    <s v="Men Navy Blue Slim Fit Printed Casual Shirt"/>
    <s v="Navy Blue printed casual shirt, has a spread collar, short sleeves, button placket, curved hem, and 1 patch pocket"/>
    <s v="Slim fit_x000a_The model (height 6') is wearing a size 40"/>
    <n v="4.3"/>
    <n v="6300"/>
    <n v="461"/>
    <x v="0"/>
    <x v="12"/>
    <x v="3"/>
    <n v="2904300"/>
  </r>
  <r>
    <x v="101"/>
    <s v="Bright Blue Solid Nile Exp Strolly 76 Large Luggage Trolley Suitcase"/>
    <s v="Bright blue four-wheel large luggage trolley suitcase (Strolly), secured with combination lock_x000a_One handle on top and one on side, has one push button retractable trolley handle and four 360 degree rotatable corner-mounted inline skate wheels_x000a_Has two external zip pockets at the front_x000a_One main compartment secured with zip closure, has a zip lining, and two elasticated tabs secured with click clasps_x000a_One zipper pocket on the flap_x000a_Zipper detail to adjust the depth of suitcase"/>
    <s v="Length: 78 cm_x000a_Width: 47 cm_x000a_Depth: 31 cm"/>
    <n v="4.3"/>
    <n v="160"/>
    <n v="2999"/>
    <x v="1"/>
    <x v="107"/>
    <x v="4"/>
    <n v="479840"/>
  </r>
  <r>
    <x v="12"/>
    <s v="Men Typography Self Design Running Sports Shorts"/>
    <s v="Black and green typography self design mid-rise running sports shorts, has 3 zip pockets and drawstring closure"/>
    <s v="Regular Fit_x000a_Size worn by the model: M_x000a_Waist: 30&quot;_x000a_Hips: 38&quot;_x000a_Height: 6'"/>
    <n v="4.5"/>
    <n v="181"/>
    <n v="599"/>
    <x v="0"/>
    <x v="41"/>
    <x v="1"/>
    <n v="108419"/>
  </r>
  <r>
    <x v="211"/>
    <s v="Plus Size Men White Striped Round Neck T-shirt"/>
    <s v="White and red striped T-shirt, has a round neck, and short sleeves"/>
    <s v="The model (height 6') is wearing a size XXL"/>
    <n v="4"/>
    <n v="244"/>
    <n v="699"/>
    <x v="0"/>
    <x v="46"/>
    <x v="2"/>
    <n v="170556"/>
  </r>
  <r>
    <x v="77"/>
    <s v="Men Navy Blue Micro Checked Casual Shirt"/>
    <s v="Navy blue micro checks checked opaque Casual shirt ,has a spread collar, button placket, 1 patch pocket, long regular sleeves, curved hem"/>
    <s v="Brand Fit:_x000a_Fit: Regular Fit_x000a_Size worn by the model: M-102CM_x000a_Chest: 38&quot;_x000a_Height: 6'1&quot;"/>
    <n v="4.0999999999999996"/>
    <n v="481"/>
    <n v="644"/>
    <x v="0"/>
    <x v="12"/>
    <x v="3"/>
    <n v="309764"/>
  </r>
  <r>
    <x v="0"/>
    <s v="Men Black Mesh Go Run Elevate Sports Shoes"/>
    <s v="Special features:_x000a_Solve the code for a well cushioned run wearing the Skechers GOrun Elevate - Force shoe. This lace up running training sneaker features a breathable Mesh fabric upper and a lightweight ULTRA GO cushioned midsole with an Air-Cooled Goga Mat comfort insole._x000a_Content:_x000a_A pair of black shoes, has regular Styling, lace-ups detail_x000a_Upper_x000a_Cushioned footbed_x000a_Textured and patterned outsole_x000a_Warranty: 3 months"/>
    <s v="Mesh_x000a_Wipe with a clean, dry cloth to remove dust"/>
    <n v="4.8"/>
    <n v="8"/>
    <n v="4199"/>
    <x v="0"/>
    <x v="11"/>
    <x v="0"/>
    <n v="33592"/>
  </r>
  <r>
    <x v="77"/>
    <s v="Men White Slim Fit Cotton Chino Shorts"/>
    <s v="White solid mid-rise chino shorts, has 5 pockets, button closure"/>
    <s v="Slim Fit_x000a_The model (height 6') is wearing a size 32"/>
    <n v="4.0999999999999996"/>
    <n v="161"/>
    <n v="479"/>
    <x v="0"/>
    <x v="41"/>
    <x v="2"/>
    <n v="77119"/>
  </r>
  <r>
    <x v="146"/>
    <s v="STUNNERS 1.0 Men Black Analogue Watch 3255NM01"/>
    <s v="Display: Analogue_x000a_Movement: Quartz_x000a_Power source: Battery_x000a_Dial style: Textured rectangular brass dial_x000a_Features: Reset Time_x000a_Strap style: Black bracelet style, metal strap with a foldover closure_x000a_Water resistance: 50 m_x000a_Warranty: 2 years_x000a_Warranty provided by brand/manufacturer_x000a_Disclaimer - The Watch Cases might differ from the image shown. "/>
    <s v="Gently wipe with damp and soft cloth"/>
    <n v="4.4000000000000004"/>
    <n v="670"/>
    <n v="2395"/>
    <x v="0"/>
    <x v="182"/>
    <x v="0"/>
    <n v="1604650"/>
  </r>
  <r>
    <x v="12"/>
    <s v="Men Black Raglan Sleeved T-shirt"/>
    <s v="Take the sporty look to the streets with the HRX Men's Active T-shirt. This black solid T-shirt can be styled in a million ways to create a look that will be remembered_x000a_Features_x000a_Active T-shirt for your daily workouts_x000a_Raglan sleeves help in unrestricted arm &amp; shoulder movement_x000a_Style: Round Neck_x000a_Sleeve: Short Sleeves_x000a_Colour: Black_x000a_Print: Solid_x000a_Fit: Regular"/>
    <s v="The model (height 6') is wearing a size M"/>
    <n v="4.2"/>
    <n v="12600"/>
    <n v="404"/>
    <x v="0"/>
    <x v="46"/>
    <x v="0"/>
    <n v="5090400"/>
  </r>
  <r>
    <x v="30"/>
    <s v="Paris Hyaluron Moisture Hydra Filling Leave In Night Hair Cream - 180 ml"/>
    <s v="Hyaluron Moisture Hydra Filling Leave In Night Hair Cream"/>
    <s v="None"/>
    <n v="4.3"/>
    <n v="933"/>
    <n v="309"/>
    <x v="1"/>
    <x v="28"/>
    <x v="1"/>
    <n v="288297"/>
  </r>
  <r>
    <x v="108"/>
    <s v="Men Rust Printed Live in Laundered Tshirt"/>
    <s v="Perfect for a quick run around the block, this T-shirt is both comfy and stylish. The printed pattern and round neck give you an enhanced appeal. _x000a_Rust tone_x000a_Printed pattern_x000a_Round neck_x000a_Short regular sleeves_x000a_Cotton, machine wash"/>
    <s v="The model (height 6') is wearing a size M"/>
    <n v="4.2"/>
    <n v="3500"/>
    <n v="999"/>
    <x v="0"/>
    <x v="183"/>
    <x v="5"/>
    <n v="3496500"/>
  </r>
  <r>
    <x v="26"/>
    <s v="Men Black Self Striped Sneakers"/>
    <s v="A pair of round-toe black sneakers, has regular styling, lace-up detail_x000a_Mesh upper_x000a_Cushioned footbed_x000a_Textured and patterned outsole_x000a_Warranty: 1 month_x000a_Warranty provided by brand/manufacturer"/>
    <s v="Mesh_x000a_Wipe with a clean, dry cloth to remove dust"/>
    <n v="4.2"/>
    <n v="766"/>
    <n v="1754"/>
    <x v="0"/>
    <x v="0"/>
    <x v="0"/>
    <n v="1343564"/>
  </r>
  <r>
    <x v="212"/>
    <s v="Men Classic Eau De Parfum - 100 ml"/>
    <s v="Men Classic Eau De Parfum"/>
    <s v="For external use only, avoid contact with eyes._x000a_Keep away from children."/>
    <n v="4.3"/>
    <n v="6000"/>
    <n v="535"/>
    <x v="0"/>
    <x v="28"/>
    <x v="1"/>
    <n v="3210000"/>
  </r>
  <r>
    <x v="93"/>
    <s v="Men Teal Mesh Crysta Pro Running Shoes"/>
    <s v="A pair of teal running shoes, has regular Styling, lace-ups detail_x000a_Mesh upper_x000a_Cushioned footbed_x000a_Textured and patterned outsole_x000a_Warranty: 30 days_x000a_Features: _x000a_Active Cell technology which makes it feather-light_x000a_Rubberized midsole material which is soft and comfortable with a grippy outsole which is abrasion resistant, paired with a breathable and comfortable superior quality upper."/>
    <s v="-"/>
    <n v="4"/>
    <n v="470"/>
    <n v="929"/>
    <x v="0"/>
    <x v="11"/>
    <x v="1"/>
    <n v="436630"/>
  </r>
  <r>
    <x v="53"/>
    <s v="Men White Running Shoes"/>
    <s v="A pair of white running sports shoes, has regular styling, lace-up detail_x000a_Synthetic upper_x000a_Cushioned footbed_x000a_Textured and patterned outsole_x000a_Warranty: 3 months_x000a_Warranty provided by brand/manufacturer"/>
    <s v="Synthetic_x000a_Wipe with a clean, dry cloth to remove dust"/>
    <n v="4.2"/>
    <n v="345"/>
    <n v="1451"/>
    <x v="0"/>
    <x v="11"/>
    <x v="2"/>
    <n v="500595"/>
  </r>
  <r>
    <x v="26"/>
    <s v="Men Green Solid Slim-Fit Pure Cotton Joggers"/>
    <s v="Green solid slim-fit joggers, has an elasticated waistband with a drawstring fastening, two pockets and cuffed hems"/>
    <s v="Slim-fit_x000a_The model (height 6') is wearing a size 28"/>
    <n v="3.9"/>
    <n v="319"/>
    <n v="949"/>
    <x v="0"/>
    <x v="31"/>
    <x v="8"/>
    <n v="302731"/>
  </r>
  <r>
    <x v="41"/>
    <s v="Navy Blue Brand Logo Print Cabin Overnighter Trolley Bag - 45 Litres"/>
    <s v="Navy blue brand logo print soft-sided cabin trolley suitcase_x000a_Two handles on the top, Has four 360-degree rotatable corner-mounted skate wheels_x000a_One main compartment secured with a zip closure_x000a_Two external pocket_x000a_One padded laptop compartment_x000a_Features: Water resistance_x000a_Warranty: 1 year against manufacturing defects_x000a_Warranty provided by Brand/Manufacturer"/>
    <s v="Height: 45 cm_x000a_Width: 45 cm_x000a_Depth: 22 cm_x000a_Volume: 45 litres_x000a_Can hold upto 15 Inch Laptop"/>
    <n v="4.3"/>
    <n v="537"/>
    <n v="3399"/>
    <x v="1"/>
    <x v="38"/>
    <x v="3"/>
    <n v="1825263"/>
  </r>
  <r>
    <x v="8"/>
    <s v="Men White dryCELL Manchester City FC Replica Football Shorts"/>
    <s v="Special Technology:_x000a_Engineered with dryCELL technology_x000a__x000a_Product Design Details_x000a_A pair of white Manchester City FC Replica Sports Shorts_x000a_Has an elasticated waistband with drawstring fastening_x000a_Two side pockets"/>
    <s v="Regular Fit_x000a_The model (height 6') is wearing a size 32"/>
    <n v="4.4000000000000004"/>
    <n v="41"/>
    <n v="1109"/>
    <x v="0"/>
    <x v="41"/>
    <x v="2"/>
    <n v="45469"/>
  </r>
  <r>
    <x v="26"/>
    <s v="Time Travlr Men Beige Slim Fit Sustainable Chinos"/>
    <s v="Beige solid mid-rise chinos, has a button closure, 5 pockets_x000a_This garment contains LYCRA fiber. It moves with you throughout the day for a comfortable, flexible fit"/>
    <s v="Slim fit_x000a_The model (height 6') is wearing a size 32"/>
    <n v="4.2"/>
    <n v="4900"/>
    <n v="779"/>
    <x v="0"/>
    <x v="55"/>
    <x v="13"/>
    <n v="3817100"/>
  </r>
  <r>
    <x v="14"/>
    <s v="Men Blue Textured Running Shoes"/>
    <s v="A pair of round toe blue textured running sports shoes,has regular styling,_x000a_Lace-ups detail_x000a_Mesh upper_x000a_Cushioned footbed_x000a_Textured and patterned outsole_x000a_Warranty: 1 month"/>
    <s v="Upper material: Mesh_x000a_Wipe with a clean, dry cloth to remove the dust"/>
    <n v="4"/>
    <n v="311"/>
    <n v="1799"/>
    <x v="0"/>
    <x v="11"/>
    <x v="5"/>
    <n v="559489"/>
  </r>
  <r>
    <x v="26"/>
    <s v="Men Green Regular Fit Solid Casual Sustainable Shirt"/>
    <s v="Green solid casual shirt, has a spread collar, long sleeves, button placket, curved hem, and 2 flap pockets"/>
    <s v="Regular Fit_x000a_The model (height 6') is wearing a size 40"/>
    <n v="3.8"/>
    <n v="1000"/>
    <n v="849"/>
    <x v="0"/>
    <x v="12"/>
    <x v="8"/>
    <n v="849000"/>
  </r>
  <r>
    <x v="62"/>
    <s v="Men Mid-Rise Cotton Cargo Trousers"/>
    <s v="Grey woven cargos_x000a_Regular fit_x000a_Mid-rise_x000a_Length: regular_x000a_Pattern: solid_x000a_Flat-front, with no pleats design_x000a_Feature: plain_x000a_6 pockets"/>
    <s v="Fit: Regular Fit_x000a_The model (height 6') is wearing a size 32"/>
    <n v="3.6"/>
    <n v="52"/>
    <n v="1299"/>
    <x v="0"/>
    <x v="30"/>
    <x v="1"/>
    <n v="67548"/>
  </r>
  <r>
    <x v="0"/>
    <s v="Men Go Walk Flexi Missi Walking Shoes"/>
    <s v="Special Technology:_x000a_Skechers Air-Cooled goga mat comfort insole_x000a_Comes with Ultra Go cushioning for added comfort_x000a_Features:_x000a_A pair of navy blue shoes, has regular Styling, slip-on detail_x000a_Textile Upper_x000a_Cushioned footbed_x000a_Textured and patterned outsole_x000a_Warranty: 3 months_x000a_Warranty provided by Brand/Manufacturer"/>
    <s v="Textile_x000a_Wipe with a clean, dry cloth to remove dust"/>
    <n v="4.5"/>
    <n v="39"/>
    <n v="5249"/>
    <x v="0"/>
    <x v="11"/>
    <x v="1"/>
    <n v="204711"/>
  </r>
  <r>
    <x v="55"/>
    <s v="Men Blue Polo Collar T-shirt"/>
    <s v="Blue Tshirt for men_x000a_Solid_x000a_Regular length_x000a_Polo collar_x000a_Short, regular sleeves_x000a_Knitted cotton fabric_x000a_Button closure_x000a_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s v="Regular Fit_x000a_The model (height 6') is wearing a size M"/>
    <n v="4.4000000000000004"/>
    <n v="1100"/>
    <n v="1139"/>
    <x v="0"/>
    <x v="46"/>
    <x v="4"/>
    <n v="1252900"/>
  </r>
  <r>
    <x v="29"/>
    <s v="Laptop Backpack With Rain Cover"/>
    <s v="Black and white solid fashion backpacks_x000a_Padded ergonomic shoulder straps, has padded haul loop_x000a_2 main compartment with zip closure, has padded laptop compartment,_x000a_1 zip pocket, 1 stash pocket_x000a_Padded mesh back_x000a_Water Resistance: water resistant_x000a_Comes with a rain cover_x000a_Warranty: 6 months_x000a_Warranty provided by brand owner/manufacturer"/>
    <s v="Height: 53.3 cm_x000a_Width: 48.2 cm_x000a_Depth: 43.1 cm_x000a_Volume: 24 to 30 Litres_x000a_Laptop compartment can hold Up to 18 inch laptop"/>
    <n v="3.5"/>
    <n v="8"/>
    <n v="949"/>
    <x v="1"/>
    <x v="64"/>
    <x v="1"/>
    <n v="7592"/>
  </r>
  <r>
    <x v="46"/>
    <s v="Men Grey Solid HypaDry Hooded Rain Suit"/>
    <s v="Grey solid Rain jacket, has an adjustable hood with drawcord, overlaying flap with snap buttons and zip closure, long sleeves with snap buttons, and two side pockets with flaps for added protection_x000a_Grey solid trouser has elasticated waistband slip-on closure_x000a_Warranty: 12 months from the date of purchase_x000a_Warranty provided by Brand Owner / Manufacturer"/>
    <s v="The model (height 5'8'') is wearing a size M"/>
    <n v="3.7"/>
    <n v="94"/>
    <n v="1169"/>
    <x v="0"/>
    <x v="133"/>
    <x v="7"/>
    <n v="109886"/>
  </r>
  <r>
    <x v="12"/>
    <s v="Men Black Solid Slim Fit Rapid-Dry Running Track Pants"/>
    <s v="Stride with ease in the HRX Men's Running Track Pants. The polyester lycra fabric stretches as you move while the Rapid Dry technology keeps you dry so that your mind stays focused on the finish line ahead._x000a__x000a_Features_x000a_Black solid trackpants_x000a_has a drawsting closure_x000a_three pockets_x000a_Rapid Dry technology wicks sweat &amp; dries fast._x000a_Anti-Microbial technology keeps odor-causing microbes away._x000a_4 way stretch fabric allows a full range of movement._x000a_Lightweight construction_x000a_Run track 200_x000a_Side forward seam details_x000a_Length: Full Length_x000a_Fit: Slim Fit"/>
    <s v="The model (height 6') is wearing a size M"/>
    <n v="4"/>
    <n v="3300"/>
    <n v="1919"/>
    <x v="0"/>
    <x v="34"/>
    <x v="0"/>
    <n v="6332700"/>
  </r>
  <r>
    <x v="25"/>
    <s v="Men Black Tapered Fit Stretchable Jeans"/>
    <s v="Dark shade, no fade black jeans_x000a_Tapered fit, mid-rise_x000a_Clean look_x000a_Stretchable_x000a_5 pocket_x000a_Length: cropped"/>
    <s v="Fit: Tapered Fit_x000a_Stretchable_x000a_The model (height 6') is wearing a size 32"/>
    <n v="3.6"/>
    <n v="814"/>
    <n v="517"/>
    <x v="0"/>
    <x v="15"/>
    <x v="0"/>
    <n v="420838"/>
  </r>
  <r>
    <x v="13"/>
    <s v="Men Multicoloured Slim Fit Tartan Checks Checked Casual Shirt"/>
    <s v="Multicoloured tartan checks checked opaque Casual shirt ,has a spread collar, button placket, 1 patch pocket, long regular sleeves, curved hem"/>
    <s v="Fit: Slim Fit_x000a_The model (height 6') is wearing a size 40"/>
    <n v="4.2"/>
    <n v="898"/>
    <n v="1599"/>
    <x v="0"/>
    <x v="12"/>
    <x v="5"/>
    <n v="1435902"/>
  </r>
  <r>
    <x v="93"/>
    <s v="Men Navy Blue Mesh Running Shoes"/>
    <s v="A pair of navy blue &amp; blue running sports shoes, has regular styling, lace-up detail_x000a_Mesh upper_x000a_Cushioned footbed_x000a_Textured and patterned outsole_x000a_Warranty: 30 days_x000a_Warranty provided by brand/manufacturer"/>
    <s v="Mesh_x000a_Wipe with a clean, dry cloth to remove dust"/>
    <n v="4.2"/>
    <n v="104"/>
    <n v="949"/>
    <x v="0"/>
    <x v="11"/>
    <x v="3"/>
    <n v="98696"/>
  </r>
  <r>
    <x v="25"/>
    <s v="Men Olive Green Solid Slim Fit Chino Shorts"/>
    <s v="Olive green solid mid-rise regular shorts, has 4 pockets, and button closure"/>
    <s v="Slim Fit_x000a_The model (height 6') is wearing a size 32"/>
    <n v="4.2"/>
    <n v="1500"/>
    <n v="437"/>
    <x v="0"/>
    <x v="41"/>
    <x v="8"/>
    <n v="655500"/>
  </r>
  <r>
    <x v="18"/>
    <s v="Unisex Grey Croslite Flip Flops"/>
    <s v="A pair of grey flip flops_x000a_Croslite upper_x000a_Cushioned footbed_x000a_Patterned croslite outsole_x000a_Warranty: 3 months_x000a_Warranty provided by brand owner/manufacturer"/>
    <s v="Crosslite_x000a_Wipe shoes by damo cloth to remove dirt"/>
    <n v="4.4000000000000004"/>
    <n v="621"/>
    <n v="1946"/>
    <x v="1"/>
    <x v="111"/>
    <x v="7"/>
    <n v="1208466"/>
  </r>
  <r>
    <x v="51"/>
    <s v="Black HD4928/01 Induction Cooktop"/>
    <s v="Set content: 1 Induction Cooktop_x000a_Color: Black_x000a_Voltage: 230 and above_x000a__x000a_Features_x000a__x000a_0-3 Hrs time setting_x000a_Customized indian menus_x000a_Touch start for easy use_x000a_Upto 2100 W for fast cooking_x000a_1.2mtr long cord length allows convenient usage_x000a__x000a_RoHs compliant_x000a_Auto-off program cooks food safely_x000a_Effortless flame free cooking customized indian menus"/>
    <s v="Dimension: 35.6cm x 28.1cm x 6.5cm (Length x Width x Height)"/>
    <n v="4"/>
    <n v="17"/>
    <n v="2999"/>
    <x v="1"/>
    <x v="184"/>
    <x v="0"/>
    <n v="50983"/>
  </r>
  <r>
    <x v="48"/>
    <s v="Men Blue 511 Slim Fit Heavy Fade Stretchable Jeans"/>
    <s v="Medium shade, heavy fade blue jeans_x000a_Slim fit, mid-rise_x000a_Clean look_x000a_Stretchable_x000a_5 pocket_x000a_Length: regular"/>
    <s v="Fit: Slim Fit_x000a_Stretchable_x000a_The model (height 6') is wearing a size 32"/>
    <n v="4.3"/>
    <n v="520"/>
    <n v="2399"/>
    <x v="0"/>
    <x v="15"/>
    <x v="4"/>
    <n v="1247480"/>
  </r>
  <r>
    <x v="97"/>
    <s v="R Code by The Roadster Life Co Men Polo Collar T-shirt"/>
    <s v="Olive green Tshirt for men_x000a_Solid_x000a_Regular length_x000a_Polo collar_x000a_Short, regular sleeves_x000a_Knitted cotton fabric_x000a_Button closure"/>
    <s v="Regular Fit_x000a_Size worn by the model: M_x000a_Chest: 37&quot;_x000a_Height: 6'2&quot;"/>
    <n v="3.4"/>
    <n v="7"/>
    <n v="599"/>
    <x v="0"/>
    <x v="46"/>
    <x v="1"/>
    <n v="4193"/>
  </r>
  <r>
    <x v="30"/>
    <s v="Paris Set of Hyaluron Moisture Shampoo 180ml + Conditioner 71.5ml + HairCream 180ml"/>
    <s v="This set contains:_x000a_1 Hyaluron 72H Moisture Sealing Conditioner with Hyaluronic Acid_x000a_1 Hyaluron Moisture Hydra Filling Leave In Night Hair Cream_x000a_1 Hyaluron Moisture 72H Moisture Filling Shampoo with Hyaluronic Acid"/>
    <s v="None"/>
    <n v="4.4000000000000004"/>
    <n v="8800"/>
    <n v="469"/>
    <x v="1"/>
    <x v="103"/>
    <x v="1"/>
    <n v="4127200"/>
  </r>
  <r>
    <x v="26"/>
    <s v="Men Olive Green Solid Regular Fit Chino Shorts"/>
    <s v="Olive green solid mid-rise chino shorts, has 1 pocket, a button closure"/>
    <s v="Regular Fit_x000a_The model (height 6') is wearing a size 32"/>
    <n v="4.0999999999999996"/>
    <n v="9300"/>
    <n v="545"/>
    <x v="0"/>
    <x v="41"/>
    <x v="8"/>
    <n v="5068500"/>
  </r>
  <r>
    <x v="5"/>
    <s v="Men Black Textured Mid-Top Sneakers"/>
    <s v="A pair of round toe black sneakers ,has mid-top styling,_x000a_Lace-ups detail_x000a_Canvas upper_x000a_Cushioned footbed_x000a_Textured and patterned outsole_x000a_Warranty: 1 month"/>
    <s v="Upper material: Canvas_x000a_Use a branded leather conditioner to clean the product/wipe with a clean, dry cloth to remove the dust"/>
    <n v="3.8"/>
    <n v="379"/>
    <n v="543"/>
    <x v="0"/>
    <x v="0"/>
    <x v="0"/>
    <n v="205797"/>
  </r>
  <r>
    <x v="12"/>
    <s v="Men Olive Green Memory Foam Technology Running Shoes"/>
    <s v="A pair of olive green and white sports shoes, has regular styling, lace-ups detail_x000a_Mesh upper_x000a_Cushioned footbed_x000a_Textured and patterned outsole_x000a_Warranty: 30 days_x000a_Warranty provided by brand/manufacturer"/>
    <s v="Mesh_x000a_Wipe with a clean and dry cloth to remove dust"/>
    <n v="3.8"/>
    <n v="4"/>
    <n v="1099"/>
    <x v="0"/>
    <x v="11"/>
    <x v="8"/>
    <n v="4396"/>
  </r>
  <r>
    <x v="8"/>
    <s v="Men Anzarun FS One 8 Sneakers"/>
    <s v="Special Technology:_x000a_IMEVA: PUMA's material for a lightweight and comfortable feel_x000a_SOFTFOAM+: Step-in comfort sockliner designed to provide soft cushioning thanks to its extra thick heel_x000a_Features:_x000a_A pair of round toe white sneakers ,has regular styling,_x000a_Lace-ups detail_x000a_Textile upper_x000a_Cushioned footbed_x000a_IMEVA midsole_x000a_Rubber outsole_x000a_Textured and patterned outsole_x000a_Warranty: 3 months_x000a_Warranty provided by Brand/Manufacturer"/>
    <s v="Textile_x000a_Wipe with a clean dry cloth to remove dust"/>
    <n v="4.0999999999999996"/>
    <n v="38"/>
    <n v="2249"/>
    <x v="0"/>
    <x v="0"/>
    <x v="1"/>
    <n v="85462"/>
  </r>
  <r>
    <x v="12"/>
    <s v="Unisex Charcoal Grey &amp; Black Brand Logo Print Duffel Bag 19 L"/>
    <s v="Charcoal grey, black and orange brand logo print duffel bag_x000a_One shoulder strap with 2 handles _x000a_One main compartment_x000a_One zip pocket on the front_x000a_One mesh stash pocket"/>
    <s v="Height: 24 cm_x000a_Width: 20 cm_x000a_Depth: 40 cm_x000a_Volume: 19 L"/>
    <n v="4.2"/>
    <n v="2100"/>
    <n v="679"/>
    <x v="1"/>
    <x v="42"/>
    <x v="0"/>
    <n v="1425900"/>
  </r>
  <r>
    <x v="26"/>
    <s v="Men Grey Melange Solid Hooded Sweatshirt"/>
    <s v="Grey Melange solid sweatshirt, has a hood, one kangaroo pocket, long sleeves, ribbed hem, and fleece lining"/>
    <s v="The model (height 6') is wearing a size M"/>
    <n v="4.4000000000000004"/>
    <n v="744"/>
    <n v="849"/>
    <x v="0"/>
    <x v="58"/>
    <x v="7"/>
    <n v="631656"/>
  </r>
  <r>
    <x v="92"/>
    <s v="Men Blue Tapered Fit Mildly Distressed Heavy Fade Stretchable Jeans"/>
    <s v="Light shade, heavy fade blue jeans_x000a_Tapered fit, mid-rise_x000a_Mildly distressed_x000a_Stretchable_x000a_5 pocket_x000a_Length: cropped"/>
    <s v="Fit: Tapered Fit_x000a_Stretchable_x000a_The model (height 6') is wearing a size 32"/>
    <n v="3.7"/>
    <n v="35"/>
    <n v="650"/>
    <x v="0"/>
    <x v="15"/>
    <x v="5"/>
    <n v="22750"/>
  </r>
  <r>
    <x v="25"/>
    <s v="Men Green Printed Polo Collar Slim Fit T-shirt"/>
    <s v="Green Tshirt for men_x000a_Other printed_x000a_Regular length_x000a_Polo collar_x000a_Short, raglan sleeves_x000a_Knitted cotton fabric"/>
    <s v="Slim Fit_x000a_The model (height 6') is wearing a size M"/>
    <n v="4"/>
    <n v="413"/>
    <n v="328"/>
    <x v="0"/>
    <x v="46"/>
    <x v="8"/>
    <n v="135464"/>
  </r>
  <r>
    <x v="92"/>
    <s v="Men Beige Hooded Sweatshirt"/>
    <s v="Beige solid sweatshirt has a hooded, 2 kangaroo pockets, long sleeves, closure, straight hem"/>
    <s v="The model (height 6') is wearing a size M"/>
    <n v="4.2"/>
    <n v="100"/>
    <n v="999"/>
    <x v="0"/>
    <x v="58"/>
    <x v="13"/>
    <n v="99900"/>
  </r>
  <r>
    <x v="6"/>
    <s v="Men Black Mesh Walking Shoes"/>
    <s v="A pair of black shoes, has regular Styling, lace-ups detail_x000a_Upper_x000a_Cushioned footbed_x000a_Textured and patterned outsole_x000a_Warranty: 45 days"/>
    <s v="Mesh, Care Instruction: Wipe with a clean, dry cloth to remove the dust."/>
    <n v="3.9"/>
    <n v="342"/>
    <n v="1239"/>
    <x v="0"/>
    <x v="11"/>
    <x v="0"/>
    <n v="423738"/>
  </r>
  <r>
    <x v="25"/>
    <s v="Men Blue Tapered Fit Mildly Distressed Heavy Fade Stretchable Jeans"/>
    <s v="Light shade, heavy fade blue jeans_x000a_Tapered fit, mid-rise_x000a_Mildly distressed_x000a_Stretchable_x000a_5 pocket_x000a_Length: cropped"/>
    <s v="Fit: Tapered Fit_x000a_Stretchable_x000a_The model (height 6') is wearing a size 32"/>
    <n v="3.9"/>
    <n v="231"/>
    <n v="629"/>
    <x v="0"/>
    <x v="15"/>
    <x v="5"/>
    <n v="145299"/>
  </r>
  <r>
    <x v="3"/>
    <s v="Tune Active Pro Wireless Neckband with upto 60hrs playtime and ESR - Jet Black"/>
    <s v="This item cannot be returned."/>
    <s v="None"/>
    <n v="3.9"/>
    <n v="101"/>
    <n v="1499"/>
    <x v="1"/>
    <x v="33"/>
    <x v="0"/>
    <n v="151399"/>
  </r>
  <r>
    <x v="119"/>
    <s v="Men Olive Green Graphic Printed Pure Cotton Oversized T-Shirt"/>
    <s v="Olive green Tshirt for men_x000a_Graphic printed_x000a_Longline length_x000a_Round neck_x000a_Short, regular sleeves_x000a_Knitted pure cotton fabric"/>
    <s v="Loose_x000a_Size worn by the model: M_x000a_Chest: 36&quot;_x000a_Height: 6'"/>
    <n v="4.3"/>
    <n v="1900"/>
    <n v="428"/>
    <x v="0"/>
    <x v="46"/>
    <x v="8"/>
    <n v="813200"/>
  </r>
  <r>
    <x v="26"/>
    <s v="Men Off White &amp; Navy Blue Pure Cotton Striped T-shirt"/>
    <s v="Off white, navy blue and mustard yellow Tshirt for men_x000a_Striped_x000a_Regular length_x000a_Round neck_x000a_Short, regular sleeves_x000a_Knitted cotton fabric"/>
    <s v="Regular Fit_x000a_The model (height 6') is wearing a size M"/>
    <n v="4.3"/>
    <n v="74"/>
    <n v="419"/>
    <x v="0"/>
    <x v="46"/>
    <x v="3"/>
    <n v="31006"/>
  </r>
  <r>
    <x v="182"/>
    <s v="Men Pack of 2 Innerwear Vests 8904311302179"/>
    <s v="This item cannot be returned."/>
    <s v="The model (height 6') is wearing a size M"/>
    <n v="4.4000000000000004"/>
    <n v="702"/>
    <n v="411"/>
    <x v="0"/>
    <x v="185"/>
    <x v="1"/>
    <n v="288522"/>
  </r>
  <r>
    <x v="105"/>
    <s v="Men Black Typography Printed Pure Cotton Loose Oversized T-shirt"/>
    <s v="Black Tshirt for men_x000a_Typography printed_x000a_Regular length_x000a_Round neck_x000a_Short, regular sleeves_x000a_Knitted pure cotton fabric"/>
    <s v="Loose_x000a_The model (height 6') is wearing a size M"/>
    <n v="4.3"/>
    <n v="2900"/>
    <n v="503"/>
    <x v="0"/>
    <x v="46"/>
    <x v="0"/>
    <n v="1458700"/>
  </r>
  <r>
    <x v="25"/>
    <s v="Men Olive Green Solid Slim-Fit Track Pants"/>
    <s v="Olive green solid mid-rise slim-fit track pants has an elasticated waistband with drawstring closure and two pockets"/>
    <s v="Slim-fit_x000a_The model (height 6') is wearing a size M"/>
    <n v="4.0999999999999996"/>
    <n v="6100"/>
    <n v="339"/>
    <x v="0"/>
    <x v="34"/>
    <x v="8"/>
    <n v="2067900"/>
  </r>
  <r>
    <x v="36"/>
    <s v="Men Woven Design Dezmer MS Running Shoes"/>
    <s v="Product Design Details:_x000a_Main material: Synthetic upper/ Rubber outsole_x000a_Brand colour: Navy blue_x000a_Woven design_x000a_3-stripe detail_x000a_Lace-up detail_x000a_Cushioned footbed_x000a_Textured and patterned outsole_x000a_Warranty: 3 months_x000a_Warranty provided by the brand owner/ manufacturer"/>
    <s v="Upper material: Synthetic_x000a_Outsole material: Rubber_x000a_Wipe with a clean and dry cloth to remove dust"/>
    <n v="4"/>
    <n v="47"/>
    <n v="3179"/>
    <x v="0"/>
    <x v="11"/>
    <x v="1"/>
    <n v="149413"/>
  </r>
  <r>
    <x v="29"/>
    <s v="Men Blue Joggers"/>
    <s v="Blue solid mid-rise joggers, has a drawstring fastening, four pockets"/>
    <s v="Regular Fit_x000a_The model (height 6') is wearing a size 32"/>
    <n v="3.9"/>
    <n v="1600"/>
    <n v="1695"/>
    <x v="0"/>
    <x v="31"/>
    <x v="4"/>
    <n v="2712000"/>
  </r>
  <r>
    <x v="29"/>
    <s v="Men Black Slim Fit Jeans"/>
    <s v="Dark shade, no fade black jeans_x000a_Slim fit, mid-rise_x000a_Clean look_x000a_Non stretchable_x000a_5 pocket_x000a_Length: regular"/>
    <s v="Fit: Slim Fit_x000a_Non Stretchable_x000a_Size worn by the model: 32_x000a_Waist: 33&quot;_x000a_Hips: 40&quot;_x000a_Height: 6'3&quot;"/>
    <n v="3.9"/>
    <n v="112"/>
    <n v="1754"/>
    <x v="0"/>
    <x v="15"/>
    <x v="0"/>
    <n v="196448"/>
  </r>
  <r>
    <x v="2"/>
    <s v="Buds Z2 Truly Wireless Earbuds With ANC &amp; Upto 38Hours Playback"/>
    <s v="This item cannot be returned."/>
    <s v="None"/>
    <n v="4.3"/>
    <n v="80"/>
    <n v="4999"/>
    <x v="1"/>
    <x v="16"/>
    <x v="1"/>
    <n v="399920"/>
  </r>
  <r>
    <x v="21"/>
    <s v="Men Lebron 3.0 Walking Shoes"/>
    <s v="A pair of white walking shoes, has regular styling, lace-up detail_x000a_Textile Upper_x000a_Cushioned footbed_x000a_Textured and patterned outsole_x000a_Warranty: 3 months_x000a_Warranty provided by Brand/Manufacturer"/>
    <s v="Textile_x000a_Wipe with a clean, dry cloth to remove dust"/>
    <n v="4"/>
    <n v="143"/>
    <n v="2149"/>
    <x v="0"/>
    <x v="11"/>
    <x v="1"/>
    <n v="307307"/>
  </r>
  <r>
    <x v="26"/>
    <s v="Men Castle Rock Slim Fit Opaque Spread Collared Sustainable Formal Shirt"/>
    <s v="Castle Rock/Grey solid opaque Formal shirt ,has a spread collar, button placket, long regular sleeves, curved hem"/>
    <s v="Brand Fit:_x000a_Fit: Slim Fit_x000a_The model (height 6') is wearing a size 40"/>
    <n v="4.2"/>
    <n v="300"/>
    <n v="895"/>
    <x v="0"/>
    <x v="12"/>
    <x v="5"/>
    <n v="268500"/>
  </r>
  <r>
    <x v="70"/>
    <s v="NG 1145/05 USB Trimmer with 60 Min Runtime &amp; 9-Length Settings - Black &amp; Silver-Toned"/>
    <s v="NG 1145/05 USB Trimmer with 60 Min Runtime &amp; 9-Length Settings - Black &amp; Silver-Toned_x000a_Warranty: 1 year_x000a_Warranty provided by Brand/manufacturer"/>
    <s v="None"/>
    <n v="3.9"/>
    <n v="168"/>
    <n v="747"/>
    <x v="1"/>
    <x v="186"/>
    <x v="0"/>
    <n v="125496"/>
  </r>
  <r>
    <x v="76"/>
    <s v="Modern Spread Collar Cotton Formal Shirt"/>
    <s v="Purple solid opaque formal shirt, has a spread collar, button placket, 1 patch pocket, long regular sleeves, curved hem"/>
    <s v="Brand Fit: Modern_x000a_Fit: Regular Fit_x000a_The model (height 6') is wearing a size 40"/>
    <n v="3.1"/>
    <n v="118"/>
    <n v="439"/>
    <x v="1"/>
    <x v="12"/>
    <x v="1"/>
    <n v="51802"/>
  </r>
  <r>
    <x v="26"/>
    <s v="Men Grey Sustainable Casual Shirt"/>
    <s v="Grey solid casual shirt, has a spread collar, long sleeves, curved hem, one patch pocket"/>
    <s v="Regular Fit_x000a_The model (height 6') is wearing a size 40"/>
    <n v="4.0999999999999996"/>
    <n v="5100"/>
    <n v="628"/>
    <x v="0"/>
    <x v="12"/>
    <x v="7"/>
    <n v="3202800"/>
  </r>
  <r>
    <x v="46"/>
    <s v="Unisex Black Solid Air 2 Coated Backpack"/>
    <s v="Black solid backpack_x000a_Non-Padded haul loop_x000a_2 main compartments with zip closure_x000a_1 external zip pocket_x000a_Padded Mesh back_x000a_Padded shoulder strap: Padded_x000a_Water-resistance: Yes_x000a_Warranty: 18 months_x000a_Warranty provided by Brand/Manufacturer"/>
    <s v="Height: 45 cm_x000a_Width: 33 cm_x000a_Depth: 22 cm_x000a_Laptop sleeve: 38 cm"/>
    <n v="4.4000000000000004"/>
    <n v="1400"/>
    <n v="2309"/>
    <x v="1"/>
    <x v="67"/>
    <x v="0"/>
    <n v="3232600"/>
  </r>
  <r>
    <x v="213"/>
    <s v="Men Colourblocked Lightweight Sneakers"/>
    <s v="A pair of round toe sneakers ,has mid-top styling_x000a_Lace-ups detail_x000a_Canvas upper_x000a_Cushioned footbed_x000a_Textured and patterned outsole_x000a_Warranty: 1 month_x000a_Warranty provided by brand/manufacturer"/>
    <s v="Synthetic leather_x000a_Wipe with a clean and dry cloth to remove dust"/>
    <n v="3.3"/>
    <n v="352"/>
    <n v="699"/>
    <x v="0"/>
    <x v="0"/>
    <x v="1"/>
    <n v="246048"/>
  </r>
  <r>
    <x v="8"/>
    <s v="Unisex Black Brand Logo Printed teamGOAL 23 Backpack"/>
    <s v="PRODUCT STORY:_x000a_This handy football backpack is equipped with plenty of zipped compartments where you can store your stuff securely. It's a practical accessory that allows you to organise your belongings._x000a_Product design details:_x000a_Black brand logo backpack_x000a_Padded haul loop_x000a_1 main compartment with zip closure_x000a_Padded back_x000a_Padded shoulder strap: Padded_x000a_Water-resistance: Yes"/>
    <s v="Dimensions : 44 x 30 x 14 cm_x000a_Volume: 22L"/>
    <n v="3.9"/>
    <n v="700"/>
    <n v="818"/>
    <x v="1"/>
    <x v="67"/>
    <x v="0"/>
    <n v="572600"/>
  </r>
  <r>
    <x v="21"/>
    <s v="U S Polo Assn Men Navy Blue &amp; White Striped Sliders"/>
    <s v="A pair of navy blue and white striped sliders_x000a_Synthetic upper_x000a_Cushioned footbed_x000a_Patterned eva outsole_x000a_Warranty: 3 months_x000a_Warranty provided by brand owner/manufacturer"/>
    <s v="Wipe with a clean, dry cloth to remove dust"/>
    <n v="4.9000000000000004"/>
    <n v="21"/>
    <n v="1424"/>
    <x v="0"/>
    <x v="7"/>
    <x v="3"/>
    <n v="29904"/>
  </r>
  <r>
    <x v="101"/>
    <s v="Unisex Blue &amp; Red Backpack"/>
    <s v="Blue and red solid backpacks backpacks_x000a_Padded ergonomic shoulder straps, has padded haul loop_x000a_3 main compartment with zip closure,_x000a_1 zip pocket, 2 stash pockets_x000a_Padded back_x000a_Water Resistance: no_x000a_Warranty: 1 year_x000a_Warranty provided by brand owner/manufacturer"/>
    <s v="49 x 32 x 22 in cm (length x depth x height)"/>
    <n v="5"/>
    <n v="5"/>
    <n v="1665"/>
    <x v="1"/>
    <x v="67"/>
    <x v="5"/>
    <n v="8325"/>
  </r>
  <r>
    <x v="52"/>
    <s v="5% Niacinamide Serum With Hyaluronic Acid - 30 ml"/>
    <s v="5% Niacinamide Serum For Glowing Skin With Hyaluronic Acid"/>
    <s v="None"/>
    <n v="4.5"/>
    <n v="2000"/>
    <n v="569"/>
    <x v="1"/>
    <x v="28"/>
    <x v="1"/>
    <n v="1138000"/>
  </r>
  <r>
    <x v="113"/>
    <s v="Men Pure Cotton Solid With Printed Pocket T-shirt"/>
    <s v="Orange T-shirt for men_x000a_Solidwith printed chest pocket_x000a_Regular length_x000a_Round neck_x000a_Short, regular sleeves_x000a_Knitted pure cotton fabric"/>
    <s v="Regular Fit_x000a_Size worn by the model: M_x000a_Chest: 40&quot;_x000a_Height: 6'1&quot;"/>
    <n v="4"/>
    <n v="30"/>
    <n v="719"/>
    <x v="0"/>
    <x v="46"/>
    <x v="1"/>
    <n v="21570"/>
  </r>
  <r>
    <x v="118"/>
    <s v="Men Set of 3 Natural Glow Senstive Roll-Ons"/>
    <s v="Set of 3 Natural Glow Sensitive Roll-Ons"/>
    <s v="None"/>
    <n v="4.5"/>
    <n v="645"/>
    <n v="485"/>
    <x v="0"/>
    <x v="187"/>
    <x v="1"/>
    <n v="312825"/>
  </r>
  <r>
    <x v="15"/>
    <s v="Relaxed Fit Sweatshirt"/>
    <s v="Top in sweatshirt fabric made from a cotton blend. Relaxed fit with dropped shoulders and ribbing around the neckline, cuffs and hem. Soft brushed inside."/>
    <s v="The model (height '6' ) is wearing a size S"/>
    <n v="4.0999999999999996"/>
    <n v="131"/>
    <n v="799"/>
    <x v="1"/>
    <x v="58"/>
    <x v="1"/>
    <n v="104669"/>
  </r>
  <r>
    <x v="214"/>
    <s v="Bringadi Thailam Intensive Hair Oil - 200 ml"/>
    <s v="Bringadi Thailam Intensive Hair Oil"/>
    <s v="None"/>
    <n v="4.5999999999999996"/>
    <n v="2200"/>
    <n v="1595"/>
    <x v="1"/>
    <x v="28"/>
    <x v="1"/>
    <n v="3509000"/>
  </r>
  <r>
    <x v="5"/>
    <s v="Men White Colourblocked Lace-Up Sneakers"/>
    <s v="A pair of round toe white sneakers ,has regular styling_x000a_Lace-ups detail_x000a_Synthetic leather upper_x000a_Cushioned footbed_x000a_Textured and patterned outsole_x000a_Warranty: 28 days"/>
    <s v="Regular Fit"/>
    <n v="3.7"/>
    <n v="198"/>
    <n v="569"/>
    <x v="0"/>
    <x v="0"/>
    <x v="2"/>
    <n v="112662"/>
  </r>
  <r>
    <x v="29"/>
    <s v="Men Pure Cotton Slim Fit Opaque Striped Casual Shirt"/>
    <s v="White vertical stripes opaque casual shirt, has a band collar, button placket, 1 patch pocket, long regular sleeves, curved hem"/>
    <s v="Slim Fit_x000a_Size worn by the model: M_x000a_Chest: 40&quot;_x000a_Height: 6'1&quot;"/>
    <n v="4.3"/>
    <n v="10"/>
    <n v="1494"/>
    <x v="0"/>
    <x v="12"/>
    <x v="1"/>
    <n v="14940"/>
  </r>
  <r>
    <x v="8"/>
    <s v="Unisex Dual Flex Sneakers"/>
    <s v="Features:_x000a_A pair of round toe black sneakers ,has regular styling,_x000a_Lace-ups detail_x000a_Mesh upper_x000a_Cushioned footbed_x000a_Textured and patterned outsole_x000a_Warranty: 3 months_x000a_Warranty provided by Brand/Manufacturer"/>
    <s v="Mesh_x000a_Wipe with a clean dry cloth to remove dust"/>
    <n v="3.8"/>
    <n v="58"/>
    <n v="2149"/>
    <x v="1"/>
    <x v="0"/>
    <x v="1"/>
    <n v="124642"/>
  </r>
  <r>
    <x v="11"/>
    <s v="Cobra 1.78 inch AMOLED Army Grade Build With Bluetooth Calling Smartwatch"/>
    <s v="This item cannot be returned."/>
    <s v="Dial width: 43 mm_x000a_Strap width: 20 mm"/>
    <n v="3.9"/>
    <n v="144"/>
    <n v="3999"/>
    <x v="1"/>
    <x v="40"/>
    <x v="4"/>
    <n v="575856"/>
  </r>
  <r>
    <x v="215"/>
    <s v="Men Black Floral Embroidered Sequined Cotton Kurta"/>
    <s v="Colour: black_x000a_Floral embroidered_x000a_Mandarin collar_x000a_Long, regular sleeves_x000a_Straight shape with regular style_x000a_Sequinned detail_x000a_Above knee with straight hem_x000a_Machine weave regular cotton"/>
    <s v="The model (height 6') is wearing a size M"/>
    <n v="4.2"/>
    <n v="1200"/>
    <n v="1418"/>
    <x v="0"/>
    <x v="112"/>
    <x v="0"/>
    <n v="1701600"/>
  </r>
  <r>
    <x v="25"/>
    <s v="PU LACE-UP SNEAKERS"/>
    <s v="A pair of round-toe grey sneakers, has regular styling, lace-up detail_x000a_Synthetic Leather upper_x000a_Cushioned footbed_x000a_Textured and patterned outsole_x000a_Warranty: 15 Days_x000a_Warranty provided by brand/manufacturer"/>
    <s v="Synthetic Leather_x000a_Wipe with a clean, dry cloth to remove dust"/>
    <n v="3.6"/>
    <n v="6800"/>
    <n v="796"/>
    <x v="1"/>
    <x v="0"/>
    <x v="1"/>
    <n v="5412800"/>
  </r>
  <r>
    <x v="26"/>
    <s v="Time Travlr Men Beige Slim Fit Solid Chinos"/>
    <s v="Beige solid mid-rise chinos, has a button closure, 5 pockets_x000a_This garment contains LYCRA fiber. It moves with you throughout the day for a comfortable, flexible fit"/>
    <s v="Slim fit_x000a_The model (height 6') is wearing a size 32"/>
    <n v="4.2"/>
    <n v="822"/>
    <n v="899"/>
    <x v="0"/>
    <x v="55"/>
    <x v="13"/>
    <n v="738978"/>
  </r>
  <r>
    <x v="26"/>
    <s v="Men Sea Green Solid Cotton Drop-Shoulder Sleeves Hooded Relaxed Fit T-shirt"/>
    <s v="Sea green Tshirt for men_x000a_Solid_x000a_Regular length_x000a_Hooded_x000a_Long, regular sleeves_x000a_Knitted cotton fabric"/>
    <s v="Relaxed Fit_x000a_The model (height 6') is wearing a size M"/>
    <n v="4.2"/>
    <n v="84"/>
    <n v="491"/>
    <x v="0"/>
    <x v="46"/>
    <x v="8"/>
    <n v="41244"/>
  </r>
  <r>
    <x v="6"/>
    <s v="Men Black Mesh Walking Shoes"/>
    <s v="A pair of black walking shoes, has regular Styling, lace-ups detail_x000a_Mesh upper_x000a_Cushioned footbed_x000a_Textured and patterned outsole_x000a_Warranty: 45 days"/>
    <s v="Mesh_x000a_Wipe with a clean, dry cloth to remove the dust"/>
    <n v="4.0999999999999996"/>
    <n v="840"/>
    <n v="1159"/>
    <x v="0"/>
    <x v="11"/>
    <x v="0"/>
    <n v="973560"/>
  </r>
  <r>
    <x v="25"/>
    <s v="Men White Slim Fit Casual Shirt"/>
    <s v="White solid opaque Casual shirt ,has a mandarin collar, button placket, 1 patch pocket, long regular sleeves, curved hem"/>
    <s v="Fit: Slim Fit_x000a_The model (height 6') is wearing a size 40"/>
    <n v="4"/>
    <n v="1200"/>
    <n v="439"/>
    <x v="0"/>
    <x v="12"/>
    <x v="2"/>
    <n v="526800"/>
  </r>
  <r>
    <x v="34"/>
    <s v="Men Green Pure Cotton Slim Fit Solid Casual Shirt"/>
    <s v="Green solid casual shirt, has a spread collar, full button placket, and curved hem"/>
    <s v="Slim fit_x000a_The model (height 6') is wearing a size 40"/>
    <n v="4.2"/>
    <n v="1500"/>
    <n v="549"/>
    <x v="0"/>
    <x v="12"/>
    <x v="8"/>
    <n v="823500"/>
  </r>
  <r>
    <x v="22"/>
    <s v="Taming System with Juvexin Color Protection Global Keratin Shampoo 1000 ml"/>
    <s v="Hair taming system with juvexin moisturizing color protection shampoo"/>
    <s v="None"/>
    <n v="4.2"/>
    <n v="59"/>
    <n v="4800"/>
    <x v="1"/>
    <x v="28"/>
    <x v="1"/>
    <n v="283200"/>
  </r>
  <r>
    <x v="105"/>
    <s v="Graphic Printed Oversized T-shirt"/>
    <s v="Blue Tshirt for men_x000a_Graphic printed_x000a_Longline length_x000a_Round neck_x000a_Short, regular sleeves_x000a_Woven cotton fabric"/>
    <s v="Oversized Fit_x000a_Size worn by the model:M_x000a_Chest 38&quot;_x000a_Height 6'"/>
    <n v="4.2"/>
    <n v="78"/>
    <n v="487"/>
    <x v="1"/>
    <x v="46"/>
    <x v="1"/>
    <n v="37986"/>
  </r>
  <r>
    <x v="26"/>
    <s v="Men Black Regular Fit Solid Opaque Pure Cotton Casual Shirt"/>
    <s v="Black solid opaque casual shirt, has a mandarin collar, full button placket, 1 patch pocket, long roll-up sleeves, and curved hem"/>
    <s v="Fit: Regular Fit_x000a_The model (height 6') is wearing a size 40"/>
    <n v="4.3"/>
    <n v="2200"/>
    <n v="644"/>
    <x v="0"/>
    <x v="12"/>
    <x v="0"/>
    <n v="1416800"/>
  </r>
  <r>
    <x v="15"/>
    <s v="Men Green Solid Pure Cotton Canvas Trainers"/>
    <s v="H&amp;M Essentials. No. 6: The Sneakers. Trainers in sturdy cotton canvas with a tongue and lacing at the front. Cotton canvas linings and insoles and rubber soles that are patterned underneath. Height of soles 3.1 cm."/>
    <s v="100% Cotton_x000a_Wipe with a clean cloth"/>
    <n v="4.4000000000000004"/>
    <n v="726"/>
    <n v="1999"/>
    <x v="0"/>
    <x v="102"/>
    <x v="8"/>
    <n v="1451274"/>
  </r>
  <r>
    <x v="6"/>
    <s v="Polo Collar Pure Cotton T-shirt"/>
    <s v="Solid T-shirt for men_x000a_Regular length_x000a_Polo collar_x000a_Short, regular sleeves_x000a_Knitted pure cotton fabric_x000a_Button closure"/>
    <s v="Regular Fit_x000a_The model (height 6') is wearing a size M"/>
    <n v="4.2"/>
    <n v="313"/>
    <n v="1014"/>
    <x v="1"/>
    <x v="46"/>
    <x v="1"/>
    <n v="317382"/>
  </r>
  <r>
    <x v="113"/>
    <s v="Brand Logo Printed Pure Cotton T-shirt"/>
    <s v="Blue T-shirt for men_x000a_Brand logo printed_x000a_Regular length_x000a_Round neck_x000a_Short, regular sleeves_x000a_Knitted pure cotton fabric"/>
    <s v="Regular Fit_x000a_Size worn by the model: M_x000a_Chest: 40&quot;_x000a_Height: 6'1&quot;"/>
    <n v="4.3"/>
    <n v="16"/>
    <n v="687"/>
    <x v="1"/>
    <x v="46"/>
    <x v="1"/>
    <n v="10992"/>
  </r>
  <r>
    <x v="79"/>
    <s v="Men Blue Solid Mesh Sneakers"/>
    <s v="A pair of round toe blue sneakers ,has regular styling,_x000a_Lace-ups detail_x000a_Mesh upper_x000a_Cushioned footbed_x000a_Textured and patterned outsole"/>
    <s v="Mesh upper_x000a_Wipe with clean cloth_x000a_Killer Lace-up Shoes, Light Weight &amp; Comfortable Shoes, casual Shoes For Men's"/>
    <n v="4.2"/>
    <n v="1500"/>
    <n v="1059"/>
    <x v="0"/>
    <x v="0"/>
    <x v="4"/>
    <n v="1588500"/>
  </r>
  <r>
    <x v="36"/>
    <s v="Unisex Brand Logo Embossed Adicane Sliders"/>
    <s v="A pair of charcoal grey brand logo embossed sliders_x000a_Synthetic upper_x000a_Cushioned footbed_x000a_Patterned eva outsole_x000a_Warranty: 3 months_x000a_Warranty provided by brand owner/manufacturer"/>
    <s v="Synthetic_x000a_Wipe with a clean, dry cloth to remove dust"/>
    <n v="3.8"/>
    <n v="99"/>
    <n v="3249"/>
    <x v="1"/>
    <x v="7"/>
    <x v="1"/>
    <n v="321651"/>
  </r>
  <r>
    <x v="13"/>
    <s v="Men Burgundy Slim Fit Casual Shirt"/>
    <s v="Burgundy solid casual shirt, has a spread collar, long sleeves, curved hem, two flap pockets"/>
    <s v="Slim fit_x000a_The model (height 6') is wearing a size 40"/>
    <n v="4.2"/>
    <n v="1200"/>
    <n v="879"/>
    <x v="0"/>
    <x v="12"/>
    <x v="1"/>
    <n v="1054800"/>
  </r>
  <r>
    <x v="216"/>
    <s v="Vitamin E Moisturising Lotion 125ml"/>
    <s v="Neutriderm Vitamin E Moisturising Lotion 125ml"/>
    <s v="None"/>
    <n v="4.5999999999999996"/>
    <n v="3500"/>
    <n v="1000"/>
    <x v="1"/>
    <x v="85"/>
    <x v="1"/>
    <n v="3500000"/>
  </r>
  <r>
    <x v="48"/>
    <s v="Men Blue 512 Slim Tapered Fit Heavy Fade Stretchable Jeans"/>
    <s v="Medium shade, heavy fade blue jeans_x000a_Slim Tapered fit, mid-rise_x000a_Clean look_x000a_Stretchable_x000a_5 pocket_x000a_Length: regular"/>
    <s v="Fit: Slim Tapered Fit_x000a_Stretchable_x000a_Size worn by the model: 32_x000a_Waist: 31&quot;_x000a_Hips: 38&quot;_x000a_Height: 6'1&quot;"/>
    <n v="4.3"/>
    <n v="493"/>
    <n v="2399"/>
    <x v="0"/>
    <x v="15"/>
    <x v="5"/>
    <n v="1182707"/>
  </r>
  <r>
    <x v="12"/>
    <s v="Men Blue And White Lightweight Woven Design Sneakers"/>
    <s v="A pair of round toe blue and white sneakers ,has regular styling_x000a_Lace-ups detail_x000a_Textile upper_x000a_Cushioned footbed_x000a_Textured and patterned outsole"/>
    <s v="Textile_x000a_Wipe with a clean and dry cloth to remove dust"/>
    <n v="3.7"/>
    <n v="75"/>
    <n v="755"/>
    <x v="0"/>
    <x v="0"/>
    <x v="2"/>
    <n v="56625"/>
  </r>
  <r>
    <x v="25"/>
    <s v="Highlander White Slim Fit Casual Shirt"/>
    <s v="White casual shirt, has a spread collar, a full button placket, a patch pocket, long sleeves with roll-up button tabs, a curved hemline"/>
    <s v="Slim fit_x000a_The model (height 6') is wearing a size 40"/>
    <n v="4.2"/>
    <n v="20900"/>
    <n v="529"/>
    <x v="1"/>
    <x v="12"/>
    <x v="2"/>
    <n v="11056100"/>
  </r>
  <r>
    <x v="26"/>
    <s v="Men Polo Collar T-shirt"/>
    <s v="Peach-coloured Tshirt for men_x000a_Solid_x000a_Regular length_x000a_Polo collar_x000a_Short, regular sleeves_x000a_Woven cotton fabric_x000a_Button closure"/>
    <s v="Regular Fit_x000a_Size worn by the model: M_x000a_Chest: 40&quot;_x000a_Height: 6'2&quot;"/>
    <n v="4"/>
    <n v="82"/>
    <n v="399"/>
    <x v="0"/>
    <x v="46"/>
    <x v="1"/>
    <n v="32718"/>
  </r>
  <r>
    <x v="8"/>
    <s v="Men Black Water Repellent Hooded Padded Jacket"/>
    <s v="Product Design Details_x000a_Black solid water resistant padded jacket_x000a_has a hood_x000a_2 pockets_x000a_has a zip closure_x000a_long sleeves_x000a_straight hemline_x000a_polyester lining"/>
    <s v="The model (height 6') is wearing a size M"/>
    <n v="4"/>
    <n v="21"/>
    <n v="4499"/>
    <x v="0"/>
    <x v="39"/>
    <x v="0"/>
    <n v="94479"/>
  </r>
  <r>
    <x v="55"/>
    <s v="Pure Cotton Self Design Textured Slim Fit Formal Shirt"/>
    <s v="Purple textured self design opaque Formal shirt ,has a spread collar, button placket, 1 patch pocket, long regular sleeves, curved hem"/>
    <s v="Fit: Slim Fit_x000a_The model (height 6') is wearing a size 40"/>
    <n v="4.2"/>
    <n v="55"/>
    <n v="1499"/>
    <x v="1"/>
    <x v="12"/>
    <x v="5"/>
    <n v="82445"/>
  </r>
  <r>
    <x v="85"/>
    <s v="Men Solid Polo Collar Slim Fit T-shirt"/>
    <s v="Red T-shirt for men_x000a_Solid_x000a_Regular length_x000a_Polo collar_x000a_Short, regular sleeves_x000a_Knitted cotton fabric_x000a_Button closure"/>
    <s v="Slim Fit_x000a_The model (height 6') is wearing a size M"/>
    <n v="4.0999999999999996"/>
    <n v="34"/>
    <n v="729"/>
    <x v="0"/>
    <x v="46"/>
    <x v="1"/>
    <n v="24786"/>
  </r>
  <r>
    <x v="217"/>
    <s v="Men Navy Blue Solid Lounge Pants"/>
    <s v="Navy blue solid mid-rise lounge pants, has an elasticated waistband with drawstring closure, 2 side pockets."/>
    <s v="The model (height 6') is wearing a size S"/>
    <n v="4.3"/>
    <n v="207"/>
    <n v="449"/>
    <x v="0"/>
    <x v="34"/>
    <x v="3"/>
    <n v="92943"/>
  </r>
  <r>
    <x v="51"/>
    <s v="2xIonic Care Argan Oil Floating Plates ThermoShield Hair Straightener BHS520/00"/>
    <s v="BHS520/00 5000 Series Hair Straightener - Light Blue _x000a_Warranty: 2 years _x000a_Warranty provided by brand/manufacturer"/>
    <s v="None"/>
    <n v="4.4000000000000004"/>
    <n v="336"/>
    <n v="5596"/>
    <x v="1"/>
    <x v="188"/>
    <x v="1"/>
    <n v="1880256"/>
  </r>
  <r>
    <x v="12"/>
    <s v="Men Rapid Dry Printed Running T-shirt"/>
    <s v="Special Technology: _x000a_Rapid Dry technology wicks sweat and dries fast._x000a_Product Design Details:_x000a_Black and lime green T-shirt for men_x000a_Geometric printed_x000a_Regular length_x000a_Round neck_x000a_Short, regular sleeves_x000a_Woven polyester fabric"/>
    <s v="Regular Fit_x000a_Size worn by the model: M_x000a_Chest: 38&quot;_x000a_Height: 5'11&quot;"/>
    <n v="4.3"/>
    <n v="24"/>
    <n v="629"/>
    <x v="0"/>
    <x v="46"/>
    <x v="1"/>
    <n v="15096"/>
  </r>
  <r>
    <x v="24"/>
    <s v="Men White &amp; Grey Woven Design &amp; Colourblocked Sneakers"/>
    <s v="A pair of round toe white, grey and black woven design and colourblock sneakers ,has regular styling,_x000a_Lace-ups detail_x000a_Synthetic upper_x000a_Cushioned footbed_x000a_Textured and patterned outsole_x000a_Warranty: 1 month_x000a_Warranty provided by brand/manufacturer"/>
    <s v="Synthetic_x000a_Wipe with a clean, dry cloth to remove the dust"/>
    <n v="3.9"/>
    <n v="386"/>
    <n v="689"/>
    <x v="0"/>
    <x v="0"/>
    <x v="7"/>
    <n v="265954"/>
  </r>
  <r>
    <x v="29"/>
    <s v="Pure Cotton Slim Fit Striped Casual Shirt"/>
    <s v="Blue vertical striped opaque Casual shirt ,has a spread collar, button placket, 1 patch pocket, long regular sleeves, curved hem"/>
    <s v="Slim Fit_x000a_Size worn by the model: M_x000a_Chest: 38&quot;_x000a_Height: 6'1&quot;"/>
    <n v="4.3"/>
    <n v="8"/>
    <n v="1559"/>
    <x v="1"/>
    <x v="12"/>
    <x v="1"/>
    <n v="12472"/>
  </r>
  <r>
    <x v="218"/>
    <s v="Glow+ Dewy SPF50 Sunscreen with Papaya &amp; Vitamin C - 80 g"/>
    <s v="Glow+ Dewy SPF50 Sunscreen with Papaya &amp; Vitamin C"/>
    <s v="None"/>
    <n v="4.5999999999999996"/>
    <n v="452"/>
    <n v="503"/>
    <x v="1"/>
    <x v="75"/>
    <x v="1"/>
    <n v="227356"/>
  </r>
  <r>
    <x v="94"/>
    <s v="Men Blue Regallo Skinny Fit Light Fade Stretchable Jeans"/>
    <s v="Medium shade, light fade blue jeans_x000a_Skinny fit, mid-rise_x000a_Clean look_x000a_Stretchable_x000a_5 pocket_x000a_Length: regular"/>
    <s v="Fit: Skinny Fit_x000a_Stretchable_x000a_The model (height 6') is wearing a size 32"/>
    <n v="4.0999999999999996"/>
    <n v="63"/>
    <n v="1649"/>
    <x v="0"/>
    <x v="15"/>
    <x v="4"/>
    <n v="103887"/>
  </r>
  <r>
    <x v="77"/>
    <s v="Men Grey Slim Fit Solid Cargo Style Joggers"/>
    <s v="Grey solid mid-rise cargo-style joggers, button closure, and 7 pockets"/>
    <s v="Slim fit_x000a_The model (height 6') is wearing a size 32"/>
    <n v="3.8"/>
    <n v="626"/>
    <n v="629"/>
    <x v="0"/>
    <x v="31"/>
    <x v="7"/>
    <n v="393754"/>
  </r>
  <r>
    <x v="219"/>
    <s v="SmoothProof Deep Smoothing Professional 6 in 1 Sustainable Hair Serum for Frizzy Hair-100 ml"/>
    <s v="6-In-1 Smooth Proof Avocado Deep Smoothing Serum"/>
    <s v="BIOLAGE Smoothproof 6-in1 Deep Smoothening Serum | Paraben free|Controls frizz, Smoothens rough ends and adds instant shine| For Frizzy Hair | 100ml"/>
    <n v="4.5"/>
    <n v="2800"/>
    <n v="325"/>
    <x v="1"/>
    <x v="28"/>
    <x v="1"/>
    <n v="910000"/>
  </r>
  <r>
    <x v="80"/>
    <s v="Water Resistant Antimicrobial Hooded Sporty Jacket"/>
    <s v="Grey solid printed water resistant sporty jacket with zip detail, has a hooded, 2 pockets ,has a zip closure, long sleeves, hem with toggle hemline, polyester antimicrobial"/>
    <s v="The model (height 6') is wearing a size M"/>
    <n v="5"/>
    <n v="3"/>
    <n v="1799"/>
    <x v="1"/>
    <x v="39"/>
    <x v="1"/>
    <n v="5397"/>
  </r>
  <r>
    <x v="220"/>
    <s v="Grey King Bedsheet with 2 Pillow Covers"/>
    <s v="Set content: 1 king bedsheet with 2 pillow covers_x000a_Quality: regular_x000a_Thread count: 500_x000a_Colour: grey_x000a_Pattern: abstract"/>
    <s v="King Bedsheet: (length x width)_x000a_Pillow Cover:"/>
    <n v="5"/>
    <n v="3"/>
    <n v="2999"/>
    <x v="1"/>
    <x v="89"/>
    <x v="7"/>
    <n v="8997"/>
  </r>
  <r>
    <x v="46"/>
    <s v="Zenith Onli Soft Cabin Trolley Suitcase"/>
    <s v="Black soft-sided cabin trolley suitcase secured with a zip closure_x000a_One top handle and one top retractable trolley handle_x000a_360-degree rotatable corner-mounted smooth wheels_x000a_One main zip compartment, has lining with zipper pocket, two elasticated tabs secured with a click clasp_x000a_Comes with a laptop sleeve_x000a_Two external zipper pocket_x000a_Warranty: 5 years_x000a_Warranty provided by the brand owner/manufacturer"/>
    <s v="Length: 44 cm_x000a_Width: 46.5 cm_x000a_Depth: 22 cm_x000a_Volume: upto 50L"/>
    <n v="4.5"/>
    <n v="13"/>
    <n v="2899"/>
    <x v="1"/>
    <x v="107"/>
    <x v="1"/>
    <n v="37687"/>
  </r>
  <r>
    <x v="60"/>
    <s v="Men Black Solid Waterproof Reversible Rain Suit"/>
    <s v="This rain suit consists of a jacket and trousers_x000a_Black solid rain jacket with detachable hood, button closure, long sleeves with adjustable buttons at the cuffs, two front pockets_x000a_Black solid rain trousers, has an elasticated waistband_x000a_Features: Reflective piping on the back_x000a_One utility inside pocket_x000a_Comes with a bag"/>
    <s v="The model (height 6') is wearing size XXL"/>
    <n v="4.4000000000000004"/>
    <n v="242"/>
    <n v="1599"/>
    <x v="0"/>
    <x v="133"/>
    <x v="0"/>
    <n v="386958"/>
  </r>
  <r>
    <x v="77"/>
    <s v="Men Rust Floral Printed Slim Fit Regular Shorts"/>
    <s v="Rust floral printed mid-rise regular shorts, has 4 pockets, button closure"/>
    <s v="Slim Fit_x000a_The model (height 6') is wearing a size 32"/>
    <n v="4.3"/>
    <n v="361"/>
    <n v="479"/>
    <x v="0"/>
    <x v="41"/>
    <x v="1"/>
    <n v="172919"/>
  </r>
  <r>
    <x v="26"/>
    <s v="The Lifestyle Co Men Black Solid Sports Sandals"/>
    <s v="A pair of black sports sandals_x000a_Synthetic upper with velcro closure_x000a_Cushioned footbed_x000a_Patterned rubber outsole_x000a_Warranty: 1 month_x000a_Warranty provided by brand/manufacturer"/>
    <s v="Synthetic_x000a_Wipe with a clean, dry cloth to remove dust"/>
    <n v="4.0999999999999996"/>
    <n v="624"/>
    <n v="1499"/>
    <x v="0"/>
    <x v="24"/>
    <x v="0"/>
    <n v="935376"/>
  </r>
  <r>
    <x v="48"/>
    <s v="Men Blue 512 Tapered Fit Heavy Fade Stretchable Jeans"/>
    <s v="Medium shade, heavy fade blue jeans_x000a_Tapered fit, mid-rise_x000a_Clean look_x000a_Stretchable_x000a_5 pocket_x000a_Length: regular"/>
    <s v="Fit: 512 Tapered Fit_x000a_Stretchable_x000a_Size worn by the model: 32_x000a_Waist: 32&quot;_x000a_Hips: 38&quot;_x000a_Height: 6'1&quot;"/>
    <n v="3.9"/>
    <n v="350"/>
    <n v="2399"/>
    <x v="0"/>
    <x v="15"/>
    <x v="5"/>
    <n v="839650"/>
  </r>
  <r>
    <x v="167"/>
    <s v="Men Woven Design Everyday 373 Sports Shoes"/>
    <s v="A pair of round toe beige sports shoes_x000a_Has regular styling_x000a_Lace-up detail_x000a_Synthetic woven design upper with brand logo detail on either sides_x000a_Cushioned footbed_x000a_Textured and patterned outsole"/>
    <s v="Synthetic_x000a_Wipe with a clean and dry cloth to remove dust"/>
    <n v="4.2"/>
    <n v="5"/>
    <n v="5849"/>
    <x v="0"/>
    <x v="11"/>
    <x v="1"/>
    <n v="29245"/>
  </r>
  <r>
    <x v="26"/>
    <s v="Men Blue Regular Fit Solid Casual Sustainable Shirt With Half Button Placket"/>
    <s v="Blue solid casual shirt, has a mandarin collar, long sleeves, half button placket, and curved hem"/>
    <s v="Regular Fit_x000a_The model (height 6') is wearing a size 40"/>
    <n v="4.3"/>
    <n v="4300"/>
    <n v="639"/>
    <x v="0"/>
    <x v="189"/>
    <x v="4"/>
    <n v="2747700"/>
  </r>
  <r>
    <x v="34"/>
    <s v="Men Grey Tapered Fit Cotton Cargos"/>
    <s v="Grey woven cargos_x000a_Tapered fit_x000a_Mid-rise_x000a_Length: regular_x000a_Pattern: solid_x000a_Flat-front, with no pleats design_x000a_Feature: plain_x000a_6 pockets"/>
    <s v="Fit: Tapered Fit_x000a_The model (height 6') is wearing a size 32"/>
    <n v="3.8"/>
    <n v="300"/>
    <n v="999"/>
    <x v="0"/>
    <x v="113"/>
    <x v="7"/>
    <n v="299700"/>
  </r>
  <r>
    <x v="80"/>
    <s v="MODERN CLASSIC Men Pack of 2 Innerwear Vest 8820-0210"/>
    <s v="This item cannot be returned."/>
    <s v="Modern fit_x000a_The model (height 6' and shoulders 18&quot;) is wearing a size L"/>
    <n v="4.4000000000000004"/>
    <n v="324"/>
    <n v="459"/>
    <x v="0"/>
    <x v="190"/>
    <x v="1"/>
    <n v="148716"/>
  </r>
  <r>
    <x v="221"/>
    <s v="Set Of 2 Super Non-Oily Fresh Feel Moisturiser"/>
    <s v="Style ID: 10235947 MRP: 149.0 Quantity: 1_x000a_What it is_x000a_Super Light Gel Oil Free Moisturiser_x000a__x000a_What it does_x000a_Super lightweight gel-type moisturizer that provides long lasting hydration_x000a_Infused with moisture-boosting hyaluronic acid, it improves your skin's natural moisture holding capacity, making it soft and bouncy_x000a_Non-oily formula keeps oiliness and stickiness at bay, keeping your skin feeling fresh_x000a_Suitable for all skin types and for all seasons_x000a__x000a_Style ID: 9270865 MRP: 299.0 Quantity: 1 What it is:_x000a_Ponds Light Moisturiser is a light sensorial cream from Ponds for soft; moisturised skin with non-oily fresh glow._x000a__x000a_What it does:_x000a_It is enriched with Vitamin E which moisturises your skin from deep within._x000a_It contains glutamic acid which is an amino acid that is produced naturally in the human body; this helps to restore the moisture balance to keep the skin soft and smooth._x000a_Its lightweight formula absorbs into the skin instantly and makes it ideal for all year-round use._x000a_Loaded with vitamin B3 &amp; Vitamin C; this formula improves skin renewal process &amp; restores skins barrier._x000a_It is clinically proven to give an even-toned; glowing skin which is non-oily._x000a_Sunscreen with SPF 15 protects the skin by effectively blocking UV rays._x000a_Infused with glycerine; this moisturiser improves skins radiance; softness; smoothness &amp; healthy appearance._x000a_Its lightweight and non-oily formula does not make the skin feeling sticky and oily._x000a_Its 24-hour moisture lock technology locks in moisture deep within to prevent moisture loss._x000a_The rich luxurious formula spreads easily on the skin making it easy to apply on face; hands and body._x000a_Ponds Light Moisturiser nourishes the skin deeply and keeps it moisturised all year round."/>
    <s v="None"/>
    <n v="4.5"/>
    <n v="12400"/>
    <n v="553"/>
    <x v="1"/>
    <x v="191"/>
    <x v="1"/>
    <n v="6857200"/>
  </r>
  <r>
    <x v="12"/>
    <s v="Men Grey Melange Brand Logo Printed Lifestyle Joggers"/>
    <s v="PRODUCT STORY:_x000a_Look sharp everywhere you go with the HRX Men's Athleisure Track Pants. The Bio Washed cotton promises all day comfort while the typographic print makes a sporty style statement._x000a__x000a_Features:_x000a_Grey joggers with typography brand logo print at outer side, with drawstring closure and two side pockets with cuffed hem"/>
    <s v="Regular Fit_x000a_The model (height 6') is wearing a size M"/>
    <n v="3.8"/>
    <n v="166"/>
    <n v="559"/>
    <x v="0"/>
    <x v="31"/>
    <x v="7"/>
    <n v="92794"/>
  </r>
  <r>
    <x v="8"/>
    <s v="Unisex Black Striped Two Fold Wallet"/>
    <s v="Black striped two fold wallet_x000a_2 main compartments_x000a_Multiple card holders, 2 slip pockets_x000a_Warranty: 3 months_x000a_Warranty provided by brand/manufacturer"/>
    <s v="Height:  22 cm_x000a_Width: 10 cm"/>
    <n v="4.5"/>
    <n v="1600"/>
    <n v="1104"/>
    <x v="1"/>
    <x v="79"/>
    <x v="0"/>
    <n v="1766400"/>
  </r>
  <r>
    <x v="12"/>
    <s v="Men Navy Blue Solid Training Rapid Dry Hooded Jacket"/>
    <s v="Workout any time, any where with the HRX Men's Training Jacket. Engineered with sweat wicking technology, it won't just keep you feeling comfortable while you workout, it'll make sure you look good too._x000a_Features_x000a_Training Jacket for your daily workouts_x000a_Rapid Dry technology wicks sweat &amp; dries fast_x000a_Adjustable hood protects your ears and neck when you step outdoors_x000a_Reflective logo print_x000a_Opening: Front Open_x000a_Neck: Hooded_x000a_Sleeve: Full Sleeves_x000a_Print: Solid _x000a_Knit Jacket"/>
    <s v="The model (height 6') is wearing a size M"/>
    <n v="4.2"/>
    <n v="798"/>
    <n v="1259"/>
    <x v="0"/>
    <x v="39"/>
    <x v="3"/>
    <n v="1004682"/>
  </r>
  <r>
    <x v="26"/>
    <s v="The Lifestyle Co Men White Sneakers"/>
    <s v="A pair of round toe white sneakers ,has regular styling,_x000a_Lace-ups detail_x000a_Synthetic upper_x000a_Cushioned footbed_x000a_Textured and patterned outsole_x000a_Warranty: 2 months"/>
    <s v="Upper material: Synthetic_x000a_Use a branded leather conditioner to clean the product/wipe with a clean, dry cloth to remove the dust"/>
    <n v="3.5"/>
    <n v="898"/>
    <n v="790"/>
    <x v="0"/>
    <x v="0"/>
    <x v="2"/>
    <n v="709420"/>
  </r>
  <r>
    <x v="130"/>
    <s v="Octane Hyper Lume Men Black Analogue watch 90112NP01"/>
    <s v="Display: Analogue_x000a_Movement: Quartz_x000a_Power source: Battery_x000a_Dial style: Solid round metal dial_x000a_Features: Chronograph_x000a_Strap style: Black regular, leather strap with a tang closure_x000a_Water resistance: 100 m_x000a_Warranty: 2 years_x000a_Warranty provided by brand/manufacturer_x000a_Comes in a signature Titan case"/>
    <s v="Dial width:44mm_x000a_Strap Width:22mm"/>
    <n v="4.2"/>
    <n v="50"/>
    <n v="4362"/>
    <x v="0"/>
    <x v="192"/>
    <x v="0"/>
    <n v="218100"/>
  </r>
  <r>
    <x v="12"/>
    <s v="HRX By Hrithik Roshan Outdoor Sponge Rapid-Dry Typography Sweatshirt"/>
    <s v="Take on the great outdoors in style with the HRX Men's Outdoor Sweatshirt. The typographic hoodie makes a cool style statement while the Rapid-Dry technology enhanced fabric keeps you sweat free._x000a__x000a_Features_x000a_Outdoor sweatshirt_x000a_Rapid-Dry Technology wicks sweat and makes the fabric dry fast._x000a_Adjustable hood protects your ears and neck when you step outdoors._x000a_Pullover_x000a_Neck: Hooded_x000a_Design Specifics: Typographic print_x000a_Color: Sponge_x000a_Sleeve: Full Sleeves_x000a_Length: Regular length_x000a_Fit: Regular fit"/>
    <s v="Size worn by the model: M_x000a_Chest: 40&quot;_x000a_Height: 6'1&quot;"/>
    <n v="4.3"/>
    <n v="17"/>
    <n v="989"/>
    <x v="1"/>
    <x v="58"/>
    <x v="1"/>
    <n v="16813"/>
  </r>
  <r>
    <x v="222"/>
    <s v="Wella Professionals Invigo Nutri-enrich Shampoo 250 ml"/>
    <s v="Invigo Nutri-enrich Shampoo"/>
    <s v="None"/>
    <n v="4.5"/>
    <n v="3700"/>
    <n v="646"/>
    <x v="1"/>
    <x v="28"/>
    <x v="1"/>
    <n v="2390200"/>
  </r>
  <r>
    <x v="26"/>
    <s v="Men Black Pullover"/>
    <s v="Black solid pullover ,has a turtle neck, long sleeves, ribbed hem"/>
    <s v="The model (height 6') is wearing a size M"/>
    <n v="4.3"/>
    <n v="1500"/>
    <n v="999"/>
    <x v="0"/>
    <x v="57"/>
    <x v="0"/>
    <n v="1498500"/>
  </r>
  <r>
    <x v="13"/>
    <s v="Men Blue Slim Fit Tartan Checks Checked Casual Shirt"/>
    <s v="Blue tartan checks checked opaque Casual shirt ,has a spread collar, button placket, 1 patch pocket, long regular sleeves, curved hem"/>
    <s v="Fit: Slim Fit_x000a_The model (height 6') is wearing a size 40"/>
    <n v="4"/>
    <n v="589"/>
    <n v="1599"/>
    <x v="0"/>
    <x v="12"/>
    <x v="4"/>
    <n v="941811"/>
  </r>
  <r>
    <x v="25"/>
    <s v="Men White Colourblocked Slim Fit Casual Shirt"/>
    <s v="White solid opaque Casual shirt, has a spread collar, button placket, long regular sleeves, curved hem"/>
    <s v="Fit: Slim Fit_x000a_The model (height 6') is wearing a size 40"/>
    <n v="4.0999999999999996"/>
    <n v="636"/>
    <n v="461"/>
    <x v="0"/>
    <x v="12"/>
    <x v="2"/>
    <n v="293196"/>
  </r>
  <r>
    <x v="69"/>
    <s v="Men Air Dunk Jumbo Sneakers"/>
    <s v="PRODUCT DESIGN DETAILS:_x000a_A pair of blue and white textured with logo printed detail round toe sneakers with regular styling has a lace-up closure_x000a_Mesh upper_x000a_Cushioned footbed_x000a_PU outsole_x000a_2 sets of laces_x000a_Padded collar_x000a_Exposed foam on tongue_x000a__x000a__x000a_ABOUT THE PRODUCT:_x000a__x000a_Your favourite look goes big and bold. Extra-large branding exaggerates the classic look, while the Air strobel unit puts cushioning right beneath your feet. And if that's not enough, the &quot;inside-out&quot; tongue construction and new lacing system bring a new look that's customisable._x000a__x000a_Leather and mesh on the upper provide a premium look that lasts._x000a_Air strobel underfoot delivers comfort right where you want it._x000a_New lacing system uses cord eyestays, tongue webbing and lace wings to give you a personalised fit._x000a_Foam midsole offers lightweight, responsive cushioning._x000a_Rubber outsole with classic hoops pivot circle adds durable traction and heritage style._x000a_Extended rubber around the outsole edge adds durability._x000a_Small notches on leather overlays allow you to step naturally._x000a_Pull tab on the tongue makes for easy on and off._x000a_Tongue and branding are almost 2x bigger than original Dunk._x000a_ "/>
    <s v="Mesh_x000a_Wipe with a clean and dry cloth to remove dust"/>
    <n v="3.7"/>
    <n v="9"/>
    <n v="11495"/>
    <x v="0"/>
    <x v="0"/>
    <x v="1"/>
    <n v="103455"/>
  </r>
  <r>
    <x v="3"/>
    <s v="Fit Crew Smartwatch"/>
    <s v="This item cannot be returned."/>
    <s v="Dial width: 35 mm_x000a_Strap width: 20 mm"/>
    <n v="3.8"/>
    <n v="40"/>
    <n v="1799"/>
    <x v="1"/>
    <x v="40"/>
    <x v="1"/>
    <n v="71960"/>
  </r>
  <r>
    <x v="26"/>
    <s v="Men Olive Green &amp; Maroon Printed Synthetic Sliders"/>
    <s v="A pair of olive green and maroon printed sliders_x000a_Synthetic upper_x000a_Cushioned footbed_x000a_Patterned synthetic outsole_x000a_Warranty: 15 days_x000a_Warranty provided by brand owner/manufacturer"/>
    <s v="Synthetic_x000a_Wipe with a clean, dry cloth to remove dust"/>
    <n v="3.5"/>
    <n v="50"/>
    <n v="499"/>
    <x v="0"/>
    <x v="7"/>
    <x v="8"/>
    <n v="24950"/>
  </r>
  <r>
    <x v="26"/>
    <s v="Men Blue Slim Tapered Fit Light Fade Stretchable Jeans"/>
    <s v="Light fade blue jeans_x000a_Slim fit, mid-rise_x000a_Clean look_x000a_Stretchable_x000a_5 pocket_x000a_Length: regular"/>
    <s v="Fit: Slim TaperedFit_x000a_Stretchable_x000a_The model (height 6') is wearing a size 32"/>
    <n v="3.8"/>
    <n v="525"/>
    <n v="781"/>
    <x v="0"/>
    <x v="15"/>
    <x v="5"/>
    <n v="410025"/>
  </r>
  <r>
    <x v="26"/>
    <s v="Men Black Analogue Watch MFB-PN-LB-80242"/>
    <s v="Display: Analogue_x000a_Movement: Mechanical_x000a_Power source: Battery_x000a_Dial style: Solid round stainless steel dial_x000a_Features: Reset Time_x000a_Strap style: Silver-Toned regular, stainless steel strap with foldover closure_x000a_Water Resistant"/>
    <s v="Dial width: 46 mm_x000a_Strap width: 23 mm"/>
    <n v="3.9"/>
    <n v="1400"/>
    <n v="1399"/>
    <x v="0"/>
    <x v="193"/>
    <x v="0"/>
    <n v="1958600"/>
  </r>
  <r>
    <x v="26"/>
    <s v="Men Black Pure Cotton Casual Shirt"/>
    <s v="Black solid opaque Casual shirt ,has a band collar, button placket, long regular sleeves, curved hem"/>
    <s v="Fit: Regular Fit_x000a_Size worn by the model: M_x000a_Chest: 38&quot;_x000a_Height: 6'1&quot;"/>
    <n v="4.2"/>
    <n v="747"/>
    <n v="559"/>
    <x v="0"/>
    <x v="12"/>
    <x v="0"/>
    <n v="417573"/>
  </r>
  <r>
    <x v="8"/>
    <s v="Men Comp Colourblocked Sneakers"/>
    <s v="Product Design Details_x000a_A pair of round toe black sneakers, has regular styling,_x000a_Mesh upper for breathability_x000a_PUMA Formstripe on lateral side_x000a_PUMA Cat logo at medial side and tongue_x000a_PUMA Wordmark at counter pull tab_x000a_Warranty: 3 months_x000a_Warranty provided by the brand owner/manufacturer_x000a_Product Story:_x000a_PRODUCT STORY : Elevate your everyday style with the Comp Men's Shoes. Featuring sophisticated colours and minimalistic design, these shoes can be paired with anything and it will only make your look better. The subtle PUMA branding is the the cherry on top. DETAILS : Heel type: Flat, Shoe width: Regular fit, Mesh upper for breathability, PUMA Formstripe on lateral side, PUMA Cat logo at medial side and tongue, PUMA Wordmark at counter pull tab"/>
    <s v="Mesh_x000a_Wipe with a clean dry cloth to remove dust"/>
    <n v="4.2"/>
    <n v="509"/>
    <n v="1934"/>
    <x v="0"/>
    <x v="0"/>
    <x v="1"/>
    <n v="984406"/>
  </r>
  <r>
    <x v="26"/>
    <s v="Men Turquoise Blue Solid Round Neck Sustainable Greenturn Organic Cotton T-shirt"/>
    <s v="Turquoise Blue solid T-shirt, has a round neck, short sleeves, one pocket_x000a_Greenturn T-shirts - 100% sustainable range"/>
    <s v="The model (height 6') is wearing a size M"/>
    <n v="4.0999999999999996"/>
    <n v="3100"/>
    <n v="251"/>
    <x v="0"/>
    <x v="46"/>
    <x v="8"/>
    <n v="778100"/>
  </r>
  <r>
    <x v="25"/>
    <s v="Men White &amp; Blue Slim Fit Checked Casual Shirt"/>
    <s v="White and blue checked casual shirt, has a button-down collar, long sleeves, curved hem, one patch pocket"/>
    <s v="Slim fit_x000a_The model (height 6') is wearing a size 40"/>
    <n v="4.2"/>
    <n v="12400"/>
    <n v="749"/>
    <x v="0"/>
    <x v="12"/>
    <x v="2"/>
    <n v="9287600"/>
  </r>
  <r>
    <x v="223"/>
    <s v="Relaxed Fit Stretchable Jeans"/>
    <s v="Dark shade, no fade black jeans_x000a_Relaxed fit, mid-rise_x000a_Clean look_x000a_Stretchable_x000a_5 pocket_x000a_Length: regular"/>
    <s v="Relaxed Fit_x000a_Stretchable_x000a_Size worn by the model: 32_x000a_Waist: 30&quot;_x000a_Hips: 38&quot;_x000a_Height: 5'9&quot;"/>
    <n v="4.0999999999999996"/>
    <n v="105"/>
    <n v="999"/>
    <x v="1"/>
    <x v="15"/>
    <x v="1"/>
    <n v="104895"/>
  </r>
  <r>
    <x v="11"/>
    <s v="Supernova 1.78 inch AMOLED Bluetooth Calling Smart Watch"/>
    <s v="This item cannot be returned."/>
    <s v="Dial width: 43 mm_x000a_Strap width: 20 mm"/>
    <n v="4.2"/>
    <n v="269"/>
    <n v="3999"/>
    <x v="1"/>
    <x v="26"/>
    <x v="4"/>
    <n v="1075731"/>
  </r>
  <r>
    <x v="29"/>
    <s v="Men Mid Rise Cargo Style Joggers"/>
    <s v="Black woven joggers_x000a_Regular fit_x000a_Mid-rise_x000a_Length: regular_x000a_Pattern: solid_x000a_Flat-front, with no pleats design_x000a_Feature: plain_x000a_6 pockets"/>
    <s v="Regular Fit_x000a_Size worn by the model: 32_x000a_Waist: 24&quot;_x000a_Hips: 35.5&quot;_x000a_Height: 5'6&quot;"/>
    <n v="4.5999999999999996"/>
    <n v="47"/>
    <n v="1949"/>
    <x v="0"/>
    <x v="31"/>
    <x v="1"/>
    <n v="91603"/>
  </r>
  <r>
    <x v="12"/>
    <s v="Men Teal Blue &amp; Grey Flyknit Mesh Marking Training or Gym Shoes"/>
    <s v="A pair of teal blue , grey &amp; white shoes, has regular styling, lace-ups detail_x000a_Mesh upper_x000a_Cushioned footbed_x000a_Textured and patterned outsole_x000a_Technology :Flyknit"/>
    <s v="Mesh_x000a_Wipe with a clean, dry cloth to remove dust"/>
    <n v="3.8"/>
    <n v="16"/>
    <n v="1279"/>
    <x v="0"/>
    <x v="11"/>
    <x v="7"/>
    <n v="20464"/>
  </r>
  <r>
    <x v="36"/>
    <s v="Men Woven Design Walk Anew Shoes"/>
    <s v="Product Design Detail:_x000a_Main Material: synthetic upper/ rubber outsole_x000a_Brand color: collegiate navy / core black / wonder steel / stone_x000a_Woven upper design_x000a_Classic Adidas 3 stripe detail on sides_x000a_Slip-on closure_x000a_Warranty: 3 Months_x000a_Warranty provided by brand owner /manufacturer"/>
    <s v="Upper: synthetic upper_x000a_Outsole: rubber_x000a_Wipe with a clean and dry cloth when needed"/>
    <n v="4.5"/>
    <n v="30"/>
    <n v="3499"/>
    <x v="0"/>
    <x v="11"/>
    <x v="1"/>
    <n v="104970"/>
  </r>
  <r>
    <x v="25"/>
    <s v="Men Green Solid Slim-Fit Track Pants"/>
    <s v="A pair of green solid slim-fit track pants,has an elasticated waistband with drawstring closure, two insert pockets"/>
    <s v="Slim Fit_x000a_The model of (height 5'8&quot;) is wearing a size S"/>
    <n v="4"/>
    <n v="2000"/>
    <n v="386"/>
    <x v="0"/>
    <x v="34"/>
    <x v="8"/>
    <n v="772000"/>
  </r>
  <r>
    <x v="0"/>
    <s v="Men Black Mesh Walking Shoes"/>
    <s v="A pair of black walking shoes, has regular Styling, lace-ups detail_x000a_Mesh upper_x000a_Cushioned footbed_x000a_Textured and patterned outsole_x000a_Warranty: 3 months"/>
    <s v="Wipe with a clean, dry cloth to remove dust"/>
    <n v="4.5"/>
    <n v="123"/>
    <n v="4899"/>
    <x v="0"/>
    <x v="11"/>
    <x v="0"/>
    <n v="602577"/>
  </r>
  <r>
    <x v="71"/>
    <s v="Men Pure Cotton Slim Fit Over-dye Cargos Trousers"/>
    <s v="Woven cargos_x000a_Slim fit_x000a_Mid-rise_x000a_Length: regular_x000a_Pattern: solid_x000a_Flat-front, with no pleats design_x000a_Feature: plain_x000a_Over-dye_x000a_6 pockets"/>
    <s v="Fit: Slim Fit_x000a_The model (height 6') is wearing a size 32"/>
    <n v="3.8"/>
    <n v="149"/>
    <n v="1127"/>
    <x v="0"/>
    <x v="30"/>
    <x v="1"/>
    <n v="167923"/>
  </r>
  <r>
    <x v="61"/>
    <s v="Men Brand Logo Detail Sprinter Running Shoes"/>
    <s v="Product Design Details:_x000a_Main material: Synthetic and textile upper/ EVA outsole_x000a_Brand colour: Grey/ Blue_x000a_Brand logo printed detail_x000a_Lace-up closure_x000a_Cushioned footbed_x000a_Textured and patterned outsole_x000a_Warranty: 3 months_x000a_Warranty provided by the brand owner/ manufacturer"/>
    <s v="Upper material: Synthetic and textile _x000a_Outsole material: EVA_x000a_Wipe with a clean and dry cloth to remove dust"/>
    <n v="4.2"/>
    <n v="82"/>
    <n v="1799"/>
    <x v="0"/>
    <x v="11"/>
    <x v="1"/>
    <n v="147518"/>
  </r>
  <r>
    <x v="104"/>
    <s v="Men Black Samba OG Leather Casual Shoes"/>
    <s v="Special technologies_x000a_Leather upper with suede T-toe and overlays_x000a_Synthetic leather 3-Stripes_x000a_Soft leather lining_x000a_Bluebird tongue label_x000a_Synthetic leather heel tab_x000a_Gum rubber outsole_x000a_Product design details_x000a_Main materials: Leather upper / rubber outsole_x000a_Colour: CBLACK/FTWWHT/GUM5_x000a_Warranty: 3 months from the date of purchase against manufacturing defects_x000a_Warranty provided by brand owner/manufacturer_x000a_About ADIDAS Originals Samba OG Leather Casual Shoes_x000a_A legacy pair in ADIDAS Originals history, these shoes go back to the roots of streetwise style. They come in a leather upper with suede overlays to recreate the look and feel of the original. Finished with a gum rubber outsole."/>
    <s v="Leather_x000a_Use a branded leather conditioner to clean the product_x000a_Avoid washing"/>
    <n v="4.7"/>
    <n v="128"/>
    <n v="11999"/>
    <x v="0"/>
    <x v="11"/>
    <x v="0"/>
    <n v="1535872"/>
  </r>
  <r>
    <x v="15"/>
    <s v="Men Relaxed Fit Hoodie"/>
    <s v="Hoodie in sweatshirt fabric made from a cotton blend. Relaxed fit with a jersey-lined, drawstring hood, a kangaroo pocket, long sleeves and wide ribbing at the cuffs and hem. Soft brushed inside."/>
    <s v="The model (height 6') is wearing a size M"/>
    <n v="4.2"/>
    <n v="288"/>
    <n v="1499"/>
    <x v="0"/>
    <x v="13"/>
    <x v="1"/>
    <n v="431712"/>
  </r>
  <r>
    <x v="48"/>
    <s v="Men Tapered Fit Light Fade Stretchable Mid-Rise Jeans"/>
    <s v="Dark shade, light fade black jeans_x000a_Tapered fit, mid-rise_x000a_Clean look_x000a_Stretchable_x000a_5 pocket_x000a_Length: Regular"/>
    <s v="Fit: Tapered Fit_x000a_Stretchable_x000a_The model (height 6') is wearing a size 32"/>
    <n v="4.8"/>
    <n v="10"/>
    <n v="6824"/>
    <x v="0"/>
    <x v="15"/>
    <x v="5"/>
    <n v="68240"/>
  </r>
  <r>
    <x v="224"/>
    <s v="Men Colourblocked Sneakers"/>
    <s v="A pair of round toe sneakers ,has regular styling,_x000a_Lace-ups detail_x000a_Synthetic leather upper_x000a_Cushioned footbed_x000a_Textured and patterned outsole_x000a_Warranty: 7 days"/>
    <s v="Synthetic Leather_x000a_Use a damp cloth to clean from outside."/>
    <n v="3.9"/>
    <n v="416"/>
    <n v="1937"/>
    <x v="0"/>
    <x v="0"/>
    <x v="1"/>
    <n v="805792"/>
  </r>
  <r>
    <x v="77"/>
    <s v="Men Grey Slim Fit Casual Shirt"/>
    <s v="Grey solid Casual shirt ,has a cutaway collar, button placket, 2 patch pocket, long regular sleeves, straight hem"/>
    <s v="Brand Fit:_x000a_Fit: Slim Fit_x000a_The model (height 6') is wearing a size 40"/>
    <n v="4.0999999999999996"/>
    <n v="232"/>
    <n v="554"/>
    <x v="0"/>
    <x v="12"/>
    <x v="7"/>
    <n v="128528"/>
  </r>
  <r>
    <x v="124"/>
    <s v="Men Maroon Melange Effect T-shirt"/>
    <s v="Maroon Tshirt for men_x000a_Solid_x000a_Regular length_x000a_Round neck_x000a_Short, regular sleeves_x000a_Knitted cotton fabric"/>
    <s v="Regular Fit_x000a_The model (height 6') is wearing a size M"/>
    <n v="3.8"/>
    <n v="260"/>
    <n v="269"/>
    <x v="0"/>
    <x v="46"/>
    <x v="9"/>
    <n v="69940"/>
  </r>
  <r>
    <x v="121"/>
    <s v="Men Bootcut Low Distress Light Fade Stretchable Mid-Rise Jeans"/>
    <s v="Dark shade, light fade blue jeans_x000a_Bootcut, mid-rise_x000a_Low distress_x000a_Stretchable_x000a_5 pocket_x000a_Length: regular"/>
    <s v="Fit: Bootcut_x000a_Stretchable_x000a_The model (height 6') is wearing a size 32"/>
    <n v="4.5"/>
    <n v="28"/>
    <n v="1399"/>
    <x v="0"/>
    <x v="15"/>
    <x v="1"/>
    <n v="39172"/>
  </r>
  <r>
    <x v="12"/>
    <s v="Men Olive Green Training Rapid Dry Solid Sweatshirt"/>
    <s v="Boost your performance and your confidence with the HRX Men's Training Jacket. Designed to wick away sweat and with a high neck to keep you warm, this is the ultimate training jacket for this winter._x000a__x000a_Features_x000a_Training Jacket for your daily workouts_x000a_Rapid Dry technology wicks sweat and dries fast_x000a_High Neck protects your neck when you step outdoors_x000a_Reflective logo print_x000a_Opening: Front Open_x000a_Neck: High Neck_x000a_Sleeve: Full Sleeves_x000a_Print: Solid"/>
    <s v="The model (height 6') is wearing a size L"/>
    <n v="4.2"/>
    <n v="975"/>
    <n v="1124"/>
    <x v="0"/>
    <x v="58"/>
    <x v="8"/>
    <n v="1095900"/>
  </r>
  <r>
    <x v="93"/>
    <s v="Men Navy Blue Mesh Running Shoes"/>
    <s v="A pair of navy blue &amp; yellow running sports shoes, has regular styling, lace-up detail_x000a_Mesh upper_x000a_Cushioned footbed_x000a_Textured and patterned outsole_x000a_Warranty: 30 days_x000a_Warranty provided by brand/manufacturer"/>
    <s v="Mesh_x000a_Wipe with a clean, dry cloth to remove dust"/>
    <n v="4.2"/>
    <n v="490"/>
    <n v="949"/>
    <x v="0"/>
    <x v="11"/>
    <x v="3"/>
    <n v="465010"/>
  </r>
  <r>
    <x v="33"/>
    <s v="Virat Kohli Graphic Printed Pure Cotton Slim Fit T-shirt"/>
    <s v="Product Story: Be it leisure or a day out stay on top of the style game with the one8 Virat Kohli Men's T-Shirt which has the perfect box graphic print this knocks every ball in the style par. _x000a_Details:_x000a_White T-shirt for men_x000a_Graphic printed_x000a_One8 insignia at the chest &amp; Puma cat logo_x000a_Regular length_x000a_Round neck_x000a_Short, regular sleeves_x000a_Curved hem_x000a_Knitted pure cotton fabric"/>
    <s v="Slim Fit_x000a_Size worn by the model: M_x000a_Chest: 40&quot;_x000a_Height: 6'"/>
    <n v="3.6"/>
    <n v="9"/>
    <n v="1709"/>
    <x v="1"/>
    <x v="46"/>
    <x v="1"/>
    <n v="15381"/>
  </r>
  <r>
    <x v="26"/>
    <s v="Men Blue Striped Round Neck Pure Cotton T-shirt"/>
    <s v="Blue and Black striped T-shirt, has a round neck, and short sleeves"/>
    <s v="The model (height 6') is wearing a size M"/>
    <n v="4.0999999999999996"/>
    <n v="533"/>
    <n v="369"/>
    <x v="0"/>
    <x v="46"/>
    <x v="4"/>
    <n v="196677"/>
  </r>
  <r>
    <x v="225"/>
    <s v="Men Brown Ethnic Comfort Sandals"/>
    <s v="A pair of brown comfort sandals_x000a_Synthetic upper with velcro closure_x000a_Cushioned foot bed_x000a_Patterned synthetic outsole"/>
    <s v="Wipe with clean and dry cloth to remove dust"/>
    <n v="4.3"/>
    <n v="205"/>
    <n v="818"/>
    <x v="0"/>
    <x v="24"/>
    <x v="10"/>
    <n v="167690"/>
  </r>
  <r>
    <x v="12"/>
    <s v="Men Black &amp; White PU Foam Bounce Back Walking Shoes"/>
    <s v="A pair of black and white sports shoes, has regular styling, slip on detail_x000a_Mesh upper_x000a_Cushioned footbed_x000a_Textured and patterned outsole_x000a_Warranty: 30 days_x000a_Warranty provided by brand/manufacturer"/>
    <s v="Mesh_x000a_Wipe with a clean and dry cloth to remove dust"/>
    <n v="4.8"/>
    <n v="15"/>
    <n v="999"/>
    <x v="0"/>
    <x v="11"/>
    <x v="0"/>
    <n v="14985"/>
  </r>
  <r>
    <x v="186"/>
    <s v="Men Clogs Sandals"/>
    <s v="A pair of navy blue clogs_x000a_Synthetic upper with slip-on closure_x000a_Cushioned footbed_x000a_Patterned pvc outsole"/>
    <s v="Comfort Fit"/>
    <n v="3.2"/>
    <n v="41"/>
    <n v="339"/>
    <x v="0"/>
    <x v="24"/>
    <x v="1"/>
    <n v="13899"/>
  </r>
  <r>
    <x v="40"/>
    <s v="Hue Printed Poly Carbonate Large Hard Trolley Bag - 77 cm"/>
    <s v="Blue and pink printed hard-sided trolley suitcase_x000a_Each secured with a TSA lock_x000a_One top handle, one handle on the side and one top retractable trolley handle_x000a_360-degree rotatable corner-mounted smooth 4 wheels_x000a_One main zip compartment, has lining with zipper pocket, two elasticated tabs secured with a click clasp_x000a_Warranty: 5 years_x000a_Warranty provided by the manufacturer/brand_x000a__x000a_Features:_x000a__x000a_Long lasting_x000a_Duel wheeling system_x000a_Scratch resistant_x000a_Push button trolley_x000a_Water resistant and dust proof"/>
    <s v="Dimension of cabin: 55cm x 25cm 40cm (Length x Width x Height)"/>
    <n v="3.4"/>
    <n v="17"/>
    <n v="4099"/>
    <x v="1"/>
    <x v="37"/>
    <x v="1"/>
    <n v="69683"/>
  </r>
  <r>
    <x v="101"/>
    <s v="Honour 2 Wheel Trolley Suitcase Large"/>
    <s v="Red and maroon colourblocked large trolley suitcase secured with a combination lock system_x000a_One top handle, one handle on the side and one top retractable trolley handle_x000a_2 corner-mounted smooth wheels_x000a_One main zip compartment, has zipper lining with two elasticated tabs secured with a click clasp_x000a_One zipper compartment on the other side with synthetic lining_x000a_Warranty: 5 years_x000a_Warranty provided by the brand/manufacturer"/>
    <s v="Length: 72 cm_x000a_Width: 47 cm_x000a_Depth: 31 cm_x000a_Volume: 101 Litres"/>
    <n v="4"/>
    <n v="39"/>
    <n v="2599"/>
    <x v="1"/>
    <x v="152"/>
    <x v="1"/>
    <n v="101361"/>
  </r>
  <r>
    <x v="5"/>
    <s v="Men Grey Casual Lightweight Slip-On Sneakers"/>
    <s v="A pair of round toe grey slip-on sneakers ,has regular styling,_x000a_Slip-on detail_x000a_Mesh upper_x000a_Cushioned footbed_x000a_Textured and patterned outsole_x000a_Warranty: 28 days_x000a_Warranty provided by brand/manufacturer"/>
    <s v="Mesh_x000a_Wipe with a clean, dry cloth when needed"/>
    <n v="4.2"/>
    <n v="104"/>
    <n v="569"/>
    <x v="0"/>
    <x v="0"/>
    <x v="7"/>
    <n v="59176"/>
  </r>
  <r>
    <x v="1"/>
    <s v="Wave Flex connect 1.83&quot; HD smartwatch"/>
    <s v="This item cannot be returned."/>
    <s v="Dial width: 46 mm_x000a_Strap width: 20 mm"/>
    <n v="4"/>
    <n v="228"/>
    <n v="2299"/>
    <x v="1"/>
    <x v="40"/>
    <x v="1"/>
    <n v="524172"/>
  </r>
  <r>
    <x v="104"/>
    <s v="Men White Samba OG Leather Casual Shoes"/>
    <s v="Special technologies_x000a_Leather upper with suede T-toe and overlays_x000a_Synthetic leather 3-Stripes_x000a_Soft leather lining_x000a_Bluebird tongue label_x000a_Synthetic leather heel tab_x000a_Gum rubber outsole_x000a_Product design details_x000a_Main materials: Leather upper / rubber outsole_x000a_Colour: FTWWHT/CBLACK/CGRANI_x000a_Warranty: 3 months from the date of purchase against manufacturing defects_x000a_Warranty provided by brand owner/manufacturer_x000a_About ADIDAS Originals Samba OG Leather Casual Shoes_x000a_A legacy pair in ADIDAS Originals history, these shoes go back to the roots of streetwise style. They come in a leather upper with suede overlays to recreate the look and feel of the original. Finished with a gum rubber outsole."/>
    <s v="Leather_x000a_Use a branded leather conditioner to clean the product_x000a_Avoid washing"/>
    <n v="4.5"/>
    <n v="33"/>
    <n v="11999"/>
    <x v="0"/>
    <x v="11"/>
    <x v="2"/>
    <n v="395967"/>
  </r>
  <r>
    <x v="26"/>
    <s v="Time Travlr Men Black Skinny Fit Mid-Rise Clean Look Stretchable Jeans"/>
    <s v="Black dark wash 5-pocket mid-rise jeans, clean look with no fade, has a button and zip closure, waistband with belt loops"/>
    <s v="Skinny Fit_x000a_Stretchable_x000a_The model (height 6') is wearing a size 32"/>
    <n v="3.8"/>
    <n v="3300"/>
    <n v="917"/>
    <x v="0"/>
    <x v="15"/>
    <x v="0"/>
    <n v="3026100"/>
  </r>
  <r>
    <x v="105"/>
    <s v="Men Black &amp; Purple Typography Printed Pure Cotton Loose Oversized T-shirt"/>
    <s v="Black and purple Tshirt for men_x000a_Typography printed_x000a_Regular length_x000a_Round neck_x000a_Short, regular sleeves_x000a_Knitted pure cotton fabric"/>
    <s v="Loose_x000a_The model (height 6') is wearing a size M"/>
    <n v="4.3"/>
    <n v="2200"/>
    <n v="503"/>
    <x v="0"/>
    <x v="46"/>
    <x v="0"/>
    <n v="1106600"/>
  </r>
  <r>
    <x v="26"/>
    <s v="The Lifestyle Co Men White Striped Casual Sneakers"/>
    <s v="A pair of round toe white sneakers ,has regular styling,_x000a_Lace-ups detail_x000a_Leather upper_x000a_Cushioned footbed_x000a_Textured and patterned outsole_x000a_Warranty: 3 months"/>
    <s v="Upper material: Leather_x000a_Use a branded leather conditioner to clean the product/wipe with a clean, dry cloth to remove the dust"/>
    <n v="3.5"/>
    <n v="1500"/>
    <n v="868"/>
    <x v="0"/>
    <x v="0"/>
    <x v="2"/>
    <n v="1302000"/>
  </r>
  <r>
    <x v="25"/>
    <s v="Men Blue Slim Fit Mid-Rise Clean Look Jeans"/>
    <s v="Blue medium wash 6-pocket mid-rise jeans, clean look, heavy fade, has a button and zip closure, and waistband with belt loops"/>
    <s v="Slim fit_x000a_The model (height 6') is wearing a size 32"/>
    <n v="3.7"/>
    <n v="503"/>
    <n v="676"/>
    <x v="0"/>
    <x v="15"/>
    <x v="4"/>
    <n v="340028"/>
  </r>
  <r>
    <x v="8"/>
    <s v="Unisex Brand Logo Printed Sliders"/>
    <s v="A pair of grey brand logo printed sliders_x000a_Synthetic upper_x000a_Cushioned footbed_x000a_Patterned rubber outsole_x000a_EVA and TPU midsole_x000a_Embossed PUMA Wordmark on the foot strap_x000a_Embossed PUMA Cat Logo on the heel_x000a_Warranty: 3 months_x000a_Warranty provided by brand owner/manufacturer_x000a__x000a_About the Product_x000a_The new Logo slide that combines the ultimate in style, comfort, and practicality. With its visible heel plug, bouncy EVA foam that feels soft under your feet, and a hard-wearing strap, with a gore that allows you to adjust the fit, these are set to become your next beach and poolside lounging shoes."/>
    <s v="Synthetic _x000a_Wipe with a clean, dry cloth to remove dust"/>
    <n v="4.2"/>
    <n v="118"/>
    <n v="1374"/>
    <x v="1"/>
    <x v="7"/>
    <x v="1"/>
    <n v="162132"/>
  </r>
  <r>
    <x v="26"/>
    <s v="Men Black Solid Hooded Sweatshirt"/>
    <s v="Black solid sweatshirt, has a hood, two pockets, long sleeves, zip closure, straight hem"/>
    <s v="The model (height 6') is wearing a size M"/>
    <n v="4.4000000000000004"/>
    <n v="2700"/>
    <n v="1000"/>
    <x v="0"/>
    <x v="58"/>
    <x v="0"/>
    <n v="2700000"/>
  </r>
  <r>
    <x v="25"/>
    <s v="Men White Printed Slim Fit T-shirt"/>
    <s v="White Tshirt for men_x000a_Abstract printed_x000a_Regular length_x000a_Round neck_x000a_Short, regular sleeves_x000a_Knitted cotton fabric"/>
    <s v="Slim Fit_x000a_The model (height 6') is wearing a size M"/>
    <n v="4.0999999999999996"/>
    <n v="651"/>
    <n v="292"/>
    <x v="0"/>
    <x v="46"/>
    <x v="2"/>
    <n v="190092"/>
  </r>
  <r>
    <x v="26"/>
    <s v="Men Black Regular Fit Solid Joggers"/>
    <s v="Black solid mid-rise joggers, has a drawstring closure, 4 pockets_x000a_This garment contains LYCRA fiber. It moves with you throughout the day for a comfortable, flexible fit"/>
    <s v="Regular Fit_x000a_The model (height 6') is wearing a size 32"/>
    <n v="4.0999999999999996"/>
    <n v="1700"/>
    <n v="979"/>
    <x v="0"/>
    <x v="31"/>
    <x v="0"/>
    <n v="1664300"/>
  </r>
  <r>
    <x v="226"/>
    <s v="Men Printed Kurta with Churidar With Jacket"/>
    <s v="solid Kurta with Churidar_x000a__x000a_Kurta design:_x000a_solid_x000a_Straight shape_x000a_Regular style_x000a_Mandarin collar, long regular sleeves_x000a_2 pockets_x000a_Knee length with straight hem_x000a_Viscose rayon machine weave fabric_x000a_Nehru jacket_x000a__x000a_Churidar design:_x000a_Solid Churidar_x000a_Drawstring closure_x000a_Comes with a nehru jacket"/>
    <s v="The model (height 6') is wearing a size M"/>
    <n v="4"/>
    <n v="285"/>
    <n v="3118"/>
    <x v="0"/>
    <x v="39"/>
    <x v="1"/>
    <n v="888630"/>
  </r>
  <r>
    <x v="36"/>
    <s v="Men Grey Solid Classic 3-Stripes Sustainable T-shirt"/>
    <s v="Product design details _x000a_Grey solid T-shirt_x000a_Ribbed crewneck_x000a_Short sleeve_x000a_3-stripes from shoulder to sleeve_x000a_Regular fit_x000a_Warranty: 3 months_x000a_Warranty provided by Brand Owner/Manufacturer_x000a_About ADIDAS Classic 3-Stripes T-shirt_x000a_A clean look that reflects your active lifestyle. This t-shirt flashes 3-Stripes on the sleeves and an adidas wordmark on the chest. It's made of polyester for a comfortable look and feel."/>
    <s v="Regular Fit_x000a_The model (height 6') is wearing a size M"/>
    <n v="4.3"/>
    <n v="389"/>
    <n v="1424"/>
    <x v="0"/>
    <x v="46"/>
    <x v="7"/>
    <n v="553936"/>
  </r>
  <r>
    <x v="1"/>
    <s v="Airdopes 125 with Upto 50 hours battery &amp; ASAP Charge Earbuds"/>
    <s v="This item cannot be returned."/>
    <s v="None"/>
    <n v="3.6"/>
    <n v="440"/>
    <n v="1399"/>
    <x v="1"/>
    <x v="5"/>
    <x v="1"/>
    <n v="615560"/>
  </r>
  <r>
    <x v="36"/>
    <s v="Men Black Textile Running Shoes"/>
    <s v="Product Design Details_x000a_Main material: Textile_x000a_Brand color: CBLACK/FTWWHT/GREFIV_x000a_Lace-up closure_x000a_Warranty: 3 months_x000a_Warranty provided by Brand/Manufacturer"/>
    <s v="Textile_x000a_Wipe With Wet Dry Cloth"/>
    <n v="4.0999999999999996"/>
    <n v="74"/>
    <n v="4999"/>
    <x v="0"/>
    <x v="11"/>
    <x v="0"/>
    <n v="369926"/>
  </r>
  <r>
    <x v="26"/>
    <s v="Men Black Pure Cotton T-shirt"/>
    <s v="Black solid T-shirt, has a round neck, and short sleeves"/>
    <s v="The model (height 6') is wearing a size M"/>
    <n v="4.2"/>
    <n v="24100"/>
    <n v="275"/>
    <x v="0"/>
    <x v="46"/>
    <x v="0"/>
    <n v="6627500"/>
  </r>
  <r>
    <x v="21"/>
    <s v="U S Polo Assn Men White Printed Sliders"/>
    <s v="A pair of white printed sliders_x000a_Synthetic upper_x000a_Cushioned footbed_x000a_Patterned eva outsole_x000a_Warranty: 3 months_x000a_Warranty provided by brand owner/manufacturer"/>
    <s v="Synthetic_x000a_Wipe with a clean, dry cloth to remove dust"/>
    <n v="4.4000000000000004"/>
    <n v="147"/>
    <n v="1039"/>
    <x v="0"/>
    <x v="7"/>
    <x v="2"/>
    <n v="152733"/>
  </r>
  <r>
    <x v="12"/>
    <s v="Men Ankle length Pack of 3 Terry Socks"/>
    <s v="This item cannot be returned."/>
    <s v="Cotton and spandex_x000a_Machine-wash warm"/>
    <n v="4.4000000000000004"/>
    <n v="5900"/>
    <n v="349"/>
    <x v="0"/>
    <x v="71"/>
    <x v="1"/>
    <n v="2059100"/>
  </r>
  <r>
    <x v="35"/>
    <s v="BTG 1 Wireless Gaming Earphone"/>
    <s v="This item cannot be returned."/>
    <s v="None"/>
    <n v="3.4"/>
    <n v="82"/>
    <n v="999"/>
    <x v="1"/>
    <x v="9"/>
    <x v="1"/>
    <n v="81918"/>
  </r>
  <r>
    <x v="26"/>
    <s v="Men Maroon Solid Pure Cotton Sustainable Casual Shirt"/>
    <s v="Maroon solid opaque Casual shirt, has a spread collar, button placket, 1 patch pocket, short regular sleeves, curved hem"/>
    <s v="Brand Fit:_x000a_Fit: Regular Fit_x000a_The model (height 6') is wearing a size 40"/>
    <n v="4.4000000000000004"/>
    <n v="162"/>
    <n v="359"/>
    <x v="0"/>
    <x v="12"/>
    <x v="9"/>
    <n v="58158"/>
  </r>
  <r>
    <x v="13"/>
    <s v="Men Red &amp; Black Checked Pure Cotton Sustainable Casual Shirt"/>
    <s v="Red and black checked casual shirt, has a spread collar, button placket, 1 pocket, long sleeves, curved hem_x000a_Manufacturer Info: Sixth Sense_x000a_Country of Origin: India"/>
    <s v="Regular Fit_x000a_The model (height 6') is wearing a size 40"/>
    <n v="4.3"/>
    <n v="16400"/>
    <n v="1999"/>
    <x v="0"/>
    <x v="12"/>
    <x v="0"/>
    <n v="32783600"/>
  </r>
  <r>
    <x v="30"/>
    <s v="Paris Skin Perfect Age 40+ Anti-Aging Plus Whitening Sustainable Cream 50g"/>
    <s v="Skin Perfect Age 40+ Anti-Aging Plus Whitening Cream"/>
    <s v="None"/>
    <n v="4.4000000000000004"/>
    <n v="3600"/>
    <n v="408"/>
    <x v="1"/>
    <x v="125"/>
    <x v="2"/>
    <n v="1468800"/>
  </r>
  <r>
    <x v="36"/>
    <s v="Men Grey Solid Thong Flip-Flops"/>
    <s v="A pair of grey solid thong flip-flops_x000a_Synthetic upper_x000a_Cushioned footbed_x000a_Patterned rubber outsole_x000a_Warranty: 3 months_x000a_Warranty provided by brand owner/manufacturer"/>
    <s v="Synthetic_x000a_Wipe with a clean and dry cloth when needed"/>
    <n v="4.2"/>
    <n v="85"/>
    <n v="1079"/>
    <x v="0"/>
    <x v="27"/>
    <x v="7"/>
    <n v="91715"/>
  </r>
  <r>
    <x v="25"/>
    <s v="Men White &amp; Blue Colourblocked Slim Fit T-shirt"/>
    <s v="White and blue Tshirt for men_x000a_Colourblocked_x000a_Regular length_x000a_Round neck_x000a_Short, regular sleeves_x000a_Knitted cotton fabric"/>
    <s v="Slim Fit_x000a_The model (height 6') is wearing a size S"/>
    <n v="3.8"/>
    <n v="148"/>
    <n v="377"/>
    <x v="0"/>
    <x v="46"/>
    <x v="2"/>
    <n v="55796"/>
  </r>
  <r>
    <x v="11"/>
    <s v="Orange Supernova 1.78 inch AMOLED 368*448px High Resolution Smart Watch"/>
    <s v="This item cannot be returned."/>
    <s v="Dial width: 43 mm _x000a_Strap width: 20 mm"/>
    <n v="4.3"/>
    <n v="117"/>
    <n v="3999"/>
    <x v="1"/>
    <x v="26"/>
    <x v="17"/>
    <n v="467883"/>
  </r>
  <r>
    <x v="25"/>
    <s v="Men Olive Green Printed Slim Fit Regular Shorts"/>
    <s v="Olive Green printed mid-rise regular shorts, has 4 pockets, and button closure"/>
    <s v="Slim Fit_x000a_The model (height 6') is wearing a size 32"/>
    <n v="4.3"/>
    <n v="3200"/>
    <n v="437"/>
    <x v="0"/>
    <x v="41"/>
    <x v="8"/>
    <n v="1398400"/>
  </r>
  <r>
    <x v="21"/>
    <s v="U S Polo Assn Men Khaki Slim Fit Corduroy Trousers"/>
    <s v="Khaki corduroy trousers_x000a_Slim fit_x000a_Mid-rise_x000a_Length: regular_x000a_Pattern: solid solid_x000a_Flat-front, with no pleats design_x000a_Feature: plain"/>
    <s v="Fit: Slim Fit_x000a_The model (height 6') is wearing a size 32"/>
    <n v="4.0999999999999996"/>
    <n v="37"/>
    <n v="1511"/>
    <x v="0"/>
    <x v="30"/>
    <x v="1"/>
    <n v="55907"/>
  </r>
  <r>
    <x v="21"/>
    <s v="U S Polo Assn Men Black Pure Cotton Slim Fit T-shirt"/>
    <s v="Black Tshirt for men_x000a_Solid_x000a_Regular length_x000a_Round neck_x000a_Long, regular sleeves_x000a_Woven pure cotton fabric_x000a_Button closure"/>
    <s v="Slim Fit_x000a_The model (height 6') is wearing a size M"/>
    <n v="4.3"/>
    <n v="93"/>
    <n v="1379"/>
    <x v="0"/>
    <x v="46"/>
    <x v="0"/>
    <n v="128247"/>
  </r>
  <r>
    <x v="26"/>
    <s v="Men Black Grey Striped Round Neck T-shirt"/>
    <s v="Black and grey striped T-shirt, has a round neck, and long sleeves"/>
    <s v="The model (height 6') is wearing a size M"/>
    <n v="4.0999999999999996"/>
    <n v="969"/>
    <n v="422"/>
    <x v="0"/>
    <x v="46"/>
    <x v="0"/>
    <n v="408918"/>
  </r>
  <r>
    <x v="147"/>
    <s v="Unisex Textured Hard-Sided Overnighter Cabin Trolley Bag 32.2 L"/>
    <s v="Blue textured hard trolley bag, secured with a combination lock_x000a_One handle on the top _x000a_Has a retractable handle on the top and four 360-degree rotatable corner-mounted skate wheels_x000a_One main zip compartment that has zip lining with two compression straps_x000a_Has a sub-compartment, secured with a zip closure"/>
    <s v="Height: 46 cm_x000a_Width: 35 cm_x000a_Depth: 20 cm_x000a_Volume: 32.2 L"/>
    <n v="4.3"/>
    <n v="4"/>
    <n v="1899"/>
    <x v="1"/>
    <x v="42"/>
    <x v="5"/>
    <n v="7596"/>
  </r>
  <r>
    <x v="121"/>
    <s v="Men Skinny Fit Low-Rise Heavy Fade Stretchable Jeans"/>
    <s v="Dark shade, heavy fade blue jeans_x000a_Skinny fit, low-rise_x000a_Clean look_x000a_Stretchable_x000a_5 pocket_x000a_Length: Regular"/>
    <s v="Fit: Skinny Fit_x000a_Stretchable_x000a_The model (height 6') is wearing a size 32"/>
    <n v="4.0999999999999996"/>
    <n v="45"/>
    <n v="1999"/>
    <x v="0"/>
    <x v="15"/>
    <x v="1"/>
    <n v="89955"/>
  </r>
  <r>
    <x v="25"/>
    <s v="Men White Slim Fit Opaque Hooded Casual Shirt"/>
    <s v="White solid opaque Casual shirt ,has a hooded neck, button placket, 1 patch pocket, long regular sleeves, curved hem"/>
    <s v="Fit: Slim Fit_x000a_The model (height 6') is wearing a size 40"/>
    <n v="4.2"/>
    <n v="307"/>
    <n v="604"/>
    <x v="0"/>
    <x v="12"/>
    <x v="2"/>
    <n v="185428"/>
  </r>
  <r>
    <x v="0"/>
    <s v="Men Fluorescent Green GO RUN Running Non-Marking Shoes"/>
    <s v="SPECIAL TECHNOLOGIES_x000a_Step up your cardio sessions in ultimate comfort wearing Skechers GO RUN Pulse - Haptic Motion._x000a_This lace-up performance design features a mesh and synthetic haptic print upper, lightweight ULTRA FLIGHT cushioning, Skechers Air-Cooled Goga Mat comfort insole, and an anti-slip Goodyear Rubber Outsole._x000a_PRODUCT DESIGN DETAILS:_x000a_A pair of fluorescent green shoes, has mid-top Styling, lace-ups detail_x000a_Upper_x000a_Cushioned footbed_x000a_Textured and patterned outsole_x000a_3 months Warranty - Warranty provided by Brand Owner / Manufacturer"/>
    <s v="Mesh_x000a_Wipe with a clean, dry cloth to remove dust"/>
    <n v="4.5999999999999996"/>
    <n v="7"/>
    <n v="3899"/>
    <x v="0"/>
    <x v="11"/>
    <x v="8"/>
    <n v="27293"/>
  </r>
  <r>
    <x v="36"/>
    <s v="Men Black &amp; White Solid 3S FL HD Solid Sustainable Sweatshirt"/>
    <s v="Product Design Details_x000a_Regular fit_x000a_Hooded_x000a_1 kangaroo pocket_x000a_Long sleees_x000a_Ribbed hem _x000a_Brand logo at chest"/>
    <s v="70% Cototn 30% Polyester_x000a_Machine Wash"/>
    <n v="4.4000000000000004"/>
    <n v="344"/>
    <n v="2199"/>
    <x v="0"/>
    <x v="58"/>
    <x v="0"/>
    <n v="756456"/>
  </r>
  <r>
    <x v="25"/>
    <s v="Men Grey Tapered Fit Mildly Distressed Light Fade Stretchable Jeans"/>
    <s v="Dark shade, light fade grey jeans_x000a_Tapered fit, mid-rise_x000a_Mildly distressed_x000a_Stretchable_x000a_5 pocket_x000a_Length: regular"/>
    <s v="Fit: Tapered Fit_x000a_Stretchable_x000a_The model (height 6') is wearing a size 32"/>
    <n v="3.8"/>
    <n v="276"/>
    <n v="539"/>
    <x v="0"/>
    <x v="15"/>
    <x v="7"/>
    <n v="148764"/>
  </r>
  <r>
    <x v="58"/>
    <s v="Men Green &amp; White Woven Design Sneakers"/>
    <s v="A pair of round toe green &amp; white sneakers ,has regular styling,_x000a_Lace-ups detail_x000a_Mesh upper_x000a_Cushioned footbed_x000a_Textured and patterned outsole_x000a_Warranty: 1 month_x000a_Warranty provided by brand/manufacturer"/>
    <s v="Upper material: Mesh_x000a_Wipe with a clean, dry cloth to remove the dust"/>
    <n v="3.9"/>
    <n v="3000"/>
    <n v="799"/>
    <x v="0"/>
    <x v="0"/>
    <x v="8"/>
    <n v="2397000"/>
  </r>
  <r>
    <x v="80"/>
    <s v="Men Super Combed Cotton Rib Round Neck Muscle Vest-9930"/>
    <s v="White T-shirt in a patterned knit_x000a_Round neck with a binding along the neckline_x000a_Sleeveless with a binding along either armhole_x000a_Brand tag on the front left side of the hem_x000a_Made from premium Combed Cotton 'magic rib' fabric_x000a_Modern fit muscle tee_x000a_To be worn as loungewear, sportswear, and innerwear - for all purpose use."/>
    <s v="100% super combed cotton_x000a_Gentle wash _x000a_Do not bleach_x000a_Do not wring_x000a_Tumble dry low_x000a_Do not iron_x000a_Do not dry clean_x000a_Wash inside out with like colours"/>
    <n v="4.4000000000000004"/>
    <n v="557"/>
    <n v="399"/>
    <x v="0"/>
    <x v="194"/>
    <x v="1"/>
    <n v="222243"/>
  </r>
  <r>
    <x v="227"/>
    <s v="Men Black Solid Moisture-Wicking Antimicrobial Polo"/>
    <s v="Black T-shirt for men_x000a_Solid_x000a_Regular length_x000a_Polo collar_x000a_Short, regular sleeves_x000a_Knitted polyester fabric_x000a_Button closure_x000a_This product is built with a moisture wicking property that pulls excess heat and moisture away from the body keeping it fresh and dry._x000a_Anti-Microbial technology with added UV protection controls odour-causing microbes._x000a_The knit ensures breathability and an uncrushed feel all day long."/>
    <s v="Regular Fit_x000a_Size worn by the model: m_x000a_Chest: 41&quot;_x000a_Height: 6'1&quot;"/>
    <n v="4.0999999999999996"/>
    <n v="468"/>
    <n v="527"/>
    <x v="0"/>
    <x v="195"/>
    <x v="0"/>
    <n v="246636"/>
  </r>
  <r>
    <x v="29"/>
    <s v="Men Woven Design Slip-On Sneakers"/>
    <s v="A pair of round toe blue slip-on sneakers, has regular styling,_x000a_Slip-on detail_x000a_Textile woven design upper_x000a_Cushioned footbed_x000a_Textured and patterned outsole_x000a_Warranty: 3 months_x000a_Warranty provided by Brand Owner / Manufacturer"/>
    <s v="Upper material: Textile_x000a_Wipe with a clean, dry cloth to remove the dust"/>
    <n v="3.8"/>
    <n v="19"/>
    <n v="1149"/>
    <x v="0"/>
    <x v="0"/>
    <x v="1"/>
    <n v="21831"/>
  </r>
  <r>
    <x v="97"/>
    <s v="R Code by The Roadster Life Co Men Pure Cotton Opaque Casual Shirt"/>
    <s v="Blue solid opaque Casual shirt ,has a spread collar, button placket, 1 patch pocket, long regular sleeves, curved hem"/>
    <s v="Regular Fit_x000a_Size worn by the model: M_x000a_Chest: 37&quot;_x000a_Height: 6'2&quot;"/>
    <n v="4.2"/>
    <n v="18"/>
    <n v="538"/>
    <x v="0"/>
    <x v="12"/>
    <x v="1"/>
    <n v="9684"/>
  </r>
  <r>
    <x v="12"/>
    <s v="Men Running Track Pants"/>
    <s v="Black solid running track pants, has an elasticated waistband with slip-on closure and 3 pockets"/>
    <s v="Size worn by the model: M_x000a_Waist: 30&quot;_x000a_Hips: 35&quot;_x000a_Height: 6'"/>
    <n v="3.8"/>
    <n v="336"/>
    <n v="719"/>
    <x v="0"/>
    <x v="34"/>
    <x v="1"/>
    <n v="241584"/>
  </r>
  <r>
    <x v="6"/>
    <s v="Men Black Walking Textile Shoes"/>
    <s v="A pair of black walking shoes, has regular Styling, lace-ups detail_x000a_Textile upper_x000a_Cushioned footbed_x000a_Textured and patterned outsole_x000a_Warranty: 45 days"/>
    <s v="Textile_x000a_Wipe with a clean, dry cloth to remove the dust."/>
    <n v="4.4000000000000004"/>
    <n v="775"/>
    <n v="1059"/>
    <x v="0"/>
    <x v="11"/>
    <x v="0"/>
    <n v="820725"/>
  </r>
  <r>
    <x v="29"/>
    <s v="Men Black Analogue Watch WRG00043C"/>
    <s v="Display: Analogue_x000a_Movement: Quartz_x000a_Power source: Battery_x000a_Dial style: Solid round stainless steel dial_x000a_Features: Reset Time_x000a_Strap style: Black regular, leather strap with a tang closure_x000a_Water resistance: Water Resistant_x000a_Comes in a WROGN case_x000a_Warranty: 1 year_x000a_Warranty is provided by the brand owner/manufacturer"/>
    <s v="None"/>
    <n v="4.2"/>
    <n v="2300"/>
    <n v="1484"/>
    <x v="0"/>
    <x v="196"/>
    <x v="0"/>
    <n v="3413200"/>
  </r>
  <r>
    <x v="26"/>
    <s v="Men Teal Blue Regular Fit Solid Sustainable Casual Shirt"/>
    <s v="Teal blue solid casual shirt, has a mandarin collar, long sleeves, button placket, curved hem, and 1 patch pocket"/>
    <s v="Regular Fit_x000a_The model (height 6') is wearing a size 40"/>
    <n v="4.0999999999999996"/>
    <n v="3000"/>
    <n v="599"/>
    <x v="0"/>
    <x v="12"/>
    <x v="4"/>
    <n v="1797000"/>
  </r>
  <r>
    <x v="72"/>
    <s v="Unisex Black Faux Leather Solid Backpack"/>
    <s v="Black solid backpack_x000a_Padded haul loop, ergonomic shoulder straps_x000a_1 main compartment with zip closure_x000a_Padded Mesh back_x000a_2 external zip pockets and 2 stash pockets_x000a_Padded shoulder strap: Padded_x000a_Water-resistance: No_x000a_Volume: 24 to 30 litres_x000a_Warranty: 1 year_x000a_Warranty provided by brand/manufacturer"/>
    <s v="Height: 48 cm_x000a_Width: 32 cm_x000a_Depth: 14 cm_x000a_Laptop sleeve length: 16 inches"/>
    <n v="4.5999999999999996"/>
    <n v="1500"/>
    <n v="1099"/>
    <x v="1"/>
    <x v="67"/>
    <x v="0"/>
    <n v="1648500"/>
  </r>
  <r>
    <x v="48"/>
    <s v="Solid Slim Fit Pure Cotton Casual Shirt"/>
    <s v="Mauve solid Casual shirt ,has a spread collar, button placket, 1 patch pocket, long regular sleeves, curved hem"/>
    <s v="Fit: Slim Fit_x000a_The model (height 6') is wearing a size 40"/>
    <n v="4.4000000000000004"/>
    <n v="80"/>
    <n v="1799"/>
    <x v="1"/>
    <x v="12"/>
    <x v="1"/>
    <n v="143920"/>
  </r>
  <r>
    <x v="69"/>
    <s v="Men Sportswear Solid Regular Fit Track Pants"/>
    <s v="Beige solid track pants_x000a_Has an elasticated waistband with drawstring closure_x000a_2 side zipper pockets &amp; 1 back pocket "/>
    <s v="Size worn by the model: M_x000a_Waist: 32&quot;_x000a_Hips: 37&quot;_x000a_Height: 5'11&quot;"/>
    <n v="4.5"/>
    <n v="140"/>
    <n v="3006"/>
    <x v="0"/>
    <x v="34"/>
    <x v="1"/>
    <n v="420840"/>
  </r>
  <r>
    <x v="25"/>
    <s v="Men Red &amp; Navy Slim Fit Checked Casual Shirt"/>
    <s v="Red and navy blue checked casual shirt, has a spread collar, button placket, 1 pocket, long sleeves, curved hem"/>
    <s v="Slim fit_x000a_The model (height 6') is wearing a size 40"/>
    <n v="4.3"/>
    <n v="2400"/>
    <n v="449"/>
    <x v="0"/>
    <x v="12"/>
    <x v="3"/>
    <n v="1077600"/>
  </r>
  <r>
    <x v="69"/>
    <s v="Men Winflo 10 Road Running Shoes"/>
    <s v="SPECIAL TECHNOLOGIES:_x000a_Support: Neutral_x000a_The more supportive the shoe, the more stability it can give to your natural stride. A combination of tuned support and intentionally placed cushioning helps you feel secure with every step. The Winflo 10 has neutral support. It gives you balance, whether you're a heel or a forefoot striker. It's good for long and short runs, too._x000a_Cushioning: Medium_x000a_The more cushioning that you have underfoot, the softer and more comfortable your running experience can be. Cushioning helps soften the impact as your feet hit the ground. Full-length Nike Air cushioning gives you a soft, comfortable feel for your miles._x000a_Responsiveness: Medium_x000a_The more responsive the shoe, the more energy return you can get back with each step. Whether you want to run a little bit faster or with a little less effort, responsive shoes help give you slightly more spring in your step to get more out of your run. Soft foam in the midsole works with the Nike Air cushioning to give you a bouncy, springy feel._x000a__x000a_PRODUCT DESIGN DETAILS :_x000a_A pair of white &amp; black woven design with brand logo printed details round toe sports shoes with regular styling has a lace up closure_x000a_Mesh upper_x000a_Cushioned footbed_x000a_PU outsole_x000a_Engineered mesh--stronger and more flexible than ordinary mesh--improves hand feel and comfort while maintaining a lightweight, breathable feel._x000a_Overlays at the toe add a layer of durability._x000a_The tongue is connected to the upper's inner lining for a secure feel._x000a_ABOUT THE PRODUCT :_x000a_What's New About the Winflo 10?_x000a_A revamped toe box provides a better fit for all foot types compared to the Winflo 9. Plus, we increased the collar comfort and fit, with padding where it counts most._x000a_A balanced ride to help kick-start your run, the Winflo 10 is great whether you're a creature of habit logging your weekly mileage, a rookie hoping to turn intrigue into routine or just joining a friend for a spontaneous weekend run. A neutral support shoe with springy Nike Air, plus more space in the forefoot, leads to a comfortable, bouncy feel. It's ready-made for your run, whenever the road is calling your name."/>
    <s v="Mesh_x000a_Wipe with a clean, dry cloth to remove dust"/>
    <n v="4"/>
    <n v="20"/>
    <n v="7216"/>
    <x v="0"/>
    <x v="11"/>
    <x v="1"/>
    <n v="144320"/>
  </r>
  <r>
    <x v="8"/>
    <s v="Men Starten Sneakers"/>
    <s v="Special Technology:_x000a_SoftFoam+ cushioned footbed for optimal comfort_x000a__x000a_Features:_x000a_A pair of round toe grey &amp; white sneakers, has regular styling_x000a_Lace-ups detail_x000a_Synthetic upper_x000a_EVA midsole provides optimal cushioning_x000a_Cushioned footbed_x000a_Textured and patterned outsole_x000a_Warranty: 3 months_x000a_Warranty provided by Brand/Manufacturer_x000a_About the shoes:_x000a_Upbeat brimming get of the style hook with PUMA Sneakers stacked with fashion &amp; function"/>
    <s v="Synthetic_x000a_Wipe with a clean dry cloth to remove dust"/>
    <n v="4.0999999999999996"/>
    <n v="166"/>
    <n v="2999"/>
    <x v="0"/>
    <x v="0"/>
    <x v="1"/>
    <n v="497834"/>
  </r>
  <r>
    <x v="64"/>
    <s v="Set of Serie Expert X-Tenso Care Shampoo+Mask+Serum with Pro Keratin"/>
    <s v="This hair care kit consists of _x000a_X-Tenso Care Pro-Keratine Straight Hair Shampoo_x000a_X-Tenso Care Straightened Hair Serum_x000a_X-Tenso Care Hair Mask"/>
    <s v="None"/>
    <n v="4.5"/>
    <n v="5500"/>
    <n v="1890"/>
    <x v="1"/>
    <x v="197"/>
    <x v="1"/>
    <n v="10395000"/>
  </r>
  <r>
    <x v="64"/>
    <s v="XtensoCare Serum with Pro-Keratin &amp; Incell for Straightened Hair-50ml"/>
    <s v="Xtenso Care Serum with Pro-Keratin &amp; Incell for Salon Straightened Hair"/>
    <s v="50 ml"/>
    <n v="4.5"/>
    <n v="1600"/>
    <n v="680"/>
    <x v="1"/>
    <x v="198"/>
    <x v="1"/>
    <n v="1088000"/>
  </r>
  <r>
    <x v="228"/>
    <s v="Sting 3.0 In-the-Ear Bluetooth Neckband with Upto 30 Hours Playback (Black/Silver)"/>
    <s v="This item cannot be returned."/>
    <s v="None"/>
    <n v="2.9"/>
    <n v="246"/>
    <n v="599"/>
    <x v="1"/>
    <x v="199"/>
    <x v="0"/>
    <n v="147354"/>
  </r>
  <r>
    <x v="13"/>
    <s v="Men Blue Tartan Checks Checked Casual Shirt"/>
    <s v="Blue tartan checks checked opaque Casual shirt_x000a_has a hooded_x000a_button placket_x000a_long regular sleeves_x000a_curved hem"/>
    <s v="Brand Fit:_x000a_Fit: Regular Fit_x000a_The model (height 6') is wearing a size 40"/>
    <n v="4.0999999999999996"/>
    <n v="661"/>
    <n v="1599"/>
    <x v="0"/>
    <x v="12"/>
    <x v="4"/>
    <n v="1056939"/>
  </r>
  <r>
    <x v="36"/>
    <s v="Men Real Madric Condivo 22 Training Pants"/>
    <s v="Special technology:_x000a_Moisture-absorbing AEROREADY_x000a_Product design details:_x000a_Slim fit with mid rise_x000a_Elastic waist with drawcord_x000a_Side seam zip pockets_x000a_Ankle zips_x000a_Real Madrid heat-transferred crest_x000a_Warranty: 3 months from the date of purchase against manufacturing defects_x000a_Warranty provided by brand/manufacturer"/>
    <s v="The model (height 6') is wearing a size M"/>
    <n v="4.0999999999999996"/>
    <n v="59"/>
    <n v="2999"/>
    <x v="0"/>
    <x v="34"/>
    <x v="1"/>
    <n v="176941"/>
  </r>
  <r>
    <x v="12"/>
    <s v="Men Mesh Memory Foam Walking Lace-Up Non-Marking Shoes"/>
    <s v="A pair of white shoes, has regular Styling, slip-on detail_x000a_Upper_x000a_Cushioned footbed_x000a_Textured and patterned outsole_x000a_Warranty: 30 days_x000a_Warranty provided by brand owner/manufacturer"/>
    <s v="Mesh_x000a_Wipe with a clean, dry cloth to remove dust"/>
    <n v="4.2"/>
    <n v="93"/>
    <n v="899"/>
    <x v="0"/>
    <x v="11"/>
    <x v="1"/>
    <n v="83607"/>
  </r>
  <r>
    <x v="229"/>
    <s v="Hair Growth Serum Concentrate - 30ml"/>
    <s v="Hair Growth Serum Concentrate - 30ml"/>
    <s v="None"/>
    <n v="4.4000000000000004"/>
    <n v="52"/>
    <n v="669"/>
    <x v="1"/>
    <x v="200"/>
    <x v="1"/>
    <n v="34788"/>
  </r>
  <r>
    <x v="114"/>
    <s v="Camouflage Printed Antimicrobial Sports T-shirt"/>
    <s v="Olive green sports t-shirt for men_x000a_Camouflage printed_x000a_Regular length_x000a_Round neck_x000a_Short, regular sleeves_x000a_Knitted polyester fabric"/>
    <s v="Regular Fit_x000a_The model (height 6') is wearing a size M"/>
    <n v="4"/>
    <n v="5"/>
    <n v="380"/>
    <x v="1"/>
    <x v="46"/>
    <x v="1"/>
    <n v="1900"/>
  </r>
  <r>
    <x v="26"/>
    <s v="Men Black &amp; Red Checked Pure Cotton Sustainable Casual Shirt"/>
    <s v="Black &amp; Red other checked opaque casual shirt, has a spread collar, button placket, 1 patch pocket, long regular sleeves, curved hem"/>
    <s v="Fit: Regular Fit_x000a_The model (height 6') is wearing a size 40"/>
    <n v="4.2"/>
    <n v="419"/>
    <n v="779"/>
    <x v="0"/>
    <x v="12"/>
    <x v="0"/>
    <n v="326401"/>
  </r>
  <r>
    <x v="88"/>
    <s v="Fructis Unisex Long &amp; Strong Strengthening Shampoo 175 ml"/>
    <s v="Suitable for which hair type_x000a_Damaged hair_x000a__x000a_What it is_x000a_Long and Strong Strengthening Shampoo_x000a__x000a_What it does_x000a_Transform weak and brittle hair into luscious locks with Garnier's Long and Strong Fructus Fortifying Shampoo_x000a_This shampoo nourishes hair from the root, right down to the tip_x000a_The nutrients and minerals are absorbed within the hair and strengthened from within_x000a_Ensure you hair is taken care of the correct way with this shampoo that promises to nourish your hair and keep it detangled, without that unpleasant, heavy feeling_x000a_Make your hair shiny, luscious and strong on the inside, shiny on the out_x000a_This innovative formula is made up of active fruit complexes that use the natural extract of fruit to nurture each and every strand"/>
    <s v="175 ml"/>
    <n v="4.5"/>
    <n v="1000"/>
    <n v="117"/>
    <x v="1"/>
    <x v="28"/>
    <x v="1"/>
    <n v="117000"/>
  </r>
  <r>
    <x v="26"/>
    <s v="Men Maroon Pure Cotton Solid Round Neck T-shirt"/>
    <s v="Maroon solid T-shirt, has a round neck, and long sleeves"/>
    <s v="The model (height 6') is wearing a size M"/>
    <n v="4"/>
    <n v="533"/>
    <n v="341"/>
    <x v="0"/>
    <x v="46"/>
    <x v="9"/>
    <n v="181753"/>
  </r>
  <r>
    <x v="150"/>
    <s v="Men Blue Slim Fit Solid Polo Collar T-shirt"/>
    <s v="Blue solid T-shirt, has a polo collar, button closure, and short sleeves"/>
    <s v="Slim Fit_x000a_The model (height 6') is wearing a size M"/>
    <n v="4.3"/>
    <n v="657"/>
    <n v="1169"/>
    <x v="0"/>
    <x v="46"/>
    <x v="4"/>
    <n v="768033"/>
  </r>
  <r>
    <x v="127"/>
    <s v="Black Graphic Printed Drop Shoulder Sleeves Cotton T-shirt"/>
    <s v="Black &amp; blue Tshirt for men_x000a_Graphic printed_x000a_Regular length_x000a_Round neck_x000a_Short, drop shoulder sleeves_x000a_Woven cotton fabric"/>
    <s v="Oversized_x000a_The model (height 6') is wearing a size M"/>
    <n v="4.3"/>
    <n v="57"/>
    <n v="599"/>
    <x v="1"/>
    <x v="46"/>
    <x v="0"/>
    <n v="34143"/>
  </r>
  <r>
    <x v="164"/>
    <s v="Unisex One Eau De Toilette 100ml"/>
    <s v="One Eau De Toilette Perfume"/>
    <s v="None"/>
    <n v="4.4000000000000004"/>
    <n v="1800"/>
    <n v="3910"/>
    <x v="1"/>
    <x v="72"/>
    <x v="1"/>
    <n v="7038000"/>
  </r>
  <r>
    <x v="0"/>
    <s v="Men Solid Bobs Sparrow 2.0 Slip-On Sneakers With Lace Detail"/>
    <s v="Special Technologies:_x000a_Skechers Memory Foam cushioned comfort insole._x000a_Skechers Stretch: A Customised Fit._x000a_Crafted with 100% vegan materials._x000a_Machine washable._x000a_Product Design Details:_x000a_A pair of round toe off white slip-on sneakers with lace detail, has regular styling_x000a_Slip-on detail_x000a_Mesh upper_x000a_Cushioned footbed_x000a_Textured &amp; patterned EVA outsole_x000a_Warranty: 3 months_x000a_Warranty to be provided by the brand /manufacturer"/>
    <s v="Upper Material: Mesh_x000a_Outsole Material: EVA_x000a_Wipe with a clean, dry cloth to remove the dust"/>
    <n v="4.5"/>
    <n v="86"/>
    <n v="4499"/>
    <x v="0"/>
    <x v="20"/>
    <x v="1"/>
    <n v="386914"/>
  </r>
  <r>
    <x v="29"/>
    <s v="Men Grey Slim Fit Light Fade Stretchable Jeans"/>
    <s v="Medium shade, light fade grey jeans_x000a_Slim fit, mid-rise_x000a_Clean look_x000a_Stretchable_x000a_5 pockets_x000a_Button closure_x000a_Zip fly_x000a_Length: regular"/>
    <s v="Fit: Slim Fit_x000a_Stretchable_x000a_The model (height 6') is wearing a size 32"/>
    <n v="4.0999999999999996"/>
    <n v="2100"/>
    <n v="1637"/>
    <x v="0"/>
    <x v="15"/>
    <x v="7"/>
    <n v="3437700"/>
  </r>
  <r>
    <x v="48"/>
    <s v="512 Men Navy Blue Slim Tapered Fit Mid-Rise Clean Look Light Fade Stretchable Jeans"/>
    <s v="Dark shade, light fade navy blue jeans_x000a_Slim tapered fit, mid-rise_x000a_Clean look_x000a_Stretchable_x000a_5 pockets_x000a_Has whiskers and chevrons effect_x000a_Length: regular"/>
    <s v="Fit: Slim Tapered Fit_x000a_Stretchable_x000a_The model (height 6') is wearing a size 32"/>
    <n v="4.2"/>
    <n v="257"/>
    <n v="2399"/>
    <x v="0"/>
    <x v="15"/>
    <x v="3"/>
    <n v="616543"/>
  </r>
  <r>
    <x v="25"/>
    <s v="Men Maroon Slim Fit Solid Casual Shirt"/>
    <s v="Maroon solid casual shirt, has a mandarin collar, long sleeves, button placket, curved hem, and 1 patch pocket"/>
    <s v="Slim fit_x000a_The model (height 6') is wearing a size 40"/>
    <n v="4.0999999999999996"/>
    <n v="335"/>
    <n v="351"/>
    <x v="0"/>
    <x v="12"/>
    <x v="9"/>
    <n v="117585"/>
  </r>
  <r>
    <x v="230"/>
    <s v="Men Tailored Slim Fit Wrinkle Free Formal Trousers"/>
    <s v="Woven black formal trousers_x000a_Slim fit_x000a_Brand Fit: tailored_x000a_Mid-rise_x000a_Length: regular_x000a_Pattern: solid _x000a_Flat-front, with no pleats design_x000a_Feature: wrinkle free_x000a_4 pockets"/>
    <s v="Brand Fit: Tailored_x000a_Fit: Slim Fit_x000a_The model (height 6') is wearing a size 32"/>
    <n v="3.9"/>
    <n v="51"/>
    <n v="2093"/>
    <x v="0"/>
    <x v="30"/>
    <x v="5"/>
    <n v="106743"/>
  </r>
  <r>
    <x v="0"/>
    <s v="Men Go Walk Flex - Kinsh Non-Marking Walking Shoes"/>
    <s v="Special Technologies_x000a_Air-Cooled Goga Mat: Skechers Air-Cooled Goga Mat breathable insole with high-rebound cushioning_x000a_ULTRA GO: Lightweight, responsive ULTRA GO cushioning_x000a_Flex Pillars: Full-length flex grooves for enhanced flexibility._x000a_Ortholite: Ortholite comfort foam insole layer adds long-term cushioning and high-level breathability with 5% recycled rubber content_x000a_Product Design Details_x000a_A pair of charcoal grey walking shoes, has regular styling, slip-on detail_x000a_Mesh upper_x000a_Cushioned footbed_x000a_Textured and patterned outsole_x000a_Skechers logo detail_x000a_Warranty: 3 months_x000a_Warranty provided by brand owner/manufacturer_x000a_About the Skechers GO WALK FLEX - KINSHIP Walking Shoes_x000a_Get an extra step of comfort with Skechers GO WALK FLEX - KINSHIP. Featuring a mesh upper with a Skechers Air-Cooled Goga Mat insole, with Flex Pillars and a lightweight ULTRA GO cushioned midsole."/>
    <s v="Mesh_x000a_Wipe with a clean and dry cloth to remove dust"/>
    <n v="4.3"/>
    <n v="6"/>
    <n v="4899"/>
    <x v="0"/>
    <x v="11"/>
    <x v="1"/>
    <n v="29394"/>
  </r>
  <r>
    <x v="141"/>
    <s v="Men Black &amp; Olive Green Printed Straight Kurta"/>
    <s v="Black and Olive Green printed straight kurta, has a mandarin collar, long sleeves, and curved hem"/>
    <s v="The model (height 6') is wearing a size M"/>
    <n v="4.3"/>
    <n v="1000"/>
    <n v="519"/>
    <x v="0"/>
    <x v="112"/>
    <x v="0"/>
    <n v="519000"/>
  </r>
  <r>
    <x v="119"/>
    <s v="Men White Pure Cotton Drop-Shoulder Oversized Fit T-shirt"/>
    <s v="White Tshirt for men_x000a_Solid_x000a_Regular length_x000a_Round neck_x000a_Short, drop-shoulder sleeves_x000a_Knitted cotton fabric"/>
    <s v="Oversized_x000a_The model (height 6') is wearing a size M"/>
    <n v="4.2"/>
    <n v="333"/>
    <n v="443"/>
    <x v="0"/>
    <x v="46"/>
    <x v="2"/>
    <n v="147519"/>
  </r>
  <r>
    <x v="77"/>
    <s v="Men White &amp; Black Slim Fit Checked Casual Shirt"/>
    <s v="White and Black checked casual shirt, has a spread collar, long sleeves, button placket, curved hem, and 1 patch pocket"/>
    <s v="Slim fit_x000a_The model (height 6') is wearing a size 40"/>
    <n v="4"/>
    <n v="380"/>
    <n v="524"/>
    <x v="0"/>
    <x v="12"/>
    <x v="0"/>
    <n v="199120"/>
  </r>
  <r>
    <x v="12"/>
    <s v="Men Olive Green Solid Shorts"/>
    <s v="Olive green solid mid-rise regular shorts, has 2 pockets, drawstring closure"/>
    <s v="Regular Fit_x000a_Size worn by the model:M_x000a_Waist 34&quot;_x000a_Hips 36&quot;_x000a_Height 6'2&quot;"/>
    <n v="4.0999999999999996"/>
    <n v="269"/>
    <n v="422"/>
    <x v="0"/>
    <x v="41"/>
    <x v="8"/>
    <n v="113518"/>
  </r>
  <r>
    <x v="156"/>
    <s v="Men Dylan Blue Eau de Toilette 100 ml"/>
    <s v="Dylan Blue Eau de Toilette"/>
    <s v="None"/>
    <n v="4.4000000000000004"/>
    <n v="199"/>
    <n v="7290"/>
    <x v="0"/>
    <x v="28"/>
    <x v="4"/>
    <n v="1450710"/>
  </r>
  <r>
    <x v="103"/>
    <s v="Men Black Solid Joggers"/>
    <s v="A pair of black knitted mid-rise joggers with side tape, has two pockets and an elasticated waistband with a drawstring fastening"/>
    <s v="The model (height 6') is wearing a size M"/>
    <n v="4"/>
    <n v="216"/>
    <n v="285"/>
    <x v="0"/>
    <x v="31"/>
    <x v="0"/>
    <n v="61560"/>
  </r>
  <r>
    <x v="6"/>
    <s v="Men Mesh Walking Sports Shoes"/>
    <s v="A pair of sports shoes, has regular Styling, slip-on detail_x000a_Upper_x000a_Cushioned footbed_x000a_Textured and patterned outsole"/>
    <s v="Mesh &amp; EVA_x000a_Wipe with a clean, dry cloth to remove dust"/>
    <n v="4.0999999999999996"/>
    <n v="116"/>
    <n v="1059"/>
    <x v="0"/>
    <x v="11"/>
    <x v="1"/>
    <n v="122844"/>
  </r>
  <r>
    <x v="26"/>
    <s v="Men Charcoal Grey Solid Regular Fit Regular Shorts"/>
    <s v="Charcoal grey solid mid-rise regular shorts, has 4 pockets, a button closure"/>
    <s v="Regular Fit_x000a_The model (height 6') is wearing a size 32"/>
    <n v="4"/>
    <n v="7600"/>
    <n v="545"/>
    <x v="0"/>
    <x v="41"/>
    <x v="7"/>
    <n v="4142000"/>
  </r>
  <r>
    <x v="26"/>
    <s v="Men Black &amp; Grey Shadow Check Sustainable Casual Shirt"/>
    <s v="Black and grey shadow check casual shirt, has a spread collar, a full button placket, long sleeves with roll-up tab features, a patch pocket, curved hem"/>
    <s v="Regular fit_x000a_The model (height 6') is wearing a size 40"/>
    <n v="4.0999999999999996"/>
    <n v="9800"/>
    <n v="597"/>
    <x v="0"/>
    <x v="12"/>
    <x v="0"/>
    <n v="5850600"/>
  </r>
  <r>
    <x v="21"/>
    <s v="U S Polo Assn Men Burgundy Horizontal Striped Tailored Fit Pure Cotton Casual Shirt"/>
    <s v="Burgundy horizontal striped Casual shirt ,has a spread collar, button placket, long regular sleeves, curved hem"/>
    <s v="Fit: Tailored Fit_x000a_The model (height 6') is wearing a size 40"/>
    <n v="4.3"/>
    <n v="111"/>
    <n v="1539"/>
    <x v="0"/>
    <x v="12"/>
    <x v="5"/>
    <n v="170829"/>
  </r>
  <r>
    <x v="46"/>
    <s v="Men Magellan Hypagrip Mid-Top Trekking Shoes"/>
    <s v="Special Technology:_x000a_Hypagrip and EN-Act Technology to traverse between varying activities and terrains seamlessly._x000a_Product Design Details:_x000a_A pair of round toe black and red solid trekking shoes, has mid-top styling_x000a_Lace-ups detail_x000a_Synthetic &amp; textile upper_x000a_Cushioned footbed_x000a_Textured and patterned rubber outsole with fixed cleats_x000a_Warranty: 6 months_x000a_Warranty to be provided by the brand/manufacturer"/>
    <s v="Upper Material: Synthetic &amp; Textile_x000a_Outsole Material: Rubber_x000a_Wipe with a clean, dry cloth to remove the dust"/>
    <n v="3.9"/>
    <n v="41"/>
    <n v="4049"/>
    <x v="0"/>
    <x v="11"/>
    <x v="1"/>
    <n v="166009"/>
  </r>
  <r>
    <x v="231"/>
    <s v="Men Coffee Brown Solid Leather Fisherman Sandals"/>
    <s v="A pair of coffee brown solid fisherman sandals_x000a_Leather upper with velcro closure_x000a_Cushioned footbed_x000a_Patterned pu outsole"/>
    <s v="Leather_x000a_Wipe with a clean, dry cloth to remove dust"/>
    <n v="4.5"/>
    <n v="208"/>
    <n v="2549"/>
    <x v="0"/>
    <x v="24"/>
    <x v="10"/>
    <n v="530192"/>
  </r>
  <r>
    <x v="136"/>
    <s v="Men Lightweight Clogs"/>
    <s v="A pair of olive green and black solid lightweight clogs_x000a_Rubber upper_x000a_Cushioned footbed_x000a_Patterned eva outsole_x000a_Warranty: 1 month_x000a_Warranty provided by brand owner/manufacturer"/>
    <s v="Rubber _x000a_Wipe with a clean, dry cloth to remove the dust"/>
    <n v="4.0999999999999996"/>
    <n v="57"/>
    <n v="529"/>
    <x v="0"/>
    <x v="8"/>
    <x v="1"/>
    <n v="30153"/>
  </r>
  <r>
    <x v="25"/>
    <s v="Men Blue Slim Fit Casual Trouser"/>
    <s v="Blue woven trouser_x000a_Slim fit_x000a_Mid-rise_x000a_Length: regular_x000a_Pattern: solid solid_x000a_Flat-front, with no pleats design_x000a_Feature: plain_x000a_4 pockets"/>
    <s v="Fit: Slim Fit_x000a_The model (height 6') is wearing a size 32"/>
    <n v="3.7"/>
    <n v="44"/>
    <n v="740"/>
    <x v="0"/>
    <x v="201"/>
    <x v="4"/>
    <n v="32560"/>
  </r>
  <r>
    <x v="15"/>
    <s v="Men Relaxed Fit Hoodie"/>
    <s v="Hoodie in sweatshirt fabric made from a cotton blend. Relaxed fit with a jersey-lined, drawstring hood, a kangaroo pocket, long sleeves and wide ribbing at the cuffs and hem. Soft brushed inside."/>
    <s v="The model (height 6') is wearing a size M"/>
    <n v="4.2"/>
    <n v="162"/>
    <n v="1499"/>
    <x v="0"/>
    <x v="13"/>
    <x v="1"/>
    <n v="242838"/>
  </r>
  <r>
    <x v="188"/>
    <s v="Grey Set of 3 Ernesto Inner Steel Jr. Casseroles"/>
    <s v="Set content: 3 Serveware_x000a_Type: Casseroles_x000a_Material: Plastic and Stainless Steel_x000a_Colour: Grey_x000a_Pattern: Solid_x000a__x000a_Features:_x000a_Vacutherm Technology keeps your food warm/ cold and fresh_x000a_Double-walled Stainless Steel inner body to keep your food warm and safe_x000a_Grip area for easy lid removal"/>
    <s v="Capacity:_x000a_Casserole 1: 1.4 liters_x000a_Casserole 2: 850 ml_x000a_Casserole 3: 420 ml"/>
    <n v="4.2"/>
    <n v="383"/>
    <n v="999"/>
    <x v="1"/>
    <x v="202"/>
    <x v="7"/>
    <n v="382617"/>
  </r>
  <r>
    <x v="100"/>
    <s v="GIORGIO ARMANI Acqua Di Gio Deodorant 150ml"/>
    <s v="Giorgio Armani Acqua Di Gio Deodorant 150ml"/>
    <s v="None"/>
    <n v="4.2"/>
    <n v="121"/>
    <n v="2082"/>
    <x v="1"/>
    <x v="150"/>
    <x v="1"/>
    <n v="251922"/>
  </r>
  <r>
    <x v="25"/>
    <s v="Men White &amp; Blue Slim Fit Striped Casual Shirt"/>
    <s v="White and blue striped casual shirt, has a spread collar, button placket, 1 pocket, long sleeves, curved hem"/>
    <s v="Slim fit_x000a_The model (height 6') is wearing a size 40"/>
    <n v="4.0999999999999996"/>
    <n v="12000"/>
    <n v="517"/>
    <x v="0"/>
    <x v="12"/>
    <x v="2"/>
    <n v="6204000"/>
  </r>
  <r>
    <x v="7"/>
    <s v="Men Round Toe Leather Sneakers"/>
    <s v="A pair of grey round toe sneakers ,has regular styling,_x000a_Lace-ups detail_x000a_Leather upper_x000a_Cushioned footbed_x000a_Textured and patterned outsole_x000a_Warranty: 1 month_x000a_Warranty provided by brand/manufacturer"/>
    <s v="Leather_x000a_Use a branded leather cleaner, avoid washing"/>
    <n v="4.4000000000000004"/>
    <n v="48"/>
    <n v="3130"/>
    <x v="0"/>
    <x v="0"/>
    <x v="1"/>
    <n v="150240"/>
  </r>
  <r>
    <x v="69"/>
    <s v="Sportswear AeroBill Featherlight Adjustable Cap"/>
    <s v="PRODUCT DESCRIPTION:_x000a_Pink solid baseball cap, has a visor_x000a__x000a_ABOUT NIKE SPORTSWEAR AEROBILL:_x000a_The black underbill on the Nike Sportswear AeroBill Featherlight Cap helps reduce glare so you can see more and squint less. Sweat-wicking fabric and mesh inserts help keep you feeling cool and comfortable throughout the day."/>
    <s v="Circumference: 61 cm"/>
    <n v="4.3"/>
    <n v="10"/>
    <n v="991"/>
    <x v="1"/>
    <x v="77"/>
    <x v="1"/>
    <n v="9910"/>
  </r>
  <r>
    <x v="64"/>
    <s v="Inforcer Strengthening Shampoo with Vitamin B6 &amp; Biotin-300ml"/>
    <s v="Inforcer Strengthening Shampoo with Vitamin B6 &amp; Biotin to Reduce Hair Breakage"/>
    <s v="None"/>
    <n v="4.5"/>
    <n v="2000"/>
    <n v="745"/>
    <x v="1"/>
    <x v="203"/>
    <x v="1"/>
    <n v="1490000"/>
  </r>
  <r>
    <x v="33"/>
    <s v="Unisex Sneakers"/>
    <s v="A pair of round toe mint green sneakers, has regular styling,_x000a_Lace-ups detail_x000a_Synthetic upper_x000a_Cushioned footbed_x000a_Textured and patterned outsole_x000a_PUMA Logo for subtle branding_x000a_Warranty: 3 months_x000a_Warranty provided by brand/manufacturer_x000a__x000a_About the Product_x000a_Elevate, intensify the Style drills, out run those goals, here are the perfect PUMA Shoes an all season favorite, perfect for leisure."/>
    <s v="Synthetic_x000a_Wipe with a clean, dry cloth to remove dust"/>
    <n v="4.2"/>
    <n v="174"/>
    <n v="2579"/>
    <x v="1"/>
    <x v="0"/>
    <x v="1"/>
    <n v="448746"/>
  </r>
  <r>
    <x v="29"/>
    <s v="Men Black Slim Fit Solid Chinos"/>
    <s v="Black solid mid-rise trousers, button closure, and 4 pockets"/>
    <s v="Slim fit_x000a_The model (height 6') is wearing a size 32"/>
    <n v="4.0999999999999996"/>
    <n v="1300"/>
    <n v="1559"/>
    <x v="0"/>
    <x v="55"/>
    <x v="0"/>
    <n v="2026700"/>
  </r>
  <r>
    <x v="51"/>
    <s v="Blue STH3000/20 1000 W Garment Steamer"/>
    <s v="Key Features_x000a__x000a_1000 Watts Power_x000a_Long cord for easy use and maneuverability_x000a_Ergonomic handheld design for comfortable wrist movement_x000a_Detachable water tank for easy refilling_x000a_No burns guaranteed_x000a_Safe on all ironable clothes_x000a__x000a_Warranty: 2 Years_x000a_Warranty provided by brand/manufacturer"/>
    <s v="Dimension: 23 cm x 13.4 cm x 12.4 cm (Length x Width x Height)"/>
    <n v="4.5"/>
    <n v="11"/>
    <n v="3399"/>
    <x v="0"/>
    <x v="204"/>
    <x v="4"/>
    <n v="37389"/>
  </r>
  <r>
    <x v="53"/>
    <s v="Men Black Mesh Running Shoes"/>
    <s v="A pair of black running sports shoes, has regular styling, slip-on detail_x000a_Mesh upper_x000a_Cushioned footbed_x000a_Textured and patterned outsole_x000a_Warranty: 30 days_x000a_Warranty provided by brand/manufacturer"/>
    <s v="Mesh_x000a_Wipe with a clean, dry cloth to remove dust"/>
    <n v="4.2"/>
    <n v="834"/>
    <n v="944"/>
    <x v="0"/>
    <x v="11"/>
    <x v="0"/>
    <n v="787296"/>
  </r>
  <r>
    <x v="41"/>
    <s v="Men Navy Blue Analogue Watch TH1791325W"/>
    <s v="Display: Analogue_x000a_Movement: Quartz_x000a_Power source: Battery_x000a_Dial style: Solid round stainless steel dial_x000a_Features: Reset Time, Multiple Time Zone_x000a_Strap style: Blue regular, silicon strap with a tang closure_x000a_Water resistance: 30 m_x000a_Comes in a Tommy Hilfiger case_x000a_Warranty: 2 years_x000a_Warranty provided by brand/manufacturer"/>
    <s v="Dial Width: 40 mm_x000a_Strap Width: 20 mm"/>
    <n v="4.5"/>
    <n v="963"/>
    <n v="4875"/>
    <x v="0"/>
    <x v="205"/>
    <x v="3"/>
    <n v="4694625"/>
  </r>
  <r>
    <x v="6"/>
    <s v="Men Black Solid Leather Biker Boots"/>
    <s v="A pair of round-toe brown biker boots, has mid-top styling_x000a_Zip detail_x000a_Leather upper_x000a_Cushioned footbed_x000a_Textured and patterned outsole_x000a_Warranty: 45 days"/>
    <s v="Leather_x000a_Use a branded leather conditioner to clean the product _x000a_Avoid washing"/>
    <n v="4.3"/>
    <n v="858"/>
    <n v="1899"/>
    <x v="0"/>
    <x v="83"/>
    <x v="0"/>
    <n v="1629342"/>
  </r>
  <r>
    <x v="26"/>
    <s v="Men Blue &amp; Grey Checked Casual Sustainable Shirt"/>
    <s v="Blue and grey checked casual shirt, has a spread collar, long sleeves with roll-up tabs, curved hem, one patch pocket"/>
    <s v="Regular Fit_x000a_The model (height 6') is wearing a size 40"/>
    <n v="4.3"/>
    <n v="4400"/>
    <n v="619"/>
    <x v="0"/>
    <x v="12"/>
    <x v="7"/>
    <n v="2723600"/>
  </r>
  <r>
    <x v="73"/>
    <s v="Men Blue Slim Fit Striped Casual Shirt"/>
    <s v="Blue vertical stripes striped opaque Casual shirt ,has a spread collar, button placket, na pocket, long regular sleeves, curved hem"/>
    <s v="Brand Fit:_x000a_Fit: Slim Fit_x000a_The model (height 6') is wearing a size 40"/>
    <n v="4"/>
    <n v="333"/>
    <n v="749"/>
    <x v="0"/>
    <x v="12"/>
    <x v="4"/>
    <n v="249417"/>
  </r>
  <r>
    <x v="25"/>
    <s v="Men Coffee Brown Slim Fit Cotton Casual Shirt"/>
    <s v="Coffee brown solid opaque Casual shirt ,has a mandarin collar, button placket, 1 patch pocket, long regular sleeves, curved hem"/>
    <s v="Fit: Slim Fit_x000a_The model (height 6') is wearing a size 40"/>
    <n v="4"/>
    <n v="1000"/>
    <n v="519"/>
    <x v="0"/>
    <x v="12"/>
    <x v="10"/>
    <n v="519000"/>
  </r>
  <r>
    <x v="13"/>
    <s v="Men Navy Blue Slim Fit Printed Casual Shirt"/>
    <s v="Navy blue ethnic motifs printed opaque Casual shirt ,has a spread collar, button placket, short regular sleeves, curved hem"/>
    <s v="Fit: Slim Fit_x000a_The model (height 6') is wearing a size 40"/>
    <n v="4.2"/>
    <n v="857"/>
    <n v="1999"/>
    <x v="0"/>
    <x v="12"/>
    <x v="3"/>
    <n v="1713143"/>
  </r>
  <r>
    <x v="41"/>
    <s v="Men Blue Solid Leather Two Fold Wallet"/>
    <s v="Blue solid two fold wallet_x000a_2 main compartments_x000a_4 card holders, 2 slip pockets, has a flap coin pocket_x000a_Warranty: 6 months_x000a_Warranty provided by brand/manufacturer"/>
    <s v="Height: 9.5 cm_x000a_Width: 11.5 cm"/>
    <n v="4.7"/>
    <n v="2400"/>
    <n v="1499"/>
    <x v="0"/>
    <x v="79"/>
    <x v="4"/>
    <n v="3597600"/>
  </r>
  <r>
    <x v="26"/>
    <s v="Men Grey Solid Mid-Rise Regular Fit Jogger Trousers"/>
    <s v="Grey woven joggers_x000a_Regular fit_x000a_Mid-rise_x000a_Length: regular_x000a_Pattern: solid_x000a_Flat-front, with no pleats design_x000a_Feature: plain_x000a_4 pockets"/>
    <s v="Fit: Regular Fit_x000a_The model (height 6') is wearing a size 32"/>
    <n v="4.3"/>
    <n v="193"/>
    <n v="979"/>
    <x v="0"/>
    <x v="30"/>
    <x v="7"/>
    <n v="188947"/>
  </r>
  <r>
    <x v="12"/>
    <s v="Men Rapid-Dry Running Track Pants"/>
    <s v="Teal blue solid track pants for men, has an elasticated waistband with slip-on closure, two side pockets and one back pocket, regular length, straight hems, and regular fit _x000a_Infused with Rapid-dry and anti-microbial technologies! "/>
    <s v="Size worn by the model: M"/>
    <n v="4.0999999999999996"/>
    <n v="26"/>
    <n v="1494"/>
    <x v="0"/>
    <x v="34"/>
    <x v="1"/>
    <n v="38844"/>
  </r>
  <r>
    <x v="29"/>
    <s v="Men Black Solid Mid-Top Chelsea Boots"/>
    <s v="A pair of round toe black solid chelsea boots ,has mid-top styling_x000a_Slip-on detail_x000a_Synthetic upper_x000a_Cushioned footbed_x000a_Textured and patterned outsole_x000a_Warranty: 3 months_x000a_Warranty provided by brand/ manufacturer"/>
    <s v="Upper material: synthetic_x000a_Sole material: TPR_x000a_Wipe with a clean, dry cloth to remove dust"/>
    <n v="4"/>
    <n v="239"/>
    <n v="1924"/>
    <x v="0"/>
    <x v="83"/>
    <x v="0"/>
    <n v="459836"/>
  </r>
  <r>
    <x v="130"/>
    <s v="Men Black Skeleton Dial &amp; Stainless Steel Bracelet Style Straps Analogue Watch 90110NM01"/>
    <s v="Pack Contains: single watch_x000a_Display: analogue_x000a_Movement: quartz_x000a_Power Source: battery_x000a_Dial style: black skeleton oval stainless steel dial_x000a_Features: reset time,_x000a_Strap Style:, bracelet style, stainless steel strap with a button_x000a_Water resistance: 50 m_x000a_Comes in a signature Titan case_x000a_Warranty: 2 years_x000a_Warranty provided by brand owner/manufacturer"/>
    <s v="90110N M01 - DM668 - AUTOMATIC UPGRADES"/>
    <n v="4.9000000000000004"/>
    <n v="13"/>
    <n v="18995"/>
    <x v="0"/>
    <x v="206"/>
    <x v="0"/>
    <n v="246935"/>
  </r>
  <r>
    <x v="26"/>
    <s v="The Lifestyle Co Men Charcoal Grey Skinny Fit Mid-Rise Clean Look Stretchable Jeans"/>
    <s v="Charcoal grey dark wash five-pocket mid-rise stretchable jeans with whiskers, clean look, light fade, has a button and zip closure and waistband with belt loops_x000a_Comes with an accessory"/>
    <s v="Skinny Fit_x000a_Stretchable_x000a_The model (height 6') is wearing a size 32"/>
    <n v="3.8"/>
    <n v="4000"/>
    <n v="1187"/>
    <x v="0"/>
    <x v="15"/>
    <x v="7"/>
    <n v="4748000"/>
  </r>
  <r>
    <x v="185"/>
    <s v="Vitariche Gloss Hair Serum with Macademia Oil &amp; Vitamin E - 115 ml"/>
    <s v="Vitariche Gloss Hair Serum with Macademia Oil &amp; Vitamin E"/>
    <s v="None"/>
    <n v="4.5"/>
    <n v="2900"/>
    <n v="272"/>
    <x v="1"/>
    <x v="28"/>
    <x v="1"/>
    <n v="788800"/>
  </r>
  <r>
    <x v="78"/>
    <s v="Men Brown Flat Boots"/>
    <s v="A pair of round toe brown flat boots ,has mid-top styling,_x000a_Zip detail_x000a_Synthetic upper_x000a_Cushioned footbed_x000a_Textured and patterned outsole_x000a_Warranty: 3 months"/>
    <s v="Comfort Fit Size"/>
    <n v="3.7"/>
    <n v="113"/>
    <n v="879"/>
    <x v="0"/>
    <x v="83"/>
    <x v="10"/>
    <n v="99327"/>
  </r>
  <r>
    <x v="232"/>
    <s v="Men Striped Genuine Leather Steel Toe Safety Sports Boots"/>
    <s v="Eego Italy Men Striped Genuine Leather Steel Toe Safety Sports Boots"/>
    <s v="Genuine Leather_x000a_Use a branded leather conditioner to clean the product"/>
    <n v="3.5"/>
    <n v="6"/>
    <n v="1299"/>
    <x v="0"/>
    <x v="83"/>
    <x v="1"/>
    <n v="7794"/>
  </r>
  <r>
    <x v="2"/>
    <s v="Buds Z2 Truly Wireless Earbuds With ANC &amp; Upto 38Hours Playback"/>
    <s v="This item cannot be returned."/>
    <s v="None"/>
    <n v="4.3"/>
    <n v="121"/>
    <n v="4999"/>
    <x v="1"/>
    <x v="16"/>
    <x v="1"/>
    <n v="604879"/>
  </r>
  <r>
    <x v="81"/>
    <s v="Men Limited Edition Incense Eau de Parfum- 100 ml"/>
    <s v="Perfect for all seasons: Carlton London's Men Incense EDP is specially created to be suitable for all seasons and reasons. The man, firelight in his face, leaning on the worn leather saddle, alone with the desert wind--an icon so powerful that every man wanted to be him and every woman wanted to have him. From this memory are born Carlton London Men's Perfumes, the premium long lasting fragrance crafted with unique exotic ingredients."/>
    <s v="None"/>
    <n v="4.2"/>
    <n v="2500"/>
    <n v="597"/>
    <x v="0"/>
    <x v="28"/>
    <x v="1"/>
    <n v="1492500"/>
  </r>
  <r>
    <x v="26"/>
    <s v="Men Navy Blue Cotton Sustainable Casual Shirt"/>
    <s v="Navy Blue solid casual shirt, has a spread collar, long sleeves, button placket, curved hem, and 1 patch pocket"/>
    <s v="Regular Fit_x000a_The model (height 6') is wearing a size 40"/>
    <n v="4.2"/>
    <n v="2900"/>
    <n v="623"/>
    <x v="0"/>
    <x v="12"/>
    <x v="3"/>
    <n v="1806700"/>
  </r>
  <r>
    <x v="8"/>
    <s v="Men Sneakers"/>
    <s v="A pair of round toe grey solid sneakers, has regular styling,_x000a_Lace-ups detail_x000a_Textile upper provides breathability &amp; durability_x000a_Cushioned footbed_x000a_Textured and patterned rubber outsole gives great grip &amp; traction_x000a_EVA midsole provides optimal cushioning_x000a_PUMA logo &amp; patterned graphic on the silhoutte_x000a_Warranty: 3 months_x000a_Warranty provided by brand/manufacturer_x000a__x000a__x000a_About the Product_x000a_Upbeat brimming get of the style hook with PUMA Sneakers stacked with fashion &amp; function DETAILS :"/>
    <s v="Textile_x000a_Wipe with a clean, dry cloth to remove dust"/>
    <n v="4.3"/>
    <n v="18"/>
    <n v="2699"/>
    <x v="0"/>
    <x v="0"/>
    <x v="1"/>
    <n v="48582"/>
  </r>
  <r>
    <x v="48"/>
    <s v="Men Blue 512 Slim Fit Mid-Rise Light Fade Stretchable Jeans"/>
    <s v="Light shade, light fade blue jeans_x000a_Slim fit, mid-rise_x000a_Clean look_x000a_Stretchable_x000a_5 pocket_x000a_Length: regular"/>
    <s v="Fit: Slim Fit_x000a_Stretchable_x000a_Size worn by the model: 32_x000a_Waist: 30&quot;_x000a_Hips: 37&quot;_x000a_Height: 6'1&quot;"/>
    <n v="4"/>
    <n v="593"/>
    <n v="2399"/>
    <x v="0"/>
    <x v="15"/>
    <x v="4"/>
    <n v="1422607"/>
  </r>
  <r>
    <x v="25"/>
    <s v="Men White Slim Fit Printed Casual Shirt"/>
    <s v="White printed casual shirt, has a spread collar, button placket, 1 pocket, long sleeves with roll-up tab, curved hem"/>
    <s v="Slim fit_x000a_The model (height 6') is wearing a size 40"/>
    <n v="4.2"/>
    <n v="7800"/>
    <n v="529"/>
    <x v="0"/>
    <x v="12"/>
    <x v="2"/>
    <n v="4126200"/>
  </r>
  <r>
    <x v="77"/>
    <s v="Men Olive Green Slim Fit Solid Joggers"/>
    <s v="Olive Green solid mid-rise trousers, button closure, and 1 pockets"/>
    <s v="Slim fit_x000a_The model (height 6') is wearing a size 32"/>
    <n v="4"/>
    <n v="871"/>
    <n v="629"/>
    <x v="0"/>
    <x v="31"/>
    <x v="8"/>
    <n v="547859"/>
  </r>
  <r>
    <x v="21"/>
    <s v="U S Polo Assn Men Off White PU Sneakers"/>
    <s v="A pair of round toe off white sneakers ,has regular styling,_x000a_Lace-ups detail_x000a_Pu upper_x000a_Cushioned footbed_x000a_Textured and patterned outsole_x000a_Warranty: 3 months_x000a_Warranty to be provided by the brand/manufacturer"/>
    <s v="Upper material: PU_x000a_Sole material: Rubber_x000a_Wipe with a clean, dry cloth to remove the dust"/>
    <n v="4.2"/>
    <n v="221"/>
    <n v="2399"/>
    <x v="0"/>
    <x v="0"/>
    <x v="2"/>
    <n v="530179"/>
  </r>
  <r>
    <x v="25"/>
    <s v="Men Blue Tapered Fit Chinos Trouser"/>
    <s v="Blue woven chinos_x000a_Tapered fit_x000a_Mid-rise_x000a_Length: regular_x000a_Pattern: solid solid_x000a_Flat-front, with no pleats design_x000a_Feature: plain_x000a_4 pockets"/>
    <s v="Fit: Tapered Fit_x000a_The model (height 6') is wearing a size 30"/>
    <n v="4.4000000000000004"/>
    <n v="53"/>
    <n v="782"/>
    <x v="0"/>
    <x v="201"/>
    <x v="5"/>
    <n v="41446"/>
  </r>
  <r>
    <x v="26"/>
    <s v="Men Olive Green Regular Fit Solid Cargos"/>
    <s v="Olive Green solid mid-rise trousers, button closure, and 6 pockets"/>
    <s v="Regular Fit_x000a_The model (height 6') is wearing a size 32"/>
    <n v="3.9"/>
    <n v="633"/>
    <n v="1349"/>
    <x v="0"/>
    <x v="113"/>
    <x v="8"/>
    <n v="853917"/>
  </r>
  <r>
    <x v="12"/>
    <s v="Men Navy Blue Mesh Marking Walking Lace-Ups Shoes"/>
    <s v="A pair of navy blue shoes, has regular Styling, lace-ups detail_x000a_Mesh upper_x000a_Cushioned footbed_x000a_Textured and patterned outsole"/>
    <s v="Mesh_x000a_Wipe with a clean, dry cloth to remove dust"/>
    <n v="3.5"/>
    <n v="2"/>
    <n v="804"/>
    <x v="0"/>
    <x v="11"/>
    <x v="3"/>
    <n v="1608"/>
  </r>
  <r>
    <x v="13"/>
    <s v="Men Blue Striped Polo Collar Pure Cotton T-shirt"/>
    <s v="Blue Tshirt for men_x000a_Colourblocked striped_x000a_Regular length_x000a_Polo collar_x000a_Short, regular sleeves_x000a_Knitted pure cotton fabric_x000a_Button closure"/>
    <s v="Regular Fit_x000a_Size worn by the model: M_x000a_Chest: 40&quot;_x000a_Height: 6'2&quot;"/>
    <n v="4.2"/>
    <n v="384"/>
    <n v="599"/>
    <x v="0"/>
    <x v="46"/>
    <x v="4"/>
    <n v="230016"/>
  </r>
  <r>
    <x v="233"/>
    <s v="3-Fold Windproof Umbrella"/>
    <s v="Set Content: 1 Umbrella_x000a_Number Of Panels: 8_x000a_Colour: Black and silver toned_x000a_Pattern: Solid_x000a_Type: Manual_x000a_Operation: Manual open and close_x000a_Foldable: 3-Fold_x000a__x000a_Features:_x000a_Features: Steel frame with strong ribs for extreme weather conditions, windproof_x000a_Lightweight"/>
    <s v="Height after opening: 97 cm (Handle to top of umbrella)_x000a_Panel size after opening: 1.07 m_x000a_Height :30 cm (Folded)"/>
    <n v="3.8"/>
    <n v="17"/>
    <n v="764"/>
    <x v="1"/>
    <x v="207"/>
    <x v="1"/>
    <n v="12988"/>
  </r>
  <r>
    <x v="25"/>
    <s v="Men Green Solid Slim Fit Regular Shorts"/>
    <s v="Green solid regular shorts and button closure"/>
    <s v="Slim Fit_x000a_The model (height 6') is wearing a size 32"/>
    <n v="4.2"/>
    <n v="920"/>
    <n v="437"/>
    <x v="0"/>
    <x v="41"/>
    <x v="8"/>
    <n v="402040"/>
  </r>
  <r>
    <x v="119"/>
    <s v="Men Grey Typography Printed Pure Cotton Oversized T-Shirt"/>
    <s v="Grey Tshirt for men_x000a_Typography printed back_x000a_Longline length_x000a_Round neck_x000a_Short, regular sleeves_x000a_Knitted pure cotton fabric"/>
    <s v="Loose_x000a_Size worn by the model: M_x000a_Chest: 36&quot;_x000a_Height: 6'"/>
    <n v="4.3"/>
    <n v="1300"/>
    <n v="519"/>
    <x v="0"/>
    <x v="46"/>
    <x v="7"/>
    <n v="674700"/>
  </r>
  <r>
    <x v="26"/>
    <s v="Solid Polo Collar T-shirt"/>
    <s v="Black Tshirt for men_x000a_Solid_x000a_Regular length_x000a_Polo collar_x000a_Short, regular sleeves_x000a_Knitted cotton fabric_x000a_Button closure"/>
    <s v="Regular Fit_x000a_Size worn by the model:M_x000a_Chest39&quot;_x000a_Height6'2&quot;"/>
    <n v="4.0999999999999996"/>
    <n v="553"/>
    <n v="599"/>
    <x v="1"/>
    <x v="46"/>
    <x v="1"/>
    <n v="331247"/>
  </r>
  <r>
    <x v="6"/>
    <s v="Men Black Mesh Walking Sports Shoes"/>
    <s v="Product Detail:_x000a_:A pair of black shoes, has mid-top Styling, lace-ups detail_x000a_Mesh Upper _x000a_Cushioned footbed_x000a_Textured and patterned outsole_x000a_Warranty: 45 days_x000a__x000a_About The Shoe:_x000a_Build your own path with every step. RedTape brings you an exclusive sports shoe designed with EVA &amp; TPU outsole and Mesh upper material merged with PU material. The round toe shape helps in providing the perfect space for your feet. The Lace-up closure ensures the perfect grip."/>
    <s v="Mesh_x000a_Sole Material :EVA_x000a_Care Instruction: Wipe with a clean, dry cloth to remove the dust."/>
    <n v="3.9"/>
    <n v="90"/>
    <n v="2069"/>
    <x v="0"/>
    <x v="11"/>
    <x v="0"/>
    <n v="186210"/>
  </r>
  <r>
    <x v="24"/>
    <s v="Printed Drop-Shoulder Sleeves Loose T-shirt"/>
    <s v="Black Tshirt for men_x000a_Graphic printed_x000a_Regular length_x000a_Round neck_x000a_Short, drop-shoulder sleeves_x000a_Woven cotton fabric"/>
    <s v="Oversized Fit_x000a_Size worn by the model:M_x000a_Chest 38&quot;_x000a_Height 6'"/>
    <n v="3.9"/>
    <n v="94"/>
    <n v="499"/>
    <x v="1"/>
    <x v="46"/>
    <x v="1"/>
    <n v="46906"/>
  </r>
  <r>
    <x v="0"/>
    <s v="Men D'Lux Walker Mainstream Sneakers"/>
    <s v="Special Technology:_x000a_Skechers Air-Cooled Memory Foam cushioned comfort insole_x000a__x000a_Features:_x000a_A pair of round toe charcoal sneakers ,has regular styling,_x000a_Lace-ups detail_x000a_Mesh upper_x000a_Cushioned footbed_x000a_Textured and patterned outsole_x000a_Warranty: 3 months_x000a_Warranty provided by Brand/Manufacturer"/>
    <s v="Mesh_x000a_Wipe with a clean, dry cloth to remove dust"/>
    <n v="4.2"/>
    <n v="43"/>
    <n v="4899"/>
    <x v="0"/>
    <x v="0"/>
    <x v="1"/>
    <n v="210657"/>
  </r>
  <r>
    <x v="12"/>
    <s v="Men Perforated Sneakers"/>
    <s v="A pair of round toe sneakers ,has regular styling_x000a_Lace-ups detail_x000a_Synthetic leather upper_x000a_Cushioned footbed_x000a_Textured and patterned outsole_x000a_Warranty: 1 month_x000a_Warranty provided by brand/manufacturer"/>
    <s v="Synthetic Leather_x000a_Use a branded Leather conditioner to clean the product"/>
    <n v="3.5"/>
    <n v="131"/>
    <n v="1109"/>
    <x v="0"/>
    <x v="0"/>
    <x v="1"/>
    <n v="145279"/>
  </r>
  <r>
    <x v="108"/>
    <s v="Men Teal Blue &amp; Grey Slim Fit Striped Sustainable Casual Shirt"/>
    <s v="Teal Blue and Grey striped casual shirt, has a mandarin collar, long sleeves, button placket, and curved hem"/>
    <s v="Slim fit_x000a_The model (height 6') is wearing a size 40"/>
    <n v="4.4000000000000004"/>
    <n v="1400"/>
    <n v="1899"/>
    <x v="0"/>
    <x v="12"/>
    <x v="7"/>
    <n v="2658600"/>
  </r>
  <r>
    <x v="26"/>
    <s v="Men Mustard Yellow Solid Tailored Jacket"/>
    <s v="Mustard yellow solid tailored jacket, has a mock collar, 2 pockets ,has a zip closure, long sleeves, straight hemline"/>
    <s v="The model (height 6') is wearing a size M"/>
    <n v="3.5"/>
    <n v="370"/>
    <n v="883"/>
    <x v="0"/>
    <x v="39"/>
    <x v="5"/>
    <n v="326710"/>
  </r>
  <r>
    <x v="34"/>
    <s v="Men Mid Rise Comfort Slim Fit Stretchable Jeans"/>
    <s v="Dark shade, no fade black jeans_x000a_Slim fit, mid-rise_x000a_Brand Fit: comfort_x000a_Clean look_x000a_Stretchable_x000a_5 pocket_x000a_Length: cropped_x000a_Button and zip closure"/>
    <s v="Brand Fit: Comfort_x000a_Fit: Slim Fit_x000a_Stretchable_x000a_The model (height 6') is wearing a size 32"/>
    <n v="3.5"/>
    <n v="136"/>
    <n v="799"/>
    <x v="0"/>
    <x v="15"/>
    <x v="1"/>
    <n v="108664"/>
  </r>
  <r>
    <x v="152"/>
    <s v="Men White Blue Cotton Brand Logo Print Detail Round Neck Pure Cotton Oversized T-shirt"/>
    <s v="White, blue and yellow solid T-shirt with brand logo print detail, has a round neck, and short drop sholder sleeves"/>
    <s v="The model (height 6') is wearing a size M"/>
    <n v="4"/>
    <n v="854"/>
    <n v="413"/>
    <x v="0"/>
    <x v="46"/>
    <x v="2"/>
    <n v="352702"/>
  </r>
  <r>
    <x v="26"/>
    <s v="Men Olive Green Cotton Sustainable Casual Shirt"/>
    <s v="Olive Green solid casual shirt, has a mandarin collar, long sleeves, button placket, curved hem, and 1 patch pocket"/>
    <s v="Regular Fit_x000a_The model (height 6') is wearing a size 40"/>
    <n v="4.4000000000000004"/>
    <n v="5100"/>
    <n v="623"/>
    <x v="0"/>
    <x v="12"/>
    <x v="8"/>
    <n v="3177300"/>
  </r>
  <r>
    <x v="12"/>
    <s v="Men Running Sports Shorts with Printed Detail"/>
    <s v="Black and white mid-rise running sports shorts with printed detail, has 3 pockets, drawstring closure"/>
    <s v="Regular Fit_x000a_Size worn by the model: M_x000a_Waist: 30&quot;_x000a_Hips: 35&quot;_x000a_Height: 6'"/>
    <n v="4.0999999999999996"/>
    <n v="202"/>
    <n v="599"/>
    <x v="0"/>
    <x v="20"/>
    <x v="1"/>
    <n v="120998"/>
  </r>
  <r>
    <x v="55"/>
    <s v="Men Black Solid Formal 3 Piece Suit"/>
    <s v="This 3 piece suit consists of a blazer, waistcoat and trousers _x000a_Black solid blazer, has a shawl lapel collar, long sleeves, single-breasted with double button closure, four pockets and a double-vented hem_x000a_Black solid trousers, has button and zip fly, 2 insert pockets and 2 back welt pockets _x000a_Black and charcoal grey woven design single breasted waistcoat, has 2 welt pockets and adjustable tightening strap at the back"/>
    <s v="The model (height 6') is wearing a size 38"/>
    <n v="4.3"/>
    <n v="56"/>
    <n v="8259"/>
    <x v="0"/>
    <x v="133"/>
    <x v="0"/>
    <n v="462504"/>
  </r>
  <r>
    <x v="89"/>
    <s v="Men Blue Tapered Fit Mid-Rise Clean Look Jeans"/>
    <s v="Light shade, no fade blue jeans_x000a_Tapered fit, mid-rise_x000a_Clean look_x000a_Non stretchable_x000a_5 pocket_x000a_Length: regular"/>
    <s v="Fit: Tapered Fit_x000a_Non Stretchable_x000a_The model (height 6') is wearing a size 32"/>
    <n v="4"/>
    <n v="96"/>
    <n v="1781"/>
    <x v="0"/>
    <x v="15"/>
    <x v="5"/>
    <n v="170976"/>
  </r>
  <r>
    <x v="92"/>
    <s v="Men Black Slim Fit Tartan Checks Checked Casual Shirt"/>
    <s v="Black tartan checks checked opaque Casual shirt ,has a spread collar, button placket, 1 patch pocket, long regular sleeves, curved hem"/>
    <s v="Fit: Slim Fit_x000a_The model (height 6') is wearing a size 40"/>
    <n v="3.6"/>
    <n v="115"/>
    <n v="399"/>
    <x v="0"/>
    <x v="12"/>
    <x v="0"/>
    <n v="45885"/>
  </r>
  <r>
    <x v="69"/>
    <s v="Men Navy Blue Solid Standard Fit Mid Rise AS M NK DF EPIC KNIT Track Pants"/>
    <s v="Product design detail:_x000a_Navy Blue solid track pants_x000a_2 side pockets_x000a_slip-on closure"/>
    <s v="Standard Fit_x000a_The model (height 6') is wearing a size M"/>
    <n v="4.2"/>
    <n v="262"/>
    <n v="1996"/>
    <x v="0"/>
    <x v="34"/>
    <x v="3"/>
    <n v="522952"/>
  </r>
  <r>
    <x v="67"/>
    <s v="Celia 1.32&quot; IPS Display Smart Watch with BT Calling &amp; Female Health monitor"/>
    <s v="This item cannot be returned."/>
    <s v="Dial width: 33 mm_x000a_Strap width: 20 mm"/>
    <n v="4.9000000000000004"/>
    <n v="15"/>
    <n v="3499"/>
    <x v="1"/>
    <x v="208"/>
    <x v="1"/>
    <n v="52485"/>
  </r>
  <r>
    <x v="14"/>
    <s v="Men Green Shorts"/>
    <s v="Green solid mid-rise regular shorts, has 4 pockets, button closure"/>
    <s v="Regular Fit_x000a_Size worn by the model: 32_x000a_Waist: 32&quot;_x000a_Hips: 37&quot;_x000a_Height: 6'1&quot;"/>
    <n v="4.3"/>
    <n v="145"/>
    <n v="845"/>
    <x v="0"/>
    <x v="41"/>
    <x v="8"/>
    <n v="122525"/>
  </r>
  <r>
    <x v="25"/>
    <s v="Men Black Solid Padded Jacket"/>
    <s v="Black solid padded jacket with zip detail, has a mock collar, 2 pockets ,has a zip closure, long sleeves, straight hemline, without lining"/>
    <s v="The model (height 6') is wearing a size M"/>
    <n v="4.0999999999999996"/>
    <n v="1400"/>
    <n v="1149"/>
    <x v="0"/>
    <x v="39"/>
    <x v="0"/>
    <n v="1608600"/>
  </r>
  <r>
    <x v="26"/>
    <s v="Men Navy Pure Cotton Striped Round Neck Pure Cotton T-shirt"/>
    <s v="Navy striped T-shirt, has a round neck, and short sleeves"/>
    <s v="The model (height 6') is wearing a size M"/>
    <n v="4.2"/>
    <n v="662"/>
    <n v="368"/>
    <x v="0"/>
    <x v="46"/>
    <x v="3"/>
    <n v="243616"/>
  </r>
  <r>
    <x v="69"/>
    <s v="Men Grey Solid Dri-FIT EPIC KNIT 8IN Sports Shorts"/>
    <s v="Special Technology:_x000a_Dri-FIT Technology helps keep you dry and comfortable._x000a_Product Design Details:_x000a_Grey sports shorts_x000a_Standard fit for a relaxed, easy feel_x000a_Solid_x000a_Mid-rise_x000a_2 pockets_x000a_Adjustable elasticated waist_x000a_Drawstring closure_x000a_Hem vents create extra give while you move_x000a_A small logo print"/>
    <s v="Standard Fit_x000a_The model (height 6') is wearing a size 32"/>
    <n v="4.3"/>
    <n v="546"/>
    <n v="1595"/>
    <x v="0"/>
    <x v="41"/>
    <x v="7"/>
    <n v="870870"/>
  </r>
  <r>
    <x v="8"/>
    <s v="Unisex Anzarun 2.0 Sneakers"/>
    <s v="Special Technology:_x000a_SoftFoam+: PUMAs comfort sockliner for instant step-in and long-lasting comfort that provides soft cushioning every step of your day_x000a__x000a_Features:_x000a_A pair of round toe black sneakers ,has regular styling,_x000a_Lace-ups detail_x000a_Mesh upper_x000a_Cushioned footbed_x000a_SoftFoam+ sockliner means you're cushioned every step of the way._x000a_Textured and patterned outsole_x000a_Warranty: 3 months_x000a_Warranty provided by Brand/Manufacturer_x000a_About the shoes:_x000a_The next generation of trainer is upon us. Enter Anzarun, the sleekest, comfiest ride yet. The mesh upper provides superior breathability and the SoftFoam+ sockliner means you're cushioned every step of the way. The sophisticated, low-profile design features discreet PUMA branding throughout and a sculpted, high-tech body"/>
    <s v="Mesh_x000a_Wipe with a clean dry cloth to remove dust"/>
    <n v="4.2"/>
    <n v="40"/>
    <n v="3149"/>
    <x v="1"/>
    <x v="0"/>
    <x v="1"/>
    <n v="125960"/>
  </r>
  <r>
    <x v="234"/>
    <s v="Men Black Smart Slim Fit Formal Trousers"/>
    <s v="Black solid mid-rise formal trousers, has a waistband with belt loops, hook and bar and button closure, zip fly and 4 pockets"/>
    <s v="Smart Slim Fit_x000a_The model (height 6') is wearing a size 32"/>
    <n v="4.0999999999999996"/>
    <n v="2000"/>
    <n v="839"/>
    <x v="0"/>
    <x v="30"/>
    <x v="0"/>
    <n v="1678000"/>
  </r>
  <r>
    <x v="119"/>
    <s v="Men Burgundy Round Neck Drop-Shoulder Sleeves Cotton Loose T-shirt"/>
    <s v="Burgundy red tshirt for men with applique striped sleeves_x000a_Solid_x000a_Regular length_x000a_Round neck_x000a_Short, drop-shoulder sleeves_x000a_Knitted cotton fabric"/>
    <s v="Loose Fit_x000a_The model (height 6') is wearing a size M"/>
    <n v="4.2"/>
    <n v="681"/>
    <n v="506"/>
    <x v="0"/>
    <x v="46"/>
    <x v="1"/>
    <n v="344586"/>
  </r>
  <r>
    <x v="14"/>
    <s v="Men Navy Blue &amp; White Striped Detail Sliders"/>
    <s v="A pair of navy blue, white and mustard yellow striped detail sliders_x000a_Synthetic upper_x000a_Cushioned footbed_x000a_Patterned pvc outsole_x000a_Warranty: 1 month"/>
    <s v="Upper material: Synthetic_x000a_Outsole material: PVC_x000a_Wipe with a clean, dry cloth to remove the dust"/>
    <n v="4.2"/>
    <n v="580"/>
    <n v="839"/>
    <x v="0"/>
    <x v="7"/>
    <x v="3"/>
    <n v="486620"/>
  </r>
  <r>
    <x v="26"/>
    <s v="Men White Cotton Linen Casual Shirt With Roll-Up Sleeves"/>
    <s v="White solid casual shirt, has a spread collar, long sleeves, button placket, curved hem, and 1 patch pocket"/>
    <s v="Regular Fit_x000a_The model (height 6') is wearing a size 40"/>
    <n v="4.0999999999999996"/>
    <n v="2000"/>
    <n v="740"/>
    <x v="0"/>
    <x v="209"/>
    <x v="2"/>
    <n v="1480000"/>
  </r>
  <r>
    <x v="25"/>
    <s v="Men Lace-Up Sneakers"/>
    <s v="A pair of round-toe coffee brown sneakers, has regular styling, lace-up detail_x000a_Synthetic Leather upper_x000a_Cushioned footbed_x000a_Textured and patterned outsole_x000a_Warranty: 15 Days_x000a_Warranty provided by brand/manufacturer"/>
    <s v="Synthetic Leather_x000a_Wipe with a clean, dry cloth to remove dust"/>
    <n v="4"/>
    <n v="3200"/>
    <n v="796"/>
    <x v="0"/>
    <x v="0"/>
    <x v="1"/>
    <n v="2547200"/>
  </r>
  <r>
    <x v="96"/>
    <s v="Polo Collar T-shirt"/>
    <s v="Navy blue Tshirt for men_x000a_Solid_x000a_Regular length_x000a_Polo collar_x000a_Short, regular sleeves_x000a_Knitted pure cotton fabric_x000a_Button closure"/>
    <s v="Regular Fit_x000a_The model (height 6') is wearing a size M"/>
    <n v="4.5999999999999996"/>
    <n v="207"/>
    <n v="974"/>
    <x v="1"/>
    <x v="46"/>
    <x v="1"/>
    <n v="201618"/>
  </r>
  <r>
    <x v="25"/>
    <s v="Men Charcoal Grey Solid Slim Fit Regular Shorts"/>
    <s v="Charcoal Grey solid mid-rise regular shorts, has 2 pockets, and drawstring closure"/>
    <s v="Slim Fit_x000a_The model (height 6') is wearing a size 32"/>
    <n v="4.0999999999999996"/>
    <n v="2300"/>
    <n v="341"/>
    <x v="0"/>
    <x v="41"/>
    <x v="7"/>
    <n v="784300"/>
  </r>
  <r>
    <x v="105"/>
    <s v="Men Navy Blue Red Striped Cotton Pure Cotton T-shirt"/>
    <s v="Navy blue, red and white striped T-shirt, has a round neck, and long sleeves"/>
    <s v="The model (height 6') is wearing a size M"/>
    <n v="4.3"/>
    <n v="14700"/>
    <n v="527"/>
    <x v="0"/>
    <x v="46"/>
    <x v="3"/>
    <n v="7746900"/>
  </r>
  <r>
    <x v="48"/>
    <s v="Men 511 Slim Fit Heavy Fade Stretchable Jeans"/>
    <s v="Dark shade, heavy fade blue jeans_x000a_Slim fit, mid-rise_x000a_Clean look_x000a_Stretchable_x000a_5 pocket_x000a_Length: regular"/>
    <s v="Fit: Slim Fit_x000a_Stretchable_x000a_Size worn by the model: 32_x000a_Waist: 31&quot;_x000a_Hips: 36&quot;_x000a_Height: 6'"/>
    <n v="4.0999999999999996"/>
    <n v="130"/>
    <n v="2399"/>
    <x v="0"/>
    <x v="15"/>
    <x v="1"/>
    <n v="311870"/>
  </r>
  <r>
    <x v="235"/>
    <s v="Fresh Start Oil Clear Strawberry Face Wash 100 ml"/>
    <s v="Fresh Start Oil Clear Strawberry Face Wash_x000a__x000a_Suitable for which skin type_x000a_Suitable for oily skin types."/>
    <s v="None"/>
    <n v="4.5"/>
    <n v="1200"/>
    <n v="131"/>
    <x v="1"/>
    <x v="28"/>
    <x v="1"/>
    <n v="157200"/>
  </r>
  <r>
    <x v="77"/>
    <s v="Men Round Toe Lace-Ups Sneakers"/>
    <s v="A pair of round toe tan sneakers ,has regular styling,_x000a_Lace-ups detail_x000a_Pu upper_x000a_Cushioned footbed_x000a_Textured and patterned outsole"/>
    <s v="PU &amp; PVC_x000a_Wipe with a clean, dry cloth to remove dust"/>
    <n v="3.9"/>
    <n v="58"/>
    <n v="2049"/>
    <x v="0"/>
    <x v="0"/>
    <x v="1"/>
    <n v="118842"/>
  </r>
  <r>
    <x v="26"/>
    <s v="Men Regular Fit T-shirt"/>
    <s v="Blue Tshirt for men_x000a_Solid_x000a_Regular length_x000a_Round neck_x000a_Short, regular sleeves_x000a_Knitted cotton fabric"/>
    <s v="Regular Fit_x000a_Size worn by the model:M_x000a_Chest 38&quot;_x000a_Height 6'1&quot;"/>
    <n v="4"/>
    <n v="340"/>
    <n v="299"/>
    <x v="0"/>
    <x v="46"/>
    <x v="1"/>
    <n v="101660"/>
  </r>
  <r>
    <x v="5"/>
    <s v="Men Carnival-02 Colourblocked Mid-Top Chunky Sneakers"/>
    <s v="A pair of round toe sneakers, has mid-top styling,_x000a_Lace-ups detail_x000a_Synthetic leather upper_x000a_Cushioned footbed_x000a_Textured and patterned outsole_x000a_Warranty: 28 days_x000a_Warranty provided by brand/manufacturer."/>
    <s v="Material Synthetic Leather _x000a_Sole Material TPR_x000a_Wipe with clean dry cloth to remove dust."/>
    <n v="4.0999999999999996"/>
    <n v="115"/>
    <n v="989"/>
    <x v="0"/>
    <x v="0"/>
    <x v="1"/>
    <n v="113735"/>
  </r>
  <r>
    <x v="73"/>
    <s v="Men Grey Slim Fit Faded Denim Casual Shirt"/>
    <s v="Grey faded opaque Casual shirt ,has a spread collar, button placket, 2 flap pocket, long regular sleeves, curved hem"/>
    <s v="Brand Fit:_x000a_Fit: Slim Fit_x000a_The model (height 6') is wearing a size 40"/>
    <n v="4.2"/>
    <n v="825"/>
    <n v="579"/>
    <x v="0"/>
    <x v="12"/>
    <x v="7"/>
    <n v="477675"/>
  </r>
  <r>
    <x v="26"/>
    <s v="Men White Solid Sneakers"/>
    <s v="A pair of round-toe white solid sneakers, has regular styling, lace-up detail_x000a_Canvas upper_x000a_Cushioned footbed_x000a_Textured and patterned outsole_x000a_Warranty: 1 month_x000a_Warranty provided by brand/manufacturer"/>
    <s v="Canvas_x000a_Wipe with a clean, dry cloth to remove dust"/>
    <n v="4.2"/>
    <n v="841"/>
    <n v="1499"/>
    <x v="0"/>
    <x v="0"/>
    <x v="2"/>
    <n v="1260659"/>
  </r>
  <r>
    <x v="26"/>
    <s v="Men Regular Fit T-shirt"/>
    <s v="Blue Tshirt for men_x000a_Solid_x000a_Regular length_x000a_Round neck_x000a_Short, regular sleeves_x000a_Knitted cotton fabric"/>
    <s v="Regular Fit_x000a_Size worn by the model:M_x000a_Chest 38&quot;_x000a_Height 6'1&quot;"/>
    <n v="4"/>
    <n v="340"/>
    <n v="299"/>
    <x v="0"/>
    <x v="46"/>
    <x v="1"/>
    <n v="101660"/>
  </r>
  <r>
    <x v="5"/>
    <s v="Men Carnival-02 Colourblocked Mid-Top Chunky Sneakers"/>
    <s v="A pair of round toe sneakers, has mid-top styling,_x000a_Lace-ups detail_x000a_Synthetic leather upper_x000a_Cushioned footbed_x000a_Textured and patterned outsole_x000a_Warranty: 28 days_x000a_Warranty provided by brand/manufacturer."/>
    <s v="Material Synthetic Leather _x000a_Sole Material TPR_x000a_Wipe with clean dry cloth to remove dust."/>
    <n v="4.0999999999999996"/>
    <n v="115"/>
    <n v="989"/>
    <x v="0"/>
    <x v="0"/>
    <x v="1"/>
    <n v="113735"/>
  </r>
  <r>
    <x v="73"/>
    <s v="Men Grey Slim Fit Faded Denim Casual Shirt"/>
    <s v="Grey faded opaque Casual shirt ,has a spread collar, button placket, 2 flap pocket, long regular sleeves, curved hem"/>
    <s v="Brand Fit:_x000a_Fit: Slim Fit_x000a_The model (height 6') is wearing a size 40"/>
    <n v="4.2"/>
    <n v="825"/>
    <n v="579"/>
    <x v="0"/>
    <x v="12"/>
    <x v="7"/>
    <n v="477675"/>
  </r>
  <r>
    <x v="14"/>
    <s v="Men Khaki Regular Fit Solid Joggers"/>
    <s v="Khaki solid mid-rise trousers, drawstring closure, and 4 pockets"/>
    <s v="Regular Fit_x000a_The model (height 6') is wearing a size 32"/>
    <n v="4"/>
    <n v="267"/>
    <n v="701"/>
    <x v="0"/>
    <x v="31"/>
    <x v="1"/>
    <n v="187167"/>
  </r>
  <r>
    <x v="5"/>
    <s v="Men White Textile Underpronator Road Running Shoes"/>
    <s v="A pair of white road running shoes, has regular Styling, lace-ups detail_x000a_Textile upper_x000a_Cushioned footbed_x000a_Textured and patterned outsole_x000a_Warranty: 30 days"/>
    <s v="Upper material: Textile_x000a_Wipe with a clean, dry cloth to remove the dust"/>
    <n v="4"/>
    <n v="1300"/>
    <n v="1179"/>
    <x v="0"/>
    <x v="11"/>
    <x v="2"/>
    <n v="1532700"/>
  </r>
  <r>
    <x v="8"/>
    <s v="Men Solid Mid Rise Woven Regular Fit Track Pants"/>
    <s v="Product Story: Cuffed woven track pants from PUMA will help you get the best out of your training and leisure activities. Also available in shorter lengths._x000a__x000a_Product Design Details:_x000a_Navy blue solid mid rise Track Pants_x000a_Elasticated waistband with drawcord_x000a_Cuffs with inner adjustable elasticated drawcord_x000a_Side-seam pockets_x000a_Breathable mesh lining_x000a_2 pockets _x000a_Regular Fit"/>
    <s v="Regular Fit_x000a_The model (height 6') is wearing a size M"/>
    <n v="3.3"/>
    <n v="73"/>
    <n v="2499"/>
    <x v="0"/>
    <x v="34"/>
    <x v="1"/>
    <n v="182427"/>
  </r>
  <r>
    <x v="69"/>
    <s v="Men High Neck Long Sleeves Dri-Fit Football T-shirt With Striped Detail"/>
    <s v="Special Technology: _x000a_Made with sweat-wicking fabric, the Nike Dri-FIT Division 4 Jersey helps you stay dry and focused when the game heats up. A mesh back panel adds ventilation to keep you cool all match long. This product is made with 100% recycled polyester fibers._x000a__x000a_Features:_x000a_Black and blue football T-shirt for men_x000a_Solid with striped detail on shoulder  _x000a_Regular length_x000a_High neck_x000a_Long, regular sleeves with thumb holes_x000a_Knitted polyester fabric_x000a_Zip closure"/>
    <s v="Regular Fit_x000a_Size worn by the model: M_x000a_Chest: 38&quot;_x000a_Height: 6'1&quot;"/>
    <n v="4.5999999999999996"/>
    <n v="94"/>
    <n v="2316"/>
    <x v="0"/>
    <x v="20"/>
    <x v="1"/>
    <n v="217704"/>
  </r>
  <r>
    <x v="13"/>
    <s v="Men Charcoal Slim Fit Opaque Casual Shirt"/>
    <s v="Charcoal solid opaque Casual shirt ,has a cuban collar, button placket, short regular sleeves, curved hem"/>
    <s v="Slim Fit_x000a_Size worn by the model: 40_x000a_Chest: 40&quot;_x000a_Height: 6'1&quot;"/>
    <n v="3.9"/>
    <n v="73"/>
    <n v="1899"/>
    <x v="0"/>
    <x v="12"/>
    <x v="1"/>
    <n v="138627"/>
  </r>
  <r>
    <x v="36"/>
    <s v="Men Navy Blue &amp; White Woven Design Run Steady Shoes"/>
    <s v="Product design details_x000a_Main materials: textile upper/ Rubber outsole_x000a_Brand colour: BLUNIT/FTWWHT/ACIYEL_x000a_Lace-up closure_x000a_Woven design upper_x000a_Warranty: 3 months_x000a_Warranty provided by brand / manufacturer"/>
    <s v="Upper material: Textile _x000a_Sole material: Rubber_x000a_Wipe with a clean. dry cloth when needed"/>
    <n v="4.2"/>
    <n v="146"/>
    <n v="3359"/>
    <x v="0"/>
    <x v="11"/>
    <x v="3"/>
    <n v="490414"/>
  </r>
  <r>
    <x v="105"/>
    <s v="Men Lilac Solid Pure Cotton Drop-Shoulder Sleeves Oversized Fit T-shirt"/>
    <s v="Lavender Tshirt for men_x000a_Solid_x000a_Regular length_x000a_Round neck_x000a_Short, drop-shoulder sleeves_x000a_Knitted cotton fabric"/>
    <s v="Oversized_x000a_The model (height 6') is wearing a size M"/>
    <n v="4.2"/>
    <n v="404"/>
    <n v="443"/>
    <x v="0"/>
    <x v="46"/>
    <x v="1"/>
    <n v="178972"/>
  </r>
  <r>
    <x v="69"/>
    <s v="AS M NSW WR NFS Colourblocked Hooded Sporty Jacket"/>
    <s v="Grey &amp; white colourblocked sporty jacket_x000a_Has a hood_x000a_2 pockets with zip_x000a_Has a zip closure_x000a_Long raglan sleeves_x000a_Straight hemline_x000a_Polyester lining"/>
    <s v="Size worn by the model: M_x000a_Chest: 38&quot;_x000a_Height: 6'1&quot;"/>
    <n v="4.5"/>
    <n v="48"/>
    <n v="3846"/>
    <x v="1"/>
    <x v="39"/>
    <x v="1"/>
    <n v="184608"/>
  </r>
  <r>
    <x v="26"/>
    <s v="Men Blue Slim Fit Mildly Distressed Light Fade Stretchable Jeans"/>
    <s v="Medium shade, light fade blue jeans_x000a_Slim fit, mid-rise_x000a_Mildly distressed_x000a_Stretchable_x000a_5 pockets_x000a_Length: regular"/>
    <s v="Fit: Slim Fit_x000a_Stretchable_x000a_The model (height 6') is wearing a size 32"/>
    <n v="3.5"/>
    <n v="1200"/>
    <n v="619"/>
    <x v="0"/>
    <x v="15"/>
    <x v="4"/>
    <n v="742800"/>
  </r>
  <r>
    <x v="26"/>
    <s v="The Lifestyle Co Men Off White Checked Knitted Patterned Pullover"/>
    <s v="Off white checked knitted patterned pullover ,has a round neck, long sleeves, ribbed hem"/>
    <s v="The model (height 6') is wearing a size M"/>
    <n v="4.2"/>
    <n v="3300"/>
    <n v="899"/>
    <x v="0"/>
    <x v="57"/>
    <x v="2"/>
    <n v="2966700"/>
  </r>
  <r>
    <x v="24"/>
    <s v="Men Sable Black Pure Cotton Street Look Parade Modular Cargo Trousers"/>
    <s v="Black woven cargos_x000a_Regular fit_x000a_Mid-rise_x000a_Length: regular_x000a_Pattern: solid_x000a_Flat-front, with no pleats design_x000a_Feature: plain_x000a_6 pockets_x000a_Trend Alert:_x000a_Cargo is an evergreen look that anyone can pull off when paired with right shirt or baggy tees. With multi-utility pockets and wide silhouette, add a dash of cool to just about any outfit. Cargos completely justify your outfit so simply allow them to shine."/>
    <s v="Regular Fit_x000a_Size worn by the model: 30_x000a_Waist: 32&quot;_x000a_Hips: 38&quot;_x000a_Height: 6'1&quot;"/>
    <n v="3.8"/>
    <n v="21"/>
    <n v="1399"/>
    <x v="0"/>
    <x v="30"/>
    <x v="0"/>
    <n v="29379"/>
  </r>
  <r>
    <x v="236"/>
    <s v="Men Hooded Sporty Jacket"/>
    <s v="Solid sporty jacket with zip detail, has a hood, 2 pockets ,has a zip closure, long sleeves, straight hemline, nylon lining"/>
    <s v="The model (height 6') is wearing a size M"/>
    <n v="4.0999999999999996"/>
    <n v="17"/>
    <n v="2249"/>
    <x v="0"/>
    <x v="39"/>
    <x v="1"/>
    <n v="38233"/>
  </r>
  <r>
    <x v="26"/>
    <s v="Men Maroon &amp; Navy Blue Checked Regular Fit Sustainable Casual Shirt"/>
    <s v="Maroon and Navy Blue checked casual shirt, has a spread collar, a full button placket, long sleeves with roll-up tab features, a patch pocket, curved hem"/>
    <s v="Regular Fit_x000a_The model (height 6') is wearing a size 40"/>
    <n v="4.3"/>
    <n v="3500"/>
    <n v="599"/>
    <x v="0"/>
    <x v="12"/>
    <x v="3"/>
    <n v="2096500"/>
  </r>
  <r>
    <x v="48"/>
    <s v="Men Blue 512 Slim Fit Mid-Rise Light Fade Stretchable Jeans"/>
    <s v="Medium shade, light fade blue jeans_x000a_Slim fit, high-rise_x000a_Clean look_x000a_Stretchable_x000a_5 pocket_x000a_Length: regular"/>
    <s v="Fit: Slim Fit_x000a_Stretchable_x000a_Size worn by the model: 32_x000a_Waist: 30&quot;_x000a_Hips: 37&quot;_x000a_Height: 6'1&quot;"/>
    <n v="4.0999999999999996"/>
    <n v="606"/>
    <n v="2399"/>
    <x v="0"/>
    <x v="15"/>
    <x v="4"/>
    <n v="1453794"/>
  </r>
  <r>
    <x v="26"/>
    <s v="Men Olive Green Regular Fit Solid Cargos"/>
    <s v="Olive Green solid mid-rise trousers, button closure, and 6 pockets"/>
    <s v="Regular Fit_x000a_The model (height 6') is wearing a size 32"/>
    <n v="3.9"/>
    <n v="633"/>
    <n v="1349"/>
    <x v="0"/>
    <x v="113"/>
    <x v="8"/>
    <n v="853917"/>
  </r>
  <r>
    <x v="21"/>
    <s v="U S Polo Assn Men Black Denver Slim Fit Trousers"/>
    <s v="Black woven trousers_x000a_Slim fit_x000a_Brand Fit: Denver_x000a_Mid-rise_x000a_Length: three-fourth length_x000a_Pattern: solid_x000a_Flat-front, with no pleats design_x000a_Feature: plain_x000a_4 pockets"/>
    <s v="Brand Fit: Denver_x000a_Fit: Slim Fit_x000a_The model (height 6') is wearing a size 32"/>
    <n v="4.2"/>
    <n v="162"/>
    <n v="1679"/>
    <x v="0"/>
    <x v="30"/>
    <x v="0"/>
    <n v="271998"/>
  </r>
  <r>
    <x v="23"/>
    <s v="Men Navy Blue Analogue Watch BQ2401"/>
    <s v="Display: Analogue_x000a_Movement: Quartz_x000a_Power source: Battery_x000a_Dial style: Solid round stainless steel dial_x000a_Features: Reset Time, Stopwatch, Date Aperture_x000a_Strap style: Gunmetal Toned regular, stainless steel strap with a foldover and butterfly closure_x000a_Water resistance: 50 m_x000a_Warranty: 2 years_x000a_Warranty provided by brand/manufacturer_x000a_Comes in a signature Fossil case_x000a_Disclaimer - The Watch Cases might differ from the image shown."/>
    <s v="None"/>
    <n v="4.5"/>
    <n v="249"/>
    <n v="10146"/>
    <x v="0"/>
    <x v="210"/>
    <x v="3"/>
    <n v="2526354"/>
  </r>
  <r>
    <x v="8"/>
    <s v="Men Black Printed Softride Slide Massage Sliders"/>
    <s v="A pair of black printed sliders_x000a_Synthetic upper_x000a_Cushioned footbed_x000a_Patterned eva outsole_x000a_Warranty: 3 months_x000a_Warranty provided by brand owner/manufacturer_x000a_PRODUCT STORY_x000a_Looking for a pair of slides that you don't need to take off after a long day at the beach? The Softride Massage Men's Slides will keep your feet happy and comfortable all day. Designed with an integrated massage arch, these sandals will give any foot some much-deserved TLC. It also offers a padded heel collar for additional comfort over prolonged usage, as well as PUMA branding on the strap - a must-have for casual summer days out. PUMA's material for a lightweight and comfortable feel.  Synthetic leather upper TRP massage footbed IMEVA Softride outsole PUMA branding on foot strap"/>
    <s v="Wipe with a clean dry cloth to remove dust"/>
    <n v="4.3"/>
    <n v="166"/>
    <n v="1749"/>
    <x v="0"/>
    <x v="7"/>
    <x v="0"/>
    <n v="290334"/>
  </r>
  <r>
    <x v="29"/>
    <s v="Laptop Backpack with Reflective Strip"/>
    <s v="Tan and black solid fashion backpacks_x000a_Padded ergonomic shoulder straps, has 2 main compartment with zip closure, has padded laptop compartment, has a tablet sleeve_x000a_1 zip pocket, 2 stash pockets_x000a_Padded mesh back_x000a_Features: reflective strip_x000a_Water Resistance: water resistant_x000a_Comes with a rain cover"/>
    <s v="Dimension: 45.7 cm X 35.5 cm X 35.5 cm:_x000a_Volume: 31 Litres and more_x000a_Laptop compartment can hold Up to 18 inch laptop"/>
    <n v="4"/>
    <n v="76"/>
    <n v="909"/>
    <x v="1"/>
    <x v="114"/>
    <x v="1"/>
    <n v="69084"/>
  </r>
  <r>
    <x v="26"/>
    <s v="Men White Solid Sneakers"/>
    <s v="A pair of round-toe white solid sneakers, has regular styling, lace-up detail_x000a_Canvas upper_x000a_Cushioned footbed_x000a_Textured and patterned outsole_x000a_Warranty: 1 month_x000a_Warranty provided by brand/manufacturer"/>
    <s v="Canvas_x000a_Wipe with a clean, dry cloth to remove dust"/>
    <n v="4.2"/>
    <n v="841"/>
    <n v="1499"/>
    <x v="0"/>
    <x v="0"/>
    <x v="2"/>
    <n v="1260659"/>
  </r>
  <r>
    <x v="26"/>
    <s v="Men Black Comfort Slip On Sandals"/>
    <s v="A pair of black comfort sandals_x000a_Synthetic upper with slip-on closure_x000a_Cushioned footbed_x000a_Patterned rubber outsole_x000a_Warranty: 3 months_x000a_Warranty provided by brand owner/manufacturer"/>
    <s v="Synthetic _x000a_Allow your pair of shoes to air and deodorize at regular basis use shoe bags to prevent any stains or mildew dust any dry dirt from the surface using a clean cloth do not use polish or shiner"/>
    <n v="3.8"/>
    <n v="249"/>
    <n v="684"/>
    <x v="0"/>
    <x v="24"/>
    <x v="0"/>
    <n v="170316"/>
  </r>
  <r>
    <x v="14"/>
    <s v="Unisex White Analogue Watch MFB-PN-SM-32-913"/>
    <s v="Display: Analogue_x000a_Movement: Quartz_x000a_Power source: Battery_x000a_Dial style: Solid round stainless steel dial_x000a_Features: Reset Time_x000a_Strap style: White textured, synthetic strap with a tang closure_x000a_Water resistance: Water Resistant"/>
    <s v="Dial width: 40 mm_x000a_Strap width: 20 mm"/>
    <n v="4.3"/>
    <n v="3200"/>
    <n v="509"/>
    <x v="1"/>
    <x v="211"/>
    <x v="2"/>
    <n v="1628800"/>
  </r>
  <r>
    <x v="166"/>
    <s v="Brand Logo Printed Running T-shirt"/>
    <s v="Grey and white Tshirt for men_x000a_Brand logo printed_x000a_Regular length_x000a_Round neck_x000a_Short, regular sleeves_x000a_Knitted cotton blend fabric"/>
    <s v="Regular Fit_x000a_Size worn by the model: M_x000a_Chest: 40''_x000a_Height: 6'1&quot;"/>
    <n v="4.4000000000000004"/>
    <n v="28"/>
    <n v="389"/>
    <x v="1"/>
    <x v="46"/>
    <x v="1"/>
    <n v="10892"/>
  </r>
  <r>
    <x v="237"/>
    <s v="Abstract Printed Comfort Slim Fit Cotton Casual Shirt"/>
    <s v="Black,white abstract printed opaque casual shirt ,has a spread collar, button placket, long regular sleeves, curved hem"/>
    <s v="Brand Fit: Comfort_x000a_Fit: Slim Fit_x000a_The model (height 6') is wearing a size 40"/>
    <n v="4.4000000000000004"/>
    <n v="7"/>
    <n v="856"/>
    <x v="1"/>
    <x v="12"/>
    <x v="1"/>
    <n v="5992"/>
  </r>
  <r>
    <x v="227"/>
    <s v="Men Navy Blue Solid Polo Collar Indigo Antimicrobial Slim Fit T-shirt"/>
    <s v="Navy blue tshirt for men_x000a_Solid_x000a_Regular length_x000a_Polo collar_x000a_Short, regular sleeves_x000a_Woven polyester fabric_x000a_Button closure_x000a_Antimicrobial, moisture wicking, and UV protection"/>
    <s v="Slim Fit_x000a_Size worn by the model: M_x000a_Chest: 40&quot;_x000a_Height: 6'"/>
    <n v="4.2"/>
    <n v="183"/>
    <n v="527"/>
    <x v="0"/>
    <x v="46"/>
    <x v="3"/>
    <n v="96441"/>
  </r>
  <r>
    <x v="25"/>
    <s v="Men Black &amp; White Slim Fit Printed Casual Shirt"/>
    <s v="Black and White printed casual shirt, has a spread collar, short sleeves, button placket, curved hem, and 1 patch pocket"/>
    <s v="Slim fit_x000a_The model (height 6') is wearing a size 40"/>
    <n v="4.4000000000000004"/>
    <n v="6200"/>
    <n v="409"/>
    <x v="0"/>
    <x v="12"/>
    <x v="0"/>
    <n v="2535800"/>
  </r>
  <r>
    <x v="14"/>
    <s v="Men Red &amp; Blue Checked Casual Sustainable Shirt"/>
    <s v="Red and blue checked casual shirt, has a button-down collar, button placket, 1 pocket, long sleeves, curved hem"/>
    <s v="Regular Fit_x000a_The model (height 6') is wearing a size M"/>
    <n v="4.3"/>
    <n v="7500"/>
    <n v="1031"/>
    <x v="0"/>
    <x v="12"/>
    <x v="5"/>
    <n v="7732500"/>
  </r>
  <r>
    <x v="29"/>
    <s v="Men Navy Blue Slim Fit Striped Casual Shirt"/>
    <s v="Navy Blue striped casual shirt, has a spread collar, long sleeves, button placket and curved hem"/>
    <s v="Slim fit_x000a_The model (height 6') is wearing a size 40"/>
    <n v="4.4000000000000004"/>
    <n v="1800"/>
    <n v="1249"/>
    <x v="0"/>
    <x v="12"/>
    <x v="3"/>
    <n v="2248200"/>
  </r>
  <r>
    <x v="26"/>
    <s v="Men Charcoal Grey Stretchable Sustainable Casual Shirt"/>
    <s v="Charcoal grey solid casual shirt, has a spread collar, long sleeves, button placket, and curved hem"/>
    <s v="Regular Fit_x000a_The model (height 6') is wearing a size 40"/>
    <n v="4.2"/>
    <n v="2300"/>
    <n v="644"/>
    <x v="0"/>
    <x v="12"/>
    <x v="7"/>
    <n v="1481200"/>
  </r>
  <r>
    <x v="25"/>
    <s v="Men White Slim Fit Solid Casual Shirt"/>
    <s v="White solid casual shirt, has a spread collar, button placket, 1 pocket, long sleeves, curved hem"/>
    <s v="Slim fit_x000a_The model (height 6') is wearing a size 40"/>
    <n v="4.0999999999999996"/>
    <n v="3200"/>
    <n v="516"/>
    <x v="0"/>
    <x v="12"/>
    <x v="2"/>
    <n v="1651200"/>
  </r>
  <r>
    <x v="0"/>
    <s v="Men Black GO WALK ARCH FIT - TERRA Walking Shoes"/>
    <s v="Special Technology:_x000a_Patented Skechers Arch Fit(r) insole system with podiatrist-certified arch support_x000a_Lightweight and responsive ULTRA GO(r) cushioning_x000a_Design Details:_x000a_A pair of black shoes, has regular Styling, lace-ups detail_x000a_Mesh Upper_x000a_Cushioned footbed_x000a_Textured and patterned outsole_x000a_Podiatrist-designed shape developed with 20 years of data and 120,000 unweighted foot scans_x000a_Removable insole helps mold to your foot to reduce shock and increase weight dispersion_x000a_High-rebound Comfort Pillars(r) for added support_x000a_Athletic engineered and synthetic upper with a lace-up front_x000a_Durable dual-density traction outsole for stability_x000a_1 1/2-inch heel_x000a_Skechers(r) and Arch Fit(r) logo details_x000a_Warranty: 3 months_x000a_Warranty provided by brand/manufacturer_x000a_About GO WALK ARCH FIT - TERRA: _x000a_Get all the support you need for your long walks with the Skechers GO WALK Arch Fit(r) - Terra. This lace-up features an athletic engineered and synthetic upper with a removable Arch Fit(r) insole and lightweight ULTRA GO(r) cushioned midsole."/>
    <s v="Mesh_x000a_Wipe with Clean and dry cloth to remove dust"/>
    <n v="4.5"/>
    <n v="123"/>
    <n v="5999"/>
    <x v="0"/>
    <x v="11"/>
    <x v="0"/>
    <n v="737877"/>
  </r>
  <r>
    <x v="26"/>
    <s v="Men Navy Pure Cotton Sustainable Casual Shirt"/>
    <s v="Navy blue solid casual shirt, has a mandarin collar, button placket, long sleeves, curved hem"/>
    <s v="Regular Fit_x000a_The model (height 6) is wearing a size 40"/>
    <n v="4.4000000000000004"/>
    <n v="13300"/>
    <n v="549"/>
    <x v="0"/>
    <x v="12"/>
    <x v="3"/>
    <n v="7301700"/>
  </r>
  <r>
    <x v="12"/>
    <s v="Men Black Slim Fit Athleisure Solid Joggers"/>
    <s v="Flaunt a sporty look on and off the court with the HRX Men's Lifestyle Track Pants. The tapered style has a basic panel cut that will keep you comfortable all through the day._x000a__x000a_Features_x000a_Black solid jogger_x000a_has drawstring closure_x000a_3 pockets_x000a_Athleisure track pants to relax in._x000a_Side taped detailing_x000a_Length: Full Length_x000a_Fit: Slim Fit"/>
    <s v="The model (height 6') is wearing a size M"/>
    <n v="4.0999999999999996"/>
    <n v="1600"/>
    <n v="1359"/>
    <x v="0"/>
    <x v="31"/>
    <x v="0"/>
    <n v="2174400"/>
  </r>
  <r>
    <x v="103"/>
    <s v="Charcoal Grey Track Pants"/>
    <s v="A pair of charcoal grey knitted mid-rise track pants with melange effect, has two pockets and an elasticated waistband with a drawstring fastening"/>
    <s v="Mid-rise_x000a_The model (height 6'1'') is wearing a size M"/>
    <n v="3.9"/>
    <n v="6300"/>
    <n v="454"/>
    <x v="1"/>
    <x v="34"/>
    <x v="7"/>
    <n v="2860200"/>
  </r>
  <r>
    <x v="14"/>
    <s v="Men Slim Tapered Fit Stretchable Jeans"/>
    <s v="Medium shade, no fade grey jeans_x000a_Slim Tapered fit, mid-rise_x000a_Clean look_x000a_Stretchable_x000a_5 pocket_x000a_Length: regular"/>
    <s v="Slim Tapered Fit_x000a_Stretchable_x000a_Size worn by the model: 32_x000a_Waist: 33.5''_x000a_Hips: 41.5''_x000a_Height: 6'2&quot;"/>
    <n v="4"/>
    <n v="34"/>
    <n v="1218"/>
    <x v="0"/>
    <x v="15"/>
    <x v="5"/>
    <n v="41412"/>
  </r>
  <r>
    <x v="113"/>
    <s v="Men Pure Cotton Classic Tartan Checks Opaque Casual Shirt"/>
    <s v="Teal blue tartan checked opaque casual shirt, has a spread collar, button placket, 1 patch pocket, long regular sleeves, curved hem"/>
    <s v="Brand Fit: Classic_x000a_Regular Fit_x000a_Size worn by the model:M_x000a_Chest 38.5&quot;_x000a_Height 6'1&quot;"/>
    <n v="4.0999999999999996"/>
    <n v="63"/>
    <n v="1959"/>
    <x v="0"/>
    <x v="12"/>
    <x v="1"/>
    <n v="123417"/>
  </r>
  <r>
    <x v="21"/>
    <s v="Men White Ramus Printed Sneakers"/>
    <s v="A pair of round toe white printed sneakers, has regular styling_x000a_Lace-ups detail_x000a_PU upper_x000a_Cushioned footbed_x000a_Textured and patterned outsole_x000a_Warranty: 3 months_x000a_Warranty provided by Brand/Manufacturer"/>
    <s v="PU_x000a_Wipe with a clean, dry cloth to remove dust"/>
    <n v="4.5999999999999996"/>
    <n v="205"/>
    <n v="2339"/>
    <x v="0"/>
    <x v="0"/>
    <x v="2"/>
    <n v="479495"/>
  </r>
  <r>
    <x v="21"/>
    <s v="U S Polo Assn Men White Printed Pure Cotton Casual Shirt"/>
    <s v="White conversational printed opaque Casual shirt ,has a spread collar, button placket, 1 patch pocket, long regular sleeves, curved hem"/>
    <s v="Fit: Regular Fit_x000a_The model (height 6') is wearing a size 40"/>
    <n v="4.4000000000000004"/>
    <n v="233"/>
    <n v="1379"/>
    <x v="0"/>
    <x v="12"/>
    <x v="2"/>
    <n v="321307"/>
  </r>
  <r>
    <x v="46"/>
    <s v="Unisex Navy Blue &amp; Red Solid Backpack"/>
    <s v="Navy blue and red solid backpacks_x000a_Padded non-padded haul loop_x000a_1 main compartment with zip closure,_x000a_1 stash pocket_x000a_Padded mesh back_x000a_Water Resistance: no_x000a_Warranty: 18 months"/>
    <s v="Height: 50 cm_x000a_Width: 30 cm_x000a_Depth: 14 cm_x000a_Volume: Up to 23 Litres"/>
    <n v="4.3"/>
    <n v="1900"/>
    <n v="909"/>
    <x v="1"/>
    <x v="67"/>
    <x v="3"/>
    <n v="1727100"/>
  </r>
  <r>
    <x v="238"/>
    <s v="Men Black Printed Polo Collar Slim Fit T-shirt"/>
    <s v="Black printed T-shirt, has a polo collar, short sleeves."/>
    <s v="Slim Fit_x000a_The model (height 6') is wearing a size M."/>
    <n v="4"/>
    <n v="5900"/>
    <n v="559"/>
    <x v="0"/>
    <x v="46"/>
    <x v="0"/>
    <n v="3298100"/>
  </r>
  <r>
    <x v="93"/>
    <s v="Men White Colourblocked PU Sneakers"/>
    <s v="A pair of round toe white sneakers ,has regular styling,_x000a_Lace-ups detail_x000a_Pu upper_x000a_Cushioned footbed_x000a_Textured and patterned outsole_x000a_Warranty: 1 month_x000a__x000a_Features:_x000a_The superior quality PU upper provides optimum fit while the rubber sole ensures a good grip and is resistant to abrasion"/>
    <s v="PU_x000a_Wipe with a clean, dry cloth to remove the dust"/>
    <n v="4.2"/>
    <n v="746"/>
    <n v="1649"/>
    <x v="0"/>
    <x v="0"/>
    <x v="2"/>
    <n v="1230154"/>
  </r>
  <r>
    <x v="239"/>
    <s v="Arena Beige &amp; Yellow Floral Printed 180 TC Queen Bedsheet &amp; 2 Pillow Covers"/>
    <s v="Set Content: 1 Queen Bedsheet with 2 Pillow Covers_x000a_Quality: Fine_x000a_Thread Count: 180_x000a_Colour: Beige and Yellow_x000a_Pattern: Floral_x000a_Type: Flat"/>
    <s v="Queen Bedsheet: 2.25 m x 2.50 m (length x width)_x000a_Pillow Cover: 46 cm x 69 cm (length x width) Each"/>
    <n v="4.3"/>
    <n v="80"/>
    <n v="599"/>
    <x v="1"/>
    <x v="89"/>
    <x v="12"/>
    <n v="47920"/>
  </r>
  <r>
    <x v="83"/>
    <s v="Unisex BMW M Motorsport Wired Cage Printed Sneakers"/>
    <s v="Special Technology:_x000a_IMEVA: PUMA's midsole for a lightweight and comfortable feel_x000a_SoftFoam+: PUMA's comfort sockliner for instant step-in and long-lasting comfort that provides soft cushioning every step of your day_x000a__x000a_Features:_x000a_A pair of round toe black sneakers, has regular styling_x000a_Lace-ups detail_x000a_Textile upper_x000a_Cushioned footbed_x000a_SoftFoam+ sockliner for cushioning_x000a_Elastic gore across forefoot_x000a_Bold BMW M Motorsport branding on forefoot_x000a_Textured and patterned outsole_x000a_Warranty: 3 months_x000a_Warranty provided by Brand/Manufacturer"/>
    <s v="Textile_x000a_Wipe with a clean dry cloth to remove dust"/>
    <n v="3.9"/>
    <n v="30"/>
    <n v="2449"/>
    <x v="1"/>
    <x v="0"/>
    <x v="5"/>
    <n v="73470"/>
  </r>
  <r>
    <x v="3"/>
    <s v="Fit Crew Smartwatch"/>
    <s v="This item cannot be returned."/>
    <s v="Dial width: 35 mm_x000a_Strap width: 20 mm"/>
    <n v="4.0999999999999996"/>
    <n v="31"/>
    <n v="1799"/>
    <x v="1"/>
    <x v="40"/>
    <x v="1"/>
    <n v="55769"/>
  </r>
  <r>
    <x v="25"/>
    <s v="Men Black &amp; White Slim Fit Printed Casual Shirt"/>
    <s v="Black and White printed casual shirt, has a spread collar, short sleeves, button placket, curved hem, and 1 patch pocket"/>
    <s v="Slim fit_x000a_The model (height 6') is wearing a size 40"/>
    <n v="4.4000000000000004"/>
    <n v="6200"/>
    <n v="409"/>
    <x v="0"/>
    <x v="12"/>
    <x v="0"/>
    <n v="2535800"/>
  </r>
  <r>
    <x v="46"/>
    <s v="Men Blue Solid Hooded Eco Range Rain Suit"/>
    <s v="Blue solid rain suit, has a hood with drawstring closure, long sleeves, zip and velcro closure, two secured insert zip pockets_x000a_Navy Blue solid rain trouser, elasticated closure, straight hem_x000a__x000a_Warranty: 12 months from the date of purchase_x000a_Warranty provided by Brand Owner / Manufacturer"/>
    <s v="The model (height 5'8'') is wearing a size M"/>
    <n v="3.6"/>
    <n v="122"/>
    <n v="1169"/>
    <x v="0"/>
    <x v="133"/>
    <x v="4"/>
    <n v="142618"/>
  </r>
  <r>
    <x v="26"/>
    <s v="Men Charcoal Pure Cotton Casual Sustainable Shirt"/>
    <s v="Charcoal solid casual shirt, has a spread collar, long sleeves, button placket, curved hem, and 1 patch pocket"/>
    <s v="Regular Fit_x000a_The model (height 6') is wearing a size 40"/>
    <n v="4.2"/>
    <n v="1400"/>
    <n v="584"/>
    <x v="0"/>
    <x v="12"/>
    <x v="1"/>
    <n v="817600"/>
  </r>
  <r>
    <x v="240"/>
    <s v="Men Pure Cotton Manhattan Slim Fit Tartan Checks Opaque Casual Shirt"/>
    <s v="Blue tartan checked opaque casual shirt, has a cutaway collar, button placket, 1 patch pocket, long regular sleeves, curved hem"/>
    <s v="Brand Fit: Manhattan_x000a_Fit: Slim Fit_x000a_The model (height 6') is wearing a size 40"/>
    <n v="4.8"/>
    <n v="9"/>
    <n v="1399"/>
    <x v="0"/>
    <x v="12"/>
    <x v="1"/>
    <n v="12591"/>
  </r>
  <r>
    <x v="47"/>
    <s v="Men Purple Slim Fit Casual Shirt"/>
    <s v="Purple solid Casual shirt ,has a button-down collar, button placket, 1 patch pocket, long regular sleeves, curved hem"/>
    <s v="Brand Fit:_x000a_Fit: Slim Fit_x000a_The model (height 6') is wearing a size 40"/>
    <n v="4.3"/>
    <n v="2100"/>
    <n v="1372"/>
    <x v="0"/>
    <x v="12"/>
    <x v="16"/>
    <n v="2881200"/>
  </r>
  <r>
    <x v="21"/>
    <s v="U S Polo Assn Men Light Blue Embroidered Tailored Fit Pure Cotton Casual Shirt"/>
    <s v="Light Blue solid Casual shirt ,has a spread collar, button placket, long regular sleeves, curved hem, and embroidered detail"/>
    <s v="Fit: Tailored Fit_x000a_The model (height 6') is wearing a size 40"/>
    <n v="4.3"/>
    <n v="307"/>
    <n v="2199"/>
    <x v="0"/>
    <x v="12"/>
    <x v="5"/>
    <n v="675093"/>
  </r>
  <r>
    <x v="96"/>
    <s v="Polo Collar T-shirt"/>
    <s v="Black Tshirt for men_x000a_Solid_x000a_Regular length_x000a_Polo collar_x000a_Short, regular sleeves_x000a_Knitted cotton fabric_x000a_Button closure"/>
    <s v="Regular Fit_x000a_The model (height 6') is wearing a size M"/>
    <n v="4.4000000000000004"/>
    <n v="821"/>
    <n v="1049"/>
    <x v="1"/>
    <x v="46"/>
    <x v="1"/>
    <n v="861229"/>
  </r>
  <r>
    <x v="114"/>
    <s v="Men Slim-Fit Anti-Microbial Joggers"/>
    <s v="Green solid slim-fit mid-rise joggers, has an elasticated waistband with slip-on closure and two pockets_x000a__x000a_Features:_x000a_Odour free_x000a_Quick dry_x000a_Antimicrobial Technology"/>
    <s v="Slim-fit_x000a_The model (height 6') is wearing a size M"/>
    <n v="3.6"/>
    <n v="7"/>
    <n v="639"/>
    <x v="0"/>
    <x v="31"/>
    <x v="1"/>
    <n v="4473"/>
  </r>
  <r>
    <x v="241"/>
    <s v="Men Anime Printed One Piece Cotton Oversized T-shirt"/>
    <s v="Black,green &amp; yellow Tshirt for men_x000a_Graphic printed_x000a_Regular length_x000a_Round neck_x000a_Short, regular sleeves_x000a_Knitted cotton fabric"/>
    <s v="Loose_x000a_The model (height 6') is wearing a size M"/>
    <n v="4.7"/>
    <n v="3"/>
    <n v="899"/>
    <x v="0"/>
    <x v="46"/>
    <x v="1"/>
    <n v="2697"/>
  </r>
  <r>
    <x v="26"/>
    <s v="The Lifestyle Co Men Black &amp; Grey Colourblocked T-shirt"/>
    <s v="Black and grey colourblocked T-shirt, has a mandarin collar, short sleeves"/>
    <s v="The model (height 6') is wearing a size M"/>
    <n v="3.9"/>
    <n v="1400"/>
    <n v="422"/>
    <x v="0"/>
    <x v="46"/>
    <x v="0"/>
    <n v="590800"/>
  </r>
  <r>
    <x v="46"/>
    <s v="Textured Onyx Large Trolley Suitcase"/>
    <s v="Black large textured hard-sided trolley suitcase, secured with a number lock_x000a_One top handle and one top retractable trolley handle_x000a_4 Wheels, 360-degree rotatable wheels_x000a_One main zip compartment, has a zippered lining, two elasticated tabs secured with a click clasp_x000a_One mesh zip pocket on the flap_x000a_Warranty: 5 years_x000a_Warranty provided by the brand owner/manufacturer"/>
    <s v="Length: 77 cm_x000a_Width: 50 cm_x000a_Depth: 29 cm_x000a_Volume: 110 L"/>
    <n v="4.3"/>
    <n v="104"/>
    <n v="3499"/>
    <x v="1"/>
    <x v="107"/>
    <x v="5"/>
    <n v="363896"/>
  </r>
  <r>
    <x v="6"/>
    <s v="Men Slip Resistant Lace-Ups Walking Sports Shoes"/>
    <s v="A pair of grey and green walking shoes has mid-top Styling, lace-ups detail_x000a__x000a__x000a_FEATURES &amp; BENEFITS:_x000a_Performance with comfort: Designed Carefully For Keeping Your Feet Relaxed All Day With Great Sporty Looks._x000a_Durability: These Walking Shoes Are Made Using High-Quality MESH+PU (Polyurethane) Material Making Them Long Lasting &amp; Durable._x000a_On ground grip: Designed To Provide Maximum Ground Stability And Better Traction On Different Surfaces Along With Casual Looks._x000a_Slip resistant: Made Up Of High-Quality EVA+TPR (Thermoplastic Rubber) Soles Thus Giving You A High Intact Grip On Your Feet And Negating The Accident Falls And Slips._x000a_PRODUCT DESIGN DETAILS :_x000a_A pair of green and grey walking shoes_x000a_mid-top Styling, lace-ups detail_x000a_Mesh upper_x000a_Cushioned footbed_x000a_Textured and patterned outsole_x000a_Warranty: 45 days_x000a_Warranty provided by brand owner/Manufacturer"/>
    <s v="Mesh_x000a_Wipe with a clean and dry cloth to remove dust"/>
    <n v="4.2"/>
    <n v="69"/>
    <n v="1359"/>
    <x v="0"/>
    <x v="11"/>
    <x v="1"/>
    <n v="93771"/>
  </r>
  <r>
    <x v="69"/>
    <s v="Men Grey Solid Dri-FIT M NK Tapered Fit Training Joggers With Printed Detailing"/>
    <s v="Special Technologies:_x000a_DRI-FIT Technology that wicks sweat to help keep you warm, dry and comfortable during your workout_x000a_Product Design Details_x000a_Grey solid mid-rise joggers_x000a_has an elasticated waistband _x000a_drawstring fastening_x000a_2pockets _x000a_Curved Hem_x000a_A small brand logo printed detailing_x000a_Warranty: 6 months against manufacturing defects (not valid on products with more than 20% discount)"/>
    <s v="The model (height 6') is wearing a size M"/>
    <n v="4.0999999999999996"/>
    <n v="185"/>
    <n v="2636"/>
    <x v="0"/>
    <x v="212"/>
    <x v="7"/>
    <n v="487660"/>
  </r>
  <r>
    <x v="48"/>
    <s v="Men 511 Slim Fit Heavy Fade Jeans"/>
    <s v="Light shade, heavy fade blue jeans_x000a_Slim fit, mid-rise_x000a_Clean look_x000a_Stretchable_x000a_5 pocket_x000a_Length: regular"/>
    <s v="Fit: Slim Fit_x000a_Stretchable_x000a_Size worn by the model: 32_x000a_Waist: 31&quot;_x000a_Hips: 36&quot;_x000a_Height: 6'"/>
    <n v="4.0999999999999996"/>
    <n v="154"/>
    <n v="1714"/>
    <x v="0"/>
    <x v="15"/>
    <x v="1"/>
    <n v="263956"/>
  </r>
  <r>
    <x v="26"/>
    <s v="Men Color-Blocked Casual Sneakers Shoes"/>
    <s v="A pair of white, blue &amp; red color-blocked round toe casual skate with regular styling has a lace-up closure_x000a_PU Upper material_x000a_Cushioned footbed_x000a_padded insole_x000a_Textured and patterned TPR sole material"/>
    <s v="-"/>
    <n v="2.7"/>
    <n v="7"/>
    <n v="769"/>
    <x v="0"/>
    <x v="11"/>
    <x v="1"/>
    <n v="5383"/>
  </r>
  <r>
    <x v="12"/>
    <s v="HRX Active by Hrithik Roshan Grey Solid Joggers"/>
    <s v="Whether you're warming up for a run or a weight lifting session, do it in the HRX Men's Athleisure Track Pants. These track pants feel soft against the skin and are cut to give you a full range of motion._x000a_Features_x000a_Athleisure track pants to relax in._x000a_Pockets to keep essentials at hand_x000a_Cuff detailing at the bottom keeps tracks from riding up_x000a_Length: Full Length_x000a_Colour: Grey_x000a_Fit: Straight Fit"/>
    <s v="The model (height 6') is wearing a size M"/>
    <n v="4"/>
    <n v="4300"/>
    <n v="1424"/>
    <x v="1"/>
    <x v="31"/>
    <x v="7"/>
    <n v="6123200"/>
  </r>
  <r>
    <x v="25"/>
    <s v="Men Black Tapered Fit Stretchable Jeans"/>
    <s v="Dark shade, no fade black jeans_x000a_Tapered fit, mid-rise_x000a_Clean look_x000a_Stretchable_x000a_5 pocket_x000a_Length: cropped"/>
    <s v="Fit: Tapered Fit_x000a_Stretchable_x000a_The model (height 6') is wearing a size 32"/>
    <n v="3.9"/>
    <n v="277"/>
    <n v="643"/>
    <x v="0"/>
    <x v="15"/>
    <x v="0"/>
    <n v="178111"/>
  </r>
  <r>
    <x v="80"/>
    <s v="Men Tencel Micro Modal Cotton Elastane Stretch Solid Brief IC24-0105"/>
    <s v="This item cannot be returned."/>
    <s v="Material Composition : 77% Micro Modal, 19% Cotton &amp; 4% Elastane_x000a_Gentle wash 40degC._x000a_Do not bleach.Do not wring.Tumble dry low.Do not iron.Do not dry clean.Wash inside out with like colours."/>
    <n v="4.5"/>
    <n v="1200"/>
    <n v="399"/>
    <x v="0"/>
    <x v="136"/>
    <x v="1"/>
    <n v="478800"/>
  </r>
  <r>
    <x v="40"/>
    <s v="Luma Printed Poly Carbonate Medium Hard Trolley Bag - 65 cm"/>
    <s v="Cabin-sized trolley suitcase, secured with a zip closure_x000a_One top handle and one retractable trolley handle_x000a_One main zip compartment, has lining, one internal pocket secured with a zip closure_x000a_Warranty: 5 Years_x000a_Warranty provided by the brand owner/manufacturer_x000a_Disclaimer: The final product delivered might vary in colour and prints from the display here"/>
    <s v="Dimensions: 40 cm x 23 cm x 55 cm (Length x Width x Height)"/>
    <n v="4.0999999999999996"/>
    <n v="1400"/>
    <n v="3299"/>
    <x v="1"/>
    <x v="37"/>
    <x v="1"/>
    <n v="4618600"/>
  </r>
  <r>
    <x v="26"/>
    <s v="Men Navy Blue Regular Fit Solid Casual Sustainable Shirt"/>
    <s v="Navy blue solid casual shirt, has a mandarin collar, long sleeves with roll-up tabs, curved hem, one welt pocket"/>
    <s v="Regular Fit_x000a_The model (height 6') is wearing a size 40"/>
    <n v="4.2"/>
    <n v="3100"/>
    <n v="644"/>
    <x v="0"/>
    <x v="12"/>
    <x v="3"/>
    <n v="1996400"/>
  </r>
  <r>
    <x v="160"/>
    <s v="Unisex Black Mayari Birko-Flor Regular Width Sandals"/>
    <s v="The BIRKENSTOCK Mayari thong sandal is a jaunty model with a toe loop. The impressive combination of design and wearability will see fashion-conscious men and women through the day with elegance and comfort. The upper is made from the skin-friendly, hard-wearing synthetic material Birko-Flor(r)._x000a__x000a_Anatomically shaped cork-latex footbed_x000a_Upper: Birko-Flor(r)_x000a_Footbed lining: suede_x000a_Sole: EVA_x000a_Details: two straps, each with an individually adjustable metal pin buckle; toe loop_x000a_Made in Germany"/>
    <s v="Synthetic_x000a_Wipe with a clean, dry cloth to remove dust"/>
    <n v="4.3"/>
    <n v="60"/>
    <n v="5990"/>
    <x v="1"/>
    <x v="24"/>
    <x v="0"/>
    <n v="359400"/>
  </r>
  <r>
    <x v="232"/>
    <s v="Men Black Leather High-Top Trekking Shoes"/>
    <s v="A pair of black trekking sports shoes, has high-top styling, lace-up detail_x000a_Leather upper_x000a_Cushioned footbed_x000a_Textured and patterned outsole_x000a_Warranty: 2 months_x000a_Warranty provided by brand/manufacturer"/>
    <s v="Leather_x000a_Wipe with a clean, dry cloth to remove dust"/>
    <n v="4.2"/>
    <n v="4900"/>
    <n v="987"/>
    <x v="0"/>
    <x v="11"/>
    <x v="0"/>
    <n v="4836300"/>
  </r>
  <r>
    <x v="36"/>
    <s v="Men Woven Design Amalgo Running Shoes"/>
    <s v="Product design details:_x000a_Main material: Synthetic upper/ Rubber outsole_x000a_Brand color: _x000a_Collegiate Navy / Dove Grey / Semi Impact Orange_x000a_Classic Adidas 3 stripe detail at upper_x000a_Woven design upper_x000a_Regular fit_x000a_Adidas brand logo print at back _x000a_Lace-up closure with eyelet ends_x000a_Warranty: 3 months_x000a_Warranty provided by brand/manufacturer"/>
    <s v="Upper: Synthetic_x000a_Outsole: Rubber_x000a_Wipe with a clean and dry cloth when needed"/>
    <n v="4.0999999999999996"/>
    <n v="52"/>
    <n v="2579"/>
    <x v="0"/>
    <x v="11"/>
    <x v="1"/>
    <n v="134108"/>
  </r>
  <r>
    <x v="21"/>
    <s v="Men Black Solid Trunks I641-002-P1"/>
    <s v="This item cannot be returned."/>
    <s v="100% cotton _x000a_Machine-wash"/>
    <n v="4.3"/>
    <n v="3700"/>
    <n v="369"/>
    <x v="0"/>
    <x v="213"/>
    <x v="0"/>
    <n v="1365300"/>
  </r>
  <r>
    <x v="11"/>
    <s v="Orion 1.3 inch Bluetooth Calling Smartwatch with AI Voice Assistant"/>
    <s v="This item cannot be returned."/>
    <s v="Dial width: 33 mm_x000a_Strap width: 20 mm"/>
    <n v="4.4000000000000004"/>
    <n v="117"/>
    <n v="1699"/>
    <x v="1"/>
    <x v="36"/>
    <x v="4"/>
    <n v="198783"/>
  </r>
  <r>
    <x v="93"/>
    <s v="Men Grey Mesh Running Shoes"/>
    <s v="A pair of grey, blue, and black running sports shoes, has regular styling, lace-up detail_x000a_Mesh upper_x000a_Cushioned footbed_x000a_Textured and patterned outsole_x000a_Warranty: 30 days_x000a_Warranty provided by brand/manufacturer"/>
    <s v="Mesh_x000a_Wipe with a clean, dry cloth to remove dust"/>
    <n v="4.0999999999999996"/>
    <n v="1600"/>
    <n v="1379"/>
    <x v="0"/>
    <x v="11"/>
    <x v="7"/>
    <n v="2206400"/>
  </r>
  <r>
    <x v="242"/>
    <s v="Men Printed Sliders"/>
    <s v="A pair of grey and black printed sliders_x000a_Synthetic upper_x000a_Cushioned footbed_x000a_Patterned pvc outsole"/>
    <s v="Synthetic_x000a_Wipe with a clean and dry cloth to remove dust"/>
    <n v="3.2"/>
    <n v="22"/>
    <n v="399"/>
    <x v="0"/>
    <x v="7"/>
    <x v="1"/>
    <n v="8778"/>
  </r>
  <r>
    <x v="25"/>
    <s v="Men Blue Slim Fit Casual Shirt"/>
    <s v="Blue solid casual shirt, has a mandarin collar, button placket, 1 pocket, long sleeves, curved hem"/>
    <s v="Slim fit_x000a_The model (height 6') is wearing a size M"/>
    <n v="4.2"/>
    <n v="7400"/>
    <n v="529"/>
    <x v="0"/>
    <x v="12"/>
    <x v="4"/>
    <n v="3914600"/>
  </r>
  <r>
    <x v="14"/>
    <s v="Men Slim Jogger Fit Jeans"/>
    <s v="Dark shade, no fade charcoal jeans_x000a_Slim jogger fit, mid-rise_x000a_Clean look_x000a_Stretchable_x000a_5 pockets_x000a_Length: regular"/>
    <s v="Fit: Slim Fit_x000a_Stretchable_x000a_Size worn by the model: M_x000a_Waist: 31&quot;_x000a_Hips: 36.5&quot;_x000a_Height: 6'"/>
    <n v="3.6"/>
    <n v="42"/>
    <n v="835"/>
    <x v="0"/>
    <x v="15"/>
    <x v="1"/>
    <n v="35070"/>
  </r>
  <r>
    <x v="122"/>
    <s v="Men Deo-Cotton Anti-Bacterial Moisture-Free Trunks"/>
    <s v="This item cannot be returned."/>
    <s v="94% Cotton, 6% Elastane_x000a_Machine wash"/>
    <n v="4.7"/>
    <n v="151"/>
    <n v="449"/>
    <x v="0"/>
    <x v="214"/>
    <x v="1"/>
    <n v="67799"/>
  </r>
  <r>
    <x v="46"/>
    <s v="Men Black Printed Sweatshirt"/>
    <s v="Black printed sweatshirt has a round neck, long sleeves, ribbed hem"/>
    <s v="The model (height 6') is wearing a size M"/>
    <n v="4.4000000000000004"/>
    <n v="25"/>
    <n v="1179"/>
    <x v="0"/>
    <x v="58"/>
    <x v="0"/>
    <n v="29475"/>
  </r>
  <r>
    <x v="26"/>
    <s v="The Lifestyle Co Men Blue Printed Regular Fit Chino Shorts"/>
    <s v="Blue printed mid-rise chino shorts, has a waistband with belt loops, 5 pockets, button and zip closure"/>
    <s v="Regular Fit_x000a_The model (height 6') is wearing a size 32"/>
    <n v="4.3"/>
    <n v="379"/>
    <n v="797"/>
    <x v="0"/>
    <x v="41"/>
    <x v="4"/>
    <n v="302063"/>
  </r>
  <r>
    <x v="101"/>
    <s v="Set Of 3 Water Resistant Hard-Sided Trolley Suitcases"/>
    <s v="Set of 3 trolley bags_x000a__x000a_Large Trolley Bag_x000a_Blue textured hard-sided large trolley bag, secured with a combination lock_x000a_One handle on the top and one on the side, has a trolley with retractable handle on the top and four corner-mounted 360-degree rotatable wheels_x000a_One main compartment secured with a zip, has a zip lining, a zip pouch and two elasticated tabs secured with click clasps_x000a_One zipper compartment on the flap, has a mesh stash zipper pocket, and two slip pockets_x000a__x000a_Medium Trolley Bag_x000a_Blue textured hard-sided medium trolley bag, secured with a combination lock_x000a_One handle on the top and one on the side, has a trolley with retractable handle on the top and four corner-mounted 360-degree rotatable wheels_x000a_One main compartment secured with a zip, has a zip lining, a zip pouch and two elasticated tabs secured with click clasps_x000a_One zipper compartment on the flap, has a mesh stash zipper pocket, and two slip pockets_x000a__x000a_Cabin Trolley Bag_x000a_Blue textured hard-sided medium trolley bag, secured with a combination lock_x000a_One handle on the top and one on the side, has a trolley with retractable handle on the top and four corner-mounted 360-degree rotatable wheels_x000a_One main compartment secured with a zip, has a zip lining, a zip pouch and two elasticated tabs secured with click clasps_x000a_One zipper compartment on the flap, has a mesh stash zipper pocket, and two slip pockets_x000a_Warranty: 6 months_x000a_Warranty provided by Brand/Manufacturer"/>
    <s v="Trolley Bag cabin: 53 cm(Height)_x000a_Trolley Bag medium: 63 cm(Height)_x000a_Trolley Bag large: 73cm(Height)"/>
    <n v="4.5999999999999996"/>
    <n v="13"/>
    <n v="7023"/>
    <x v="1"/>
    <x v="61"/>
    <x v="1"/>
    <n v="91299"/>
  </r>
  <r>
    <x v="83"/>
    <s v="Unisex Black Solid Snapback Ferrari Fanwear BB Cap"/>
    <s v="Product design details:_x000a_Ferrari Fanwear curved cap made in innovative material, white eyelets, Puma silicon logo and Ferrari TPU shield._x000a_Black solid Cap and has a visor_x000a_Warranty: 3 months_x000a_Warranty provided by brand/manufacturer"/>
    <s v="Polyester_x000a_Hand Wash"/>
    <n v="4.5"/>
    <n v="2300"/>
    <n v="599"/>
    <x v="1"/>
    <x v="77"/>
    <x v="0"/>
    <n v="1377700"/>
  </r>
  <r>
    <x v="29"/>
    <s v="Men Navy Blue Slim Fit Striped Casual Shirt"/>
    <s v="Navy Blue striped casual shirt, has a spread collar, long sleeves, button placket and curved hem"/>
    <s v="Slim fit_x000a_The model (height 6') is wearing a size 40"/>
    <n v="4.4000000000000004"/>
    <n v="1800"/>
    <n v="1249"/>
    <x v="0"/>
    <x v="12"/>
    <x v="3"/>
    <n v="2248200"/>
  </r>
  <r>
    <x v="26"/>
    <s v="Men Set of 4 Body Deodorants"/>
    <s v="Set of 4 Body Deodorants_x000a_Explorer_x000a_Nomad_x000a_Outlander _x000a_Voyager"/>
    <s v="None"/>
    <n v="4.2"/>
    <n v="1200"/>
    <n v="572"/>
    <x v="0"/>
    <x v="116"/>
    <x v="1"/>
    <n v="686400"/>
  </r>
  <r>
    <x v="1"/>
    <s v="Unisex Black Rockerz 255M Pro Plus Bluetooth in-Ear Earphone"/>
    <s v="This item cannot be returned."/>
    <s v="None"/>
    <n v="4.2"/>
    <n v="2100"/>
    <n v="1499"/>
    <x v="1"/>
    <x v="9"/>
    <x v="0"/>
    <n v="3147900"/>
  </r>
  <r>
    <x v="21"/>
    <s v="Men Black MONTON 4.0 Sneakers"/>
    <s v="A pair of round toe black ,has regular styling,_x000a_Lace-ups detail_x000a_Pu upper_x000a_Cushioned footbed_x000a_Textured and patterned outsole_x000a_Warranty: 3 months_x000a_Warranty provided by brand/manufacturer"/>
    <s v="Pu_x000a_Wipe with a clean, dry cloth to remove dust"/>
    <n v="4.4000000000000004"/>
    <n v="674"/>
    <n v="1349"/>
    <x v="0"/>
    <x v="0"/>
    <x v="0"/>
    <n v="909226"/>
  </r>
  <r>
    <x v="48"/>
    <s v="Men Blue 512 Tapered Fit Heavy Fade Mid-Rise Stretchable Jeans"/>
    <s v="Dark shade, heavy fade blue jeans_x000a_512 Tapered fit, mid-rise_x000a_Clean look_x000a_Stretchable_x000a_5 pocket_x000a_Length: regular"/>
    <s v="Fit: 512 Tapered Fit_x000a_Stretchable_x000a_Size worn by the model: 32_x000a_Waist: 30&quot;_x000a_Hips: 37&quot;_x000a_Height: 6'1&quot;"/>
    <n v="4.0999999999999996"/>
    <n v="227"/>
    <n v="2399"/>
    <x v="0"/>
    <x v="15"/>
    <x v="5"/>
    <n v="544573"/>
  </r>
  <r>
    <x v="18"/>
    <s v="Crocband Unisex Black Flip-Flops"/>
    <s v="A pair of open-toed black flip-flops with white accents and slip-on styling_x000a_Croslite upper with textured detail, has a thong-style strap with branding on the centre_x000a_Cushioned and textured footbed with branding on the heel region_x000a_Textured non-marking Croslite outsole with patterned grooves and dual branding, forms to your foot for all-day comfort, odour-resistant, incredibly light, has a striped detail along the sides_x000a_Warranty: 3 months against manufacturing defects"/>
    <s v="Croslite_x000a_Wipe with a clean, dry cloth when needed"/>
    <n v="4.5"/>
    <n v="46"/>
    <n v="2396"/>
    <x v="1"/>
    <x v="27"/>
    <x v="0"/>
    <n v="110216"/>
  </r>
  <r>
    <x v="21"/>
    <s v="U S Polo Assn Men Solid Polo Collar Pure Cotton Slim Fit T-shirt"/>
    <s v="Solid_x000a_Regular length_x000a_Polo collar_x000a_Short, regular sleeves_x000a_Knitted cotton fabric_x000a_Button closure"/>
    <s v="Slim Fit_x000a_The model (height 6') is wearing a size M"/>
    <n v="4.4000000000000004"/>
    <n v="476"/>
    <n v="1699"/>
    <x v="0"/>
    <x v="46"/>
    <x v="1"/>
    <n v="808724"/>
  </r>
  <r>
    <x v="243"/>
    <s v="Men Hair Removal Cream with Ginseng Extract for Sensitive Skin - 50g"/>
    <s v="Hair Removal Cream with Ginseng Extract for Sensitive Skin"/>
    <s v="None"/>
    <n v="4.2"/>
    <n v="193"/>
    <n v="101"/>
    <x v="0"/>
    <x v="125"/>
    <x v="1"/>
    <n v="19493"/>
  </r>
  <r>
    <x v="48"/>
    <s v="Men Mid-Rise Tapered Fit Chinos Trousers"/>
    <s v="Beige woven chinos_x000a_Mid-rise_x000a_Length: regular_x000a_Pattern: solid_x000a_Flat-front, with no pleats design_x000a_Feature: plain_x000a_4 pockets"/>
    <s v="Tapered Fit_x000a_Size worn by the model:32_x000a_Waist 32&quot;_x000a_Hips 38&quot;_x000a_Height 6'1&quot;"/>
    <n v="4.4000000000000004"/>
    <n v="75"/>
    <n v="1322"/>
    <x v="0"/>
    <x v="30"/>
    <x v="5"/>
    <n v="99150"/>
  </r>
  <r>
    <x v="15"/>
    <s v="Men 2-Pack Relaxed Fit Sweatshirts"/>
    <s v="Relaxed-fit tops in sweatshirt fabric made from a cotton blend with dropped shoulders and ribbing around the neckline, cuffs and hem. Soft brushed inside."/>
    <s v="The model (height 6') is wearing a size M"/>
    <n v="4.4000000000000004"/>
    <n v="293"/>
    <n v="1499"/>
    <x v="0"/>
    <x v="32"/>
    <x v="1"/>
    <n v="439207"/>
  </r>
  <r>
    <x v="26"/>
    <s v="Men Olive Green Slim Fit Solid Chinos"/>
    <s v="Olive Green solid mid-rise trousers, button closure, and 5 pockets_x000a_This garment contains LYCRA fiber. It moves with you throughout the day for a comfortable, flexible fit"/>
    <s v="Slim Fit_x000a_The model (height 6') is wearing a size 32"/>
    <n v="4.2"/>
    <n v="414"/>
    <n v="899"/>
    <x v="0"/>
    <x v="55"/>
    <x v="8"/>
    <n v="372186"/>
  </r>
  <r>
    <x v="8"/>
    <s v="Men Grand Woven Design Comfort Insole Basics Slip On Sneakers"/>
    <s v="PRODUCT DESIGN DETAILS :_x000a_ A pair of black woven design with logo printed detail round toe sports shoes with regular styling has a slip-on closure_x000a_Low boot_x000a_Mesh Upper_x000a_ PUMA Wordmark at lateral side_x000a_PUMA Cat logo at tongue_x000a_Warranty: 3 Months_x000a_Warranty provided by brand owner/manufacturer_x000a_ PRODUCT STORY : Featuring a classic silhouette, if you are one of those who likes their style to be muted and sophisticated at the same time, then the Grand Slip-On Men's Shoes is the one for you. This pair will only elevate your casual style."/>
    <s v="Textile_x000a_Wipe with a clean, dry cloth to remove dust"/>
    <n v="4.5999999999999996"/>
    <n v="14"/>
    <n v="3499"/>
    <x v="0"/>
    <x v="0"/>
    <x v="1"/>
    <n v="48986"/>
  </r>
  <r>
    <x v="13"/>
    <s v="Varsity Printed Polo Collar Pure Cotton T-shirt"/>
    <s v="Yellow T-shirt for men_x000a_Varsity printed_x000a_Regular length_x000a_Polo collar_x000a_Short, regular sleeves_x000a_Knitted pure cotton fabric_x000a_Button closure"/>
    <s v="Regular Fit_x000a_Size worn by the model: M_x000a_Chest: 40&quot;_x000a_Height: 6'2&quot;"/>
    <n v="4"/>
    <n v="40"/>
    <n v="649"/>
    <x v="1"/>
    <x v="46"/>
    <x v="1"/>
    <n v="25960"/>
  </r>
  <r>
    <x v="103"/>
    <s v="Men Smart Mid Rise Easy Wash Pure Cotton Slim Fit Cargos Trousers"/>
    <s v="Khaki men woven trousers_x000a_Slim fit_x000a_Brand Fit: smart_x000a_Mid-rise_x000a_Length: regular_x000a_Pattern: solid_x000a_Flat-front, with no pleats design_x000a_Feature: easy wash_x000a_5 pockets"/>
    <s v="Brand Fit: Smart_x000a_Fit: Slim Fit_x000a_The model (height 6') is wearing a size 32"/>
    <n v="3.7"/>
    <n v="19"/>
    <n v="890"/>
    <x v="0"/>
    <x v="30"/>
    <x v="1"/>
    <n v="16910"/>
  </r>
  <r>
    <x v="12"/>
    <s v="Men Black Solid Rapid-Dry Antimicrobial Outdoor Jacket"/>
    <s v="Designed to be as tough as you are, the HRX Men's Outdoor Jacket keeps you protected and comfortable on all your hikes. Lightweight and breathable, this jacket leys you move easily without compromising on your comfort._x000a__x000a_Features_x000a_Outdoor Jacket_x000a_Brand Carrier_x000a_Design: Print on Sleeve_x000a_Colour: Black_x000a_Fit: Regular"/>
    <s v="The model (height 6') is wearing a size M"/>
    <n v="3.9"/>
    <n v="447"/>
    <n v="1619"/>
    <x v="0"/>
    <x v="39"/>
    <x v="0"/>
    <n v="723693"/>
  </r>
  <r>
    <x v="7"/>
    <s v="Men Nubuck Leather Sneakers"/>
    <s v="A pair of round toe khaki derbys ,has regular styling,_x000a_Lace-ups detail_x000a_Nubuck leather upper_x000a_Cushioned footbed_x000a_Textured and patterned outsole_x000a_Warranty: 1 month_x000a_Warranty provided by brand/manufacturer"/>
    <s v="Nubuck leather_x000a_Use a branded nubuck leather conditioner to clean the product_x000a_Avoid washing"/>
    <n v="4.5"/>
    <n v="65"/>
    <n v="3565"/>
    <x v="0"/>
    <x v="0"/>
    <x v="1"/>
    <n v="231725"/>
  </r>
  <r>
    <x v="47"/>
    <s v="Men Olive Green Solid Button Down Collar Shirt"/>
    <s v="Olive green solid opaque casual shirt ,has a button-down collar, button placket, 1 patch pocket, long regular sleeves, curved hem"/>
    <s v="Fit: Slim Fit_x000a_The model (height 6') is wearing a size 40"/>
    <n v="4.0999999999999996"/>
    <n v="574"/>
    <n v="1372"/>
    <x v="0"/>
    <x v="12"/>
    <x v="8"/>
    <n v="787528"/>
  </r>
  <r>
    <x v="1"/>
    <s v="Wave Infinity with 1.85 inch HD Screen Bluetooth Calling Smartwatch"/>
    <s v="This item cannot be returned."/>
    <s v="Dial width: 47 mm_x000a_Strap width: 20 mm"/>
    <n v="4.2"/>
    <n v="176"/>
    <n v="2499"/>
    <x v="1"/>
    <x v="40"/>
    <x v="4"/>
    <n v="439824"/>
  </r>
  <r>
    <x v="26"/>
    <s v="Men Blue Slim Fit Mid-Rise Clean Look Jeans"/>
    <s v="Blue medium wash 5-pocket mid-rise jeans, clean look with no fade, has a button and zip closure, waistband with belt loops"/>
    <s v="Slim fit_x000a_The model (height 6') is wearing a size 32"/>
    <n v="3.8"/>
    <n v="4200"/>
    <n v="714"/>
    <x v="0"/>
    <x v="15"/>
    <x v="4"/>
    <n v="2998800"/>
  </r>
  <r>
    <x v="112"/>
    <s v="Men Slim Fit Solid Formal Trousers"/>
    <s v="Grey woven formal trousers_x000a_Slim fit_x000a_Mid-rise_x000a_Length: Regular_x000a_Pattern: Solid_x000a_Flat-front, with no pleats design_x000a_Feature: Plain_x000a_4 pockets"/>
    <s v="Fit: Slim Fit_x000a_The model (height 6') is wearing a size 32"/>
    <n v="4.5999999999999996"/>
    <n v="40"/>
    <n v="1539"/>
    <x v="0"/>
    <x v="30"/>
    <x v="1"/>
    <n v="61560"/>
  </r>
  <r>
    <x v="74"/>
    <s v="Black ProBass EQCharge In-Ear Wireless Bluetooth Earphones"/>
    <s v="This item cannot be returned."/>
    <s v="None"/>
    <n v="3.9"/>
    <n v="401"/>
    <n v="999"/>
    <x v="1"/>
    <x v="29"/>
    <x v="0"/>
    <n v="400599"/>
  </r>
  <r>
    <x v="203"/>
    <s v="Abstract Printed Polo Collar Cotton T-shirt"/>
    <s v="White Tshirt for men_x000a_Abstract printed_x000a_Regular length_x000a_Polo collar_x000a_Short, regular sleeves_x000a_Knitted cotton fabric_x000a_Button closure"/>
    <s v="Regular Fit_x000a_The model (height 6') is wearing a size M"/>
    <n v="4.2"/>
    <n v="6"/>
    <n v="664"/>
    <x v="1"/>
    <x v="46"/>
    <x v="1"/>
    <n v="3984"/>
  </r>
  <r>
    <x v="8"/>
    <s v="Men dryCell Tapered Fit Running Track Pants"/>
    <s v="PRODUCT STORY : Designed to maximise your running performance, these woven running pants featurelightweight and breathable fabrics, with mesh inserts to improve air flow, and dryCELL moisture-wicking technology for enhanced temperature control._x000a_FEATURES &amp; BENEFITS : dryCELL: Performance technology designed to wick moisture from the body and keep you free of sweat during exercise, Recycled Content: Made with at least 20% recycled material as a step toward a better future, Midori: Made with the bio-based finishing treatment miDori bioWick_x000a_ DETAILS :_x000a_Black men Track pants_x000a_Lightweight, flexible fabrics for effortless movement_x000a_2 Side zip pockets for secure storage solutions_x000a_Strategically placed mesh inserts to enhance breathability and ventilation_x000a_Elasticated waistband_x000a_PUMA Cat Logo on left thigh"/>
    <s v="The model (height 6') is wearing a size M"/>
    <n v="3.3"/>
    <n v="15"/>
    <n v="2999"/>
    <x v="0"/>
    <x v="34"/>
    <x v="5"/>
    <n v="44985"/>
  </r>
  <r>
    <x v="98"/>
    <s v="Unisex Blue Typography Printed Short Sleeve Cotton T-shirt"/>
    <s v="Blue Tshirt for men_x000a_Typography printed_x000a_Regular length_x000a_Round neck_x000a_Short, regular sleeves_x000a_Cotton fabric"/>
    <s v="Oversized Fit_x000a_The model (height 6') is wearing a size M"/>
    <n v="4.5"/>
    <n v="116"/>
    <n v="799"/>
    <x v="1"/>
    <x v="46"/>
    <x v="4"/>
    <n v="92684"/>
  </r>
  <r>
    <x v="8"/>
    <s v="Men Grey &amp; Orange Printed Cloud Thong Flip-Flops"/>
    <s v="A pair of grey and orange printed thong flip-flops_x000a_Synthetic upper_x000a_Cushioned footbed_x000a_Patterned rubber outsole_x000a_Warranty: 3 months_x000a_Warranty provided by brand owner/manufacturer"/>
    <s v="Synthetic_x000a_Wipe with a clean and dry cloth to remove dust"/>
    <n v="3.7"/>
    <n v="62"/>
    <n v="599"/>
    <x v="0"/>
    <x v="27"/>
    <x v="7"/>
    <n v="37138"/>
  </r>
  <r>
    <x v="25"/>
    <s v="Men Green Slim Fit Casual Shirt"/>
    <s v="Green solid casual shirt, has a cutaway collar, long sleeves, button placket, curved hem, and 1 patch pocket"/>
    <s v="Slim fit_x000a_The model (height 6') is wearing a size 40"/>
    <n v="4.3"/>
    <n v="933"/>
    <n v="449"/>
    <x v="0"/>
    <x v="12"/>
    <x v="8"/>
    <n v="418917"/>
  </r>
  <r>
    <x v="130"/>
    <s v="Men Black Analogue Watch NM1767NM01"/>
    <s v="Display: Analogue_x000a_Movement: Quartz_x000a_Power source: Battery_x000a_Dial style: Solid round metal dial_x000a_Features: Reset Time, Calendar_x000a_Strap style: Black bracelet style, stainless steel strap with a foldover closure_x000a_Water resistance: 50 m_x000a_Warranty: 2 years_x000a_Warranty provided by brand/manufacturer_x000a_Comes in a Titan case"/>
    <s v="None"/>
    <n v="4.5"/>
    <n v="397"/>
    <n v="4895"/>
    <x v="0"/>
    <x v="215"/>
    <x v="0"/>
    <n v="1943315"/>
  </r>
  <r>
    <x v="96"/>
    <s v="Polo Collar T-shirt"/>
    <s v="Teal Tshirt for men_x000a_Solid_x000a_Regular length_x000a_Polo collar_x000a_Short, regular sleeves_x000a_Knitted cotton fabric_x000a_Button closure"/>
    <s v="Regular Fit_x000a_The model (height 6') is wearing a size M"/>
    <n v="4.3"/>
    <n v="395"/>
    <n v="974"/>
    <x v="1"/>
    <x v="46"/>
    <x v="1"/>
    <n v="384730"/>
  </r>
  <r>
    <x v="12"/>
    <s v="Mesh Knit Non-Marking Walking Sport Shoes"/>
    <s v="A pair of black running shoes, has regular Styling, lace-ups detail_x000a_Mesh upper_x000a_Cushioned footbed_x000a_Textured and patterned outsole_x000a_Warranty: 30 days_x000a_Warranty provided by brand owner/manufacturer"/>
    <s v="Mesh_x000a_Wipe with a clean, dry cloth to remove dust"/>
    <n v="4.2"/>
    <n v="125"/>
    <n v="989"/>
    <x v="1"/>
    <x v="11"/>
    <x v="1"/>
    <n v="123625"/>
  </r>
  <r>
    <x v="244"/>
    <s v="VHTH-27 Power Series P3 Beard Trimmer with Digital Display - Silver"/>
    <s v="VHTH-27 Power Series P3 Beard Trimmer with Digital Display - Silver"/>
    <s v="None"/>
    <n v="4.3"/>
    <n v="155"/>
    <n v="961"/>
    <x v="1"/>
    <x v="216"/>
    <x v="15"/>
    <n v="148955"/>
  </r>
  <r>
    <x v="86"/>
    <s v="Men Mid-Rise Slim Fit Formal Trousers"/>
    <s v="Grey woven formal_x000a_Slim fit_x000a_Mid-rise_x000a_Length: regular_x000a_Pattern: solid_x000a_Flat-front, with no pleats design_x000a_Feature: plain_x000a_4 pockets"/>
    <s v="Fit: Slim Fit_x000a_The model (height 6') is wearing a size 32"/>
    <n v="4.0999999999999996"/>
    <n v="28"/>
    <n v="2491"/>
    <x v="0"/>
    <x v="30"/>
    <x v="1"/>
    <n v="69748"/>
  </r>
  <r>
    <x v="26"/>
    <s v="Men Black &amp; White Printed Round Neck T-shirt"/>
    <s v="Black and White printed T-shirt, has a round neck, and short sleeves"/>
    <s v="The model (height 6') is wearing a size M"/>
    <n v="4.0999999999999996"/>
    <n v="275"/>
    <n v="347"/>
    <x v="0"/>
    <x v="46"/>
    <x v="0"/>
    <n v="95425"/>
  </r>
  <r>
    <x v="69"/>
    <s v="Men Dri-Fit Standard Woven Training Track Pants"/>
    <s v="Product Story:_x000a_The Nike Pants are made to keep you moving during high-intensity training. Nike Flex fabric stretches with every move, while an elastic waist holds the pants in place through your toughest sets._x000a__x000a_Special Technology:_x000a_Engineered with Dri-Fit technology_x000a_Product Design Details:_x000a_Black woven training track pant_x000a_Solid_x000a_Small brand logo placement detail_x000a_Standard fit_x000a_Waistband with inner drawcord _x000a_2 pockets _x000a_Unlined"/>
    <s v="Standard Fit_x000a_Size worn by the model:M_x000a_Waist 32&quot;_x000a_Hips 36&quot;_x000a_Height 6'"/>
    <n v="4.3"/>
    <n v="208"/>
    <n v="2236"/>
    <x v="0"/>
    <x v="34"/>
    <x v="1"/>
    <n v="465088"/>
  </r>
  <r>
    <x v="181"/>
    <s v="Blue Solid Medium 360 Degree Rotatable Trolley Suitcase"/>
    <s v="Blue solid medium trolley suitcase_x000a_Two short padded handles, has a trolley with retractable handle on the top and corner mounted four 360 degree rotatable wheels_x000a_One main zip compartment secured with a TSA lock system, has an inner zip pocket, two elasticated straps with click clasp closure and a zip lining_x000a_One external zip pocket on the front_x000a_Legs at the base_x000a_Please note: The inner lining colour/material may vary from what is shown in the image_x000a_Warranty: 5 years_x000a_Warranty provided by brand/manufacturer"/>
    <s v="Height: 68 cm _x000a_Width: 43 cm _x000a_Depth: 32 cm _x000a_Volume: upto 150 litres"/>
    <n v="4.4000000000000004"/>
    <n v="218"/>
    <n v="2899"/>
    <x v="1"/>
    <x v="107"/>
    <x v="4"/>
    <n v="631982"/>
  </r>
  <r>
    <x v="135"/>
    <s v="Men Cool Water Intense EDP 125 ml"/>
    <s v="What it is:_x000a_Discover Cool Water Intense, Davidoff, Eau de Parfum_x000a__x000a_What it does:_x000a_A new take on Cool Water freshness with an ethically sourced ingredient, the handpicked green mandarin from Brazil. The scent unfolds into oriental notes of coconut water blended with the sensuality of amber accord. Your ultimate call of freshness, hedonism and seduction."/>
    <s v="125 ml"/>
    <n v="4.5"/>
    <n v="387"/>
    <n v="4720"/>
    <x v="0"/>
    <x v="28"/>
    <x v="1"/>
    <n v="1826640"/>
  </r>
  <r>
    <x v="245"/>
    <s v="Men Silver-Toned Woven Design Mojaris"/>
    <s v="A pair of pointed toe silver-toned ,has regular styling,_x000a_Slip-on detail_x000a_upper_x000a_Cushioned footbed_x000a_Textured and patterned outsole"/>
    <s v="Regular Shoe Size without Socks. These shoes adjusts to the feet after wearing a few times"/>
    <n v="4.4000000000000004"/>
    <n v="9"/>
    <n v="1200"/>
    <x v="0"/>
    <x v="217"/>
    <x v="15"/>
    <n v="10800"/>
  </r>
  <r>
    <x v="13"/>
    <s v="Men Black Solid V-Neck Casual T-shirt"/>
    <s v="Black T-shirt for men_x000a_Solid_x000a_Regular length_x000a_V-neck_x000a_Short, regular sleeves_x000a_Woven cotton fabric"/>
    <s v="Regular Fit_x000a_Size worn by the model: M_x000a_Chest: 40&quot;_x000a_Height: 6'"/>
    <n v="4.2"/>
    <n v="548"/>
    <n v="275"/>
    <x v="0"/>
    <x v="46"/>
    <x v="0"/>
    <n v="150700"/>
  </r>
  <r>
    <x v="61"/>
    <s v="Men Male Kaito Sports Sandals"/>
    <s v="PRODUCT DESIGN DETAILS:_x000a_Navy blue camo-printed sports sandals, secured with a velcro closure_x000a_Synthetic upper_x000a_Cushioned footbed_x000a_Textured and patterned Rubber outsole_x000a_Eva Footbed For Comfort_x000a_Rubber Outsole For Durability And Traction_x000a_Strap With Velcro For adjustability"/>
    <s v="Upper Material: Synthetic_x000a_Wipe with clean and dry cloth to remove dust"/>
    <n v="5"/>
    <n v="7"/>
    <n v="2799"/>
    <x v="0"/>
    <x v="24"/>
    <x v="1"/>
    <n v="19593"/>
  </r>
  <r>
    <x v="29"/>
    <s v="Men Black &amp; Grey Slim Fit Checked Casual Shirt"/>
    <s v="Black and grey checked casual shirt, has a spread collar, button placket, 1 pocket, long sleeves, curved hem_x000a_Manufacturer Info: DJS Clothing_x000a_Country of Origin: India"/>
    <s v="Slim fit_x000a_The model (height 6') is wearing a size 40"/>
    <n v="4.2"/>
    <n v="4600"/>
    <n v="1376"/>
    <x v="0"/>
    <x v="12"/>
    <x v="0"/>
    <n v="6329600"/>
  </r>
  <r>
    <x v="6"/>
    <s v="Men White Mesh Walking Shoes"/>
    <s v="A pair of white shoes, has regular Styling, lace-ups detail_x000a_Upper_x000a_Cushioned footbed_x000a_Textured and patterned outsole_x000a_Warranty: 45 days"/>
    <s v="Mesh_x000a_Wipe with a clean, dry cloth to remove the dust."/>
    <n v="4.0999999999999996"/>
    <n v="456"/>
    <n v="2069"/>
    <x v="0"/>
    <x v="11"/>
    <x v="2"/>
    <n v="943464"/>
  </r>
  <r>
    <x v="49"/>
    <s v="Pure &amp; Natural Fruit Brightening Face Wash - 200 ml"/>
    <s v="Pure &amp; Natural Fruit Brightening Face Wash - 200 ml"/>
    <s v="None"/>
    <n v="4.3"/>
    <n v="15800"/>
    <n v="156"/>
    <x v="1"/>
    <x v="28"/>
    <x v="1"/>
    <n v="2464800"/>
  </r>
  <r>
    <x v="26"/>
    <s v="Men Black Faux Leather Casual Sneakers"/>
    <s v="A pair of round toe black sneakers ,has regular styling,_x000a_Lace-ups detail_x000a_Synthetic leather upper_x000a_Cushioned footbed_x000a_Textured and patterned outsole_x000a_Warranty: 3 months"/>
    <s v="Comfort fit"/>
    <n v="3.2"/>
    <n v="1400"/>
    <n v="880"/>
    <x v="0"/>
    <x v="0"/>
    <x v="0"/>
    <n v="1232000"/>
  </r>
  <r>
    <x v="246"/>
    <s v="Wireless Bluetooth V5.0 Sports Headphones"/>
    <s v="This item cannot be returned."/>
    <s v="Plastic and Rubber_x000a_Avoid physical damage"/>
    <n v="3.8"/>
    <n v="16"/>
    <n v="599"/>
    <x v="1"/>
    <x v="17"/>
    <x v="4"/>
    <n v="9584"/>
  </r>
  <r>
    <x v="14"/>
    <s v="Men White &amp; Blue Regular Fit Striped Casual Sustainable Shirt"/>
    <s v="White and Blue striped casual shirt, has a button-down collar, long sleeves, button placket, and curved hem"/>
    <s v="Regular Fit_x000a_The model (height 6') is wearing a size 40"/>
    <n v="4.3"/>
    <n v="899"/>
    <n v="835"/>
    <x v="0"/>
    <x v="12"/>
    <x v="2"/>
    <n v="750665"/>
  </r>
  <r>
    <x v="36"/>
    <s v="Men Woven Design Dezmer MS Shoes"/>
    <s v="Product Design Details:_x000a_Main Material: synthetic upper/ rubber outsole_x000a_Brand color: core black / grey six / better scarlet / cloud white_x000a_Woven upper design_x000a_Classic Adidas 3 stripe detail on sides_x000a_Lace-up closure with eyelets ends_x000a_Warranty: 3 Months_x000a_Warranty provided by brand owner /manufacturer"/>
    <s v="Upper: synthetic upper_x000a_Outsole: rubber_x000a_Wipe with a clean and dry cloth when needed"/>
    <n v="4.3"/>
    <n v="109"/>
    <n v="2914"/>
    <x v="0"/>
    <x v="11"/>
    <x v="1"/>
    <n v="317626"/>
  </r>
  <r>
    <x v="13"/>
    <s v="Men Maroon Slim Fit Opaque Casual Shirt"/>
    <s v="Maroon solid opaque Casual shirt ,has a cuban collar, button placket, short regular sleeves, curved hem"/>
    <s v="Slim Fit_x000a_Size worn by the model: 40_x000a_Chest: 40&quot;_x000a_Height: 6'1&quot;"/>
    <n v="4.3"/>
    <n v="80"/>
    <n v="1899"/>
    <x v="0"/>
    <x v="12"/>
    <x v="9"/>
    <n v="151920"/>
  </r>
  <r>
    <x v="6"/>
    <s v="Men Colourblocked Mid-Top Sneakers"/>
    <s v="A pair of round toe black and white sneakers ,has mid-top styling_x000a_Lace-ups detail_x000a_Pu upper_x000a_Cushioned footbed_x000a_Textured and patterned outsole_x000a_Warranty: 45 days_x000a_Warranty provided by brand/manufacturer"/>
    <s v="PU_x000a_Wipe with a clean and dry cloth to remove dust"/>
    <n v="4.4000000000000004"/>
    <n v="17"/>
    <n v="1159"/>
    <x v="0"/>
    <x v="0"/>
    <x v="1"/>
    <n v="19703"/>
  </r>
  <r>
    <x v="25"/>
    <s v="Pink Slim Fit Striped Casual Shirt"/>
    <s v="Pink &amp; white vertical stripes opaque casual shirt, has a spread collar, button placket, 1 patch pocket, long regular sleeves, curved hem"/>
    <s v="Fit: Slim Fit_x000a_The model (height 6') is wearing a size 40"/>
    <n v="4.3"/>
    <n v="25"/>
    <n v="557"/>
    <x v="1"/>
    <x v="12"/>
    <x v="11"/>
    <n v="13925"/>
  </r>
  <r>
    <x v="125"/>
    <s v="Men 1981 Pour Homme Eau De Toilette 100ml"/>
    <s v="1981 Pour Homme Eau De Toilette"/>
    <s v="100 ml"/>
    <n v="4.4000000000000004"/>
    <n v="1300"/>
    <n v="2295"/>
    <x v="0"/>
    <x v="72"/>
    <x v="1"/>
    <n v="2983500"/>
  </r>
  <r>
    <x v="247"/>
    <s v="Men Black Slim Fit Formal Shirt"/>
    <s v="Black solid formal shirt, has a spread collar, long sleeves, button placket, and straight hem"/>
    <s v="Slim fit_x000a_The model (height 6') is wearing a size 40"/>
    <n v="4"/>
    <n v="5500"/>
    <n v="518"/>
    <x v="0"/>
    <x v="12"/>
    <x v="0"/>
    <n v="2849000"/>
  </r>
  <r>
    <x v="5"/>
    <s v="Men White Mesh Running Non-Marking Shoes"/>
    <s v="A pair of white shoes, has regular Styling, lace-ups detail_x000a_Upper_x000a_Cushioned footbed_x000a_Textured and patterned outsole_x000a_Warranty: 28 days"/>
    <s v="Regular Fit"/>
    <n v="4.0999999999999996"/>
    <n v="300"/>
    <n v="636"/>
    <x v="0"/>
    <x v="11"/>
    <x v="2"/>
    <n v="190800"/>
  </r>
  <r>
    <x v="26"/>
    <s v="Men Navy Blue Solid Round Neck Pure Cotton T-shirt With Contrast Hem"/>
    <s v="Navy Blue solid T-shirt, has a round neck, and sleeveless"/>
    <s v="The model (height 6') is wearing a size M"/>
    <n v="4.4000000000000004"/>
    <n v="746"/>
    <n v="244"/>
    <x v="0"/>
    <x v="218"/>
    <x v="3"/>
    <n v="182024"/>
  </r>
  <r>
    <x v="26"/>
    <s v="Men White Twill Sustainable Casual Shirt"/>
    <s v="White solid casual shirt in twill weave, has a mandarin collar, button placket, long sleeves, curved hem"/>
    <s v="Regular Fit_x000a_The model (height 6') is wearing a size 40"/>
    <n v="4.4000000000000004"/>
    <n v="5100"/>
    <n v="519"/>
    <x v="0"/>
    <x v="12"/>
    <x v="2"/>
    <n v="2646900"/>
  </r>
  <r>
    <x v="77"/>
    <s v="Men Green &amp; Black Slim Fit Checked Casual Shirt"/>
    <s v="Green and Black checked casual shirt, has a spread collar, long sleeves, button placket, curved hem, and 1 patch pocket"/>
    <s v="Slim fit_x000a_The model (height 6') is wearing a size 40"/>
    <n v="4.0999999999999996"/>
    <n v="583"/>
    <n v="524"/>
    <x v="0"/>
    <x v="12"/>
    <x v="0"/>
    <n v="305492"/>
  </r>
  <r>
    <x v="147"/>
    <s v="Unisex Textured Hard-Sided Medium Trolley Bag 54.6 L"/>
    <s v="Lime green textured hard trolley bag, secured with a combination lock_x000a_One handle on the top and one on the side_x000a_Has a retractable handle on the top and four 360-degree rotatable corner-mounted skate wheels_x000a_One main zip compartment that has zip lining with two compression straps_x000a_Has a sub-compartment, secured with a zip closure"/>
    <s v="Height: 56 cm_x000a_Width: 39 cm_x000a_Depth: 25 cm_x000a_Volume: 54.6 L"/>
    <n v="3.5"/>
    <n v="11"/>
    <n v="2449"/>
    <x v="1"/>
    <x v="42"/>
    <x v="5"/>
    <n v="26939"/>
  </r>
  <r>
    <x v="43"/>
    <s v="Cream Beauty Bathing Soap 100 g"/>
    <s v="What it is:_x000a_Cream Soap_x000a__x000a_What it does:_x000a_Dove Beauty Bar doesn't dry skin like regular soap can_x000a_Leaves skin softer, smoother and more glowing_x000a_Suitable for daily use on face, body and hands_x000a_Type : Beauty Bathing Bar_x000a_Storage Directions : Keep in cool and dry place (Room Temperature)_x000a_Hazardous : No_x000a_For best results, use twice a day, morning and evening._x000a_Variant : Cream_x000a_Pack Count Single/ Multi Pack (Units Numeric, 8 Char) : 1_x000a_Sodium Cocoyl Isethionate_x000a_Stearic Acid, Lauric Acid_x000a_Perfume, Glycerin, Sodium PalmitateIn the unlikely event of skin irritation stop using and consult a doctor immediately"/>
    <s v="100 g"/>
    <n v="4.5"/>
    <n v="546"/>
    <n v="64"/>
    <x v="1"/>
    <x v="75"/>
    <x v="1"/>
    <n v="34944"/>
  </r>
  <r>
    <x v="13"/>
    <s v="Men Black Slim Fit Floral Printed Casual Shirt"/>
    <s v="Black floral printed opaque Casual shirt ,has a spread collar, button placket, short regular sleeves, curved hem"/>
    <s v="Fit: Slim Fit_x000a_The model (height 6') is wearing a size 40"/>
    <n v="4.2"/>
    <n v="623"/>
    <n v="1999"/>
    <x v="0"/>
    <x v="12"/>
    <x v="0"/>
    <n v="1245377"/>
  </r>
  <r>
    <x v="2"/>
    <s v="Bullets Z2 Wireless Earphones With 12.4mm Drivers &amp; Upto 30 Hours Playback"/>
    <s v="This item cannot be returned."/>
    <s v="None"/>
    <n v="4"/>
    <n v="491"/>
    <n v="1699"/>
    <x v="1"/>
    <x v="16"/>
    <x v="1"/>
    <n v="834209"/>
  </r>
  <r>
    <x v="25"/>
    <s v="Men White Slim Fit Solid Casual Shirt"/>
    <s v="White solid casual shirt, has a mandarin collar, button placket, 1 pocket, long sleeves, curved hem"/>
    <s v="Slim fit_x000a_The model (height 6') is wearing a size 40"/>
    <n v="4.2"/>
    <n v="1500"/>
    <n v="462"/>
    <x v="0"/>
    <x v="12"/>
    <x v="2"/>
    <n v="693000"/>
  </r>
  <r>
    <x v="25"/>
    <s v="Men Grey Solid Slim-FitTrack Pants"/>
    <s v="Grey solid slim-fit track pants, has an elasticated waistband with drawstring closure, 2 pockets"/>
    <s v="Slim-fit_x000a_The model (height 6') is wearing a size S"/>
    <n v="3.9"/>
    <n v="546"/>
    <n v="436"/>
    <x v="0"/>
    <x v="34"/>
    <x v="7"/>
    <n v="238056"/>
  </r>
  <r>
    <x v="29"/>
    <s v="Men Slim Fit Stretchable Mid-Rise Jeans"/>
    <s v="Coloured shade, no fade brown jeans_x000a_Slim fit, mid-rise_x000a_Clean look_x000a_Stretchable_x000a_5 pocket_x000a_Length: Regular"/>
    <s v="Slim Fit_x000a_Stretchable_x000a_Size worn by the model: 32_x000a_Waist: 32&quot;_x000a_Hips: 37&quot;_x000a_Height: 6'2&quot;"/>
    <n v="4.5999999999999996"/>
    <n v="12"/>
    <n v="1819"/>
    <x v="0"/>
    <x v="15"/>
    <x v="1"/>
    <n v="21828"/>
  </r>
  <r>
    <x v="248"/>
    <s v="Men Canvas High-Top Lace-Up Sneakers"/>
    <s v="A pair of round toe black sneakers ,has high-top styling,_x000a_Lace-ups detail_x000a_Canvas upper_x000a_Cushioned footbed_x000a_Textured and patterned outsole"/>
    <s v="Upper material : Textile-Canvas_x000a_Wipe with a clean-dry cloth after use"/>
    <n v="4"/>
    <n v="105"/>
    <n v="799"/>
    <x v="0"/>
    <x v="0"/>
    <x v="1"/>
    <n v="83895"/>
  </r>
  <r>
    <x v="77"/>
    <s v="Men Green Printed Slim Fit Cotton Chino Shorts"/>
    <s v="Green abstract printed mid-rise chino shorts, has 4 pockets, button closure"/>
    <s v="Fit: Slim Fit_x000a_Size worn by the model: 32_x000a_Waist: 32&quot;_x000a_Hips: 36&quot;_x000a_Height: 5'11&quot;"/>
    <n v="4.4000000000000004"/>
    <n v="186"/>
    <n v="479"/>
    <x v="0"/>
    <x v="41"/>
    <x v="8"/>
    <n v="89094"/>
  </r>
  <r>
    <x v="64"/>
    <s v="Serie Expert Liss Unlimited Smoothing Shampoo + Mask with Pro-Keratin"/>
    <s v="This set includes_x000a_L'Oreal Professionnel Prokeratin Liss Unlimited Smoothing Masque_x000a_L'Oreal Professionnel Prokeratin Liss Unlimited Smoothing Shampoo"/>
    <s v="None"/>
    <n v="4.4000000000000004"/>
    <n v="4200"/>
    <n v="1498"/>
    <x v="1"/>
    <x v="219"/>
    <x v="1"/>
    <n v="6291600"/>
  </r>
  <r>
    <x v="55"/>
    <s v="Men Solid Super Slim Fit Formal Trousers"/>
    <s v="Navy blue woven formal trousers_x000a_Slim fit_x000a_Brand Fit: Super_x000a_Mid-rise_x000a_Length: Regular_x000a_Pattern: Solid_x000a_Flat-front, with no pleats design_x000a_Feature: Plain_x000a_4 pockets"/>
    <s v="Brand Fit: Super_x000a_Slim Fit_x000a_Size worn by the model: 32_x000a_Waist: 30&quot;_x000a_Hips: 37&quot;_x000a_Height: 6'1&quot;"/>
    <n v="4.2"/>
    <n v="88"/>
    <n v="1559"/>
    <x v="0"/>
    <x v="30"/>
    <x v="1"/>
    <n v="137192"/>
  </r>
  <r>
    <x v="25"/>
    <s v="Men Grey Tapered Fit Chinos"/>
    <s v="Grey woven chinos_x000a_Tapered fit_x000a_Mid-rise_x000a_Length: regular_x000a_Pattern: solid solid_x000a_Flat-front, with no pleats design_x000a_Feature: plain_x000a_4 pockets"/>
    <s v="Fit: Tapered Fit_x000a_The model (height 6') is wearing a size 32"/>
    <n v="4"/>
    <n v="173"/>
    <n v="782"/>
    <x v="0"/>
    <x v="55"/>
    <x v="7"/>
    <n v="135286"/>
  </r>
  <r>
    <x v="3"/>
    <s v="ColorFit Icon 2 Vista Amoled Calling Smartwatch"/>
    <s v="This item cannot be returned."/>
    <s v="Dial width: 45 mm_x000a_Strap width: 20 mm"/>
    <n v="3.6"/>
    <n v="36"/>
    <n v="2499"/>
    <x v="1"/>
    <x v="40"/>
    <x v="1"/>
    <n v="89964"/>
  </r>
  <r>
    <x v="24"/>
    <s v="Men Blue Back Street Boys Distressed Denim Tapered Fit Jeans"/>
    <s v="Medium shade, heavy fade blue jeans_x000a_Tapered fit, mid-rise_x000a_Highly distressed_x000a_Stretchable_x000a_5 pocket_x000a_Length: regular_x000a_Trend Alert: Vintage-inspired and grunge at its best, the distressed effect is now more than just a double knee ripped jeans! Extra shabby &amp; cool, distressed effects like a frayed hem, side cutouts and sequel ripped effects are having their moment in the fashion world."/>
    <s v="Tapered Fit_x000a_Stretchable_x000a_Size worn by the model: 32_x000a_Waist: 32&quot;_x000a_Hips: 39&quot;_x000a_Height: 6'3&quot;"/>
    <n v="3.5"/>
    <n v="17"/>
    <n v="1224"/>
    <x v="0"/>
    <x v="15"/>
    <x v="5"/>
    <n v="20808"/>
  </r>
  <r>
    <x v="105"/>
    <s v="Men Navy Blue Typography Printed Pure Cotton Loose Oversized T-shirt"/>
    <s v="Navy blue Tshirt for men_x000a_Typography printed_x000a_Regular length_x000a_Round neck_x000a_Short, regular sleeves_x000a_Knitted pure cotton fabric"/>
    <s v="Loose_x000a_The model (height 6') is wearing a size M"/>
    <n v="4.3"/>
    <n v="1500"/>
    <n v="475"/>
    <x v="0"/>
    <x v="46"/>
    <x v="3"/>
    <n v="712500"/>
  </r>
  <r>
    <x v="26"/>
    <s v="The Lifestyle Co Men Red &amp; Navy Blue Striped Thong Flip-Flops"/>
    <s v="A pair of red, navy blue and black striped thong flip flops_x000a_Synthetic upper material_x000a_Cushioned footbed_x000a_Patterned rubber outsole_x000a_Warranty: 1 month_x000a_Warranty provided by brand/manufacturer_x000a_Warranty not applicable on strap related defects and inconsistencies"/>
    <s v="Synthetic_x000a_Wipe with a soft cloth to remove dust_x000a_Don't scrub the product while cleaning_x000a_Avoid using detergents or solvents for better longevity of the prints"/>
    <n v="4.4000000000000004"/>
    <n v="84"/>
    <n v="549"/>
    <x v="0"/>
    <x v="27"/>
    <x v="3"/>
    <n v="46116"/>
  </r>
  <r>
    <x v="86"/>
    <s v="Men Olive Green &amp; Black Brand Logo Printed Pure Cotton Slim Fit T-shirt"/>
    <s v="Olive green and black T-shirt for men_x000a_Brand logo solid_x000a_Regular length_x000a_Round neck_x000a_Short, regular sleeves_x000a_Knitted pure cotton fabric"/>
    <s v="Slim Fit_x000a_The model (height 6') is wearing a size M"/>
    <n v="4.4000000000000004"/>
    <n v="178"/>
    <n v="679"/>
    <x v="0"/>
    <x v="46"/>
    <x v="0"/>
    <n v="120862"/>
  </r>
  <r>
    <x v="45"/>
    <s v="Watermelon Summer Cooling SPF 50 PA+++ Sunscreen- 100% No White Cast &amp; Dewy-50g"/>
    <s v="Watermelon Summer Cooling SPF 50 PA+++ Sunscreen- 100% No White Cast &amp; Dewy"/>
    <s v="None"/>
    <n v="4.5"/>
    <n v="1100"/>
    <n v="410"/>
    <x v="1"/>
    <x v="220"/>
    <x v="2"/>
    <n v="451000"/>
  </r>
  <r>
    <x v="68"/>
    <s v="Men Solid Loafers"/>
    <s v="A pair of round toe loafers ,has regular styling,_x000a_Slip-on detail_x000a_Synthetic upper_x000a_Cushioned footbed_x000a_Textured and patterned outsole"/>
    <s v="Synthetic_x000a_Remove dirt from the upper and outsole by using a small cloth dipped in water."/>
    <n v="3.8"/>
    <n v="711"/>
    <n v="719"/>
    <x v="0"/>
    <x v="78"/>
    <x v="1"/>
    <n v="511209"/>
  </r>
  <r>
    <x v="21"/>
    <s v="Men Comfort Insole Sneakers"/>
    <s v="A pair of round toe grey sneakers ,has regular styling,_x000a_Lace-ups detail_x000a_Pu upper_x000a_Cushioned footbed_x000a_Textured and patterned outsole_x000a_Warranty: 3 months_x000a_Warranty provided by brand owner/manufacturer"/>
    <s v="PU_x000a_Wipe with a clean, dry cloth to remove dust"/>
    <n v="4.5999999999999996"/>
    <n v="11"/>
    <n v="2519"/>
    <x v="0"/>
    <x v="0"/>
    <x v="1"/>
    <n v="27709"/>
  </r>
  <r>
    <x v="249"/>
    <s v="Striped Polo Collar Cotton T-shirt"/>
    <s v="White &amp; black T-shirt for men_x000a_Striped_x000a_Regular length_x000a_Polo collar_x000a_Short, regular sleeves_x000a_Knitted cotton fabric_x000a_Button closure_x000a_1 patch pocket"/>
    <s v="Regular Fit_x000a_The model (height 6') is wearing a size M"/>
    <n v="3.8"/>
    <n v="66"/>
    <n v="389"/>
    <x v="1"/>
    <x v="46"/>
    <x v="1"/>
    <n v="25674"/>
  </r>
  <r>
    <x v="26"/>
    <s v="Men Navy Solid Round Neck Pure Cotton T-shirt"/>
    <s v="Navy blue solid T-shirt, has a round neck, long sleeves"/>
    <s v="The model (height 6') is wearing a size M"/>
    <n v="3.8"/>
    <n v="1000"/>
    <n v="350"/>
    <x v="0"/>
    <x v="46"/>
    <x v="3"/>
    <n v="350000"/>
  </r>
  <r>
    <x v="26"/>
    <s v="The Lifestyle Co. Men Navy Blue &amp; Grey Striped Lightweight Comfort Sneakers"/>
    <s v="A pair of navy blue and grey striped round toe casual sneakers with regular styling has a lace-up closure_x000a_Synthetic Leather upper_x000a_Cushioned footbed_x000a_Textured and patterned Rubber outsole_x000a_Technology: Lightweight"/>
    <s v="Synthetic Leather_x000a_Wipe with a clean, dry cloth to remove dust"/>
    <n v="3.5"/>
    <n v="32"/>
    <n v="796"/>
    <x v="0"/>
    <x v="0"/>
    <x v="7"/>
    <n v="25472"/>
  </r>
  <r>
    <x v="163"/>
    <s v="Typography Printed Pure Cotton T-shirt"/>
    <s v="Red T-shirt for men_x000a_Typography printed_x000a_Regular length_x000a_Round neck_x000a_Short, regular sleeves_x000a_Knitted pure cotton fabric"/>
    <s v="Regular Fit_x000a_Size worn by the model: Men_x000a_Chest: 39&quot;_x000a_Height: 5'10&quot;"/>
    <n v="3.3"/>
    <n v="3"/>
    <n v="388"/>
    <x v="1"/>
    <x v="46"/>
    <x v="1"/>
    <n v="1164"/>
  </r>
  <r>
    <x v="48"/>
    <s v="Men 511 Slim Fit Low-Rise Heavy Fade Stretchable Jeans"/>
    <s v="Dark shade, heavy fade blue jeans_x000a_Slim fit, low-rise_x000a_Clean look_x000a_Stretchable_x000a_5 pocket_x000a_Length: Regular"/>
    <s v="Fit: 511 Slim Fit_x000a_Stretchable_x000a_The model (height 6') is wearing a size 32"/>
    <n v="3.9"/>
    <n v="83"/>
    <n v="1599"/>
    <x v="0"/>
    <x v="15"/>
    <x v="1"/>
    <n v="132717"/>
  </r>
  <r>
    <x v="25"/>
    <s v="Men Navy Blue Henley Pure Cotton T-shirt"/>
    <s v="Navy blue solid T-shirt, has a henley neck, long sleeves"/>
    <s v="The model (height 6') is wearing a size M"/>
    <n v="4"/>
    <n v="4300"/>
    <n v="377"/>
    <x v="0"/>
    <x v="46"/>
    <x v="3"/>
    <n v="1621100"/>
  </r>
  <r>
    <x v="30"/>
    <s v="Unisex Fall Repair 3x Anti-Hair Fall Shampoo with Arginine 180 ml"/>
    <s v="Fall Repair 3x Anti-Hair Fall Shampoo"/>
    <s v="None"/>
    <n v="4.5"/>
    <n v="883"/>
    <n v="159"/>
    <x v="1"/>
    <x v="28"/>
    <x v="1"/>
    <n v="140397"/>
  </r>
  <r>
    <x v="25"/>
    <s v="Men Olive Green Printed Slim Fit Regular Shorts"/>
    <s v="Olive Green printed mid-rise regular shorts, has four pockets, a button closure"/>
    <s v="Slim Fit_x000a_The model (height 6') is wearing a size 32"/>
    <n v="4.2"/>
    <n v="5100"/>
    <n v="587"/>
    <x v="0"/>
    <x v="41"/>
    <x v="8"/>
    <n v="2993700"/>
  </r>
  <r>
    <x v="48"/>
    <s v="Men Brand Logo Detail Pure Cotton Joggers With Drawstring Closure"/>
    <s v="Appear effortlessly casual and laid-back in these regular fit joggers. Featuring a solid, these joggers neatly complement your everyday basics. Crafted from cotton, experience all-day ease with these regular fit joggers._x000a_Black green joggers_x000a_Solid_x000a_Brand logo detail_x000a_Cuffed hem_x000a_Elasticated drawstring closure_x000a_2 pockets"/>
    <s v="Regular Fit_x000a_The Model is wearing size M."/>
    <n v="3.9"/>
    <n v="30"/>
    <n v="1322"/>
    <x v="0"/>
    <x v="221"/>
    <x v="1"/>
    <n v="39660"/>
  </r>
  <r>
    <x v="122"/>
    <s v="Breeeze Men Pure Cotton Ultra-light All-round Boxers DAM-SLD-SBX-LG"/>
    <s v="This item cannot be returned."/>
    <s v="The model (height 6') is wearing size M"/>
    <n v="4"/>
    <n v="102"/>
    <n v="499"/>
    <x v="0"/>
    <x v="222"/>
    <x v="1"/>
    <n v="50898"/>
  </r>
  <r>
    <x v="154"/>
    <s v="Men Black Smart Tapered Fit Formal Trousers"/>
    <s v="Black solid mid-rise formal trousers, has a button closure, zip fly, and 5 pockets_x000a_Our stylist has paired these trousers with a belt_x000a_This pair of trousers does not come with a belt"/>
    <s v="Smart Tapered Fit_x000a_The model (height 6') is wearing a size 32"/>
    <n v="3.9"/>
    <n v="1300"/>
    <n v="1039"/>
    <x v="0"/>
    <x v="30"/>
    <x v="0"/>
    <n v="1350700"/>
  </r>
  <r>
    <x v="144"/>
    <s v="Unisex Off White Bedsheets"/>
    <s v="Glamorize your bedroom with Florida Two Pcs Single Size Bed Sheet with one pillow cover. The trendy bedding brings a simple yet chic look to your guest or master bedroom. Our bed sheet maintains its size, shape and color for years, and offers comfort and durability at an affordable cost, so you can have luxuriously soft sheets on a budget. When you want to gift someone a set of sheets, this is the kind of packaging you look for. Few would deny that at the end of a long, hard day. Sliding into a comfortable bed outfitted with soft, smooth sheets that pamper your skin is one of lifes greatest pleasures. Transform your bedroom into a tranquil escape with the Florida Two Pcs Single Size Bed Sheet with one pillow cover."/>
    <s v="Bedsheet Size: 224cm X 155cmPillow Cover Size: 46cm X 69cm"/>
    <n v="3.9"/>
    <n v="292"/>
    <n v="699"/>
    <x v="1"/>
    <x v="223"/>
    <x v="2"/>
    <n v="204108"/>
  </r>
  <r>
    <x v="15"/>
    <s v="Men Relaxed Fit Pure Cotton Pocket-Detail T-Shirt"/>
    <s v="T-shirt in soft cotton jersey with sleeves in contrasting colours. Relaxed fit with a round, rib-trimmed neckline, dropped shoulders, an open chest pocket and a straight-cut hem."/>
    <s v="The model (height 6') is wearing a size M"/>
    <n v="4.7"/>
    <n v="37"/>
    <n v="1299"/>
    <x v="0"/>
    <x v="46"/>
    <x v="1"/>
    <n v="48063"/>
  </r>
  <r>
    <x v="250"/>
    <s v="Men Brown Textured Leather High-Top Flat Boots"/>
    <s v="A pair of round-toe brown flat boots, has high-top styling, lace-up detail_x000a_Leather upper_x000a_Cushioned footbed_x000a_Textured and patterned outsole_x000a_Warranty: 1 month_x000a_Warranty provided by brand/manufacturer"/>
    <s v="Leather_x000a_Wipe with a clean, dry cloth to remove dust"/>
    <n v="4.5"/>
    <n v="804"/>
    <n v="2039"/>
    <x v="0"/>
    <x v="83"/>
    <x v="5"/>
    <n v="1639356"/>
  </r>
  <r>
    <x v="16"/>
    <s v="Squalane Glow Moisturizer with Vitamin C &amp; Niacinamide For Bright,Even-Toned Skin"/>
    <s v="Squalane Glow Moisturizer with Niacinamide &amp; Vitamin C"/>
    <s v="None"/>
    <n v="4.5"/>
    <n v="1500"/>
    <n v="330"/>
    <x v="1"/>
    <x v="224"/>
    <x v="1"/>
    <n v="495000"/>
  </r>
  <r>
    <x v="36"/>
    <s v="Unisex Blue &amp; White Striped Adilette Aqua Sliders"/>
    <s v="A pair of blue and white striped Adilette Aqua Sliders _x000a_Synthetic upper material_x000a_Cushioned footbed_x000a_Patterned synthetic outsole_x000a_Warranty: 3 months_x000a_Warranty provided by brand/manufacturer"/>
    <s v="Synthetic_x000a_Wipe with a clean, dry cloth to remove dust"/>
    <n v="4.2"/>
    <n v="74"/>
    <n v="2499"/>
    <x v="1"/>
    <x v="7"/>
    <x v="2"/>
    <n v="184926"/>
  </r>
  <r>
    <x v="184"/>
    <s v="Men Grey Woven Design Jolt 1 Running Shoes"/>
    <s v="Product Design Details:_x000a_Main material: Synthetic upper/ rubber outsole_x000a_Brand color: CARRIER GREY/PURE SILVER_x000a_Woven design upper_x000a_Asics brand logo on the sides_x000a_Lace-up closure with eyelets_x000a_Warranty: 3 months_x000a_Warranty provided by brand/manufacturer"/>
    <s v="Upper: Synthetic_x000a_Outsole: Rubber_x000a_Wipe with a clean and dry cloth when needed"/>
    <n v="4.2"/>
    <n v="59"/>
    <n v="2924"/>
    <x v="0"/>
    <x v="11"/>
    <x v="7"/>
    <n v="172516"/>
  </r>
  <r>
    <x v="250"/>
    <s v="Men Brown Textured Leather High-Top Flat Boots"/>
    <s v="A pair of round-toe brown flat boots, has high-top styling, lace-up detail_x000a_Leather upper_x000a_Cushioned footbed_x000a_Textured and patterned outsole_x000a_Warranty: 1 month_x000a_Warranty provided by brand/manufacturer"/>
    <s v="Leather_x000a_Wipe with a clean, dry cloth to remove dust"/>
    <n v="4.5"/>
    <n v="804"/>
    <n v="2039"/>
    <x v="0"/>
    <x v="83"/>
    <x v="5"/>
    <n v="1639356"/>
  </r>
  <r>
    <x v="16"/>
    <s v="Squalane Glow Moisturizer with Vitamin C &amp; Niacinamide For Bright,Even-Toned Skin"/>
    <s v="Squalane Glow Moisturizer with Niacinamide &amp; Vitamin C"/>
    <s v="None"/>
    <n v="4.5"/>
    <n v="1500"/>
    <n v="330"/>
    <x v="1"/>
    <x v="224"/>
    <x v="1"/>
    <n v="495000"/>
  </r>
  <r>
    <x v="30"/>
    <s v="Unisex Fall Repair 3x Anti-Hair Fall Shampoo with Arginine 180 ml"/>
    <s v="Fall Repair 3x Anti-Hair Fall Shampoo"/>
    <s v="None"/>
    <n v="4.5"/>
    <n v="883"/>
    <n v="159"/>
    <x v="1"/>
    <x v="28"/>
    <x v="1"/>
    <n v="140397"/>
  </r>
  <r>
    <x v="36"/>
    <s v="Unisex Blue &amp; White Striped Adilette Aqua Sliders"/>
    <s v="A pair of blue and white striped Adilette Aqua Sliders _x000a_Synthetic upper material_x000a_Cushioned footbed_x000a_Patterned synthetic outsole_x000a_Warranty: 3 months_x000a_Warranty provided by brand/manufacturer"/>
    <s v="Synthetic_x000a_Wipe with a clean, dry cloth to remove dust"/>
    <n v="4.2"/>
    <n v="74"/>
    <n v="2499"/>
    <x v="1"/>
    <x v="7"/>
    <x v="2"/>
    <n v="184926"/>
  </r>
  <r>
    <x v="184"/>
    <s v="Men Grey Woven Design Jolt 1 Running Shoes"/>
    <s v="Product Design Details:_x000a_Main material: Synthetic upper/ rubber outsole_x000a_Brand color: CARRIER GREY/PURE SILVER_x000a_Woven design upper_x000a_Asics brand logo on the sides_x000a_Lace-up closure with eyelets_x000a_Warranty: 3 months_x000a_Warranty provided by brand/manufacturer"/>
    <s v="Upper: Synthetic_x000a_Outsole: Rubber_x000a_Wipe with a clean and dry cloth when needed"/>
    <n v="4.2"/>
    <n v="59"/>
    <n v="2924"/>
    <x v="0"/>
    <x v="11"/>
    <x v="7"/>
    <n v="172516"/>
  </r>
  <r>
    <x v="18"/>
    <s v="Unisex Pink Classic Clogs"/>
    <s v="A pair of pink solid clogs_x000a_Croslite upper_x000a_Cushioned footbed_x000a_Patterned croslite outsole_x000a_Warranty: 3 months_x000a_Warranty provided by brand owner/manufacturer"/>
    <s v="Croslite_x000a_Wipe with a clean dry cloth to remove dirt"/>
    <n v="4.5"/>
    <n v="393"/>
    <n v="2796"/>
    <x v="1"/>
    <x v="8"/>
    <x v="11"/>
    <n v="1098828"/>
  </r>
  <r>
    <x v="26"/>
    <s v="Men Grey Melange Solid T-shirt"/>
    <s v="Grey melange Tshirt for men_x000a_Solid_x000a_Regular length_x000a_Round neck_x000a_Short, regular sleeves_x000a_Woven cotton fabric"/>
    <s v="Regular Fit_x000a_The model (height 6') is wearing a size M"/>
    <n v="4"/>
    <n v="4600"/>
    <n v="239"/>
    <x v="0"/>
    <x v="46"/>
    <x v="7"/>
    <n v="1099400"/>
  </r>
  <r>
    <x v="93"/>
    <s v="Men Grey Mesh Running Shoes"/>
    <s v="A pair of grey running shoes, has mid-top Styling, lace-ups detail_x000a_Mesh upper_x000a_Cushioned footbed_x000a_Textured and patterned outsole_x000a_Warranty: 30 days_x000a_Warranty provided by brand/manufacturer"/>
    <s v="/"/>
    <n v="4.4000000000000004"/>
    <n v="834"/>
    <n v="1399"/>
    <x v="0"/>
    <x v="11"/>
    <x v="7"/>
    <n v="1166766"/>
  </r>
  <r>
    <x v="36"/>
    <s v="Men Woven Design Nu Gladi Sports Sandals"/>
    <s v="A pair of black and white woven design sports sandals with buckle detail_x000a_Synthetic upper_x000a_Cushioned footbed_x000a_Patterned rubber outsole_x000a_Warranty: 3 months_x000a_Warranty provided by Brand Owner / Manufacturers"/>
    <s v="Synthetic _x000a_Wipe with a clean dry cloth to remove dust"/>
    <n v="4.4000000000000004"/>
    <n v="61"/>
    <n v="2399"/>
    <x v="0"/>
    <x v="24"/>
    <x v="1"/>
    <n v="146339"/>
  </r>
  <r>
    <x v="26"/>
    <s v="Men Black Textured Artificial Leather Formal Belt"/>
    <s v="Black textured belt_x000a_Secured with a slider buckle closure_x000a_Warranty: 6 Months_x000a_Warranty provided by the manufacturer"/>
    <s v="Width: 3.3 cm"/>
    <n v="3.8"/>
    <n v="218"/>
    <n v="259"/>
    <x v="0"/>
    <x v="99"/>
    <x v="0"/>
    <n v="56462"/>
  </r>
  <r>
    <x v="29"/>
    <s v="Slim Fit Striped Pure Cotton Casual Shirt"/>
    <s v="Orange and Blue vertical striped Casual shirt ,has a spread collar, button placket, 1 patch pocket, long regular sleeves, curved hem"/>
    <s v="Slim Fit_x000a_Size worn by the model: M_x000a_Chest: 40&quot;_x000a_Height: 6'2&quot;"/>
    <n v="3.9"/>
    <n v="36"/>
    <n v="1689"/>
    <x v="1"/>
    <x v="12"/>
    <x v="1"/>
    <n v="60804"/>
  </r>
  <r>
    <x v="86"/>
    <s v="Men Coffee Brown Solid Two Fold Leather Wallet"/>
    <s v="Coffee Brown solid wallet_x000a_2 main compartment, 3 card holders_x000a_has a flap coin pocket_x000a_Warranty: 6 months_x000a_Warranty provided by brand/manufacturer_x000a_Comes in a signature Allen Solly box"/>
    <s v="Height: 12 cm_x000a_Width: 9.5 cm"/>
    <n v="4.5"/>
    <n v="707"/>
    <n v="974"/>
    <x v="0"/>
    <x v="79"/>
    <x v="10"/>
    <n v="688618"/>
  </r>
  <r>
    <x v="69"/>
    <s v="Men Grey Dri-FIT Challenger Knit Running Track Pants"/>
    <s v="Design Details:_x000a_A pair of grey solid track pants_x000a_Elasticated waistband with drawstring closure_x000a_Two pockets on the sides_x000a_The Nike Dri-FIT Challenger Pants has details like sweat-wicking technology to maximize your performance._x000a_Snap-button storage keeps your gear close, while a tapered fit helps you move freely through your stride._x000a_This product is made with 100% recycled polyester fibers."/>
    <s v="The model (height 6') is wearing a size M"/>
    <n v="4"/>
    <n v="249"/>
    <n v="3495"/>
    <x v="0"/>
    <x v="34"/>
    <x v="7"/>
    <n v="870255"/>
  </r>
  <r>
    <x v="251"/>
    <s v="Regenerist Retinol 24 Night Moisturizer with Niacinamide - All Skin Types 50 g"/>
    <s v="Olay Regenerist Retinol 24 Night Facial Moisturizer"/>
    <s v="None"/>
    <n v="4.5999999999999996"/>
    <n v="960"/>
    <n v="1499"/>
    <x v="1"/>
    <x v="75"/>
    <x v="1"/>
    <n v="1439040"/>
  </r>
  <r>
    <x v="25"/>
    <s v="SLIP-ON KNITTED COMFORT SNEAKERS"/>
    <s v="A pair of round toe white sneakers ,has regular styling,_x000a_Lace-ups detail_x000a_Textile upper_x000a_Cushioned footbed_x000a_Textured and patterned outsole_x000a_Warranty: 15 Days"/>
    <s v="Upper material: Textile_x000a_Use a branded leather conditioner to clean the product/wipe with a clean, dry cloth to remove the dust"/>
    <n v="3.8"/>
    <n v="1600"/>
    <n v="718"/>
    <x v="1"/>
    <x v="0"/>
    <x v="1"/>
    <n v="1148800"/>
  </r>
  <r>
    <x v="64"/>
    <s v="Serie Expert Inforcer Shampoo + Mask with B6 Biotin for Fragile Hair"/>
    <s v="LOreal Professionnel Serie Expert B6 Biotin Inforcer Shampoo_x000a_LOreal ProfessionnelB6 and Biotin Inforcer Masque"/>
    <s v="None"/>
    <n v="4.5"/>
    <n v="2800"/>
    <n v="1498"/>
    <x v="1"/>
    <x v="225"/>
    <x v="1"/>
    <n v="4194400"/>
  </r>
  <r>
    <x v="5"/>
    <s v="Men White Mesh Running Non-Marking Shoes"/>
    <s v="A pair of white running shoes, has regular Styling, lace-ups detail_x000a_Mesh upper_x000a_Cushioned footbed_x000a_Textured and patterned outsole_x000a_Warranty: 28 days"/>
    <s v="Wipe with a clean, dry cloth to remove dust"/>
    <n v="4.0999999999999996"/>
    <n v="981"/>
    <n v="999"/>
    <x v="0"/>
    <x v="11"/>
    <x v="2"/>
    <n v="980019"/>
  </r>
  <r>
    <x v="12"/>
    <s v="Men Blue Athleisure Cotton Track Pants"/>
    <s v="The HRX Men's Athleisure Track Pants are just what you need to stay comfortable through the weekend. That's not all, they'll ensure you look good too._x000a_Features_x000a_Athleisure track pants to relax in_x000a_Pockets to keep essentials at hand_x000a_Length: Full Length_x000a_Colour: Blue_x000a_Fit: Straight Fit"/>
    <s v="The model (height 6') is wearing a size M"/>
    <n v="3.9"/>
    <n v="4700"/>
    <n v="1274"/>
    <x v="0"/>
    <x v="34"/>
    <x v="4"/>
    <n v="5987800"/>
  </r>
  <r>
    <x v="14"/>
    <s v="Men Black Analogue Watch MFB-PN-HP-3813"/>
    <s v="Display: Analogue_x000a_Movement: Quartz_x000a_Power source: Battery_x000a_Dial style: Solid round stainless steel dial_x000a_Features: Reset Time, Date Aperture_x000a_Strap style: Brown textured, leather strap with a tang closure_x000a_Water resistance: Water Resistant"/>
    <s v="Dial width: 40 mm_x000a_Strap Width: 20 mm"/>
    <n v="4"/>
    <n v="2800"/>
    <n v="1799"/>
    <x v="0"/>
    <x v="226"/>
    <x v="0"/>
    <n v="5037200"/>
  </r>
  <r>
    <x v="172"/>
    <s v="Men Brown Polo Collar Slim Fit Lounge T-shirt"/>
    <s v="Brown solid lounge tshirt, has polo collar,short sleeves, button closure"/>
    <s v="Slim Fit_x000a_The model (height 6') is wearing a size M"/>
    <n v="4.4000000000000004"/>
    <n v="369"/>
    <n v="839"/>
    <x v="0"/>
    <x v="46"/>
    <x v="10"/>
    <n v="309591"/>
  </r>
  <r>
    <x v="11"/>
    <s v="Ninja Calling Pro 1.69 Inch Smartwatch With Bluetooth Calling &amp; AI Voice"/>
    <s v="This item cannot be returned."/>
    <s v="None"/>
    <n v="4.2"/>
    <n v="222"/>
    <n v="1799"/>
    <x v="1"/>
    <x v="227"/>
    <x v="4"/>
    <n v="399378"/>
  </r>
  <r>
    <x v="26"/>
    <s v="The Lifestyle Co Men Navy Blue Skinny Fit Light Fade Stretchable Jeans"/>
    <s v="Dark light fade navy blue jeans_x000a_Skinny fit, mid-rise_x000a_Clean look_x000a_Stretchable_x000a_5 pocket_x000a_Button closure_x000a_Zip fly_x000a_Length: regular"/>
    <s v="Fit: Skinny Fit_x000a_Stretchable_x000a_The model (height 6') is wearing a size 32"/>
    <n v="3.8"/>
    <n v="92"/>
    <n v="797"/>
    <x v="0"/>
    <x v="15"/>
    <x v="3"/>
    <n v="73324"/>
  </r>
  <r>
    <x v="182"/>
    <s v="Men Grey Skinny Fit Heavy Fade Stretchable Jeans"/>
    <s v="Medium shade, heavy fade grey jeans_x000a_Skinny fit, mid-rise_x000a_Clean look_x000a_Stretchable_x000a_5 pocket_x000a_Length: regular"/>
    <s v="The model (height 6'2) is wearing a size 32"/>
    <n v="4.2"/>
    <n v="77"/>
    <n v="2149"/>
    <x v="0"/>
    <x v="15"/>
    <x v="7"/>
    <n v="165473"/>
  </r>
  <r>
    <x v="231"/>
    <s v="Men Coffee Brown Solid Leather Fisherman Sandals"/>
    <s v="A pair of coffee brown solid fisherman sandals_x000a_Leather upper with velcro closure_x000a_Cushioned footbed_x000a_Patterned pu outsole"/>
    <s v="Leather_x000a_Wipe with a clean, dry cloth to remove dust"/>
    <n v="4.5"/>
    <n v="208"/>
    <n v="2549"/>
    <x v="0"/>
    <x v="24"/>
    <x v="10"/>
    <n v="530192"/>
  </r>
  <r>
    <x v="133"/>
    <s v="Men Leather Two Fold Non Detachable Flap Wallet"/>
    <s v="Brown solid two fold wallet,_x000a_2 main compartments, has a non detachable flap_x000a_9 card holders, 1 ID card holder, 2 slip pockets, has a flap coin pocket_x000a_Has a rfid_x000a_Warranty: 6 months_x000a_Warranty provided by brand owner/manufacturer"/>
    <s v="Length : 12cm_x000a_Width : 9cm_x000a_Height :  2cm"/>
    <n v="4.4000000000000004"/>
    <n v="56"/>
    <n v="659"/>
    <x v="0"/>
    <x v="79"/>
    <x v="1"/>
    <n v="36904"/>
  </r>
  <r>
    <x v="12"/>
    <s v="Men Navy Blue Typography Printed Shorts"/>
    <s v="Navy blue typography printed mid-rise regular shorts, has 2 pockets, has an elasticated waistband with drawstring closure"/>
    <s v="Regular Fit_x000a_Size worn by the model: L_x000a_Waist: 33&quot;_x000a_Hips: 37.5&quot;_x000a_Height: 6'"/>
    <n v="4.0999999999999996"/>
    <n v="126"/>
    <n v="419"/>
    <x v="0"/>
    <x v="41"/>
    <x v="3"/>
    <n v="52794"/>
  </r>
  <r>
    <x v="29"/>
    <s v="Men Rust Red Graphic Printed Cotton T-shirt"/>
    <s v="Rust red high density print waist length T-shirt, has a round neck, short sleeves"/>
    <s v="The model (height 6' and shoulders 18&quot;) is wearing a size M"/>
    <n v="4.0999999999999996"/>
    <n v="6400"/>
    <n v="472"/>
    <x v="0"/>
    <x v="46"/>
    <x v="5"/>
    <n v="3020800"/>
  </r>
  <r>
    <x v="67"/>
    <s v="1.43&quot; Amoled Display Luxury Smartwatch Always on Display BT Calling Rotating Crown"/>
    <s v="This item cannot be returned."/>
    <s v="Dial width: 36.3 mm_x000a_Strap width: 18 mm"/>
    <n v="4.4000000000000004"/>
    <n v="110"/>
    <n v="3499"/>
    <x v="1"/>
    <x v="106"/>
    <x v="1"/>
    <n v="384890"/>
  </r>
  <r>
    <x v="23"/>
    <s v="Men Silver-Toned Analogue Watch FS5384"/>
    <s v="Display: Analogue_x000a_Movement: Quartz_x000a_Power source: Battery_x000a_Dial style: Solid round stainless steel dial_x000a_Features: Reset Time_x000a_Strap style: Silver-Toned regular, stainless steel strap with a foldover and butterfly closure_x000a_Water resistance: 50 m_x000a_Warranty: 2 years_x000a_Warranty provided by brand/manufacturer_x000a_Comes in a signature Fossil case_x000a_Disclaimer - The Watch Cases might differ from the image shown."/>
    <s v="None"/>
    <n v="4.5"/>
    <n v="73"/>
    <n v="7247"/>
    <x v="0"/>
    <x v="228"/>
    <x v="15"/>
    <n v="529031"/>
  </r>
  <r>
    <x v="26"/>
    <s v="Time Travlr Men Olive Green Slim Fit Sustainable Trousers"/>
    <s v="Olive green solid mid-rise regular trousers, has a button closure, 4 pockets_x000a_This garment contains LYCRA fiber. It moves with you throughout the day for a comfortable, flexible fit"/>
    <s v="Slim fit_x000a_The model (height 6') is wearing a size 32"/>
    <n v="4.0999999999999996"/>
    <n v="2800"/>
    <n v="674"/>
    <x v="0"/>
    <x v="30"/>
    <x v="8"/>
    <n v="1887200"/>
  </r>
  <r>
    <x v="252"/>
    <s v="Pink &amp; White Floral 210 TC Single Bedsheet with 1 Pillow Covers"/>
    <s v="Set content: 1 single bedsheet with 1 pillow covers_x000a_Quality: fine_x000a_Thread count: 210_x000a_Colour: pink and white_x000a_Pattern: floral"/>
    <s v="Single bedsheet: 150 cm X 225 cm (length x width)Pillow covers: 70 cm X 48 cm (length x width)"/>
    <n v="4.4000000000000004"/>
    <n v="206"/>
    <n v="479"/>
    <x v="1"/>
    <x v="89"/>
    <x v="2"/>
    <n v="98674"/>
  </r>
  <r>
    <x v="25"/>
    <s v="Men White Slim Fit Solid Casual Shirt"/>
    <s v="White solid casual shirt, has a mandarin collar, button placket, long sleeves, curved hem"/>
    <s v="Slim fit_x000a_The model (height 6') is wearing a size 40"/>
    <n v="4.2"/>
    <n v="7800"/>
    <n v="514"/>
    <x v="0"/>
    <x v="12"/>
    <x v="2"/>
    <n v="4009200"/>
  </r>
  <r>
    <x v="25"/>
    <s v="Men Black Printed Slim Fit T-shirt"/>
    <s v="Black Tshirt for men_x000a_Graphic printed_x000a_Regular length_x000a_Round neck_x000a_Short, regular sleeves_x000a_Knitted cotton fabric"/>
    <s v="Slim Fit_x000a_The model (height 6') is wearing a size M"/>
    <n v="4.0999999999999996"/>
    <n v="126"/>
    <n v="194"/>
    <x v="0"/>
    <x v="46"/>
    <x v="0"/>
    <n v="24444"/>
  </r>
  <r>
    <x v="71"/>
    <s v="Men Olive Green &amp; Black Slim Fit Printed Joggers"/>
    <s v="Olive Green and black printed mid-rise joggers, has a drawstring closure, 5 pockets"/>
    <s v="Slim fit_x000a_The model (height 6') is wearing a size 32"/>
    <n v="4.2"/>
    <n v="10100"/>
    <n v="989"/>
    <x v="0"/>
    <x v="31"/>
    <x v="0"/>
    <n v="9988900"/>
  </r>
  <r>
    <x v="8"/>
    <s v="Men Colourblocked Sneakers"/>
    <s v="A pair of round-toe teal colourblocked sneakers, has regular styling_x000a_Syntethic &amp; mesh upper provides breathability &amp; durabilty _x000a_Low boot construction with lace closure_x000a_PUMA Logo_x000a_Rubber Outsole for traction_x000a_Warranty: 3 months_x000a_Warranty provided by brand owner/manufacturer_x000a__x000a_About C-Block Shoes_x000a_Look fantastic with the PUMA Shoes on all-season favorite, perfect for leisure."/>
    <s v="Synthetic &amp; Mesh_x000a_Wipe with a clean dry cloth to remove dust"/>
    <n v="4.3"/>
    <n v="60"/>
    <n v="2699"/>
    <x v="0"/>
    <x v="0"/>
    <x v="1"/>
    <n v="161940"/>
  </r>
  <r>
    <x v="69"/>
    <s v="Men Zoom Fly 5 Road Running Shoes"/>
    <s v="SPECIAL TECHNOLOGIES:_x000a_More BounceNewly implemented ZoomX foam in the midsole takes an already respected, trusted shoe to another performance level that wasn't present in the Zoom Fly 4. The addition makes for a lighter, more responsive cushioning system. Take advantage of these all-purpose traits that help you run easier and faster and have more fun on your runs._x000a_Stability Where You Need It_x000a_Both the forefoot and heel offer slightly wider bases for a stable platform, so you can tackle turns and long runs with confidence._x000a_Stay in Rhythm_x000a_Carbon-fibre plate delivers a propulsive sensation and a smooth transition at a variety of paces. The plate provides a sort of roll-forwards feel that makes you want to take on the next step._x000a__x000a_PRODUCT DESIGN DETAILS :_x000a_A pair of white &amp; orange woven design with logo printed detail round toe sports shoes with regular styling has a lace-up closure_x000a_Mesh upper_x000a_Cushioned footbed_x000a_Non-Marking outsole_x000a_The upper is made from lightweight mesh for a softer, more breathable feel that contours to your foot._x000a_Dynamic lace-up fit and supportive containment in the midfoot wrap around your foot for a contoured and secure fit._x000a__x000a_ABOUT THE PRODUCT :_x000a__x000a_Bridge the gap between your weekend training run and race day in a durable design that can be deployed not just at the starting line of your favourite race but in the days and months after your conquest. It offers comfort and reliability but with a propulsive sensation that'll help you feel fast and fresh. That kind of versatility is uncommon in the running arena. But who said you can't have it all?"/>
    <s v="Mesh_x000a_Wipe with a clean, dry cloth to remove dust"/>
    <n v="4.4000000000000004"/>
    <n v="11"/>
    <n v="12445"/>
    <x v="0"/>
    <x v="11"/>
    <x v="1"/>
    <n v="136895"/>
  </r>
  <r>
    <x v="0"/>
    <s v="Men DLux Walker Get Oasis Sneakers"/>
    <s v="Special Technology:_x000a_Relaxed Fit for roomier feel at toe and forefoot_x000a_Skechers Air-Cooled Memory Foam cushioned comfort insole_x000a_Waterproof seam-sealed design_x000a_Features:_x000a_A pair of round toe black sneakers ,has regular styling,_x000a_Lace-ups detail_x000a_Textile upper_x000a_Cushioned footbed_x000a_Well-cushioned platform midsole_x000a_Flexible traction outsole_x000a_Textured and patterned outsole_x000a_Warranty: 3 months_x000a_Warranty provided by Brand/Manufacturer"/>
    <s v="Textile_x000a_Wipe with a clean, dry cloth to remove dust"/>
    <n v="4.2"/>
    <n v="39"/>
    <n v="6174"/>
    <x v="0"/>
    <x v="0"/>
    <x v="1"/>
    <n v="240786"/>
  </r>
  <r>
    <x v="34"/>
    <s v="Men Purple Slim Fit Casual Shirt"/>
    <s v="Purple solid casual shirt, has a spread collar, long sleeves, button placket, curved hem, and 1 patch pocket"/>
    <s v="Slim fit_x000a_The model (height 6') is wearing a size 40"/>
    <n v="4.2"/>
    <n v="2200"/>
    <n v="549"/>
    <x v="0"/>
    <x v="12"/>
    <x v="16"/>
    <n v="1207800"/>
  </r>
  <r>
    <x v="253"/>
    <s v="Men Pack of 2 Multicoloured Printed Pure Cotton Boxers USBX1909"/>
    <s v="This item cannot be returned."/>
    <s v="The model(height 6&quot;) is wearing size M"/>
    <n v="4.2"/>
    <n v="1300"/>
    <n v="629"/>
    <x v="0"/>
    <x v="229"/>
    <x v="5"/>
    <n v="817700"/>
  </r>
  <r>
    <x v="8"/>
    <s v="Men Black Performance Woven 7 Men's Training Sports Shorts"/>
    <s v="Black solid mid-rise sports shorts, has 2 pockets, slip-on closure_x000a_PRODUCT STORY : A high-performance basic, constructed with your personal best in mind. PUMA's signature dryCELL technology will keep you cool and dry, while the ergonomic cut lines ensure effortless movement. The tunnelled waistband with adjustable drawcord provides a personalised fit, so you can focus on your workout. FEATURES &amp; BENEFITS dryCELL: PUMA's designation for moisture-wicking properties that help keep you dry and comfortable . DETAILS : Above-knee lengthTwo side seam pocketsReflective sign-off PUMA Cat Logo on the thigh100% Polyester"/>
    <s v="Regular Fit_x000a_The model (height 6') is wearing a size 32"/>
    <n v="4.4000000000000004"/>
    <n v="114"/>
    <n v="809"/>
    <x v="0"/>
    <x v="41"/>
    <x v="0"/>
    <n v="92226"/>
  </r>
  <r>
    <x v="41"/>
    <s v="Men Blue Solid Leather Two Fold Wallet"/>
    <s v="Blue solid two fold wallet_x000a_2 main compartments_x000a_4 card holders, 2 slip pockets, has a flap coin pocket_x000a_Warranty: 6 months_x000a_Warranty provided by brand/manufacturer"/>
    <s v="Height: 9.5 cm_x000a_Width: 11.5 cm"/>
    <n v="4.7"/>
    <n v="2400"/>
    <n v="1499"/>
    <x v="0"/>
    <x v="79"/>
    <x v="4"/>
    <n v="3597600"/>
  </r>
  <r>
    <x v="6"/>
    <s v="Men Black Mesh Walking Shoes"/>
    <s v="A pair of black shoes, has regular Styling, lace-ups detail_x000a_Upper_x000a_Cushioned footbed_x000a_Textured and patterned outsole_x000a_Warranty: 45 days"/>
    <s v="Mesh_x000a_Wipe with a clean, dry cloth to remove the dust."/>
    <n v="4"/>
    <n v="163"/>
    <n v="2099"/>
    <x v="0"/>
    <x v="11"/>
    <x v="0"/>
    <n v="342137"/>
  </r>
  <r>
    <x v="41"/>
    <s v="Men Grey Brass Dial &amp; Steel Toned Straps Analogue Watch TH1791752W"/>
    <s v="Pack Contains: single watch_x000a_Display: analogue_x000a_Movement: quartz_x000a_Power Source: battery_x000a_Dial style: grey solid round brass dial_x000a_Features: reset time,_x000a_Strap Style: steel toned, bracelet style, stainless steel strap with a butterfly_x000a_Water resistance: 30 m_x000a_Comes in a signature Tommy Hilfiger case_x000a_Warranty: 2 years_x000a_Warranty provided by brand/manufacturer"/>
    <s v="None"/>
    <n v="4.5999999999999996"/>
    <n v="13"/>
    <n v="4871"/>
    <x v="0"/>
    <x v="230"/>
    <x v="7"/>
    <n v="63323"/>
  </r>
  <r>
    <x v="26"/>
    <s v="Men Navy Blue Horizontal Striped Pure Cotton Sustainable Casual Shirt"/>
    <s v="Navy blue horizontal striped opaque casual shirt, has a mandarin collar, button placket, long roll-up sleeves, curved hem"/>
    <s v="Fit: Regular Fit_x000a_The model (height 6') is wearing a size 40"/>
    <n v="4.5"/>
    <n v="238"/>
    <n v="835"/>
    <x v="0"/>
    <x v="12"/>
    <x v="3"/>
    <n v="198730"/>
  </r>
  <r>
    <x v="254"/>
    <s v="Ethnic Motifs Embroidered Sequined Kurta with Palazzos &amp; Dupatta"/>
    <s v="Purple embroidered Kurta with Palazzos &amp; dupatta_x000a__x000a_Kurta design:_x000a_Ethnic motifs embroidered_x000a_Anarkali shape_x000a_Pleated style_x000a_Round neck, three-quarter regular sleeves_x000a_Sequined detail_x000a_Calf length with flared hem_x000a_Viscose rayon machine weave fabric_x000a__x000a_Palazzos design:_x000a_Bandhani printed Palazzos_x000a_Elasticated waistband_x000a_Slip-on closure_x000a_Dupatta:_x000a_Bandhani printed _x000a_Tasselled border"/>
    <s v="Dupatta: Length 2.10 meters, Width: 0.88 cm_x000a_The model (height 5'8) is wearing a size S"/>
    <n v="4.2"/>
    <n v="6300"/>
    <n v="1634"/>
    <x v="1"/>
    <x v="231"/>
    <x v="5"/>
    <n v="10294200"/>
  </r>
  <r>
    <x v="255"/>
    <s v="Anti-Frizz Hair Serum with Vitamin E &amp; Argan Oil - 50 ml"/>
    <s v="Anti-Frizz Hair Serum with Vitamin E &amp; Argan Oil"/>
    <s v="None"/>
    <n v="4.5"/>
    <n v="8200"/>
    <n v="110"/>
    <x v="1"/>
    <x v="28"/>
    <x v="1"/>
    <n v="902000"/>
  </r>
  <r>
    <x v="1"/>
    <s v="Airdopes Black 163 M with ASAP Charge In the Ear Bluetooth Headset"/>
    <s v="This item cannot be returned."/>
    <s v="None"/>
    <n v="4.0999999999999996"/>
    <n v="7700"/>
    <n v="1399"/>
    <x v="1"/>
    <x v="1"/>
    <x v="0"/>
    <n v="10772300"/>
  </r>
  <r>
    <x v="2"/>
    <s v="Nord Buds 2r True Wireless in Ear Earbuds with Mic"/>
    <s v="This item cannot be returned."/>
    <s v="None"/>
    <n v="4.4000000000000004"/>
    <n v="147"/>
    <n v="2199"/>
    <x v="1"/>
    <x v="2"/>
    <x v="1"/>
    <n v="323253"/>
  </r>
  <r>
    <x v="3"/>
    <s v="Buds Aero Truly Wireless Earbuds with 45hrs Playtime and 13mm Driver"/>
    <s v="This item cannot be returned."/>
    <s v="None"/>
    <n v="3.9"/>
    <n v="505"/>
    <n v="999"/>
    <x v="1"/>
    <x v="3"/>
    <x v="1"/>
    <n v="504495"/>
  </r>
  <r>
    <x v="256"/>
    <s v="Women Beige Floral Yoke Design Straight Kurta with Trousers &amp; With Dupatta"/>
    <s v="Beige yoke design Kurta with Trousers with dupatta_x000a__x000a_Kurta design:_x000a_Floral yoke design_x000a_Straight shape_x000a_Regular style_x000a_Round neck, three-quarter regular sleeves_x000a_Calf length with straight hem_x000a_Cotton blend machine weave fabric_x000a__x000a_Trousers design:_x000a_Solid Trousers_x000a_Elasticated waistband_x000a_Slip-on closure"/>
    <s v="The model (height 5'8) is wearing a size S_x000a_DimensionDupatta: Length : 2.25 M, Width : 0.95 M"/>
    <n v="4.0999999999999996"/>
    <n v="19400"/>
    <n v="887"/>
    <x v="0"/>
    <x v="231"/>
    <x v="13"/>
    <n v="17207800"/>
  </r>
  <r>
    <x v="257"/>
    <s v="Women Purple Ethnic Motifs Embroidered Mirror Work Kurta with Trousers &amp; Dupatta"/>
    <s v="Purple embroidered Kurta with Trousers with dupatta_x000a__x000a_Kurta design:_x000a_Ethnic motifs embroidered_x000a_Anarkali shape_x000a_Regular style_x000a_Round neck, three-quarter regular sleeves_x000a_Mirror work detail_x000a_Floor length length with flared hem_x000a_Viscose rayon machine weave fabric_x000a__x000a_Trousers design:_x000a_Printed Trousers_x000a_Elasticated waistband"/>
    <s v="The model (height 5'8) is wearing a size S_x000a_Dupatta Length 2.10 M, Width 0.80 M"/>
    <n v="4.2"/>
    <n v="5100"/>
    <n v="1149"/>
    <x v="0"/>
    <x v="231"/>
    <x v="5"/>
    <n v="5859900"/>
  </r>
  <r>
    <x v="258"/>
    <s v="Floral Printed Embroiderd Kurta With Trouser Dupatta"/>
    <s v="This kurta set consists of kurta, trousers and dupatta_x000a__x000a_Kurta Design_x000a__x000a_Green &amp; white Kurta_x000a_Printed &amp; embroidered_x000a_Round neck_x000a_Three-quarter, regular sleeves_x000a_Thread work details_x000a_A-Line shaped_x000a_Calf-length with flared hem and side slits_x000a_Machine weave regular pure viscose_x000a__x000a_Trousers Design:_x000a__x000a_White &amp; green printed trousers_x000a_Elasticated Waistband_x000a_Slip-on closure_x000a__x000a_Dupatta Design:_x000a__x000a_Grey Dupatta_x000a_solid with taping border"/>
    <s v="The model (height 5'8&quot;) is wearing a size S_x000a_Dupatta: 2.5 m x 1.5 m(Length x Width)"/>
    <n v="3.4"/>
    <n v="520"/>
    <n v="1469"/>
    <x v="1"/>
    <x v="231"/>
    <x v="1"/>
    <n v="763880"/>
  </r>
  <r>
    <x v="4"/>
    <s v="Black Buds Wireless 2 Neo with Type-C Fast Charge &amp; Bass Boost Bluetooth Headset- In the Ear"/>
    <s v="This item cannot be returned."/>
    <s v="None"/>
    <n v="4.2"/>
    <n v="3700"/>
    <n v="1299"/>
    <x v="1"/>
    <x v="4"/>
    <x v="0"/>
    <n v="4806300"/>
  </r>
  <r>
    <x v="1"/>
    <s v="Immortal 128 True Wireless Earbuds"/>
    <s v="This item cannot be returned."/>
    <s v="None"/>
    <n v="3.6"/>
    <n v="544"/>
    <n v="1499"/>
    <x v="1"/>
    <x v="5"/>
    <x v="1"/>
    <n v="815456"/>
  </r>
  <r>
    <x v="3"/>
    <s v="Black ColorFit Icon Buzz Bluetooth Calling Smart Watch with Voice Assistance"/>
    <s v="This item cannot be returned."/>
    <s v="Handle Care"/>
    <n v="4.2"/>
    <n v="10900"/>
    <n v="1999"/>
    <x v="1"/>
    <x v="6"/>
    <x v="0"/>
    <n v="21789100"/>
  </r>
  <r>
    <x v="2"/>
    <s v="Nord Buds 2 True Wireless ANC Earbuds"/>
    <s v="This item cannot be returned."/>
    <s v="None"/>
    <n v="4.3"/>
    <n v="668"/>
    <n v="2999"/>
    <x v="1"/>
    <x v="5"/>
    <x v="1"/>
    <n v="2003332"/>
  </r>
  <r>
    <x v="3"/>
    <s v="Buds VS102 Truly Wireless Earbuds with 50hrs playtime and 11mm driver"/>
    <s v="This item cannot be returned."/>
    <s v="Handle care"/>
    <n v="4.0999999999999996"/>
    <n v="11200"/>
    <n v="1199"/>
    <x v="1"/>
    <x v="3"/>
    <x v="1"/>
    <n v="13428800"/>
  </r>
  <r>
    <x v="259"/>
    <s v="Gift Edition Airwrap Hair Multi-Styler - Vinca Blue &amp; Rose"/>
    <s v="Gift Edition Airwrap Hair Multi-Styler - Vinca Blue &amp; Rose_x000a_Warranty: 2 years from the date of manufacture"/>
    <s v="None"/>
    <n v="4.7"/>
    <n v="48"/>
    <n v="45900"/>
    <x v="1"/>
    <x v="232"/>
    <x v="4"/>
    <n v="2203200"/>
  </r>
  <r>
    <x v="260"/>
    <s v="Ethnic Motifs Printed Kurta"/>
    <s v="Colour: pink_x000a_Ethnic motifs printed_x000a_V-neck_x000a_Three-quarter, regular sleeves_x000a_Straight shape with regular style_x000a_Calf length with straight hem_x000a_Machine weave regular cotton"/>
    <s v="Size worn by the model: S_x000a_Chest: 33.5&quot;_x000a_Height: 5'6&quot;"/>
    <n v="4.3"/>
    <n v="1800"/>
    <n v="503"/>
    <x v="1"/>
    <x v="112"/>
    <x v="1"/>
    <n v="905400"/>
  </r>
  <r>
    <x v="92"/>
    <s v="Ethnic Motifs Printed Kurta With Sharara &amp; Dupatta"/>
    <s v="Teal printed Kurta with Sharara with dupatta_x000a__x000a_Kurta design:_x000a_Ethnic motifs printed_x000a_A-line shape_x000a_Regular style_x000a_Round neck, sleeveless _x000a_Knee length with straight hem_x000a_Polyester machine weave fabric_x000a__x000a_Sharara design:_x000a_Printed Sharara_x000a_Elasticated waistband_x000a_Slip-on closure_x000a_Dupatta design:_x000a_Ethnic motifs printed"/>
    <s v="The model (height 5'8) is wearing a size S"/>
    <n v="4.8"/>
    <n v="15"/>
    <n v="1449"/>
    <x v="1"/>
    <x v="231"/>
    <x v="1"/>
    <n v="21735"/>
  </r>
  <r>
    <x v="256"/>
    <s v="Bandhani Printed Regular Kurta With Trousers &amp; Dupatta"/>
    <s v="Green printed kurta with trousers with dupatta_x000a__x000a_Kurta design:_x000a_Ethnic motifs printed_x000a_Straight shape_x000a_Regular style_x000a_V-neck, three-quarter regular sleeves_x000a_1 pocket_x000a_Calf length length with straight hem_x000a_Cotton blend machine weave fabric_x000a__x000a_Trousers design:_x000a_Solid Trousers_x000a_Elasticated waistband"/>
    <s v="The model (height 5'8) is wearing a size S"/>
    <n v="3.8"/>
    <n v="570"/>
    <n v="924"/>
    <x v="1"/>
    <x v="231"/>
    <x v="1"/>
    <n v="526680"/>
  </r>
  <r>
    <x v="141"/>
    <s v="Women Red &amp; WhiteGeometric Printed Pure Cotton Fit And Flare Midi Dress"/>
    <s v="Red and white geometric print fit &amp; flare dress_x000a_V-neck_x000a_Three-quarter, regular sleeves_x000a_Gathered or pleated detail_x000a_Midi length in flared hem"/>
    <s v="Size worn by the model: S_x000a_Chest: 33&quot;_x000a_Waist: 27&quot;_x000a_Hips: 36&quot;_x000a_Height: 5'7&quot;"/>
    <n v="3.4"/>
    <n v="2000"/>
    <n v="594"/>
    <x v="0"/>
    <x v="233"/>
    <x v="5"/>
    <n v="1188000"/>
  </r>
  <r>
    <x v="1"/>
    <s v="Airdopes White 163 M with ASAP Charge In the Ear Bluetooth Headset"/>
    <s v="This item cannot be returned."/>
    <s v="None"/>
    <n v="4.2"/>
    <n v="3800"/>
    <n v="1399"/>
    <x v="1"/>
    <x v="1"/>
    <x v="2"/>
    <n v="5316200"/>
  </r>
  <r>
    <x v="261"/>
    <s v="Women Magenta &amp; Golden Ethnic Motifs Yoke Design Kurta with Trousers &amp; Dupatta"/>
    <s v="Magenta yoke design Kurta with Trousers &amp; dupatta_x000a__x000a_Kurta design:_x000a_Ethnic motifs yoke design_x000a_Straight shape_x000a_Regular style_x000a_Round neck, three-quarter regular sleeves_x000a_Gotta patti detail_x000a_Calf length with straight hem_x000a_Silk blend machine weave fabric_x000a_Trousers design:_x000a_Solid Trousers_x000a_Partially elasticated waistband_x000a_Slip-on closure_x000a_Dupatta design:_x000a_Printed with tassel detail"/>
    <s v="Size worn by the model: S_x000a_32&quot;_x000a_Waist: 28&quot;_x000a_Hips: 33&quot;_x000a_Height: 5'7&quot;"/>
    <n v="4.2"/>
    <n v="2700"/>
    <n v="1499"/>
    <x v="0"/>
    <x v="231"/>
    <x v="6"/>
    <n v="4047300"/>
  </r>
  <r>
    <x v="260"/>
    <s v="Women Floral Printed Regular Kurta with Trousers"/>
    <s v="White printed Kurta with Trousers_x000a__x000a_Kurta design:_x000a_Floral printed_x000a_Straight shape_x000a_Regular style_x000a_V-neck, sleeveless no sleeves_x000a_Calf length length with straight hem_x000a_Cotton blend machine weave fabric_x000a__x000a_Trousers design:_x000a_Printed Trousers_x000a_Partially elasticated waistband_x000a_Slip-on closure"/>
    <s v="Size worn by the model: S_x000a_Chest: 33.5''_x000a_Waist: 26''_x000a_Hips: 36''_x000a_Height: 5'8''"/>
    <n v="4.5"/>
    <n v="2000"/>
    <n v="923"/>
    <x v="0"/>
    <x v="30"/>
    <x v="1"/>
    <n v="1846000"/>
  </r>
  <r>
    <x v="13"/>
    <s v="Black Lucknowi Chikankari Embroidered Georgette Anarkali Kurta with Dupatta"/>
    <s v="Colour: black_x000a_Floral embroidered_x000a_V-neck_x000a_Three quarter regular sleeves_x000a_Anarkali shape with empire style_x000a_Mirror work detail_x000a_Knee length with flared hem_x000a_Machine weave regular georgette"/>
    <s v="The model (height 5'8) is wearing a size S_x000a_Dupatta Length :- 2.10 meter_x000a_Dupatta Width :- 1 meter"/>
    <n v="4.3"/>
    <n v="1200"/>
    <n v="745"/>
    <x v="1"/>
    <x v="231"/>
    <x v="0"/>
    <n v="894000"/>
  </r>
  <r>
    <x v="256"/>
    <s v="Women Floral Printed Kurta With Trousers &amp; Dupatta"/>
    <s v="Printed Kurta with Trousers with dupatta_x000a__x000a_Kurta design:_x000a_Floral printed_x000a_Straight shape_x000a_Regular style_x000a_Round neck, three-quarter regular sleeves_x000a_Calf length with straight hem_x000a_Cotton blend machine weave fabric_x000a__x000a_Trousers design:_x000a_Solid Trousers_x000a_Elasticated waistband_x000a_Slip-on closure"/>
    <s v="Dimension Dupatta : Length : 2.25 M, Width : 0.95 M"/>
    <n v="3.7"/>
    <n v="3600"/>
    <n v="845"/>
    <x v="0"/>
    <x v="231"/>
    <x v="1"/>
    <n v="3042000"/>
  </r>
  <r>
    <x v="8"/>
    <s v="Unisex Black Printed Popcat 20 Sliders"/>
    <s v="A pair of black printed sliders_x000a_Synthetic upper_x000a_Cushioned footbed_x000a_Patterned eva outsole_x000a_Warranty: 3 months_x000a_Warranty provided by brand owner/manufacturer_x000a__x000a_Product Story:_x000a_The Popcat 20 is the classic PUMA slide, complete with large branding on the strap."/>
    <s v="Synthetic_x000a_Wipe with a clean dry cloth to remove dust"/>
    <n v="4.3"/>
    <n v="1300"/>
    <n v="1599"/>
    <x v="1"/>
    <x v="7"/>
    <x v="0"/>
    <n v="2078700"/>
  </r>
  <r>
    <x v="10"/>
    <s v="Ear 2 True Wireless Earphone"/>
    <s v="This item cannot be returned."/>
    <s v="None"/>
    <n v="4.4000000000000004"/>
    <n v="284"/>
    <n v="9999"/>
    <x v="1"/>
    <x v="9"/>
    <x v="1"/>
    <n v="2839716"/>
  </r>
  <r>
    <x v="261"/>
    <s v="Women Mustard Yellow Yoke Design Mirror Work Cotton Kurta with Trousers &amp; Dupatta"/>
    <s v="Mustard yellow yoke design Kurta with Trousers with dupatta_x000a__x000a_Kurta design:_x000a_Woven design yoke design_x000a_Straight shape_x000a_Regular style_x000a_Round neck, three-quarter bell sleeves_x000a_Mirror work detail_x000a_Calf length with straight hem_x000a_Pure cotton machine weave fabric_x000a_Trousers design:_x000a_Solid Trousers_x000a_Elasticated waistband_x000a_Slip-on closure_x000a_Dupatta design:_x000a_Printed with tassel detail"/>
    <s v="Size worn by the model: S_x000a_32&quot;_x000a_Waist: 28&quot;_x000a_Hips: 33&quot;_x000a_Height: 5'7&quot;"/>
    <n v="4.2"/>
    <n v="2300"/>
    <n v="1399"/>
    <x v="0"/>
    <x v="231"/>
    <x v="12"/>
    <n v="3217700"/>
  </r>
  <r>
    <x v="11"/>
    <s v="Ninja Call Ultra Smartwatch with Bluetooth Calling"/>
    <s v="This item cannot be returned."/>
    <s v="Dial width: 46 mm_x000a_Strap width: 20 mm"/>
    <n v="4.0999999999999996"/>
    <n v="2100"/>
    <n v="1699"/>
    <x v="1"/>
    <x v="10"/>
    <x v="4"/>
    <n v="3567900"/>
  </r>
  <r>
    <x v="262"/>
    <s v="Women Purple Yoke Design Kurta with Palazzos &amp; With Dupatta"/>
    <s v="Purple yoke design Kurta with Palazzos with dupatta_x000a__x000a_Kurta design:_x000a_Woven design yoke design_x000a_Straight shape_x000a_Regular style_x000a_Round neck, three-quarter regular sleeves_x000a_Calf length with straight hem_x000a_Cotton blend machine weave fabric_x000a__x000a_Palazzos design:_x000a_Solid Palazzos_x000a_Partially elasticated waistband_x000a_Slip-on closure"/>
    <s v="Dupatta measurements: 2.5 meters approximately_x000a_Size worn by the model: S_x000a_Chest: 34&quot;_x000a_Waist: 28&quot;_x000a_Hips: 37&quot;_x000a_Height: 5'6&quot;"/>
    <n v="4.3"/>
    <n v="5000"/>
    <n v="999"/>
    <x v="0"/>
    <x v="231"/>
    <x v="16"/>
    <n v="4995000"/>
  </r>
  <r>
    <x v="16"/>
    <s v="Advanced Hair Growth Vitalizer Serum with Redensyl &amp; Anagain For Hair Fall Control"/>
    <s v="Pilgrim Redensyl &amp; Anagain Advanced Hair Growth Serum for Hair Fall Control"/>
    <s v="None"/>
    <n v="4.5"/>
    <n v="2100"/>
    <n v="537"/>
    <x v="1"/>
    <x v="14"/>
    <x v="5"/>
    <n v="1127700"/>
  </r>
  <r>
    <x v="256"/>
    <s v="Women Pink Floral Printed Kurta with Trousers &amp; With Dupatta"/>
    <s v="Pink printed Kurta with Trousers with dupatta_x000a__x000a_Kurta design:_x000a_Floral printed_x000a_Straight shape_x000a_Regular style_x000a_V-neck, three-quarter regular sleeves_x000a_Calf length with straight hem_x000a_Cotton blend machine weave fabric_x000a__x000a_Trousers design:_x000a_Printed Trousers_x000a_Elasticated waistband_x000a_Slip-on closure"/>
    <s v="The model (height 5'8) is wearing a size S"/>
    <n v="4.0999999999999996"/>
    <n v="13100"/>
    <n v="874"/>
    <x v="0"/>
    <x v="231"/>
    <x v="11"/>
    <n v="11449400"/>
  </r>
  <r>
    <x v="13"/>
    <s v="HERENOW Women Chikankari Embroidered Thread Work Georgette Anarkali Kurta"/>
    <s v="Colour: black and white_x000a_Floral embroidered_x000a_Round neck_x000a_Three-quarter, regular sleeves_x000a_A-line shape with empire style_x000a_Thread work detail_x000a_Ankle length with flared hem_x000a_Machine weave regular georgette"/>
    <s v="The model (height 5'8) is wearing a size S"/>
    <n v="4.5"/>
    <n v="6900"/>
    <n v="659"/>
    <x v="0"/>
    <x v="112"/>
    <x v="5"/>
    <n v="4547100"/>
  </r>
  <r>
    <x v="2"/>
    <s v="Nord Buds True Wireless Earbuds with12.4mm Titanium Drivers &amp; Upto 30Hour Playback"/>
    <s v="This item cannot be returned."/>
    <s v="None"/>
    <n v="4.4000000000000004"/>
    <n v="521"/>
    <n v="2399"/>
    <x v="1"/>
    <x v="16"/>
    <x v="1"/>
    <n v="1249879"/>
  </r>
  <r>
    <x v="263"/>
    <s v="Women Black Jean Straight Fit High-Rise Stretchable Jeans"/>
    <s v="Dark shade, no fade black jeans_x000a_Straight fit, high-rise_x000a_Brand Fit: jean_x000a_Clean look_x000a_Stretchable_x000a_5 pocket_x000a_Length: regular"/>
    <s v="Brand Fit: Jean_x000a_Fit: Straight Fit_x000a_Stretchable_x000a_The model (height 5'8) is wearing a size 28"/>
    <n v="3.9"/>
    <n v="6500"/>
    <n v="739"/>
    <x v="0"/>
    <x v="15"/>
    <x v="0"/>
    <n v="4803500"/>
  </r>
  <r>
    <x v="19"/>
    <s v="Wireless Bluetooth Twins S6 Headphones"/>
    <s v="This item cannot be returned."/>
    <s v="Avoid physical damage"/>
    <n v="3.7"/>
    <n v="9"/>
    <n v="2999"/>
    <x v="1"/>
    <x v="17"/>
    <x v="4"/>
    <n v="26991"/>
  </r>
  <r>
    <x v="261"/>
    <s v="Women Blue &amp; White Printed Kurta"/>
    <s v="Blue and white printed kurta comes with three-fourth sleeves, v-neck and straight hem"/>
    <s v="The model (height 5'8) is wearing a size S"/>
    <n v="4.0999999999999996"/>
    <n v="5800"/>
    <n v="699"/>
    <x v="0"/>
    <x v="112"/>
    <x v="2"/>
    <n v="4054200"/>
  </r>
  <r>
    <x v="1"/>
    <s v="Airdopes 131 TWS Earbuds"/>
    <s v="This item cannot be returned."/>
    <s v="None"/>
    <n v="4.0999999999999996"/>
    <n v="47500"/>
    <n v="1299"/>
    <x v="1"/>
    <x v="5"/>
    <x v="1"/>
    <n v="61702500"/>
  </r>
  <r>
    <x v="3"/>
    <s v="Buds VS202 Truly Wireless Earbuds with 24hrs playtime and HyperSync - Snow White"/>
    <s v="This item cannot be returned."/>
    <s v="None"/>
    <n v="3.6"/>
    <n v="1000"/>
    <n v="1599"/>
    <x v="1"/>
    <x v="18"/>
    <x v="2"/>
    <n v="1599000"/>
  </r>
  <r>
    <x v="20"/>
    <s v="Floral 24KT Gold Bar- 5 gram"/>
    <s v="This item cannot be returned."/>
    <s v="Height : 13.09 mm_x000a_Width : 22.12 mm"/>
    <n v="4.9000000000000004"/>
    <n v="42"/>
    <n v="33955"/>
    <x v="1"/>
    <x v="19"/>
    <x v="6"/>
    <n v="1426110"/>
  </r>
  <r>
    <x v="264"/>
    <s v="Women Silver-Toned Analogue Watch MK5774"/>
    <s v="Display: Analogue_x000a_Movement: Automatic_x000a_Power source: Battery_x000a_Dial style: Embellished round stainless steel dial_x000a_Features: Chronograph, Date Aperture, Glow in the Dark Inlays_x000a_Strap style: White bracelet style, stainless steel strap with a foldover closure_x000a_Water resistance: Water Resistant_x000a_Warranty: 2 years_x000a_Warranty provided by Brand Owner / Manufacturer"/>
    <s v="None"/>
    <n v="4.5"/>
    <n v="339"/>
    <n v="13197"/>
    <x v="0"/>
    <x v="234"/>
    <x v="15"/>
    <n v="4473783"/>
  </r>
  <r>
    <x v="22"/>
    <s v="GK Hair Set of Hair Taming System Pro Line Global Keratin Shampoo &amp; Conditioner with Serum"/>
    <s v="This Hair Taming System Pro Line Set Contains:_x000a_Moisturizing Dry Hair Shampoo_x000a_Moisturizing Conditioner_x000a_Argan Serum"/>
    <s v="None"/>
    <n v="4.5"/>
    <n v="447"/>
    <n v="3198"/>
    <x v="1"/>
    <x v="21"/>
    <x v="1"/>
    <n v="1429506"/>
  </r>
  <r>
    <x v="265"/>
    <s v="Paisley Printed Pure Cotton Pathani Style Kurti And Trousers"/>
    <s v="Kurta design:_x000a_Green coloured Kurti _x000a_Paisley printed_x000a_Pathani shape_x000a_Regular style_x000a_Shirt collar_x000a_Three-quarter regular sleeves_x000a_Above knee length with high low hem_x000a_Pure Cotton machine weave fabric_x000a_Button clousre _x000a__x000a_Trousers design:_x000a_Paisley printed Trousers_x000a_Elasticated waistband_x000a_2 pockets _x000a_Slip-on closure"/>
    <s v="The model (height 5'8&quot;) is wearing a size XS"/>
    <n v="4.2"/>
    <n v="45"/>
    <n v="1199"/>
    <x v="1"/>
    <x v="30"/>
    <x v="1"/>
    <n v="53955"/>
  </r>
  <r>
    <x v="266"/>
    <s v="Women Printed Pure Cotton Night suit"/>
    <s v="Gift yourself a relaxing sleep by slipping into this super-soft night suit. Whether you wear it to bed or lounge around in it at home, this set will provide you maximised comfort._x000a_Van number :S2W30517-BLACK-BLACK_x000a_Top Features_x000a_V-neck_x000a_Short sleeves_x000a__x000a_Pyjamas Features_x000a__x000a_Slip-on"/>
    <s v="The model (height 5'8) is wearing a size S"/>
    <n v="4.2"/>
    <n v="846"/>
    <n v="987"/>
    <x v="0"/>
    <x v="133"/>
    <x v="1"/>
    <n v="835002"/>
  </r>
  <r>
    <x v="256"/>
    <s v="Women Striped Kurta with Trousers with Digital Print Dupatta"/>
    <s v="Green striped Kurta with Trousers with dupatta_x000a__x000a_Kurta design:_x000a_Solid striped_x000a_Straight shape_x000a_Regular style_x000a_Round neck, three-quarter regular sleeves_x000a_Thread work detail_x000a_Knee length length with straight hem_x000a_Pure cotton machine weave fabric_x000a__x000a_Trousers design:_x000a_Solid Trousers_x000a_Partially elasticated waistband_x000a_Slip-on closure"/>
    <s v="The model (height 5'8) is wearing a size S_x000a_DimensionDupatta: Length : 2.11 M, Width : 1 M"/>
    <n v="4.0999999999999996"/>
    <n v="2900"/>
    <n v="735"/>
    <x v="0"/>
    <x v="231"/>
    <x v="1"/>
    <n v="2131500"/>
  </r>
  <r>
    <x v="105"/>
    <s v="Women Cream-Coloured Printed Cotton Oversized Pure Cotton T-shirt"/>
    <s v="Cream-coloured T-shirt_x000a_Graphic printed_x000a_Longline length_x000a_Round neck_x000a_Short, regular sleeves_x000a_Knitted cotton fabric"/>
    <s v="Loose_x000a_The model (height 5'8) is wearing a size S"/>
    <n v="4.4000000000000004"/>
    <n v="6100"/>
    <n v="491"/>
    <x v="0"/>
    <x v="46"/>
    <x v="5"/>
    <n v="2995100"/>
  </r>
  <r>
    <x v="51"/>
    <s v="BHH880/10 Heated Straightening Brush with ThermoProtect Technology - Black"/>
    <s v="BHH880/10 Heated Straightening Brush with ThermoProtect Technology"/>
    <s v="None"/>
    <n v="4.4000000000000004"/>
    <n v="13600"/>
    <n v="3116"/>
    <x v="1"/>
    <x v="33"/>
    <x v="0"/>
    <n v="42377600"/>
  </r>
  <r>
    <x v="51"/>
    <s v="BHH880/10 Heated Straightening Brush with ThermoProtect Technology - Black"/>
    <s v="BHH880/10 Heated Straightening Brush with ThermoProtect Technology"/>
    <s v="None"/>
    <n v="4.4000000000000004"/>
    <n v="13600"/>
    <n v="3116"/>
    <x v="1"/>
    <x v="33"/>
    <x v="0"/>
    <n v="42377600"/>
  </r>
  <r>
    <x v="267"/>
    <s v="Women Blue &amp; Pink Floral Motifs Printed Kurta"/>
    <s v="Our blue floral print straight fit cotton kurta features a round neckline and three-quarter sleeves. Adorned with delicate fabric-trim accents and lace detailing, this versatile style is ideal for elevated everyday wear."/>
    <s v="Size worn by the model: S_x000a_Chest: 31&quot;_x000a_Height: 5'8&quot;"/>
    <n v="4.3"/>
    <n v="9100"/>
    <n v="554"/>
    <x v="0"/>
    <x v="112"/>
    <x v="4"/>
    <n v="5041400"/>
  </r>
  <r>
    <x v="268"/>
    <s v="Black High Neck Cropped Top"/>
    <s v="Black solid knitted crop top, has a high neck, and long sleeves"/>
    <s v="The model (height 5'8&quot;) is wearing a size S"/>
    <n v="4.5"/>
    <n v="30200"/>
    <n v="399"/>
    <x v="1"/>
    <x v="235"/>
    <x v="0"/>
    <n v="12049800"/>
  </r>
  <r>
    <x v="261"/>
    <s v="Peach-Coloured &amp; White Bandhani Printed Pure Cotton Kurta"/>
    <s v="Peach And White Bandhani Printed Kurta_x000a_Gota Embroidery_x000a_Round Neckline_x000a_3/4Th Sleeves_x000a_Embroidered Buttons Detail"/>
    <s v="The model (height 5'8) is wearing a size S"/>
    <n v="4.2"/>
    <n v="10200"/>
    <n v="799"/>
    <x v="1"/>
    <x v="112"/>
    <x v="5"/>
    <n v="8149800"/>
  </r>
  <r>
    <x v="141"/>
    <s v="White Mandarin Collar Empire Top"/>
    <s v="White regular empire top_x000a_Solid_x000a_Mandarin collar, three-quarter, regular sleeves_x000a_Gathered or pleated detail_x000a_Woven cotton"/>
    <s v="The model (height 5'8) is wearing a size S"/>
    <n v="3.8"/>
    <n v="3400"/>
    <n v="593"/>
    <x v="1"/>
    <x v="235"/>
    <x v="2"/>
    <n v="2016200"/>
  </r>
  <r>
    <x v="13"/>
    <s v="Women Teal Blue Ethnic Motifs Printed Regular Kurta with Trousers"/>
    <s v="Teal blue printed Kurta with Trousers_x000a__x000a_Kurta design:_x000a_Ethnic motifs printed_x000a_Straight shape_x000a_Regular style_x000a_Round neck_x000a_Three-quarter regular sleeves_x000a_2 pockets_x000a_Calf length with straight hem_x000a_Viscose rayon machine weave fabric_x000a__x000a_Trousers design:_x000a_Solid Trousers_x000a_Partially elasticated waistband_x000a_Drawstring closure"/>
    <s v="Size worn by the model: S_x000a_Chest: 32''_x000a_Waist: 28''_x000a_Hips: 33''_x000a_Height: 5'7&quot;"/>
    <n v="4.0999999999999996"/>
    <n v="245"/>
    <n v="679"/>
    <x v="0"/>
    <x v="30"/>
    <x v="4"/>
    <n v="166355"/>
  </r>
  <r>
    <x v="268"/>
    <s v="Women Black Slim Fit Mid-Rise Clean Look Stretchable Cropped Jeans"/>
    <s v="Black solid 5-pocket mid-rise cropped jeans, clean look with no fade, has a slip-on closure, waistband with belt loops."/>
    <s v="Slim fit_x000a_The model (height 5&quot;8') is wearing a size 28"/>
    <n v="4.0999999999999996"/>
    <n v="12900"/>
    <n v="759"/>
    <x v="0"/>
    <x v="15"/>
    <x v="0"/>
    <n v="9791100"/>
  </r>
  <r>
    <x v="269"/>
    <s v="Women White Running Shoes"/>
    <s v="A pair of white running shoes, has mid-top Styling, lace-ups detail_x000a_Synthetic upper_x000a_Cushioned footbed_x000a_Textured and patterned outsole"/>
    <s v="Allow your pair of shoes to air and de-odorize at regular basis. Use shoe bags to prevent any stains or mildew."/>
    <n v="4.0999999999999996"/>
    <n v="815"/>
    <n v="499"/>
    <x v="0"/>
    <x v="11"/>
    <x v="2"/>
    <n v="406685"/>
  </r>
  <r>
    <x v="256"/>
    <s v="Women Green Embroidered Thread Work Kurta with Trousers &amp; Dupatta"/>
    <s v="Green embroidered Kurta with Trousers with dupatta_x000a__x000a_Kurta design:_x000a_Solid embroidered_x000a_Straight shape_x000a_Regular style_x000a_Round neck, three-quarter regular sleeves_x000a_1 pockets thread work detail_x000a_Calf length length with straight hem_x000a_Cotton blend machine weave fabric_x000a__x000a_Trousers design:_x000a_Solid Trousers_x000a_Elasticated waistband"/>
    <s v="The model (height 5'8) is wearing a size S_x000a_Dupatta: Length : 2.25 M, Width : 0.95 M"/>
    <n v="4.0999999999999996"/>
    <n v="7200"/>
    <n v="887"/>
    <x v="0"/>
    <x v="231"/>
    <x v="5"/>
    <n v="6386400"/>
  </r>
  <r>
    <x v="263"/>
    <s v="Women Black Relaxed Straight Fit High-Rise Easy Wash Trousers"/>
    <s v="Black knitted parallel_x000a_Straight fit_x000a_Brand Fit: relaxed_x000a_High-rise_x000a_Length: regular_x000a_Pattern: solid_x000a_Flat-front, with no pleats design_x000a_Feature: easy wash_x000a_Na pockets"/>
    <s v="Brand Fit: Relaxed_x000a_Fit: Straight Fit_x000a_The model (height 5'8) is wearing a size 28"/>
    <n v="3.9"/>
    <n v="4000"/>
    <n v="499"/>
    <x v="0"/>
    <x v="30"/>
    <x v="0"/>
    <n v="1996000"/>
  </r>
  <r>
    <x v="18"/>
    <s v="Unisex Clogs Sandals"/>
    <s v="Grey clogs sandals, has croslite upper with slip-on closure, backstrap_x000a_Cushioned footbed_x000a_Patterned croslite outsole_x000a_Warranty: 3 months_x000a_Warranty provided by brand owner/manufacturer"/>
    <s v="Croslite_x000a_Wipe with a clean and dry cloth when needed"/>
    <n v="4.3"/>
    <n v="393"/>
    <n v="4270"/>
    <x v="1"/>
    <x v="24"/>
    <x v="1"/>
    <n v="1678110"/>
  </r>
  <r>
    <x v="270"/>
    <s v="Paisley Pure Cotton Kurta With Patiala"/>
    <s v="Maroon primted kurta with patiala_x000a__x000a_Kurta design:_x000a_Paisley primted_x000a_Straight shape_x000a_Regular style_x000a_V-neck, long regular sleeves_x000a_Above knee length with straight hem_x000a_Pure cotton machine weave fabric_x000a__x000a_Patiala design:_x000a_Printed Patiala_x000a_Elasticated waistband_x000a_Drawstring closure"/>
    <s v="The model (height 5'8) is wearing a size S"/>
    <n v="4"/>
    <n v="20"/>
    <n v="1799"/>
    <x v="1"/>
    <x v="236"/>
    <x v="1"/>
    <n v="35980"/>
  </r>
  <r>
    <x v="267"/>
    <s v="Women Beige &amp; Mustard Yellow Zari Woven Design Straight Kurta Trousers Dupatta"/>
    <s v="Our 3-piece beige woven design silk suit set features a straight-fit floral embroidery kurta with a V-neckline and three-quarter sleeves, straight pants with a partially elasticated waistband and roomy pockets, and a chiffon dupatta in a solid tone. Adorned with complementing fabric-trim detailing, Gota Patti accents on the yoke and sleeves, and delicate tassel details on the dupatta, this elegant style is ideal for festive occasions."/>
    <s v="Size worn by the model: S_x000a_Chest: 32''_x000a_Waist: 28&quot;_x000a_Hips: 33''_x000a_Height: 5'7&quot;"/>
    <n v="4.5"/>
    <n v="3400"/>
    <n v="1844"/>
    <x v="0"/>
    <x v="231"/>
    <x v="12"/>
    <n v="6269600"/>
  </r>
  <r>
    <x v="254"/>
    <s v="Women Black Ethnic Motifs Printed Kurta with Palazzos &amp; With Dupatta"/>
    <s v="Black printed Kurta with Palazzos with dupatta_x000a__x000a_Kurta design:_x000a_Ethnic motifs printed_x000a_Anarkali shape_x000a_Regular style_x000a_Mandarin collar, three-quarter regular sleeves_x000a_Calf length with flared hem_x000a_Viscose rayon machine weave fabric_x000a__x000a_Palazzos design:_x000a_Printed Palazzos_x000a_Elasticated waistband_x000a_Slip-on closure"/>
    <s v="Dupatta Length 2.43 meters Width: 88 cm_x000a_The model (height 5'8) is wearing a size S"/>
    <n v="4.4000000000000004"/>
    <n v="13500"/>
    <n v="1529"/>
    <x v="0"/>
    <x v="231"/>
    <x v="0"/>
    <n v="20641500"/>
  </r>
  <r>
    <x v="28"/>
    <s v="UltraSheer Dry Touch Sunblock SPF 50+"/>
    <s v="Suitable for which skin type_x000a_All Skin Types_x000a__x000a_What it is_x000a_Ultra Sheer Dry-Touch Sunblock SPF 50+ is a revolutionary, dermatologist-tested formula that contains Helioplex technology, the latest breakthrough in UV protection. and combines it with Dry Touch Technology for and ultra-light, non-shiny finish. Serious sun protection never felt this light on your skin. This lightweight sunblock has a light fresh scent and is gentle enough even for sensitive skin._x000a__x000a_What it does_x000a_Neutrogena Ultra Sheer Dry-Touch Sunscreen Lotion SPF 50+ offers powerful protection against sun damage while leaving a weightlessly invisible feeling on your skin._x000a_* Offers broad-spectrum UV protection against both UVA/UVB rays_x000a_* Dermatologist-tested_x000a_* Non-greasy, oil free_x000a_* Fast-absorbing and water resistant_x000a_* Dry-Touch Technology provides ultra-light, non-shiny finish_x000a_* Helioplex technology, the latest breakthrough in UV protection which provides superior balanced broad-spectrum protection against skin-aging UVA and burning UVB rays._x000a_* Dry Touch Technology that provides an ultra-light, non-shiny finish._x000a_* SPF 50+_x000a_* Water resistant formula_x000a_* Dermatologist tested, Non-comedogenic"/>
    <s v="88 ml"/>
    <n v="4.5999999999999996"/>
    <n v="9200"/>
    <n v="607"/>
    <x v="1"/>
    <x v="25"/>
    <x v="1"/>
    <n v="5584400"/>
  </r>
  <r>
    <x v="3"/>
    <s v="ColorFit Caliber Go Smart Watch"/>
    <s v="This item cannot be returned."/>
    <s v="Dial width: 42 mm_x000a_Strap width: 20 mm"/>
    <n v="4"/>
    <n v="650"/>
    <n v="1599"/>
    <x v="1"/>
    <x v="26"/>
    <x v="1"/>
    <n v="1039350"/>
  </r>
  <r>
    <x v="256"/>
    <s v="Women Navy Blue Ethnic Motifs Embroidered Thread Work Kurta with Trouser &amp; Dupatta"/>
    <s v="Navy blue embroidered Kurta with Trousers with dupatta_x000a__x000a_Kurta design:_x000a_Ethnic motifs embroidered_x000a_Straight shape_x000a_Regular style_x000a_Round neck, three-quarter regular sleeves_x000a_2 pockets thread work detail_x000a_Calf length with straight hem_x000a_Cotton blend machine weave fabric_x000a__x000a_Trousers design:_x000a_Solid Trousers_x000a_Elasticated waistband_x000a_Slip-on closure"/>
    <s v="The model (height 5'8) is wearing a size S_x000a_DimensionDupatta: Length : 2.25 M, Width : 0.95 M"/>
    <n v="4.0999999999999996"/>
    <n v="3100"/>
    <n v="872"/>
    <x v="0"/>
    <x v="231"/>
    <x v="3"/>
    <n v="2703200"/>
  </r>
  <r>
    <x v="141"/>
    <s v="Women Olive Green Ethnic Motifs Yoke Design Kurta with Palazzos &amp; With Dupatta"/>
    <s v="Olive yoke design Kurta with Palazzos with dupatta with dupatta_x000a_Kurta design:_x000a_Ethnic motifs yoke design_x000a_A-line shape_x000a_Regular style_x000a_Sweetheart neck, three-quarter regular sleeves_x000a_2 pockets_x000a_Calf length with straight hem_x000a_Viscose rayon machine weave fabric_x000a_Palazzos design:_x000a_Solid Palazzos_x000a_Partially elasticated waistband_x000a_Slip-on closure_x000a_Dupatta design_x000a_Solid dupatta"/>
    <s v="The model (height 58) is wearing a size S"/>
    <n v="4.2"/>
    <n v="5800"/>
    <n v="1469"/>
    <x v="0"/>
    <x v="231"/>
    <x v="8"/>
    <n v="8520200"/>
  </r>
  <r>
    <x v="18"/>
    <s v="Women Off White Textured Thong Flip-Flops"/>
    <s v="A pair of off white textured thong flip-flops with brand logo jibbitz detail_x000a_Croslite upper_x000a_Cushioned footbed_x000a_Patterned croslite outsole_x000a_Warranty: 3 months_x000a_Warranty provided by brand owner/manufacturer"/>
    <s v="Croslite_x000a_Wipe with a clean, dry cloth to remove dust"/>
    <n v="4.5999999999999996"/>
    <n v="758"/>
    <n v="1946"/>
    <x v="0"/>
    <x v="27"/>
    <x v="5"/>
    <n v="1475068"/>
  </r>
  <r>
    <x v="267"/>
    <s v="Women Navy Blue Pure Cotton Floral Print Kurta with Palazzos &amp; Dupatta"/>
    <s v="Stately and versatile, this kurta set will be your top choice. Its eye-catching printed kurta comes with snug printed palazzos and a gorgeous printed dupatta for added appeal._x000a__x000a_Kurta design:_x000a_Floral printed_x000a_Anarkali shape_x000a_Pleated style_x000a_Keyhole neck, three-quarter regular sleeves_x000a_Gotta patti detail_x000a_Calf length with flared hem_x000a_Pure cotton machine weave fabric_x000a_Palazzos design:_x000a_Printed Palazzos_x000a_Partially elasticated waistband_x000a_Slip-on closure_x000a_2 pockets_x000a_Dupatta Design_x000a_Printed dupatta"/>
    <s v="The model (height 5'8) is wearing a size S"/>
    <n v="4.4000000000000004"/>
    <n v="15400"/>
    <n v="1331"/>
    <x v="0"/>
    <x v="231"/>
    <x v="3"/>
    <n v="20497400"/>
  </r>
  <r>
    <x v="2"/>
    <s v="Bullets Z2 Wireless Earphones With 12.4mm Drivers &amp; Upto 30Hours Playback"/>
    <s v="This item cannot be returned."/>
    <s v="None"/>
    <n v="4.2"/>
    <n v="2000"/>
    <n v="1699"/>
    <x v="1"/>
    <x v="16"/>
    <x v="1"/>
    <n v="3398000"/>
  </r>
  <r>
    <x v="4"/>
    <s v="Buds Air 3 Neo Headphones"/>
    <s v="This item cannot be returned."/>
    <s v="None"/>
    <n v="4"/>
    <n v="781"/>
    <n v="1999"/>
    <x v="1"/>
    <x v="17"/>
    <x v="1"/>
    <n v="1561219"/>
  </r>
  <r>
    <x v="8"/>
    <s v="Softride Seave Thong Flip-Flops"/>
    <s v="PRODUCT DESIGN DETAILS:_x000a_A pair of grey and orange-coloured colourblocked thong flip flops_x000a_Synthetic upper_x000a_Cushioned footbed_x000a_Rubber outsole_x000a_Warranty: 3 Months_x000a_Warranty provided by brand/manufacturer_x000a_PUMAs softest foam for advanced cushioning and all-day comfort_x000a_Heel type: Platform_x000a_Shoe width: Regular fit_x000a_Shoe pronation: Neutral, PUMA Wordmark on strap_x000a_ABOUT THE PRODUCT:_x000a__x000a_Step into comfort with the Puma Softride Seave Flip-Flops. Featuring a thong strap and signature PUMA branding, these flip-flops are perfect for any casual occasion. The Softride midsole provides maximum cushioning and support, ensuring all-day comfort"/>
    <s v="Upper Material: Synthetic_x000a_Sole material: Rubber_x000a_Wipe with a clean dry cloth to remove dust"/>
    <n v="4.0999999999999996"/>
    <n v="75"/>
    <n v="2239"/>
    <x v="1"/>
    <x v="27"/>
    <x v="1"/>
    <n v="167925"/>
  </r>
  <r>
    <x v="26"/>
    <s v="The Life Co. Women Ocean Blue Skinny Fit Heavy Fade Glam Game Stretchable Jeans"/>
    <s v="Trend Alert: _x000a_Glam game (athleisure): Melding the best of both worlds - fitness and leisure - the glam game trend is perfect for an effortlessly stylish workout look. Featuring functional elements, such as drawstrings, straps, and thumbholes along with chic detailing, like back detailing, sheer fabric, cut-outs, and tie-ups, this trend offers comfort and style._x000a_ Medium shade, heavy fade blue jeans_x000a_Mid-rise_x000a_Clean look_x000a_Stretchable_x000a_5 pocket_x000a_Length: cropped_x000a_83% Cotton, 16% Polyester, 1% Elastane_x000a_Machine-wash"/>
    <s v="Fit: Skinny Fit_x000a_Stretchable_x000a_The model (height 5'8) is wearing a size 28"/>
    <n v="4.0999999999999996"/>
    <n v="6300"/>
    <n v="619"/>
    <x v="0"/>
    <x v="15"/>
    <x v="4"/>
    <n v="3899700"/>
  </r>
  <r>
    <x v="30"/>
    <s v="Paris Unisex Total Repair 5 Hair Conditioner 175 ml"/>
    <s v="Total Repair 5 Hair Conditioner"/>
    <s v="None"/>
    <n v="4.5"/>
    <n v="6900"/>
    <n v="164"/>
    <x v="1"/>
    <x v="28"/>
    <x v="1"/>
    <n v="1131600"/>
  </r>
  <r>
    <x v="15"/>
    <s v="Women Chunky Trainers"/>
    <s v="Trainers in mesh and imitation leather with reflective sections. Padded edge and tongue, lacing at the front and a loop at the back. Mesh linings and insoles and patterned soles."/>
    <s v="Height of soles 6 cm."/>
    <n v="4.4000000000000004"/>
    <n v="58"/>
    <n v="2999"/>
    <x v="0"/>
    <x v="102"/>
    <x v="1"/>
    <n v="173942"/>
  </r>
  <r>
    <x v="256"/>
    <s v="Women Ethnic Motifs Printed Mirror Work Summer Sheers Anarkali Kurta"/>
    <s v="Ethnic motifs printed_x000a_Round neck_x000a_Short, regular sleeves_x000a_Anarkali shape with pleated style_x000a_Mirror work detail_x000a_Calf length with flared hem_x000a_Machine weave regular viscose rayon"/>
    <s v="The model (height 5'8) is wearing a size S"/>
    <n v="4.0999999999999996"/>
    <n v="3600"/>
    <n v="712"/>
    <x v="0"/>
    <x v="112"/>
    <x v="1"/>
    <n v="2563200"/>
  </r>
  <r>
    <x v="271"/>
    <s v="Blue Print Mandarin Collar Empire Pure Cotton Longline Top"/>
    <s v="Blue longline empire top_x000a_Ethnic motifs print_x000a_Mandarin collar, three-quarter, cuffed sleeves_x000a_Gathered or pleated detail_x000a_Woven cotton"/>
    <s v="The model (height 5'8) is wearing a size S"/>
    <n v="4.5"/>
    <n v="2400"/>
    <n v="1049"/>
    <x v="1"/>
    <x v="235"/>
    <x v="4"/>
    <n v="2517600"/>
  </r>
  <r>
    <x v="272"/>
    <s v="Women Black Trousers"/>
    <s v="Black solid mid-rise trousers, has hook and bar closure, and 2 pockets"/>
    <s v="Regular Fit_x000a_The model (height 5'8&quot;) is wearing a size 28"/>
    <n v="4.0999999999999996"/>
    <n v="10900"/>
    <n v="639"/>
    <x v="0"/>
    <x v="30"/>
    <x v="0"/>
    <n v="6965100"/>
  </r>
  <r>
    <x v="273"/>
    <s v="Women Peach-Coloured &amp; Green Printed Kurta with Trousers &amp; Dupatta"/>
    <s v="Peach-Coloured and green printed kurta with trousers and dupatta_x000a_Peach-Coloured and green printed straight calf length kurta with gotta patti detail, has a round neck, three-quarter sleeves, side slits_x000a_Peach-Coloured and white printed trousers, has partially elasticated waistband, drawstring closure_x000a_Peach-Coloured and green printed dupatta, has solid border"/>
    <s v="The model (height 5'8&quot;) is wearing a size S"/>
    <n v="4.2"/>
    <n v="4500"/>
    <n v="899"/>
    <x v="0"/>
    <x v="231"/>
    <x v="5"/>
    <n v="4045500"/>
  </r>
  <r>
    <x v="262"/>
    <s v="Women Purple Floral Embroidered Regular Kurta with Trousers &amp; With Dupatta"/>
    <s v="Purple embroidered Kurta with Trousers with dupatta_x000a__x000a_Kurta design:_x000a_Floral embroidered_x000a_Straight shape_x000a_Regular style_x000a_Round neck, three-quarter regular sleeves_x000a_Calf length with straight hem_x000a_Poly chiffon machine weave fabric_x000a__x000a_Trousers design:_x000a_Self design Trousers_x000a_Partially elasticated waistband_x000a_Slip-on closure"/>
    <s v="The model (height 5'8) is wearing a size S"/>
    <n v="4.2"/>
    <n v="1400"/>
    <n v="1487"/>
    <x v="0"/>
    <x v="231"/>
    <x v="5"/>
    <n v="2081800"/>
  </r>
  <r>
    <x v="26"/>
    <s v="Women White Solid Sneakers"/>
    <s v="A pair of round toe white sneakers ,has regular styling,_x000a_Lace-ups detail_x000a_Synthetic upper_x000a_Cushioned footbed_x000a_Textured and patterned outsole_x000a_Warranty: 1 month"/>
    <s v="Upper material: Synthetic_x000a_Use a branded leather conditioner to clean the product/wipe with a clean, dry cloth to remove the dust"/>
    <n v="4.3"/>
    <n v="233"/>
    <n v="1304"/>
    <x v="0"/>
    <x v="0"/>
    <x v="2"/>
    <n v="303832"/>
  </r>
  <r>
    <x v="3"/>
    <s v="VS102 Truly Wireless Earbuds with 50hrs playtime and 11mm driver"/>
    <s v="This item cannot be returned."/>
    <s v="None"/>
    <n v="4.0999999999999996"/>
    <n v="728"/>
    <n v="1199"/>
    <x v="1"/>
    <x v="3"/>
    <x v="1"/>
    <n v="872872"/>
  </r>
  <r>
    <x v="1"/>
    <s v="Rockerz Bliss Wireless Earphones"/>
    <s v="This item cannot be returned."/>
    <s v="None"/>
    <n v="5"/>
    <n v="3"/>
    <n v="1299"/>
    <x v="1"/>
    <x v="29"/>
    <x v="1"/>
    <n v="3897"/>
  </r>
  <r>
    <x v="141"/>
    <s v="Women Beige Pure Cotton Striped Kurta with Palazzos"/>
    <s v="Beige striped Kurta with Palazzos_x000a_Kurta design:_x000a_Striped_x000a_Straight shape_x000a_Regular style_x000a_Mandarin collar, three-quarter regular sleeves_x000a_2 pockets_x000a_Calf length with straight hem_x000a_Pure cotton machine weave fabric_x000a_Palazzos design:_x000a_Solid Palazzos_x000a_Partially elasticated waistband_x000a_Slip-on closure"/>
    <s v="The model (height 58) is wearing a size S"/>
    <n v="4.4000000000000004"/>
    <n v="1200"/>
    <n v="979"/>
    <x v="0"/>
    <x v="237"/>
    <x v="13"/>
    <n v="1174800"/>
  </r>
  <r>
    <x v="15"/>
    <s v="Beige Cropped Pull-On Trousers"/>
    <s v="Ankle-length trousers in a softly draping viscose weave. High waist with covered elastication, discreet pockets in the side seams and wide, straight legs"/>
    <s v="100% Viscose Rayon _x000a_Machine wash"/>
    <n v="4.2"/>
    <n v="710"/>
    <n v="1299"/>
    <x v="1"/>
    <x v="30"/>
    <x v="13"/>
    <n v="922290"/>
  </r>
  <r>
    <x v="31"/>
    <s v="Gentle Skin Cleanser - 125 ml"/>
    <s v="Gentle Skin Cleanser for Dry to Normal, Sensitive Skin"/>
    <s v="None"/>
    <n v="4.5"/>
    <n v="8600"/>
    <n v="283"/>
    <x v="1"/>
    <x v="28"/>
    <x v="1"/>
    <n v="2433800"/>
  </r>
  <r>
    <x v="256"/>
    <s v="Women Blue Printed Straight Kurta with Trousers"/>
    <s v="Blue printed Kurta with Trousers_x000a__x000a_Kurta design:_x000a_Striped printed_x000a_Straight shape_x000a_Regular style_x000a_Keyhole neck, three-quarter regular sleeves_x000a_Calf length with straight hem_x000a_Cotton blend machine weave fabric_x000a__x000a_Trousers design:_x000a_Printed Trousers_x000a_Partially Elasticated waistband_x000a_Slip-on closure"/>
    <s v="The model (height 5'8) is wearing a size S"/>
    <n v="3.9"/>
    <n v="5800"/>
    <n v="735"/>
    <x v="0"/>
    <x v="30"/>
    <x v="4"/>
    <n v="4263000"/>
  </r>
  <r>
    <x v="267"/>
    <s v="Women Black Pure Cotton Yoke Design Panelled Kurta with Palazzos &amp; Dupatta"/>
    <s v="Black yoke design Kurta with Palazzos and dupatta_x000a__x000a_Kurta design:_x000a_Solid yoke design_x000a_Straight shape_x000a_Panelled style_x000a_Mandarin collar, three-quarter regular sleeves_x000a_Calf length with straight hem_x000a_Pure cotton machine weave fabric_x000a_Palazzos design:_x000a_Solid Palazzos_x000a_Partially elasticated waistband_x000a_Slip-on closure_x000a_2 pockets_x000a_Dupatta design_x000a_Self-design dupatta"/>
    <s v="The model (height 5'8) is wearing a size S"/>
    <n v="4.4000000000000004"/>
    <n v="4300"/>
    <n v="1294"/>
    <x v="0"/>
    <x v="231"/>
    <x v="0"/>
    <n v="5564200"/>
  </r>
  <r>
    <x v="260"/>
    <s v="Ethnic Motifs Printed Kurta"/>
    <s v="Colour: purple_x000a_Ethnic motifs printed_x000a_Round neck_x000a_Sleeveless, no sleeves_x000a_Straight shape with regular style_x000a_Calf length with straight hem_x000a_Machine weave regular cotton"/>
    <s v="Size worn by the model: S_x000a_Chest: 33.5&quot;_x000a_Height: 5'6&quot;"/>
    <n v="4.3"/>
    <n v="997"/>
    <n v="489"/>
    <x v="1"/>
    <x v="112"/>
    <x v="1"/>
    <n v="487533"/>
  </r>
  <r>
    <x v="274"/>
    <s v="Peach-Coloured Midi Dress"/>
    <s v="Peach-coloured self design print fit &amp; flare dress_x000a_V-neck_x000a_Three-quarter, regular sleeves_x000a_Midi length in flared hem"/>
    <s v="The model (height 5'8) is wearing a size S"/>
    <n v="4.0999999999999996"/>
    <n v="1700"/>
    <n v="974"/>
    <x v="1"/>
    <x v="233"/>
    <x v="5"/>
    <n v="1655800"/>
  </r>
  <r>
    <x v="256"/>
    <s v="Women Pink Printed Kurta with Trousers &amp; With Dupatta"/>
    <s v="Pink printed Kurta with Trousers with dupatta_x000a__x000a_Kurta design:_x000a_Ethnic Motif printed_x000a_Straight shape_x000a_Regular style_x000a_Round neck, three-quarter regular sleeves_x000a_Calf length with straight hem_x000a_Cotton blend machine weave fabric_x000a__x000a_Trousers design:_x000a_Printed Trousers_x000a_Elasticated waistband"/>
    <s v="Dimension Dupatta: Length : 2.25 m_x000a_Width : 0.95 m_x000a_The model (height 5'8) is wearing a size S"/>
    <n v="4.0999999999999996"/>
    <n v="1000"/>
    <n v="887"/>
    <x v="0"/>
    <x v="231"/>
    <x v="11"/>
    <n v="887000"/>
  </r>
  <r>
    <x v="260"/>
    <s v="Women Pink &amp; Magenta Printed Strappy Straight Kurta"/>
    <s v="Pink and Magenta printed straight kurta, has shoulder straps, straight hem, and side slits"/>
    <s v="The model (height 5'8&quot;) is wearing a size S"/>
    <n v="4.4000000000000004"/>
    <n v="11500"/>
    <n v="581"/>
    <x v="0"/>
    <x v="112"/>
    <x v="11"/>
    <n v="6681500"/>
  </r>
  <r>
    <x v="141"/>
    <s v="Women Mustard Yellow Yoke Design Foil Printed Kurta with Trousers &amp; Dupatta"/>
    <s v="Mustard yellow yoke design kurta with trousers_x000a_Mustard yellow straight calf length kurta, has a round neck, three-quarter sleeves, straight hem, side slits_x000a_Mustard yellow solid trousers with printed detailing, slip-on closure and 1 pocket_x000a_Green &amp; Gold Toned printed dupatta"/>
    <s v="The model (height 5'8&quot;) is wearing a size S"/>
    <n v="4.3"/>
    <n v="10900"/>
    <n v="979"/>
    <x v="0"/>
    <x v="231"/>
    <x v="12"/>
    <n v="10671100"/>
  </r>
  <r>
    <x v="261"/>
    <s v="Women Maroon Embroidered Yoke Design Kurta with Trousers &amp; Dupatta"/>
    <s v="Maroon and green embroidered Kurta with Trousers &amp; dupatta_x000a__x000a_Kurta design:_x000a_Woven design embroidered yoke deisgn_x000a_Straight shape_x000a_Regular style_x000a_Round neck, three-quarter regular sleeves_x000a_Calf length with straight hem_x000a_Art silk machine weave fabric_x000a__x000a_Trousers design:_x000a_Solid Trousers_x000a_Elasticated waistband_x000a_Slip-on closure"/>
    <s v="Size worn by the model: S_x000a_Chest: 32&quot;_x000a_Waist: 28&quot;_x000a_Hips: 33&quot;_x000a_Height: 5'7&quot;"/>
    <n v="4.2"/>
    <n v="2800"/>
    <n v="1399"/>
    <x v="0"/>
    <x v="231"/>
    <x v="5"/>
    <n v="3917200"/>
  </r>
  <r>
    <x v="275"/>
    <s v="Women Blue Straight Fit Highly Distressed Light Fade Jeans"/>
    <s v="Light shade, light fade blue jeans_x000a_Straight fit, mid-rise_x000a_Highly distressed_x000a_Non stretchable_x000a_5 pocket_x000a_Length: cropped"/>
    <s v="Fit: Straight Fit_x000a_Non Stretchable_x000a_The model (height 5'8) is wearing a size 28"/>
    <n v="3.9"/>
    <n v="177"/>
    <n v="615"/>
    <x v="0"/>
    <x v="15"/>
    <x v="4"/>
    <n v="108855"/>
  </r>
  <r>
    <x v="276"/>
    <s v="Women Mauve Analogue Watch"/>
    <s v="Display: Analogue_x000a_Movement: Mechanical_x000a_Power source: Battery_x000a_Dial style: Textured round stainless steel dial_x000a_Features: Reset Time_x000a_Strap style: Mauve bracelet style, stainless steel strap with a foldover closure_x000a_Water resistance: Water Resistant_x000a_ "/>
    <s v="Dial width: 35 mm_x000a_Strap width: 18 mm"/>
    <n v="4.4000000000000004"/>
    <n v="32200"/>
    <n v="1319"/>
    <x v="0"/>
    <x v="26"/>
    <x v="1"/>
    <n v="42471800"/>
  </r>
  <r>
    <x v="2"/>
    <s v="Nord Buds True Wireless Earbuds with12.4mm Titanium Drivers &amp; Upto 30Hour Playback"/>
    <s v="This item cannot be returned."/>
    <s v="None"/>
    <n v="4.3"/>
    <n v="792"/>
    <n v="2399"/>
    <x v="1"/>
    <x v="16"/>
    <x v="1"/>
    <n v="1900008"/>
  </r>
  <r>
    <x v="35"/>
    <s v="Buds F1 True Wireless Earbuds - Black"/>
    <s v="This item cannot be returned."/>
    <s v="Plastic_x000a_Avoid physical damage"/>
    <n v="3.8"/>
    <n v="178"/>
    <n v="799"/>
    <x v="1"/>
    <x v="33"/>
    <x v="0"/>
    <n v="142222"/>
  </r>
  <r>
    <x v="256"/>
    <s v="Women Floral Printed Empire Pure Cotton Kurta with Sharara"/>
    <s v="Mauve printed Kurta with Sharara_x000a__x000a_Kurta design:_x000a_Floral printed_x000a_Anarkali shape_x000a_Empire style_x000a_V-neck, sleeveless no sleeves_x000a_Above knee length with flared hem_x000a_Pure cotton machine weave fabric_x000a__x000a_Sharara design:_x000a_Printed Sharara_x000a_Elasticated waistband_x000a_Slip-on closure"/>
    <s v="The model (height 5'8) is wearing a size S"/>
    <n v="4.0999999999999996"/>
    <n v="174"/>
    <n v="989"/>
    <x v="0"/>
    <x v="238"/>
    <x v="1"/>
    <n v="172086"/>
  </r>
  <r>
    <x v="277"/>
    <s v="Woven Design Pure Cotton All in the Details Kurta Set"/>
    <s v="Pick this chic kurta set and stand out anywhere you go. Stand out from the crowd with the alluring V-neck and three-quarter puffed sleeves of this kurta set. _x000a_Top:_x000a_Elegant lavender hue_x000a_Lovely V-neck_x000a_Three-quarter puffed sleeves_x000a_Above knee length_x000a_Pure cotton, machine wash_x000a_Trousers:_x000a_Self-design trousers_x000a_Elasticated waist_x000a_Pure cotton, machine wash_x000a_Trend Alert_x000a_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
    <s v="Size worn by the model: S_x000a_Chest: 30.5''_x000a_Waist: 25&quot;_x000a_Hips: 35&quot;_x000a_Height: 5'8''"/>
    <n v="4.0999999999999996"/>
    <n v="1300"/>
    <n v="799"/>
    <x v="1"/>
    <x v="68"/>
    <x v="1"/>
    <n v="1038700"/>
  </r>
  <r>
    <x v="3"/>
    <s v="Buds VS102 Truly Wireless Earbuds with 50hrs playtime and 11mm driver"/>
    <s v="This item cannot be returned."/>
    <s v="Plastic_x000a_Wipe with a clean, dry cloth to remove the dust"/>
    <n v="4.0999999999999996"/>
    <n v="3300"/>
    <n v="1199"/>
    <x v="1"/>
    <x v="3"/>
    <x v="1"/>
    <n v="3956700"/>
  </r>
  <r>
    <x v="1"/>
    <s v="Airdopes 131 Pro M TWS with Quad Mic ENx Bluetooth Earbuds - Black"/>
    <s v="This item cannot be returned."/>
    <s v="None"/>
    <n v="3.9"/>
    <n v="1600"/>
    <n v="1399"/>
    <x v="1"/>
    <x v="33"/>
    <x v="0"/>
    <n v="2238400"/>
  </r>
  <r>
    <x v="23"/>
    <s v="Women Rose Gold-Toned Rye Analogue Watch BQ3691"/>
    <s v="Pack Contains: single watch_x000a_Display: analogue_x000a_Movement: quartz_x000a_Power Source: battery_x000a_Dial style: rose gold-toned solid round alloy dial_x000a_Features: reset time,_x000a_Strap Style: rose gold-plated, bracelet style, stainless steel strap with a foldover_x000a_Water resistance: 30 m_x000a_Comes in a signature Fossil case_x000a_Warranty: 2 years_x000a_Warranty provided by brand/manufacturer_x000a_Disclaimer _x000a_The box may vary in design from the one shown in the images_x000a__x000a__x000a_Disclaimer - The Watch Cases might differ from the image shown."/>
    <s v="None"/>
    <n v="4.5999999999999996"/>
    <n v="235"/>
    <n v="8121"/>
    <x v="0"/>
    <x v="239"/>
    <x v="6"/>
    <n v="1908435"/>
  </r>
  <r>
    <x v="20"/>
    <s v="Lord Ganesh 24KT Gold Coin- 5 gram"/>
    <s v="This item cannot be returned."/>
    <s v="Height : 19.16 mm_x000a_Width : 19.16 mm,"/>
    <n v="5"/>
    <n v="12"/>
    <n v="33955"/>
    <x v="1"/>
    <x v="19"/>
    <x v="6"/>
    <n v="407460"/>
  </r>
  <r>
    <x v="88"/>
    <s v="Skin Naturals Wrinkle Lift Anti-Ageing Cream - 40g"/>
    <s v="Wrinkle Lift Anti-Ageing Cream"/>
    <s v="None"/>
    <n v="4.5"/>
    <n v="3000"/>
    <n v="213"/>
    <x v="1"/>
    <x v="240"/>
    <x v="1"/>
    <n v="639000"/>
  </r>
  <r>
    <x v="141"/>
    <s v="Women White Printed Kurta with Trousers"/>
    <s v="White printed Kurta with Trousers_x000a__x000a_Kurta design:_x000a_Chevron printed_x000a_Straight shape_x000a_Regular style_x000a_Round neck, three-quarter regular sleeves_x000a_Above knee length with straight hem_x000a_Trousers design:_x000a_Printed Trousers_x000a_Partially elasticated waistband_x000a_Slip-on closure"/>
    <s v="Size worn by the model: S_x000a_Chest: 29&quot;_x000a_Waist: 23&quot;_x000a_Hips: 35&quot;_x000a_Height: 5'6&quot;"/>
    <n v="3.7"/>
    <n v="3000"/>
    <n v="985"/>
    <x v="0"/>
    <x v="30"/>
    <x v="2"/>
    <n v="2955000"/>
  </r>
  <r>
    <x v="272"/>
    <s v="Peach-Coloured &amp; Grey Geometric Printed Fit and Flare Dress"/>
    <s v="Peach-coloured and grey printed woven fit and flare dress, has a mock neck, sleeveless, concealed zip closure, an attached lining, and straight hem"/>
    <s v="Semi-Fit_x000a_The model (height 5'8&quot;) is wearing a size S"/>
    <n v="4.2"/>
    <n v="3000"/>
    <n v="670"/>
    <x v="1"/>
    <x v="233"/>
    <x v="7"/>
    <n v="2010000"/>
  </r>
  <r>
    <x v="278"/>
    <s v="Fuchsia Solid Chiffon Smocked Tiered Midi Dress"/>
    <s v="Fuchsia solid fit &amp; flare dress_x000a_Square neck_x000a_Long, bishop sleeve_x000a_Smocked detail_x000a_Midi length in flared hem_x000a_Chiffon fabric"/>
    <s v="The model (height 5'8) is wearing a size S"/>
    <n v="4.2"/>
    <n v="6000"/>
    <n v="1391"/>
    <x v="1"/>
    <x v="233"/>
    <x v="5"/>
    <n v="8346000"/>
  </r>
  <r>
    <x v="15"/>
    <s v="Women Handbag"/>
    <s v="Small handbag in imitation leather with a zip at the top and a wide handle in imitation leather and metal rings. Width 24 cm. Height 17 cm. Depth at the bottom 7 cm. Lined in taffeta made from recycled polyester."/>
    <s v="Height: 17 cm_x000a_Width: 24 cm_x000a_Depth: 7 cm"/>
    <n v="4.5999999999999996"/>
    <n v="279"/>
    <n v="909"/>
    <x v="0"/>
    <x v="241"/>
    <x v="1"/>
    <n v="253611"/>
  </r>
  <r>
    <x v="256"/>
    <s v="Women Maroon Embroidered Gotta Patti Kurta with Palazzos &amp; With Dupatta"/>
    <s v="Maroon embroidered Kurta with Palazzos with dupatta_x000a__x000a_Kurta design:_x000a_Geometric embroidered_x000a_Straight shape_x000a_Regular style_x000a_Round neck, three-quarter regular sleeves_x000a_Gotta patti detail_x000a_Calf length with straight hem_x000a_Cotton blend machine weave fabric_x000a__x000a_Palazzos design:_x000a_Embroidered Palazzos_x000a_Elasticated waistband_x000a_Slip-on closure_x000a_Comes with dupatta"/>
    <s v="Dupatta length: 2.25 meters_x000a_Dupattawidth: 95 cm_x000a_The model (height 5'8) is wearing a size S"/>
    <n v="4"/>
    <n v="6600"/>
    <n v="887"/>
    <x v="0"/>
    <x v="231"/>
    <x v="5"/>
    <n v="5854200"/>
  </r>
  <r>
    <x v="14"/>
    <s v="Unisex Navy Blue Dial &amp; Bracelet Straps Analogue Watch MFB-PN-DK2865"/>
    <s v="Pack Contains: single watch_x000a_Display: analogue_x000a_Movement: quartz_x000a_Power Source: battery_x000a_Dial style: navy blue solid round stainless steel dial_x000a_Features: chronograph,, date aperture, glow in dark inlays_x000a_Strap Style: gunmetal toned, bracelet style, stainless steel strap with a foldover closure_x000a_Water resistance: water resistant_x000a_Comes in a signature Mast &amp; Harbour case"/>
    <s v="None"/>
    <n v="4.0999999999999996"/>
    <n v="126"/>
    <n v="1889"/>
    <x v="1"/>
    <x v="35"/>
    <x v="3"/>
    <n v="238014"/>
  </r>
  <r>
    <x v="88"/>
    <s v="Bright Complete Vitamin C Serum Cream 45 g"/>
    <s v="Vitamin C UV Serum Cream 45 g"/>
    <s v="None"/>
    <n v="4.4000000000000004"/>
    <n v="2400"/>
    <n v="135"/>
    <x v="1"/>
    <x v="75"/>
    <x v="1"/>
    <n v="324000"/>
  </r>
  <r>
    <x v="268"/>
    <s v="Women Black Regular Fit Solid Wide Leg Track Pants"/>
    <s v="A pair of black solid wide leg track pants, has an elasticated waistband with outer drawstring closure"/>
    <s v="Regular Fit_x000a_The model (height 5'8&quot;) is wearing a size 28"/>
    <n v="4.4000000000000004"/>
    <n v="25300"/>
    <n v="599"/>
    <x v="0"/>
    <x v="34"/>
    <x v="0"/>
    <n v="15154700"/>
  </r>
  <r>
    <x v="279"/>
    <s v="Self Design Tie-Up Neck Puff Sleeve Cotton Top"/>
    <s v="Peach-coloured regular top_x000a_Self design_x000a_Tie-up neck, three-quarter, bell sleeve sleeves_x000a_Woven_x000a_Tie-ups closure"/>
    <s v="The model (height 5'8) is wearing a size S"/>
    <n v="4.4000000000000004"/>
    <n v="271"/>
    <n v="797"/>
    <x v="1"/>
    <x v="235"/>
    <x v="1"/>
    <n v="215987"/>
  </r>
  <r>
    <x v="11"/>
    <s v="Orion 1.3 inch Bluetooth Calling Smartwatch with AI Voice Assistant"/>
    <s v="This item cannot be returned."/>
    <s v="Dial width: 33 mm_x000a_Strap width: 20 mm"/>
    <n v="4.0999999999999996"/>
    <n v="1400"/>
    <n v="1699"/>
    <x v="1"/>
    <x v="36"/>
    <x v="4"/>
    <n v="2378600"/>
  </r>
  <r>
    <x v="262"/>
    <s v="Floral Printed Regular Pure Cotton Kurta with Trousers &amp; Dupatta"/>
    <s v="Lime green printed Kurta with Trousers with dupatta_x000a__x000a_Kurta design:_x000a_Floral printed_x000a_Straight shape_x000a_Regular style_x000a_Round neck, three-quarter regular sleeves_x000a_1 pocket_x000a_Calf length with straight hem_x000a_Pure cotton machine weave fabric_x000a__x000a_Trousers design:_x000a_Printed Trousers_x000a_Partially elasticated waistband_x000a_Slip-on closure"/>
    <s v="The model (height 5'8) is wearing a size S"/>
    <n v="4.3"/>
    <n v="40"/>
    <n v="1559"/>
    <x v="1"/>
    <x v="231"/>
    <x v="1"/>
    <n v="62360"/>
  </r>
  <r>
    <x v="40"/>
    <s v="Tiffany Printed Poly Carbonate Medium Hard Trolley Bag - 65 cm"/>
    <s v="Multicoloured printed hard-sided medium trolley suitcase, secured with a number lock_x000a_One handle on the top, has a retractable trolley handle with 360 degree rotatable corner-mounted inline skate wheels_x000a_One main compartment, has elasticated straps secured with click clasp closures, and zip lining_x000a_One zipper compartment on the flap_x000a_Warranty: 5 years_x000a_Warranty provided by Brand Owner / Manufacturer"/>
    <s v="Dimensions: 66 cm x 28 cm x 46 cm"/>
    <n v="4.2"/>
    <n v="3300"/>
    <n v="3099"/>
    <x v="1"/>
    <x v="37"/>
    <x v="1"/>
    <n v="10226700"/>
  </r>
  <r>
    <x v="51"/>
    <s v="HP8302/06 Selfie SilkPro Care Hair Straightener - Black"/>
    <s v="HP8302/06 Selfie SilkPro Care Hair Straightener - Black_x000a_Guarantee: 2 years_x000a_Guarantee provided by Brand Owner / Manufacturers"/>
    <s v="None"/>
    <n v="4.3"/>
    <n v="22600"/>
    <n v="1270"/>
    <x v="1"/>
    <x v="33"/>
    <x v="0"/>
    <n v="28702000"/>
  </r>
  <r>
    <x v="2"/>
    <s v="Bullets Z2 Wireless Earphones With 12.4mm Drivers &amp; Upto 30Hours Playback"/>
    <s v="This item cannot be returned."/>
    <s v="None"/>
    <n v="4.0999999999999996"/>
    <n v="2200"/>
    <n v="1899"/>
    <x v="1"/>
    <x v="16"/>
    <x v="1"/>
    <n v="4177800"/>
  </r>
  <r>
    <x v="263"/>
    <s v="Women Black Jean Flared High-Rise Low Distress Stretchable Jeans"/>
    <s v="Dark shade, no fade black jeans_x000a_Flared, high-rise_x000a_Brand Fit: jean_x000a_Low distress_x000a_Stretchable_x000a_4 pocket_x000a_Length: regular"/>
    <s v="Brand Fit: Jean_x000a_Fit: Flared_x000a_Stretchable_x000a_The model (height 5'8) is wearing a size 28"/>
    <n v="3.7"/>
    <n v="745"/>
    <n v="739"/>
    <x v="0"/>
    <x v="15"/>
    <x v="0"/>
    <n v="550555"/>
  </r>
  <r>
    <x v="41"/>
    <s v="Navy Blue Striped 15 Inch Laptop Overnighter - 45 Litres"/>
    <s v="Navy blue and white striped overnighter _x000a_1 main compartment with zip closure _x000a_2 external zip pockets _x000a_Padded laptop compartment _x000a_Tablet sleeves: Yes _x000a_5 inner pockets _x000a_Retractable handle on the top and 4 corner-mounted 360 degree rotation wheels_x000a_One padded haul loop _x000a_Warranty: 1 year_x000a_Warranty provided by the brand owner / manufacturer"/>
    <s v="Height: 45.5 cm_x000a_Width: 45 cm_x000a_Depth: 22 cm _x000a_Volume: 45 Litres _x000a_The laptop sleeve can hold up to a 15&quot; laptop"/>
    <n v="4.4000000000000004"/>
    <n v="2900"/>
    <n v="3399"/>
    <x v="1"/>
    <x v="38"/>
    <x v="3"/>
    <n v="9857100"/>
  </r>
  <r>
    <x v="3"/>
    <s v="Maroon Color Fit Icon 2 Calling Smartwatch"/>
    <s v="This item cannot be returned."/>
    <s v="Dial width: 45 mm_x000a_Strap width: 20 mm"/>
    <n v="4.3"/>
    <n v="774"/>
    <n v="2299"/>
    <x v="1"/>
    <x v="40"/>
    <x v="9"/>
    <n v="1779426"/>
  </r>
  <r>
    <x v="221"/>
    <s v="Instant Spot Coverage Vitamin Enriched SPF 30 BB+ Cream 30 g - Ivory"/>
    <s v="Instant Spot Coverage Vitamin Enriched SPF 30 BB+ Cream - Ivory_x000a__x000a_Key Ingredients:_x000a_Vitamin B3 - Trust in this ingredient to brighten &amp; even out your skin tone._x000a_Glycerine - Say hello to moisturized happy skin._x000a_SPF 30 PA++ - Keeps your perfect complexion protected from harmful UV rays."/>
    <s v="None"/>
    <n v="4.4000000000000004"/>
    <n v="1700"/>
    <n v="165"/>
    <x v="1"/>
    <x v="242"/>
    <x v="1"/>
    <n v="280500"/>
  </r>
  <r>
    <x v="8"/>
    <s v="Women Anzarun Camo Textured Sneakers"/>
    <s v="Special Technology_x000a_Recycled Content: The upper of this shoe is made with at least 20% recycled materials as a step toward a better future_x000a_SOFTFOAM+: Step-in comfort sockliner designed to provide soft cushioning thanks to its extra thick heel _x000a_Product Design Details_x000a_A pair of round toe pink sneakers, has regular styling,_x000a_Mesh and synthetic leather upper_x000a_IMEVA midsole_x000a_Rubber outsole_x000a_PUMA Formstrip on the medial and lateral sides_x000a_Warranty: 3 months against manufacturing defects only_x000a_Warranty provided by the brand owner/manufacturer_x000a_About the product: The Anzarun 2.0 is a next-generation, running-inspired sneak, featuring an athletic mesh upper and clean silhouette. Look out for the texturing on the midsole one of the signatures of this style."/>
    <s v="Textile_x000a_Wipe with a clean dry cloth to remove dust"/>
    <n v="4.0999999999999996"/>
    <n v="73"/>
    <n v="1799"/>
    <x v="0"/>
    <x v="0"/>
    <x v="5"/>
    <n v="131327"/>
  </r>
  <r>
    <x v="22"/>
    <s v="GK Hair Set of Hair Taming System Pro Line Shampoo &amp; Conditioner with Argan Serum"/>
    <s v="This Hair Taming System Pro Line Set Contains:_x000a_Balancing oil control shampoo_x000a_Balancing Conditioner_x000a_Argan Serum"/>
    <s v="None"/>
    <n v="4.5999999999999996"/>
    <n v="374"/>
    <n v="2952"/>
    <x v="1"/>
    <x v="21"/>
    <x v="1"/>
    <n v="1104048"/>
  </r>
  <r>
    <x v="280"/>
    <s v="Women Pink &amp; White Printed Rayon Anarkali Kurta"/>
    <s v="Colour: pink &amp; white _x000a_Ethnic motifs printed_x000a_V-neck_x000a_Three quarter, regular sleeves_x000a_Anarkali shape with regular style_x000a_Ankle length with flared hem"/>
    <s v="The model (height 5'8) is wearing a size S"/>
    <n v="4"/>
    <n v="981"/>
    <n v="689"/>
    <x v="0"/>
    <x v="112"/>
    <x v="2"/>
    <n v="675909"/>
  </r>
  <r>
    <x v="281"/>
    <s v="Printed Tunic With Trousers"/>
    <s v="This co-ords consists of tunic and trouser_x000a_Pink &amp; orange printed Tunic with gathers and pleats detail, puffed three-quarter sleeves, V-Neck, slip-on closure, flared waist hem_x000a_Pink &amp; orange printed trouser, slip-on closure and straight hem"/>
    <s v="The model (height 5'8&quot;) is wearing a size XS"/>
    <n v="4.0999999999999996"/>
    <n v="17"/>
    <n v="1999"/>
    <x v="1"/>
    <x v="30"/>
    <x v="1"/>
    <n v="33983"/>
  </r>
  <r>
    <x v="282"/>
    <s v="New York Fit Me Fresh Tint with SPF 50 &amp; Vitamin C 30 ml - Shade 03"/>
    <s v="Fit Me Fresh Tint with SPF 50 &amp; Vitamin C - Shade 03"/>
    <s v="None"/>
    <n v="4.3"/>
    <n v="663"/>
    <n v="351"/>
    <x v="1"/>
    <x v="243"/>
    <x v="1"/>
    <n v="232713"/>
  </r>
  <r>
    <x v="26"/>
    <s v="Unisex Textured Hard-Sided Overnighter Cabin Trolley Bag 32.2 L"/>
    <s v="Teal blue textured hard trolley bag, secured with a combination lock_x000a_One handle on the top_x000a_Has a retractable handle on the top and four 360-degree rotatable corner-mounted skate wheels_x000a_One main zip compartment that has zip lining with two compression straps_x000a_Has a sub-compartment, secured with a zip closure"/>
    <s v="Height: 46 cm_x000a_Width: 35 cm_x000a_Depth: 20 cm_x000a_Volume: 32.2 L"/>
    <n v="4.2"/>
    <n v="6"/>
    <n v="2249"/>
    <x v="1"/>
    <x v="42"/>
    <x v="5"/>
    <n v="13494"/>
  </r>
  <r>
    <x v="256"/>
    <s v="Women Maroon Floral Printed Pure Cotton Kurta with Trousers"/>
    <s v="Maroon printed Kurta with Trousers_x000a__x000a_Kurta design:_x000a_Floral printed_x000a_Anarkali shape_x000a_Regular style_x000a_V-neck, three-quarter regular sleeves_x000a_Na pockets_x000a_Calf length length with flared hem_x000a_Pure cotton machine weave fabric_x000a__x000a_Trousers design:_x000a_Printed Trousers_x000a_Elasticated waistband_x000a_Slip-on closure"/>
    <s v="The model (height 5'8) is wearing a size S"/>
    <n v="3.9"/>
    <n v="848"/>
    <n v="839"/>
    <x v="0"/>
    <x v="30"/>
    <x v="9"/>
    <n v="711472"/>
  </r>
  <r>
    <x v="141"/>
    <s v="Women Blue Ethnic Motifs Printed Regular Pure Cotton Kurta with Palazzos"/>
    <s v="Blue printed Kurta with Palazzos_x000a__x000a_Kurta design:_x000a_Ethnic motifs printed_x000a_Straight shape_x000a_Regular style_x000a_Round neck, three-quarter regular sleeves_x000a_Calf length with straight hem_x000a_Pure cotton machine weave fabric_x000a__x000a_Palazzos design:_x000a_Striped Palazzos_x000a_Elasticated waistband_x000a_Slip-on closure"/>
    <s v="The model (height 5'8) is wearing a size S"/>
    <n v="4.3"/>
    <n v="1600"/>
    <n v="999"/>
    <x v="0"/>
    <x v="237"/>
    <x v="4"/>
    <n v="1598400"/>
  </r>
  <r>
    <x v="8"/>
    <s v="BMW M Motorsport Leadcat 2.0 Ren Striped Sliders"/>
    <s v="DETAILS :_x000a_Synthetic strap, Slip-on construction, IMEVA outsole, PUMA Cat Logo on the footbed, BMW M Motorsport branding on the lateral side_x000a__x000a_PRODUCT STORY :_x000a_Make a sleek, ultra-comfy statement this summer in these BMW M Motorsport slides. Designed for the modern motorsport fan who likes a trip to the beach as much as a day at the race track, these stylish slides feature a colourful graphic print across the strap and a moulded footbed to keep your feet comfy all day."/>
    <s v="Synthetic_x000a_Wipe with a clean dry cloth to remove dust"/>
    <n v="4.5"/>
    <n v="42"/>
    <n v="1574"/>
    <x v="1"/>
    <x v="7"/>
    <x v="1"/>
    <n v="66108"/>
  </r>
  <r>
    <x v="262"/>
    <s v="Women Green Yoke Design Regular Kurta with Palazzos &amp; Dupatta"/>
    <s v="Green yoke design Kurta with Palazzos with dupatta_x000a__x000a_Kurta design:_x000a_Solid yoke design_x000a_Straight shape_x000a_Regular style_x000a_Round neck, three-quarter regular sleeves_x000a_Calf length with straight hem_x000a_Cotton blend machine weave fabric_x000a__x000a_Palazzos design:_x000a_Solid Palazzos_x000a_Partially elasticated waistband_x000a_Slip-on closure"/>
    <s v="The model (height 5'8) is wearing a size S"/>
    <n v="4.3"/>
    <n v="1800"/>
    <n v="999"/>
    <x v="0"/>
    <x v="231"/>
    <x v="8"/>
    <n v="1798200"/>
  </r>
  <r>
    <x v="93"/>
    <s v="Women Black Mesh Running Shoes"/>
    <s v="A pair of black running shoes, has regular Styling, lace-ups detail_x000a_Mesh upper_x000a_Cushioned footbed_x000a_Textured and patterned outsole_x000a_Warranty: 30 days_x000a_Warranty provided by brand/manufacturer"/>
    <s v="Mesh_x000a_Wipe with a clean, dry cloth to remove dust"/>
    <n v="4.3"/>
    <n v="1400"/>
    <n v="649"/>
    <x v="0"/>
    <x v="11"/>
    <x v="0"/>
    <n v="908600"/>
  </r>
  <r>
    <x v="283"/>
    <s v="Women Peach-Coloured &amp; Black Printed Night Suit"/>
    <s v="Cash in absolute comfort and style by getting your hands on this set. The entire range of night suit by this label is all things cozy and feminine._x000a_VANumber:Cot-297-multi_x000a__x000a_Shirt Features_x000a_Lapel collar_x000a_Short sleeves_x000a__x000a_Pyjamas Features_x000a__x000a_Drawstring"/>
    <s v="The model (height 5'8) is wearing a size S"/>
    <n v="4.3"/>
    <n v="1200"/>
    <n v="778"/>
    <x v="0"/>
    <x v="133"/>
    <x v="0"/>
    <n v="933600"/>
  </r>
  <r>
    <x v="256"/>
    <s v="Women Blue Layered Kurta with Trousers &amp; With Dupatta"/>
    <s v="Blue solid Kurta with Trousers with dupatta_x000a__x000a_Kurta design:_x000a_Solid_x000a_Straight shape_x000a_Layered style_x000a_Round neck, three-quarter regular sleeves_x000a_Calf length with straight hem_x000a_Cotton blend machine weave fabric_x000a__x000a_Trousers design:_x000a_Solid Trousers_x000a_Elasticated waistband_x000a_Slip-on closure"/>
    <s v="The model (height 5'8) is wearing a size S"/>
    <n v="4.2"/>
    <n v="3700"/>
    <n v="887"/>
    <x v="0"/>
    <x v="231"/>
    <x v="5"/>
    <n v="3281900"/>
  </r>
  <r>
    <x v="274"/>
    <s v="Green &amp; White Shirt Collar Printed Linen Shirt with Trousers"/>
    <s v="This co-ords consists of shirt and trouser_x000a_Green &amp; white printed shirt, has shirt collar, three quarter sleeves, full placket button closure and regular waist hem_x000a_Green &amp; white printed mid-rise trouser, has slip on closure and flared hem"/>
    <s v="The model (height 5'8&quot;) is wearing a size XS"/>
    <n v="3.7"/>
    <n v="50"/>
    <n v="1839"/>
    <x v="1"/>
    <x v="30"/>
    <x v="8"/>
    <n v="91950"/>
  </r>
  <r>
    <x v="260"/>
    <s v="Bandhani Printed Kurta"/>
    <s v="Colour: pink_x000a_Bandhani printed_x000a_V-neck_x000a_Three-quarter, regular sleeves_x000a_A-line shape with angrakha style_x000a_Calf length with flared hem_x000a_Machine weave regular cotton"/>
    <s v="Size worn by the model: S_x000a_Chest: 33.5&quot;_x000a_Height: 5'6&quot;"/>
    <n v="4.2"/>
    <n v="1200"/>
    <n v="725"/>
    <x v="1"/>
    <x v="112"/>
    <x v="1"/>
    <n v="870000"/>
  </r>
  <r>
    <x v="284"/>
    <s v="Women White Self Design Kurta with Palazzos"/>
    <s v="White self design kurta with palazzos_x000a_White A-line calf length kurta, has a V-neck, three-quarter sleeves, curved hem_x000a_White self design palazzos, slip-on closure"/>
    <s v="The model (height 5'8&quot;) is wearing a size S"/>
    <n v="4.3"/>
    <n v="252"/>
    <n v="3149"/>
    <x v="0"/>
    <x v="237"/>
    <x v="2"/>
    <n v="793548"/>
  </r>
  <r>
    <x v="43"/>
    <s v="Hair Therapy Daily Shine Shampoo for Dull Hair - 340ml"/>
    <s v="Hair Therapy Daily Shine Shampoo for Dull Hair"/>
    <s v="None"/>
    <n v="4.5"/>
    <n v="2100"/>
    <n v="245"/>
    <x v="1"/>
    <x v="43"/>
    <x v="1"/>
    <n v="514500"/>
  </r>
  <r>
    <x v="28"/>
    <s v="Set of 2 UltraSheer Dry Touch SPF 50+ Sunblock 88 ml Each"/>
    <s v="Set of 2 UltraSheer Dry Touch SPF 50+ Sunblock 88 ml Each"/>
    <s v="None"/>
    <n v="4.5999999999999996"/>
    <n v="9200"/>
    <n v="1080"/>
    <x v="1"/>
    <x v="44"/>
    <x v="1"/>
    <n v="9936000"/>
  </r>
  <r>
    <x v="285"/>
    <s v="Women Floral Printed Gotta Patti Pure Cotton Kurta with Trousers &amp; With Dupatta"/>
    <s v="Blue printed Kurta with Trousers with dupatta_x000a__x000a_Kurta design:_x000a_Floral printed_x000a_Straight shape_x000a_Regular style_x000a_V-neck, sleeveless no sleeves_x000a_Gotta patti detail_x000a_Calf length with straight hem_x000a_Pure cotton machine weave fabric_x000a__x000a_Trousers design:_x000a_Printed Trousers_x000a_Elasticated waistband_x000a_Slip-on closure"/>
    <s v="Size worn by the model: S_x000a_Chest: 30&quot;_x000a_Waist: 24&quot;_x000a_Hips: 36&quot;_x000a_Height: 5'6&quot;"/>
    <n v="4.4000000000000004"/>
    <n v="452"/>
    <n v="1405"/>
    <x v="0"/>
    <x v="231"/>
    <x v="1"/>
    <n v="635060"/>
  </r>
  <r>
    <x v="28"/>
    <s v="Set of 2 UltraSheer Dry Touch SPF 50+ Sunblock 88 ml Each"/>
    <s v="Set of 2 UltraSheer Dry Touch SPF 50+ Sunblock 88 ml Each"/>
    <s v="None"/>
    <n v="4.5999999999999996"/>
    <n v="9200"/>
    <n v="1080"/>
    <x v="1"/>
    <x v="44"/>
    <x v="1"/>
    <n v="9936000"/>
  </r>
  <r>
    <x v="285"/>
    <s v="Women Floral Printed Gotta Patti Pure Cotton Kurta with Trousers &amp; With Dupatta"/>
    <s v="Blue printed Kurta with Trousers with dupatta_x000a__x000a_Kurta design:_x000a_Floral printed_x000a_Straight shape_x000a_Regular style_x000a_V-neck, sleeveless no sleeves_x000a_Gotta patti detail_x000a_Calf length with straight hem_x000a_Pure cotton machine weave fabric_x000a__x000a_Trousers design:_x000a_Printed Trousers_x000a_Elasticated waistband_x000a_Slip-on closure"/>
    <s v="Size worn by the model: S_x000a_Chest: 30&quot;_x000a_Waist: 24&quot;_x000a_Hips: 36&quot;_x000a_Height: 5'6&quot;"/>
    <n v="4.4000000000000004"/>
    <n v="452"/>
    <n v="1405"/>
    <x v="0"/>
    <x v="231"/>
    <x v="1"/>
    <n v="635060"/>
  </r>
  <r>
    <x v="36"/>
    <s v="Women Woven Design Breeze Walk Walking Shoes"/>
    <s v="Special Technologies:_x000a_Cloudfoam technology _x000a_Product Design Details:_x000a_Main material: Synthetic upper/ rubber outsole_x000a_Brand colour: CBLACK/DOVGRY/CORFUS_x000a_Woven design_x000a_Classic 3-stripe detail_x000a_Slip-on closure_x000a_Cushioned footbed_x000a_Textured and patterned outsole_x000a_Warranty: 3 months_x000a_Warranty provided by the brand owner/ manufacturer"/>
    <s v="Upper material: Synthetic_x000a_Outsole material: Rubber_x000a_Wipe with a clean and dry cloth to remove dust"/>
    <n v="4.4000000000000004"/>
    <n v="90"/>
    <n v="1949"/>
    <x v="0"/>
    <x v="11"/>
    <x v="1"/>
    <n v="175410"/>
  </r>
  <r>
    <x v="141"/>
    <s v="Women Striped Regular Kurta With Trousers"/>
    <s v="Pink &amp; white striped Kurta with Trousers_x000a__x000a_Kurta design:_x000a_Striped_x000a_Straight shape_x000a_Regular style_x000a_Band collar, long regular sleeves_x000a_1 pockets_x000a_Calf length length with straight hem_x000a_Cotton blend machine weave fabric_x000a__x000a_Trousers design:_x000a_Striped Trousers_x000a_Partially elasticated waistband_x000a_Slip-on closure"/>
    <s v="The model (height 5'8) is wearing a size S"/>
    <n v="3.8"/>
    <n v="39"/>
    <n v="1119"/>
    <x v="0"/>
    <x v="30"/>
    <x v="1"/>
    <n v="43641"/>
  </r>
  <r>
    <x v="256"/>
    <s v="Women Floral Printed Kurta With Trousers &amp; Dupatta"/>
    <s v="Printed Kurta with Trousers with dupatta_x000a__x000a_Kurta design:_x000a_Floral printed_x000a_Straight shape_x000a_Regular style_x000a_Round neck, three-quarter regular sleeves_x000a_2 pockets_x000a_Calf length with straight hem_x000a_Cotton blend machine weave fabric_x000a__x000a_Trousers design:_x000a_Solid Trousers_x000a_Elasticated waistband_x000a_Slip-on closure"/>
    <s v="Dupatta Length is 2.12 Mtrs and Width is 1.06 Mtrs._x000a_The model (height 5'8) is wearing a size S"/>
    <n v="4.0999999999999996"/>
    <n v="1400"/>
    <n v="856"/>
    <x v="0"/>
    <x v="231"/>
    <x v="1"/>
    <n v="1198400"/>
  </r>
  <r>
    <x v="211"/>
    <s v="Women Plus Size Slouchy Fit Light Fade Slash-Knee Stretchable Jeans"/>
    <s v="Light shade, light fade blue jeans_x000a_Slouchy fit, high-rise_x000a_Slash knee_x000a_Stretchable_x000a_5 pockets_x000a_Button closure_x000a_Zip fly_x000a_Length: regular"/>
    <s v="Slouchy Fit_x000a_Stretchable_x000a_Size worn by the model: 36_x000a_Waist: 42''_x000a_Hips: 46''_x000a_Height: 5'4&quot;"/>
    <n v="4.3"/>
    <n v="9"/>
    <n v="1214"/>
    <x v="0"/>
    <x v="15"/>
    <x v="1"/>
    <n v="10926"/>
  </r>
  <r>
    <x v="286"/>
    <s v="Embellished Block Heels"/>
    <s v="A pair of white and silver-toned embellished block heels,has regular ankle and open back_x000a_Synthetic upper_x000a_Cushioned footbed_x000a_Textured and patterned outsole_x000a_Warranty: 1 month_x000a_Warranty provided by brand/manufacturer"/>
    <s v="Heel height: 7.62 cm"/>
    <n v="4.2"/>
    <n v="684"/>
    <n v="999"/>
    <x v="1"/>
    <x v="244"/>
    <x v="1"/>
    <n v="683316"/>
  </r>
  <r>
    <x v="18"/>
    <s v="Unisex White Solid Clogs"/>
    <s v="A pair of white solid clogs_x000a_Cushioned footbed_x000a_Patterned synthetic outsole"/>
    <s v="Croslite_x000a_Wipe with a clean, dry cloth to remove dust"/>
    <n v="4.3"/>
    <n v="391"/>
    <n v="2697"/>
    <x v="1"/>
    <x v="8"/>
    <x v="2"/>
    <n v="1054527"/>
  </r>
  <r>
    <x v="261"/>
    <s v="Women Sea Green Woven Design Kurta with Trousers &amp; With Dupatta"/>
    <s v="Sea green woven design Kurta with Trousers with dupatta_x000a__x000a_Kurta design:_x000a_Woven design woven design_x000a_Straight shape_x000a_Regular style_x000a_Round neck, three-quarter regular sleeves_x000a_Embroidered detail_x000a_Calf length with straight hem_x000a_Silk blend machine weave fabric_x000a__x000a_Trousers design:_x000a_Self design Trousers_x000a_Elasticated waistband_x000a_Slip-on closure_x000a_Comes with dupatta"/>
    <s v="The model (height 5'8) is wearing a size S"/>
    <n v="4"/>
    <n v="1400"/>
    <n v="1379"/>
    <x v="0"/>
    <x v="231"/>
    <x v="8"/>
    <n v="1930600"/>
  </r>
  <r>
    <x v="267"/>
    <s v="Women Teal Blue &amp; Gold Ethnic Motifs Zari Straight Kurta with Trousers Dupatta"/>
    <s v="Teal blue, gold and mustard yellow woven design Kurta with Trousers with dupatta_x000a__x000a_Kurta design:_x000a_Ethnic motifs woven design_x000a_Straight shape_x000a_Regular style_x000a_Round neck, three-quarter regular sleeves_x000a_zari detail_x000a_Calf length with straight hem_x000a_Silk blend machine weave fabric_x000a_Comes with a dupatta _x000a__x000a_Trousers design:_x000a_Solid Trousers_x000a_Elasticated waistband_x000a_2 pockets_x000a_Slip-on closure"/>
    <s v="Size worn by the model: S_x000a_Chest: 31&quot;_x000a_Waist: 24&quot;_x000a_Hips: 38''_x000a_Height: 5'8&quot;"/>
    <n v="4.5"/>
    <n v="1300"/>
    <n v="1799"/>
    <x v="0"/>
    <x v="231"/>
    <x v="4"/>
    <n v="2338700"/>
  </r>
  <r>
    <x v="287"/>
    <s v="Women Pink &amp; White Chambray Printed Coat with Palazzos"/>
    <s v="This co-ord set consists of coat and palazzos_x000a_Pink and white printed coat, has a round neck, short sleeves_x000a_Pink and white solid palazzos, has a zip closure"/>
    <s v="The model (height 5'8&quot;) is wearing a size S"/>
    <n v="3.9"/>
    <n v="211"/>
    <n v="987"/>
    <x v="0"/>
    <x v="237"/>
    <x v="2"/>
    <n v="208257"/>
  </r>
  <r>
    <x v="81"/>
    <s v="Women Set of Blush+Lush+Muse+Desire Eau De Parfum - 30 ml Each"/>
    <s v="Perfect for all seasons: Carlton London's Euphoria Gift Set of 4 Eau De Parfum is specially created to be suitable for all seasons and reasons. Its delicate yet captivating fragrance will create a blend of seductive aroma that's unforgettable."/>
    <s v="None"/>
    <n v="4.4000000000000004"/>
    <n v="3200"/>
    <n v="871"/>
    <x v="0"/>
    <x v="44"/>
    <x v="1"/>
    <n v="2787200"/>
  </r>
  <r>
    <x v="45"/>
    <s v="Watermelon SuperGlow Facial Gel Cleanser with Vitamin C &amp; Cucumber - 100 ml"/>
    <s v="Watermelon SuperGlow Facial Gel Cleanser with Vitamin C &amp; Cucumber"/>
    <s v="None"/>
    <n v="4.5"/>
    <n v="1000"/>
    <n v="211"/>
    <x v="1"/>
    <x v="28"/>
    <x v="1"/>
    <n v="211000"/>
  </r>
  <r>
    <x v="256"/>
    <s v="Kalini Women Floral Printed Kurta with Trousers"/>
    <s v="Printed Kurta with Trousers_x000a__x000a_Kurta design:_x000a_Floral printed_x000a_Straight shape_x000a_Regular style_x000a_Round neck, three-quarter regular sleeves_x000a_Calf length with straight hem_x000a_Cotton blend machine weave fabric_x000a__x000a_Trousers design:_x000a_Solid Trousers_x000a_Elasticated waistband"/>
    <s v="The model (height 5'8) is wearing a size S"/>
    <n v="3.8"/>
    <n v="474"/>
    <n v="735"/>
    <x v="0"/>
    <x v="30"/>
    <x v="1"/>
    <n v="348390"/>
  </r>
  <r>
    <x v="284"/>
    <s v="Women White Self Design Kurta with Palazzos"/>
    <s v="White self design kurta with palazzos_x000a_White A-line calf length kurta, has a V-neck, three-quarter sleeves, curved hem_x000a_White self design palazzos, slip-on closure"/>
    <s v="The model (height 5'8&quot;) is wearing a size S"/>
    <n v="4.3"/>
    <n v="252"/>
    <n v="3149"/>
    <x v="0"/>
    <x v="237"/>
    <x v="2"/>
    <n v="793548"/>
  </r>
  <r>
    <x v="3"/>
    <s v="Blue Air Buds Mini Truly Wireless Earbuds - Pale Blue"/>
    <s v="This item cannot be returned."/>
    <s v="L-4.5 x W-2.2 x H-4.6 cm"/>
    <n v="4"/>
    <n v="4200"/>
    <n v="1299"/>
    <x v="1"/>
    <x v="47"/>
    <x v="4"/>
    <n v="5455800"/>
  </r>
  <r>
    <x v="261"/>
    <s v="Women Purple &amp; White Bandhani Printed Kurta"/>
    <s v="Colour: purple and white_x000a_Bandhani printed_x000a_Round neck_x000a_Three-quarter, regular sleeves_x000a_Straight shape with regular style_x000a_Calf length with straight hem_x000a_Machine weave regular cotton"/>
    <s v="Size worn by the model: S_x000a_Chest: 32&quot;_x000a_Height: 5'7&quot;"/>
    <n v="4.0999999999999996"/>
    <n v="5500"/>
    <n v="791"/>
    <x v="0"/>
    <x v="112"/>
    <x v="2"/>
    <n v="4350500"/>
  </r>
  <r>
    <x v="263"/>
    <s v="Women Pack Of 2 Relaxed Straight Fit High-Rise Easy Wash Parallel Trousers"/>
    <s v="Pack of 2 teal green &amp; navy blue woven parallel trousers_x000a_Straight fit_x000a_Brand Fit: relaxed straight leg_x000a_High-rise_x000a_Length: regular_x000a_Pattern: solid_x000a_Flat-front, with no pleats design_x000a_Feature: easy wash"/>
    <s v="Brand Fit: Relaxed Straight Leg_x000a_Fit: Straight Fit_x000a_The model (height 5'8) is wearing a size 28"/>
    <n v="3.7"/>
    <n v="493"/>
    <n v="629"/>
    <x v="0"/>
    <x v="30"/>
    <x v="1"/>
    <n v="310097"/>
  </r>
  <r>
    <x v="46"/>
    <s v="Textured Hard-Sided Helios Cabin Trolley Bag"/>
    <s v="Textured hard-sided trolley suitcase, secured with a TSA lock_x000a_One top handle and one top retractable trolley handle_x000a_4 Wheels, 360-degree rotatable wheels_x000a_One main zip compartment, has a zippered lining, two elasticated tabs secured with a click clasp_x000a_Zip detailing to adjust the size_x000a_One inner pouch secured with zip closure_x000a_One mesh zip pocket on the flap_x000a_Warranty: 5 years_x000a_Warranty provided by the brand owner/manufacturer"/>
    <s v="Dimension: 56.2 cm x 35.4 cm x 22.7 cm(Length x Width X Depth)_x000a_Volume: 40 litres"/>
    <n v="4.3"/>
    <n v="161"/>
    <n v="2499"/>
    <x v="1"/>
    <x v="48"/>
    <x v="5"/>
    <n v="402339"/>
  </r>
  <r>
    <x v="288"/>
    <s v="Sania Women Black &amp; Beige Floral Printed Top"/>
    <s v="Black and beige regular fitted top_x000a_Floral print_x000a_Square neck, long, regular sleeves sleeves_x000a_Knitted"/>
    <s v="The model (height 5'8) is wearing a size S"/>
    <n v="4.2"/>
    <n v="1000"/>
    <n v="395"/>
    <x v="0"/>
    <x v="235"/>
    <x v="0"/>
    <n v="395000"/>
  </r>
  <r>
    <x v="289"/>
    <s v="Women Stunning Blue Printed Top with Skirt"/>
    <s v="Versatile and trendy, this clothing set is sure to make you a showstopper. It comes with a printed top and a printed skirt to give you an attractive look. _x000a_Stunning blue colour_x000a_Printed top_x000a_Printed skirt_x000a_Short sleeves_x000a_Round neck_x000a_Trend Alert_x000a_Born in the 90s, the co-ords trend has been revived as a popular staycation trend. Featuring bright and fetching colours and prints, these matching sets of garments make for a peppy and cheerful look. Giving a relaxed and flowy feel, they are the ideal summer wear."/>
    <s v="The model (height 5'8) is wearing a size S"/>
    <n v="4.2"/>
    <n v="202"/>
    <n v="1375"/>
    <x v="0"/>
    <x v="245"/>
    <x v="4"/>
    <n v="277750"/>
  </r>
  <r>
    <x v="92"/>
    <s v="Floral Printed Anarkali Kurta with Trousers &amp; With Dupatta"/>
    <s v="Pink , White &amp; Blue printed Kurta with Trousers with dupatta_x000a__x000a_Kurta design:_x000a_Floral printed_x000a_Anarkali  shape_x000a_Regular style_x000a_Round neck, three-quarter regular sleeves_x000a_Calf length length with straight hem_x000a_Polyester machine weave fabric_x000a__x000a_Trousers design:_x000a_Floral Printed Trousers_x000a_Elasticated waistband_x000a_Slip-on closure_x000a_Dupatta design:_x000a_Floral Printed dupatta_x000a_Taping Border"/>
    <s v="The model (height 5'8) is wearing a size S"/>
    <n v="3.4"/>
    <n v="36"/>
    <n v="1299"/>
    <x v="1"/>
    <x v="231"/>
    <x v="1"/>
    <n v="46764"/>
  </r>
  <r>
    <x v="141"/>
    <s v="Women Black Ethnic Motifs Printed Kurta with Palazzos &amp; With Dupatta"/>
    <s v="Black printed Kurta with Palazzos with dupatta_x000a__x000a_Kurta design:_x000a_Ethnic motifs printed_x000a_A-line shape_x000a_Regular style_x000a_Mandarin collar, three-quarter regular sleeves_x000a_Knee length with straight hem_x000a_Viscose rayon knitted and woven fabric_x000a__x000a_Palazzos design:_x000a_Printed Palazzos_x000a_Partially elasticated waistband"/>
    <s v="Size worn by the model: S_x000a_Chest: 35&quot;_x000a_Waist: 24&quot;_x000a_Hips: 36&quot;_x000a_Height: 5'8''"/>
    <n v="4.4000000000000004"/>
    <n v="2200"/>
    <n v="1469"/>
    <x v="0"/>
    <x v="231"/>
    <x v="0"/>
    <n v="3231800"/>
  </r>
  <r>
    <x v="276"/>
    <s v="Nude-Coloured T-shirt Bra - Lightly Padded"/>
    <s v="This padded and non-wired cotton t-shirt bra can be used for everyday wear under t-shirts and tops to kurtas and shirts. The seamless cups provide for a smooth finish with no shows on your outfit and the brushed back hook &amp; eye provides for extra comfort._x000a__x000a_Features_x000a_VANumber: DB-HNS-BRA-009B_x000a_Full coverage_x000a_Non-wired to retain natural lift and all-day comfort_x000a_Lightly padded for defined shaping of breasts_x000a_Seamless cups_x000a_Regular straps_x000a_Back closure_x000a_Features: all day comfort_x000a_Comes with a pair of transparent straps"/>
    <s v="92% nylon, 8% elastane_x000a_Hand-wash"/>
    <n v="4.4000000000000004"/>
    <n v="13800"/>
    <n v="331"/>
    <x v="1"/>
    <x v="246"/>
    <x v="5"/>
    <n v="4567800"/>
  </r>
  <r>
    <x v="256"/>
    <s v="Women Blue Floral Printed Kurta with Trousers &amp; With Dupatta"/>
    <s v="Blue printed Kurta with Trousers with dupatta_x000a__x000a_Kurta design:_x000a_Floral printed_x000a_Straight shape_x000a_Regular style_x000a_V-neck, three-quarter regular sleeves_x000a_Calf length with straight hem_x000a_Cotton blend machine weave fabric_x000a__x000a_Trousers design:_x000a_Printed Trousers_x000a_Elasticated waistband_x000a_Slip-on closure"/>
    <s v="The model (height 5'8) is wearing a size S"/>
    <n v="3.9"/>
    <n v="4700"/>
    <n v="872"/>
    <x v="0"/>
    <x v="231"/>
    <x v="4"/>
    <n v="4098400"/>
  </r>
  <r>
    <x v="290"/>
    <s v="Women Navy Blue Floral Printed Angrakha Kurta with Palazzos"/>
    <s v="Navy blue printed Kurta with Palazzos_x000a__x000a_Kurta design:_x000a_Floral printed_x000a_Straight shape_x000a_Angrakha style_x000a_V-neck, long regular sleeves_x000a_1 pockets zari detail_x000a_Calf length length with straight hem_x000a_Poly georgette machine weave fabric_x000a__x000a_Palazzos design:_x000a_Solid Palazzos_x000a_Partially elasticated waistband_x000a_Slip-on closure"/>
    <s v="Size worn by the model: S_x000a_Chest: 33&quot;_x000a_Waist: 28&quot;_x000a_Hips: 35.5&quot;_x000a_Height: 5'5&quot;"/>
    <n v="3.8"/>
    <n v="1400"/>
    <n v="1380"/>
    <x v="0"/>
    <x v="237"/>
    <x v="3"/>
    <n v="1932000"/>
  </r>
  <r>
    <x v="105"/>
    <s v="Women Navy Blue Typography Printed Pure Cotton T-shirt"/>
    <s v="Navy blue Tshirt for women_x000a_People's and places printed_x000a_Regular length_x000a_Round neck_x000a_Short, drop-shoulder sleeves_x000a_Knitted cotton fabric"/>
    <s v="Loose fit_x000a_The model (height 5'8) is wearing a size S"/>
    <n v="4.4000000000000004"/>
    <n v="5700"/>
    <n v="491"/>
    <x v="0"/>
    <x v="46"/>
    <x v="3"/>
    <n v="2798700"/>
  </r>
  <r>
    <x v="109"/>
    <s v="Peach Milk Moisturiser 200 ml"/>
    <s v="Peach Milk Moisturiser"/>
    <s v="None"/>
    <n v="4.5999999999999996"/>
    <n v="3200"/>
    <n v="251"/>
    <x v="1"/>
    <x v="28"/>
    <x v="1"/>
    <n v="803200"/>
  </r>
  <r>
    <x v="282"/>
    <s v="New York Fit Me 12Hr Oil Control Compact - Ivory 115"/>
    <s v="Fit Me 12Hr SPF 28 Oil Control Compact_x000a_Shade name: 115 Ivory"/>
    <s v="None"/>
    <n v="4.5"/>
    <n v="13000"/>
    <n v="181"/>
    <x v="1"/>
    <x v="247"/>
    <x v="1"/>
    <n v="2353000"/>
  </r>
  <r>
    <x v="262"/>
    <s v="Women Yoke Design Straight Kurta and Palazzo With Dupatta"/>
    <s v="Ideal to wear all through the year, this kurta set is sure to become your favourite in no time. Including a yoke designed kurta, a solid palazzos, and an eye-catching self designed dupatta with solid border, this set is sure to become your favourite._x000a_Beige yoke design kurta with trousers_x000a_Beige straight knee length kurta_x000a_Yoke zari embroidered_x000a_has a round neck_x000a_three-quarter sleeves_x000a_straight hem, side slits_x000a_Beige solid trousers_x000a_slip-on closure_x000a_Solid border Dupatta_x000a_Trend Alert_x000a_A trend that is going to last forever, white romance is effortless and elegant. It is a regal combination of white with understated tones of silver and bronze, and is characterized by graceful frills, ruffles, and tiering. This sophisticated style is the right choice for breezy summer occasions."/>
    <s v="The model (height 5'8&quot;) is wearing a size S"/>
    <n v="4.3"/>
    <n v="7400"/>
    <n v="1189"/>
    <x v="0"/>
    <x v="231"/>
    <x v="1"/>
    <n v="8798600"/>
  </r>
  <r>
    <x v="261"/>
    <s v="Floral Embroidered Mirror Work Chanderi Silk Kurta with Trousers &amp; With Dupatta"/>
    <s v="Teal embroidered Kurta with Trousers with dupatta_x000a__x000a_Kurta design:_x000a_Floral embroidered_x000a_Straight shape_x000a_Regular style_x000a_Round neck, three-quarter regular sleeves_x000a_Mirror work detail_x000a_Calf length with straight hem_x000a_Chanderi silk machine weave fabric_x000a__x000a_Trousers design:_x000a_Solid Trousers_x000a_Elasticated waistband_x000a_Slip-on closure"/>
    <s v="Length of Dupatta is 221 CM amp; Width is 80 CM_x000a_Size worn by the model: S_x000a_Chest: 32&quot;_x000a_Waist: 28&quot;_x000a_Hips: 33&quot;_x000a_Height: 5'7&quot;"/>
    <n v="4"/>
    <n v="276"/>
    <n v="1749"/>
    <x v="1"/>
    <x v="231"/>
    <x v="5"/>
    <n v="482724"/>
  </r>
  <r>
    <x v="49"/>
    <s v="Unisex Sustainable Hair Conditioning Herbcolor - Darkest Brown 3N"/>
    <s v="Hair Conditioning Herbcolor_x000a_Shade name_x000a_Darkest Brown 3N"/>
    <s v="160Ml"/>
    <n v="4.3"/>
    <n v="5300"/>
    <n v="162"/>
    <x v="1"/>
    <x v="50"/>
    <x v="10"/>
    <n v="858600"/>
  </r>
  <r>
    <x v="275"/>
    <s v="Black Sheath Dress"/>
    <s v="Black solid sheath dress_x000a_Shoulder straps_x000a_Sleeveless, shoulder straps_x000a_Gathered or pleated detail_x000a_Above knee length in straight hem"/>
    <s v="The model (height 5'8) is wearing a size S"/>
    <n v="4.4000000000000004"/>
    <n v="232"/>
    <n v="269"/>
    <x v="1"/>
    <x v="233"/>
    <x v="0"/>
    <n v="62408"/>
  </r>
  <r>
    <x v="141"/>
    <s v="Women Woven Design Striped Round Neck Straight Kurta"/>
    <s v="Colour: Black and beige_x000a_Striped woven design_x000a_Round neck_x000a_Three-quarter, regular sleeves_x000a_Straight shape with regular style_x000a_Knee length with straight hem_x000a_Machine weave regular polyester"/>
    <s v="Size worn by the model: S_x000a_Chest: 34&quot;_x000a_Height: 5'9&quot;"/>
    <n v="3.8"/>
    <n v="58"/>
    <n v="758"/>
    <x v="0"/>
    <x v="112"/>
    <x v="1"/>
    <n v="43964"/>
  </r>
  <r>
    <x v="132"/>
    <s v="Women Slip On Sneakers"/>
    <s v="A pair of round toe cream-coloured driving shoes ,has regular styling_x000a_Slip-on detail_x000a_Synthetic upper_x000a_Cushioned footbed_x000a_Textured and patterned outsole"/>
    <s v="Synthetic_x000a_Wipe with a clean and dry cloth to remove dust"/>
    <n v="4.2"/>
    <n v="6"/>
    <n v="1954"/>
    <x v="0"/>
    <x v="0"/>
    <x v="1"/>
    <n v="11724"/>
  </r>
  <r>
    <x v="256"/>
    <s v="Women Yellow Ethnic Motifs Printed Pure Cotton Kurta with Trousers &amp; With Dupatta"/>
    <s v="Yellow printed Kurta with Trousers with dupatta_x000a__x000a_Kurta design:_x000a_Ethnic motifs printed_x000a_A-line shape_x000a_Regular style_x000a_Round neck, three-quarter regular sleeves_x000a_Above knee length with straight hem_x000a_Pure cotton machine weave fabric_x000a__x000a_Trousers design:_x000a_Printed Trousers_x000a_Elasticated waistband_x000a_Slip-on closure"/>
    <s v="The model (height 5'8) is wearing a size S"/>
    <n v="4"/>
    <n v="3300"/>
    <n v="949"/>
    <x v="0"/>
    <x v="231"/>
    <x v="12"/>
    <n v="3131700"/>
  </r>
  <r>
    <x v="268"/>
    <s v="Women Stunning Blue Relaxed Fit Non Stretchable Jeans"/>
    <s v="Make these jeans your perfect pick for the new season. Featuring a clean look and high-rise waist, these jeans will put you at ease. _x000a_Stunning blue colour_x000a_Relaxed fit_x000a_High-rise waist_x000a_Regular_x000a_Cotton, machine wash_x000a_Cotton, machine wash_x000a_Trend Alert_x000a_A blast from the past, the relaxed fit is a 90s trend that has come back in a big way. Looser than usual but not baggy, this fit suits all body silhouettes with ease. The extra room and loose fit provide a comfortable fit that is ideal for laidback weekends."/>
    <s v="Fit: Relaxed Fit_x000a_Non Stretchable_x000a_The model (height 5'8) is wearing a size 28"/>
    <n v="4.2"/>
    <n v="2100"/>
    <n v="759"/>
    <x v="0"/>
    <x v="15"/>
    <x v="4"/>
    <n v="1593900"/>
  </r>
  <r>
    <x v="291"/>
    <s v="Floral Printed Band Collar Anarkali Kurta"/>
    <s v="Colour: white, grey, pink_x000a_Floral printed_x000a_Band collar_x000a_Three-quarter, regular sleeves_x000a_Anarkali shape with regular style_x000a_Calf length with flared hem_x000a_Knitted and woven regular viscose rayon"/>
    <s v="The model (height 5'8) is wearing a size S"/>
    <n v="4"/>
    <n v="18"/>
    <n v="1399"/>
    <x v="1"/>
    <x v="112"/>
    <x v="1"/>
    <n v="25182"/>
  </r>
  <r>
    <x v="292"/>
    <s v="Women Black &amp; Brown Printed Nightsuit"/>
    <s v="Make your relaxed time high on style by slipping into this night suit, crafted from the softest fabric. Plush yet comfy, this pick ranks high on fashion quotient._x000a_VANumber: bc-108-blak-lt_x000a__x000a_Shirt Features_x000a_Shirt collar_x000a_Short sleeves_x000a__x000a_Pyjamas Features_x000a_Drawstring"/>
    <s v="The model (height 5'8) is wearing a size S"/>
    <n v="4.4000000000000004"/>
    <n v="400"/>
    <n v="892"/>
    <x v="0"/>
    <x v="248"/>
    <x v="0"/>
    <n v="356800"/>
  </r>
  <r>
    <x v="52"/>
    <s v="SPF 50 PA++++ Multi Vitamin Sunscreen"/>
    <s v="Minimalist SPF 50 PA++++ Multi Vitamin Sunscreen_x000a__x000a_A light weight, moisturiser-meets-sunscreen. This broad spectrum SPF 50 with PA++++ rating, has a very light texture that spreads easily &amp; disappears leaving behind a natural, moisturised, non-shiny look._x000a__x000a_Loaded with Vitamins A, B, E &amp; F that help repair skin and minimise damage caused by UV exposure.Why is it awesome?This sunscreen is formulated with 4 very effective UV-filters, namely, Uvinul T 150, Avobenzone, Octocrylene and Titanium Dioxide to provide protection from UVA &amp; UVBBoosted with Vitamin A, B3, B5, E and F that not only repairs skin after sun exposure, but also soothes, nourishes and hydrates skinThoroughly tested by an independent lab and confirmed SPF of 50 was obtainedIt is a photostable sunscreen offering you more efficient &amp; prolonged protection from UV._x000a__x000a_Also, it does not leave any white cast on application. It spreads easily like a lightweight moisturiser and does not leave behind unwated residue or heavy feelingThe primary filters are sourced from BASF, Germany and Royal DSM, Netherlands_x000a__x000a_Full list of ingredients:_x000a__x000a_Aqua, Octocrylene, Diisopropyl Adipate, Propylene Glycol Dicaprylate/Dicaprate, C12-15 Alkyl Benzoate, Diisopropyl Sebacate, Butyl Methoxydibenzoylmethane, Isododecane, Niacinamide, Arachidyl Alcohol, Behenyl Alcohol, Arachidyl Glucoside, Caprylic/Capric Triglyceride, Titanium Dioxide, Ethylhexyl Triazone, PEG-100 Stearate, Glyceryl Stearate, Butylene Glycol, Linoleic Acid, Linolenic Acid, Panthenol, Sodium Hyaluronate, Allantoin, Tocopherol Acetate, Retinol, Polysorbate 20, Hydroxyethyl Acrylate/Sodium Acryloyldimethyl Taurate Copolymer, Xanthan Gum, Polyacrylate Crosspolymer-6, Silica, Acacia Gum, Phenoxyethanol, Ethylhexylglycerin, Trisodium Ethylenediamine Disuccinate"/>
    <s v="None"/>
    <n v="4.4000000000000004"/>
    <n v="13900"/>
    <n v="379"/>
    <x v="1"/>
    <x v="51"/>
    <x v="1"/>
    <n v="5268100"/>
  </r>
  <r>
    <x v="293"/>
    <s v="Woven Design Open Toe Wedge Heel Mules"/>
    <s v="A pair of black &amp; white woven design open toe wedge heel mules,has regular ankle and backstrap_x000a_Synthetic printed upper_x000a_Cushioned footbed_x000a_Textured and patterned outsole"/>
    <s v="Heel height: 5.08 cm"/>
    <n v="4.2"/>
    <n v="533"/>
    <n v="799"/>
    <x v="1"/>
    <x v="249"/>
    <x v="1"/>
    <n v="425867"/>
  </r>
  <r>
    <x v="15"/>
    <s v="Women Wide Twill Trousers"/>
    <s v="Trousers in cotton twill with a high waist, zip fly and button, front and back pockets and wide, straight legs."/>
    <s v="The model (height 5'8) is wearing a size 27"/>
    <n v="4.3"/>
    <n v="843"/>
    <n v="1499"/>
    <x v="0"/>
    <x v="30"/>
    <x v="1"/>
    <n v="1263657"/>
  </r>
  <r>
    <x v="275"/>
    <s v="Women Purple Top with Trousers"/>
    <s v="This co-ords set consists of Top and Trousers_x000a_Purple solid Top has a round neck, sleeveless_x000a_Purple solid Trousers has a slip-on closure"/>
    <s v="The model (height 5'8) is wearing a size S"/>
    <n v="4.0999999999999996"/>
    <n v="412"/>
    <n v="387"/>
    <x v="0"/>
    <x v="30"/>
    <x v="16"/>
    <n v="159444"/>
  </r>
  <r>
    <x v="285"/>
    <s v="Women Navy Blue Straight Screen Print Pure Cotton Kurta &amp; Palazzos With Dupatta"/>
    <s v="Navy Blue Straight Screen Print Pure Cotton Kurta with Palazzos with dupatta_x000a__x000a_Kurti design:_x000a_Floral screen print_x000a_Straight design_x000a_Regular style_x000a_Boat neck, three-quarter sleeves_x000a_Calf length with straight hem_x000a_Machine weave regular_x000a__x000a_Trousers design:_x000a_Chevron patten_x000a_Elasticated waistband_x000a_Slip-on closure_x000a_2 pockets_x000a_Comes with a Dupatta"/>
    <s v="Dupatta length-2.40 m_x000a_The model (height 5'8&quot;) is wearing a size S"/>
    <n v="4.0999999999999996"/>
    <n v="2800"/>
    <n v="1294"/>
    <x v="0"/>
    <x v="231"/>
    <x v="3"/>
    <n v="3623200"/>
  </r>
  <r>
    <x v="273"/>
    <s v="Women Black &amp; Maroon Printed A-Line Kurta"/>
    <s v="Black and maroon printed A-line kurta, has a round neck, three-quarter sleeves, flared hem, and front slit"/>
    <s v="The model (height 5'8&quot;) is wearing a size S"/>
    <n v="4.3"/>
    <n v="6000"/>
    <n v="445"/>
    <x v="0"/>
    <x v="112"/>
    <x v="0"/>
    <n v="2670000"/>
  </r>
  <r>
    <x v="112"/>
    <s v="Women Assorted Pack of 3 Antibacterial Hipster Panty ILHPCCSSATDS11101"/>
    <s v="This item cannot be returned."/>
    <s v="100% cotton_x000a_Machine Wash"/>
    <n v="4.3"/>
    <n v="683"/>
    <n v="529"/>
    <x v="0"/>
    <x v="250"/>
    <x v="1"/>
    <n v="361307"/>
  </r>
  <r>
    <x v="98"/>
    <s v="Women Black Mid-Rise Wide Leg Track Pants"/>
    <s v="Black solid wide-leg mid-rise 280 gsm track pants, has an elasticated waistband with drawstring closure and two pockets"/>
    <s v="Relaxed Fit_x000a_The model (height 5.8') is wearing a size XS"/>
    <n v="4.5999999999999996"/>
    <n v="194"/>
    <n v="1199"/>
    <x v="0"/>
    <x v="34"/>
    <x v="0"/>
    <n v="232606"/>
  </r>
  <r>
    <x v="1"/>
    <s v="Airdopes 131 Pro M with Quad Mic ENx Bluetooth Earbuds - Pink"/>
    <s v="This item cannot be returned."/>
    <s v="None"/>
    <n v="4"/>
    <n v="534"/>
    <n v="1399"/>
    <x v="1"/>
    <x v="54"/>
    <x v="4"/>
    <n v="747066"/>
  </r>
  <r>
    <x v="183"/>
    <s v="Women Pink &amp; White Analogue Watch FCN0008K-R"/>
    <s v="Display: Analogue_x000a_Movement: Quartz_x000a_Power source: Battery_x000a_Dial style: Embellished round stainless steel dial_x000a_Features: Reset Time_x000a_Strap style: Gold-Toned bracelet style, stainless steel strap with a foldover closure_x000a_Water resistance: Water Resistant_x000a_Warranty: 1 year_x000a_Warranty provided by brand/manufacturer_x000a_Comes in a signature French Connection case"/>
    <s v="Clean the watch as often as possible. Take a soft cloth and wipe down. Soak the watch in soap and water."/>
    <n v="4.5"/>
    <n v="742"/>
    <n v="2175"/>
    <x v="0"/>
    <x v="251"/>
    <x v="2"/>
    <n v="1613850"/>
  </r>
  <r>
    <x v="2"/>
    <s v="Bullets Z2 Bluetooth Wireless in Ear Earphones with Mic"/>
    <s v="This item cannot be returned."/>
    <s v="None"/>
    <n v="4.0999999999999996"/>
    <n v="337"/>
    <n v="1899"/>
    <x v="1"/>
    <x v="2"/>
    <x v="4"/>
    <n v="639963"/>
  </r>
  <r>
    <x v="26"/>
    <s v="Women Black Skinny Fit Mid-Rise Clean Look Stretchable Jeans"/>
    <s v="Black dark wash 5-pocket mid-rise jeans, clean look with no fade, has a button and zip closure, waistband with belt loops"/>
    <s v="Skinny Fit_x000a_Stretchable_x000a_The model (height 5'8&quot;) is wearing a size 28"/>
    <n v="3.9"/>
    <n v="17100"/>
    <n v="758"/>
    <x v="0"/>
    <x v="15"/>
    <x v="0"/>
    <n v="12961800"/>
  </r>
  <r>
    <x v="294"/>
    <s v="Beige Solid Underwired Lightly Padded Balconette Bra ZI1134CORE0NUDE"/>
    <s v="Beige solid half-coverage Balconette bra_x000a_Lightly Padded and Underwired seamless cups_x000a_Strapless straps and back closure_x000a_Back style: Regular_x000a_Feature: All Day Comfort"/>
    <s v="Cotton_x000a_Hand-wash"/>
    <n v="4.3"/>
    <n v="9200"/>
    <n v="503"/>
    <x v="1"/>
    <x v="252"/>
    <x v="5"/>
    <n v="4627600"/>
  </r>
  <r>
    <x v="51"/>
    <s v="Purple &amp; White Essential Bikini Trimmer BRT383/15"/>
    <s v="Purple &amp; White Essential Bikini Trimmer BRT383/15_x000a__x000a_Warranty:2 years_x000a_Warranty provided by Brand Owner / Manufacturer"/>
    <s v="None"/>
    <n v="4.3"/>
    <n v="1500"/>
    <n v="2170"/>
    <x v="1"/>
    <x v="253"/>
    <x v="2"/>
    <n v="3255000"/>
  </r>
  <r>
    <x v="285"/>
    <s v="Women Floral Printed Pure Cotton Kurta with Trousers"/>
    <s v="Blue printed Kurta with Trousers_x000a__x000a_Kurta design:_x000a_Floral printed_x000a_Straight shape_x000a_Regular style_x000a_Round neck, three-quarter regular sleeves_x000a_1 pockets_x000a_Calf length with straight hem_x000a_Pure cotton machine weave fabric_x000a__x000a_Trousers design:_x000a_Printed Trousers_x000a_Elasticated waistband_x000a_Slip-on closure"/>
    <s v="The model (height 5'8) is wearing a size S"/>
    <n v="4.2"/>
    <n v="182"/>
    <n v="899"/>
    <x v="0"/>
    <x v="30"/>
    <x v="1"/>
    <n v="163618"/>
  </r>
  <r>
    <x v="277"/>
    <s v="Women Mustard Yellow Ethnic Motifs Printed Anarkali Kurta"/>
    <s v="Colour: mustard yellow_x000a_Ethnic motifs printed_x000a_Round neck_x000a_Three quarter, regular sleeves_x000a_Anarkali shape_x000a_Ankle length with flared hem_x000a_Machine weave regular viscose rayon"/>
    <s v="The model (height 5'8) is wearing a size S"/>
    <n v="4.0999999999999996"/>
    <n v="1600"/>
    <n v="824"/>
    <x v="0"/>
    <x v="112"/>
    <x v="12"/>
    <n v="1318400"/>
  </r>
  <r>
    <x v="256"/>
    <s v="Ethnic Motifs Yoke Design Regular Thread Work Kurta with Trousers &amp; With Dupatta"/>
    <s v="Green yoke design Kurta with Trousers with dupatta_x000a__x000a_Kurta design:_x000a_Ethnic motifs yoke design _x000a_Straight shape_x000a_Regular style_x000a_Round neck, three-quarter regular sleeves_x000a_Thread work detail_x000a_Calf length with straight hem_x000a_Silk blend machine weave fabric_x000a__x000a_Trousers design:_x000a_Solid Trousers_x000a_Partially elasticated waistband_x000a_Slip-on closure"/>
    <s v="The model (height 5'8) is wearing a size S"/>
    <n v="3.4"/>
    <n v="392"/>
    <n v="773"/>
    <x v="1"/>
    <x v="231"/>
    <x v="1"/>
    <n v="303016"/>
  </r>
  <r>
    <x v="30"/>
    <s v="Total Repair 5 Smoothening &amp; Repairing Hair Serum 40 ml"/>
    <s v="LOreal Total Repair 5 Smoothening &amp; Repairing Hair Serum_x000a__x000a_5 Problems.1 Solution. L'Oreal Paris Total Repair 5 Repairing Serum helps fight against the five visible signs of damaged hair - Hair fall, dryness, roughness, dullness and split ends without weighing it down. Damaged hair can lack the natural cement which keeps the hair strong and resilient. To ensure cohesion and strength, the L'Oreal Laboratories have created Ceramide-Cement technology to replicate the hair's natural cement, targetting the 5 problems. When applied it instantly attaches itself to damaged areas, repairs and unifies the hair's surface, creating a protective shield against further damage and split ends_x000a__x000a_Explore our best hair products to revive and repair damaged hair."/>
    <s v="40 ml"/>
    <n v="4.4000000000000004"/>
    <n v="6500"/>
    <n v="171"/>
    <x v="1"/>
    <x v="28"/>
    <x v="1"/>
    <n v="1111500"/>
  </r>
  <r>
    <x v="276"/>
    <s v="Dressberry Women Beautiful Grey Regular Fit Jeans"/>
    <s v="Make these jeans your perfect pick for the new season. Designed with a mid-rise waist and cropped length, these jeans are a good choice. _x000a_Beautiful grey tone_x000a_Regular Fit_x000a_Mid-rise waist_x000a_Cropped length_x000a_Cotton, machine wash_x000a_Trend Alert_x000a_Characterised by neat, minimalist lines, the clean look is a modern take on a classic style. Outfits with a clean look are smooth and monochromatic, making them a versatile pick."/>
    <s v="Fit: Slouchy Fit_x000a_Non Stretchable_x000a_The model (height 5'8) is wearing a size 28"/>
    <n v="4"/>
    <n v="135"/>
    <n v="619"/>
    <x v="0"/>
    <x v="15"/>
    <x v="7"/>
    <n v="83565"/>
  </r>
  <r>
    <x v="295"/>
    <s v="Embroidered Yoke design Straight Kurta with Trousers &amp; Net Dupatta"/>
    <s v="Pink embroidered yoke design Kurta with Trousers with dupatta_x000a__x000a_Kurta design:_x000a_Floral embroidered_x000a_Straight shape_x000a_Gota patti with thread work detail_x000a_Regular style_x000a_Round neck with keyhole detailing _x000a_Three-quarter regular sleeves_x000a_2 pockets_x000a_Calf length length with straight hem_x000a_Viscose rayon machine weave fabric_x000a__x000a_Trousers design:_x000a_Solid Trousers_x000a_With gota patti detail on the hems _x000a_Partially elasticated waistband_x000a_Drawstring closure"/>
    <s v="Size worn by the model: 32_x000a_Chest: 32&quot;_x000a_Waist: 28&quot;_x000a_Hips: 33&quot;_x000a_Height: 5'7&quot;"/>
    <n v="4.3"/>
    <n v="71"/>
    <n v="1799"/>
    <x v="1"/>
    <x v="231"/>
    <x v="5"/>
    <n v="127729"/>
  </r>
  <r>
    <x v="14"/>
    <s v="Floral Print A-Line Midi Dress"/>
    <s v="Black and pink floral print a-line dress_x000a_Tie-up neck_x000a_Short, flared sleeve_x000a_Gathered or pleated detail_x000a_Midi length in flared hem_x000a_Dobby fabric_x000a_Concealed zip closure"/>
    <s v="The model (height 5'8) is wearing a size S"/>
    <n v="4.2"/>
    <n v="10"/>
    <n v="1538"/>
    <x v="1"/>
    <x v="233"/>
    <x v="1"/>
    <n v="15380"/>
  </r>
  <r>
    <x v="296"/>
    <s v="Women Mustard Yellow Floral Printed Regular Sequinned Pure Cotton Kurta with Trousers &amp; With Dupatta"/>
    <s v="Mustard yellow printed Kurta with Trousers with dupatta_x000a__x000a_Kurta design:_x000a_Floral printed_x000a_Straight shape_x000a_Regular style_x000a_Round neck, three-quarter regular sleeves_x000a_1 pockets sequinned detail_x000a_Calf length with straight hem_x000a_Pure cotton machine weave fabric_x000a__x000a_Trousers design:_x000a_Printed Trousers_x000a_Elasticated waistband_x000a_Slip-on closure"/>
    <s v="The model (height 5'8) is wearing a size S"/>
    <n v="4.2"/>
    <n v="109"/>
    <n v="1289"/>
    <x v="0"/>
    <x v="231"/>
    <x v="12"/>
    <n v="140501"/>
  </r>
  <r>
    <x v="109"/>
    <s v="Peach Milk Soft Creme 100 g"/>
    <s v="Peach Milk Soft Creme"/>
    <s v="None"/>
    <n v="4.5"/>
    <n v="4700"/>
    <n v="151"/>
    <x v="1"/>
    <x v="75"/>
    <x v="1"/>
    <n v="709700"/>
  </r>
  <r>
    <x v="59"/>
    <s v="Hair Serum Vitalised with Walnut Oil 45ml"/>
    <s v="Streax Vitalised with Walnut Oil Hair Serum"/>
    <s v="None"/>
    <n v="4.4000000000000004"/>
    <n v="3800"/>
    <n v="114"/>
    <x v="1"/>
    <x v="56"/>
    <x v="1"/>
    <n v="433200"/>
  </r>
  <r>
    <x v="297"/>
    <s v="Women Black Analogue Watch AMWW214"/>
    <s v="Display: Analogue_x000a_Movement: Quartz_x000a_Power source: Battery_x000a_Dial style: Solid round stainless steel dial_x000a_Features: Reset Time_x000a_Strap style: Rose Gold-Toned regular, stainless steel strap with a foldover closure_x000a_Water resistance: Non-Resistant_x000a_Warranty: 1 year_x000a_Warranty provided by brand/manufacturer_x000a_Comes in a signature JOKER &amp; WITCH case"/>
    <s v="Dial width: 40 mm_x000a_Strap width: 18 mm"/>
    <n v="4.2"/>
    <n v="3700"/>
    <n v="873"/>
    <x v="0"/>
    <x v="254"/>
    <x v="0"/>
    <n v="3230100"/>
  </r>
  <r>
    <x v="141"/>
    <s v="Blue &amp; White Ethnic Motifs Print Mirror Work Cotton Straight Kurta Trousers Dupatta"/>
    <s v="Blue and white printed Kurta with Trousers with dupatta_x000a__x000a_Kurta design:_x000a_Ethnic motifs printed_x000a_Straight shape_x000a_Regular style_x000a_Round neck, three-quarter regular sleeves_x000a_Mirror work detail_x000a_Calf length with straight hem_x000a_Pure cotton machine weave fabric_x000a_Comes with a dupatta _x000a__x000a_Trousers design:_x000a_Printed Trousers_x000a_Elasticated waistband_x000a_Slip-on closure"/>
    <s v="The model (height 5'8) is wearing a size S"/>
    <n v="4.0999999999999996"/>
    <n v="551"/>
    <n v="1375"/>
    <x v="1"/>
    <x v="231"/>
    <x v="2"/>
    <n v="757625"/>
  </r>
  <r>
    <x v="256"/>
    <s v="Women Burgundy Ethnic Motifs Printed Kurta with Trousers &amp; With Dupatta"/>
    <s v="Burgundy printed Kurta with Trousers with dupatta_x000a__x000a_Kurta design:_x000a_Ethnic motifs printed_x000a_Straight shape_x000a_Regular style_x000a_Notched round neck, three-quarter regular sleeves_x000a_Calf length with straight hem_x000a_Cotton blend machine weave fabric_x000a__x000a_Trousers design:_x000a_Solid Trousers_x000a_Elasticated waistband_x000a_Slip-on closure"/>
    <s v="The model (height 5'8) is wearing a size S"/>
    <n v="4.0999999999999996"/>
    <n v="2900"/>
    <n v="813"/>
    <x v="0"/>
    <x v="231"/>
    <x v="1"/>
    <n v="2357700"/>
  </r>
  <r>
    <x v="262"/>
    <s v="Women Floral Embroidered Thread Work Liva Kurta With Trousers"/>
    <s v="White embroidered Kurta with Trousers_x000a__x000a_Kurta design:_x000a_Floral embroidered_x000a_A-line shape_x000a_Regular style_x000a_Round neck, three-quarter flared sleeves_x000a_Thread work detail_x000a_Calf length length with straight hem_x000a_Liva machine weave fabric_x000a__x000a_Trousers design:_x000a_Solid Trousers_x000a_Partially elasticated waistband_x000a_Slip-on closure"/>
    <s v="Size worn by the model: S_x000a_Chest: 34.5&quot;_x000a_Waist: 30&quot;_x000a_Hips: 37.5&quot;_x000a_Height: 5'8&quot;"/>
    <n v="4.3"/>
    <n v="514"/>
    <n v="1259"/>
    <x v="0"/>
    <x v="30"/>
    <x v="5"/>
    <n v="647126"/>
  </r>
  <r>
    <x v="220"/>
    <s v="Women Pack of 5 Lace Detail Hipster Briefs T615017X"/>
    <s v="This item cannot be returned."/>
    <s v="64% COTTON, 27% POLYAMIDE, 9% ELASTANE_x000a_Machine wash"/>
    <n v="4.5999999999999996"/>
    <n v="657"/>
    <n v="599"/>
    <x v="0"/>
    <x v="255"/>
    <x v="1"/>
    <n v="393543"/>
  </r>
  <r>
    <x v="285"/>
    <s v="Women Navy Blue Ethnic Printed Cotton Straight Kurta"/>
    <s v="Colour: navy blue and white_x000a_Ethnic motifs printed_x000a_Round neck_x000a_Three-quarter, regular sleeves_x000a_Straight shape with regular style_x000a_Calf length with straight hem_x000a_Machine weave regular cotton"/>
    <s v="The model (height 5'8) is wearing a size S"/>
    <n v="4.2"/>
    <n v="2400"/>
    <n v="649"/>
    <x v="0"/>
    <x v="112"/>
    <x v="3"/>
    <n v="1557600"/>
  </r>
  <r>
    <x v="48"/>
    <s v="Women Blue 710 Super Skinny Fit Mid-Rise Heavy Fade Stretchable Jeans"/>
    <s v="Medium shade, heavy fade blue jeans_x000a_710 Super skinny fit, mid-rise_x000a_Clean look_x000a_Stretchable_x000a_5 pocket_x000a_Length: regular"/>
    <s v="Fit: 710 Super Skinny Fit_x000a_Stretchable_x000a_The model (height 5'8) is wearing a size 28"/>
    <n v="4.3"/>
    <n v="240"/>
    <n v="1449"/>
    <x v="0"/>
    <x v="15"/>
    <x v="4"/>
    <n v="347760"/>
  </r>
  <r>
    <x v="298"/>
    <s v="Women Maroon Ethnic Motifs Embroidered Kurta with Trousers &amp; With Dupatta"/>
    <s v="Maroon embroidered Kurta with Trousers with dupatta_x000a__x000a_Kurta design:_x000a_Ethnic motifs embroidered_x000a_Straight shape_x000a_Regular style_x000a_Round neck, three-quarter regular sleeves_x000a_Knee length with straight hem_x000a_Polyester machine weave fabric_x000a__x000a_Trousers design:_x000a_Solid Trousers_x000a_Partially elasticated waistband_x000a_Slip-on closure"/>
    <s v="The model (height 5'8) is wearing a size S"/>
    <n v="4"/>
    <n v="1200"/>
    <n v="1299"/>
    <x v="0"/>
    <x v="231"/>
    <x v="5"/>
    <n v="1558800"/>
  </r>
  <r>
    <x v="40"/>
    <s v="Glimpse Poly Carbonate Medium Hard Trolley Bag - 69 cm"/>
    <s v="Design Details:_x000a_Red textured hardside check-in trolley suitcase, secured with a TSA combination lock_x000a_No. of wheels: 4_x000a_One handle on top and one on the side_x000a_Push button trolley_x000a_360 degree wheeling system_x000a_Push button trolley_x000a_Scratch resistant polycarbonate shell_x000a_Warranty: 5 years_x000a_Warranty provided by the brand/manufacturer_x000a__x000a_."/>
    <s v="Height: 69 cm_x000a_Width: 47 cm_x000a_Depth: 29 cm"/>
    <n v="4.4000000000000004"/>
    <n v="1300"/>
    <n v="2799"/>
    <x v="1"/>
    <x v="37"/>
    <x v="1"/>
    <n v="3638700"/>
  </r>
  <r>
    <x v="141"/>
    <s v="Women White Ethnic Motifs Embroidered Panelled Pure Cotton Kurta with Trousers"/>
    <s v="White embroidered Kurta with Trousers_x000a_Kurta design:_x000a_Ethnic motifs embroidered_x000a_Straight shape_x000a_Panelled style_x000a_Band collar_x000a_Three-quarter regular sleeves_x000a_Calf length with straight hem_x000a_Pure cotton machine weave fabric_x000a__x000a_Trousers design:_x000a_Solid Trousers_x000a_Elasticated waistband_x000a_Slip-on closure"/>
    <s v="The model (height 58) is wearing a size S"/>
    <n v="4.0999999999999996"/>
    <n v="1600"/>
    <n v="1151"/>
    <x v="0"/>
    <x v="30"/>
    <x v="5"/>
    <n v="1841600"/>
  </r>
  <r>
    <x v="43"/>
    <s v="Dryness Care Hair Conditioner, For Dry &amp; Frizzy Hair, Restores Smoothness, 175 ml"/>
    <s v="Dove Hair Therapy Nutritive Solutions Dryness Care Conditioner_x000a__x000a_PROTECTS FROM FRIZZ &amp; RESTORES SMOOTHNESS:_x000a_When it comes to taming frizz, deep conditioning is the key. With enriched pro-moisture complex formula, Dove conditioner helps protect your hair from everyday wear and tear and makes it soft and smooth._x000a__x000a_With enriched pro-moisture complex, it detangles hair along the lengths, adding shine, taming frizz, and making hair so smooth that your comb will slide through._x000a__x000a_For best results, follow the below 3 steps:_x000a_1. SQUEEZE half to one spoon of Dove conditioner for shoulder length hair_x000a_2. SLIDE it from ears to tips where hair tangles and breaks more easily_x000a_3. WAIT for a minute and WASH thoroughly with water_x000a__x000a_Try Dove Dryness Care Conditioner to get the silky, smooth hair that you love, every day."/>
    <s v="None"/>
    <n v="4.5"/>
    <n v="820"/>
    <n v="210"/>
    <x v="1"/>
    <x v="28"/>
    <x v="1"/>
    <n v="172200"/>
  </r>
  <r>
    <x v="268"/>
    <s v="Black High Neck Sleeveless Bodycon"/>
    <s v="Black solid bodycon dress_x000a_High-neck_x000a_Sleeveless, no sleeves_x000a_Knee length in straight hem_x000a_Zip closure"/>
    <s v="The model (height 5'8) is wearing a size S"/>
    <n v="4.4000000000000004"/>
    <n v="2400"/>
    <n v="591"/>
    <x v="1"/>
    <x v="256"/>
    <x v="0"/>
    <n v="1418400"/>
  </r>
  <r>
    <x v="274"/>
    <s v="Women Printed Front Knot Shirt With Trousers Co-Ords"/>
    <s v="This co-ords consists of shirt and trousers_x000a_Purple printed shirt, has shirt collar, full sleeves, full placket button closure and regular waist hem_x000a_Purple printed mid-rise trouser, has slip on closure and flared hem"/>
    <s v="The model (height 5'8&quot;) is wearing a size S"/>
    <n v="3.6"/>
    <n v="29"/>
    <n v="1879"/>
    <x v="0"/>
    <x v="257"/>
    <x v="1"/>
    <n v="54491"/>
  </r>
  <r>
    <x v="6"/>
    <s v="Women White Mesh High-Top Walking Shoes"/>
    <s v="A pair of white shoes, has high-top Styling, lace-ups detail_x000a_Upper_x000a_Cushioned footbed_x000a_Textured and patterned outsole_x000a_Warranty: 45 days"/>
    <s v="Mesh_x000a_Wipe with a clean, dry cloth to remove the dust."/>
    <n v="4.4000000000000004"/>
    <n v="1900"/>
    <n v="1699"/>
    <x v="0"/>
    <x v="11"/>
    <x v="2"/>
    <n v="3228100"/>
  </r>
  <r>
    <x v="287"/>
    <s v="Navy Blue Ethnic Motifs Pleated Keyhole Neck Top"/>
    <s v="Navy, rust orange and beige printed woven top, has a round neck, three-quarter sleeves"/>
    <s v="The model (height 5'8&quot;) is wearing a size S"/>
    <n v="4"/>
    <n v="14100"/>
    <n v="399"/>
    <x v="1"/>
    <x v="235"/>
    <x v="3"/>
    <n v="5625900"/>
  </r>
  <r>
    <x v="266"/>
    <s v="Women Printed Night suit"/>
    <s v="Gift yourself a relaxing sleep by slipping into this super-soft night suit. Whether you wear it to bed or lounge around in it at home, this set will provide you maximised comfort._x000a_VAN number:_x000a__x000a_Top Features_x000a_Round neck_x000a_Three-quarter sleeves_x000a__x000a_Pyjamas Features_x000a__x000a_Drawstring"/>
    <s v="The model (height 5'8) is wearing a size S"/>
    <n v="4.3"/>
    <n v="453"/>
    <n v="899"/>
    <x v="0"/>
    <x v="133"/>
    <x v="1"/>
    <n v="407247"/>
  </r>
  <r>
    <x v="88"/>
    <s v="Bright Complete Brightening Duo Action Face Wash 100 g"/>
    <s v="Bright Complete Brightening Duo Action Face Wash"/>
    <s v="None"/>
    <n v="4.5"/>
    <n v="610"/>
    <n v="153"/>
    <x v="1"/>
    <x v="75"/>
    <x v="1"/>
    <n v="93330"/>
  </r>
  <r>
    <x v="256"/>
    <s v="Women Violet Pure Cotton Kurta with Trousers"/>
    <s v="Violet woven design Kurta with Trousers_x000a__x000a_Kurta design:_x000a_Woven design woven design_x000a_Straight shape_x000a_Regular style_x000a_Mandarin collar, three-quarter regular sleeves_x000a_Calf length with straight hem_x000a_Cotton blend machine weave fabric_x000a__x000a_Trousers design:_x000a_Solid Trousers_x000a_Partially elasticated waistband_x000a_Slip-on closure"/>
    <s v="The model (height 5'8) is wearing a size S"/>
    <n v="4.0999999999999996"/>
    <n v="811"/>
    <n v="599"/>
    <x v="0"/>
    <x v="30"/>
    <x v="18"/>
    <n v="485789"/>
  </r>
  <r>
    <x v="3"/>
    <s v="ColorFit Icon Buzz Bluetooth Calling Smart Watch with Voice Assistance"/>
    <s v="This item cannot be returned."/>
    <s v="Dial width: 45 mm_x000a_Strap width: 20 mm"/>
    <n v="4.3"/>
    <n v="2200"/>
    <n v="1999"/>
    <x v="1"/>
    <x v="6"/>
    <x v="4"/>
    <n v="4397800"/>
  </r>
  <r>
    <x v="20"/>
    <s v="24KT Gold Coin-4 gram"/>
    <s v="This item cannot be returned."/>
    <s v="Height : 15.50 mm_x000a_Width : 15.50 mm"/>
    <n v="4.9000000000000004"/>
    <n v="10"/>
    <n v="27234"/>
    <x v="1"/>
    <x v="19"/>
    <x v="6"/>
    <n v="272340"/>
  </r>
  <r>
    <x v="278"/>
    <s v="Teal Green &amp; Brown Floral Dobby Woven Embellished Maxi Tiered Dress"/>
    <s v="Teal and brown floral embroidered a-line dress_x000a_Round neck_x000a_Three-quarter, bishop sleeve_x000a_Embroidered detail_x000a_Midi length in flared hem_x000a_Dobby fabric"/>
    <s v="Size worn by the model: S_x000a_Chest: 30&quot;_x000a_Waist: 24&quot;_x000a_Hips: 36&quot;_x000a_Height: 5'6&quot;"/>
    <n v="4.5"/>
    <n v="2400"/>
    <n v="1623"/>
    <x v="1"/>
    <x v="233"/>
    <x v="5"/>
    <n v="3895200"/>
  </r>
  <r>
    <x v="112"/>
    <s v="Structured Handheld Bag"/>
    <s v="Black solid handheld bag_x000a_1 main compartment, has a button closure, 1 inner pocket_x000a_Tablet sleeve: no_x000a_One handle with a detachable sling strap"/>
    <s v="Height: 13.5 cm _x000a_Width: 19 cm _x000a_Depth: 10.5 cm "/>
    <n v="4.5999999999999996"/>
    <n v="62"/>
    <n v="1592"/>
    <x v="1"/>
    <x v="48"/>
    <x v="5"/>
    <n v="98704"/>
  </r>
  <r>
    <x v="260"/>
    <s v="Women Beige Floral Printed Pure Cotton Kurta with Trousers"/>
    <s v="Beige printed Kurta with Trousers_x000a__x000a_Kurta design:_x000a_Floral printed_x000a_Straight shape_x000a_Regular style_x000a_V-neck, three-quarter regular sleeves_x000a_Calf length length with straight hem_x000a_Pure cotton machine weave fabric_x000a__x000a_Trousers design:_x000a_Printed Trousers_x000a_Partially elasticated waistband_x000a_Slip-on closure"/>
    <s v="The model (height 5'8) is wearing a size S"/>
    <n v="4.5999999999999996"/>
    <n v="481"/>
    <n v="999"/>
    <x v="0"/>
    <x v="30"/>
    <x v="13"/>
    <n v="480519"/>
  </r>
  <r>
    <x v="260"/>
    <s v="Women Blue &amp; White Self Striped Kantha Work Kurta with Trousers &amp; Dupatta"/>
    <s v="Blue and white self striped Kantha work kurta with trousers and dupatta_x000a_Blue self striped Kantha work straight calf length kurta, has a keyhole neck, three-quarter sleeves, side slits_x000a_Blue and white printed Kantha work trousers, has partially elasticated waistband, slip-on closure_x000a_Blue and white printed Kantha workdupatta, has printed border"/>
    <s v="The model (height 5'8&quot;) is wearing a size S"/>
    <n v="4.3"/>
    <n v="1700"/>
    <n v="1025"/>
    <x v="0"/>
    <x v="231"/>
    <x v="2"/>
    <n v="1742500"/>
  </r>
  <r>
    <x v="299"/>
    <s v="Women White buttondown Casual Shirt"/>
    <s v="White solid Casual shirt , has a buttondown collar, button placket, long regular sleeves, Buttondown shirt_x000a_Cuffs"/>
    <s v="Brand Fit: Relaxed Fit_x000a_The model (height 5'8) is wearing a size S"/>
    <n v="4.3"/>
    <n v="2300"/>
    <n v="989"/>
    <x v="0"/>
    <x v="12"/>
    <x v="2"/>
    <n v="2274700"/>
  </r>
  <r>
    <x v="270"/>
    <s v="Ethnic Motifs Printed Pure Cotton Kurta with Patiala"/>
    <s v="Black printed Kurta with Patiala_x000a__x000a_Kurta design:_x000a_Ethnic motifs printed_x000a_Straight shape_x000a_Regular style_x000a_Round neck, three-quarter regular sleeves_x000a_Above knee length with straight hem_x000a_Pure cotton machine weave fabric_x000a__x000a_Patiala design:_x000a_Printed Patiala_x000a_Elasticated waistband_x000a_Slip-on closure"/>
    <s v="The model (height 5'8) is wearing a size S"/>
    <n v="4.0999999999999996"/>
    <n v="401"/>
    <n v="1699"/>
    <x v="1"/>
    <x v="236"/>
    <x v="1"/>
    <n v="681299"/>
  </r>
  <r>
    <x v="274"/>
    <s v="Black Tulip Wrap Dress With Volume Sleeves"/>
    <s v="Black solid wrap dress_x000a_V-neck_x000a_Short, puff sleeve_x000a_Gathered or pleated detail_x000a_Above knee length in tulip hem_x000a_Knitted fabric"/>
    <s v="The model (height 5'8) is wearing a size S"/>
    <n v="4.5"/>
    <n v="4100"/>
    <n v="779"/>
    <x v="1"/>
    <x v="209"/>
    <x v="0"/>
    <n v="3193900"/>
  </r>
  <r>
    <x v="268"/>
    <s v="Women Blue Pure Cotton Relaxed Fit High-Rise Clean Look Cropped Jeans"/>
    <s v="Blue medium wash 5-pocket high-rise cropped jeans, clean look, light fade, has a button and zip closure, and waistband with belt loops"/>
    <s v="Relaxed Fit_x000a_Stretchable_x000a_The model (height 5'8&quot;) is wearing a size 28"/>
    <n v="4.2"/>
    <n v="12100"/>
    <n v="759"/>
    <x v="0"/>
    <x v="15"/>
    <x v="4"/>
    <n v="9183900"/>
  </r>
  <r>
    <x v="291"/>
    <s v="Women Blue Ethnic Motifs Printed Kurta"/>
    <s v="Colour: brown_x000a_Ethnic motifs printed_x000a_Mandarin collar_x000a_Three-quarter, roll-up sleeves_x000a_A-line shape with regular style_x000a_Sequinned detail_x000a_Calf length with straight hem_x000a_Knitted and woven regular brasso"/>
    <s v="The model (height 5'8) is wearing a size S"/>
    <n v="4.2"/>
    <n v="195"/>
    <n v="809"/>
    <x v="0"/>
    <x v="112"/>
    <x v="4"/>
    <n v="157755"/>
  </r>
  <r>
    <x v="270"/>
    <s v="Ethnic Motifs Printed Pure Cotton Kurta with Patiala"/>
    <s v="Black printed Kurta with Patiala_x000a__x000a_Kurta design:_x000a_Ethnic motifs printed_x000a_Straight shape_x000a_Regular style_x000a_Round neck, three-quarter regular sleeves_x000a_Above knee length with straight hem_x000a_Pure cotton machine weave fabric_x000a__x000a_Patiala design:_x000a_Printed Patiala_x000a_Elasticated waistband_x000a_Slip-on closure"/>
    <s v="The model (height 5'8) is wearing a size S"/>
    <n v="4.0999999999999996"/>
    <n v="401"/>
    <n v="1699"/>
    <x v="1"/>
    <x v="236"/>
    <x v="1"/>
    <n v="681299"/>
  </r>
  <r>
    <x v="274"/>
    <s v="Black Tulip Wrap Dress With Volume Sleeves"/>
    <s v="Black solid wrap dress_x000a_V-neck_x000a_Short, puff sleeve_x000a_Gathered or pleated detail_x000a_Above knee length in tulip hem_x000a_Knitted fabric"/>
    <s v="The model (height 5'8) is wearing a size S"/>
    <n v="4.5"/>
    <n v="4100"/>
    <n v="779"/>
    <x v="1"/>
    <x v="209"/>
    <x v="0"/>
    <n v="3193900"/>
  </r>
  <r>
    <x v="268"/>
    <s v="Women Blue Pure Cotton Relaxed Fit High-Rise Clean Look Cropped Jeans"/>
    <s v="Blue medium wash 5-pocket high-rise cropped jeans, clean look, light fade, has a button and zip closure, and waistband with belt loops"/>
    <s v="Relaxed Fit_x000a_Stretchable_x000a_The model (height 5'8&quot;) is wearing a size 28"/>
    <n v="4.2"/>
    <n v="12100"/>
    <n v="759"/>
    <x v="0"/>
    <x v="15"/>
    <x v="4"/>
    <n v="9183900"/>
  </r>
  <r>
    <x v="291"/>
    <s v="Women Blue Ethnic Motifs Printed Kurta"/>
    <s v="Colour: brown_x000a_Ethnic motifs printed_x000a_Mandarin collar_x000a_Three-quarter, roll-up sleeves_x000a_A-line shape with regular style_x000a_Sequinned detail_x000a_Calf length with straight hem_x000a_Knitted and woven regular brasso"/>
    <s v="The model (height 5'8) is wearing a size S"/>
    <n v="4.2"/>
    <n v="195"/>
    <n v="809"/>
    <x v="0"/>
    <x v="112"/>
    <x v="4"/>
    <n v="157755"/>
  </r>
  <r>
    <x v="36"/>
    <s v="Women Essentials High-Waisted Tights"/>
    <s v="Product design details:_x000a_Printed tights_x000a_Fitted fit_x000a_High-rise elastic waist_x000a_About_x000a_A wardrobe staple that's crafted for comfort. Clean and simple, the minimalist look of these adidas leggings is given a sporty twist with a linear logo on one leg. A high-waisted fit provides street-ready style.Our cotton products support sustainable cotton farming. This is part of our ambition to end plastic waste."/>
    <s v="Size worn by the model: S_x000a_Waist: 28''_x000a_Hips: 33''_x000a_Height: 5'7&quot;"/>
    <n v="4.2"/>
    <n v="28"/>
    <n v="1499"/>
    <x v="0"/>
    <x v="258"/>
    <x v="1"/>
    <n v="41972"/>
  </r>
  <r>
    <x v="63"/>
    <s v="Set Of 3 Olive Green Solid Hard-Sided Trolley Suitcases"/>
    <s v="Set of three trolley bags and two vanity bags_x000a__x000a_Polo class Cabin Trolley Suitcase_x000a__x000a_Polo class Medium Trolley Suitcase_x000a__x000a_Polo class large Trolley Suitcase_x000a_White green and red hard-sided trolley suitcases, secured with a number lock_x000a_One handle on the top and one on the side, has a trolley with retractable handle on the top and eight corner-mounted 360-degree rotatable skate wheels_x000a_One main zip compartment secured with a zip, has a zip lining, two elasticated tabs secured with click clasps_x000a_One sub-compartment on the flap, secured with a zip_x000a_Zipper detail to adjust the depth of suitcase_x000a__x000a_Polo class Hard-Sided Vanity Cabin Suitcases_x000a__x000a_Polo class Hard-Sided Vanity large Suitcases_x000a_White green and red printed hard-sided vanity suitcase, secured with zip_x000a_Two short handles on the top_x000a_One detachable and adjustable shoulder strap_x000a_One main compartment has a zipper pouch, and a vanity mirror_x000a_One sub-compartment, has a zipper flap, and one large slip pocket_x000a_Warranty: 5 Years_x000a_Warranty provided by brand/manufacturer"/>
    <s v="Trolley Bag cabin: 50 cm x 20 cm x 32 cm(Height x Width x Depth)_x000a_Trolley Bag medium: 55 cm x 24 cm x 38 cm(Height x Width x Depth)_x000a_Trolley Bag large: 66 cm x 26 cm x 42 cm(Height x Width x Depth)_x000a_Big Vanity Bag: 31 cm x 17 cm x 31 cm(Height x Width x Depth)_x000a_Small Vanity Bag: 18 cm x 16 cm x 28 cm(Height x Width x Depth)"/>
    <n v="4"/>
    <n v="4"/>
    <n v="7224"/>
    <x v="1"/>
    <x v="61"/>
    <x v="8"/>
    <n v="28896"/>
  </r>
  <r>
    <x v="26"/>
    <s v="The Lifestyle Co Women Black &amp; Off-White Colourblocked Sweatshirt"/>
    <s v="Black and off-white colourblocked sweatshirt, has a mock collar, two pockets, long sleeves, zip closure, straight hem"/>
    <s v="The model (height 5'8&quot;) is wearing a size S"/>
    <n v="4.0999999999999996"/>
    <n v="2100"/>
    <n v="1289"/>
    <x v="0"/>
    <x v="58"/>
    <x v="0"/>
    <n v="2706900"/>
  </r>
  <r>
    <x v="64"/>
    <s v="Set of Serie Expert Absolut Repair Shampoo &amp; Mask with Gold Quinoa"/>
    <s v="L'Oreal Professionnel Unisex Lipidium Absolut Repair Masque_x000a_L'Oreal Professionnel Gold Quinoa + Protein Repair Shampoo"/>
    <s v="None"/>
    <n v="4.5"/>
    <n v="7500"/>
    <n v="1498"/>
    <x v="1"/>
    <x v="62"/>
    <x v="6"/>
    <n v="11235000"/>
  </r>
  <r>
    <x v="300"/>
    <s v="Typography Printed T-shirt"/>
    <s v="Black &amp; orange t-shirt for women_x000a_Typography printed_x000a_Regular length_x000a_Round neck_x000a_Short, regular sleeves_x000a_Knitted cotton fabric"/>
    <s v="Regular Fit_x000a_The model (height 5'8) is wearing a size S"/>
    <n v="4.3"/>
    <n v="15"/>
    <n v="1156"/>
    <x v="1"/>
    <x v="46"/>
    <x v="1"/>
    <n v="17340"/>
  </r>
  <r>
    <x v="258"/>
    <s v="Women Ethnic Motifs Embroidered Chikankari Pure Cotton Fusion Kurta Set"/>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This earthy blue and white kurta set from the house of Sangria features a long button placket. From fun notched lapel collar to straight hem, this kurta set delights your ensemble with a gleaming print throughout. Pair it with matching palazzos and you are ready to attend any family event._x000a__x000a_Features_x000a__x000a_Kurta design:_x000a_Ethnic motifs embroidered_x000a_Straight shape_x000a_Regular style_x000a_Notched laple collar, three-quarter regular sleeves_x000a_Chikankari detail_x000a_Knee length length with straight hem_x000a_Pure cotton machine weave fabric_x000a__x000a_Palazzos design:_x000a_Embroidered Palazzos_x000a_Partially elasticated waistband_x000a_Slip-on closure_x000a_Comes with belt"/>
    <s v="Size worn by the model: S_x000a_Chest: 30''_x000a_Waist: 24''_x000a_Hips: 36''_x000a_Height: 5'6&quot;"/>
    <n v="3.9"/>
    <n v="23"/>
    <n v="1999"/>
    <x v="0"/>
    <x v="68"/>
    <x v="5"/>
    <n v="45977"/>
  </r>
  <r>
    <x v="256"/>
    <s v="Women Blue Ethnic Motifs Kurta with Palazzos &amp; With Dupatta"/>
    <s v="Blue solid Kurta with Palazzos with dupatta_x000a__x000a_Kurta design:_x000a_Ethnic motifs solid_x000a_Straight shape_x000a_Regular style_x000a_Round neck, three-quarter flared sleeves_x000a_Calf length with straight hem_x000a_Cotton blend machine weave fabric_x000a__x000a_Palazzos design:_x000a_Solid Palazzos_x000a_Elasticated waistband_x000a_Slip-on closure"/>
    <s v="The model (height 5'8) is wearing a size S"/>
    <n v="4.2"/>
    <n v="6300"/>
    <n v="981"/>
    <x v="0"/>
    <x v="231"/>
    <x v="4"/>
    <n v="6180300"/>
  </r>
  <r>
    <x v="141"/>
    <s v="Women Magenta Ethnic Motifs Printed Kurta with Trousers"/>
    <s v="Magenta printed Kurta with Trousers_x000a__x000a_Kurta design:_x000a_Ethnic motifs printed_x000a_Straight shape_x000a_Regular style_x000a_Mandarin collar, three-quarter roll-up sleeves_x000a_Calf length with straight hem_x000a_Polyester machine weave fabric_x000a__x000a_Trousers design:_x000a_Solid Trousers_x000a_Partially elasticated waistband_x000a_Slip-on closure"/>
    <s v="The model (height 5'8) is wearing a size S"/>
    <n v="3.5"/>
    <n v="1000"/>
    <n v="740"/>
    <x v="0"/>
    <x v="30"/>
    <x v="19"/>
    <n v="740000"/>
  </r>
  <r>
    <x v="66"/>
    <s v="Unisex Colourblocked 16 Inch Laptop Rucksack 55 L"/>
    <s v="Blue and grey colourblocked rucksack with brand logo print detail, has a flap across the mouth secured with a click-clasp_x000a_One non-padded haul loop, two padded and adjustable ergonomic shoulder straps_x000a_Additional padded hip strap for added comfort and support_x000a_One main compartment, secured with a drawstring fastening_x000a_Padded laptop sleeve_x000a_A zip pocket on top flap_x000a_1 external zip pocket_x000a_Two mesh stash pockets _x000a_Padded mesh back_x000a_Compression straps _x000a_Water-resistant_x000a_Warranty: 1 year _x000a_Warranty provided by Brand Owner / Manufacturer"/>
    <s v="Height: 58 cm_x000a_Width: 26 cm_x000a_Depth: 20 cm_x000a_Volume: 55 L_x000a_Laptop compartment can hold Up to 16 inch laptop"/>
    <n v="3.9"/>
    <n v="15"/>
    <n v="1049"/>
    <x v="1"/>
    <x v="42"/>
    <x v="1"/>
    <n v="15735"/>
  </r>
  <r>
    <x v="105"/>
    <s v="Women Blue Printed Pure Cotton Loose Graphic Oversized T-Shirt"/>
    <s v="Blue Graphic Oversized T-Shirt for women_x000a_Graphic printed_x000a_Longline length_x000a_Round neck_x000a_Short, drop-shoulder sleeves_x000a_Knitted pure cotton fabric"/>
    <s v="Loose_x000a_The model (height 5'8) is wearing a size S"/>
    <n v="4.5"/>
    <n v="3000"/>
    <n v="493"/>
    <x v="0"/>
    <x v="46"/>
    <x v="4"/>
    <n v="1479000"/>
  </r>
  <r>
    <x v="301"/>
    <s v="Red Georgette Maxi Dress"/>
    <s v="Red solid maxi dress_x000a_V-neck_x000a_Long, puff sleeve_x000a_Gathered or pleated detail_x000a_Maxi length in flared hem_x000a_Georgette fabric_x000a_Zip closure"/>
    <s v="The model (height 5'8) is wearing a size S"/>
    <n v="4.0999999999999996"/>
    <n v="227"/>
    <n v="1399"/>
    <x v="1"/>
    <x v="233"/>
    <x v="5"/>
    <n v="317573"/>
  </r>
  <r>
    <x v="268"/>
    <s v="Red &amp; Beige Floral Waist Cut-Out Maxi Dress"/>
    <s v="Red and beige floral print maxi dress_x000a_V-neck_x000a_Long, bishop sleeve_x000a_Cut-out detail_x000a_Maxi length in flared hem"/>
    <s v="The model (height 5'8) is wearing a size S"/>
    <n v="4.4000000000000004"/>
    <n v="3300"/>
    <n v="949"/>
    <x v="1"/>
    <x v="233"/>
    <x v="5"/>
    <n v="3131700"/>
  </r>
  <r>
    <x v="64"/>
    <s v="Absolut Repair Hair Mask with Gold Quinoa for Damaged Hair-250g"/>
    <s v="Absolut Repair Hair Mask with Protein &amp; Gold Quinoa for Damaged Hair"/>
    <s v="None"/>
    <n v="4.5999999999999996"/>
    <n v="3300"/>
    <n v="920"/>
    <x v="1"/>
    <x v="63"/>
    <x v="6"/>
    <n v="3036000"/>
  </r>
  <r>
    <x v="67"/>
    <s v="Frost Pro 1.96 Infinite Display With BT Calling &amp; Rotating Crown Smart Watch"/>
    <s v="This item cannot be returned."/>
    <s v="Dial width: 49 mm_x000a_Strap width: 20 mm"/>
    <n v="3.8"/>
    <n v="94"/>
    <n v="1799"/>
    <x v="1"/>
    <x v="26"/>
    <x v="1"/>
    <n v="169106"/>
  </r>
  <r>
    <x v="260"/>
    <s v="Women Blue &amp; White Self Striped Kantha Work Kurta with Trousers &amp; Dupatta"/>
    <s v="Blue and white self striped Kantha work kurta with trousers and dupatta_x000a_Blue self striped Kantha work straight calf length kurta, has a keyhole neck, three-quarter sleeves, side slits_x000a_Blue and white printed Kantha work trousers, has partially elasticated waistband, slip-on closure_x000a_Blue and white printed Kantha workdupatta, has printed border"/>
    <s v="The model (height 5'8&quot;) is wearing a size S"/>
    <n v="4.3"/>
    <n v="1700"/>
    <n v="1025"/>
    <x v="0"/>
    <x v="231"/>
    <x v="2"/>
    <n v="1742500"/>
  </r>
  <r>
    <x v="68"/>
    <s v="Unisex Black &amp; Yellow Backpack with Hip Strap &amp; Rain Cover"/>
    <s v="Black and yellow solid backpacks_x000a_Padded ergonomic shoulder straps, has 2 main compartment with zip closure, has padded laptop compartment, has a tablet sleeve_x000a_3 zip pocket, 2 stash pockets_x000a_Padded mesh back_x000a_Features: hip strap earphone gate and rain cover_x000a_Water Resistance: water resistant_x000a_Comes with a rain cover_x000a_Warranty: 6 months"/>
    <s v="Height: 45.72 cm_x000a_Width: 35.56 cm_x000a_Depth: 10.16 cm_x000a_Volume: 31 Litres and more_x000a_Laptop compartment can hold Up to 18 inch laptop"/>
    <n v="4.3"/>
    <n v="1300"/>
    <n v="4599"/>
    <x v="1"/>
    <x v="64"/>
    <x v="0"/>
    <n v="5978700"/>
  </r>
  <r>
    <x v="302"/>
    <s v="Women Charming Purple Vertical Stripes Knits Top"/>
    <s v="Make a fashion statement with this voguish top. This top is designed with an elegant striped pattern and a lovely short regular sleeves for enhanced appeal. _x000a_Charming purple hue_x000a_Striking vertical stripes knits top_x000a_Short regular sleeves_x000a_Pure cotton, machine wash_x000a_Trend Alert_x000a_Knits are fabrics that are made from the process of inter-looping of yarns or inter-meshing of loops. They are used to make different types of clothing and are wrinkle-resistant and durable."/>
    <s v="The model (height 5'8) is wearing a size S"/>
    <n v="4.3"/>
    <n v="2600"/>
    <n v="395"/>
    <x v="0"/>
    <x v="235"/>
    <x v="16"/>
    <n v="1027000"/>
  </r>
  <r>
    <x v="26"/>
    <s v="Mauve High-Low Pure Cotton Top"/>
    <s v="Mauve solid woven high-low top, has a round neck, short sleeves,"/>
    <s v="Regular Fit_x000a_The model (height 5'8&quot;) is wearing a size S"/>
    <n v="4.2"/>
    <n v="13700"/>
    <n v="251"/>
    <x v="1"/>
    <x v="235"/>
    <x v="1"/>
    <n v="3438700"/>
  </r>
  <r>
    <x v="69"/>
    <s v="Women Legend Essential 2 Training Sports Shoes"/>
    <s v="PRODUCT DESIGN DETAILS:_x000a_A pair of grey brand logo-design details round toe sports shoes with regular styling has a lace-up closure_x000a_PU upper_x000a_Cushioned footbed_x000a_PU outsole_x000a_ABOUT THE PRODUCT:_x000a__x000a_The Nike Legend Essential 2 comes equipped with a flat, stable heel, flexibility under the toes and side-to-side support. With loads of grip, you're ready to lift, HIIT, conquer a class or get stronger at the machines."/>
    <s v="PU_x000a_Wipe with a clean, dry cloth to remove the dust"/>
    <n v="4.5"/>
    <n v="24"/>
    <n v="3730"/>
    <x v="0"/>
    <x v="11"/>
    <x v="1"/>
    <n v="89520"/>
  </r>
  <r>
    <x v="258"/>
    <s v="Women Ethnic Motifs Embroidered Thread Work Kurta"/>
    <s v="Colour: yellow and beige_x000a_Ethnic motifs embroidered_x000a_Round neck_x000a_Three-quarter, regular sleeves_x000a_Straight shape with regular style_x000a_Thread work detail_x000a_Calf length with straight hem_x000a_Machine weave regular viscose rayon"/>
    <s v="Size worn by the model: M_x000a_Chest: 30&quot;_x000a_Height: 5'6&quot;"/>
    <n v="4.2"/>
    <n v="202"/>
    <n v="742"/>
    <x v="0"/>
    <x v="112"/>
    <x v="5"/>
    <n v="149884"/>
  </r>
  <r>
    <x v="256"/>
    <s v="Ethnic Motifs Yoke Design Regular Thread Work Kurta with Trousers &amp; With Dupatta"/>
    <s v="Purple yoke design Kurta with Trousers with dupatta_x000a__x000a_Kurta design:_x000a_Ethnic motifs yoke design_x000a_Straight shape_x000a_Regular style_x000a_Round neck, three-quarter regular sleeves_x000a_Thread work detail_x000a_Calf length with straight hem_x000a_Silk blend machine weave fabric_x000a__x000a_Trousers design:_x000a_Solid Trousers_x000a_Partially elasticated waistband_x000a_Slip-on closure"/>
    <s v="The model (height 5'8) is wearing a size S"/>
    <n v="3.5"/>
    <n v="259"/>
    <n v="873"/>
    <x v="1"/>
    <x v="231"/>
    <x v="1"/>
    <n v="226107"/>
  </r>
  <r>
    <x v="141"/>
    <s v="Bandhani Prints Kurta"/>
    <s v="Colour: mustard yellow, red and blue_x000a_Bandhani print_x000a_Shoulder straps_x000a_Straight shape with regular style_x000a_Knee length with straight hem_x000a_Machine weave regular polyester"/>
    <s v="Size worn by the model: S_x000a_Chest: 32&quot;_x000a_Height: 5'10&quot;"/>
    <n v="4.2"/>
    <n v="297"/>
    <n v="311"/>
    <x v="1"/>
    <x v="112"/>
    <x v="1"/>
    <n v="92367"/>
  </r>
  <r>
    <x v="260"/>
    <s v="Women Black &amp; Rust Red Pure Cotton Ethnic Motifs Printed Kantha Work Kurta"/>
    <s v="Colour: black and rust_x000a_Ethnic motifs printed_x000a_Square neck_x000a_Sleeveless, no sleeves_x000a_Straight shape with regular style_x000a_Thread work detail_x000a_Calf length with straight hem_x000a_Machine weave regular cotton"/>
    <s v="Size worn by the model: S_x000a_Chest: 30''_x000a_Height: 5'7&quot;"/>
    <n v="4.5"/>
    <n v="1600"/>
    <n v="594"/>
    <x v="0"/>
    <x v="112"/>
    <x v="0"/>
    <n v="950400"/>
  </r>
  <r>
    <x v="262"/>
    <s v="Green &amp; Pink Floral Embroidered Ethnic A-Line Maxi Ethnic Dress"/>
    <s v="Green and pink floral embroidered a-line Ethnic Dress_x000a_Round neck_x000a_Long, regular sleeves_x000a_Gathered or pleated detail_x000a_Maxi length in flared hem_x000a_Cotton fabric"/>
    <s v="Size worn by the model: S_x000a_Chest: 32&quot;_x000a_Waist: 27&quot;_x000a_Hips: 35&quot;_x000a_Height: 5'8&quot;"/>
    <n v="4.3"/>
    <n v="1400"/>
    <n v="899"/>
    <x v="1"/>
    <x v="233"/>
    <x v="5"/>
    <n v="1258600"/>
  </r>
  <r>
    <x v="303"/>
    <s v="Women White &amp; Navy Blue Printed Anarkali Kurta"/>
    <s v="White and navy blue printed anarkali kurta, has a scoop neck, three-quarter sleeves, flared hem"/>
    <s v="The model (height 5'8&quot;) is wearing a size S"/>
    <n v="4.3"/>
    <n v="4500"/>
    <n v="795"/>
    <x v="0"/>
    <x v="112"/>
    <x v="3"/>
    <n v="3577500"/>
  </r>
  <r>
    <x v="119"/>
    <s v="Women Orange Typography Printed Pure Cotton Oversized T-Shirt"/>
    <s v="Orange Tshirt for women_x000a_Typography printed_x000a_Longline length_x000a_Round neck_x000a_Short, regular sleeves_x000a_Knitted pure cotton fabric"/>
    <s v="Loose_x000a_The model (height 5'8) is wearing a size S"/>
    <n v="4.5"/>
    <n v="1300"/>
    <n v="493"/>
    <x v="0"/>
    <x v="46"/>
    <x v="17"/>
    <n v="640900"/>
  </r>
  <r>
    <x v="64"/>
    <s v="Absolut Repair Shampoo with Gold Quinoa for Damaged Hair-300ml"/>
    <s v="Absolut Repair Shampoo with Protein Gold Quinoa for Damaged Hair"/>
    <s v="None"/>
    <n v="4.5"/>
    <n v="5800"/>
    <n v="745"/>
    <x v="1"/>
    <x v="65"/>
    <x v="6"/>
    <n v="4321000"/>
  </r>
  <r>
    <x v="105"/>
    <s v="Sage Green Graphic Printed Pure Cotton Oversized Pure Cotton T-shirt"/>
    <s v="Sage Green T-shirt for women_x000a_Graphic printed_x000a_Longline length_x000a_Round neck_x000a_Short,_x000a_Knitted cotton fabric"/>
    <s v="Loose_x000a_The model (height 5'8) is wearing a size S"/>
    <n v="4.4000000000000004"/>
    <n v="5300"/>
    <n v="489"/>
    <x v="1"/>
    <x v="46"/>
    <x v="8"/>
    <n v="2591700"/>
  </r>
  <r>
    <x v="141"/>
    <s v="Women Ethnic Motifs Printed Straight Kurta"/>
    <s v="Colour: teal and rust_x000a_ethnic motifs printed straight kurta_x000a_boat neck_x000a_short sleeves_x000a_calf length_x000a_straight hem_x000a__x000a_ "/>
    <s v="The model (height 5'8) is wearing a size S"/>
    <n v="4.0999999999999996"/>
    <n v="2400"/>
    <n v="594"/>
    <x v="0"/>
    <x v="112"/>
    <x v="1"/>
    <n v="1425600"/>
  </r>
  <r>
    <x v="14"/>
    <s v="Floral Print Top"/>
    <s v="Blue and off white regular top_x000a_Floral print_x000a_V-neck, long, regular sleeves_x000a_Woven_x000a_Button closures"/>
    <s v="The model (height 5'8) is wearing a size S"/>
    <n v="4.5"/>
    <n v="20"/>
    <n v="599"/>
    <x v="1"/>
    <x v="235"/>
    <x v="1"/>
    <n v="11980"/>
  </r>
  <r>
    <x v="256"/>
    <s v="Women Pink Striped Pleated Kurta with Trousers"/>
    <s v="Pink striped Kurta with Trousers_x000a__x000a_Kurta design:_x000a_Striped_x000a_Straight shape_x000a_Pleated style_x000a_Round neck, three-quarter regular sleeves_x000a_Na pockets_x000a_Knee length with straight hem_x000a_Cotton blend machine weave fabric_x000a__x000a_Trousers design:_x000a_Solid Trousers_x000a_Elasticated waistband_x000a_Slip-on closure"/>
    <s v="The model (height 5'8) is wearing a size S"/>
    <n v="4"/>
    <n v="1400"/>
    <n v="747"/>
    <x v="0"/>
    <x v="30"/>
    <x v="11"/>
    <n v="1045800"/>
  </r>
  <r>
    <x v="276"/>
    <s v="Black Double Straps Platform Heels"/>
    <s v="A pair of black double straps platform heels,has regular ankle and backstrap_x000a_Pu upper_x000a_Cushioned footbed_x000a_Textured and patterned outsole"/>
    <s v="Heel height: 3.81 cm"/>
    <n v="3.7"/>
    <n v="79"/>
    <n v="740"/>
    <x v="1"/>
    <x v="244"/>
    <x v="0"/>
    <n v="58460"/>
  </r>
  <r>
    <x v="262"/>
    <s v="Women Olive Green Ethnic Motifs Embroidered Kurta with Trousers &amp; Dupatta"/>
    <s v="Olive green embroidered Kurta with Trousers with dupatta_x000a__x000a_Kurta design:_x000a_Ethnic motifs embroidered_x000a_Straight shape_x000a_Regular style_x000a_Round neck, three-quarter regular sleeves_x000a_2 pockets_x000a_Sequinned detail_x000a_Calf length with straight hem_x000a_Liva machine weave fabric_x000a__x000a_Trousers design:_x000a_Solid Trousers_x000a_Partially elasticated waistband_x000a_Slip-on closure_x000a_With printed dupatta, tassel border"/>
    <s v="The model (height 5'8) is wearing a size S"/>
    <n v="4.4000000000000004"/>
    <n v="1400"/>
    <n v="1079"/>
    <x v="0"/>
    <x v="231"/>
    <x v="5"/>
    <n v="1510600"/>
  </r>
  <r>
    <x v="273"/>
    <s v="Women Black &amp; Mustard Yellow Floral Print Straight Kurta"/>
    <s v="Black and mustard yellow printed straight kurta, has a notched round neck, three-quarter sleeves, straight hem, side slits"/>
    <s v="The model (height 5'8&quot;) is wearing a size S"/>
    <n v="3.8"/>
    <n v="8700"/>
    <n v="431"/>
    <x v="0"/>
    <x v="112"/>
    <x v="0"/>
    <n v="3749700"/>
  </r>
  <r>
    <x v="52"/>
    <s v="10% Niacinamide Face Serum with Zinc - 30 ml"/>
    <s v="10% Niacinamide Face Serum with Zinc For Acne, Acne Marks &amp; Blemishes"/>
    <s v="None"/>
    <n v="4.5"/>
    <n v="6800"/>
    <n v="569"/>
    <x v="1"/>
    <x v="28"/>
    <x v="1"/>
    <n v="3869200"/>
  </r>
  <r>
    <x v="261"/>
    <s v="Women Blue &amp; White Ethnic Motifs Print A-line Kurta"/>
    <s v="Blue and white a-line kurta come with a round neck, three-fourthnsleeves and flared hem"/>
    <s v="The model (height 5'8) is wearing a size S"/>
    <n v="4.3"/>
    <n v="1800"/>
    <n v="699"/>
    <x v="0"/>
    <x v="112"/>
    <x v="2"/>
    <n v="1258200"/>
  </r>
  <r>
    <x v="109"/>
    <s v="Absolute Mattreal Skin Natural Mousse with SPF 8 - Ivory Fair"/>
    <s v="Mattreal Skin Natural Mousse_x000a_Shade name: Ivory Fair"/>
    <s v="None"/>
    <n v="4.5999999999999996"/>
    <n v="5900"/>
    <n v="437"/>
    <x v="1"/>
    <x v="259"/>
    <x v="1"/>
    <n v="2578300"/>
  </r>
  <r>
    <x v="141"/>
    <s v="Women Teal Blue Pure Cotton Kurta with Trousers"/>
    <s v="Teal blue solid Kurta with Trousers_x000a__x000a_Kurta design:_x000a_Solid_x000a_Straight shape_x000a_Regular style_x000a_Shirt collar, three-quarter roll-up sleeves_x000a_Above knee length with straight hem_x000a_Pure cotton machine weave fabric_x000a__x000a_Trousers design:_x000a_Solid Trousers_x000a_Partially elasticated waistband_x000a_Slip-on closure"/>
    <s v="The model (height 5'8) is wearing a size S"/>
    <n v="4.2"/>
    <n v="384"/>
    <n v="998"/>
    <x v="0"/>
    <x v="30"/>
    <x v="4"/>
    <n v="383232"/>
  </r>
  <r>
    <x v="26"/>
    <s v="The Lifestyle Co. Women Blue Skinny Fit High-Rise Stretchable Jeans"/>
    <s v="Medium shade, light fade blue jeans_x000a_Skinny fit, high-rise_x000a_Clean look_x000a_Stretchable_x000a_Applique_x000a_5 pocket_x000a_Length: cropped"/>
    <s v="Fit: Skinny Fit_x000a_Stretchable_x000a_The model (height 5'8) is wearing a size 28"/>
    <n v="4.0999999999999996"/>
    <n v="3300"/>
    <n v="734"/>
    <x v="0"/>
    <x v="15"/>
    <x v="4"/>
    <n v="2422200"/>
  </r>
  <r>
    <x v="72"/>
    <s v="Unisex Black &amp; Grey Colourblocked Cross-Training Duffel Bag"/>
    <s v="Black and grey colourblocked duffel bag_x000a_Two short handles and a non-detachable shoulder strap_x000a_One main zip compartment_x000a_Two external side zip pockets_x000a_One external front zip pocket_x000a_Warranty: 1 Year_x000a_Warranty provided by brand/manufacturer"/>
    <s v="Width: 47 cm_x000a_Depth: 24 cm_x000a_Height: 24 cm"/>
    <n v="4.4000000000000004"/>
    <n v="2400"/>
    <n v="649"/>
    <x v="1"/>
    <x v="48"/>
    <x v="0"/>
    <n v="1557600"/>
  </r>
  <r>
    <x v="14"/>
    <s v="Pure Cotton A-Line Midi Dress with Belt"/>
    <s v="White solid a-line dress_x000a_Shirt collar_x000a_Long, cuffed sleeves_x000a_Gathered or pleated detail_x000a_Midi length in flounce hem hem_x000a_Button closure_x000a_Comes with a belt"/>
    <s v="The model (height 5'8) is wearing a size S"/>
    <n v="3.8"/>
    <n v="17"/>
    <n v="1149"/>
    <x v="1"/>
    <x v="99"/>
    <x v="1"/>
    <n v="19533"/>
  </r>
  <r>
    <x v="267"/>
    <s v="Women Green Kurta"/>
    <s v="Colour: green_x000a_Woven design woven design_x000a_Shirt collar_x000a_Short, regular sleeves_x000a_Straight shape with regular style_x000a_Calf length with curved hem_x000a_Machine weave regular viscose rayon"/>
    <s v="The model (height 5'8) is wearing a size S"/>
    <n v="4.3"/>
    <n v="28900"/>
    <n v="415"/>
    <x v="0"/>
    <x v="112"/>
    <x v="8"/>
    <n v="11993500"/>
  </r>
  <r>
    <x v="282"/>
    <s v="New York Fit Me Matte+Poreless Foundation 18 ml - Warm Nude 128"/>
    <s v="Maybelline New York Fit Me Matte+Poreless Liquid Foundation 18 ml_x000a_Shade name: 128 Warm Nude"/>
    <s v="None"/>
    <n v="4.3"/>
    <n v="20700"/>
    <n v="213"/>
    <x v="1"/>
    <x v="260"/>
    <x v="1"/>
    <n v="4409100"/>
  </r>
  <r>
    <x v="26"/>
    <s v="Women Clogs"/>
    <s v="A pair of round toe blue clogs ,has regular styling_x000a_Slip-on detail_x000a_Synthetic upper_x000a_Cushioned footbed_x000a_Textured and patterned outsole_x000a_Warranty: 1 month_x000a_Warranty provided by brand/manufacturer"/>
    <s v="Upper material: Synthetic_x000a_Wipe with a clean, dry cloth to remove the dust"/>
    <n v="3.9"/>
    <n v="55"/>
    <n v="674"/>
    <x v="0"/>
    <x v="8"/>
    <x v="1"/>
    <n v="37070"/>
  </r>
  <r>
    <x v="304"/>
    <s v="Women Cream-Coloured Open Toe Flats"/>
    <s v="A pair of cream-coloured open toe flats_x000a_Upper Material: synthetic leather_x000a_Cushioned footbed_x000a_Textured and patterned outsole"/>
    <s v="Synthetic Leather_x000a_Wipe with a clean and dry cloth"/>
    <n v="4.0999999999999996"/>
    <n v="1100"/>
    <n v="639"/>
    <x v="0"/>
    <x v="261"/>
    <x v="5"/>
    <n v="702900"/>
  </r>
  <r>
    <x v="260"/>
    <s v="Women Floral Printed Regular Kurta with Harem Pants"/>
    <s v="Sea green printed Kurta with Harem Pants_x000a__x000a_Kurta design:_x000a_Floral printed_x000a_Straight shape_x000a_Regular style_x000a_Shoulder straps, sleeveless no sleeves_x000a_Calf length length with straight hem_x000a_Cotton blend machine weave fabric_x000a__x000a_Harem Pants design:_x000a_Striped Harem Pants_x000a_Elasticated waistband_x000a_Slip-on closure"/>
    <s v="Size worn by the model: S_x000a_Chest: 33.5''_x000a_Waist: 26''_x000a_Hips: 36''_x000a_Height: 5'8''"/>
    <n v="4.4000000000000004"/>
    <n v="232"/>
    <n v="824"/>
    <x v="0"/>
    <x v="34"/>
    <x v="1"/>
    <n v="191168"/>
  </r>
  <r>
    <x v="283"/>
    <s v="Black Printed Maxi Nightdress"/>
    <s v="This chic nightdress is comfortable as well as feminine, making it a perfect wear for a relaxed evening at home. Club those fluffy room slippers with this one to soak in a chill vibe._x000a__x000a_Features_x000a_V-neck_x000a_Three-quarter sleeves_x000a_Maxi"/>
    <s v="The model (height 5'8) is wearing a size S"/>
    <n v="4.5"/>
    <n v="655"/>
    <n v="797"/>
    <x v="1"/>
    <x v="262"/>
    <x v="0"/>
    <n v="522035"/>
  </r>
  <r>
    <x v="72"/>
    <s v="Unisex Black Solid ASPIRE Laptop Backpack"/>
    <s v="Black solid backpack_x000a_Padded sternum shoulder straps, has padded haul loop_x000a_1 main compartment with zip closure, has padded laptop compartment,_x000a_2 external zip pocket, 1 stash pocket_x000a_Padded mesh back_x000a_Features: Hip strap_x000a_Warranty: 1 year_x000a_Warranty provided by Brand/manufacturer"/>
    <s v="Height: 50 cm_x000a_Width: 38 cm_x000a_Depth: 34 cm_x000a_Volume: 24 to 30 Litres_x000a_Laptop compartment can hold Up to 15 inch laptop"/>
    <n v="4.5"/>
    <n v="2200"/>
    <n v="1246"/>
    <x v="1"/>
    <x v="67"/>
    <x v="0"/>
    <n v="2741200"/>
  </r>
  <r>
    <x v="109"/>
    <s v="Set of 2 Eyeconic Kajal 0.35g Each - Deep Black"/>
    <s v="Eyeconic Kajal_x000a_Shade name - Deep black "/>
    <s v="None"/>
    <n v="4.5999999999999996"/>
    <n v="24100"/>
    <n v="269"/>
    <x v="1"/>
    <x v="33"/>
    <x v="0"/>
    <n v="6482900"/>
  </r>
  <r>
    <x v="305"/>
    <s v="Women White Solid Sling Bag"/>
    <s v="White solid sling bag, has a twist closure_x000a_1 main compartment, 1 inner pocket_x000a_Has a detachable sling strap"/>
    <s v="Height: 20 cm_x000a_Width: 25 cm_x000a_Depth: 9 cm"/>
    <n v="4.4000000000000004"/>
    <n v="702"/>
    <n v="1048"/>
    <x v="0"/>
    <x v="48"/>
    <x v="2"/>
    <n v="735696"/>
  </r>
  <r>
    <x v="74"/>
    <s v="AirBass Z40 with ZEN ENC Mic &amp; 60H Playtime Wireless Earphones"/>
    <s v="This item cannot be returned."/>
    <s v="None"/>
    <n v="3.9"/>
    <n v="132"/>
    <n v="1499"/>
    <x v="1"/>
    <x v="29"/>
    <x v="1"/>
    <n v="197868"/>
  </r>
  <r>
    <x v="258"/>
    <s v="Women Black &amp; Blue Pure Cotton Floral Printed Kurta with Trousers &amp; Dupatta"/>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Indulge yourself in some ethnic romance with this kurta set from Sangria. This kurta is a ethnic-inspired delight. Pair it with with gold bangles and statement earrings for a resort-chic look._x000a__x000a_FEATURES_x000a__x000a_Kurta_x000a_Black, blue and rust brown floral printed straight kurta_x000a_Calf length_x000a_Mandarin collar_x000a_Short sleeves_x000a_Side slits_x000a_Straight hem_x000a_Trousers_x000a_Beige, blue and green printed trousers_x000a_has partially elasticated waistband_x000a_Slip-on closure_x000a_Two pockets_x000a_Dupatta_x000a_Beige, blue and green printed dupatta_x000a_has printed border"/>
    <s v="The model (height 5'8&quot;) is wearing a size S"/>
    <n v="4.2"/>
    <n v="735"/>
    <n v="2799"/>
    <x v="0"/>
    <x v="231"/>
    <x v="0"/>
    <n v="2057265"/>
  </r>
  <r>
    <x v="306"/>
    <s v="Net Halter Neck Baby Doll"/>
    <s v="This item cannot be returned."/>
    <s v="The model (height 5'8) is wearing a size S"/>
    <n v="2.9"/>
    <n v="163"/>
    <n v="279"/>
    <x v="1"/>
    <x v="263"/>
    <x v="1"/>
    <n v="45477"/>
  </r>
  <r>
    <x v="75"/>
    <s v="Unisex Discovery Gift Set"/>
    <s v="Ajmal Unisex Discovery Gift Set_x000a_Yearn_x000a_Prose_x000a_Ascend_x000a_Neea_x000a_Aretha"/>
    <s v="100 ml"/>
    <n v="4.5"/>
    <n v="721"/>
    <n v="500"/>
    <x v="1"/>
    <x v="68"/>
    <x v="1"/>
    <n v="360500"/>
  </r>
  <r>
    <x v="267"/>
    <s v="Women Green Embroidered Straight Kurta"/>
    <s v="Green embroidered straight kurta, has a notched round neck, short sleeves, straight hem, side slits"/>
    <s v="The model (height 5'8&quot;) is wearing a size S"/>
    <n v="4.5"/>
    <n v="13300"/>
    <n v="591"/>
    <x v="0"/>
    <x v="112"/>
    <x v="5"/>
    <n v="7860300"/>
  </r>
  <r>
    <x v="26"/>
    <s v="Women Fuchsia Typography Printed Extended Sleeves Pure Cotton T-shirt"/>
    <s v="Fuchsia T-shirt for women_x000a_Typography printed_x000a_Regular length_x000a_Round neck_x000a_Short, extended sleeves_x000a_Knitted pure cotton fabric"/>
    <s v="Regular Fit_x000a_The model (height 5'8) is wearing a size S"/>
    <n v="4.2"/>
    <n v="4200"/>
    <n v="184"/>
    <x v="0"/>
    <x v="46"/>
    <x v="1"/>
    <n v="772800"/>
  </r>
  <r>
    <x v="261"/>
    <s v="Women Sea Green &amp; Mustard Yellow Printed Kurta with Trousers"/>
    <s v="Sea Green and mustard yellow printed kurta with trousers_x000a_Sea Green and mustard yellow straight calf length kurta, has a round neck, three-quarter sleeves, straight hem, side slits_x000a_Sea Green and mustard yellow printed trousers, has elasticated waistband, slip-on closure"/>
    <s v="The model (height 5'8&quot;) is wearing a size S"/>
    <n v="4.0999999999999996"/>
    <n v="2700"/>
    <n v="995"/>
    <x v="0"/>
    <x v="30"/>
    <x v="8"/>
    <n v="2686500"/>
  </r>
  <r>
    <x v="307"/>
    <s v="Women 6-in-1 Electric Trimmer"/>
    <s v="6-in-1 Electric Trimmer_x000a_Warranty: 1 year_x000a_Warranty provided by Brand/Manufacturer"/>
    <s v="None"/>
    <n v="3.9"/>
    <n v="270"/>
    <n v="899"/>
    <x v="0"/>
    <x v="264"/>
    <x v="1"/>
    <n v="242730"/>
  </r>
  <r>
    <x v="278"/>
    <s v="Women Gorgeous Red Floral Cinched Waist Dress"/>
    <s v="Exude an air of quiet sophistication by donning this classy dress. Flaunting an eye-catching off-shoulder and three-quarter cuffed sleeves, it lends you a flattering silhouette. _x000a_Gorgeous red tone_x000a_Beautiful floral print_x000a_Off-shoulder_x000a_Three-quarter cuffed sleeves_x000a_Polyester, hand wash_x000a_Trend Alert_x000a_A garment with a cinched waist typically has a tie-up waist or elasticated waist that is relaxed at both ends. A cinched waist helps define the body shape and lends a slimming effect."/>
    <s v="The model (height 5'8) is wearing a size S"/>
    <n v="4.3"/>
    <n v="718"/>
    <n v="1368"/>
    <x v="0"/>
    <x v="233"/>
    <x v="5"/>
    <n v="982224"/>
  </r>
  <r>
    <x v="308"/>
    <s v="Floral Crepe Midi Dress"/>
    <s v="floral print fit &amp; flare dress_x000a_Round neck_x000a_Three-quarter, regular sleeves_x000a_Midi length in flared hem_x000a_Crepe fabric_x000a_Button closure_x000a_Comes with a belt"/>
    <s v="The model (height 5'8) is wearing a size S"/>
    <n v="4.3"/>
    <n v="1600"/>
    <n v="724"/>
    <x v="1"/>
    <x v="233"/>
    <x v="1"/>
    <n v="1158400"/>
  </r>
  <r>
    <x v="3"/>
    <s v="Pink Color Fit Icon 2 Smartwatch"/>
    <s v="This item cannot be returned."/>
    <s v="Dial width: 45 mm_x000a_Strap width: 20 mm"/>
    <n v="4.2"/>
    <n v="607"/>
    <n v="1599"/>
    <x v="1"/>
    <x v="40"/>
    <x v="11"/>
    <n v="970593"/>
  </r>
  <r>
    <x v="272"/>
    <s v="Multicoloured Printed Playsuit"/>
    <s v="Multicoloured printed playsuit ,has a v-neck, long sleeves, pockets"/>
    <s v="The model (height 5'8) is wearing a size S"/>
    <n v="4.4000000000000004"/>
    <n v="1700"/>
    <n v="769"/>
    <x v="1"/>
    <x v="265"/>
    <x v="5"/>
    <n v="1307300"/>
  </r>
  <r>
    <x v="275"/>
    <s v="Black Shirt style Crop Top"/>
    <s v="Black crop shirt style top_x000a_Solid_x000a_Shirt collar, short, puff sleeves _x000a_Woven_x000a_Button closure"/>
    <s v="The model (height 5'8) is wearing a size S"/>
    <n v="4.0999999999999996"/>
    <n v="59"/>
    <n v="359"/>
    <x v="1"/>
    <x v="235"/>
    <x v="0"/>
    <n v="21181"/>
  </r>
  <r>
    <x v="303"/>
    <s v="Women Teal Regular Kurta with Palazzos &amp; With Dupatta"/>
    <s v="Teal solid Kurta with Palazzos with dupatta_x000a__x000a_Kurta design:_x000a_Straight shape_x000a_Regular style_x000a_Round neck, three-quarter regular sleeves_x000a_Calf length with straight hem_x000a_Cotton blend machine weave fabric_x000a__x000a_Palazzos design:_x000a_Solid Palazzos_x000a_Elasticated waistband_x000a_Slip-on closure"/>
    <s v="The model (height 5'8) is wearing a size S"/>
    <n v="4.0999999999999996"/>
    <n v="356"/>
    <n v="839"/>
    <x v="0"/>
    <x v="231"/>
    <x v="1"/>
    <n v="298684"/>
  </r>
  <r>
    <x v="141"/>
    <s v="Women Pink Printed Straight Kurta"/>
    <s v="Pink printed straight kurta, has a V-neck, three-quarter sleeves, straight hem, side slits"/>
    <s v="The model (height 5'8&quot;) is wearing a size S"/>
    <n v="3.8"/>
    <n v="25800"/>
    <n v="665"/>
    <x v="0"/>
    <x v="112"/>
    <x v="11"/>
    <n v="17157000"/>
  </r>
  <r>
    <x v="256"/>
    <s v="Women Coral Floral Printed Empire Gotta Patti Pure Cotton Kurta with Trousers &amp; With Dupatta"/>
    <s v="Coral printed Kurta with Trousers with dupatta_x000a__x000a_Kurta design:_x000a_Floral printed_x000a_Anarkali shape_x000a_Empire style_x000a_Round neck, three-quarter regular sleeves_x000a_1 pockets gotta patti detail_x000a_Calf length with flared hem_x000a_Pure cotton machine weave fabric_x000a__x000a_Trousers design:_x000a_Solid Trousers_x000a_Elasticated waistband_x000a_Slip-on closure_x000a_Comes with dupatta"/>
    <s v="Dupatta Length: 2.2 metre Width: 0.9 metre_x000a_The model (height 5'8) is wearing a size S"/>
    <n v="4"/>
    <n v="3800"/>
    <n v="1279"/>
    <x v="0"/>
    <x v="231"/>
    <x v="1"/>
    <n v="4860200"/>
  </r>
  <r>
    <x v="3"/>
    <s v="Nerve Bluetooth Wireless Neckband Earphones with Mic - Forest Green"/>
    <s v="This item cannot be returned."/>
    <s v="Handle Care"/>
    <n v="3.8"/>
    <n v="860"/>
    <n v="799"/>
    <x v="1"/>
    <x v="69"/>
    <x v="8"/>
    <n v="687140"/>
  </r>
  <r>
    <x v="15"/>
    <s v="Women Blue Wide High Jeans"/>
    <s v="5-pocket jeans in washed cotton denim with a high waist, zip fly and button and wide, straight legs."/>
    <s v="100% Cotton_x000a_Machine wash"/>
    <n v="3.9"/>
    <n v="27"/>
    <n v="2299"/>
    <x v="0"/>
    <x v="15"/>
    <x v="4"/>
    <n v="62073"/>
  </r>
  <r>
    <x v="309"/>
    <s v="Shoulder Strap Ruched Bodycon Dress"/>
    <s v="Black ruched bodycon dress_x000a_Shoulder straps_x000a_Sleeveless, shoulder straps_x000a_Above knee length in straight hem_x000a_Knitted fabric_x000a_Concealed zip closure"/>
    <s v="The model (height 5'8) is wearing a size S"/>
    <n v="3.1"/>
    <n v="23"/>
    <n v="524"/>
    <x v="1"/>
    <x v="233"/>
    <x v="1"/>
    <n v="12052"/>
  </r>
  <r>
    <x v="48"/>
    <s v="Women Blue 710 Super Skinny Fit Stretchable Jeans"/>
    <s v="Dark shade, no fade blue jeans_x000a_Super skinny fit, mid-rise_x000a_Clean look_x000a_Stretchable_x000a_5 pocket_x000a_Length: regular"/>
    <s v="Fit: 710 Super Skinny Fit_x000a_Stretchable_x000a_The model (height 5'8) is wearing a size 28"/>
    <n v="4.3"/>
    <n v="36"/>
    <n v="1979"/>
    <x v="0"/>
    <x v="15"/>
    <x v="4"/>
    <n v="71244"/>
  </r>
  <r>
    <x v="15"/>
    <s v="Pure Cotton Oversized Printed T-shirt"/>
    <s v="Oversized T-shirt in soft cotton jersey with a printed motif at front. Ribbed neckline and dropped shoulders."/>
    <s v="The model (height 5'8') is wearing a size S"/>
    <n v="4.7"/>
    <n v="26"/>
    <n v="1299"/>
    <x v="1"/>
    <x v="46"/>
    <x v="1"/>
    <n v="33774"/>
  </r>
  <r>
    <x v="310"/>
    <s v="Women Cream-Coloured Textured Ballerinas Flats"/>
    <s v="A pair of ballerinas_x000a_Upper Material: synthetic_x000a_Cushioned footbed_x000a_Textured and patterned outsole_x000a_Warranty: 30 days"/>
    <s v="Synthetic_x000a_Wipe with a clean, dry cloth to remove dust"/>
    <n v="4.0999999999999996"/>
    <n v="1000"/>
    <n v="699"/>
    <x v="0"/>
    <x v="261"/>
    <x v="5"/>
    <n v="699000"/>
  </r>
  <r>
    <x v="311"/>
    <s v="Women Mauve Ethnic Motifs Printed Regular Kurta with Palazzos &amp; With Dupatta"/>
    <s v="Mauve printed Kurta with Palazzos with dupatta_x000a__x000a_Kurta design:_x000a_Ethnic motifs printed_x000a_Straight shape_x000a_Regular style_x000a_Round neck, three-quarter regular sleeves_x000a_Knee length with straight hem_x000a_Viscose rayon machine weave fabric_x000a__x000a_Palazzos design:_x000a_Solid Palazzos_x000a_Elasticated waistband"/>
    <s v="The model (height 5'8) is wearing a size S"/>
    <n v="4.3"/>
    <n v="3100"/>
    <n v="1399"/>
    <x v="0"/>
    <x v="231"/>
    <x v="1"/>
    <n v="4336900"/>
  </r>
  <r>
    <x v="267"/>
    <s v="Women Pink Floral Printed Panelled Pure Cotton Kurta with Palazzos &amp; With Dupatta"/>
    <s v="Our 3-piece pink printed cotton suit set features a floral print Anarkali kurta with a keyhole neckline and a statement yoke, straight palazzo pants with a partially elasticated waistband and roomy pockets, and a complementing dupatta. Accentuated with delicate Gota Patti details, this elegant ensemble is perfect for festive celebrations."/>
    <s v="The model (height 5'8) is wearing a size S"/>
    <n v="4.2"/>
    <n v="5800"/>
    <n v="1479"/>
    <x v="0"/>
    <x v="231"/>
    <x v="11"/>
    <n v="8578200"/>
  </r>
  <r>
    <x v="261"/>
    <s v="Women Mauve &amp; Off White Ethnic Motifs Printed Gotta Patti Kurta"/>
    <s v="Colour: mauve and off white_x000a_Ethnic motifs printed_x000a_Round neck_x000a_Three-quarter, regular sleeves_x000a_Straight shape with regular style_x000a_Gotta patti detail_x000a_Calf length with straight hem_x000a_Machine weave regular cotton"/>
    <s v="Size worn by the model: S_x000a_Chest: 32&quot;_x000a_Height: 5'7&quot;"/>
    <n v="4.3"/>
    <n v="926"/>
    <n v="899"/>
    <x v="0"/>
    <x v="112"/>
    <x v="2"/>
    <n v="832474"/>
  </r>
  <r>
    <x v="256"/>
    <s v="Printed Pure Silk Shirt with Trousers"/>
    <s v="This co-ords consists of a shirt and trousers_x000a_Green printed shirt, has a notched lapel collar, three-quarter regular sleeves with tie-up closure at the waist_x000a_Green printed printed trouser, has an elasticated waistband with slip-on closure and 1 pocket"/>
    <s v="The model (5'8) is wearing size M"/>
    <n v="4.4000000000000004"/>
    <n v="8"/>
    <n v="1215"/>
    <x v="1"/>
    <x v="30"/>
    <x v="1"/>
    <n v="9720"/>
  </r>
  <r>
    <x v="268"/>
    <s v="Women Blue Regular Fit High-Rise Clean Look Panelled Cropped Jeans"/>
    <s v="Blue medium wash 4-pocket high-rise panelled cropped jeans, clean look, light fade, has a button and zip closure, waistband with belt loops and has slit hems"/>
    <s v="Regular Fit_x000a_The model (height 5'8&quot;) is wearing a size 28"/>
    <n v="4.0999999999999996"/>
    <n v="7000"/>
    <n v="759"/>
    <x v="0"/>
    <x v="15"/>
    <x v="4"/>
    <n v="5313000"/>
  </r>
  <r>
    <x v="312"/>
    <s v="Cotton High Coverage Padded and Wirefree T-shirt Bra A017"/>
    <s v="VAN Number: a017_pink prim rose print_x000a_White &amp; purple floral printed t-shirt bra_x000a_Full coverage_x000a_Non-wired to retain natural lift and all-day comfort_x000a_Lightly padded for defined shaping of breasts_x000a_Cut and sew cups_x000a_Regular straps_x000a_Back closure_x000a_Features:_x000a_Wireless and crafted from soft, naturally breathable stretch cotton, this bra gives seamless shape and all-day comfort. It is the perfect match for fitted T-shirts. This A017 style comes in a beautiful variety of eco-melange fabrics, solids, and prints that you can choose from._x000a_Fab Comfy 5 Technology: Gentle support, soft hold straps, and flexi-grip elastic to give you the perfect shape and coverage for day-long comfort._x000a_Superior Shaping: The hidden balconette construction and cushioned cradle offer a slimmer, uplifted silhouette, better lift, and idol curvature for a flattering fit._x000a_Comfortable Fit: The lightweight, moulded cups and a wire-free frame offer day-long support and comfort. The U-shaped back provides better side coverage and a no-slip strap promise._x000a_Stretch Cotton: This naturally breathable fabric has sweat-wicking properties that will keep you feeling comfortable, confident, and fabulous!_x000a_Look Fabulous: Enhanced with a hint of lace, this bra makes for a gorgeous must-have. It is lightly padded for gentle shaping, and the seamless finish makes it the perfect option to wear under fitted garments."/>
    <s v="Cotton_x000a_Hand Wash"/>
    <n v="4.0999999999999996"/>
    <n v="7"/>
    <n v="899"/>
    <x v="1"/>
    <x v="266"/>
    <x v="1"/>
    <n v="6293"/>
  </r>
  <r>
    <x v="280"/>
    <s v="Women Mauve Ethnic Motifs Printed Mirror Work Anarkali"/>
    <s v="Colour: mauve_x000a_Ethnic motifs printed_x000a_Round neck_x000a_Three quarter, regular sleeves_x000a_Anarkali shape with empire style_x000a_Mirror work detail_x000a_Knee length with flared hem_x000a_Machine weave regular viscose rayon"/>
    <s v="The model (height 5'8) is wearing a size S"/>
    <n v="4"/>
    <n v="384"/>
    <n v="659"/>
    <x v="0"/>
    <x v="267"/>
    <x v="1"/>
    <n v="253056"/>
  </r>
  <r>
    <x v="266"/>
    <s v="Women Printed Cotton Night suit"/>
    <s v="This night suit is crafted to redefine comfort. Its ultra-feminine look and feel is sure to appeal your unique taste._x000a_VAN number:SE-NSP-99A-Grey_x000a__x000a_Shirt Features_x000a_Shirt collar_x000a_Short sleeves_x000a__x000a_Pyjamas Features_x000a__x000a_Drawstring"/>
    <s v="The model (height 5'8) is wearing a size S"/>
    <n v="4.3"/>
    <n v="438"/>
    <n v="989"/>
    <x v="0"/>
    <x v="133"/>
    <x v="1"/>
    <n v="433182"/>
  </r>
  <r>
    <x v="141"/>
    <s v="Women Striped Regular Kurta With Trousers"/>
    <s v="Black &amp; white striped Kurta with Trousers_x000a__x000a_Kurta design:_x000a_Striped_x000a_Straight shape_x000a_Regular style_x000a_Band collar, three-quarter regular sleeves_x000a_1 pockets_x000a_Calf length length with curved hem_x000a_Cotton blend machine weave fabric_x000a__x000a_Trousers design:_x000a_Striped Trousers_x000a_Partially elasticated waistband_x000a_Slip-on closure"/>
    <s v="The model (height 5'8) is wearing a size S"/>
    <n v="4"/>
    <n v="44"/>
    <n v="1019"/>
    <x v="0"/>
    <x v="30"/>
    <x v="1"/>
    <n v="44836"/>
  </r>
  <r>
    <x v="275"/>
    <s v="Women Black Solid Regular Fit Track Pants"/>
    <s v="Black solid Regular -fit track pants has an elasticated waistband with drawstring closure and two pockets"/>
    <s v="Regular Fit_x000a_The model (height 5'8&quot;) is wearing a size S"/>
    <n v="4.2"/>
    <n v="5500"/>
    <n v="436"/>
    <x v="0"/>
    <x v="34"/>
    <x v="0"/>
    <n v="2398000"/>
  </r>
  <r>
    <x v="256"/>
    <s v="Women Peach-Coloured Paisley Printed Pure Cotton Kurta with Trousers &amp; With Dupatta"/>
    <s v="Peach-coloured printed Kurta with Trousers with dupatta_x000a__x000a_Kurta design:_x000a_Paisley printed_x000a_Straight shape_x000a_Regular style_x000a_Round neck, three-quarter regular sleeves_x000a_Gotta patti detail_x000a_Calf length with straight hem_x000a_Pure cotton machine weave fabric_x000a__x000a_Trousers design:_x000a_Printed Trousers_x000a_Partially elasticated waistband_x000a_Slip-on closure"/>
    <s v="The model (height 5'8) is wearing a size S"/>
    <n v="4.2"/>
    <n v="948"/>
    <n v="1117"/>
    <x v="0"/>
    <x v="231"/>
    <x v="5"/>
    <n v="1058916"/>
  </r>
  <r>
    <x v="278"/>
    <s v="Blue Yoke Embroidered Dobby Weave A-Line Top"/>
    <s v="Blue embroidered Dobby Weave A-line top, has a V-neck, and three-quarter sleeves"/>
    <s v="Regular Fit_x000a_The model (height 5'8&quot;) is wearing a size S"/>
    <n v="4.3"/>
    <n v="743"/>
    <n v="1275"/>
    <x v="1"/>
    <x v="235"/>
    <x v="5"/>
    <n v="947325"/>
  </r>
  <r>
    <x v="313"/>
    <s v="Weightless Stay Matte Compact SPF20 with Vitamin E &amp; Shea Butter 9g - Natural 02"/>
    <s v="SPF 20 Weightless Stay Matte Compact for Oil Control with Vitamin E 9g  - Natural 02"/>
    <s v="Ingedients:_x000a_Key Ingredients:_x000a_Shea butter: An anti-inflammatory with healing properties, Shea butter, acts as a natural moisturizer and is known for its ability to condition, tone, and soothe the skin_x000a_Vitamin E: An anti-oxidant which combats the effects of free radicals and improves cell function and skin health._x000a_Complete Ingredient List: Talc, Zinc Oxide, Titanium Dioxide Ci 77891, Zea Mays Starch, Mica Ci77019, Aluminium Starch Octenylsuccinate,Polyamide 12, Barium Sulphate, Dimethicone, Ethylhexylglycerin, Benzyl Alcohol (And) Dehydroacetic Acid, Butyrospermum Parkii (Shea) Butter, Tocopheryl Acetate , Perfume, Iron Oxides Ci77491, Ci77492, Ci77499."/>
    <n v="4.4000000000000004"/>
    <n v="13000"/>
    <n v="146"/>
    <x v="1"/>
    <x v="268"/>
    <x v="1"/>
    <n v="1898000"/>
  </r>
  <r>
    <x v="254"/>
    <s v="Floral Printed Empire Thread &amp; Mirror Work Kurta with Palazzos &amp; Dupatta"/>
    <s v="Off white and sea green printed Kurta with Palazzos &amp; dupatta_x000a__x000a_Kurta design:_x000a_Floral printed_x000a_A-line shape_x000a_Pleated style_x000a_Round neck, three-quarter regular sleeves_x000a_Mirror and thread work detail_x000a_Calf length with straight hem_x000a_Viscose rayon machine weave fabric_x000a__x000a_Palazzos design:_x000a_Solid Palazzos_x000a_Elasticated waistband_x000a_Slip-on closure"/>
    <s v="Dupatta: length- 2.10 meters and width- 0.88 meter_x000a_The model (height 5'8) is wearing a size S"/>
    <n v="4.2"/>
    <n v="950"/>
    <n v="1814"/>
    <x v="1"/>
    <x v="231"/>
    <x v="1"/>
    <n v="1723300"/>
  </r>
  <r>
    <x v="12"/>
    <s v="Unisex Black Solid Training Duffel Bag"/>
    <s v="Black solid gym duffel bag_x000a_Two short handles, one long and adjustable shoulder straps_x000a_One main zip compartment_x000a_One external zip pocket on the front_x000a_A zip pocket and one mesh stash pocket on one side and a zip pocket on the other side"/>
    <s v="Height: 26 cm_x000a_Width: 49 cm_x000a_Depth: 21 cm"/>
    <n v="4.0999999999999996"/>
    <n v="1200"/>
    <n v="734"/>
    <x v="1"/>
    <x v="48"/>
    <x v="0"/>
    <n v="880800"/>
  </r>
  <r>
    <x v="11"/>
    <s v="Orion 1.3 inch Bluetooth Calling Smartwatch with AI Voice Assistant"/>
    <s v="This item cannot be returned."/>
    <s v="Dial width: 33 mm_x000a_Strap width: 20 mm"/>
    <n v="4"/>
    <n v="323"/>
    <n v="1699"/>
    <x v="1"/>
    <x v="36"/>
    <x v="4"/>
    <n v="548777"/>
  </r>
  <r>
    <x v="278"/>
    <s v="Green &amp; Pink Chiffon Geometric Print Tiered Dress"/>
    <s v="Green and pink geometric print fit &amp; flare dress_x000a_Square neck_x000a_Short, bishop sleeve_x000a_Smocked detail_x000a_Knee length in flared hem_x000a_Chiffon fabric"/>
    <s v="Size worn by the model: S_x000a_Chest: 32&quot;_x000a_Waist: 24&quot;_x000a_Hips: 34&quot;_x000a_Height: 5'5&quot;"/>
    <n v="4.2"/>
    <n v="992"/>
    <n v="1322"/>
    <x v="1"/>
    <x v="233"/>
    <x v="5"/>
    <n v="1311424"/>
  </r>
  <r>
    <x v="256"/>
    <s v="Women Turquoise Blue Printed Kurta"/>
    <s v="Colour: turquoise blue_x000a_Striped printed_x000a_Round neck_x000a_Sleeveless, no sleeves_x000a_Straight shape with pleated style_x000a_Calf length with straight hem_x000a_Machine weave regular viscose rayon"/>
    <s v="The model (height 5'8) is wearing a size S"/>
    <n v="4.4000000000000004"/>
    <n v="943"/>
    <n v="374"/>
    <x v="0"/>
    <x v="112"/>
    <x v="4"/>
    <n v="352682"/>
  </r>
  <r>
    <x v="8"/>
    <s v="Punch Comfort Insole Basics Sneakers"/>
    <s v="PRODUCT DESIGN DETAILS :_x000a_A pair of black woven design round toe casual sneakers with regular styling has a lace-up closure_x000a_Synthetic upper_x000a_Cushioned footbed_x000a_Rubber outsole_x000a_Warranty: 3 Months_x000a_Warranty provided by brand/manufacturer"/>
    <s v="Synthetic_x000a_Wipe with a clean, dry cloth to remove dust"/>
    <n v="4.0999999999999996"/>
    <n v="121"/>
    <n v="3299"/>
    <x v="1"/>
    <x v="0"/>
    <x v="1"/>
    <n v="399179"/>
  </r>
  <r>
    <x v="14"/>
    <s v="Floral Print A-Line Midi Dress"/>
    <s v="Pink and green floral print a-line dress_x000a_Tie-up neck_x000a_Short, flared sleeve_x000a_Gathered or pleated detail_x000a_Midi length in flared hem_x000a_Dobby fabric"/>
    <s v="The model (height 5'8) is wearing a size S"/>
    <n v="3.9"/>
    <n v="8"/>
    <n v="1511"/>
    <x v="1"/>
    <x v="233"/>
    <x v="1"/>
    <n v="12088"/>
  </r>
  <r>
    <x v="267"/>
    <s v="Women Beige Ethnic Print Straight Kurta Set With Side Pockets"/>
    <s v="If you love flaunting ethnic print kurtas, then this whole set is for you. It is a set of two, a straight kurta with trousers. Crafted with pure cotton and pastel colour makes it soft to touch and apt to wear in any season._x000a_ Kurta:_x000a_Beige with orange and black print, potli buttons mock placket. Straight hem, knee length, Slit sides, 3/4th sleeves _x000a_Trousers:_x000a_Beige with ethnic print, Elasticated back slip-on style and 2 slash pockets_x000a_Pure cotton, Machine-wash _x000a_The model (height 5'8&quot;) is wearing a size S"/>
    <s v="None"/>
    <n v="4.2"/>
    <n v="24300"/>
    <n v="1223"/>
    <x v="0"/>
    <x v="269"/>
    <x v="13"/>
    <n v="29718900"/>
  </r>
  <r>
    <x v="13"/>
    <s v="Women Lavender Pure Cotton Solid A-Line Kurta"/>
    <s v="Lavender solid A-line kurta, has a mandarin collar with mock button detail, three-quarter sleeves with embroidered detail, and flared hem"/>
    <s v="The model (height 5'8&quot;) is wearing a size S"/>
    <n v="4.3"/>
    <n v="1500"/>
    <n v="971"/>
    <x v="0"/>
    <x v="112"/>
    <x v="14"/>
    <n v="1456500"/>
  </r>
  <r>
    <x v="277"/>
    <s v="Turquoise Blue Floral Printed Empire Pure Cotton Kurta With Palazzos &amp; Dupatta"/>
    <s v="Turquoise blue &amp; yellow  printed Kurta with Palazzos with dupatta_x000a__x000a_Kurta design:_x000a_Floral printed_x000a_Anarkali shape_x000a_Empire style_x000a_V-neck, three-quarter regular sleeves_x000a_Calf length with flared hem_x000a_Pure cotton machine weave fabric_x000a__x000a_Palazzos design:_x000a_Printed Palazzos_x000a_Elasticated waistband_x000a_Slip-on closure"/>
    <s v="The model (height 5'8) is wearing a size S_x000a_Dupatta Length- 2.30 meter"/>
    <n v="4.0999999999999996"/>
    <n v="106"/>
    <n v="1364"/>
    <x v="1"/>
    <x v="231"/>
    <x v="4"/>
    <n v="144584"/>
  </r>
  <r>
    <x v="138"/>
    <s v="Women You're the One Fine Fragrance Mist - 236 ml"/>
    <s v="You're the One Fine Fragrance Mist"/>
    <s v="None"/>
    <n v="4.5"/>
    <n v="389"/>
    <n v="1699"/>
    <x v="0"/>
    <x v="28"/>
    <x v="1"/>
    <n v="660911"/>
  </r>
  <r>
    <x v="1"/>
    <s v="Active Black Rockerz 235 Pro M with ASAP Charge Bluetooth Headset"/>
    <s v="This item cannot be returned."/>
    <s v="None"/>
    <n v="4"/>
    <n v="738"/>
    <n v="1199"/>
    <x v="1"/>
    <x v="1"/>
    <x v="0"/>
    <n v="884862"/>
  </r>
  <r>
    <x v="18"/>
    <s v="Women Solid Croslite Clogs With Cut-Out Detail"/>
    <s v="A pair of cream-coloured solid clogs_x000a_Croslite upper_x000a_Cushioned footbed_x000a_Patterned croslite outsole_x000a_Warranty: 3 months_x000a_Warranty provided by brand owner/manufacturer"/>
    <s v="Upper material: Croslite_x000a_Outsole material: Croslite_x000a_Wipe with a clean, dry cloth to remove the dust"/>
    <n v="4.5999999999999996"/>
    <n v="136"/>
    <n v="4745"/>
    <x v="0"/>
    <x v="20"/>
    <x v="1"/>
    <n v="645320"/>
  </r>
  <r>
    <x v="26"/>
    <s v="The Lifestyle Co. Women Narrow Wide Leg High-Rise Stretchable Jeans"/>
    <s v="Medium shade, heavy fade blue jeans_x000a_Wide leg, high-rise_x000a_Clean look_x000a_Stretchable_x000a_5 pocket_x000a_Length: regular"/>
    <s v="Fit: Narrow Wide Leg_x000a_Stretchable_x000a_The model (height 5'8) is wearing a size 28"/>
    <n v="4.0999999999999996"/>
    <n v="7800"/>
    <n v="2699"/>
    <x v="0"/>
    <x v="15"/>
    <x v="1"/>
    <n v="21052200"/>
  </r>
  <r>
    <x v="13"/>
    <s v="Ethnic Motifs Embroidered Chikankari Georgette Anarkali Kurta"/>
    <s v="Colour: yellow &amp; white _x000a_Ethnic motifs embroidered_x000a_Round neck_x000a_Three quarter, regular sleeves_x000a_Anarkali shape with empire style_x000a_Chikankari detail_x000a_Calf length with flared hem_x000a_Machine weave regular georgette"/>
    <s v="The model (height 5'8) is wearing a size S"/>
    <n v="4.0999999999999996"/>
    <n v="665"/>
    <n v="599"/>
    <x v="1"/>
    <x v="112"/>
    <x v="5"/>
    <n v="398335"/>
  </r>
  <r>
    <x v="67"/>
    <s v="Frost Pro 1.96 Infinite Display With BT Calling &amp; Rotating Crown Smart Watch"/>
    <s v="This item cannot be returned."/>
    <s v="Dial width: 49 mm_x000a_Strap width: 20 mm"/>
    <n v="4"/>
    <n v="73"/>
    <n v="1799"/>
    <x v="1"/>
    <x v="26"/>
    <x v="1"/>
    <n v="131327"/>
  </r>
  <r>
    <x v="308"/>
    <s v="Puff Sleeve Crepe Fit &amp; Flare Dress"/>
    <s v="Purple solid fit &amp; flare dress_x000a_Round neck_x000a_Short, puff sleeve_x000a_Gathered or pleated detail_x000a_Knee length in flared hem_x000a_Crepe fabric_x000a_Button closure"/>
    <s v="The model (height 5'8) is wearing a size S"/>
    <n v="4.0999999999999996"/>
    <n v="596"/>
    <n v="776"/>
    <x v="1"/>
    <x v="233"/>
    <x v="1"/>
    <n v="462496"/>
  </r>
  <r>
    <x v="314"/>
    <s v="Women Relaxed Straight Leg Straight Fit High-Rise Easy Wash Trousers"/>
    <s v="Black knitted parallel_x000a_Straight fit_x000a_Brand Fit: relaxed straight leg_x000a_High-rise_x000a_Length: regular_x000a_Pattern: solid_x000a_Flat-front, with no pleats design_x000a_Feature: easy wash"/>
    <s v="Brand Fit: Relaxed Straight Leg_x000a_Fit: Straight Fit_x000a_The model (height 5'8) is wearing a size 28"/>
    <n v="3.5"/>
    <n v="28"/>
    <n v="417"/>
    <x v="0"/>
    <x v="30"/>
    <x v="1"/>
    <n v="11676"/>
  </r>
  <r>
    <x v="315"/>
    <s v="Women Navy Blue &amp; Golden Striped Kurta with Trousers"/>
    <s v="Navy Blue and golden striped kurta with trousers_x000a_Navy Blue and golden straight calf length kurta, has a round neck, three-quarter sleeves, straight hem, side slits_x000a_Navy Blue and golden striped trousers, has partially elasticated waistband, slip-on closure"/>
    <s v="The model (height 5'8&quot;) is wearing a size S"/>
    <n v="4.2"/>
    <n v="8500"/>
    <n v="779"/>
    <x v="0"/>
    <x v="30"/>
    <x v="3"/>
    <n v="6621500"/>
  </r>
  <r>
    <x v="12"/>
    <s v="Women Mauve Solid Rapid Dry Seamless Yoga Tights"/>
    <s v="The HRX Women's Yoga Tights are designed to stay in place no matter what asana you're in. Constructed with stretchable, lightweight fabric and seamless technology, you'll never have to worry about your skin chafing while you workout._x000a_Features_x000a_Seamless construction prevent chafing. _x000a_Stretchable jacquard fabric allows easy 360 degree movement._x000a_Engineered with Rapid Dry technology_x000a_Colour: Mauve_x000a_Fit: Regular Fit_x000a_Knit Tights"/>
    <s v="The model (height 5'8'') is wearing a size S"/>
    <n v="4.2"/>
    <n v="3000"/>
    <n v="599"/>
    <x v="0"/>
    <x v="258"/>
    <x v="1"/>
    <n v="1797000"/>
  </r>
  <r>
    <x v="256"/>
    <s v="Women Navy Blue Printed Kurta with Trousers"/>
    <s v="Navy blue printed Kurta with Trousers_x000a__x000a_Kurta design:_x000a_Geometric printed_x000a_Straight shape_x000a_Regular style_x000a_Band collar, three-quarter regular sleeves_x000a_1 pockets_x000a_Calf length with straight hem_x000a_Viscose rayon machine weave fabric_x000a__x000a_Trousers design:_x000a_Printed Trousers_x000a_Elasticated waistband_x000a_Slip-on closure"/>
    <s v="The model (height 5'8) is wearing a size S"/>
    <n v="3.9"/>
    <n v="628"/>
    <n v="599"/>
    <x v="0"/>
    <x v="30"/>
    <x v="3"/>
    <n v="376172"/>
  </r>
  <r>
    <x v="8"/>
    <s v="Plus Unisex Black Solid Backpack"/>
    <s v="Black solid backpack_x000a_Padded non-padded haul loop_x000a_1 main compartment with zip closure_x000a_1 zip pocket, 2 stash pockets_x000a_Padded back_x000a_Two-way zip opening into main compartment_x000a_Zip opening into front pocket_x000a_Adjustable padded shoulder straps with reflective PUMA Cat Logo detailing_x000a_Webbing carry handle_x000a_Reflective tape with PUMA Cat Logo on bottom panel_x000a_Printed PUMA Wordmark and Formstrip on front_x000a_Water Resistance: no_x000a_Warranty: 3 months_x000a_Warranty provided by brand owner/manufacturer_x000a__x000a_PROUCT DESIGN DETAILS : Two-way zip opening into main compartment, Zip opening into front pocket, Two mesh side pockets, Padded back panel, Lined laptop compartment inside, Adjustable padded shoulder straps with reflective PUMA Cat Logo detailing, Webbing carry handle, Reflective tape with PUMA Cat Logo on bottom panel, Printed PUMA Wordmark and Formstrip on front_x000a__x000a__x000a_PRODUCT STORY : Practicality par excellence, this classic backpack will take you anywhere you need to go. A spacious double-zipped main section, mesh side pockets and a lined laptop compartment make it ideal for stashing your essentials, big and small. Padded adjustable shoulder straps make for a comfortable carry, and iconic PUMA branding across the front adds a touch of athletic finesse."/>
    <s v="Height: 47 cm  _x000a_Width: 31 cm_x000a_Depth: 17 cm_x000a_Volume: 23 Litres_x000a_Laptop compartment can hold laptop"/>
    <n v="4.2"/>
    <n v="128"/>
    <n v="824"/>
    <x v="1"/>
    <x v="67"/>
    <x v="0"/>
    <n v="105472"/>
  </r>
  <r>
    <x v="141"/>
    <s v="Women Floral Printed Regular Styled Back Kurti With Trousers"/>
    <s v="Navy blue printed Kurti with Trousers_x000a__x000a_Kurti design:_x000a_Floral printed_x000a_Straight shape with styled twisted back_x000a_Regular style_x000a_Shirt collar, three-quarter regular sleeves_x000a_Above knee length with curved hem_x000a_Viscose rayon machine weave fabric_x000a__x000a_Trousers design:_x000a_Printed Trousers_x000a_Partially elasticated waistband_x000a_Slip-on closure"/>
    <s v="Size worn by the model: S_x000a_Chest: 36&quot;_x000a_Waist: 25&quot;_x000a_Hips: 35&quot;_x000a_Height: 5'8&quot;"/>
    <n v="3.8"/>
    <n v="16"/>
    <n v="1049"/>
    <x v="0"/>
    <x v="30"/>
    <x v="1"/>
    <n v="16784"/>
  </r>
  <r>
    <x v="82"/>
    <s v="Vitamin C Green Tea Face Wash with Hyaluronic Acid Dirt Removal Cleanser-100ml"/>
    <s v="Vitamin C Green Tea Face Wash with Hyaluronic Acid | Dirt Removal Face Cleanser"/>
    <s v="Keep away from direct sunlight. Keep out of reach of children. Do not consume. For external use only."/>
    <n v="4.5"/>
    <n v="4400"/>
    <n v="279"/>
    <x v="1"/>
    <x v="70"/>
    <x v="8"/>
    <n v="1227600"/>
  </r>
  <r>
    <x v="13"/>
    <s v="Floral Lucknowi Chikankari Embroidered Georgette Anarkali Kurta with Dupatta"/>
    <s v="Colour: burgundy &amp; white_x000a_Ethnic motifs embroidered_x000a_Round neck_x000a_Three quarter, regular sleeves_x000a_Anarkali shape with empire style_x000a_Chikankari detail_x000a_Calf length with flared hem_x000a_Machine weave regular georgette_x000a_Comes with a dupatta"/>
    <s v="The model (height 5'8) is wearing a size S"/>
    <n v="4.3"/>
    <n v="198"/>
    <n v="665"/>
    <x v="1"/>
    <x v="231"/>
    <x v="5"/>
    <n v="131670"/>
  </r>
  <r>
    <x v="256"/>
    <s v="Women Red Floral Woven Kurta with Trousers &amp; Dupatta"/>
    <s v="Red printed Kurta with Trousers with dupatta_x000a__x000a_Kurta design:_x000a_Floral printed_x000a_Straight shape_x000a_Regular style_x000a_Round neck, short regular sleeves_x000a_2 pockets_x000a_Calf length with straight hem_x000a_Cotton blend machine weave fabric_x000a__x000a_Trousers design:_x000a_Solid Trousers_x000a_Elasticated waistband_x000a_Slip-on closure"/>
    <s v="The model (height 5'8) is wearing a size S_x000a_Dupatta: Length : 2.25 M, Width : 0.95 M"/>
    <n v="3.6"/>
    <n v="1200"/>
    <n v="850"/>
    <x v="0"/>
    <x v="231"/>
    <x v="5"/>
    <n v="1020000"/>
  </r>
  <r>
    <x v="262"/>
    <s v="Women Brown Floral Embroidered Regular Kurta with Trousers &amp; With Dupatta"/>
    <s v="Brown embroidered Kurta with Trousers with dupatta_x000a__x000a_Kurta design:_x000a_Floral embroidered_x000a_Straight shape_x000a_Regular style_x000a_Round neck, three-quarter regular sleeves_x000a_Calf length with straight hem_x000a_Viscose rayon machine weave fabric_x000a__x000a_Trousers design:_x000a_Self design Trousers_x000a_Partially elasticated waistband_x000a_Slip-on closure"/>
    <s v="The model (height 5'8) is wearing a size S"/>
    <n v="4.0999999999999996"/>
    <n v="2600"/>
    <n v="1679"/>
    <x v="0"/>
    <x v="231"/>
    <x v="5"/>
    <n v="4365400"/>
  </r>
  <r>
    <x v="18"/>
    <s v="Unisex Cream-Coloured &amp; Grey Clogs Sandals"/>
    <s v="A pair of cream-coloured clogs_x000a_Croslite upper with slip-on closure_x000a_Cushioned footbed_x000a_Patterned croslite outsole_x000a_Warranty: 3 months_x000a_Warranty provided by brand owner/manufacturer"/>
    <s v="Croslite_x000a_Use a damp cloth to remove dust and dirt. Avoid using solvent cleaners wherever possible"/>
    <n v="3.8"/>
    <n v="53"/>
    <n v="2747"/>
    <x v="1"/>
    <x v="24"/>
    <x v="7"/>
    <n v="145591"/>
  </r>
  <r>
    <x v="316"/>
    <s v="Printed Cotton Terry Crop Top &amp; Jogger Co-ord Set"/>
    <s v="This co-ords consists of slim fit top and joggers_x000a_Black printed top, has round neck, sleeveless_x000a_Black printed mid-rise joggers, has elasticated waist and two slip pockets"/>
    <s v="The model (height 5'8&quot;) is wearing a size S"/>
    <n v="4.5999999999999996"/>
    <n v="19"/>
    <n v="887"/>
    <x v="1"/>
    <x v="68"/>
    <x v="1"/>
    <n v="16853"/>
  </r>
  <r>
    <x v="141"/>
    <s v="Women Blue Yoke Design Pure Cotton Kurta with Trousers"/>
    <s v="Blue yoke design kurta with trousers_x000a_Blue yoke design straight calf length kurta, has a keyhole neck, three-quarter sleeves, straight hem, side slits_x000a_Blue solid trousers, has an elasticated waistband, slip-on closure"/>
    <s v="The model (height 5'8&quot;) is wearing a size S"/>
    <n v="4"/>
    <n v="1500"/>
    <n v="712"/>
    <x v="0"/>
    <x v="30"/>
    <x v="4"/>
    <n v="1068000"/>
  </r>
  <r>
    <x v="14"/>
    <s v="Women Light Fade Cuffed Hem Mid-Rise Stretchable Jogger"/>
    <s v="Medium shade light fade black jeans_x000a_Jogger mid-rise_x000a_Clean look_x000a_Stretchable_x000a_Cuffed hem_x000a_5 pocket_x000a_Length: Regular"/>
    <s v="Fit: Jogger_x000a_Stretchable_x000a_The model (height 5'8) is wearing a size 28"/>
    <n v="4.0999999999999996"/>
    <n v="16"/>
    <n v="712"/>
    <x v="0"/>
    <x v="172"/>
    <x v="1"/>
    <n v="11392"/>
  </r>
  <r>
    <x v="317"/>
    <s v="Women Purple &amp; White Pure Cotton Ethnic Motifs Printed Kurta"/>
    <s v="Colour: purple and white_x000a_Ethnic motifs printed_x000a_Round neck_x000a_Three-quarter, regular sleeves_x000a_Straight shape with regular style_x000a_Sequinned detail_x000a_Gotta patti_x000a_Calf length with straight hem_x000a_Machine weave regular cotton"/>
    <s v="The model (height 5'8) is wearing a size S"/>
    <n v="4.3"/>
    <n v="207"/>
    <n v="999"/>
    <x v="0"/>
    <x v="112"/>
    <x v="2"/>
    <n v="206793"/>
  </r>
  <r>
    <x v="3"/>
    <s v="Navy Blue Color Fit Icon 2 Smartwatch"/>
    <s v="This item cannot be returned."/>
    <s v="Dial width: 45 mm_x000a_Strap width: 20 mm"/>
    <n v="4.0999999999999996"/>
    <n v="585"/>
    <n v="2299"/>
    <x v="1"/>
    <x v="40"/>
    <x v="3"/>
    <n v="1344915"/>
  </r>
  <r>
    <x v="80"/>
    <s v="Wirefree Non Padded Super Combed Cotton Stretch Medium Coverage Everyday Bra 1722"/>
    <s v="This bra is crafted out of soft fabric that ensures to fall comfortably against your skin. The overall silhouette makes it a versatile piece while the style makes it work with a variety of necklines._x000a__x000a_Features_x000a_VAN number : 1722-0105-MOCHA_x000a_Medium coverage_x000a_Non-wired to retain natural lift and all-day comfort_x000a_Non padded for minimal support and day long comfort_x000a_Seamless cups_x000a_Regular straps_x000a_Back closure_x000a_Features: all day comfort"/>
    <s v="95% Cotton, 5% Elastane_x000a_Hand wash_x000a_Do not bleach_x000a_Do not wring_x000a_Drip dry in shade_x000a_Do not iron_x000a_Do not dry clean_x000a_Wash with like colours"/>
    <n v="4.5"/>
    <n v="1000"/>
    <n v="579"/>
    <x v="1"/>
    <x v="270"/>
    <x v="1"/>
    <n v="579000"/>
  </r>
  <r>
    <x v="256"/>
    <s v="Women Floral Printed Kurta with Trousers &amp; Dupatta"/>
    <s v="Printed Kurta with Trousers &amp; dupatta_x000a__x000a_Kurta design:_x000a_Floral printed_x000a_Anarkali shape_x000a_Regular style_x000a_Round neck, three-quarter regular sleeves_x000a_Calf length length with flared hem_x000a_Georgette machine weave fabric_x000a__x000a_Trousers design:_x000a_Solid Trousers_x000a_Elasticated waistband"/>
    <s v="The model (height 5'8) is wearing a size S_x000a_Dupatta Length: 2.25 m_x000a_Dupatta Width: 95 cm"/>
    <n v="3.7"/>
    <n v="1700"/>
    <n v="990"/>
    <x v="0"/>
    <x v="231"/>
    <x v="1"/>
    <n v="1683000"/>
  </r>
  <r>
    <x v="318"/>
    <s v="Women LivIn Straight Fit Trousers"/>
    <s v="Black solid trousers and slip-on closure, has 2 pockets"/>
    <s v="Straight Fit_x000a_The model (height 5'8&quot;) is wearing a size 28"/>
    <n v="4.5999999999999996"/>
    <n v="432"/>
    <n v="2156"/>
    <x v="0"/>
    <x v="30"/>
    <x v="1"/>
    <n v="931392"/>
  </r>
  <r>
    <x v="43"/>
    <s v="Intense Repair Hair Conditioner For Damaged And Frizzy Hair 175 ml"/>
    <s v="Intense repair conditioner_x000a__x000a_REPAIRS DAMAGED HAIR FROM THE FIRST WASH_x000a_Tangles and frizz not only make hair difficult to manage, but can increase hair breakage, especially when combing hair. That's why shampoo alone is not enough. Use Dove Intense Repair Conditioner everytime after shampoo for detangled, smooth hair._x000a_Enriched with Keratin Actives, it deeply nourishes damaged hair along the lengths, removing knots, taming frizz and making hair so smooth that your comb will slide through._x000a_For best results, follow the below 3 steps:_x000a_1. SQUEEZE half to one spoon of Dove conditioner for shoulder length hair_x000a_2. SLIDE it from ears to tips where hair tangles and breaks more easily._x000a_3. WAIT for a minute and WASH thoroughly with water._x000a__x000a_Try Dove Intense Repair Conditioner for detangled, smooth, easily manageable hair from the very first wash."/>
    <s v="180ml"/>
    <n v="4.5"/>
    <n v="3200"/>
    <n v="210"/>
    <x v="1"/>
    <x v="28"/>
    <x v="1"/>
    <n v="672000"/>
  </r>
  <r>
    <x v="302"/>
    <s v="Women Blue Floral Smocked Dress"/>
    <s v="A contemporary dress with a nod to classic styles, this piece is a must-have. It has beautifully designed with shoulder straps and a lovely sleeveless design. _x000a_Blue colour_x000a_Beautiful floral print_x000a_Shoulder straps_x000a_Sleeveless_x000a_Polyester, machine wash_x000a_Trend Alert_x000a_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
    <s v="The model (height 5'8) is wearing a size S"/>
    <n v="4.3"/>
    <n v="2400"/>
    <n v="968"/>
    <x v="0"/>
    <x v="233"/>
    <x v="4"/>
    <n v="2323200"/>
  </r>
  <r>
    <x v="319"/>
    <s v="Women Black Solid Open Toe Flats"/>
    <s v="A pair of black solid open toe flats_x000a_Upper Material: synthetic_x000a_Cushioned footbed_x000a_Textured and patterned outsole_x000a_Warranty: 15 days_x000a_Warranty provided by brand owner/manufacturer"/>
    <s v="Please Do Check The Size &amp; Size Chart Before Ordering Make Sure That You Order Correct Size,"/>
    <n v="4.2"/>
    <n v="443"/>
    <n v="459"/>
    <x v="0"/>
    <x v="261"/>
    <x v="0"/>
    <n v="203337"/>
  </r>
  <r>
    <x v="320"/>
    <s v="Sustainable Radiant Gold Cellular Glow Facial Kit"/>
    <s v="Lotus Herbals Radiant Gold Cellular Glow Facial Kit"/>
    <s v="None"/>
    <n v="4.5"/>
    <n v="919"/>
    <n v="735"/>
    <x v="1"/>
    <x v="271"/>
    <x v="6"/>
    <n v="675465"/>
  </r>
  <r>
    <x v="220"/>
    <s v="Conversational Printed Pure Cotton Night Suit"/>
    <s v="This chic set is comfortable as well as feminine, making it a perfect wear for a relaxed evening at home. Club those fluffy room slippers with this one to soak in a chill vibe._x000a_VANumber: T373380KBLACK MIX-BLACK MIX_x000a_T-shirt Features_x000a_Round neck_x000a_Short sleeves_x000a__x000a_Pyjamas Features_x000a__x000a_Slip-on"/>
    <s v="The model (height 5'8) is wearing a size S"/>
    <n v="4.5999999999999996"/>
    <n v="251"/>
    <n v="1499"/>
    <x v="1"/>
    <x v="133"/>
    <x v="1"/>
    <n v="376249"/>
  </r>
  <r>
    <x v="274"/>
    <s v="Self Design Schiffli Cotton Shirt Dress"/>
    <s v="Self design shirt dress_x000a_Shirt collar_x000a_Three-quarter, regular sleeves_x000a_Knee length in high-low hem_x000a_Schiffli fabric_x000a_Button closure"/>
    <s v="The model (height 5'8) is wearing a size S"/>
    <n v="4.2"/>
    <n v="293"/>
    <n v="1677"/>
    <x v="1"/>
    <x v="233"/>
    <x v="1"/>
    <n v="491361"/>
  </r>
  <r>
    <x v="321"/>
    <s v="Pink Partywear Western Style Maxi Gown"/>
    <s v="Pink Partywear Maxi Gown_x000a_Spaghetti Straps_x000a_Zipper on the back_x000a_Fabric - Poly Crepe_x000a_Available Sizes - S, M, L &amp; XL_x000a__x000a_Measurement in Inches:_x000a_Bust: S - 35, M - 37, L - 39, XL - 41_x000a_Waist: S - 29, M - 31, L - 33, XL - 35_x000a_Hips: S - 37, M - 39, L - 41, XL - 43_x000a_Front Length: S, M, L &amp; XL - 57_x000a__x000a_ "/>
    <s v="None"/>
    <n v="4.4000000000000004"/>
    <n v="3100"/>
    <n v="779"/>
    <x v="1"/>
    <x v="272"/>
    <x v="11"/>
    <n v="2414900"/>
  </r>
  <r>
    <x v="322"/>
    <s v="Women Pink Printed Kurta with Palazzos &amp; With Dupatta"/>
    <s v="Pink printed Kurta with Palazzos with dupatta_x000a__x000a_Kurta design:_x000a_Geometric printed_x000a_Straight shape_x000a_Regular style_x000a_V-neck, three-quarter regular sleeves_x000a_Knee length with straight hem_x000a_Viscose rayon knitted and woven fabric_x000a__x000a_Palazzos design:_x000a_Solid Palazzos_x000a_Elasticated waistband_x000a_Slip-on closure"/>
    <s v="The model (height 5'8) is wearing a size S"/>
    <n v="4.3"/>
    <n v="179"/>
    <n v="805"/>
    <x v="0"/>
    <x v="231"/>
    <x v="11"/>
    <n v="144095"/>
  </r>
  <r>
    <x v="323"/>
    <s v="Perfect Match SPF 20 Paraben Free BB Cream 29 g - White Light"/>
    <s v="Colorbar Women Perfect Match Beauty Balm_x000a__x000a_Shade Name:_x000a_White Light 100_x000a__x000a_Ingredients:_x000a_Contains Apple Extract and Aloe Vera"/>
    <s v="29 g"/>
    <n v="4.2"/>
    <n v="632"/>
    <n v="455"/>
    <x v="1"/>
    <x v="273"/>
    <x v="2"/>
    <n v="287560"/>
  </r>
  <r>
    <x v="141"/>
    <s v="Band Collar Kurta"/>
    <s v="Colour: navy blue_x000a_Solid_x000a_Band collar_x000a_Three-quarter, regular sleeves_x000a_Straight shape with regular style_x000a_Calf length with straight hem_x000a_Machine weave regular viscose rayon"/>
    <s v="The model (height 5'8) is wearing a size S"/>
    <n v="3.1"/>
    <n v="47"/>
    <n v="373"/>
    <x v="1"/>
    <x v="112"/>
    <x v="1"/>
    <n v="17531"/>
  </r>
  <r>
    <x v="308"/>
    <s v="Puff Sleeve Crepe Fit &amp; Flare Midi Dress"/>
    <s v="Teal solid fit &amp; flare dress_x000a_Round neck_x000a_Short, puff sleeve_x000a_Gathered or pleated detail_x000a_Midi length in flared hem_x000a_Crepe fabric_x000a_Button closure"/>
    <s v="The model (height 5'8) is wearing a size S"/>
    <n v="3.9"/>
    <n v="194"/>
    <n v="776"/>
    <x v="1"/>
    <x v="233"/>
    <x v="1"/>
    <n v="150544"/>
  </r>
  <r>
    <x v="256"/>
    <s v="Women Floral Yoke Design Gotta Patti Kurta With Sharara &amp; Dupatta"/>
    <s v="Yoke design Kurta with Sharara with dupatta_x000a__x000a_Kurta design:_x000a_Floral yoke design_x000a_Straight shape_x000a_Regular style_x000a_Round neck, three-quarter regular sleeves_x000a_Gotta patti detail_x000a_Calf length with straight hem_x000a_Cotton blend machine weave fabric_x000a__x000a_Sharara design:_x000a_Solid Sharara_x000a_Elasticated waistband_x000a_Slip-on closure"/>
    <s v="Dupatta Length is 2.12 Mtrs and Width is 1.06 Mtrs._x000a_The model (height 5'8) is wearing a size S"/>
    <n v="4"/>
    <n v="227"/>
    <n v="820"/>
    <x v="0"/>
    <x v="231"/>
    <x v="1"/>
    <n v="186140"/>
  </r>
  <r>
    <x v="324"/>
    <s v="Floral Print Drop-Shoulder Sleeves Pure Cotton T-shirt"/>
    <s v="Rose Tshirt for women_x000a_Floral printed_x000a_Regular length_x000a_Round neck_x000a_Short, drop-shoulder sleeves_x000a_Knitted pure cotton fabric"/>
    <s v="Regular Fit_x000a_The model (height 5'8) is wearing a size S"/>
    <n v="3.9"/>
    <n v="9"/>
    <n v="350"/>
    <x v="1"/>
    <x v="46"/>
    <x v="1"/>
    <n v="3150"/>
  </r>
  <r>
    <x v="49"/>
    <s v="Bio Papaya Visibly Flawless Skin Sustainable Face Wash For All Skin Types - 100ml"/>
    <s v="Bio Papaya Visibly Flawless Skin Face Wash"/>
    <s v="None"/>
    <n v="4.4000000000000004"/>
    <n v="10000"/>
    <n v="94"/>
    <x v="1"/>
    <x v="72"/>
    <x v="1"/>
    <n v="940000"/>
  </r>
  <r>
    <x v="285"/>
    <s v="Women Ethnic Motifs Printed Pure Cotton Kurta with Trousers"/>
    <s v="Sea green printed Kurta with Trousers_x000a__x000a_Kurta design:_x000a_Ethnic motifs printed_x000a_Straight shape_x000a_Regular style_x000a_Round neck, three-quarter regular sleeves_x000a_1 pockets_x000a_Calf length length with straight hem_x000a_Pure cotton machine weave fabric_x000a__x000a_Trousers design:_x000a_Solid Trousers_x000a_Elasticated waistband_x000a_Slip-on closure"/>
    <s v="The model (height 5'8) is wearing a size S"/>
    <n v="4.3"/>
    <n v="223"/>
    <n v="899"/>
    <x v="0"/>
    <x v="30"/>
    <x v="1"/>
    <n v="200477"/>
  </r>
  <r>
    <x v="221"/>
    <s v="Oil Free Natural Glow Loose Face Powder - Pink Glow"/>
    <s v="Oil Free Natural Glow Loose Face Powder - Pink Glow"/>
    <s v="None"/>
    <n v="4.3"/>
    <n v="1500"/>
    <n v="106"/>
    <x v="1"/>
    <x v="274"/>
    <x v="11"/>
    <n v="159000"/>
  </r>
  <r>
    <x v="2"/>
    <s v="Nord Buds CE with 13.4mm Dynamic Drivers &amp; Upto 20 Hours Playback &amp; Fast Charge"/>
    <s v="This item cannot be returned."/>
    <s v="None"/>
    <n v="4.0999999999999996"/>
    <n v="525"/>
    <n v="2299"/>
    <x v="1"/>
    <x v="73"/>
    <x v="1"/>
    <n v="1206975"/>
  </r>
  <r>
    <x v="267"/>
    <s v="Women Off White Floral Mirror detail Cotton Straight Kurta &amp; Palazzos with Dupatta"/>
    <s v="Off white and gold embroidered Kurta with Palazzos with dupatta_x000a__x000a_Kurta design:_x000a_Floral embroidered_x000a_Straight shape_x000a_Regular style_x000a_Round neck, three-quarter regular sleeves_x000a_mirror work detail_x000a_Calf length with straight hem_x000a_Pure cotton machine weave fabric_x000a_comes with a dupatta _x000a__x000a_Palazzos design:_x000a_Embroidered Palazzos_x000a_Partially elasticated waistband_x000a_2 pockets_x000a_Slip-on closure"/>
    <s v="Size worn by the model: S_x000a_Chest: 31&quot;_x000a_Waist: 24&quot;_x000a_Hips: 38''_x000a_Height: 5'8&quot;"/>
    <n v="4.5"/>
    <n v="2500"/>
    <n v="1849"/>
    <x v="0"/>
    <x v="231"/>
    <x v="2"/>
    <n v="4622500"/>
  </r>
  <r>
    <x v="256"/>
    <s v="Floral Embroidered Gotta Patti Pure Cotton Kurta Set With Dupatta"/>
    <s v="Blue and red embroidered Kurta with Palazzos with dupatta_x000a__x000a_Kurta design:_x000a_Floral embroidered_x000a_Anarkali shape_x000a_Regular style_x000a_Mandarin collar, three-quarter regular sleeves_x000a_Gotta patti detail_x000a_Calf length with flared hem_x000a_Pure cotton machine weave fabric_x000a__x000a_Palazzos design:_x000a_Printed Palazzos_x000a_Elasticated waistband_x000a_Slip-on closure"/>
    <s v="Size worn by the model: M_x000a_Chest: 33&quot;_x000a_Waist: 31&quot;_x000a_Hips: 38.5&quot;_x000a_Height: 5'8&quot;"/>
    <n v="4.2"/>
    <n v="812"/>
    <n v="1479"/>
    <x v="1"/>
    <x v="231"/>
    <x v="5"/>
    <n v="1200948"/>
  </r>
  <r>
    <x v="141"/>
    <s v="Women Red Yoke Design Kurta with Palazzos &amp; With Dupatta"/>
    <s v="Red yoke design Kurta with Palazzos with dupatta_x000a__x000a_Kurta design:_x000a_Woven design yoke design_x000a_Straight shape_x000a_Regular style_x000a_Round neck, three-quarter regular sleeves_x000a_Calf length with straight hem_x000a_Art silk machine weave fabric_x000a__x000a_Palazzos design:_x000a_Printed Palazzos_x000a_Partially elasticated waistband_x000a_Drawstring closure"/>
    <s v="The model (height 5'8) is wearing a size S"/>
    <n v="4.5"/>
    <n v="2500"/>
    <n v="1469"/>
    <x v="0"/>
    <x v="231"/>
    <x v="5"/>
    <n v="3672500"/>
  </r>
  <r>
    <x v="51"/>
    <s v="HP8100/46 SalonDry ThermoProtect 1000W Compact Hair Dryer - Purple"/>
    <s v="HP8100/46 SalonDry ThermoProtect 1000W Compact Hair Dryer - Purple_x000a_Guarantee: 2 years_x000a_Guarantee provided by Brand Owner / Manufacturers"/>
    <s v="None"/>
    <n v="4.4000000000000004"/>
    <n v="19600"/>
    <n v="843"/>
    <x v="1"/>
    <x v="275"/>
    <x v="16"/>
    <n v="16522800"/>
  </r>
  <r>
    <x v="12"/>
    <s v="Women Black Solid Joggers"/>
    <s v="Black Solid Joggers, has elasticated waistband with drawstring closure, 2 pockets, cuffed hem"/>
    <s v="Regular Fit_x000a_Size worn by the model: S_x000a_Waist: 28&quot;_x000a_Hips: 38&quot;_x000a_Height: 5'7&quot;"/>
    <n v="3.9"/>
    <n v="2100"/>
    <n v="539"/>
    <x v="0"/>
    <x v="31"/>
    <x v="0"/>
    <n v="1131900"/>
  </r>
  <r>
    <x v="267"/>
    <s v="Women Blue Abstract Printed Pure Cotton Kurta with Palazzos &amp; With Dupatta"/>
    <s v="Blue printed Kurta with Palazzos with dupatta_x000a__x000a_Kurta design:_x000a_Floral printed_x000a_Straight shape_x000a_Regular style_x000a_V-neck, short regular sleeves_x000a_Calf length length with straight hem_x000a_Pure cotton machine weave fabric_x000a__x000a_Palazzos design:_x000a_Printed Palazzos_x000a_Partially elasticated waistband_x000a_Slip-on closure"/>
    <s v="The model (height 5'8) is wearing a size S"/>
    <n v="4.0999999999999996"/>
    <n v="5500"/>
    <n v="951"/>
    <x v="0"/>
    <x v="231"/>
    <x v="4"/>
    <n v="5230500"/>
  </r>
  <r>
    <x v="141"/>
    <s v="Women Green &amp; White Striped Straight Kurta"/>
    <s v="Green and white striped straight kurta, has a mandarin collar, three-quarter sleeves, straight hem, and side slits"/>
    <s v="The model (height 5'8&quot;) is wearing a size S"/>
    <n v="4.2"/>
    <n v="3100"/>
    <n v="629"/>
    <x v="0"/>
    <x v="112"/>
    <x v="8"/>
    <n v="1949900"/>
  </r>
  <r>
    <x v="87"/>
    <s v="DuoPods P70 Earbuds With 50hrs Playtime"/>
    <s v="This item cannot be returned."/>
    <s v="None"/>
    <n v="3.2"/>
    <n v="79"/>
    <n v="799"/>
    <x v="1"/>
    <x v="74"/>
    <x v="1"/>
    <n v="63121"/>
  </r>
  <r>
    <x v="15"/>
    <s v="HM Women White Cotton Pure Cotton T-shirt"/>
    <s v="T-shirt in cotton jersey with a slightly wider neckline with a narrow trim."/>
    <s v="100% Cotton_x000a_Machine wash"/>
    <n v="4"/>
    <n v="2700"/>
    <n v="299"/>
    <x v="0"/>
    <x v="46"/>
    <x v="2"/>
    <n v="807300"/>
  </r>
  <r>
    <x v="261"/>
    <s v="Women Pink Printed Gotta Patti Pure Cotton Kurta with Trousers &amp; Dupatta"/>
    <s v="Pink and red printed Kurta with Trousers and dupatta_x000a__x000a_Kurta design:_x000a_Ethnic motifs printed_x000a_Straight shape_x000a_Regular style_x000a_Round neck with a notch_x000a_Three-quarter regular sleeves_x000a_Gotta patti detail_x000a_Calf length with straight hem_x000a_Pure cotton machine weave fabric_x000a_Trousers design:_x000a_Printed Trousers_x000a_Partially elasticated waistband_x000a_Slip-on closure"/>
    <s v="Size worn by the model: S_x000a_Chest: 32.5&quot;_x000a_Waist: 28.5&quot;_x000a_Hips: 35.5&quot;_x000a_Height: 5'7&quot;"/>
    <n v="4"/>
    <n v="777"/>
    <n v="1549"/>
    <x v="0"/>
    <x v="231"/>
    <x v="11"/>
    <n v="1203573"/>
  </r>
  <r>
    <x v="141"/>
    <s v="Women Navy Blue &amp; Gold-Toned Beaded Mojaris"/>
    <s v="A pair of navy blue and gold-toned square toe beaded mojaris, has regular styling, slip-on detail_x000a_Synthetic upper_x000a_Cushioned footbed_x000a_Textured and patterned leather outsole_x000a_Warranty: 1 month_x000a_Warranty provided by brand/manufacturer"/>
    <s v="Synthetic_x000a_Wipe with a clean, dry cloth to remove dust"/>
    <n v="4.2"/>
    <n v="459"/>
    <n v="1299"/>
    <x v="0"/>
    <x v="217"/>
    <x v="3"/>
    <n v="596241"/>
  </r>
  <r>
    <x v="256"/>
    <s v="Women Blue Ethnic Motifs Printed Kurta with Trousers"/>
    <s v="Blue &amp; pink printed Kurta with Trousers_x000a__x000a_Kurta design:_x000a_Ethnic motifs printed_x000a_Straight shape_x000a_Regular style_x000a_Round neck, three-quarter regular sleeves_x000a_Calf length with straight hem_x000a_Cotton blend machine weave fabric_x000a__x000a_Trousers design:_x000a_Printed Trousers_x000a_Elasticated waistband_x000a_Slip-on closure"/>
    <s v="The model (height 5'8) is wearing a size S"/>
    <n v="3.7"/>
    <n v="718"/>
    <n v="735"/>
    <x v="0"/>
    <x v="30"/>
    <x v="4"/>
    <n v="527730"/>
  </r>
  <r>
    <x v="26"/>
    <s v="The Lifestyle Co. Women Mauve Printed Applique Leisure Set Co-Ords"/>
    <s v="Add a hint of drama to your wardrobe with this set. Boasting a round neck, this set also comes with short sleeves to add a proper finishing touch. _x000a_Mauve shade_x000a_Pattern applique_x000a_Round neck_x000a_Short sleeves_x000a_Cotton blend, machine wash_x000a_Bottom_x000a_Joggers come with a slip-n closure_x000a_2 pockets_x000a_Cuffed hem_x000a__x000a_Trend Alert_x000a_Leisure sets are comfy and loose-fitting matching sets that are perfect to lounge around in at home on weekends or for casual outings. They are trendy and elevate your style statement."/>
    <s v="The model (height 5'8) is wearing a size S"/>
    <n v="4.3"/>
    <n v="2500"/>
    <n v="857"/>
    <x v="0"/>
    <x v="257"/>
    <x v="1"/>
    <n v="2142500"/>
  </r>
  <r>
    <x v="263"/>
    <s v="Women Black Wide Leg High-Rise Clean Look Jeans"/>
    <s v="Black dark wash 4-pocket high-rise jeans, clean look, no fade, has a button and zip closure, and waistband with belt loops"/>
    <s v="Wide Leg_x000a_The model (height 5'8&quot;) is wearing a size 28"/>
    <n v="4"/>
    <n v="20800"/>
    <n v="739"/>
    <x v="0"/>
    <x v="15"/>
    <x v="0"/>
    <n v="15371200"/>
  </r>
  <r>
    <x v="325"/>
    <s v="Women Olive Green &amp; Brown Camouflage Print Cargos"/>
    <s v="Olive green and brown camouflage print mid-rise cargos, button closure, 4 pockets, cuffed hems"/>
    <s v="Regular Fit_x000a_The model (height 5'8&quot;) is wearing a size 28"/>
    <n v="4.3"/>
    <n v="3600"/>
    <n v="873"/>
    <x v="0"/>
    <x v="113"/>
    <x v="8"/>
    <n v="3142800"/>
  </r>
  <r>
    <x v="14"/>
    <s v="Blue &amp; White Ditsy Floral Midi Fit &amp; Flare Dress"/>
    <s v="blue and white ditsy floral print fit &amp; flare dress_x000a_V-neck_x000a_Short, regular sleeves_x000a_Midi length_x000a_Flared hem_x000a_Front slit _x000a_Button closure_x000a_Attached lining "/>
    <s v="The model (height 5'8) is wearing a size S"/>
    <n v="4.2"/>
    <n v="420"/>
    <n v="679"/>
    <x v="1"/>
    <x v="233"/>
    <x v="2"/>
    <n v="285180"/>
  </r>
  <r>
    <x v="267"/>
    <s v="Yoke Design Dobby Kurta"/>
    <s v="Colour: pink_x000a_Woven design yoke design_x000a_Scoop neck_x000a_Three-quarter, regular sleeves_x000a_Straight shape with regular style_x000a_Zari detail_x000a_Calf length with straight hem_x000a_Machine weave dobby viscose rayon"/>
    <s v="Size worn by the model: s_x000a_Chest: 32&quot;_x000a_Height: 5'7&quot;"/>
    <n v="4.5"/>
    <n v="224"/>
    <n v="813"/>
    <x v="1"/>
    <x v="112"/>
    <x v="1"/>
    <n v="182112"/>
  </r>
  <r>
    <x v="283"/>
    <s v="Blue Printed Nightdress"/>
    <s v="Unwind yourself in the vibrancy of this ultra-soft nightdress. It is just what your body would need to unfurl in after a hard day's toil._x000a__x000a_Features_x000a_VANumber:ST-105-multi-rob-Multi_x000a_V-neck_x000a_Long sleeves_x000a_Above knee"/>
    <s v="The model (height 5'8) is wearing a size S"/>
    <n v="4.3"/>
    <n v="282"/>
    <n v="687"/>
    <x v="1"/>
    <x v="262"/>
    <x v="4"/>
    <n v="193734"/>
  </r>
  <r>
    <x v="141"/>
    <s v="Women Ethnic Motifs Printed Regular Kurta With Trousers &amp; Dupatta"/>
    <s v="Black printed Kurta with Trousers &amp; dupatta_x000a__x000a_Kurta design:_x000a_Ethnic motifs printed_x000a_Straight shape_x000a_Regular style_x000a_Round neck, sleeveless no sleeves_x000a_Calf length length with straight hem_x000a_Polyester machine weave fabric_x000a__x000a_Trousers design:_x000a_Solid Trousers_x000a_Partially elasticated waistband_x000a_Slip-on closure_x000a_Dupatta Design:_x000a_Grey color_x000a_Solid_x000a_Tassels border"/>
    <s v="Size worn by the model: S_x000a_Chest: 36&quot;_x000a_Waist: 24&quot;_x000a_Hips: 38&quot;_x000a_Height: 5'5&quot;"/>
    <n v="2.8"/>
    <n v="21"/>
    <n v="699"/>
    <x v="0"/>
    <x v="231"/>
    <x v="1"/>
    <n v="14679"/>
  </r>
  <r>
    <x v="256"/>
    <s v="Women Floral Printed Kurta with Trousers"/>
    <s v="Purple printed Kurta with Trousers_x000a__x000a_Kurta design:_x000a_Floral printed_x000a_Straight shape_x000a_Regular style_x000a_Round neck, short regular sleeves_x000a_2 pockets_x000a_Calf length with straight hem_x000a_Cotton blend machine weave fabric_x000a__x000a_Trousers design:_x000a_Printed Trousers_x000a_Elasticated waistband_x000a_Slip-on closure"/>
    <s v="The model (height 5'8) is wearing a size S"/>
    <n v="3.7"/>
    <n v="1200"/>
    <n v="710"/>
    <x v="0"/>
    <x v="30"/>
    <x v="1"/>
    <n v="852000"/>
  </r>
  <r>
    <x v="261"/>
    <s v="Women Magenta Printed Kurta with Trousers &amp; Dupatta"/>
    <s v="Magenta printed Kurta with Trousers with dupatta_x000a__x000a_Kurta design:_x000a_Polka dots printed_x000a_Straight shape_x000a_Regular style_x000a_Shoulder straps, sleeveless no sleeves_x000a_Calf length with straight hem_x000a_Silk blend machine weave fabric_x000a__x000a_Trousers design:_x000a_Solid Trousers_x000a_Elasticated waistband_x000a_Slip-on closure"/>
    <s v="Size worn by the model: S_x000a_Chest: 32&quot;_x000a_Waist: 28&quot;_x000a_Hips: 33&quot;_x000a_Height: 5'7&quot;"/>
    <n v="4.0999999999999996"/>
    <n v="1800"/>
    <n v="1599"/>
    <x v="0"/>
    <x v="231"/>
    <x v="19"/>
    <n v="2878200"/>
  </r>
  <r>
    <x v="288"/>
    <s v="Women Black Geometric Print Puff Sleeves Top"/>
    <s v="Black regular top_x000a_Geometric print_x000a_Square neck, short, puff sleeve sleeves_x000a_Knitted"/>
    <s v="The model (height 5'8) is wearing a size S"/>
    <n v="4.0999999999999996"/>
    <n v="1800"/>
    <n v="395"/>
    <x v="0"/>
    <x v="235"/>
    <x v="0"/>
    <n v="711000"/>
  </r>
  <r>
    <x v="262"/>
    <s v="Women Pink Yoke Design Regular Kurta with Palazzos &amp; Dupatta"/>
    <s v="Pink yoke design Kurta with Palazzos with dupatta_x000a__x000a_Kurta design:_x000a_Solid yoke design_x000a_Straight shape_x000a_Regular style_x000a_Round neck, three-quarter regular sleeves_x000a_Calf length with straight hem_x000a_Cotton blend machine weave fabric_x000a__x000a_Palazzos design:_x000a_Solid Palazzos_x000a_Partially elasticated waistband_x000a_Slip-on closure"/>
    <s v="The model (height 5'8) is wearing a size S"/>
    <n v="3.9"/>
    <n v="2200"/>
    <n v="999"/>
    <x v="0"/>
    <x v="231"/>
    <x v="11"/>
    <n v="2197800"/>
  </r>
  <r>
    <x v="256"/>
    <s v="Women Black Kurta"/>
    <s v="Colour: black_x000a_Solid solid_x000a_Round neck_x000a_Sleeveless, no sleeves_x000a_Straight shape with regular style_x000a_Calf length with straight hem_x000a_Machine weave regular viscose rayon"/>
    <s v="The model (height 5'8) is wearing a size S"/>
    <n v="4.2"/>
    <n v="2000"/>
    <n v="359"/>
    <x v="0"/>
    <x v="112"/>
    <x v="0"/>
    <n v="718000"/>
  </r>
  <r>
    <x v="12"/>
    <s v="Women Grey Mesh Walking Shoes"/>
    <s v="A pair of grey shoes, has regular Styling, slip-on detail_x000a_Upper_x000a_Cushioned footbed_x000a_Textured and patterned outsole_x000a_Warranty: 3 months"/>
    <s v="Flynit,_x000a_Wipe with a clean dry cloth to remove dust"/>
    <n v="4.4000000000000004"/>
    <n v="117"/>
    <n v="989"/>
    <x v="0"/>
    <x v="11"/>
    <x v="7"/>
    <n v="115713"/>
  </r>
  <r>
    <x v="18"/>
    <s v="Swiftwater Women Black Flats"/>
    <s v="A pair of open-toed black flats, has regular styling, slip-on detail_x000a_Synthetic upper_x000a_Cushioned footbed_x000a_Textured and patterned outsole"/>
    <s v="Synthetic_x000a_Wipe with a clean, dry cloth to remove dust"/>
    <n v="4.5"/>
    <n v="372"/>
    <n v="2695"/>
    <x v="0"/>
    <x v="261"/>
    <x v="0"/>
    <n v="1002540"/>
  </r>
  <r>
    <x v="109"/>
    <s v="9 to 5 Complexion Care SPF 30 CC Cream - Beige, 30 g"/>
    <s v="9 to 5 Complexion Care CC Cream_x000a_Shade name - Beige_x000a__x000a_Ingredients:_x000a_Cyclopentasiloxane, Ethylhexyl Methoxycinnamate, Glycerin"/>
    <s v="None"/>
    <n v="4.5"/>
    <n v="8000"/>
    <n v="208"/>
    <x v="1"/>
    <x v="75"/>
    <x v="13"/>
    <n v="1664000"/>
  </r>
  <r>
    <x v="109"/>
    <s v="9 to 5 SPF 30 Complexion Care Cream- Honey 30 g"/>
    <s v="9 to 5 SPF 30 Complexion Care Cream_x000a_Shade Name: Honey"/>
    <s v="None"/>
    <n v="4.4000000000000004"/>
    <n v="6400"/>
    <n v="208"/>
    <x v="1"/>
    <x v="75"/>
    <x v="1"/>
    <n v="1331200"/>
  </r>
  <r>
    <x v="326"/>
    <s v="Black Flared Mini Skirt"/>
    <s v="Black solid flared mini skirt, has an elasticated waistband, slip-on closure, flared hem."/>
    <s v="The model (height 5'8&quot;) is wearing size S"/>
    <n v="4.4000000000000004"/>
    <n v="3200"/>
    <n v="519"/>
    <x v="1"/>
    <x v="245"/>
    <x v="0"/>
    <n v="1660800"/>
  </r>
  <r>
    <x v="327"/>
    <s v="Women Blue Skinny Fit High-Rise Clean Look Stretchable Jeans"/>
    <s v="Blue medium wash 5-pocket high-rise jeans, clean look, no fade, has a button and zip closure, and waistband with belt loops"/>
    <s v="Skinny Fit_x000a_Stretchable_x000a_The model (height 5'8&quot;) is wearing a size 28"/>
    <n v="4.2"/>
    <n v="7100"/>
    <n v="935"/>
    <x v="0"/>
    <x v="15"/>
    <x v="4"/>
    <n v="6638500"/>
  </r>
  <r>
    <x v="302"/>
    <s v="Blue Denim A-Line Dress"/>
    <s v="Blue solid woven A-line dress, has a shirt collar, three-quarter sleeves, button closure, straight hem"/>
    <s v="Regular Fit_x000a_The model (height 5'8&quot;) is wearing a size S"/>
    <n v="4.4000000000000004"/>
    <n v="3000"/>
    <n v="1154"/>
    <x v="1"/>
    <x v="233"/>
    <x v="4"/>
    <n v="3462000"/>
  </r>
  <r>
    <x v="277"/>
    <s v="Women Purple Geometric Printed Kurta with Dupatta"/>
    <s v="Colour: purple_x000a_Geometric printed_x000a_Round neck_x000a_Sleevesless_x000a_Straight shape _x000a_Calf length with straight hem_x000a_Machine weave regular viscose rayon_x000a_Comes with a dupatta"/>
    <s v="The model (height 5'8) is wearing a size S_x000a_Dupatta length: 2.30 m"/>
    <n v="4"/>
    <n v="3500"/>
    <n v="758"/>
    <x v="0"/>
    <x v="231"/>
    <x v="16"/>
    <n v="2653000"/>
  </r>
  <r>
    <x v="328"/>
    <s v="Women Rust Co-Ords"/>
    <s v="This clothing set consists of Shirt and Trousers_x000a_Rust solid Shirt ,has a shirt collar, three-quarter sleeves_x000a_Rust solid Trousers ,has a button closure"/>
    <s v="The model (height 5'8) is wearing a size S"/>
    <n v="4.2"/>
    <n v="1200"/>
    <n v="1154"/>
    <x v="0"/>
    <x v="257"/>
    <x v="1"/>
    <n v="1384800"/>
  </r>
  <r>
    <x v="8"/>
    <s v="Unisex Black ESS Running Cap"/>
    <s v="PRODUCT STORY : The new Running Essential Cap with athletic lines, lightweight design and an interior sweatband mixes fashion with function, working to keep you cool and comfortable at every level._x000a_FEATURES+. DETAILS : Classic six panel cap, Curved visor, Self fabric and hair-safe hook-and-loop closure, Moisture-wicking interior sweatband to keep you dry and comfortable"/>
    <s v="Material Information, FRONT LINING: 100% cotton, SHELL: 100% polyester_x000a_Care Instructions Do Not Wring, Stretch To Original Shape While Damp_x000a_Wipe with a clean dry cloth to remove dust"/>
    <n v="4.2"/>
    <n v="5400"/>
    <n v="269"/>
    <x v="1"/>
    <x v="77"/>
    <x v="0"/>
    <n v="1452600"/>
  </r>
  <r>
    <x v="93"/>
    <s v="Women Pink Mesh Walking Shoes"/>
    <s v="A pair of pink walking shoes, has regular Styling, slip-on detail_x000a_Memory tech lite, Yoga flex_x000a_Mesh upper_x000a_Cushioned footbed_x000a_Textured and patterned outsole_x000a_Warranty: 30 days"/>
    <s v="Mesh upper_x000a_Sole material: TPR_x000a_Wipe with a clean, dry cloth to remove dust"/>
    <n v="4.3"/>
    <n v="390"/>
    <n v="979"/>
    <x v="0"/>
    <x v="11"/>
    <x v="11"/>
    <n v="381810"/>
  </r>
  <r>
    <x v="90"/>
    <s v="Pack of 10 Luxury Long Lasting EDP Fragrance Gift Set - 5 ml Each"/>
    <s v="Pack of 10 Luxury Long Lasting EDP Fragrance Gift Set._x000a_It consists of:_x000a_CEO Man Eau De Parfum 5 ml_x000a_Skai Aquatic Eau De Parfum 5 ml_x000a_Impact Man Eau De Parfum 5 ml_x000a_Fresh Eau De Parfum 5 ml_x000a_Honey Oud Eau De Parfum 5 ml_x000a_Oud Eau De Parfum 5 ml_x000a_White Oud Eau De Parfum 5 ml_x000a_Senorita Eau De Parfum 5 ml_x000a_Date Woman Eau De Parfum 5 ml_x000a_CEO Woman Eau De Parfum 5 ml_x000a_ "/>
    <s v="None"/>
    <n v="4.3"/>
    <n v="2300"/>
    <n v="349"/>
    <x v="1"/>
    <x v="44"/>
    <x v="1"/>
    <n v="802700"/>
  </r>
  <r>
    <x v="8"/>
    <s v="Women Black Essential Knitted Regular Fit Closed Track Pants"/>
    <s v="PRODUCT STORY_x000a_Enhance your wardrobe with cozy options from PUMA in our Essentials Sweatpants, the latest in modern essentials. Made with cotton from the Forever Better Initiative, these comfortable staples are a must-have for any streetwear enthusiasts._x000a__x000a_DETAILS_x000a_Ribbed waistband with internal drawcord for customized comfort_x000a_Side seam pockets for a convenient storage solutions_x000a_Ribbed cuffs_x000a_PUMA Wordmark at left thigh"/>
    <s v="Regular Fit_x000a_The model (height 5'8&quot;) is wearing a size S"/>
    <n v="4.4000000000000004"/>
    <n v="572"/>
    <n v="1399"/>
    <x v="0"/>
    <x v="34"/>
    <x v="0"/>
    <n v="800228"/>
  </r>
  <r>
    <x v="329"/>
    <s v="Women Multicoloured Geometric Striped Kurta"/>
    <s v="Colour: multicoloured_x000a_Geometric striped_x000a_Round neck_x000a_Three-quarter, regular sleeves_x000a_Straight shape with regular style_x000a_Calf length with straight hem_x000a_Knitted and woven regular viscose rayon"/>
    <s v="The model (height 5'8) is wearing a size S"/>
    <n v="4.3"/>
    <n v="378"/>
    <n v="1049"/>
    <x v="0"/>
    <x v="112"/>
    <x v="5"/>
    <n v="396522"/>
  </r>
  <r>
    <x v="256"/>
    <s v="Women Floral Printed Gotta Patti Kurta With Palazzos"/>
    <s v="Printed Kurta with Palazzos_x000a__x000a_Kurta design:_x000a_Floral printed_x000a_Anarkali shape_x000a_Regular style_x000a_Round neck, three-quarter regular sleeves_x000a_2 pockets gotta patti detail_x000a_Calf length with flared hem_x000a_Cotton blend machine weave fabric_x000a__x000a_Palazzos design:_x000a_Printed Palazzos_x000a_Elasticated waistband_x000a_Slip-on closure"/>
    <s v="The model (height 5'8) is wearing a size S"/>
    <n v="3.7"/>
    <n v="799"/>
    <n v="799"/>
    <x v="0"/>
    <x v="237"/>
    <x v="1"/>
    <n v="638401"/>
  </r>
  <r>
    <x v="40"/>
    <s v="Glimpse Poly Carbonate Small Hard Trolley Bag - 56 cm"/>
    <s v="Design Details:_x000a_Grey textured hardside check-in trolley suitcase, secured with a fixed combination lock_x000a_No. of wheels: 4_x000a_One handle on top and one on the side_x000a_Push button trolley_x000a_360 degree wheeling system_x000a_Push button trolley_x000a_Scratch resistant polycarbonate shell_x000a_Warranty: 5 years_x000a_Warranty provided by the brand/manufacturer_x000a__x000a_."/>
    <s v="Height: 56 cm_x000a_Width: 40 cm_x000a_Depth: 25 cm"/>
    <n v="4.4000000000000004"/>
    <n v="5500"/>
    <n v="1999"/>
    <x v="1"/>
    <x v="37"/>
    <x v="1"/>
    <n v="10994500"/>
  </r>
  <r>
    <x v="267"/>
    <s v="Women Grey &amp; Golden Floral Motifs Printed A-line Kurta with Pocket"/>
    <s v="Colour: grey and golden_x000a_Floral printed_x000a_Round neck_x000a_Three-quarter, regular sleeves_x000a_Mock placket with Two button closure_x000a_A-line shape with panelled style_x000a_1 side pocket_x000a_Front slit_x000a_Calf length with flared hem_x000a_Knitted and woven regular cotton silk"/>
    <s v="The model (height 5'8) is wearing a size S"/>
    <n v="4.3"/>
    <n v="1600"/>
    <n v="799"/>
    <x v="0"/>
    <x v="132"/>
    <x v="7"/>
    <n v="1278400"/>
  </r>
  <r>
    <x v="26"/>
    <s v="Women Blue Skinny Fit Mid-Rise Clean Look Stretchable Crop Jeans"/>
    <s v="Blue medium wash 5-pocket mid-rise crop jeans, clean look with light fade, has a button and zip closure, waistband with belt loops"/>
    <s v="Skinny Fit_x000a_Stretchable_x000a_The model (height 5'8&quot;) is wearing a size 28"/>
    <n v="4"/>
    <n v="3700"/>
    <n v="949"/>
    <x v="0"/>
    <x v="15"/>
    <x v="4"/>
    <n v="3511300"/>
  </r>
  <r>
    <x v="26"/>
    <s v="Women Navy Blue Extended Colourblocked Sleeves Pure Cotton T-shirt"/>
    <s v="Navy blue Tshirt for women_x000a_Solid_x000a_Regular length_x000a_Round neck_x000a_Long, extended sleeves_x000a_Knitted cotton fabric"/>
    <s v="Regular Fit_x000a_The model (height 5'8) is wearing a size S"/>
    <n v="4.2"/>
    <n v="415"/>
    <n v="371"/>
    <x v="0"/>
    <x v="46"/>
    <x v="3"/>
    <n v="153965"/>
  </r>
  <r>
    <x v="146"/>
    <s v="Women Rose Gold Analogue Watch"/>
    <s v="Display: Analogue_x000a_Movement: Quartz_x000a_Power source: Battery_x000a_Dial style: Patterned oval brass dial_x000a_Features: Reset Time_x000a_Strap style: Rose Gold-Toned bracelet style, stainless steel strap with a button closure_x000a_Water resistance: 30 m_x000a_Warranty: 2 years_x000a_Warranty provided by brand/manufacturer_x000a_Comes in a signature Fastrack case_x000a_Disclaimer - The Watch Cases might differ from the image shown. "/>
    <s v="Dial width:_x000a_Strap width"/>
    <n v="4.5"/>
    <n v="331"/>
    <n v="3895"/>
    <x v="0"/>
    <x v="26"/>
    <x v="6"/>
    <n v="1289245"/>
  </r>
  <r>
    <x v="141"/>
    <s v="Women Navy Blue Floral Yoke Design Thread Work Straight Kurta"/>
    <s v="Colour: navy blue and red_x000a_Floral yoke design_x000a_Round neck_x000a_Three-quarter, regular sleeves_x000a_Straight shape with regular style_x000a_Thread work detail_x000a_Knee length with straight hem_x000a_Machine weave regular viscose rayon"/>
    <s v="The model (height 5'8) is wearing a size S"/>
    <n v="4.2"/>
    <n v="1100"/>
    <n v="493"/>
    <x v="0"/>
    <x v="112"/>
    <x v="3"/>
    <n v="542300"/>
  </r>
  <r>
    <x v="293"/>
    <s v="Women Embellished Comfort Insole Horsebit Loafers"/>
    <s v="A pair of round toe black &amp; gold toned loafers ,has regular styling,_x000a_Slip-on detail_x000a_Synthetic leather upper_x000a_Cushioned footbed_x000a_Textured and patterned outsole"/>
    <s v="Synthetic Leather _x000a_Wipe with a clean, dry cloth to remove dust"/>
    <n v="4"/>
    <n v="36"/>
    <n v="899"/>
    <x v="0"/>
    <x v="78"/>
    <x v="1"/>
    <n v="32364"/>
  </r>
  <r>
    <x v="276"/>
    <s v="Beige Solid Non-Wired Lightly Padded Everyday Bra DB-CAM-PAD-01D"/>
    <s v="Beige solid medium-coverage Everyday bra_x000a_Lightly Padded and Non-Wired cut and sew cups_x000a_Regular straps and back closure_x000a_Back style: Regular_x000a_Feature: All Day Comfort"/>
    <s v="65% nylon, 30% polyester, 5% elastane_x000a_Machine-wash"/>
    <n v="4.5"/>
    <n v="15600"/>
    <n v="350"/>
    <x v="1"/>
    <x v="276"/>
    <x v="5"/>
    <n v="5460000"/>
  </r>
  <r>
    <x v="330"/>
    <s v="Spread Collar Long Sleeves Classic Cotton Casual Shirt"/>
    <s v="Brown solid Casual shirt ,has a spread collar, button placket,long regular sleeves, curved hem"/>
    <s v="Brand Fit: Classic_x000a_Fit: Regular Fit_x000a_The model (height 5'8) is wearing a size S"/>
    <n v="3.2"/>
    <n v="431"/>
    <n v="659"/>
    <x v="1"/>
    <x v="12"/>
    <x v="1"/>
    <n v="284029"/>
  </r>
  <r>
    <x v="256"/>
    <s v="Floral Embroidered Kurta With Trousers"/>
    <s v="Green and pink embroidered Kurta with Trousers_x000a__x000a_Kurta design:_x000a_Floral embroidered_x000a_A-line shape_x000a_Regular style_x000a_Round neck, three-quarter regular sleeves_x000a_Knee length with straight hem_x000a_Cotton machine weave fabric_x000a__x000a_Trousers design:_x000a_Solid Trousers_x000a_Elasticated waistband_x000a_Slip-on closure"/>
    <s v="Size worn by the model: S_x000a_Chest: 33&quot;_x000a_Waist: 31&quot;_x000a_Hips: 38.5&quot;_x000a_Height: 5'8&quot;"/>
    <n v="2.8"/>
    <n v="35"/>
    <n v="799"/>
    <x v="1"/>
    <x v="30"/>
    <x v="5"/>
    <n v="27965"/>
  </r>
  <r>
    <x v="8"/>
    <s v="Unisex Black Sneakers"/>
    <s v="A pair of round toe black sneakers ,has regular styling,_x000a_Lace-ups detail_x000a_Mesh upper_x000a_Cushioned footbed_x000a_Textured and patterned outsole_x000a_Warranty: 3 months_x000a_Warranty provided by brand/manufacturer_x000a_PRODUCT STORY : Introducing the Duke Men's Shoes, Propels you to greater milestones with its sleek, agile, functional design infused with pumas cutting edge technology. DETAILS : Heel type: Flat, Shoe width: Regular fit, EVA outsole"/>
    <s v="Upper Material : Mesh_x000a_Sole Material : Rubber_x000a_Wipe with a clean dry cloth to remove dust"/>
    <n v="4.2"/>
    <n v="1200"/>
    <n v="1679"/>
    <x v="1"/>
    <x v="0"/>
    <x v="0"/>
    <n v="2014800"/>
  </r>
  <r>
    <x v="260"/>
    <s v="Women Lime Green &amp; Off White Bandhani Screen Print Cotton Angrakha Kurta"/>
    <s v="Colour: lime green and off white_x000a_Bandhani screen printed_x000a_V-neck_x000a_Three-quarter sleeves_x000a_A-line shape with angrakha style_x000a_Calf length with flared hem_x000a_Machine weave regular cotton_x000a_Gotta patti piping_x000a_Button and loop closure"/>
    <s v="The model (height 5'8&quot;) is wearing a size S"/>
    <n v="4.3"/>
    <n v="4600"/>
    <n v="791"/>
    <x v="0"/>
    <x v="112"/>
    <x v="8"/>
    <n v="3638600"/>
  </r>
  <r>
    <x v="331"/>
    <s v="Self Design Baby Doll"/>
    <s v="This item cannot be returned."/>
    <s v="The model (height 5'8) is wearing a size S"/>
    <n v="4"/>
    <n v="4"/>
    <n v="849"/>
    <x v="1"/>
    <x v="263"/>
    <x v="1"/>
    <n v="3396"/>
  </r>
  <r>
    <x v="267"/>
    <s v="Women Pink Bandhani Printed Gotta Patti Pure Cotton Kurta with Trousers &amp; With Dupatta"/>
    <s v="Pink printed Kurta with Trousers with dupatta_x000a__x000a_Kurta design:_x000a_Bandhani printed_x000a_A-line shape_x000a_Regular style_x000a_Round neck, three-quarter regular sleeves_x000a_2 pockets gotta patti detail_x000a_Calf length length with flared hem_x000a_Pure cotton knitted and woven fabric_x000a__x000a_Trousers design:_x000a_Printed Trousers_x000a_Partially elasticated waistband_x000a_Slip-on closure"/>
    <s v="The model (height 5'8) is wearing a size S"/>
    <n v="4.3"/>
    <n v="4200"/>
    <n v="1079"/>
    <x v="0"/>
    <x v="231"/>
    <x v="11"/>
    <n v="4531800"/>
  </r>
  <r>
    <x v="332"/>
    <s v="Teal Blue V-Neck Cuffed Sleeves Georgette Maxi Dress"/>
    <s v="Teal Blue solid maxi dress_x000a_V-neck_x000a_Long, cuffed sleeves_x000a_Maxi length in flared hem_x000a_Georgette fabric"/>
    <s v="The model (height 5'8) is wearing a size S"/>
    <n v="4"/>
    <n v="58"/>
    <n v="799"/>
    <x v="1"/>
    <x v="233"/>
    <x v="4"/>
    <n v="46342"/>
  </r>
  <r>
    <x v="272"/>
    <s v="Women Black &amp; Pink Printed Basic Jumpsuit"/>
    <s v="Black printed basic jumpsuit, has a V-neck, long sleeves"/>
    <s v="The model (height 5'8'') is wearing a size S"/>
    <n v="4.3"/>
    <n v="10000"/>
    <n v="879"/>
    <x v="0"/>
    <x v="277"/>
    <x v="0"/>
    <n v="8790000"/>
  </r>
  <r>
    <x v="266"/>
    <s v="Striped Pure Cotton Kaftan Night Suit"/>
    <s v="This classic night suit will help you set the right tone for any season. Club it up with those fluffy room slippers for a win-win look for leisure hours._x000a_VANumber: se-kfp-20-green_x000a__x000a_Kaftan Features_x000a_Shirt collar_x000a_Three-quarter sleeves_x000a__x000a_Pyjamas Features_x000a__x000a_Slip-on"/>
    <s v="The model (height 5'8) is wearing a size S"/>
    <n v="3.9"/>
    <n v="65"/>
    <n v="1189"/>
    <x v="1"/>
    <x v="133"/>
    <x v="1"/>
    <n v="77285"/>
  </r>
  <r>
    <x v="333"/>
    <s v="White Puff Sleeves Shirt Style Top"/>
    <s v="White regular shirt style top_x000a_Solid_x000a_Round neck, long, puff sleeve sleeves_x000a_Lace inserts detail_x000a_Knitted and woven_x000a_Button closure"/>
    <s v="Size worn by the model: S_x000a_Chest: 35&quot;_x000a_Height: 5'8&quot;"/>
    <n v="4.3"/>
    <n v="2600"/>
    <n v="499"/>
    <x v="1"/>
    <x v="235"/>
    <x v="2"/>
    <n v="1297400"/>
  </r>
  <r>
    <x v="26"/>
    <s v="The Lifestyle Co Women Green Pure Cotton Embroidered Round Neck Pure Cotton T-shirt"/>
    <s v="Green embroidered T-shirt, has a round neck, and sleeveless"/>
    <s v="The model (height 5'8&quot;) is wearing a size S"/>
    <n v="4.3"/>
    <n v="1500"/>
    <n v="263"/>
    <x v="0"/>
    <x v="46"/>
    <x v="5"/>
    <n v="394500"/>
  </r>
  <r>
    <x v="276"/>
    <s v="Women Grey Solid Bracelet Style Straps Analogue Watch MFB-PN-PF-DK2494"/>
    <s v="Display: Analogue_x000a_Movement: Mechanical_x000a_Power source: Battery_x000a_Dial style: Solid round stainless steel dial_x000a_Features: Reset Time, calender_x000a_Strap style: Grey bracelet style, stainless steel strap with a foldover closure_x000a_Water resistance: Water Resistant_x000a_Comes in a signature Dressberry case"/>
    <s v="None"/>
    <n v="4.2"/>
    <n v="8700"/>
    <n v="1084"/>
    <x v="0"/>
    <x v="278"/>
    <x v="7"/>
    <n v="9430800"/>
  </r>
  <r>
    <x v="56"/>
    <s v="Premium Women Silver-Toned Dial Watch DK11138-2"/>
    <s v="Case style: Analogue watch withnbsp;a circular case, has a fixed bezel with stone-studded detail and a stainless steel backDial style: Silver-toned dialFeatures: A screw to reset the time_x000a_Strap style: Steel-toned stainless steel strap,nbsp;secured with a fold-over claspWater-resistant up to 30 mComes in a signature Daniel Klein caseWarranty: 2 years on machine, battery and 6 months on plating_x000a__x000a_Warranty provided by Brand Owner / ManufacturerDisclaimer : 2 years of National and Internation Warranty. Home Pickup &amp; Drop Facilities available for servicing. Need myntra Invoice or Warranty Card to claim warranty. Warranty on the product is covered by manufacturing defects only. Physical Damage, Wear &amp; Tear and Dis-colouring not covered under Warranty."/>
    <s v="Dial width: 27 mm_x000a_Strap width: 15 mm"/>
    <n v="4.4000000000000004"/>
    <n v="8700"/>
    <n v="2745"/>
    <x v="0"/>
    <x v="279"/>
    <x v="15"/>
    <n v="23881500"/>
  </r>
  <r>
    <x v="334"/>
    <s v="Tie Dye T-Shirt &amp; Joggers"/>
    <s v="This co-ords consists of t-shirt and joggers_x000a_Blue &amp; yellow tie dye printed t-shirt, has round neck, short sleeves_x000a_Blue &amp; yellow tie dye printed mid-rise elasticated joggers, has an elasticated waistband, slip-on closure and 2 pockets"/>
    <s v="The model (height 5'8&quot;) is wearing a size S"/>
    <n v="3.8"/>
    <n v="11"/>
    <n v="674"/>
    <x v="1"/>
    <x v="31"/>
    <x v="1"/>
    <n v="7414"/>
  </r>
  <r>
    <x v="335"/>
    <s v="Women Black Solid Gym Tights"/>
    <s v="Black solid high-rise gym tights has an elasticated waistband with slip-on closure"/>
    <s v="The model (height 5'8'') is wearing a size XS"/>
    <n v="4.3"/>
    <n v="127"/>
    <n v="752"/>
    <x v="0"/>
    <x v="258"/>
    <x v="0"/>
    <n v="95504"/>
  </r>
  <r>
    <x v="14"/>
    <s v="Bitter Red Sweetheart Neck Smocked 90's Hollaback Casually Corset Crop Top"/>
    <s v="Red crop fitted top_x000a_Solid_x000a_Sweetheart neck, short, puff sleeves_x000a_Cut out detail_x000a_Woven_x000a_Trend Alert:_x000a_Flaunt your cinched hourglass waist with corset-style attires. You can style it with anything and make it a head-turner. Pair it with jeans for a sexy look, or throw a cardigan or sweater over it on cooler days."/>
    <s v="The model (height 5'8) is wearing a size S"/>
    <n v="2.9"/>
    <n v="10"/>
    <n v="674"/>
    <x v="1"/>
    <x v="235"/>
    <x v="5"/>
    <n v="6740"/>
  </r>
  <r>
    <x v="256"/>
    <s v="Kalini Women Floral Printed Kurta with Trousers"/>
    <s v="Printed Kurta with Trousers_x000a__x000a_Kurta design:_x000a_Floral printed_x000a_Straight shape_x000a_Regular style_x000a_Round neck, three-quarter regular sleeves_x000a_Calf length with straight hem_x000a_Cotton blend machine weave fabric_x000a__x000a_Trousers design:_x000a_Printed Trousers_x000a_Elasticated waistband"/>
    <s v="The model (height 5'8) is wearing a size S"/>
    <n v="3.6"/>
    <n v="274"/>
    <n v="703"/>
    <x v="0"/>
    <x v="30"/>
    <x v="1"/>
    <n v="192622"/>
  </r>
  <r>
    <x v="13"/>
    <s v="Black &amp; White Pure Cotton Printed Nightdress"/>
    <s v="Black and white printed nightdress, has round neck, short sleeves, curved hem"/>
    <s v="The model (height 5'8'') is wearing a size S"/>
    <n v="4.2"/>
    <n v="487"/>
    <n v="584"/>
    <x v="1"/>
    <x v="262"/>
    <x v="0"/>
    <n v="284408"/>
  </r>
  <r>
    <x v="258"/>
    <s v="Women White &amp; Olive Green Pure Cotton Printed Straight Kurta"/>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With the smart yet classy printed pattern, this kurta is a must have this season. This has a comfy fit making it breezy and elegant._x000a__x000a_FEATURES_x000a_has a round neck_x000a_three-quarter sleeves_x000a_straight hem_x000a_side slits"/>
    <s v="The model (height 5'8&quot;) is wearing a size S"/>
    <n v="4.2"/>
    <n v="519"/>
    <n v="439"/>
    <x v="0"/>
    <x v="112"/>
    <x v="8"/>
    <n v="227841"/>
  </r>
  <r>
    <x v="1"/>
    <s v="Wave Flex connect 1.83&quot; HD smartwatch"/>
    <s v="This item cannot be returned."/>
    <s v="Dial width: 46 mm_x000a_Strap width: 20 mm"/>
    <n v="4.0999999999999996"/>
    <n v="450"/>
    <n v="2299"/>
    <x v="1"/>
    <x v="40"/>
    <x v="1"/>
    <n v="1034550"/>
  </r>
  <r>
    <x v="275"/>
    <s v="Blue &amp; White Floral Printed V-Neck Crop Top With Mini Skirt"/>
    <s v="Blue and white floral printed top and skirt_x000a_Blue and white floral printed crop top, has V-neck and short sleeves_x000a_Blue and white floral straight mini skirt, has elasticated waistband with side zip closure, and straight hem"/>
    <s v="Regular Fit_x000a_The model (height 5'8&quot;) is wearing a size S"/>
    <n v="4.7"/>
    <n v="27"/>
    <n v="573"/>
    <x v="1"/>
    <x v="245"/>
    <x v="2"/>
    <n v="15471"/>
  </r>
  <r>
    <x v="336"/>
    <s v="Women CloudFlo Extra Softness The Greatest Leggings Training Tights"/>
    <s v="Black solid ankle-length high-rise training tights has an elasticated waistband with slip-on closure and 2 deep side pockets_x000a__x000a_Feature_x000a_Wide, Compressive Waistband_x000a_CloudFlo_x000a_Peached for extra softness_x000a_High-Waisted_x000a_No Camel Toe"/>
    <s v="The model (height 5'8&quot;) is wearing a size XS"/>
    <n v="4.5999999999999996"/>
    <n v="628"/>
    <n v="1439"/>
    <x v="0"/>
    <x v="258"/>
    <x v="1"/>
    <n v="903692"/>
  </r>
  <r>
    <x v="337"/>
    <s v="Women Black Embellished Ethnic Mojaris Flats"/>
    <s v="A pair of black mojaris_x000a_Upper Material: canvas_x000a_Cushioned footbed_x000a_Textured and patterned outsole"/>
    <s v="Upper material: Canvas_x000a_Outsole material: PVC_x000a_Wipe with a clean, dry cloth to remove the dust"/>
    <n v="4.5"/>
    <n v="344"/>
    <n v="447"/>
    <x v="0"/>
    <x v="261"/>
    <x v="0"/>
    <n v="153768"/>
  </r>
  <r>
    <x v="275"/>
    <s v="Women Elegant Purple Solid Knitted Dress"/>
    <s v="Gear up for a party with this chic and well-designed dress. Crafted with a beautiful round neck and short cap sleeves, this dress will elevate your appeal. _x000a_Purple hue_x000a_Classic solid pattern_x000a_Round neck_x000a_Short cap sleeves_x000a_Polyester, machine wash_x000a_Trend Alert_x000a_Knits are fabrics that are made from the process of inter-looping of yarns or inter-meshing of loops. They are used to make different types of clothing and are wrinkle-resistant and durable."/>
    <s v="The model (height 5'8) is wearing a size S"/>
    <n v="4.2"/>
    <n v="539"/>
    <n v="263"/>
    <x v="0"/>
    <x v="233"/>
    <x v="16"/>
    <n v="141757"/>
  </r>
  <r>
    <x v="26"/>
    <s v="Women Pink &amp; Grey Camouflage Printed T-shirt with Joggers"/>
    <s v="This clothing set consists of T-shirt and Joggers_x000a_Pink and grey camouflage printed T-shirt ,has a round neck, short sleeves_x000a_Pink solid joggers,has a slip-on closure, 2 pockets, cuffed hem"/>
    <s v="The model (height 5'8) is wearing a size S"/>
    <n v="4.0999999999999996"/>
    <n v="649"/>
    <n v="959"/>
    <x v="0"/>
    <x v="31"/>
    <x v="7"/>
    <n v="622391"/>
  </r>
  <r>
    <x v="1"/>
    <s v="Airdopes 125 with Upto 50 hours battery &amp; ASAP Charge Earbuds"/>
    <s v="This item cannot be returned."/>
    <s v="None"/>
    <n v="3.7"/>
    <n v="1300"/>
    <n v="1399"/>
    <x v="1"/>
    <x v="5"/>
    <x v="1"/>
    <n v="1818700"/>
  </r>
  <r>
    <x v="278"/>
    <s v="Black &amp; Rust Orange Floral Print Tiered Midi Fit &amp; Flare Dress with Ruffles"/>
    <s v="Black and rust orange floral print woven tiered midi fit and flare dress with ruffles, has a V-neck, short ruched sleeves, elasticated waistband, an attached lining, and flared hem"/>
    <s v="Semi-Fit_x000a_The model (height 5'8&quot;) is wearing a size S"/>
    <n v="4.3"/>
    <n v="11300"/>
    <n v="1204"/>
    <x v="1"/>
    <x v="280"/>
    <x v="0"/>
    <n v="13605200"/>
  </r>
  <r>
    <x v="272"/>
    <s v="Black &amp; White Printed Basic Jumpsuit"/>
    <s v="Black and white printed basic jumpsuit with waist tie-ups ,has a v-neck, long sleeves, 2 pockets"/>
    <s v="The model (height 5'8) is wearing a size S"/>
    <n v="4.0999999999999996"/>
    <n v="1600"/>
    <n v="879"/>
    <x v="1"/>
    <x v="277"/>
    <x v="0"/>
    <n v="1406400"/>
  </r>
  <r>
    <x v="30"/>
    <s v="Paris Casting Creme Gloss Hair Colour - Dark Brown 400 87.5 g + 72 ml"/>
    <s v="LOreal Paris Casting Creme Gloss Hair Colour _x000a_Shade name: Dark Brown 400_x000a_(In this pack you will find: one tube of no-ammonia creme colorant, one bottle of developed cream, one bottle of new glossy creme conditioner and one pair of gloves.)"/>
    <s v="None"/>
    <n v="4.5"/>
    <n v="2200"/>
    <n v="538"/>
    <x v="1"/>
    <x v="28"/>
    <x v="10"/>
    <n v="1183600"/>
  </r>
  <r>
    <x v="88"/>
    <s v="Color Naturals Creme Riche No-Ammonia Hair Color 70ml + 60g - Natural Black 1"/>
    <s v="Color Naturals Creme Riche No-Ammonia Hair Color - Natural Black 1"/>
    <s v="None"/>
    <n v="4.5"/>
    <n v="2000"/>
    <n v="176"/>
    <x v="1"/>
    <x v="281"/>
    <x v="0"/>
    <n v="352000"/>
  </r>
  <r>
    <x v="18"/>
    <s v="Crocband Unisex Beige Clogs"/>
    <s v="A pair of Beige clogs_x000a_Bold midsole stripe for a sporty look._x000a_Odor-resistant, easy to clean, and quick to dry._x000a_Ventilation ports for enhanced breathability._x000a_Lightweight, non-marking soles._x000a_Water-friendly and buoyant; weighs only ounces._x000a_Fully molded Croslite material for lightweight cushioning and comfort._x000a_Heel strap swings back for snug fit, forward for wear as a clog."/>
    <s v="Croslite_x000a_Wipe with a clean, dry cloth when needed"/>
    <n v="4.4000000000000004"/>
    <n v="2700"/>
    <n v="3146"/>
    <x v="1"/>
    <x v="8"/>
    <x v="13"/>
    <n v="8494200"/>
  </r>
  <r>
    <x v="43"/>
    <s v="Hair Therapy Daily Shine Shampoo 180 ml"/>
    <s v="What it is:_x000a_Dove Daily Shine Shampoo_x000a__x000a_What it does:_x000a_Enriched with nutritive serum which is absorbed into the hair strands, keeping them moisturised_x000a_Leaves your hair soft, shiny and smooth"/>
    <s v="180 ml"/>
    <n v="4.4000000000000004"/>
    <n v="328"/>
    <n v="153"/>
    <x v="1"/>
    <x v="28"/>
    <x v="1"/>
    <n v="50184"/>
  </r>
  <r>
    <x v="303"/>
    <s v="Women Lime Green Ethnic Motifs Printed Regular Pure Cotton Kurta with Palazzos"/>
    <s v="Lime green printed Kurta with Palazzos_x000a__x000a_Kurta design:_x000a_Ethnic motifs printed_x000a_Straight shape_x000a_Regular style_x000a_Round neck, three-quarter regular sleeves_x000a_Calf length with straight hem_x000a_Pure cotton machine weave fabric_x000a__x000a_Palazzos design:_x000a_Printed Palazzos_x000a_Elasticated waistband_x000a_Slip-on closure"/>
    <s v="The model (height 5'8) is wearing a size S"/>
    <n v="4.0999999999999996"/>
    <n v="837"/>
    <n v="804"/>
    <x v="0"/>
    <x v="237"/>
    <x v="8"/>
    <n v="672948"/>
  </r>
  <r>
    <x v="51"/>
    <s v="Set of Kerashine SilkPro Hair Straightener &amp; SalonDry Thermo Protect Hair Dryer"/>
    <s v="Hair Styling Set consists of:-_x000a_Kerashine SilkPro Care Hair Straightener HP8302/06 - Black_x000a_SalonDry 1000W Thermo Protect Compact Hair Dryer HP8100/46 - Purple"/>
    <s v="None"/>
    <n v="4.3"/>
    <n v="42300"/>
    <n v="1554"/>
    <x v="1"/>
    <x v="282"/>
    <x v="1"/>
    <n v="65734200"/>
  </r>
  <r>
    <x v="64"/>
    <s v="Xtenso Care Shampoo with Pro-Keratine for Straightened Hair-250ml"/>
    <s v="What it is_x000a_Xtenso Care Shampoo with Pro-Keratine &amp; Incell for Straightened Hair_x000a__x000a_What it does_x000a_Developed especially for the chemically treated hair, this L'Oreal Professionnel X-Tenso Shampoo keeps the excess oil at bay_x000a_The Pro-Keratin In cell technology rebuilds the hair fiber while the botanical extracts and amino acids mildly cleanse straightened or chemically treated hair_x000a_Eliminates excess dryness and adds extra volume_x000a_Pro-Keratin technology helps in reconstructing the hair texture_x000a_Moisture rich formula_x000a_Botanical extracts keep hair intensely nourished"/>
    <s v="250 ml"/>
    <n v="4.5"/>
    <n v="3700"/>
    <n v="650"/>
    <x v="1"/>
    <x v="80"/>
    <x v="1"/>
    <n v="2405000"/>
  </r>
  <r>
    <x v="320"/>
    <s v="Sustainable Professional PHYTO-Rx Whitening Brightening SPF 29 Creme 50g"/>
    <s v="PHYTO-Rx Whitening &amp; Brightening  SPF 25 PA ++ Creme"/>
    <s v="None"/>
    <n v="4.5"/>
    <n v="2200"/>
    <n v="521"/>
    <x v="1"/>
    <x v="125"/>
    <x v="2"/>
    <n v="1146200"/>
  </r>
  <r>
    <x v="273"/>
    <s v="Women Blue Printed Anarkali Kurta"/>
    <s v="Colour: blue_x000a_Abstract printed_x000a_Mandarin collar_x000a_Short, regular sleeves_x000a_Anarkali shape with empire style_x000a_Calf length with flared hem_x000a_Machine weave regular Cotton blend "/>
    <s v="The model (height 5'8) is wearing a size S"/>
    <n v="3.9"/>
    <n v="475"/>
    <n v="466"/>
    <x v="0"/>
    <x v="112"/>
    <x v="4"/>
    <n v="221350"/>
  </r>
  <r>
    <x v="3"/>
    <s v="Buds VS102 Truly Wireless Earbuds with 50hrs playtime and 11mm driver"/>
    <s v="This item cannot be returned."/>
    <s v="Length: 6.5 cm_x000a_Width: 4.9 cm_x000a_Height: 2.85 cm"/>
    <n v="4"/>
    <n v="5500"/>
    <n v="1199"/>
    <x v="1"/>
    <x v="3"/>
    <x v="1"/>
    <n v="6594500"/>
  </r>
  <r>
    <x v="256"/>
    <s v="Women Blue Floral Kurta with Skirt"/>
    <s v="printed Kurta with Skirt_x000a__x000a_Kurta design:_x000a_Floral printed_x000a_A-line shape_x000a_Regular style_x000a_Mandarin collar, three-quarter regular sleeves_x000a_Gotta patti detail_x000a_Calf length length with straight hem_x000a_Viscose rayonmachine weave fabric_x000a__x000a_Skirt design:_x000a_Solid Skirt_x000a_Elasticated waistband_x000a_Slip-on closure"/>
    <s v="The model (height 5'8) is wearing a size S"/>
    <n v="3.9"/>
    <n v="525"/>
    <n v="899"/>
    <x v="0"/>
    <x v="245"/>
    <x v="4"/>
    <n v="471975"/>
  </r>
  <r>
    <x v="283"/>
    <s v="Women Printed Night Suit"/>
    <s v="You can simply unfurl yourself into the embrace of this night suit to unwind after a long day at work. This one is crafted with the softest fabric to leave you feeling light and airy._x000a_VANumber: cot-332-yelow-lt_x000a__x000a_Top Features_x000a_Round neck_x000a_Short sleeves_x000a_Pyjamas Features_x000a_Slip-on"/>
    <s v="The model (height 5'8) is wearing a size S"/>
    <n v="4.4000000000000004"/>
    <n v="242"/>
    <n v="892"/>
    <x v="0"/>
    <x v="133"/>
    <x v="1"/>
    <n v="215864"/>
  </r>
  <r>
    <x v="338"/>
    <s v="Cross Strap Embellished Open Toe Flats With Buckle Closure"/>
    <s v="A pair of black open toe flats_x000a_Upper Material: synthetic leather_x000a_Cushioned footbed_x000a_Textured and patterned outsole"/>
    <s v="Synthetic Leather_x000a_Wipe with a clean, dry cloth to remove dust"/>
    <n v="3.2"/>
    <n v="22"/>
    <n v="674"/>
    <x v="1"/>
    <x v="221"/>
    <x v="1"/>
    <n v="14828"/>
  </r>
  <r>
    <x v="141"/>
    <s v="Women Teal Green Ethnic Motifs Printed Kurta with Trousers"/>
    <s v="Teal green printed Kurta with Trousers_x000a__x000a_Kurta design:_x000a_Ethnic motifs printed_x000a_A-line shape_x000a_Regular style_x000a_Boat neck, sleeveless no sleeves_x000a_Above knee length with straight hem_x000a_Viscose rayon machine weave fabric_x000a__x000a_Trousers design:_x000a_Solid Trousers_x000a_Partially elasticated waistband_x000a_Slip-on closure"/>
    <s v="Size worn by the model: S_x000a_Chest: 30&quot;_x000a_Waist: 25&quot;_x000a_Hips: 35&quot;_x000a_Height: 5'7&quot;"/>
    <n v="4.4000000000000004"/>
    <n v="178"/>
    <n v="753"/>
    <x v="0"/>
    <x v="30"/>
    <x v="8"/>
    <n v="134034"/>
  </r>
  <r>
    <x v="8"/>
    <s v="Women Black Solid Royalcat Sliders"/>
    <s v="PRODUCT STORY_x000a_Stride like a queen in the superior performance and comfort of our Royalcat Comfort Sandals, featuring a sleek feminine design and fully adjustable upper to ensure a fit that feels fit for royalty._x000a_DETAILS_x000a_Fully adjustable synthetic leather upper, sleek design_x000a_Moulded EVA outsole and footbed for superior cushioning and grip_x000a_PUMA Cat Logo on strap_x000a_Warranty: 3 months_x000a_Warranty provided by brand/manufacturer"/>
    <s v="Synthetic_x000a_Wipe with a clean, dry cloth to remove dust"/>
    <n v="4.4000000000000004"/>
    <n v="716"/>
    <n v="1374"/>
    <x v="0"/>
    <x v="7"/>
    <x v="0"/>
    <n v="983784"/>
  </r>
  <r>
    <x v="256"/>
    <s v="Ethnic Motif Woven Design Zari Kanjeevaram Saree"/>
    <s v="Design Details_x000a_Maroon and blue kanjeevaram saree_x000a_Ethnic motif woven design saree with woven design border _x000a_Has zari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 metre"/>
    <n v="3.7"/>
    <n v="739"/>
    <n v="791"/>
    <x v="1"/>
    <x v="283"/>
    <x v="1"/>
    <n v="584549"/>
  </r>
  <r>
    <x v="268"/>
    <s v="Pink &amp; Orange Floral Printed Tiered A-Line Dress With Puff Sleeves"/>
    <s v="Pink and Orange floral printed woven tiered A-line dress, has a boat neck, three-quarter puff sleeves, button closure, an attached lining, and flared hem"/>
    <s v="Regular Fit_x000a_The model (height 5'8&quot;) is wearing a size S"/>
    <n v="4.0999999999999996"/>
    <n v="2500"/>
    <n v="896"/>
    <x v="1"/>
    <x v="209"/>
    <x v="5"/>
    <n v="2240000"/>
  </r>
  <r>
    <x v="278"/>
    <s v="Women Pink &amp; Black Floral Printed Fit and Flare Tiered Dress With Smocked Detail"/>
    <s v="Pink and Black floral printed woven fit and flare tiered dress with smocked detail, has a square neck, short flutter sleeves, an attached lining, and flared hem"/>
    <s v="Semi-Fit_x000a_The model (height 5'8&quot;) is wearing a size S"/>
    <n v="4.4000000000000004"/>
    <n v="1100"/>
    <n v="1391"/>
    <x v="0"/>
    <x v="20"/>
    <x v="0"/>
    <n v="1530100"/>
  </r>
  <r>
    <x v="256"/>
    <s v="Floral Printed Gotta Patti Pure Cotton Kurta with Trousers &amp; With Dupatta"/>
    <s v="Blue printed Kurta with Trousers with dupatta_x000a__x000a_Kurta design:_x000a_Floral printed_x000a_Anarkali shape_x000a_Regular style_x000a_Round neck, three-quarter regular sleeves_x000a_Gotta patti detail_x000a_Calf length with flared hem_x000a_Pure cotton machine weave fabric_x000a__x000a_Trousers design:_x000a_Printed Trousers_x000a_Elasticated waistband_x000a_Slip-on closure"/>
    <s v="The model (height 5'8) is wearing a size S"/>
    <n v="4.0999999999999996"/>
    <n v="223"/>
    <n v="1299"/>
    <x v="1"/>
    <x v="231"/>
    <x v="1"/>
    <n v="289677"/>
  </r>
  <r>
    <x v="262"/>
    <s v="Women White Floral Yoke Design Regular Mirror Work Kurta with Palazzos &amp; With Dupatta"/>
    <s v="White yoke design Kurta with Palazzos with dupatta_x000a__x000a_Kurta design:_x000a_Floral yoke design_x000a_Straight shape_x000a_Regular style_x000a_Round neck, three-quarter regular sleeves_x000a_Mirror work detail_x000a_Calf length with straight hem_x000a_Cotton blend machine weave fabric_x000a__x000a_Palazzos design:_x000a_Solid Palazzos_x000a_Partially elasticated waistband_x000a_Slip-on closure"/>
    <s v="The model (height 5'8) is wearing a size S"/>
    <n v="3.9"/>
    <n v="3200"/>
    <n v="1471"/>
    <x v="0"/>
    <x v="231"/>
    <x v="2"/>
    <n v="4707200"/>
  </r>
  <r>
    <x v="23"/>
    <s v="Women Pink Embellished Dial Ceramic Bracelet Style Straps Analogue Watch CE1117"/>
    <s v="Pack Contains: single watch_x000a_Display: analogue_x000a_Movement: quartz_x000a_Power Source: battery_x000a_Dial style: silver-toned embellished round ceramic dial_x000a_Features: reset time,_x000a_Strap Style: pink, bracelet style, ceramic strap with a butterfly_x000a_Water resistance: 50 m_x000a_Comes in a signature Fossil case_x000a_Warranty: 2 years_x000a_Warranty provided by brand owner/manufacturer_x000a_Disclaimer - The Watch Cases might differ from the image shown."/>
    <s v="Ceramic_x000a_Simply wipe the strap down with a damp, soft cloth._x000a_Avoid soaps and solvents as they may damage the material."/>
    <n v="4.9000000000000004"/>
    <n v="10"/>
    <n v="6198"/>
    <x v="0"/>
    <x v="284"/>
    <x v="11"/>
    <n v="61980"/>
  </r>
  <r>
    <x v="339"/>
    <s v="Floral Printed Sweetheart Neck A-Line Dress"/>
    <s v="Blue and violet floral print a-line dress_x000a_Sweetheart neck_x000a_Short, puff sleeve_x000a_Above knee length in flared hem_x000a_Button closure"/>
    <s v="The model (height 5'8) is wearing a size S"/>
    <n v="4.0999999999999996"/>
    <n v="107"/>
    <n v="1349"/>
    <x v="1"/>
    <x v="233"/>
    <x v="1"/>
    <n v="144343"/>
  </r>
  <r>
    <x v="275"/>
    <s v="Women Blue Solid Slim-Fit Track Pants"/>
    <s v="A pair of blue solid slim-fit track pants, has an elasticated waistband with drawstring closure, and two pockets"/>
    <s v="Slim-fit_x000a_The model (height 5'8&quot;) is wearing size S"/>
    <n v="4.0999999999999996"/>
    <n v="1200"/>
    <n v="369"/>
    <x v="0"/>
    <x v="34"/>
    <x v="4"/>
    <n v="442800"/>
  </r>
  <r>
    <x v="303"/>
    <s v="Women Black &amp; Golden Printed Straight Kurta"/>
    <s v="Black and gold-toned printed straight kurta, has a round neck, three-quarter sleeves, straight hem, side slits"/>
    <s v="The model (height 5'8&quot;) is wearing a size S"/>
    <n v="4.0999999999999996"/>
    <n v="29300"/>
    <n v="574"/>
    <x v="0"/>
    <x v="112"/>
    <x v="0"/>
    <n v="16818200"/>
  </r>
  <r>
    <x v="11"/>
    <s v="Ninja Calling Pro Plus Bluetooth Calling Smartwatch 39BSWAAY10"/>
    <s v="This item cannot be returned."/>
    <s v="Dial width: 43 mm_x000a_Strap width: 20 mm"/>
    <n v="4.3"/>
    <n v="2600"/>
    <n v="1799"/>
    <x v="1"/>
    <x v="82"/>
    <x v="4"/>
    <n v="4677400"/>
  </r>
  <r>
    <x v="275"/>
    <s v="Women Burgundy Solid A-Line Dress"/>
    <s v="Burgundy solid A-line dress, has a V-neck, zip closure, and straight hem"/>
    <s v="Regular Fit_x000a_The model (height 5'8&quot;) is wearing a size S"/>
    <n v="4.4000000000000004"/>
    <n v="791"/>
    <n v="367"/>
    <x v="0"/>
    <x v="233"/>
    <x v="1"/>
    <n v="290297"/>
  </r>
  <r>
    <x v="141"/>
    <s v="Women Navy Blue Printed A-Line Kurta with Gathered Detail"/>
    <s v="Navy Blue printed A-line kurta with gathered detail, has a mandarin collar, short sleeves, flared hem, and front slit"/>
    <s v="The model (height 5'8&quot;) is wearing a size S"/>
    <n v="4.0999999999999996"/>
    <n v="4400"/>
    <n v="773"/>
    <x v="0"/>
    <x v="20"/>
    <x v="3"/>
    <n v="3401200"/>
  </r>
  <r>
    <x v="258"/>
    <s v="Women Black &amp; Beige Striped Keyhole Neck Kurta"/>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Indulge yourself in some daily outgoing activities with this kurta from Sangria. This kurta is a daily-inspired delight. Pair it with with gold bangles and statement earrings for a resort-chic look._x000a__x000a_Features_x000a_Colour: black and beige_x000a_Striped_x000a_Keyhole neck_x000a_Three-quarter, regular sleeves_x000a_Straight shape with regular style_x000a_Calf length with flared hem_x000a_Machine weave regular cotton"/>
    <s v="The model (height 5'8) is wearing a size S"/>
    <n v="4.2"/>
    <n v="777"/>
    <n v="459"/>
    <x v="0"/>
    <x v="112"/>
    <x v="0"/>
    <n v="356643"/>
  </r>
  <r>
    <x v="340"/>
    <s v="Women Off White Floral Printed Regular Kurta with Trousers &amp; With Dupatta"/>
    <s v="Off white printed Kurta with Trousers with dupatta_x000a__x000a_Kurta design:_x000a_Floral printed_x000a_Straight shape_x000a_Regular style_x000a_Round neck, sleeveless no sleeves_x000a_Calf length with straight hem_x000a_Organza machine weave fabric_x000a__x000a_Trousers design:_x000a_Solid Trousers_x000a_Partially elasticated waistband_x000a_Slip-on closure"/>
    <s v="The model (height 5'8) is wearing a size S"/>
    <n v="4.2"/>
    <n v="2100"/>
    <n v="1536"/>
    <x v="0"/>
    <x v="231"/>
    <x v="2"/>
    <n v="3225600"/>
  </r>
  <r>
    <x v="130"/>
    <s v="Women Rose Gold Analogue Watch 2622WM01"/>
    <s v="Display: Analogue_x000a_Movement: Quartz_x000a_Power source: Battery_x000a_Dial style: Solid round stainless steel dial_x000a_Features: Reset Time_x000a_Strap style: Rose Gold-Toned bracelet style, metal strap with a foldover closure_x000a_Water resistance: 30 m_x000a_Warranty: 2 years_x000a_Warranty provided by brand/manufacturer_x000a_Comes in a Titan case"/>
    <s v="None"/>
    <n v="4.7"/>
    <n v="631"/>
    <n v="5020"/>
    <x v="0"/>
    <x v="285"/>
    <x v="6"/>
    <n v="3167620"/>
  </r>
  <r>
    <x v="69"/>
    <s v="Women Pure Cotton Sports T-shirt With Embroidered Detail"/>
    <s v="Black T-shirt for women_x000a_Solid_x000a_Regular length_x000a_Round neck_x000a_Short, regular sleeves_x000a_Knitted pure cotton fabric"/>
    <s v="Regular Fit_x000a_Size worn by the model: S_x000a_Chest: 32&quot;_x000a_Height: 5'7&quot;"/>
    <n v="4.5"/>
    <n v="50"/>
    <n v="1596"/>
    <x v="0"/>
    <x v="20"/>
    <x v="5"/>
    <n v="79800"/>
  </r>
  <r>
    <x v="141"/>
    <s v="Round Neck Striped A-Line Kurta"/>
    <s v="Colour: pink and white_x000a_Striped_x000a_Round neck_x000a_Three-quarter, regular sleeves_x000a_A-line shape with regular style_x000a_Calf length with flared hem_x000a_Machine weave regular cotton"/>
    <s v="Size worn by the model: S_x000a_Chest: 34&quot;_x000a_Height: 5'9&quot;"/>
    <n v="4.5"/>
    <n v="20"/>
    <n v="827"/>
    <x v="1"/>
    <x v="112"/>
    <x v="1"/>
    <n v="16540"/>
  </r>
  <r>
    <x v="341"/>
    <s v="Mandarin Collar Roll-Up Sleeves Straight Kurta"/>
    <s v="Grey solid straight kurta_x000a_Mandarin collar_x000a_Long, roll-up sleeves_x000a_Calf length_x000a_Straight hem_x000a_Multiple slits_x000a_1 side pocket_x000a_Machine weave cotton fabric"/>
    <s v="The model (height 5'8&quot;) is wearing a size S"/>
    <n v="3.9"/>
    <n v="10300"/>
    <n v="439"/>
    <x v="1"/>
    <x v="112"/>
    <x v="1"/>
    <n v="4521700"/>
  </r>
  <r>
    <x v="258"/>
    <s v="Women Pink Solid Cotton Kurta With Jacket"/>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Pink solid kurta, round neck, soft fabric and convenient pockets --this kurta has all your favorite details! By teaming wedge heels and golden silver with this lovely set, you've created a charming look in nearly no time at all. Bravo!_x000a__x000a_Kurta_x000a_Colour: pink_x000a_Solid_x000a_Round neck_x000a_regular sleeves_x000a_straight shape with regular_x000a_Calf length with straight hem_x000a_Machine weave regular cotton_x000a_Comes with ethnic jacket"/>
    <s v="The model (height 5'8) is wearing a size S"/>
    <n v="4.2"/>
    <n v="351"/>
    <n v="1039"/>
    <x v="0"/>
    <x v="39"/>
    <x v="11"/>
    <n v="364689"/>
  </r>
  <r>
    <x v="20"/>
    <s v="Floral 24KT Gold Bar- 5 gram"/>
    <s v="This item cannot be returned."/>
    <s v="Height: 13.09 mm_x000a_Width : 22.12 mm"/>
    <n v="4.9000000000000004"/>
    <n v="13"/>
    <n v="33855"/>
    <x v="1"/>
    <x v="19"/>
    <x v="6"/>
    <n v="440115"/>
  </r>
  <r>
    <x v="342"/>
    <s v="Women Navy Blue Ethnic Motifs Embroidered Thread Work Kurta with Trousers &amp; With Dupatta"/>
    <s v="Navy blue embroidered Kurta with Trousers with dupatta_x000a__x000a_Kurta design:_x000a_Ethnic motifs embroidered_x000a_Anarkali shape_x000a_Regular style_x000a_Round neck, three-quarter no sleeves_x000a_Thread work detail_x000a_Above knee length with flared hem_x000a_Viscose rayon machine weave fabric_x000a__x000a_Trousers design:_x000a_Printed Trousers_x000a_Elasticated waistband_x000a_Slip-on closure"/>
    <s v="The model (height 5'8) is wearing a size S"/>
    <n v="4.0999999999999996"/>
    <n v="6800"/>
    <n v="1469"/>
    <x v="0"/>
    <x v="231"/>
    <x v="3"/>
    <n v="9989200"/>
  </r>
  <r>
    <x v="285"/>
    <s v="Women Printed Pure Cotton Kurta with Trousers"/>
    <s v="Mauve printed Kurta with Trousers_x000a__x000a_Kurta design:_x000a_Floral printed_x000a_Straight shape_x000a_Regular style_x000a_Mandarin collar, three-quarter regular sleeves_x000a_1 pockets_x000a_Calf length with straight hem_x000a_Pure cotton machine weave fabric_x000a__x000a_Trousers design:_x000a_Solid Trousers_x000a_Elasticated waistband_x000a_Slip-on closure"/>
    <s v="The model (height 5'8) is wearing a size S"/>
    <n v="4.2"/>
    <n v="745"/>
    <n v="899"/>
    <x v="0"/>
    <x v="30"/>
    <x v="1"/>
    <n v="669755"/>
  </r>
  <r>
    <x v="2"/>
    <s v="Nord Buds CE with 13.4mm Dynamic Drivers &amp; Upto 20 Hours Playback &amp; Fast Charge"/>
    <s v="This item cannot be returned."/>
    <s v="None"/>
    <n v="4.2"/>
    <n v="513"/>
    <n v="2299"/>
    <x v="1"/>
    <x v="73"/>
    <x v="1"/>
    <n v="1179387"/>
  </r>
  <r>
    <x v="6"/>
    <s v="Women Mesh Walking Shoes"/>
    <s v="A pair of shoes, has regular styling, lace-ups detail_x000a_Mesh upper_x000a_Cushioned footbed_x000a_Textured and patterned outsole_x000a_Warranty: 45 days_x000a_Warranty provided by the brand/manufacturer"/>
    <s v="Mesh_x000a_Wipe with a clean, dry cloth to remove the dust."/>
    <n v="4.4000000000000004"/>
    <n v="717"/>
    <n v="1699"/>
    <x v="0"/>
    <x v="11"/>
    <x v="1"/>
    <n v="1218183"/>
  </r>
  <r>
    <x v="256"/>
    <s v="Women Blue Floral Printed Gotta Patti Pure Cotton Kurta with Trousers &amp; With Dupatta"/>
    <s v="Blue printed Kurta with Trousers with dupatta_x000a__x000a_Kurta design:_x000a_Floral printed_x000a_Straight shape_x000a_Regular style_x000a_Round neck, three-quarter regular sleeves_x000a_1 pockets gotta patti detail_x000a_Calf length with straight hem_x000a_Pure cotton machine weave fabric_x000a__x000a_Trousers design:_x000a_Printed Trousers_x000a_Elasticated waistband_x000a_Slip-on closure"/>
    <s v="The model (height 5'8) is wearing a size S"/>
    <n v="4.2"/>
    <n v="3200"/>
    <n v="991"/>
    <x v="0"/>
    <x v="231"/>
    <x v="4"/>
    <n v="3171200"/>
  </r>
  <r>
    <x v="343"/>
    <s v="Women Navy Blue Skinny Fit High-Rise Clean Look Jeans"/>
    <s v="Navy Blue dark wash 5-pocket high-rise jeans, clean look with no fade, has a button and zip closure, waistband with belt loops"/>
    <s v="Skinny Fit_x000a_The model (height 5'8&quot;) is wearing a size 28"/>
    <n v="4.3"/>
    <n v="9600"/>
    <n v="892"/>
    <x v="0"/>
    <x v="15"/>
    <x v="3"/>
    <n v="8563200"/>
  </r>
  <r>
    <x v="98"/>
    <s v="Polo Collar Drop-Shoulder Sleeves Donald Duck Printed Oversized T-shirt"/>
    <s v="Cream coloured T-shirt for men_x000a_Donald Duck Printed_x000a_Oversized fit_x000a_Regular length_x000a_Polo collar_x000a_Short, Drop-shoulder sleeves_x000a_Cotton fabric"/>
    <s v="Oversized _x000a_The model (height 6') is wearing a size M"/>
    <n v="4.2"/>
    <n v="281"/>
    <n v="1206"/>
    <x v="1"/>
    <x v="46"/>
    <x v="1"/>
    <n v="338886"/>
  </r>
  <r>
    <x v="273"/>
    <s v="Women Off-White &amp; Green Printed Kurta with Palazzos"/>
    <s v="Off-White and green printed kurta with palazzos_x000a_Off-White and green straight calf length kurta, has a round neck, three-quarter sleeves, straight hem, side slits_x000a_Off-White and green Printed palazzos, has elasticated waistband, drawstring closure"/>
    <s v="The model (height 5'8&quot;) is wearing a size S"/>
    <n v="4.0999999999999996"/>
    <n v="2100"/>
    <n v="959"/>
    <x v="0"/>
    <x v="237"/>
    <x v="8"/>
    <n v="2013900"/>
  </r>
  <r>
    <x v="99"/>
    <s v="Set of 2 100% Natural Ready-To-Apply Henna Paste 220 g Each - Dark Brown"/>
    <s v="Set of 2 Ready-To-Apply Henna Paste - 100% Natural - Soaked In Black Tea &amp; Herbs 220 g Each - Dark Brown"/>
    <s v="None"/>
    <n v="4.5"/>
    <n v="365"/>
    <n v="328"/>
    <x v="1"/>
    <x v="84"/>
    <x v="10"/>
    <n v="119720"/>
  </r>
  <r>
    <x v="344"/>
    <s v="Black Animal Print High-Low Shirt Style Top"/>
    <s v="Black and grey printed woven shirt style top, has a shirt collar, long sleeves, button closure"/>
    <s v="Regular Fit_x000a_The model (height 5'8&quot;) is wearing a size S"/>
    <n v="3.9"/>
    <n v="12800"/>
    <n v="398"/>
    <x v="1"/>
    <x v="235"/>
    <x v="0"/>
    <n v="5094400"/>
  </r>
  <r>
    <x v="52"/>
    <s v="2% Salicylic Acid Serum (BHA) 30 ml"/>
    <s v="Salicylic Acid 2% Serum 30 ml"/>
    <s v="None"/>
    <n v="4.5"/>
    <n v="5100"/>
    <n v="521"/>
    <x v="1"/>
    <x v="28"/>
    <x v="1"/>
    <n v="2657100"/>
  </r>
  <r>
    <x v="109"/>
    <s v="9to5 Primer Matte Lipstick - Deep Wine MP6"/>
    <s v="9to5 Primer + Matte Lipstick_x000a_Shade name_x000a_Deep Wine MP6"/>
    <s v="None"/>
    <n v="4.3"/>
    <n v="4800"/>
    <n v="275"/>
    <x v="1"/>
    <x v="286"/>
    <x v="1"/>
    <n v="1320000"/>
  </r>
  <r>
    <x v="13"/>
    <s v="Floral Printed Shirt Collar Pure Cotton Kurta with Trousers"/>
    <s v="Dusty pink printed Kurta with Trousers_x000a__x000a_Kurta design:_x000a_Floral printed_x000a_Straight shape_x000a_Regular style_x000a_Shirt collar, sleeveless _x000a_Calf length length with straight hem_x000a_Pure cotton machine weave fabric_x000a__x000a_Trousers design:_x000a_Printed Trousers_x000a_Elasticated waistband_x000a_Slip-on closure"/>
    <s v="The model (height 5'8) is wearing a size S"/>
    <n v="4.3"/>
    <n v="29"/>
    <n v="911"/>
    <x v="1"/>
    <x v="30"/>
    <x v="1"/>
    <n v="26419"/>
  </r>
  <r>
    <x v="345"/>
    <s v="Women Black High-Rise Easy Wash Trousers"/>
    <s v="Black knitted bootcut_x000a_Regular fit_x000a_High-rise_x000a_Length: regular_x000a_Pattern: solid_x000a_Flat-front, with no pleats design_x000a_Feature: easy wash"/>
    <s v="Fit: Regular Fit_x000a_The model (height 5'8) is wearing a size 28"/>
    <n v="4.3"/>
    <n v="5400"/>
    <n v="492"/>
    <x v="0"/>
    <x v="30"/>
    <x v="0"/>
    <n v="2656800"/>
  </r>
  <r>
    <x v="26"/>
    <s v="Women Lavender Printed Boxy Round Neck Pure Cotton T-shirt"/>
    <s v="Lavender printed longline T-shirt, has a round neck, and short sleeves"/>
    <s v="Boxy fit_x000a_The model (height 5'8&quot;) is wearing a size S"/>
    <n v="4.0999999999999996"/>
    <n v="8800"/>
    <n v="272"/>
    <x v="0"/>
    <x v="46"/>
    <x v="14"/>
    <n v="2393600"/>
  </r>
  <r>
    <x v="49"/>
    <s v="Unisex Sustainable Hair Conditioning Herbcolor - Darkest Brown 3N"/>
    <s v="Hair Conditioning Herbcolor_x000a_Shade name_x000a_Darkest Brown 3N"/>
    <s v="160Ml"/>
    <n v="4.3"/>
    <n v="5300"/>
    <n v="162"/>
    <x v="1"/>
    <x v="50"/>
    <x v="10"/>
    <n v="858600"/>
  </r>
  <r>
    <x v="346"/>
    <s v="Black Peter Pan A-Line Top"/>
    <s v="Black solid woven A-line top, has a Peter Pan collar, long sleeves, button closure"/>
    <s v="Regular Fit_x000a_Size worn by the model: S_x000a_Chest: 32&quot;_x000a_Height: 5'8&quot;"/>
    <n v="4.3"/>
    <n v="8100"/>
    <n v="767"/>
    <x v="1"/>
    <x v="235"/>
    <x v="0"/>
    <n v="6212700"/>
  </r>
  <r>
    <x v="256"/>
    <s v="Ethnic Motifs Yoke Design Regular Sequinned Kurta with Trousers &amp; With Dupatta"/>
    <s v="Beige yoke design Kurta with Trousers with dupatta_x000a__x000a_Kurta design:_x000a_Ethnic motifs yoke design_x000a_Straight shape_x000a_Regular style_x000a_Round neck, three-quarter regular sleeves_x000a_Sequinned detail_x000a_Calf length with straight hem_x000a_Silk blend machine weave fabric_x000a__x000a_Trousers design:_x000a_Solid Trousers_x000a_Partially elasticated waistband_x000a_Slip-on closure"/>
    <s v="The model (height 5'8) is wearing a size S"/>
    <n v="4.0999999999999996"/>
    <n v="258"/>
    <n v="945"/>
    <x v="1"/>
    <x v="231"/>
    <x v="1"/>
    <n v="243810"/>
  </r>
  <r>
    <x v="258"/>
    <s v="Ethnic Motifs Embroidered High Slit Thread Work Kurta With Trousers"/>
    <s v="Magenta embroidered Kurta with Trousers_x000a__x000a_Kurta design:_x000a_Ethnic motifs embroidered_x000a_A-line shape_x000a_High slit style_x000a_V-neck, three-quarter regular sleeves_x000a_1 pocket thread work detail_x000a_Calf length with flared hem_x000a_Cotton blend machine weave fabric_x000a__x000a_Trousers design:_x000a_Embroidered Trousers_x000a_Partially elasticated waistband_x000a_Slip-on closure"/>
    <s v="Size worn by the model: 36_x000a_Chest: 30''_x000a_Waist: 24''_x000a_Hips: 36''_x000a_Height: 5'6&quot;"/>
    <n v="4.2"/>
    <n v="371"/>
    <n v="1517"/>
    <x v="1"/>
    <x v="30"/>
    <x v="5"/>
    <n v="562807"/>
  </r>
  <r>
    <x v="101"/>
    <s v="Honour 2 Wheel Trolley Suitcase Cabin"/>
    <s v="Green colourblocked large trolley suitcase secured with a combination lock system_x000a_One top handle, one handle on the side and one top retractable trolley handle_x000a_2 corner-mounted smooth wheels_x000a_One main zip compartment, has zipper lining with two elasticated tabs secured with a click clasp_x000a_One zipper compartment on the other side with synthetic lining_x000a_Warranty: 5 years_x000a_Warranty provided by the brand/manufacturer"/>
    <s v="Length: 54 cm_x000a_Width: 37 cm_x000a_Depth: 33 cm_x000a_Volume: 36 Litres"/>
    <n v="4.4000000000000004"/>
    <n v="118"/>
    <n v="1599"/>
    <x v="1"/>
    <x v="86"/>
    <x v="1"/>
    <n v="188682"/>
  </r>
  <r>
    <x v="347"/>
    <s v="Tan PU Structured Handheld Bag"/>
    <s v="Tan coloured solid handheld bag_x000a_1 main compartment, has a button closure, 1 internal pocket_x000a_With a non detachable sling strap"/>
    <s v="Length 19.50 cm_x000a_Height 14.00 cm_x000a_Width 9.00 cm"/>
    <n v="3.7"/>
    <n v="3"/>
    <n v="1299"/>
    <x v="1"/>
    <x v="48"/>
    <x v="5"/>
    <n v="3897"/>
  </r>
  <r>
    <x v="141"/>
    <s v="Women Black Ethnic Motifs Yoke Design Kurta With Palazzos &amp; Dupatta"/>
    <s v="Black yoke design Kurta with Palazzos with dupatta_x000a__x000a_Kurta design:_x000a_Ethnic motifs yoke design_x000a_Straight shape_x000a_Regular style_x000a_Round neck, three-quarter regular sleeves_x000a_Calf length with straight hem_x000a_Viscose rayon machine weave fabric_x000a__x000a_Palazzos design:_x000a_Printed Palazzos_x000a_Partially elasticated waistband_x000a_Drawstring closure"/>
    <s v="The model (height 5'8) is wearing a size S"/>
    <n v="4.2"/>
    <n v="1900"/>
    <n v="1294"/>
    <x v="0"/>
    <x v="231"/>
    <x v="0"/>
    <n v="2458600"/>
  </r>
  <r>
    <x v="256"/>
    <s v="Ethnic Motifs Printed Regular Kurta With Trousers"/>
    <s v="Turquoise blue &amp; green  printed Kurta with Trousers_x000a__x000a_Kurta design:_x000a_Ethnic motifs printed_x000a_Straight shape_x000a_Regular style_x000a_Round neck, three-quarter regular sleeves_x000a_Calf length with straight hem_x000a_Cotton blend machine weave fabric_x000a__x000a_Trousers design:_x000a_Printed Trousers_x000a_Elasticated waistband"/>
    <s v="The model (height 5'8) is wearing a size S"/>
    <n v="3.8"/>
    <n v="52"/>
    <n v="597"/>
    <x v="1"/>
    <x v="30"/>
    <x v="1"/>
    <n v="31044"/>
  </r>
  <r>
    <x v="262"/>
    <s v="Women Yellow Floral Yoke Design Regular Kurta with Trousers &amp; With Dupatta"/>
    <s v="Yellow yoke design Kurta with Trousers with dupatta_x000a__x000a_Kurta design:_x000a_Floral yoke design_x000a_Straight shape_x000a_Regular style_x000a_Round neck, three-quarter regular sleeves_x000a_Calf length with straight hem_x000a_Viscose rayon machine weave fabric_x000a__x000a_Trousers design:_x000a_Embroidered Trousers_x000a_Partially elasticated waistband_x000a_Slip-on closure"/>
    <s v="The model (height 5'8) is wearing a size S"/>
    <n v="4.0999999999999996"/>
    <n v="2300"/>
    <n v="1549"/>
    <x v="0"/>
    <x v="231"/>
    <x v="12"/>
    <n v="3562700"/>
  </r>
  <r>
    <x v="267"/>
    <s v="Women Green Kurta with Trousers &amp; With Dupatta"/>
    <s v="Green woven design Kurta with Trousers with dupatta_x000a__x000a_Kurta design:_x000a_Geometric woven design_x000a_Straight shape_x000a_Regular style_x000a_Sweetheart neck, three-quarter regular sleeves_x000a_2 pockets_x000a_Calf length length with straight hem_x000a_Art silk machine weave fabric_x000a__x000a_Trousers design:_x000a_Self design Trousers_x000a_Partially elasticated waistband_x000a_Slip-on closure"/>
    <s v="The model (height 5'8) is wearing a size S"/>
    <n v="4.3"/>
    <n v="7200"/>
    <n v="1329"/>
    <x v="0"/>
    <x v="231"/>
    <x v="8"/>
    <n v="9568800"/>
  </r>
  <r>
    <x v="40"/>
    <s v="Glimpse Poly Carbonate Large Hard Trolley Bag - 79 cm"/>
    <s v="Design Details:_x000a_Red textured hardside check-in trolley suitcase, secured with a fixed combination lock_x000a_No. of wheels: 4_x000a_One handle on top and one on the side_x000a_Push button trolley_x000a_360 degree wheeling system_x000a_Push button trolley_x000a_Scratch resistant polycarbonate shell_x000a_Warranty: 5 years_x000a_Warranty provided by the brand/manufacturer_x000a__x000a_."/>
    <s v="Height: 79 cm_x000a_Width: 54 cm_x000a_Depth: 33 cm"/>
    <n v="4.2"/>
    <n v="494"/>
    <n v="3399"/>
    <x v="1"/>
    <x v="37"/>
    <x v="1"/>
    <n v="1679106"/>
  </r>
  <r>
    <x v="14"/>
    <s v="Women Boyfriend Fit Light Fade Stretchable Jeans"/>
    <s v="Medium shade, light fade black jeans_x000a_Boyfriend fit, mid-rise_x000a_Clean look_x000a_Stretchable_x000a_5 pocket_x000a_Length: regular"/>
    <s v="Boyfriend Fit_x000a_Stretchable_x000a_Size worn by the model: 28_x000a_Waist: 27&quot;_x000a_Hips: 38&quot;_x000a_Height: 5'7&quot;"/>
    <n v="3.3"/>
    <n v="10"/>
    <n v="735"/>
    <x v="0"/>
    <x v="15"/>
    <x v="1"/>
    <n v="7350"/>
  </r>
  <r>
    <x v="294"/>
    <s v="Medium Coverage Lightly Padded Push-Up Bra"/>
    <s v="Designed to lend the right shape and lift to your bosom, this bra is a trendsetter. It will be an ideal addition to your lingerie range as it perfectly suits every topwear range._x000a__x000a_Features_x000a_VANumber: zi11s3fash0blue_x000a_Medium coverage_x000a_Non-wired to retain natural lift and all-day comfort_x000a_Lightly padded for defined shaping of breasts_x000a_Seamless cups_x000a_Regular straps_x000a_Back closure_x000a_Features: all day comfort"/>
    <s v="90% Polyamide 10% Elastane_x000a_Hand Wash"/>
    <n v="4.0999999999999996"/>
    <n v="18"/>
    <n v="598"/>
    <x v="1"/>
    <x v="287"/>
    <x v="1"/>
    <n v="10764"/>
  </r>
  <r>
    <x v="348"/>
    <s v="Embellished Beads and Stones Saree"/>
    <s v="Design Details_x000a_Lavender saree_x000a_Embellished embellished saree with embroidered border border_x000a_Has beads and stones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4"/>
    <n v="666"/>
    <n v="1536"/>
    <x v="1"/>
    <x v="283"/>
    <x v="1"/>
    <n v="1022976"/>
  </r>
  <r>
    <x v="141"/>
    <s v="Women Navy Blue Printed Straight Kurta"/>
    <s v="Navy Blue printed Straight kurta, has a V-neck, three-quarter sleeves, straight hem, and side slits"/>
    <s v="The model (height 5'8&quot;) is wearing a size S"/>
    <n v="4.0999999999999996"/>
    <n v="4000"/>
    <n v="629"/>
    <x v="0"/>
    <x v="112"/>
    <x v="3"/>
    <n v="2516000"/>
  </r>
  <r>
    <x v="349"/>
    <s v="Women Blue &amp; Off-White Printed Anarkali Kurta"/>
    <s v="Blue and Off-white printed anarkali kurta, has a keyhole neck, three-quarter sleeves, attached lining and flared hem"/>
    <s v="The model (height 5'8&quot;) is wearing a size S"/>
    <n v="4.2"/>
    <n v="8400"/>
    <n v="730"/>
    <x v="0"/>
    <x v="112"/>
    <x v="2"/>
    <n v="6132000"/>
  </r>
  <r>
    <x v="350"/>
    <s v="Smooth and Serene Anti-Frizz Shampoo with Argan Oil 200 ml"/>
    <s v="Smooth and Serene Shampoo with Argan Oil"/>
    <s v="None"/>
    <n v="4.4000000000000004"/>
    <n v="2700"/>
    <n v="210"/>
    <x v="1"/>
    <x v="28"/>
    <x v="1"/>
    <n v="567000"/>
  </r>
  <r>
    <x v="273"/>
    <s v="Women Grey &amp; Pink Floral Print Straight Kurta"/>
    <s v="Grey, pink and mustard yellow printed straight kurta, has a keyhole neck with button closure, three-quarter sleeves, straight hem, and side slits"/>
    <s v="The model (height 5'8&quot;) is wearing a size S"/>
    <n v="4.2"/>
    <n v="6900"/>
    <n v="431"/>
    <x v="0"/>
    <x v="112"/>
    <x v="7"/>
    <n v="2973900"/>
  </r>
  <r>
    <x v="13"/>
    <s v="Women Rust Orange &amp; Maroon Ethnic Motifs Printed Regular Kurta with Trousers"/>
    <s v="Rust printed Kurta with Trousers_x000a__x000a_Kurta design:_x000a_Ethnic motifs printed_x000a_Straight shape_x000a_Regular style_x000a_Round neck, three-quarter regular sleeves_x000a_Calf length with straight hem_x000a_Viscose rayon machine weave fabric_x000a__x000a_Trousers design:_x000a_Printed Trousers_x000a_Partially elasticated waistband_x000a_Zip closure"/>
    <s v="The model (height 5'8) is wearing a size S"/>
    <n v="4"/>
    <n v="228"/>
    <n v="629"/>
    <x v="0"/>
    <x v="30"/>
    <x v="17"/>
    <n v="143412"/>
  </r>
  <r>
    <x v="351"/>
    <s v="Striped High-Low Casual Shirt"/>
    <s v="Blue and white striped opaque casual shirt ,has a cutaway collar, button placket, long roll-up sleeves, high-low hem"/>
    <s v="Regular Fit_x000a_Size worn by the model: S_x000a_Chest: 32''_x000a_Height: 5'6&quot;"/>
    <n v="4.3"/>
    <n v="10"/>
    <n v="734"/>
    <x v="1"/>
    <x v="12"/>
    <x v="1"/>
    <n v="7340"/>
  </r>
  <r>
    <x v="258"/>
    <s v="Ethnic Motifs Printed Batwing Sleeves Kurta"/>
    <s v="About The Brand:_x000a_Sangria is a ready-to-wear brand that focuses on a global Indian woman. Sangria has a unique signature style with an electric collection of fabrics, colours, and patterns. The brand has a modern take on traditional Indian motifs and designs with a wide range of offerings._x000a__x000a_Product Description:_x000a_When you need a fashion upgrade, treat yourself to this beauty by Sangria. This kurta draped in beautiful shades of teal colour, features a modest keyhole neckline and long batwing sleeves, this piece can be worn with cool sandals when you're going to attend family functions &amp; dinners._x000a__x000a_Product Design Details:_x000a_Colour: teal and black_x000a_Ethnic motifs printed_x000a_Keyhole neck_x000a_Long, extended sleeves_x000a_A-line shape with regular style_x000a_Calf length with straight hem_x000a_Machine weave regular viscose rayon"/>
    <s v="Size worn by the model: S_x000a_Chest: 31''_x000a_Height: 5'7&quot;"/>
    <n v="4.0999999999999996"/>
    <n v="25"/>
    <n v="628"/>
    <x v="1"/>
    <x v="112"/>
    <x v="1"/>
    <n v="15700"/>
  </r>
  <r>
    <x v="256"/>
    <s v="Floral Embroidered Notch Neck Thread Work Cotton Kurta"/>
    <s v="Colour: white and black_x000a_Floral embroidered_x000a_Notch neck_x000a_Three-quarter, regular sleeves_x000a_Straight shape with regular style_x000a_Thread work detail_x000a_Calf length with straight hem_x000a_Machine weave regular cotton"/>
    <s v="The model (height 5'8) is wearing a size S"/>
    <n v="4"/>
    <n v="497"/>
    <n v="799"/>
    <x v="1"/>
    <x v="112"/>
    <x v="5"/>
    <n v="397103"/>
  </r>
  <r>
    <x v="261"/>
    <s v="Women Green Ethnic Motifs Embroidered Gotta Patti Kurta with Trousers &amp; With Dupatta"/>
    <s v="Green embroidered Kurta with Trousers with dupatta_x000a__x000a_Kurta design:_x000a_Ethnic motifs embroidered_x000a_Straight shape_x000a_Regular style_x000a_Round neck, three-quarter regular sleeves_x000a_Gotta patti detail_x000a_Calf length with straight hem_x000a_Silk blend machine weave fabric_x000a__x000a_Trousers design:_x000a_Solid Trousers_x000a_Elasticated waistband_x000a_Slip-on closure"/>
    <s v="The model (height 5'8) is wearing a size S"/>
    <n v="4"/>
    <n v="231"/>
    <n v="1299"/>
    <x v="0"/>
    <x v="231"/>
    <x v="5"/>
    <n v="300069"/>
  </r>
  <r>
    <x v="352"/>
    <s v="Women Square Toe T-Strap Flats"/>
    <s v="A pair of t-strap flats_x000a_Upper Material: synthetic_x000a_Cushioned footbed_x000a_Textured and patterned outsole"/>
    <s v="Heel height: 2.54 cm (1 inch)"/>
    <n v="4"/>
    <n v="1300"/>
    <n v="569"/>
    <x v="0"/>
    <x v="261"/>
    <x v="1"/>
    <n v="739700"/>
  </r>
  <r>
    <x v="353"/>
    <s v="Women Yellow Floral Printed Thread Work Kurta"/>
    <s v="Colour: yellow_x000a_Floral printed_x000a_Round neck_x000a_Sleeveless, no sleeves_x000a_Straight shape with regular style_x000a_Thread work detail_x000a_Calf length with straight hem_x000a_Knitted and woven regular cotton"/>
    <s v="The model (height 5'8) is wearing a size S"/>
    <n v="4.3"/>
    <n v="76"/>
    <n v="419"/>
    <x v="0"/>
    <x v="112"/>
    <x v="12"/>
    <n v="31844"/>
  </r>
  <r>
    <x v="354"/>
    <s v="Red Dress"/>
    <s v="Red solid wrap dress_x000a_V-neck_x000a_Short, puff sleeve_x000a_Above knee length in flared hem"/>
    <s v="The model (height 5'8) is wearing a size S"/>
    <n v="3.7"/>
    <n v="43"/>
    <n v="779"/>
    <x v="1"/>
    <x v="233"/>
    <x v="5"/>
    <n v="33497"/>
  </r>
  <r>
    <x v="273"/>
    <s v="Women Black &amp; Grey Printed Regular Kurta with Trousers &amp; Dupatta"/>
    <s v="Black and grey printed Kurta with Trousers with dupatta_x000a__x000a_Kurta design:_x000a_Ethnic motifs printed_x000a_Straight shape_x000a_Regular style_x000a_1 pocket_x000a_Mandarin collar, three-quarter regular sleeves_x000a_Calf length with straight hem_x000a_Cotton blend  machine weave fabric_x000a__x000a_Trousers design:_x000a_Printed Trousers_x000a_Partially elasticated waistband_x000a_Slip-on closure_x000a_Comes with a printed dupatta"/>
    <s v="The model (height 5'8) is wearing a size S"/>
    <n v="3.7"/>
    <n v="1300"/>
    <n v="909"/>
    <x v="0"/>
    <x v="231"/>
    <x v="0"/>
    <n v="1181700"/>
  </r>
  <r>
    <x v="262"/>
    <s v="Folksy Floral Screen Print Cotton Kurta Set"/>
    <s v="This set includes: Kurta, Trousers and Dupatta_x000a__x000a_The robust flowy silhouette of this piece stands out on its own, as does the ethnic floral patterning all over. Crafted with precision, the intricate stencilling techniques and gotta lace panelling has given this kurta set a sharp edged finishing. If daily comfort with a design marvel is what you're looking for in your ethnic wear, then you've stumbled upon the right thing here!_x000a_Kurta:_x000a_Mulberry screen printed ethnic floral pattern all-over with gotta lace, boat neck, 3/4th sleeves, mid calf-length with flared hem_x000a_Trousers:_x000a_Blushed tone in clean crop-cut, semi-elasticated waistline with slip-on styling_x000a_Dupatta:_x000a_Ethnic screen print with striped and solid alternate bordering_x000a_Pure cotton, hand-wash_x000a_The model (height 5'8&quot;) is wearing a size S"/>
    <s v="None"/>
    <n v="4.2"/>
    <n v="9500"/>
    <n v="1349"/>
    <x v="1"/>
    <x v="68"/>
    <x v="1"/>
    <n v="12815500"/>
  </r>
  <r>
    <x v="268"/>
    <s v="Women White Twill Parallel Trousers"/>
    <s v="White solid mid-rise trousers, button and zip closure, and 2 pockets"/>
    <s v="Regular Fit_x000a_The model (height 5'8&quot;) is wearing a size 28"/>
    <n v="4.0999999999999996"/>
    <n v="18000"/>
    <n v="662"/>
    <x v="0"/>
    <x v="30"/>
    <x v="2"/>
    <n v="11916000"/>
  </r>
  <r>
    <x v="355"/>
    <s v="Ethnic Motifs Printed Regular Kurta With Trousers &amp; Dupatta"/>
    <s v="Off white printed kurta with trousers with dupatta_x000a__x000a_Kurta design:_x000a_Ethnic motifs printed_x000a_Straight shape_x000a_Regular style_x000a_Round neck, long regular sleeves_x000a_Calf length length with straight hem_x000a_Poly chanderi machine weave fabric_x000a_Camisole_x000a__x000a_Trousers design:_x000a_Printed Trousers_x000a_Partially elasticated waistband_x000a_Slip-on closure_x000a_Comes with a camisole"/>
    <s v="The model (height 5'8) is wearing a size S"/>
    <n v="4"/>
    <n v="5"/>
    <n v="3180"/>
    <x v="1"/>
    <x v="231"/>
    <x v="1"/>
    <n v="15900"/>
  </r>
  <r>
    <x v="276"/>
    <s v="Gold-Toned Embellished Open Toe Flats"/>
    <s v="A pair of gold-toned open toe flats_x000a_Upper Material: synthetic leather_x000a_Cushioned footbed_x000a_Textured and patterned outsole"/>
    <s v="Synthetic Leather_x000a_Wipe with a clean, dry cloth to remove dust"/>
    <n v="4.5"/>
    <n v="701"/>
    <n v="599"/>
    <x v="1"/>
    <x v="261"/>
    <x v="6"/>
    <n v="419899"/>
  </r>
  <r>
    <x v="256"/>
    <s v="Women Ethnic Motifs Printed Notch Neck Kurta with Trousers"/>
    <s v="Kurta with Trousers_x000a__x000a_Kurta design:_x000a_Ethnic motifs printed_x000a_Straight shape_x000a_Regular style_x000a_Notch neck, short regular sleeves_x000a_Calf length with straight hem_x000a_Cotton blend machine weave fabric_x000a__x000a_Trousers design:_x000a_Printed Trousers_x000a_Elasticated waistband_x000a_Slip-on closure"/>
    <s v="The model (height 5'8) is wearing a size S"/>
    <n v="3.8"/>
    <n v="434"/>
    <n v="735"/>
    <x v="0"/>
    <x v="30"/>
    <x v="1"/>
    <n v="318990"/>
  </r>
  <r>
    <x v="0"/>
    <s v="Women Textured Go Walk Joy Wonderful Regular Walking Shoes"/>
    <s v="Special Technologies:_x000a_5th Gen cushioning_x000a_Skechers Air Cooled Goga Mat breathable insole provides high-rebound cushioning_x000a_Ortholite comfort foam insoles_x000a_Breathable upper_x000a_Virtually Seamless_x000a__x000a_Product Design Details:_x000a_A pair of mauve pink walking shoes, has regular styling, lace-ups detail_x000a_Mesh upper_x000a_Cushioned footbed_x000a_Textured and patterned EVA outsole_x000a_Side S logo_x000a_Warranty: 3 months_x000a_Warranty to be provided by the brand/manufacturer_x000a_About The Product:_x000a_Experience the joy of walkable comfort with easy-to-wear Skechers GOwalk Joy - WONDERFUL cushioned insole for added comfort."/>
    <s v="Upper material: Mesh upper_x000a_Wipe with a clean, dry cloth to remove dust"/>
    <n v="4.5"/>
    <n v="108"/>
    <n v="4499"/>
    <x v="0"/>
    <x v="11"/>
    <x v="5"/>
    <n v="485892"/>
  </r>
  <r>
    <x v="26"/>
    <s v="The Lifestyle Co Women Navy Blue Solid Super Skinny Fit Cropped Jeggings"/>
    <s v="Navy blue solid mid-rise cropped jeggings, has an elasticated waistband with slip-on closure, two pockets"/>
    <s v="Super skinny fit_x000a_The model (height 5'8&quot;) is wearing a size 28"/>
    <n v="4.2"/>
    <n v="972"/>
    <n v="619"/>
    <x v="0"/>
    <x v="288"/>
    <x v="3"/>
    <n v="601668"/>
  </r>
  <r>
    <x v="320"/>
    <s v="Sustainable WhiteGlow Skin Tightening Brightening Gel Creme with SPF 25 40g"/>
    <s v="WhiteGlow Skin Tightening &amp; Brightening SPF 25 Gel Creme"/>
    <s v="None"/>
    <n v="4.4000000000000004"/>
    <n v="8200"/>
    <n v="206"/>
    <x v="1"/>
    <x v="240"/>
    <x v="2"/>
    <n v="1689200"/>
  </r>
  <r>
    <x v="86"/>
    <s v="Solid PU Oversized Structured Laptop Handheld Bag"/>
    <s v="Gunmetal-toned solid handheld bag_x000a_1 main compartment, has a zip closure, 1 inner pocket_x000a_Tablet sleeve: no_x000a_Has a padded laptop sleeves with velcro closure_x000a_Two handles with a detachable sling strap_x000a_Warranty: 6 months_x000a_Warranty provided by brand owner/manufacturer"/>
    <s v="Height: 30 cm_x000a_Width: 36 cm_x000a_Depth: 14.5 cm_x000a_Can hold laptop of up to 16 inches"/>
    <n v="4.7"/>
    <n v="39"/>
    <n v="4249"/>
    <x v="1"/>
    <x v="48"/>
    <x v="5"/>
    <n v="165711"/>
  </r>
  <r>
    <x v="356"/>
    <s v="Round Neck Floral Midi Dress"/>
    <s v="floral print fit &amp; flare dress_x000a_Round neck_x000a_Long, puff sleeve_x000a_Midi length in flared hem_x000a_Chiffon fabric_x000a_Button closure"/>
    <s v="The model (height 5'8) is wearing a size S"/>
    <n v="4"/>
    <n v="529"/>
    <n v="873"/>
    <x v="1"/>
    <x v="233"/>
    <x v="1"/>
    <n v="461817"/>
  </r>
  <r>
    <x v="271"/>
    <s v="Coral &amp; White Floral Print Mandarin Collar Pure Cotton Empire Top"/>
    <s v="Coral and white regular empire top_x000a_Floral print_x000a_Mandarin collar, three-quarter, puff sleeve sleeves_x000a_Gathered or pleated detail_x000a_Woven cotton"/>
    <s v="The model (height 5'8) is wearing a size S"/>
    <n v="4.3"/>
    <n v="708"/>
    <n v="1049"/>
    <x v="1"/>
    <x v="235"/>
    <x v="2"/>
    <n v="742692"/>
  </r>
  <r>
    <x v="290"/>
    <s v="Women Floral Print Crepe Co-Ords"/>
    <s v="This co-ord set consists of a tunic and palazzos_x000a_Sea green &amp; pink floral printed tunic, has three-quarter cuffed sleeves and a v-neck_x000a_Sea green &amp; pink floral printed palazzos, has an elasticated waistband with slip-on closure"/>
    <s v="Size worn by the model: S_x000a_Chest: 30&quot;_x000a_Waist: 24&quot;_x000a_Hips: 36&quot;_x000a_Height: 5'6&quot;"/>
    <n v="3.8"/>
    <n v="435"/>
    <n v="1272"/>
    <x v="0"/>
    <x v="257"/>
    <x v="1"/>
    <n v="553320"/>
  </r>
  <r>
    <x v="43"/>
    <s v="Hair Fall Rescue Shampoo For Weak Hair 1 l"/>
    <s v="Hair fall rescue shampoo"/>
    <s v="None"/>
    <n v="4.5"/>
    <n v="1300"/>
    <n v="666"/>
    <x v="1"/>
    <x v="42"/>
    <x v="1"/>
    <n v="865800"/>
  </r>
  <r>
    <x v="274"/>
    <s v="Women Stylish Black Floral Top"/>
    <s v="Leave a lasting impression on everyone you meet by donning this top. Crafted with an alluring floral print, a sweetheart neck, and long sleeves, the piece lend a splendid look. _x000a_Stylish black colour_x000a_Beautiful floral print_x000a_A-line_x000a_Long puff sleeves_x000a_Polyester, machine wash_x000a_Trend Alert_x000a_Originated in the 18th century, the sweetheart neckline is still a popular fashion choice. It is characterised by the prominent, scalloped shape that resembles the top of a heart. It lengthens the neck and adds balance to the overall silhouette while lending a curvy touch."/>
    <s v="The model (height 5'8) is wearing a size S"/>
    <n v="4.4000000000000004"/>
    <n v="4300"/>
    <n v="599"/>
    <x v="0"/>
    <x v="235"/>
    <x v="0"/>
    <n v="2575700"/>
  </r>
  <r>
    <x v="117"/>
    <s v="Women Black Veronica Skinny Fit High-Rise Stretchable Jeans"/>
    <s v="Dark shade, no fade black jeans_x000a_Skinny fit, high-rise_x000a_Brand Fit: veronica_x000a_Clean look_x000a_Stretchable_x000a_5 pocket_x000a_Length: cropped"/>
    <s v="Brand Fit: Veronica_x000a_Fit: Skinny Fit_x000a_Stretchable_x000a_The model (height 5'8) is wearing a size 28"/>
    <n v="4.2"/>
    <n v="331"/>
    <n v="989"/>
    <x v="0"/>
    <x v="15"/>
    <x v="0"/>
    <n v="327359"/>
  </r>
  <r>
    <x v="141"/>
    <s v="Women White Ethnic Motifs Printed Pleated Pure Cotton Kurta with Trousers"/>
    <s v="White printed Kurta with Trousers_x000a__x000a_Kurta design:_x000a_Ethnic motifs printed_x000a_A-line shape_x000a_Pleated style_x000a_Round neck, three-quarter regular sleeves_x000a_Above knee length with flared hem_x000a_Pure cotton machine weave fabric_x000a__x000a_Trousers design:_x000a_Solid Trousers_x000a_Partially elasticated waistband_x000a_Slip-on closure"/>
    <s v="The model (height 5'8) is wearing a size S"/>
    <n v="4"/>
    <n v="853"/>
    <n v="989"/>
    <x v="0"/>
    <x v="30"/>
    <x v="2"/>
    <n v="843617"/>
  </r>
  <r>
    <x v="90"/>
    <s v="Luxury Set of 4 Perfume - 20ml each"/>
    <s v="This set includes_x000a_White-Oud Eau De Parfum_x000a_SKAI AQUATIC Eau De Cologne_x000a_FRESH Eau De Toilette_x000a_Patchouli Parfum"/>
    <s v="None"/>
    <n v="4.4000000000000004"/>
    <n v="9400"/>
    <n v="551"/>
    <x v="1"/>
    <x v="44"/>
    <x v="1"/>
    <n v="5179400"/>
  </r>
  <r>
    <x v="268"/>
    <s v="Women Black Ribbed T-shirt"/>
    <s v="Black ribbed T-shirt, has a stylised round neck, and three-quarter sleeves"/>
    <s v="The model (height 5'8&quot;) is wearing a size S"/>
    <n v="4.4000000000000004"/>
    <n v="16100"/>
    <n v="359"/>
    <x v="0"/>
    <x v="46"/>
    <x v="0"/>
    <n v="5779900"/>
  </r>
  <r>
    <x v="274"/>
    <s v="Women Fuchsia Solid One Shoulder Top and Trousers"/>
    <s v="This co-ord set consists of a top and a Trouser_x000a_Fuchsia Solid top, has one shoulder, sleeveless and slip-on closure_x000a_Fuchsia Solid straight, Trouser has an elasticated waistband with slip-on closure"/>
    <s v="The model (height 5'8&quot;) is wearing a size S"/>
    <n v="4.3"/>
    <n v="304"/>
    <n v="1286"/>
    <x v="0"/>
    <x v="30"/>
    <x v="1"/>
    <n v="390944"/>
  </r>
  <r>
    <x v="256"/>
    <s v="Women Brown Geometric Printed Flared Sleeves Thread Work Kurta"/>
    <s v="Colour: brown_x000a_Geometric printed_x000a_Round neck_x000a_Three-quarter, flared sleeves_x000a_Straight shape with panelled style_x000a_Thread work detail_x000a_Calf length with straight hem_x000a_Machine weave regular viscose rayon"/>
    <s v="The model (height 5'8) is wearing a size S"/>
    <n v="4.2"/>
    <n v="3300"/>
    <n v="719"/>
    <x v="0"/>
    <x v="112"/>
    <x v="5"/>
    <n v="2372700"/>
  </r>
  <r>
    <x v="106"/>
    <s v="Advansed Gold Coconut Hair Oil for Long &amp; Strong Hair - 400 ml"/>
    <s v="Gold Coconut Hair Oil"/>
    <s v="None"/>
    <n v="4.5"/>
    <n v="3200"/>
    <n v="141"/>
    <x v="1"/>
    <x v="28"/>
    <x v="6"/>
    <n v="451200"/>
  </r>
  <r>
    <x v="109"/>
    <s v="Absolute Perfect Radiance Skin Brightening Light Creme SPF 20 50 g"/>
    <s v="Perfect Radiance Skin Brightening Day Creme 50 g"/>
    <s v="None"/>
    <n v="4.4000000000000004"/>
    <n v="2900"/>
    <n v="272"/>
    <x v="1"/>
    <x v="75"/>
    <x v="1"/>
    <n v="788800"/>
  </r>
  <r>
    <x v="3"/>
    <s v="ColorFit Icon Buzz Bluetooth Calling Smart Watch with Voice Assistance"/>
    <s v="This item cannot be returned."/>
    <s v="Handle Care"/>
    <n v="4.2"/>
    <n v="2600"/>
    <n v="1999"/>
    <x v="1"/>
    <x v="6"/>
    <x v="4"/>
    <n v="5197400"/>
  </r>
  <r>
    <x v="30"/>
    <s v="Paris Set of Total Repair 5 Shampoo 340 ml + Conditioner 175 ml + Hair Serum 40 ml"/>
    <s v="This set contains:_x000a_Total Repair 5 Shampoo_x000a_Total Repair 5 Conditioner_x000a_Total Repair 5 Smoothening &amp; Repairing Hair Serum"/>
    <s v="None"/>
    <n v="4.4000000000000004"/>
    <n v="15600"/>
    <n v="502"/>
    <x v="1"/>
    <x v="28"/>
    <x v="1"/>
    <n v="7831200"/>
  </r>
  <r>
    <x v="74"/>
    <s v="Black AirBass Maverick True Wireless Earbuds"/>
    <s v="This item cannot be returned."/>
    <s v="None"/>
    <n v="4"/>
    <n v="300"/>
    <n v="1599"/>
    <x v="1"/>
    <x v="5"/>
    <x v="0"/>
    <n v="479700"/>
  </r>
  <r>
    <x v="312"/>
    <s v="Nude-Coloured Non-Wired Non Padded Full Coverage Low Impact Slip on Sports Bra SB06"/>
    <s v="A Bra that is loved by beginners and adults alike because it is super comfortable. Made with softest breathable cotton fabric. Available in attractive shades, this low impact cotton sports bra ensures gentle lift and shape with its moulded design._x000a__x000a_FEATURES:_x000a_Type : Non-Padded &amp; Wirefree _x000a_Fabric : Metal-free breathable cotton_x000a_Back Type : U shape_x000a_Closure Type : Pop-On_x000a_Strap Type : Wide no metal_x000a_Double layer front, for minimized nipple show through_x000a_Molded cups gives comfortable fit and shape with no lines_x000a_Wider straps for no worry support and comfort_x000a_Metal-free pop-on design for softest feel even at night_x000a_Deep U back and front helps to pair with many outerwear_x000a_The keyhole back ensures easy wear_x000a_Breathable cotton fabric for all-day comfort_x000a_1. Engineered with Fab Comfy 5 this bra supports you with gentle support, soft hold straps, flexi-grip elastic and gives you perfect shape and coverage._x000a_2. Metal-free slip on bra that keeps you comfortable all-day. This sports bra for women is also used sports bra for girls. The bra is extremely comfortable and is suggested for daily wear._x000a_3. Double layer bra cups front for no-show coverage and Smooth shape under outer wear with no seams._x000a_4. Molded bra cups gives comfortable fit and shape with no lines. The keyhole back in the sports bra ensures easy wear._x000a_5.Comfortable bra with Breathable cotton fabric for all-day comfort._x000a__x000a_About the Product:_x000a_Fab Comfy 5 Technology: Gentle support, soft hold straps, and flexi-grip elastic to give you the perfect shape and coverage for day-long comfort._x000a_Comfortable Fit: This sports bra comes with a back keyhole for ease of wear. The metal-free slip-on design offers the softest feel, while the wide straps provide support and no-dig comfort, making it the ideal choice for both day and nighttime use._x000a_No Show Through: The double-layered, moulded cups prevent show-through and provide a smooth, seamless look under body-hugging garments._x000a_Stretch Cotton: This naturally breathable fabric has sweat-wicking properties that will keep you feeling comfortable, confident, and fabulous!_x000a_Versatile Design: This cotton bra features a deep U-shaped front and back so that it can be paired with nearly any outfit."/>
    <s v="Material: Cotton_x000a_Hand Wash"/>
    <n v="4.4000000000000004"/>
    <n v="4500"/>
    <n v="399"/>
    <x v="1"/>
    <x v="289"/>
    <x v="5"/>
    <n v="1795500"/>
  </r>
  <r>
    <x v="98"/>
    <s v="Unisex Black Mid-Rise Straight Fit Track Pants"/>
    <s v="Black solid mid-rise straight-fit track pants has an elasticated waistband with drawstring closure, 8 pockets"/>
    <s v="Straight-fit_x000a_The model (height 6') is wearing a size XS"/>
    <n v="4.4000000000000004"/>
    <n v="88"/>
    <n v="1490"/>
    <x v="1"/>
    <x v="34"/>
    <x v="0"/>
    <n v="131120"/>
  </r>
  <r>
    <x v="98"/>
    <s v="Women Peach Mid-Rise Wide-Leg Relaxed Fit Track Pants"/>
    <s v="Peach solid Logo Printed relaxed-fit 280 gsm Track Pants, has an elasticated waistband with slip-on closure and two pockets"/>
    <s v="Relaxed Fit_x000a_The model (height 5.8') is wearing a size XS"/>
    <n v="4.0999999999999996"/>
    <n v="15"/>
    <n v="1199"/>
    <x v="0"/>
    <x v="34"/>
    <x v="1"/>
    <n v="17985"/>
  </r>
  <r>
    <x v="263"/>
    <s v="Women Black Boyfriend Fit High-Rise Clean Look Jeans"/>
    <s v="Black dark wash 4-pocket high-rise jeans, clean look, no fade, and has a button and zip closure"/>
    <s v="Boyfriend Fit_x000a_The model (height 5'8&quot;) is wearing a size 28"/>
    <n v="3.8"/>
    <n v="3000"/>
    <n v="659"/>
    <x v="0"/>
    <x v="15"/>
    <x v="0"/>
    <n v="1977000"/>
  </r>
  <r>
    <x v="48"/>
    <s v="Women Blue 710 Super Skinny Fit Mid Rise Stretchable Jeans"/>
    <s v="Dark shade, no fade blue jeans_x000a_Super skinny fit, mid-rise_x000a_Clean look_x000a_Stretchable_x000a_5 pocket_x000a_Length: regular"/>
    <s v="Fit: Super Skinny Fit_x000a_Stretchable_x000a_The model (height 5'8) is wearing a size 28"/>
    <n v="4"/>
    <n v="40"/>
    <n v="1763"/>
    <x v="0"/>
    <x v="15"/>
    <x v="4"/>
    <n v="70520"/>
  </r>
  <r>
    <x v="267"/>
    <s v="Women Pink &amp; Silver Printed Kurta with Palazzos &amp; Dupatta"/>
    <s v="Pink and silver printed kurta with palazzos and dupatta_x000a_Pink and silver printed straight calf length kurta, has a keyhole neck, three-quarter sleeves, side slits_x000a_Pink and silver printed palazzos, has a partially elasticated waistband with slip-on closure_x000a_Pink solid dupatta, has taping border"/>
    <s v="The model (height 5'8&quot;) is wearing a size S"/>
    <n v="4.2"/>
    <n v="16300"/>
    <n v="1224"/>
    <x v="0"/>
    <x v="231"/>
    <x v="11"/>
    <n v="19951200"/>
  </r>
  <r>
    <x v="258"/>
    <s v="Women Pure Cotton Striped Straight Kurta"/>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With the breezy pattern, this striped straight kurta will become your go-to outfit. Top it off with these classic leggings and comfortable flats_x000a__x000a_FEATURES_x000a_Colour: black and pink_x000a_Striped_x000a_Notched round neck_x000a_Three-quarter, regular sleeves_x000a_Straight shape with regular style_x000a_Side slits_x000a_Knee length with straight hem_x000a_Machine weave regular cotton"/>
    <s v="Size worn by the model: S_x000a_Chest: 30''_x000a_Height: 5'6&quot;"/>
    <n v="4.2"/>
    <n v="24"/>
    <n v="415"/>
    <x v="0"/>
    <x v="112"/>
    <x v="1"/>
    <n v="9960"/>
  </r>
  <r>
    <x v="107"/>
    <s v="Beige Checked 220 TC Glazed Cotton King Bedsheet with 2 Pillow Covers"/>
    <s v="Set content: 1 king bedsheet with 2 pillow covers_x000a_Quality: Superfine_x000a_Thread count: 220_x000a_Colour: coffee brown and black_x000a_Pattern: abstract"/>
    <s v="King Bedsheet: 2.5 x 2.3 m (length x width)_x000a_Pillow Cover: 45.7 x 68.5 cm"/>
    <n v="4.2"/>
    <n v="2000"/>
    <n v="699"/>
    <x v="1"/>
    <x v="89"/>
    <x v="13"/>
    <n v="1398000"/>
  </r>
  <r>
    <x v="256"/>
    <s v="Women Peach-Coloured Embroidered Thread Work Kurti with Trousers &amp; With Dupatta"/>
    <s v="Peach-coloured embroidered Kurti with Trousers with dupatta_x000a__x000a_Kurti design:_x000a_Woven design embroidered_x000a_A-line shape_x000a_Regular style_x000a_Round neck, three-quarter regular sleeves_x000a_Thread work detail_x000a_Calf length with straight hem_x000a_Viscose rayon machine weave fabric_x000a__x000a_Trousers design:_x000a_Solid Trousers_x000a_Elasticated waistband_x000a_Slip-on closure"/>
    <s v="The model (height 5'8) is wearing a size S_x000a_Dupatta length: 2.25 mtr"/>
    <n v="3.8"/>
    <n v="578"/>
    <n v="999"/>
    <x v="0"/>
    <x v="231"/>
    <x v="5"/>
    <n v="577422"/>
  </r>
  <r>
    <x v="262"/>
    <s v="Women Striped High Slit Thread Work Liva Kurta With Trousers &amp; Dupatta"/>
    <s v="Red striped Kurta with Trousers with dupatta_x000a__x000a_Kurta design:_x000a_Striped striped_x000a_A-line shape_x000a_High slit style_x000a_Mandarin collar, three-quarter regular sleeves_x000a_1 pockets thread work detail_x000a_Calf length with straight hem_x000a_Liva machine weave fabric_x000a__x000a_Trousers design:_x000a_Striped Trousers_x000a_Partially elasticated waistband_x000a_Slip-on closure"/>
    <s v="The model (height 5'8) is wearing a size S_x000a_Dupatta measurement (length x width): 2.3 m x 85 cm"/>
    <n v="4.2"/>
    <n v="241"/>
    <n v="1329"/>
    <x v="0"/>
    <x v="231"/>
    <x v="1"/>
    <n v="320289"/>
  </r>
  <r>
    <x v="26"/>
    <s v="Women Black Solid V-Neck Pure Cotton T-shirt"/>
    <s v="Black solid T-shirt, has a V-neck, and short sleeves"/>
    <s v="Boxy_x000a_The model (height 5'8&quot;) is wearing a size S"/>
    <n v="4.2"/>
    <n v="2000"/>
    <n v="227"/>
    <x v="0"/>
    <x v="46"/>
    <x v="0"/>
    <n v="454000"/>
  </r>
  <r>
    <x v="277"/>
    <s v="Floral A-Line Dress"/>
    <s v="Pink floral print a-line dress_x000a_V-neck_x000a_Three-quarter, puff sleeve_x000a_Tie-up detail_x000a_Above knee length in flared hem_x000a_Cotton fabric"/>
    <s v="The model (height 5'8) is wearing a size S"/>
    <n v="3.6"/>
    <n v="146"/>
    <n v="637"/>
    <x v="1"/>
    <x v="233"/>
    <x v="1"/>
    <n v="93002"/>
  </r>
  <r>
    <x v="105"/>
    <s v="Women Black Printed Round Neck Oversized T-shirt"/>
    <s v="Black and White printed T-shirt, has a round neck, and long sleeves"/>
    <s v="The model (height 5'8&quot;) is wearing a size S"/>
    <n v="4.3"/>
    <n v="2000"/>
    <n v="549"/>
    <x v="0"/>
    <x v="46"/>
    <x v="0"/>
    <n v="1098000"/>
  </r>
  <r>
    <x v="357"/>
    <s v="Brown Sustainable Ribbed Sheath Midi Dress with Belt"/>
    <s v="Rust brown ribbed sheath dress_x000a_Round neck_x000a_Short, regular sleeves_x000a_Midi length in straight hem_x000a_Side slits_x000a_Comes with a belt"/>
    <s v="The model (height 5'8) is wearing a size S"/>
    <n v="4.2"/>
    <n v="15"/>
    <n v="1916"/>
    <x v="1"/>
    <x v="99"/>
    <x v="10"/>
    <n v="28740"/>
  </r>
  <r>
    <x v="275"/>
    <s v="Women Black Solid Single Breasted Blazer"/>
    <s v="Black solid regular-fit casual blazer, has a shawl collar, long sleeves, single breasted with button closure, two welt pockets, "/>
    <s v="Regular Fit_x000a_The model (height 5'8&quot;) is wearing a size S"/>
    <n v="3.6"/>
    <n v="360"/>
    <n v="749"/>
    <x v="0"/>
    <x v="123"/>
    <x v="0"/>
    <n v="269640"/>
  </r>
  <r>
    <x v="267"/>
    <s v="Women Green &amp; White Yoke Design Floral Motifs Straight Kurta"/>
    <s v="Colour: green and white_x000a_Embellished yoke design_x000a_Round neck_x000a_Long, regular sleeves_x000a_Straight shape with regular style_x000a_Sequinned detail_x000a_Calf length with straight hem_x000a_Machine weave regular silk"/>
    <s v="Size worn by the model: S_x000a_Chest: 32&quot;_x000a_Height: 5'7&quot;"/>
    <n v="4.5"/>
    <n v="793"/>
    <n v="819"/>
    <x v="0"/>
    <x v="112"/>
    <x v="8"/>
    <n v="649467"/>
  </r>
  <r>
    <x v="26"/>
    <s v="The Lifestyle Co. Women Blue Flared Mid-Rise Clean Look Stretchable Jeans"/>
    <s v="Blue medium wash 5-pocket mid-rise jeans, clean look, light fade, has a button and zip closure, and waistband with belt loops"/>
    <s v="Flared_x000a_Stretchable_x000a_The model (height 5'8&quot;) is wearing a size 28"/>
    <n v="4.0999999999999996"/>
    <n v="2500"/>
    <n v="666"/>
    <x v="0"/>
    <x v="15"/>
    <x v="5"/>
    <n v="1665000"/>
  </r>
  <r>
    <x v="256"/>
    <s v="Ethnic Motifs Printed Sequinned A-Line Kurta With Trousers &amp; Dupatta"/>
    <s v="Black &amp; red printed Kurta with Trousers with dupatta_x000a__x000a_Kurta design:_x000a_Ethnic motifs printed_x000a_A-line shape with side slits_x000a_Empire style_x000a_Round neck_x000a_Three-quarter regular sleeves_x000a_Sequinned detail_x000a_Calf length with straight hem_x000a_Viscose rayon machine weave fabric_x000a_Trousers design:_x000a_Solid Trousers_x000a_Partially elasticated waistband_x000a_Slip-on closure_x000a_Dupatta Design:_x000a_Printed dupatta_x000a_Taping border"/>
    <s v="The model (height 5'8) is wearing a size S"/>
    <n v="4.0999999999999996"/>
    <n v="267"/>
    <n v="1214"/>
    <x v="1"/>
    <x v="231"/>
    <x v="1"/>
    <n v="324138"/>
  </r>
  <r>
    <x v="358"/>
    <s v="Colourblocked Structured Sling Bag"/>
    <s v="Green and pink colourblocked sling bag_x000a_1 main compartment, has a button closure, 1 external pocket, 2 inner pockets_x000a_Tablet sleeve: no_x000a_With a non-detachable sling strap_x000a_Warranty: 6 months_x000a_Warranty provided by brand owner/manufacturer"/>
    <s v="Height: 13.97 cm_x000a_Width: 22.86 cm_x000a_Depth: 6.35 cm"/>
    <n v="4.3"/>
    <n v="92"/>
    <n v="716"/>
    <x v="1"/>
    <x v="48"/>
    <x v="5"/>
    <n v="65872"/>
  </r>
  <r>
    <x v="13"/>
    <s v="Women Yellow Floral Printed Kurta"/>
    <s v="Colour: yellow_x000a_Floral printed_x000a_V-neck_x000a_Three-quarter, regular sleeves_x000a_Straight shape with regular style_x000a_Calf length with straight hem_x000a_Machine weave regular cotton"/>
    <s v="Size worn by the model: S_x000a_Chest: 32''_x000a_Height: 5'7&quot;"/>
    <n v="4.5"/>
    <n v="12"/>
    <n v="696"/>
    <x v="0"/>
    <x v="112"/>
    <x v="12"/>
    <n v="8352"/>
  </r>
  <r>
    <x v="15"/>
    <s v="Women Navy Blue Fitted Jacket"/>
    <s v="Fitted jacket in woven fabric with notch lapels and a single button fastening at the front. Jetted front pockets, a decorative button at the cuffs and a single back vent. Lined."/>
    <s v="."/>
    <n v="4.5"/>
    <n v="194"/>
    <n v="2299"/>
    <x v="0"/>
    <x v="39"/>
    <x v="3"/>
    <n v="446006"/>
  </r>
  <r>
    <x v="261"/>
    <s v="Women Mauve Floral Yoke Design Chanderi Silk Kurta with Trousers &amp; With Dupatta"/>
    <s v="Mauve yoke design Kurta with Trousers with dupatta_x000a__x000a_Kurta design:_x000a_Floral yoke design_x000a_Straight shape_x000a_Regular style_x000a_Round neck, three-quarter regular sleeves_x000a_Calf length length with straight hem_x000a_Chanderi silk machine weave fabric_x000a__x000a_Trousers design:_x000a_Solid Trousers_x000a_Elasticated waistband_x000a_Slip-on closure"/>
    <s v="Size worn by the model: S_x000a_Chest: 32&quot;_x000a_Waist: 28&quot;_x000a_Hips: 33&quot;_x000a_Height: 5'7&quot;"/>
    <n v="4"/>
    <n v="1900"/>
    <n v="1649"/>
    <x v="0"/>
    <x v="231"/>
    <x v="1"/>
    <n v="3133100"/>
  </r>
  <r>
    <x v="29"/>
    <s v="RADOME Ergonomic Water Resistant Backpack with Reflective Strip &amp; Rain Cover"/>
    <s v="Grey and black solid fashion backpacks_x000a_Padded ergonomic shoulder straps, has non-padded haul loop_x000a_3 main compartment with zip closure, has padded laptop compartment, has a tablet sleeve_x000a_Na, 2 stash pockets_x000a_Padded mesh back_x000a_Features: reflective strip_x000a_Water Resistance: water resistant_x000a_Comes with a rain cover_x000a_Warranty: 6 months_x000a_Warranty provided by brand owner/manufacturer"/>
    <s v="Height: 45.7 cm_x000a_Width: 35.5 cm_x000a_Depth: 10 cm_x000a_Volume: 31 Litres and more_x000a_Laptop compartment can hold Up to 18 inch laptop"/>
    <n v="4.3"/>
    <n v="275"/>
    <n v="909"/>
    <x v="1"/>
    <x v="64"/>
    <x v="1"/>
    <n v="249975"/>
  </r>
  <r>
    <x v="113"/>
    <s v="Women Solid Pleated Cropped Trousers"/>
    <s v="Blue woven trousers_x000a_Regular fit_x000a_Mid-rise_x000a_Elasticated waistband with belt loops_x000a_Length: cropped_x000a_Pattern: solid _x000a_Pleated design_x000a_Feature: plain_x000a_Drawstring closure_x000a_4 pockets"/>
    <s v="Regular Fit_x000a_Size worn by the model: 28_x000a_Waist: 26&quot;_x000a_Hips: 36&quot;_x000a_Height: 5'9&quot;"/>
    <n v="4.3"/>
    <n v="21"/>
    <n v="1362"/>
    <x v="0"/>
    <x v="30"/>
    <x v="1"/>
    <n v="28602"/>
  </r>
  <r>
    <x v="109"/>
    <s v="Sun Expert UV Lotion"/>
    <s v="Lakme Sun Expert UV Lotion"/>
    <s v="None"/>
    <n v="4.4000000000000004"/>
    <n v="2400"/>
    <n v="302"/>
    <x v="1"/>
    <x v="90"/>
    <x v="1"/>
    <n v="724800"/>
  </r>
  <r>
    <x v="346"/>
    <s v="Black &amp; White Embroidered Top"/>
    <s v="Black and white embroidered woven regular top, has a mandarin collar, long sleeves and concealed zip closure"/>
    <s v="The model (height 5'8&quot;) is wearing a size S"/>
    <n v="4.4000000000000004"/>
    <n v="7000"/>
    <n v="769"/>
    <x v="1"/>
    <x v="235"/>
    <x v="0"/>
    <n v="5383000"/>
  </r>
  <r>
    <x v="1"/>
    <s v="Grey Rockerz 235 Pro M with ASAP Charge Bluetooth Headset"/>
    <s v="This item cannot be returned."/>
    <s v="Avoid Physical Damage"/>
    <n v="4.0999999999999996"/>
    <n v="670"/>
    <n v="1199"/>
    <x v="1"/>
    <x v="1"/>
    <x v="7"/>
    <n v="803330"/>
  </r>
  <r>
    <x v="67"/>
    <s v="Pebble Crest 2.02&quot; Infinite Display BT Calling Smartwatch"/>
    <s v="This item cannot be returned."/>
    <s v="Dial width: 51 mm _x000a_Strap width: 25 mm"/>
    <n v="3.6"/>
    <n v="46"/>
    <n v="2299"/>
    <x v="1"/>
    <x v="40"/>
    <x v="1"/>
    <n v="105754"/>
  </r>
  <r>
    <x v="256"/>
    <s v="Women Sea Green Floral Yoke Design Pleated Pure Cotton Kurta with Trousers &amp; With Dupatta"/>
    <s v="Sea green yoke design Kurta with Trousers with dupatta_x000a__x000a_Kurta design:_x000a_Floral yoke design_x000a_Straight shape_x000a_Regular style_x000a_Round neck, three quarter regular sleeves_x000a_Above knee length with curved hem_x000a_Pure cotton machine weave fabric_x000a__x000a_Trousers design:_x000a_Printed Trousers_x000a_Elasticated waistband_x000a_Slip-on closure"/>
    <s v="The model (height 5'8) is wearing a size S"/>
    <n v="4.0999999999999996"/>
    <n v="2500"/>
    <n v="949"/>
    <x v="0"/>
    <x v="231"/>
    <x v="8"/>
    <n v="2372500"/>
  </r>
  <r>
    <x v="262"/>
    <s v="Women Black Floral Embroidered Beads Kurta with Trousers &amp; Dupatta"/>
    <s v="Black embroidered Kurta with Trousers with dupatta_x000a__x000a_Kurta design:_x000a_Floral embroidered_x000a_Straight shape_x000a_Regular style_x000a_Round neck, three-quarter regular sleeves_x000a_Beads and stones detail_x000a_Calf length with straight hem_x000a_Viscose rayon machine weave fabric_x000a__x000a_Trousers design:_x000a_Solid Trousers_x000a_Partially elasticated waistband_x000a_Slip-on closure"/>
    <s v="Dupatta Length : 2.3 m,Width : 0.83 cm_x000a_Size worn by the model: S_x000a_Chest: 32&quot;_x000a_Waist: 26&quot;_x000a_Hips: 34&quot;_x000a_Height: 5'6&quot;"/>
    <n v="3.8"/>
    <n v="436"/>
    <n v="1749"/>
    <x v="0"/>
    <x v="231"/>
    <x v="0"/>
    <n v="762564"/>
  </r>
  <r>
    <x v="13"/>
    <s v="Pure Cotton Ethnic Motifs Printed Mirror Work Kurta"/>
    <s v="Colour: blue and white_x000a_Ethnic motifs printed_x000a_Tie-up neck_x000a_Three-quarter, regular sleeves_x000a_Straight shape with regular style_x000a_Mirror work detail_x000a_Thread work detail_x000a_Calf length with straight hem_x000a_Machine weave regular cotton"/>
    <s v="Size worn by the model: S_x000a_Chest: 32''_x000a_Height: 5'7&quot;"/>
    <n v="4.2"/>
    <n v="32"/>
    <n v="623"/>
    <x v="1"/>
    <x v="112"/>
    <x v="1"/>
    <n v="19936"/>
  </r>
  <r>
    <x v="141"/>
    <s v="Women Floral Printed Regular Kurta With Trousers"/>
    <s v="Blue printed Kurta with Trousers_x000a__x000a_Kurta design:_x000a_Floral printed_x000a_Straight shape_x000a_Regular style_x000a_Mandarin collar, three-quarter regular sleeves_x000a_Calf length length with curved hem_x000a_Polyester machine weave fabric_x000a__x000a_Trousers design:_x000a_Solid Trousers_x000a_Partially elasticated waistband_x000a_Slip-on closure"/>
    <s v="The model (height 5'8) is wearing a size S"/>
    <n v="3.6"/>
    <n v="14"/>
    <n v="611"/>
    <x v="0"/>
    <x v="30"/>
    <x v="1"/>
    <n v="8554"/>
  </r>
  <r>
    <x v="15"/>
    <s v="Women Flared Leggings"/>
    <s v="Leggings in soft, ribbed jersey. High waist with covered elastication, and flared hems."/>
    <s v="The model (height 5&quot;8') is wearing a size XS"/>
    <n v="4.5"/>
    <n v="442"/>
    <n v="999"/>
    <x v="0"/>
    <x v="290"/>
    <x v="5"/>
    <n v="441558"/>
  </r>
  <r>
    <x v="110"/>
    <s v="Indulekha Bringha Hair Oil 50 ml"/>
    <s v="Indulekha Bringha Hair Oil"/>
    <s v="50 ml"/>
    <n v="4.3"/>
    <n v="4300"/>
    <n v="189"/>
    <x v="1"/>
    <x v="28"/>
    <x v="1"/>
    <n v="812700"/>
  </r>
  <r>
    <x v="256"/>
    <s v="Women Teal Yoke Design Kurta with Palazzos &amp; With Dupatta"/>
    <s v="Teal yoke design Kurta with Palazzos with dupatta_x000a__x000a_Kurta design:_x000a_Solid yoke design_x000a_Straight shape_x000a_Regular style_x000a_Round neck, three-quarter regular sleeves_x000a_Calf length with straight hem_x000a_Cotton blend machine weave fabric_x000a__x000a_Palazzos design:_x000a_Solid Palazzos_x000a_Elasticated waistband_x000a_Slip-on closure"/>
    <s v="Dimension; Dupatta: Length: 2.25 M, Width: 0.95 M_x000a_The model (height 5'8) is wearing a size S"/>
    <n v="4.2"/>
    <n v="8000"/>
    <n v="998"/>
    <x v="0"/>
    <x v="231"/>
    <x v="1"/>
    <n v="7984000"/>
  </r>
  <r>
    <x v="275"/>
    <s v="Women Blue Solid Slim Fit Track Pants"/>
    <s v="A pair of blue solid slim-fit track pants, has an elasticated waistband with a drawstring fastening, two pockets"/>
    <s v="Slim Fit_x000a_The model (height 5'8&quot;) is wearing size S"/>
    <n v="4.3"/>
    <n v="1700"/>
    <n v="390"/>
    <x v="0"/>
    <x v="34"/>
    <x v="4"/>
    <n v="663000"/>
  </r>
  <r>
    <x v="11"/>
    <s v="Ninja Fit Smartwatch With Full Touch Display &amp; 120+ Sports Modes"/>
    <s v="This item cannot be returned."/>
    <s v="Dial width: 43 mm_x000a_Strap width: 20 mm"/>
    <n v="3.8"/>
    <n v="921"/>
    <n v="1299"/>
    <x v="1"/>
    <x v="91"/>
    <x v="1"/>
    <n v="1196379"/>
  </r>
  <r>
    <x v="269"/>
    <s v="Beige Kitten Sandals"/>
    <s v="A pair of beige sandals ,has mid-top ankle and open back_x000a_Synthetic solid upper_x000a_Cushioned footbed_x000a_Textured and patterend outsole, has a kitten"/>
    <s v="Heel height: 6.35 cm (2 inches)"/>
    <n v="4"/>
    <n v="1700"/>
    <n v="499"/>
    <x v="1"/>
    <x v="24"/>
    <x v="13"/>
    <n v="848300"/>
  </r>
  <r>
    <x v="211"/>
    <s v="Plus Size Floral Print Midi Wrap Dress"/>
    <s v="Green and red floral print wrap dress_x000a_V-neck_x000a_Sleeveless, no sleeves_x000a_Gathered or pleated detail_x000a_Midi length in flared hem with side slit_x000a_Has an attached lining "/>
    <s v="The model (height 5'8) is wearing a size XXL"/>
    <n v="4"/>
    <n v="3"/>
    <n v="999"/>
    <x v="1"/>
    <x v="233"/>
    <x v="1"/>
    <n v="2997"/>
  </r>
  <r>
    <x v="1"/>
    <s v="Storm Call 1.69 inch HD Display With Bluetooth Calling Smartwatch"/>
    <s v="This item cannot be returned."/>
    <s v="Dial width: 42 mm_x000a_Strap width: 20 mm"/>
    <n v="4.2"/>
    <n v="3200"/>
    <n v="1999"/>
    <x v="1"/>
    <x v="40"/>
    <x v="4"/>
    <n v="6396800"/>
  </r>
  <r>
    <x v="274"/>
    <s v="Charming Fuchsia Pink Power Shoulders Tulip Hem Wrap Dress"/>
    <s v="Call out the diva in you selecting this fabulous wrap dress. Featuring a textured finish, tulip hemline, and puff sleeves, it will lend a mod look while accentuating your shape. _x000a_Charming fuchsia pink_x000a_Knitted wrap dress_x000a_V-neck_x000a_Short sleeves_x000a_Stylish tulip hem_x000a_Above knee length_x000a_Polyester, machine wash_x000a_Trend Alert_x000a_Sharp and structured, the signature retro power shoulders from the 80s ushered in encouragement towards power dressing. A symbol of empowerment and characterized by voluminous shoulders, they lend an authoritative look that maintains a feminine edge."/>
    <s v="The model (height 5'8&quot;) is wearing a size S"/>
    <n v="4.5"/>
    <n v="9300"/>
    <n v="759"/>
    <x v="1"/>
    <x v="233"/>
    <x v="11"/>
    <n v="7058700"/>
  </r>
  <r>
    <x v="268"/>
    <s v="Women Black High-Rise Bootcut Trousers"/>
    <s v="Black knitted bootcut_x000a_Regular fit_x000a_High-rise_x000a_Length: regular_x000a_Pattern: solid _x000a_Flat-front, with no pleats design_x000a_Feature: easy wash"/>
    <s v="Fit: Regular Fit_x000a_Size worn by the model: S_x000a_Waist: 33&quot;_x000a_Hips: 37&quot;_x000a_Height: 5'9&quot;"/>
    <n v="4.2"/>
    <n v="837"/>
    <n v="628"/>
    <x v="0"/>
    <x v="30"/>
    <x v="0"/>
    <n v="525636"/>
  </r>
  <r>
    <x v="8"/>
    <s v="Women Black Enzo 2 Metal Running Shoes"/>
    <s v="Product Design Details:_x000a_Low boot_x000a_Modern clamshell construction upper with a fine TPU mould on the side quarter panel_x000a_Webbing loops running up the eyestay provides lacing lock-down during wear_x000a_Rubber outsole_x000a_PUMA Cat Logo on tongue_x000a_front lateral and side heel_x000a_PUMA wording on collar_x000a_Warranty: 3 months_x000a_Warranty provided by brand/manufacturer_x000a__x000a_Product Story:_x000a_PRODUCT STORY : Beautifully branded and crafted for extreme comfort, the Enzo 2 Running Shoes will surely become your go-to running companion. They feature a modern clamshell upper with webbing loops for superior heel lock-down and a sturdy rubber outsole for grip, but the real stand-out is the bold PUMA wording at the collar. DETAILS : Heel type: Flat, Shoe width: Regular fit, Shoe pronation: Neutral, Heel-to-toe-drop: 10 mm, Low boot, Modern clamshell construction upper with a fine TPU mould on the side quarter panel, Webbing loops running up the eyestay provides lacing lock-down during wear, Rubber outsole, PUMA Cat Logo on tongue, front lateral and side heel, PUMA wording on collar, Running Type : Neutral, Ideal for Road &amp; Treadmil Running"/>
    <s v="Mesh_x000a_Wipe with a clean, dry cloth to remove dust"/>
    <n v="4.5999999999999996"/>
    <n v="1100"/>
    <n v="2474"/>
    <x v="0"/>
    <x v="11"/>
    <x v="0"/>
    <n v="2721400"/>
  </r>
  <r>
    <x v="36"/>
    <s v="Women Woven Design Amalgo Running Shoes"/>
    <s v="Product design details:_x000a_Main material: Synthetic upper/ Rubber outsole_x000a_Brand color: Silver Dawn / Cloud White / Violet Fusion_x000a_Classic Adidas 3 stripe detail at upper_x000a_Woven design upper_x000a_Adidas brand logo print at back _x000a_Lace-up closure with eyelet ends_x000a_Warranty: 3 months_x000a_Warranty provided by brand/manufacturer"/>
    <s v="Upper: Synthetic_x000a_Outsole: Rubber_x000a_Wipe with a clean and dry cloth when needed"/>
    <n v="4.5"/>
    <n v="226"/>
    <n v="3654"/>
    <x v="0"/>
    <x v="11"/>
    <x v="1"/>
    <n v="825804"/>
  </r>
  <r>
    <x v="268"/>
    <s v="Lime Green Wrap Top With Flutter Sleeves"/>
    <s v="Lime green solid woven wrap top with waist-tie up detail, has a V-neck, short flutter sleeves, and button closure"/>
    <s v="Regular Fit_x000a_The model (height 5'8&quot;) is wearing a size S"/>
    <n v="4.3"/>
    <n v="3400"/>
    <n v="439"/>
    <x v="1"/>
    <x v="209"/>
    <x v="8"/>
    <n v="1492600"/>
  </r>
  <r>
    <x v="324"/>
    <s v="Printed Drop-Shoulder Sleeves Pure Cotton T-shirt"/>
    <s v="Dusty pink Tshirt for women_x000a_People and places printed_x000a_Regular length_x000a_Round neck_x000a_Short, drop-shoulder sleeves_x000a_Knitted pure cotton fabric"/>
    <s v="Regular Fit_x000a_The model (height 5'8) is wearing a size S"/>
    <n v="4.4000000000000004"/>
    <n v="7"/>
    <n v="323"/>
    <x v="1"/>
    <x v="46"/>
    <x v="1"/>
    <n v="2261"/>
  </r>
  <r>
    <x v="138"/>
    <s v="A Thousand Wishes Diamond Shimmer Body Mist - 236 ml"/>
    <s v="A Thousand Wishes Diamond Shimmer Body Mist"/>
    <s v="None"/>
    <n v="4.5999999999999996"/>
    <n v="157"/>
    <n v="849"/>
    <x v="1"/>
    <x v="28"/>
    <x v="1"/>
    <n v="133293"/>
  </r>
  <r>
    <x v="275"/>
    <s v="Women Stylish Black Solid Dress"/>
    <s v="Add a dose of style to your wardrobe by picking this fashionable dress. Its charming solid pattern and V-neck will add to your appeal. _x000a_Black colour_x000a_Classic solid pattern_x000a_V-neck_x000a_Short puff sleeves_x000a_Polyester, machine wash"/>
    <s v="The model (height 5'8) is wearing a size S"/>
    <n v="4.3"/>
    <n v="278"/>
    <n v="377"/>
    <x v="0"/>
    <x v="233"/>
    <x v="0"/>
    <n v="104806"/>
  </r>
  <r>
    <x v="109"/>
    <s v="Peach Milk SPF 24 PA++ Moisturiser 120ml"/>
    <s v="Lakme Peach Milk Moisturiser SPF 24 PA++"/>
    <s v="None"/>
    <n v="4.5"/>
    <n v="3500"/>
    <n v="159"/>
    <x v="1"/>
    <x v="93"/>
    <x v="1"/>
    <n v="556500"/>
  </r>
  <r>
    <x v="258"/>
    <s v="Ethnic Motifs Printed Keyhole Neck Kurta"/>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Unique colour with blooming prints, this kurta will fit you rightly at waist &amp; will give the right amount of flare! Pair it with flats and subtle jewellery for an elegant summer look._x000a_Colour: green_x000a_Ethnic motifs printed_x000a_Keyhole neck_x000a_Short, regular sleeves_x000a_Straight shape with regular style_x000a_Knee length with straight hem_x000a_Machine weave regular cotton"/>
    <s v="The model (height 5'8) is wearing a size S"/>
    <n v="3.6"/>
    <n v="28"/>
    <n v="406"/>
    <x v="1"/>
    <x v="112"/>
    <x v="1"/>
    <n v="11368"/>
  </r>
  <r>
    <x v="338"/>
    <s v="Embellished Open Toe Flats"/>
    <s v="A pair of white and gold-toned open toe flats_x000a_Upper material: synthetic leather_x000a_Cushioned footbed_x000a_Textured and patterned outsole"/>
    <s v="Synthetic Leather_x000a_Wipe with a clean and dry cloth to remove dust"/>
    <n v="4.4000000000000004"/>
    <n v="31"/>
    <n v="449"/>
    <x v="1"/>
    <x v="261"/>
    <x v="1"/>
    <n v="13919"/>
  </r>
  <r>
    <x v="52"/>
    <s v="2% Salicylic Acid Face Wash With LHA 100 ml"/>
    <s v="Minimalist Salicylic Acid &amp; LHA Face Cleanser For Oily Acne Prone Skin"/>
    <s v="None"/>
    <n v="4.4000000000000004"/>
    <n v="7500"/>
    <n v="284"/>
    <x v="1"/>
    <x v="28"/>
    <x v="1"/>
    <n v="2130000"/>
  </r>
  <r>
    <x v="111"/>
    <s v="Pack of 4 Pure &amp; Gentle Bathing Bars"/>
    <s v="Pack of 4 Pure &amp; Gentle Bathing Bars"/>
    <s v="None"/>
    <n v="4.5"/>
    <n v="1400"/>
    <n v="142"/>
    <x v="1"/>
    <x v="92"/>
    <x v="1"/>
    <n v="198800"/>
  </r>
  <r>
    <x v="267"/>
    <s v="Women Beige Floral Printed Regular Kurta with Palazzos &amp; With Dupatta"/>
    <s v="Beige printed Kurta with Palazzos with dupatta_x000a__x000a_Kurta design:_x000a_Floral printed_x000a_A-line shape_x000a_Regular style_x000a_Round neck, sleeveless no sleeves_x000a_2 pockets_x000a_Calf length with flared hem_x000a_Silk blend machine weave fabric_x000a__x000a_Palazzos design:_x000a_Solid Palazzos_x000a_Partially elasticated waistband_x000a_Drawstring closure"/>
    <s v="The model (height 5'8) is wearing a size S"/>
    <n v="4.0999999999999996"/>
    <n v="2900"/>
    <n v="1294"/>
    <x v="0"/>
    <x v="231"/>
    <x v="13"/>
    <n v="3752600"/>
  </r>
  <r>
    <x v="276"/>
    <s v="Yellow PU Block Sandals"/>
    <s v="A pair of yellow sandals ,has regular ankle and open back_x000a_Pu solid upper_x000a_Cushioned footbed_x000a_Textured and patterend outsole, has a block_x000a_Warranty: 1 month"/>
    <s v="Heel height: 7.62 cm (3 inches)"/>
    <n v="3.3"/>
    <n v="21"/>
    <n v="774"/>
    <x v="1"/>
    <x v="24"/>
    <x v="12"/>
    <n v="16254"/>
  </r>
  <r>
    <x v="305"/>
    <s v="Off-White Solid Handheld Bag with Sling Strap"/>
    <s v="Off-White solid handheld bag, has a zip closure_x000a_1 main compartment with a zip separator sleeve_x000a_Tablet sleeve: No_x000a_With a detachable sling strap"/>
    <s v="Height: 20 cm_x000a_Width: 29 cm_x000a_Depth: 10 cm"/>
    <n v="4.5"/>
    <n v="1500"/>
    <n v="1573"/>
    <x v="1"/>
    <x v="291"/>
    <x v="2"/>
    <n v="2359500"/>
  </r>
  <r>
    <x v="15"/>
    <s v="A-line Dress"/>
    <s v="Short, A-line dress in airy, woven fabric. Low-cut V-neck, gathered seam at waist, and long, raglan-cut balloon sleeves with elasticized cuffs. Unlined."/>
    <s v="The model (5'8) is wearing size S"/>
    <n v="3.9"/>
    <n v="23"/>
    <n v="1499"/>
    <x v="1"/>
    <x v="233"/>
    <x v="1"/>
    <n v="34477"/>
  </r>
  <r>
    <x v="256"/>
    <s v="Women White Dyed Anarkali Kurta"/>
    <s v="Colour: white_x000a_Abstract dyed_x000a_Shirt collar_x000a_Three-quarter, regular sleeves_x000a_Anarkali shape with regular style_x000a_Calf length with straight hem_x000a_Machine weave regular cotton"/>
    <s v="The model (height 5'8) is wearing a size S"/>
    <n v="3.9"/>
    <n v="5500"/>
    <n v="599"/>
    <x v="0"/>
    <x v="112"/>
    <x v="2"/>
    <n v="3294500"/>
  </r>
  <r>
    <x v="6"/>
    <s v="Women White Mesh Walking Shoes"/>
    <s v="A pair of white shoes, has regular Styling, lace-ups detail_x000a_Upper_x000a_Cushioned footbed_x000a_Textured and patterned outsole_x000a_Warranty: 45 days"/>
    <s v="Mesh_x000a_Wipe with a clean, dry cloth to remove the dust."/>
    <n v="4.4000000000000004"/>
    <n v="630"/>
    <n v="1674"/>
    <x v="0"/>
    <x v="11"/>
    <x v="2"/>
    <n v="1054620"/>
  </r>
  <r>
    <x v="359"/>
    <s v="M.A.C. Mini Matte Lipstick 1.8g - Ruby Woo"/>
    <s v="M.A.C Mini Matte Lipstick_x000a_Shade name: Ruby Woo_x000a__x000a_Disclaimer: Please be aware ingredient listing may change and vary from time to time. Please refer to ingredient list on product package you receive for the most up to date list of ingredients."/>
    <s v="None"/>
    <n v="4.5"/>
    <n v="3500"/>
    <n v="1250"/>
    <x v="1"/>
    <x v="292"/>
    <x v="1"/>
    <n v="4375000"/>
  </r>
  <r>
    <x v="36"/>
    <s v="Unisex Black &amp; Gold-Toned Adilette Aqua Striped Sliders"/>
    <s v="A pair of black and gold-toned striped sliders_x000a_Synthetic upper_x000a_Cushioned footbed_x000a_Patterned synthetic outsole_x000a_Warranty: 3 months_x000a_Warranty provided by Brand Owner / Manufacturer_x000a_Warranty not applicable on strap related defects and inconsistencies"/>
    <s v="Upper material: Synthetic_x000a_Outsole material: Synthetic_x000a_Wipe with a soft cloth to remove dust_x000a_Don't scrub the product while cleaning"/>
    <n v="4.0999999999999996"/>
    <n v="513"/>
    <n v="1399"/>
    <x v="1"/>
    <x v="7"/>
    <x v="0"/>
    <n v="717687"/>
  </r>
  <r>
    <x v="254"/>
    <s v="Women Pink Kurta with Palazzos &amp; Dupatta"/>
    <s v="Pink yoke design Kurta with Palazzos with dupatta_x000a__x000a_Kurta design:_x000a_Ethnic motifs yoke design_x000a_Anarkali shape_x000a_Empire style_x000a_Mandarin collar, three-quarter regular sleeves_x000a_Floor length with flared hem_x000a_Viscose rayon machine weave fabric_x000a__x000a_Palazzos design:_x000a_Printed Palazzos_x000a_Elasticated waistband_x000a_Slip-on closure"/>
    <s v="The model (height 5'8) is wearing a size S"/>
    <n v="4.3"/>
    <n v="5600"/>
    <n v="1529"/>
    <x v="0"/>
    <x v="231"/>
    <x v="11"/>
    <n v="8562400"/>
  </r>
  <r>
    <x v="360"/>
    <s v="Square Neck Front Slit Causal Top And Trouser"/>
    <s v="This co-ords consists of top and trouser_x000a_Purple solid top, has square neck, puff sleeves, front slit and slip-on closure_x000a_Purple solid mid-rise trouser, has slip-on closure and flared hem"/>
    <s v="The model (height 5'8&quot;) is wearing a size S"/>
    <n v="4.3"/>
    <n v="98"/>
    <n v="867"/>
    <x v="1"/>
    <x v="201"/>
    <x v="1"/>
    <n v="84966"/>
  </r>
  <r>
    <x v="29"/>
    <s v="Unisex Black Solid Baseball Cap"/>
    <s v="Black solid Cap and has a visor"/>
    <s v="Material: 100% Polyester_x000a_Hand wash"/>
    <n v="4.5"/>
    <n v="672"/>
    <n v="974"/>
    <x v="1"/>
    <x v="77"/>
    <x v="0"/>
    <n v="654528"/>
  </r>
  <r>
    <x v="43"/>
    <s v="Intense Repair Shampoo 1 l"/>
    <s v="Intense Repair Shampoo"/>
    <s v="None"/>
    <n v="4.5"/>
    <n v="1400"/>
    <n v="666"/>
    <x v="1"/>
    <x v="42"/>
    <x v="1"/>
    <n v="932400"/>
  </r>
  <r>
    <x v="361"/>
    <s v="Burgundy &amp; Orange Floral Puff Sleeves Midi Dress"/>
    <s v="Burgundy and orange floral print fit &amp; flare dress_x000a_Square neck_x000a_Short, puff sleeve_x000a_Midi length in flared hem"/>
    <s v="The model (height 5'8) is wearing a size S"/>
    <n v="4"/>
    <n v="925"/>
    <n v="781"/>
    <x v="1"/>
    <x v="233"/>
    <x v="17"/>
    <n v="722425"/>
  </r>
  <r>
    <x v="93"/>
    <s v="Women Orange &amp; Cream Sports Sandals"/>
    <s v="A pair of Orange &amp; Cream coloured sports sandals_x000a_Synthetic upper with velcro built straps offers customized grip_x000a_It features a round shaped tip that adds to the style quotient._x000a_Its mesh upper is both stylish and scores high on comfort._x000a_The phylon sole ensures optimum surface traction."/>
    <s v="Synthetic_x000a_Wipe with a clean, dry cloth to remove dust"/>
    <n v="3.9"/>
    <n v="167"/>
    <n v="449"/>
    <x v="0"/>
    <x v="24"/>
    <x v="17"/>
    <n v="74983"/>
  </r>
  <r>
    <x v="141"/>
    <s v="Solid Regular Kurta with Trousers &amp; Dupatta"/>
    <s v="Black solid Kurta with Trousers and dupatta_x000a__x000a_Kurta design:_x000a_Solid_x000a_Straight shape_x000a_Regular style_x000a_V-neck, three-quarter regular sleeves_x000a_Calf length length with straight hem_x000a_Polyester machine weave fabric_x000a__x000a_Trousers design:_x000a_Solid Trousers_x000a_Partially elasticated waistband_x000a_Slip-on closure_x000a_Dupatta design_x000a_Printed_x000a_Tassel border"/>
    <s v="The model (height 5'8) is wearing a size S"/>
    <n v="4.0999999999999996"/>
    <n v="55"/>
    <n v="776"/>
    <x v="1"/>
    <x v="231"/>
    <x v="1"/>
    <n v="42680"/>
  </r>
  <r>
    <x v="258"/>
    <s v="Women Navy Blue Ethnic Motifs Embroidered Pure Cotton A-Line Kurti with Palazzos"/>
    <s v="Navy blue embroidered Kurti with Palazzos_x000a__x000a_Kurti design:_x000a_Ethnic motifs embroidered_x000a_A-line shape_x000a_Gathered pleated detail_x000a_Regular style_x000a_Round neck, three-quarter regular sleeves_x000a_Knee length with flared hem_x000a_Cotton machine weave fabric_x000a__x000a_Palazzos design:_x000a_Solid Palazzos_x000a_Partially elasticated waistband"/>
    <s v="The model (height 5'8) is wearing a size S"/>
    <n v="3.9"/>
    <n v="95"/>
    <n v="1359"/>
    <x v="0"/>
    <x v="237"/>
    <x v="3"/>
    <n v="129105"/>
  </r>
  <r>
    <x v="256"/>
    <s v="Floral Printed Pure Cotton Straight Kurta with Trousers &amp; Dupatta"/>
    <s v="Pink and maroon printed Kurta with Trousers &amp; dupatta_x000a__x000a_Kurta design:_x000a_Floral printed_x000a_Straight shape_x000a_Regular style_x000a_Notch neck, three-quarter regular sleeves_x000a_1 pockets_x000a_Calf length with straight hem_x000a_Pure cotton machine weave fabric_x000a__x000a_Trousers design:_x000a_Printed Trousers_x000a_Elasticated waistband_x000a_Slip-on closure_x000a_Dupatta:_x000a_Printed_x000a_ Printed border"/>
    <s v="Dupatta Lenth 5.9 metres &amp; width 2.6 metre_x000a_The model (height 5'8) is wearing a size S"/>
    <n v="3.9"/>
    <n v="256"/>
    <n v="999"/>
    <x v="1"/>
    <x v="231"/>
    <x v="1"/>
    <n v="255744"/>
  </r>
  <r>
    <x v="263"/>
    <s v="Women Black Jean Straight Fit High-Rise Stretchable Jeans"/>
    <s v="Dark shade, no fade black jeans_x000a_Straight fit, high-rise_x000a_Brand Fit: jean_x000a_Clean look_x000a_Stretchable_x000a_5 pocket_x000a_Length: regular"/>
    <s v="Brand Fit: Jean_x000a_Fit: Straight Fit_x000a_Stretchable_x000a_The model (height 5'8) is wearing a size 28"/>
    <n v="3.9"/>
    <n v="5600"/>
    <n v="759"/>
    <x v="0"/>
    <x v="15"/>
    <x v="0"/>
    <n v="4250400"/>
  </r>
  <r>
    <x v="109"/>
    <s v="Eyeconic Liquid Eyeliner 4.5 ml - Black"/>
    <s v="Eyeconic Liquid Eyeliner_x000a_Shade name: Black"/>
    <s v="None"/>
    <n v="4.4000000000000004"/>
    <n v="7800"/>
    <n v="156"/>
    <x v="1"/>
    <x v="33"/>
    <x v="0"/>
    <n v="1216800"/>
  </r>
  <r>
    <x v="362"/>
    <s v="Off White Floral Fit &amp; Flare Dress"/>
    <s v="Off white floral print fit and flare dress_x000a_High neck_x000a_Three-quarter, bell sleeve_x000a_Belted detail_x000a_Above knee length in flared hem_x000a_Cotton fabric_x000a_Comes with a belt"/>
    <s v="Size worn by the model: S_x000a_Chest: 32&quot;_x000a_Waist: 24&quot;_x000a_Hips: 34&quot;_x000a_Height: 5'7&quot;"/>
    <n v="3.6"/>
    <n v="50"/>
    <n v="2239"/>
    <x v="1"/>
    <x v="233"/>
    <x v="2"/>
    <n v="111950"/>
  </r>
  <r>
    <x v="6"/>
    <s v="Women Perforated Sneakers"/>
    <s v="A pair of round toe white sneakers ,has regular styling_x000a_Lace-up detail_x000a_Mesh upper_x000a_Cushioned footbed_x000a_Textured and patterned outsole_x000a_Warranty: 45 days_x000a_Warranty provided by brand/manufacturer"/>
    <s v="Mesh_x000a_Wipe with a clean and dry cloth to remove dust"/>
    <n v="4.5"/>
    <n v="160"/>
    <n v="1374"/>
    <x v="0"/>
    <x v="0"/>
    <x v="1"/>
    <n v="219840"/>
  </r>
  <r>
    <x v="276"/>
    <s v="Women Silver-Toned Quilted Open Toe Flats"/>
    <s v="A pair of silver-toned quilted open toe flats_x000a_Upper Material: synthetic_x000a_Cushioned footbed_x000a_Textured and patterned outsole_x000a_Warranty: 1 month_x000a_Warranty provided by brand owner/manufacturer"/>
    <s v="Upper material: Synthetic_x000a_Wipe with a clean, dry cloth to remove the dust"/>
    <n v="4.0999999999999996"/>
    <n v="28"/>
    <n v="659"/>
    <x v="0"/>
    <x v="261"/>
    <x v="15"/>
    <n v="18452"/>
  </r>
  <r>
    <x v="275"/>
    <s v="Women Teal Blue Off-Shoulder Bodycon Dress"/>
    <s v="Teal blue solid bodycon dress_x000a_Off-shoulder_x000a_Long, regular sleeves_x000a_Knee length in straight hem_x000a_Knitted fabric"/>
    <s v="The model (height 5'8) is wearing a size S"/>
    <n v="4"/>
    <n v="420"/>
    <n v="265"/>
    <x v="0"/>
    <x v="233"/>
    <x v="4"/>
    <n v="111300"/>
  </r>
  <r>
    <x v="254"/>
    <s v="Ethnic Motifs Yoke Design Zari Sequined Anarkali Kurta with Palazzos &amp; Dupatta"/>
    <s v="Black yoke design Kurta with Palazzos &amp; dupatta_x000a__x000a_Kurta design:_x000a_Ethnic motifs yoke design _x000a_Anarkali shape_x000a_pleated style_x000a_Round neck, three-quarter regular sleeves_x000a_Zari detail _x000a_Calf length with flared hem_x000a_Viscose rayon machine weave fabric_x000a__x000a_Palazzos design:_x000a_Bandhani printed Palazzos_x000a_Elasticated waistband_x000a_Slip-on closure_x000a_Dupatta:_x000a_Bandhani printed_x000a_Tassled border"/>
    <s v="Dupatta: Length 2.10 meters Width: 0.8 metre_x000a_The model (height 5'8) is wearing a size S"/>
    <n v="4.0999999999999996"/>
    <n v="536"/>
    <n v="1634"/>
    <x v="1"/>
    <x v="231"/>
    <x v="1"/>
    <n v="875824"/>
  </r>
  <r>
    <x v="342"/>
    <s v="Floral Embroidered Regular Mirror Work Kurta with Trousers &amp; With Dupatta"/>
    <s v="Off white embroidered Kurta with Trousers with dupatta_x000a_Kurta design:_x000a_Floral embroidered_x000a_A-line shape_x000a_Regular style_x000a_Round neck, three-quarter regular sleeves_x000a_Mirror work detail_x000a_Calf length length with flared hem_x000a_Viscose rayon machine weave fabric_x000a__x000a_Trousers design:_x000a_Striped Trousers_x000a_Elasticated waistband_x000a_Slip-on closure"/>
    <s v="Size worn by the model: S_x000a_Chest: 32&quot;_x000a_Waist: 26&quot;_x000a_Hips: 34&quot;_x000a_Height: 5'6&quot;_x000a_Dupatta: 2.2 x 1.06 meters (length x width)"/>
    <n v="4.3"/>
    <n v="239"/>
    <n v="1469"/>
    <x v="1"/>
    <x v="231"/>
    <x v="5"/>
    <n v="351091"/>
  </r>
  <r>
    <x v="363"/>
    <s v="Women Self Design Lightweight Clogs"/>
    <s v="A pair of beige self design clogs_x000a_Rubber upper_x000a_Cushioned footbed_x000a_Patterned eva outsole"/>
    <s v="Regular Fit"/>
    <n v="2.9"/>
    <n v="217"/>
    <n v="519"/>
    <x v="0"/>
    <x v="8"/>
    <x v="1"/>
    <n v="112623"/>
  </r>
  <r>
    <x v="68"/>
    <s v="Unisex Sea Green Solid Backpack with rain cover"/>
    <s v="This bag of Provogue comes with spacious comparment with unique design along with laptop sleeve and with 6 month manufacturer warranty.The quality proves the worth of the product."/>
    <s v="18&quot;*14&quot;*4&quot;"/>
    <n v="4.4000000000000004"/>
    <n v="3300"/>
    <n v="1011"/>
    <x v="1"/>
    <x v="64"/>
    <x v="8"/>
    <n v="3336300"/>
  </r>
  <r>
    <x v="49"/>
    <s v="Bio Morning Nectar Flawless Sustainable Skin Lotion 120ml"/>
    <s v="Bio Morning Nectar Flawless Skin Lotion"/>
    <s v="None"/>
    <n v="4.5"/>
    <n v="19500"/>
    <n v="143"/>
    <x v="1"/>
    <x v="93"/>
    <x v="1"/>
    <n v="2788500"/>
  </r>
  <r>
    <x v="8"/>
    <s v="Women Dry Cell Solid Mid Rise Active Woven Outdoor Joggers"/>
    <s v="Product Story:_x000a_Made from PUMA's new soft feel technical fleece featuring subtle embossed graphic detailing, these are the perfect warm-up training pants. The ergonomic cut, combined with PUMA's dryCELL moisture-wicking technology, ensures maximum comfort and freedom of movement and the elasticated waistband has a tunnelled drawcord for an adjustable fit. Side seam pockets are ideal for stashing your essentials as you train._x000a__x000a_Special Technology: _x000a_DryCELL: PUMA's designation for moisture-wicking properties that help keep you dry and comfortable._x000a__x000a_Product Design Details:_x000a_Black mid rise jogger for men_x000a_Regular Fit_x000a_Elasticated waistband with tunnelled drawcord for an adjustable fit_x000a_Side seam pockets_x000a_Ergonomic cut for greater range of movement_x000a_Embossed graphic within fabric_x000a_PUMA Cat Logo on left thigh"/>
    <s v="Regular Fit_x000a_Size worn by the model:S_x000a_Waist 26&quot;_x000a_Hips 37&quot;_x000a_Height 5'10&quot;"/>
    <n v="3.7"/>
    <n v="68"/>
    <n v="1999"/>
    <x v="0"/>
    <x v="31"/>
    <x v="1"/>
    <n v="135932"/>
  </r>
  <r>
    <x v="3"/>
    <s v="Nerve Bluetooth Wireless Neckband Earphones with Mic - Stone Blue"/>
    <s v="This item cannot be returned."/>
    <s v="None"/>
    <n v="3.8"/>
    <n v="768"/>
    <n v="799"/>
    <x v="1"/>
    <x v="47"/>
    <x v="4"/>
    <n v="613632"/>
  </r>
  <r>
    <x v="3"/>
    <s v="ColorFit Icon Buzz Bluetooth Calling Smart Watch with Voice Assistance-Midnight Gold"/>
    <s v="This item cannot be returned."/>
    <s v="None"/>
    <n v="4.0999999999999996"/>
    <n v="2900"/>
    <n v="1999"/>
    <x v="1"/>
    <x v="94"/>
    <x v="4"/>
    <n v="5797100"/>
  </r>
  <r>
    <x v="2"/>
    <s v="Nord Wired In-Ear Earphones with Mic"/>
    <s v="This item cannot be returned."/>
    <s v="None"/>
    <n v="4.0999999999999996"/>
    <n v="162"/>
    <n v="699"/>
    <x v="1"/>
    <x v="2"/>
    <x v="5"/>
    <n v="113238"/>
  </r>
  <r>
    <x v="364"/>
    <s v="Women Printed Ethnic Longline Shrug"/>
    <s v="Printed open front longline shrug ,has three-quarter sleeves, straight hem"/>
    <s v="The model (height 5'8) is wearing a size S"/>
    <n v="4.5"/>
    <n v="1300"/>
    <n v="699"/>
    <x v="0"/>
    <x v="293"/>
    <x v="1"/>
    <n v="908700"/>
  </r>
  <r>
    <x v="13"/>
    <s v="Women Ethnic Motifs Printed Keyhole Neck Pure Cotton Gotta Patti Straight Kurta"/>
    <s v="Colour: white and peach-coloured_x000a_Ethnic motifs printed_x000a_Keyhole neck_x000a_Three-quarter, regular sleeves_x000a_Straight shape with regular style_x000a_Side slits_x000a_Gotta patti detail_x000a_Calf length with straight hem_x000a_Machine weave regular cotton"/>
    <s v="Size worn by the model: S_x000a_Chest: 30''_x000a_Height: 5'8''"/>
    <n v="4.4000000000000004"/>
    <n v="34"/>
    <n v="545"/>
    <x v="0"/>
    <x v="112"/>
    <x v="1"/>
    <n v="18530"/>
  </r>
  <r>
    <x v="365"/>
    <s v="Women Conversational Printed Cotton Night suit"/>
    <s v="Gift yourself a relaxing sleep by slipping into this super-soft night suit. Whether you wear it to bed or lounge around in it at home, this set will provide you maximised comfort._x000a_VANumber: TAN-47-Print_x000a__x000a_Top Features_x000a_Shoulder straps_x000a_Shorts Features_x000a_Drawstring closure_x000a_2 Pockets"/>
    <s v="Size worn by the model: S_x000a_Chest: 32&quot;_x000a_Waist: 24&quot;_x000a_Hips: 37&quot;_x000a_Height: 5'7&quot;"/>
    <n v="4.5"/>
    <n v="13"/>
    <n v="719"/>
    <x v="0"/>
    <x v="133"/>
    <x v="1"/>
    <n v="9347"/>
  </r>
  <r>
    <x v="74"/>
    <s v="Black AirBass Y1 True Wireless Bluetooth Earbuds"/>
    <s v="This item cannot be returned."/>
    <s v="None"/>
    <n v="3.9"/>
    <n v="2200"/>
    <n v="1399"/>
    <x v="1"/>
    <x v="5"/>
    <x v="0"/>
    <n v="3077800"/>
  </r>
  <r>
    <x v="256"/>
    <s v="Women Yellow Straight Kurta with Trouser &amp; Dupatta"/>
    <s v="Yellow yoke design Kurta with Trousers with dupatta_x000a__x000a_Kurta design:_x000a_Ethnic motifs yoke design_x000a_Straight shape_x000a_Regular style_x000a_Round neck, three-quarter regular sleeves_x000a_Calf length with straight hem_x000a_Viscose rayon machine weave fabric_x000a__x000a_Trousers design:_x000a_Printed Trousers_x000a_Elasticated waistband_x000a_Slip-on closure"/>
    <s v="The model (height 5'8) is wearing a size S"/>
    <n v="4.0999999999999996"/>
    <n v="2700"/>
    <n v="887"/>
    <x v="0"/>
    <x v="231"/>
    <x v="12"/>
    <n v="2394900"/>
  </r>
  <r>
    <x v="258"/>
    <s v="Ethnic Motifs Yoke Design Regular Thread Work Kurta with Trousers &amp; With Dupatta"/>
    <s v="White yoke design Kurta with Trousers with dupatta_x000a__x000a_Kurta design:_x000a_Ethnic motifs yoke design_x000a_Straight shape_x000a_Regular style_x000a_V-neck, three-quarter regular sleeves_x000a_1 pockets thread work detail_x000a_Calf length length with flared hem_x000a_Cotton blend machine weave fabric_x000a__x000a_Trousers design:_x000a_Embroidered Trousers_x000a_Partially elasticated waistband_x000a_Slip-on closure"/>
    <s v="The model (height 5'8) is wearing a size S"/>
    <n v="4"/>
    <n v="205"/>
    <n v="1775"/>
    <x v="1"/>
    <x v="231"/>
    <x v="1"/>
    <n v="363875"/>
  </r>
  <r>
    <x v="13"/>
    <s v="Women Sap Green Solid Symmetric Kurta"/>
    <s v="This flamboyant sap green zero design symmetric kurta could be your timeless classic ethnic wear. Inspired from the lush green lawns of a perfect summer evening in the valleys, this kurta features a classic mandarin collar with button closure to amplify a subtle appearance._x000a_Colour: Green _x000a_Pattern: Solid _x000a_Short unfolded collar with button closure_x000a_Roll-up sleeves _x000a_Side slits _x000a_Straight hem _x000a_100% cotton, Machine-wash _x000a_The model (height 5'8&quot;) is wearing a size S"/>
    <s v="None"/>
    <n v="4.3"/>
    <n v="18800"/>
    <n v="559"/>
    <x v="0"/>
    <x v="112"/>
    <x v="8"/>
    <n v="10509200"/>
  </r>
  <r>
    <x v="51"/>
    <s v="Women Silk Protect Technology HS397/40 Kerashine Titanium Straightener"/>
    <s v="Silk Protect Technology HS397/40 Kerashine Titanium Straightener"/>
    <s v="None"/>
    <n v="4.4000000000000004"/>
    <n v="4100"/>
    <n v="2195"/>
    <x v="0"/>
    <x v="294"/>
    <x v="1"/>
    <n v="8999500"/>
  </r>
  <r>
    <x v="268"/>
    <s v="Women Black Parallel Trousers"/>
    <s v="Black solid woven high-rise parallel trousers, has a partially elasticated waistband with buckle detail"/>
    <s v="Regular Fit_x000a_The model (height 5'8&quot;) is wearing a size 28"/>
    <n v="4.0999999999999996"/>
    <n v="14600"/>
    <n v="554"/>
    <x v="0"/>
    <x v="30"/>
    <x v="0"/>
    <n v="8088400"/>
  </r>
  <r>
    <x v="141"/>
    <s v="Green &amp; White Floral Printed Gotta Patti Cotton Straight Kurta Trousers Dupatta"/>
    <s v="Green and white printed Kurta with Trousers with dupatta_x000a__x000a_Kurta design:_x000a_Floral printed_x000a_Straight shape_x000a_Regular style_x000a_Round neck, three-quarter regular sleeves_x000a_Gotta patti detail_x000a_Calf length with straight hem_x000a_Pure cotton machine weave fabric_x000a_Comes with a dupatta _x000a__x000a_Trousers design:_x000a_Striped Trousers_x000a_Elasticated waistband_x000a_Slip-on closure"/>
    <s v="The model (height 5'8) is wearing a size S"/>
    <n v="3.8"/>
    <n v="474"/>
    <n v="1364"/>
    <x v="1"/>
    <x v="231"/>
    <x v="8"/>
    <n v="646536"/>
  </r>
  <r>
    <x v="8"/>
    <s v="Unisex Black Brand Logo Plus II Laptop Backpack"/>
    <s v="Black brand logo backpack_x000a_Non-Padded haul loop_x000a_1 main compartment with zip closure_x000a_Padded back_x000a_Zip Pocket and 2 stash pockets_x000a_Padded shoulder strap: Padded_x000a_Has durabase technology_x000a_Water-resistance: No_x000a_Volume: 24 to 30 litres_x000a_Warranty: 3 months_x000a_Warranty provided by brand/manufacturer"/>
    <s v="Height: 31 cm_x000a_Width: 47 cm_x000a_Depth: 17 cm_x000a_Laptop size: upto 15 inches (38 cm)"/>
    <n v="4.2"/>
    <n v="774"/>
    <n v="824"/>
    <x v="1"/>
    <x v="67"/>
    <x v="0"/>
    <n v="637776"/>
  </r>
  <r>
    <x v="14"/>
    <s v="Women Boyfriend Fit High-Rise Stretchable Jeans"/>
    <s v="Coloured shade, no fade brown jeans_x000a_High-rise_x000a_Clean look_x000a_Stretchable_x000a_5 pocket_x000a_Length: regular"/>
    <s v="Boyfriend Fit_x000a_Stretchable_x000a_Size worn by the model: 28_x000a_Waist: 27&quot;_x000a_Hips: 38&quot;_x000a_Height: 5'7&quot;"/>
    <n v="4.2"/>
    <n v="58"/>
    <n v="1172"/>
    <x v="0"/>
    <x v="15"/>
    <x v="1"/>
    <n v="67976"/>
  </r>
  <r>
    <x v="261"/>
    <s v="Calm Blue and Beige Ethnic Motifs Print Kurta"/>
    <s v="Refresh your wardrobe for the summer season by opting for this versatile kurta. It sports a lovely ethnic motif, a classy tie-up neck, and a gotta patti detail that together give it an ethnic touch. _x000a_Calm blue and beige tone_x000a_Gorgeous ethnic motifs kurta_x000a_Fashionable tie-up neck_x000a_Three-quarter sleeves_x000a_Silk, hand wash_x000a_Trend Alert_x000a_Styles that feature grandeur and majestic artworks like zari, zardozi, aari, mirror work are ideal to grace formal occasions. These intricate ornamentations focus on delicate techniques to produce high-quality work and embroidery that lend a regal look to the outfit."/>
    <s v="The model (height 5'8) is wearing a size S"/>
    <n v="4.0999999999999996"/>
    <n v="6600"/>
    <n v="869"/>
    <x v="1"/>
    <x v="112"/>
    <x v="4"/>
    <n v="5735400"/>
  </r>
  <r>
    <x v="92"/>
    <s v="Women Wide Leg High Rise Jeans"/>
    <s v="Dark shade, no fade black jeans_x000a_Wide leg, mid-rise_x000a_clean look_x000a_Non stretchable_x000a_5 pocket_x000a_Length: regular"/>
    <s v="Fit: Wide Leg_x000a_Non Stretchable_x000a_The model (height 5'8) is wearing a size 26"/>
    <n v="4"/>
    <n v="205"/>
    <n v="574"/>
    <x v="0"/>
    <x v="15"/>
    <x v="1"/>
    <n v="117670"/>
  </r>
  <r>
    <x v="273"/>
    <s v="Women Navy Blue &amp; Off-White Printed Straight Kurta"/>
    <s v="Navy blue and off-white printed straight kurta, has a keyhole neck, three-quarter sleeves, straight hem, and side slits"/>
    <s v="The model (height 5'8&quot;) is wearing a size S"/>
    <n v="4.0999999999999996"/>
    <n v="10800"/>
    <n v="431"/>
    <x v="0"/>
    <x v="112"/>
    <x v="3"/>
    <n v="4654800"/>
  </r>
  <r>
    <x v="116"/>
    <s v="Sarson Amla Hair Oil To Strengthen Hair &amp; Reduce Hair Fall - 500ml"/>
    <s v="Sarson Amla Hair Oil To Strengthen Hair &amp; Reduce Hair Fall - 500ml"/>
    <s v="None"/>
    <n v="4.4000000000000004"/>
    <n v="36"/>
    <n v="165"/>
    <x v="1"/>
    <x v="96"/>
    <x v="5"/>
    <n v="5940"/>
  </r>
  <r>
    <x v="260"/>
    <s v="Women Navy Blue &amp; White Printed Straight Kurta"/>
    <s v="Navy Blue and White printed straight kurta, has a round neck, sleeveless, straight hem, and side slits"/>
    <s v="The model (height 5'8&quot;) is wearing a size S"/>
    <n v="4.5"/>
    <n v="16100"/>
    <n v="495"/>
    <x v="0"/>
    <x v="112"/>
    <x v="3"/>
    <n v="7969500"/>
  </r>
  <r>
    <x v="366"/>
    <s v="Women Green Ethnic Motifs Printed Summer Sheers Kurta"/>
    <s v="Colour: green_x000a_Ethnic motifs printed_x000a_Mandarin collar_x000a_Three-quarter, regular sleeves_x000a_Straight shape with regular style_x000a_Calf length with straight hem_x000a_Knitted and woven regular cotton"/>
    <s v="The model (height 5'8) is wearing a size S"/>
    <n v="4"/>
    <n v="106"/>
    <n v="495"/>
    <x v="0"/>
    <x v="112"/>
    <x v="8"/>
    <n v="52470"/>
  </r>
  <r>
    <x v="267"/>
    <s v="Women Green Pure Cotton Kurta with Palazzos &amp; With Dupatta"/>
    <s v="Green solid Kurta with Palazzos with dupatta_x000a__x000a_Kurta design:_x000a_Solid solid_x000a_Straight shape_x000a_Regular style_x000a_Sweetheart neck, three-quarter regular sleeves_x000a_2 pockets_x000a_Calf length length with straight hem_x000a_Pure cotton machine weave fabric_x000a__x000a_Palazzos design:_x000a_Solid Palazzos_x000a_Partially elasticated waistband_x000a_Slip-on closure"/>
    <s v="The model (height 5'8) is wearing a size S"/>
    <n v="4.4000000000000004"/>
    <n v="16200"/>
    <n v="1079"/>
    <x v="0"/>
    <x v="231"/>
    <x v="8"/>
    <n v="17479800"/>
  </r>
  <r>
    <x v="109"/>
    <s v="Sun Expert Tinted Sunscreen 50 SPF Face Moisturizer 100 ml"/>
    <s v="Sun Expert Tinted Sunscreen 50 SPF Face Moisturizer"/>
    <s v="None"/>
    <n v="4.4000000000000004"/>
    <n v="3000"/>
    <n v="316"/>
    <x v="1"/>
    <x v="28"/>
    <x v="1"/>
    <n v="948000"/>
  </r>
  <r>
    <x v="8"/>
    <s v="Women Black Sneakers"/>
    <s v="A pair of round toe black sneakers ,has regular styling,_x000a_Lace-ups detail_x000a_Textile upper_x000a_Cushioned footbed_x000a_Textured and patterned outsole_x000a_Warranty: 3 months_x000a__x000a_PRODUCT STORY : Ace your game and the day with the Game Women's Shoes, a perfect balance of PUMA's bold branding, quality and features like the EVA midsole that offers optimal cushioning and grip. DETAILS : Heel type: Flat, Shoe width: Regular fit, Low boot, Mesh upper for breathability, EVA midsole for cushioning and traction, PUMA branding"/>
    <s v="Textile_x000a_Wipe with a clean dry cloth to remove dust"/>
    <n v="4.3"/>
    <n v="815"/>
    <n v="1934"/>
    <x v="0"/>
    <x v="0"/>
    <x v="0"/>
    <n v="1576210"/>
  </r>
  <r>
    <x v="26"/>
    <s v="Women Blue Skinny Fit Mid-Rise Clean Look Stretchable Cropped Jeans"/>
    <s v="Blue medium wash 5-pocket mid-rise jeans, clean look with light fade, has a button and zip closure, waistband with belt loops"/>
    <s v="Skinny fit_x000a_Stretchable_x000a_The model (height 5'8&quot;) is wearing a size 28"/>
    <n v="3.9"/>
    <n v="5300"/>
    <n v="728"/>
    <x v="0"/>
    <x v="15"/>
    <x v="4"/>
    <n v="3858400"/>
  </r>
  <r>
    <x v="282"/>
    <s v="New York Lash Sensational Sky High Waterproof Mascara 6 ml - Very Black"/>
    <s v="Lash Sensational Sky High Waterproof Mascara - Very Black"/>
    <s v="None"/>
    <n v="4.5"/>
    <n v="4400"/>
    <n v="535"/>
    <x v="1"/>
    <x v="33"/>
    <x v="0"/>
    <n v="2354000"/>
  </r>
  <r>
    <x v="275"/>
    <s v="Women Taupe &amp; White Straight Fit Striped Peg Trousers"/>
    <s v="Taupe and White striped high-rise trousers, slip-on closure, and 2 pockets"/>
    <s v="Straight Fit_x000a_The model (height 5'8&quot;) is wearing a size 28"/>
    <n v="4"/>
    <n v="673"/>
    <n v="376"/>
    <x v="0"/>
    <x v="30"/>
    <x v="2"/>
    <n v="253048"/>
  </r>
  <r>
    <x v="288"/>
    <s v="Beige Animal Print Sweetheart Neck Top"/>
    <s v="Beige regular top_x000a_Animal print_x000a_Sweetheart neck, short, puff sleeve sleeves_x000a_Knitted"/>
    <s v="The model (height 5'8) is wearing a size S"/>
    <n v="3.9"/>
    <n v="921"/>
    <n v="395"/>
    <x v="1"/>
    <x v="235"/>
    <x v="13"/>
    <n v="363795"/>
  </r>
  <r>
    <x v="268"/>
    <s v="Women Black Comfort Straight Fit High-Rise Cotton Slash Knee Stretchable Jeans"/>
    <s v="Dark shade, no fade black jeans_x000a_Straight fit, high-rise_x000a_Brand Fit: comfort_x000a_Slash knee_x000a_Stretchable_x000a_5 pocket_x000a_Length: regular"/>
    <s v="Size worn by the model: S_x000a_Waist: 29&quot;_x000a_Hips: 35&quot;_x000a_Height: 5'6&quot;"/>
    <n v="4.2"/>
    <n v="2300"/>
    <n v="919"/>
    <x v="0"/>
    <x v="15"/>
    <x v="0"/>
    <n v="2113700"/>
  </r>
  <r>
    <x v="141"/>
    <s v="Women Off White &amp; Pink Ethnic Motifs Yoke Design Kurta with Trousers &amp; With Dupatta"/>
    <s v="Off white yoke design Kurta with Trousers with dupatta_x000a__x000a_Kurta design:_x000a_Ethnic motifs yoke design_x000a_Straight shape_x000a_Regular style_x000a_Keyhole neck, three-quarter regular sleeves_x000a_2 pockets_x000a_Knee length with straight hem_x000a_Polyester machine weave fabric_x000a__x000a_Trousers design:_x000a_Solid Trousers_x000a_Partially elasticated waistband_x000a_Slip-on closure"/>
    <s v="The model (height 5'8) is wearing a size S"/>
    <n v="4.4000000000000004"/>
    <n v="2100"/>
    <n v="1014"/>
    <x v="0"/>
    <x v="231"/>
    <x v="2"/>
    <n v="2129400"/>
  </r>
  <r>
    <x v="258"/>
    <s v="Teal Blue Embroidered Longline Top"/>
    <s v="Teal blue longline a-line top_x000a_Ethnic motifs embroidered_x000a_Round neck, three-quarter, regular sleeves_x000a_Gathered or pleated detail_x000a_Woven"/>
    <s v="The model (height 5'8) is wearing a size S"/>
    <n v="4.2"/>
    <n v="1400"/>
    <n v="679"/>
    <x v="1"/>
    <x v="235"/>
    <x v="5"/>
    <n v="950600"/>
  </r>
  <r>
    <x v="267"/>
    <s v="Women Yellow &amp; White Block Print Straight Kurta"/>
    <s v="Yellow and white block print straight kurta with lace inserts, has a keyhole neck, short sleeves, straight hem, side slits"/>
    <s v="The model (height 5'8&quot;) is wearing a size S"/>
    <n v="4.3"/>
    <n v="7700"/>
    <n v="623"/>
    <x v="0"/>
    <x v="112"/>
    <x v="2"/>
    <n v="4797100"/>
  </r>
  <r>
    <x v="1"/>
    <s v="Furious Blue Rockerz 235 Pro M with ASAP Charge Bluetooth Headset"/>
    <s v="This item cannot be returned."/>
    <s v="None"/>
    <n v="4.2"/>
    <n v="399"/>
    <n v="1199"/>
    <x v="1"/>
    <x v="1"/>
    <x v="4"/>
    <n v="478401"/>
  </r>
  <r>
    <x v="273"/>
    <s v="Women Black &amp; White Printed Kurta with Trousers &amp; Dupatta"/>
    <s v="Black and white printed kurta with trousers and dupatta_x000a_Black and white straight calf length kurta, has a round neck, three-quarter sleeves, side slits_x000a_White and Black printed trousers, has partially elasticated waistband, slip-on closure_x000a_White and Black printed dupatta, has printed border"/>
    <s v="The model (height 5'8&quot;) is wearing a size S"/>
    <n v="3.8"/>
    <n v="2400"/>
    <n v="919"/>
    <x v="0"/>
    <x v="231"/>
    <x v="0"/>
    <n v="2205600"/>
  </r>
  <r>
    <x v="367"/>
    <s v="Self Designed Lace Detailed High Neck Puff Sleeves Fit &amp; Flare Dress"/>
    <s v="White self designed fit &amp; flare dress_x000a_High neck_x000a_Long, puff sleeves_x000a_Midi length in flared hem_x000a_Lace detailed_x000a_Gathered or pleated detailed_x000a_Lace fabric_x000a_Button closure"/>
    <s v="The model (height 5'8) is wearing a size S"/>
    <n v="4.3"/>
    <n v="6"/>
    <n v="2205"/>
    <x v="1"/>
    <x v="233"/>
    <x v="1"/>
    <n v="13230"/>
  </r>
  <r>
    <x v="80"/>
    <s v="Women Pack Of 3 Assorted Anti-Microbial Hipster Briefs 1523-0310"/>
    <s v="This item cannot be returned."/>
    <s v="100% Super combed cotton_x000a_Gentle machine wash 40 C_x000a_Do not bleach_x000a_Tumble dry low_x000a_Do not iron_x000a_Do not dry clean"/>
    <n v="4.3"/>
    <n v="1400"/>
    <n v="549"/>
    <x v="0"/>
    <x v="295"/>
    <x v="1"/>
    <n v="768600"/>
  </r>
  <r>
    <x v="80"/>
    <s v="Women Pack of 3 Assorted Bikini Briefs 1410-0310"/>
    <s v="This item cannot be returned."/>
    <s v="100% combed cotton_x000a_Machine wash warm"/>
    <n v="4.3"/>
    <n v="3100"/>
    <n v="498"/>
    <x v="0"/>
    <x v="296"/>
    <x v="1"/>
    <n v="1543800"/>
  </r>
  <r>
    <x v="6"/>
    <s v="Women White Woven Design Sneakers"/>
    <s v="A pair of round toe white sneakers ,has regular styling,_x000a_Lace-ups detail_x000a_Synthetic upper_x000a_Cushioned footbed_x000a_Textured and patterned outsole_x000a_Warranty: 45 days"/>
    <s v="Synthetic PU Wipe with a clean, dry cloth to remove dust"/>
    <n v="4.4000000000000004"/>
    <n v="2300"/>
    <n v="1199"/>
    <x v="0"/>
    <x v="0"/>
    <x v="2"/>
    <n v="2757700"/>
  </r>
  <r>
    <x v="30"/>
    <s v="Paris Hyaluron Moisture 72H Moisture Filling Shampoo with Hyaluronic Acid - 180 ml"/>
    <s v="Hyaluron Moisture 72H Moisture Filling Shampoo with Hyaluronic Acid"/>
    <s v="None"/>
    <n v="4.5"/>
    <n v="5100"/>
    <n v="177"/>
    <x v="1"/>
    <x v="28"/>
    <x v="1"/>
    <n v="902700"/>
  </r>
  <r>
    <x v="48"/>
    <s v="Women Blue 711 Skinny Fit Heavy Fade Stretchable Jeans"/>
    <s v="Medium shade, heavy fade blue jeans_x000a_Skinny fit, mid-rise_x000a_Clean look_x000a_Stretchable_x000a_5 pockets_x000a_Length: regular"/>
    <s v="Fit: Skinny Fit_x000a_Stretchable_x000a_The model (height 5'8) is wearing a size 28"/>
    <n v="4"/>
    <n v="50"/>
    <n v="1910"/>
    <x v="0"/>
    <x v="15"/>
    <x v="4"/>
    <n v="95500"/>
  </r>
  <r>
    <x v="302"/>
    <s v="Orange Tiered Wrap Dress"/>
    <s v="Orange solid tiered woven wrap dress with ruffled detail, has a V-neck, short puff sleeves, hook and eye closure, an attached lining, and flounce flared hem"/>
    <s v="Regular Fit_x000a_The model (height 5'8&quot;) is wearing a size S"/>
    <n v="4.3"/>
    <n v="3600"/>
    <n v="873"/>
    <x v="1"/>
    <x v="233"/>
    <x v="5"/>
    <n v="3142800"/>
  </r>
  <r>
    <x v="285"/>
    <s v="Women Floral Printed Regular Pure Cotton Kurta with Trousers &amp; With Dupatta"/>
    <s v="Lavender printed Kurta with Trousers with dupatta_x000a__x000a_Kurta design:_x000a_Floral printed_x000a_Anarkali shape_x000a_Regular style_x000a_Round neck, three-quarter regular sleeves_x000a_1 pockets_x000a_Calf length with flared hem_x000a_Pure cotton machine weave fabric_x000a__x000a_Trousers design:_x000a_Printed Trousers_x000a_Elasticated waistband_x000a_Slip-on closure"/>
    <s v="Size worn by the model: S_x000a_Chest: 32&quot;_x000a_Waist: 26&quot;_x000a_Hips: 34&quot;_x000a_Height: 5'7&quot;"/>
    <n v="4.0999999999999996"/>
    <n v="276"/>
    <n v="1479"/>
    <x v="0"/>
    <x v="231"/>
    <x v="1"/>
    <n v="408204"/>
  </r>
  <r>
    <x v="342"/>
    <s v="Women Navy Blue Paisley Floral Embroidery Kurta Set"/>
    <s v="This set includes: Kurta and Palazzos _x000a__x000a_Elegance with a touch of artistry, this kurta set is perfect to amp-up your personal style on the ethnic front. Decked with intricate paisley floral designs and dainty mirror work on the classic midnight blue base, its beauty lies in its minimalism. With the smart styling of a faux buttoned front and the accompaniment of a high ankle length breezy palazzos, this kurta set is the epitomy of style meets traditions! _x000a_Kurta:_x000a_Paisley floral embroidery with minimal mirror work, notched round neckline, faux buttoned front styling. Upper-calf length fall with side slits. _x000a_Palazzos:_x000a_High ankle crop palazzos with muted gold patterns, elasticated waistline with drawstring"/>
    <s v="The model (height 5'8&quot;) is wearing a size S"/>
    <n v="4.3"/>
    <n v="24900"/>
    <n v="896"/>
    <x v="0"/>
    <x v="68"/>
    <x v="3"/>
    <n v="22310400"/>
  </r>
  <r>
    <x v="141"/>
    <s v="Women Blue Ethnic Motifs Yoke Design Kurta"/>
    <s v="Colour: blue_x000a_Ethnic motifs yoke design_x000a_Round neck_x000a_Three-quarter, regular sleeves_x000a_Straight shape with regular style_x000a_Sequinned detail_x000a_Calf length with straight hem_x000a_Machine weave regular"/>
    <s v="The model (height 5'8) is wearing a size S"/>
    <n v="4.3"/>
    <n v="1900"/>
    <n v="594"/>
    <x v="0"/>
    <x v="112"/>
    <x v="4"/>
    <n v="1128600"/>
  </r>
  <r>
    <x v="258"/>
    <s v="Women Magenta Pure Cotton Solid Kurta with Palazzos"/>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Indulge yourself in some ethnic romance with this kurta set from Sangria. This kurta is a fusion-inspired delight. Pair it with with statement earrings for a resort-chic look._x000a__x000a_FEATURES_x000a__x000a_Kurta_x000a_Magenta kurta with thread-work detail_x000a_Above-knee length_x000a_Round neck_x000a_Three-quarter sleeves_x000a_Flared hem_x000a_One pocket_x000a_Palazzo_x000a_Magenta solid palazzo_x000a_Has partially elasticated waistbane_x000a_Button closure"/>
    <s v="The model (height 5'8&quot;) is wearing a size S"/>
    <n v="4"/>
    <n v="947"/>
    <n v="1379"/>
    <x v="0"/>
    <x v="237"/>
    <x v="19"/>
    <n v="1305913"/>
  </r>
  <r>
    <x v="14"/>
    <s v="Floral Print Oversized Longline Pure Cotton T-shirt"/>
    <s v="White T-shirt for women_x000a_Floral printed_x000a_Longline length_x000a_Round neck_x000a_Short, drop-shoulder sleeves_x000a_Knitted pure cotton fabric"/>
    <s v="Oversized_x000a_The model (height 5'8) is wearing a size S"/>
    <n v="3.6"/>
    <n v="22"/>
    <n v="429"/>
    <x v="1"/>
    <x v="46"/>
    <x v="1"/>
    <n v="9438"/>
  </r>
  <r>
    <x v="141"/>
    <s v="Women Fuchsia Pink Cigarette Trousers"/>
    <s v="Fuchsia pink woven cigarette trousers has slip on closure with 2 pockets"/>
    <s v="Fit: Regular Fit_x000a_The model (height 5'8) is wearing a size 28"/>
    <n v="4"/>
    <n v="1200"/>
    <n v="384"/>
    <x v="0"/>
    <x v="30"/>
    <x v="11"/>
    <n v="460800"/>
  </r>
  <r>
    <x v="141"/>
    <s v="Women Yellow &amp; White Printed Kurta with Palazzos"/>
    <s v="Yellow and white printed kurta with palazzos_x000a_Yellow and white straight knee length kurta, has a round neck, three-quarter sleeves, side slits_x000a_Yellow and white Printed palazzos, has partially elasticated waistband"/>
    <s v="The model (height 5'8&quot;) is wearing a size S"/>
    <n v="4.2"/>
    <n v="11800"/>
    <n v="999"/>
    <x v="0"/>
    <x v="237"/>
    <x v="2"/>
    <n v="11788200"/>
  </r>
  <r>
    <x v="256"/>
    <s v="Women Blue Anarkali Kurta With Dupatta"/>
    <s v="Colour: blue_x000a_Solid_x000a_V-neck_x000a_Short, regular sleeves_x000a_Anarkali shape with angrakha style_x000a_Calf length with flared hem_x000a_Machine weave regular viscose rayon"/>
    <s v="The model (height 5'8) is wearing a size S"/>
    <n v="3.9"/>
    <n v="3100"/>
    <n v="699"/>
    <x v="0"/>
    <x v="231"/>
    <x v="4"/>
    <n v="2166900"/>
  </r>
  <r>
    <x v="267"/>
    <s v="Women Green Printed Pure Cotton Kurta with Palazzos &amp; With Dupatta"/>
    <s v="Green printed Kurta with Palazzos with dupatta_x000a__x000a_Kurta design:_x000a_Geometric printed_x000a_Straight shape_x000a_Regular style_x000a_Sweetheart neck, three-quarter regular sleeves_x000a_Calf length length with straight hem_x000a_Pure cotton machine weave fabric_x000a__x000a_Palazzos design:_x000a_Checked Palazzos_x000a_Partially elasticated waistband_x000a_Slip-on closure"/>
    <s v="The model (height 5'8) is wearing a size S"/>
    <n v="4.3"/>
    <n v="7700"/>
    <n v="1079"/>
    <x v="0"/>
    <x v="231"/>
    <x v="8"/>
    <n v="8308300"/>
  </r>
  <r>
    <x v="26"/>
    <s v="Women Navy Blue Skinny Fit Mid-Rise Clean Look Stretchable Jeans"/>
    <s v="Blue medium wash 5-pocket mid-rise jeans, clean look with light fade, has a button and zip closure, waistband with belt loops"/>
    <s v="Skinny Fit_x000a_Stretchable_x000a_The model (height 5'8&quot;) is wearing a size 28"/>
    <n v="3.8"/>
    <n v="2100"/>
    <n v="839"/>
    <x v="0"/>
    <x v="15"/>
    <x v="3"/>
    <n v="1761900"/>
  </r>
  <r>
    <x v="275"/>
    <s v="Women Stylish Black Solid Dress"/>
    <s v="Look like an absolute beauty when you slip into this elegant dress. It features a lovely solid pattern and shoulder straps for a flattering fit. _x000a_Black colour_x000a_Classic solid pattern_x000a_Shoulder straps_x000a_Sleeveless_x000a_Polyester, machine wash"/>
    <s v="The model (height 5'8) is wearing a size S"/>
    <n v="4.4000000000000004"/>
    <n v="679"/>
    <n v="480"/>
    <x v="0"/>
    <x v="233"/>
    <x v="0"/>
    <n v="325920"/>
  </r>
  <r>
    <x v="368"/>
    <s v="Beige &amp; Pink Floral Georgette Maxi Dress"/>
    <s v="Beige and pink floral print maxi dress_x000a_Round neck_x000a_Sleeveless, no sleeves_x000a_Ruffled detail_x000a_Maxi length in flared hem_x000a_Georgette fabric"/>
    <s v="The model (height 5'8) is wearing a size S"/>
    <n v="4.4000000000000004"/>
    <n v="512"/>
    <n v="1103"/>
    <x v="1"/>
    <x v="233"/>
    <x v="11"/>
    <n v="564736"/>
  </r>
  <r>
    <x v="261"/>
    <s v="Women Pink Yoke Design Gotta Patti Crepe Kurta"/>
    <s v="Colour: pink and_x000a_Embellished yoke design_x000a_Round neck_x000a_Three-quarter, regular sleeves_x000a_Straight shape with regular style_x000a_Gotta patti detail_x000a_Calf length with straight hem_x000a_Machine weave regular crepe"/>
    <s v="The model (height 5'8) is wearing a size S"/>
    <n v="4"/>
    <n v="6300"/>
    <n v="699"/>
    <x v="0"/>
    <x v="112"/>
    <x v="11"/>
    <n v="4403700"/>
  </r>
  <r>
    <x v="291"/>
    <s v="Women Olive Green Solid Straight Kurta"/>
    <s v="Olive Green solid straight kurta, has a round neck with button closure, three-quarter sleeves, straight hem, and side slits"/>
    <s v="The model (height 5'8&quot;) is wearing a size S"/>
    <n v="4.3"/>
    <n v="241"/>
    <n v="749"/>
    <x v="0"/>
    <x v="112"/>
    <x v="8"/>
    <n v="180509"/>
  </r>
  <r>
    <x v="268"/>
    <s v="Women Blue Pure Cotton Relaxed Fit High-Rise Highly Distressed Jeans"/>
    <s v="Blue medium wash 5-pocket high-rise jeans, highly distressed, light fade, has a button and zip closure, and waistband with belt loops"/>
    <s v="Relaxed Fit_x000a_The model (height 5'8&quot;) is wearing a size 28"/>
    <n v="4.2"/>
    <n v="6100"/>
    <n v="759"/>
    <x v="0"/>
    <x v="15"/>
    <x v="4"/>
    <n v="4629900"/>
  </r>
  <r>
    <x v="141"/>
    <s v="Pure Cotton Kurta with Palazzos"/>
    <s v="Red solid Kurta with Palazzos_x000a__x000a_Kurta design:_x000a_Solid_x000a_Straight shape_x000a_Regular style_x000a_Mandarin collar, sleeveless no sleeves_x000a_Calf length length with straight hem_x000a_Pure cotton machine weave fabric_x000a__x000a_Palazzos design:_x000a_Solid Palazzos_x000a_Partially elasticated waistband_x000a_Slip-on closure"/>
    <s v="Size worn by the model:S_x000a_Chest 31.5_x000a_Waist 25_x000a_Hips 35_x000a_Height 5'8&quot;"/>
    <n v="4.5999999999999996"/>
    <n v="204"/>
    <n v="1039"/>
    <x v="1"/>
    <x v="237"/>
    <x v="1"/>
    <n v="211956"/>
  </r>
  <r>
    <x v="369"/>
    <s v="Geometric Printed Oversized Bucket Tote Bag"/>
    <s v="Black geometric printed shoulder bag, with embellished detail_x000a_1 main compartment, has a button closure, 1 inner pockets_x000a_Two handles _x000a_Warranty: 6 months_x000a_Warranty provided by brand owner/manufacturer"/>
    <s v="Handbag size-HxLxD(CM)-28X38X14"/>
    <n v="4.0999999999999996"/>
    <n v="413"/>
    <n v="990"/>
    <x v="1"/>
    <x v="48"/>
    <x v="1"/>
    <n v="408870"/>
  </r>
  <r>
    <x v="285"/>
    <s v="Women Maroon &amp; Cream-Coloured Printed Kurta with Palazzos &amp; Dupatta"/>
    <s v="Maroon and cream-coloured printed kurta with palazzos and dupatta_x000a_Maroon and cream-coloured straight calf length kurta, has a mandarin collar, three-quarter sleeves, side slits_x000a_Maroon and cream-coloured printed palazzos, has elasticated waistband, slip-on closure_x000a_Maroon and cream-coloured printed dupatta, has printed border"/>
    <s v="Dupatta Length: 2.30 metres_x000a_The model (height 5'8&quot;) is wearing a size S"/>
    <n v="4.3"/>
    <n v="1800"/>
    <n v="1294"/>
    <x v="0"/>
    <x v="231"/>
    <x v="5"/>
    <n v="2329200"/>
  </r>
  <r>
    <x v="349"/>
    <s v="Women Peach-Coloured &amp; White Printed A-Line Kurta"/>
    <s v="Peach-Coloured and White printed A-line kurta, has a round neck, sleeveless, concealed zip closure and flared hem"/>
    <s v="The model (height 5'8&quot;) is wearing a size S"/>
    <n v="4.5"/>
    <n v="7200"/>
    <n v="730"/>
    <x v="0"/>
    <x v="112"/>
    <x v="5"/>
    <n v="5256000"/>
  </r>
  <r>
    <x v="267"/>
    <s v="Women Pink &amp; Silver-Toned Ethnic Motifs Printed Gotta Patti Pastels Kurta"/>
    <s v="Colour: pink and silver-toned_x000a_Ethnic motifs printed_x000a_Round neck_x000a_Three-quarter, regular sleeves_x000a_Straight shape with regular style_x000a_Gotta patti detail_x000a_Calf length with straight hem_x000a_Machine weave regular cotton"/>
    <s v="The model (height 5'8) is wearing a size S"/>
    <n v="4.3"/>
    <n v="3100"/>
    <n v="584"/>
    <x v="0"/>
    <x v="112"/>
    <x v="11"/>
    <n v="1810400"/>
  </r>
  <r>
    <x v="3"/>
    <s v="Buds VS102 Pro Truly Wireless Earbuds with 25dB ANC and 70hrs Playtime"/>
    <s v="This item cannot be returned."/>
    <s v="None"/>
    <n v="4.2"/>
    <n v="60"/>
    <n v="1999"/>
    <x v="1"/>
    <x v="74"/>
    <x v="1"/>
    <n v="119940"/>
  </r>
  <r>
    <x v="275"/>
    <s v="Women Yellow Floral Printed Peplum Top"/>
    <s v="Yellow and White printed woven peplum top, has a V-neck, long sleeves, and button closure"/>
    <s v="Fitted_x000a_The model (height 5'8&quot;) is wearing a size S"/>
    <n v="4.0999999999999996"/>
    <n v="6200"/>
    <n v="335"/>
    <x v="0"/>
    <x v="235"/>
    <x v="12"/>
    <n v="2077000"/>
  </r>
  <r>
    <x v="26"/>
    <s v="Women Black Solid Round Neck Pure Cotton T-shirt"/>
    <s v="Black solid T-shirt, has a round neck with printed detail, and short sleeves"/>
    <s v="The model (height 5'8&quot;) is wearing a size S"/>
    <n v="4.3"/>
    <n v="622"/>
    <n v="278"/>
    <x v="0"/>
    <x v="46"/>
    <x v="0"/>
    <n v="172916"/>
  </r>
  <r>
    <x v="322"/>
    <s v="Women Rose Ethnic Motifs Yoke Design Kurta with Palazzos &amp; Dupatta"/>
    <s v="Rose yoke design Kurta with Palazzos with dupatta_x000a__x000a_Kurta design:_x000a_Ethnic motifs yoke design_x000a_Straight shape_x000a_Regular style_x000a_Mandarin collar, three-quarter regular sleeves_x000a_Above knee length with straight hem_x000a_Viscose rayon knitted and woven fabric_x000a__x000a_Palazzos design:_x000a_Solid Palazzos_x000a_Elasticated waistband_x000a_Slip-on closure"/>
    <s v="The model (height 5'8) is wearing a size S"/>
    <n v="4.3"/>
    <n v="276"/>
    <n v="805"/>
    <x v="0"/>
    <x v="231"/>
    <x v="1"/>
    <n v="222180"/>
  </r>
  <r>
    <x v="321"/>
    <s v="Pink Checked Uniform Dressing Skirt"/>
    <s v="Make a stellar style statement when you step out donning this chic skirt. This skirt comes with a charming checked pattern and flared hemline for added appeal. _x000a_Pink hue_x000a_Trendy checked pattern_x000a_Flared hemline_x000a_Mini length_x000a_Polyester, machine wash_x000a_Trend Alert_x000a_Boasting checkered and plaid details, uniform dressing is all about preppy silhouettes that are both stylish and trendy. They are designed in prints and patterns, such as argyle, colour block, collegiate lettering, and more."/>
    <s v="Size worn by the model: S_x000a_Waist: 25&quot;_x000a_Hips: 37.5&quot;_x000a_Height: 5'6&quot;"/>
    <n v="4.3"/>
    <n v="508"/>
    <n v="521"/>
    <x v="1"/>
    <x v="245"/>
    <x v="11"/>
    <n v="264668"/>
  </r>
  <r>
    <x v="276"/>
    <s v="Women Black Embellished Open Toe Flats With Backstrap"/>
    <s v="A pair of black &amp; gold toned open toe flats_x000a_Upper Material: pu_x000a_Cushioned footbed_x000a_Textured and patterned outsole"/>
    <s v="PU_x000a_Wipe with a clean, dry cloth to remove dust"/>
    <n v="3.5"/>
    <n v="217"/>
    <n v="696"/>
    <x v="0"/>
    <x v="297"/>
    <x v="0"/>
    <n v="151032"/>
  </r>
  <r>
    <x v="268"/>
    <s v="Women White Solid Bell Sleeves A-Line Dress"/>
    <s v="White solid a-line dress_x000a_V-neck_x000a_Long, bell sleeve_x000a_Gathered or pleated detail_x000a_Above knee length in flared hem_x000a_Georgette fabric"/>
    <s v="The model (height 5'8) is wearing a size S"/>
    <n v="4.2"/>
    <n v="1500"/>
    <n v="759"/>
    <x v="0"/>
    <x v="233"/>
    <x v="2"/>
    <n v="1138500"/>
  </r>
  <r>
    <x v="141"/>
    <s v="Women Blue Ethnic Motifs Printed Regular Pure Cotton Kurta With Palazzos &amp; Dupatta"/>
    <s v="Blue printed Kurta with Palazzos and dupatta_x000a__x000a_Kurta design:_x000a_Ethnic motifs printed_x000a_Straight shape_x000a_Regular style_x000a_Round neck, three-quarter regular sleeves_x000a_Knee length with straight hem_x000a_Pure cotton machine weave fabric_x000a_Palazzos design:_x000a_Printed Palazzos_x000a_Elasticated waistband_x000a_Slip-on closure"/>
    <s v="The model (height 5'8) is wearing a size S"/>
    <n v="4.2"/>
    <n v="1200"/>
    <n v="1399"/>
    <x v="0"/>
    <x v="231"/>
    <x v="4"/>
    <n v="1678800"/>
  </r>
  <r>
    <x v="56"/>
    <s v="Women Black Analogue Watch DK11421-5"/>
    <s v="Display: Analogue_x000a_Movement: Quartz_x000a_Power source: Battery_x000a_Dial style: Solid round stainless steel dial_x000a_Features: Reset Time_x000a_Strap style: Black bracelet style, metal strap with a foldover closure_x000a_Water resistance: 30 m_x000a_Warranty: 2 years_x000a_Warranty provided by brand/manufacturer_x000a_Manufacture By Daniel Klein Group based in Hong Kong_x000a_Country of origin: China"/>
    <s v="Dial width: 40 mm_x000a_Strap width: 20 mm"/>
    <n v="4.4000000000000004"/>
    <n v="19800"/>
    <n v="1660"/>
    <x v="0"/>
    <x v="298"/>
    <x v="0"/>
    <n v="32868000"/>
  </r>
  <r>
    <x v="48"/>
    <s v="Brand Logo Printed Drop-Shoulder Sleeves Pure Cotton T-shirt"/>
    <s v="Coral pink  T-shirt for women_x000a_Brand logo printed_x000a_Regular length_x000a_Round neck_x000a_Short, drop-shoulder sleeves_x000a_Knitted pure cotton fabric"/>
    <s v="Relaxed Fit_x000a_The model (height 5'8) is wearing a size S"/>
    <n v="4.4000000000000004"/>
    <n v="63"/>
    <n v="1899"/>
    <x v="1"/>
    <x v="46"/>
    <x v="1"/>
    <n v="119637"/>
  </r>
  <r>
    <x v="340"/>
    <s v="Women Black Ethnic Motifs Thread Work Kurta with Sharara &amp; With Dupatta"/>
    <s v="Black solid Kurta with Sharara with dupatta_x000a__x000a_Kurta design:_x000a_Ethnic motifs solid_x000a_A-line shape_x000a_Regular style_x000a_Round neck, long no sleeves_x000a_Na pockets thread work detail_x000a_Above knee length with high-low hem_x000a_Poly georgette machine weave fabric_x000a__x000a_Sharara design:_x000a_Solid Sharara_x000a_Partially elasticated waistband_x000a_Slip-on closure"/>
    <s v="The model (height 5'8) is wearing a size S"/>
    <n v="4.3"/>
    <n v="782"/>
    <n v="2549"/>
    <x v="0"/>
    <x v="231"/>
    <x v="0"/>
    <n v="1993318"/>
  </r>
  <r>
    <x v="72"/>
    <s v="Unisex Black Solid Backpack"/>
    <s v="Black solid backpack_x000a_Padded haul loop, ergonomic shoulder straps_x000a_2 main compartments with zip closure_x000a_Padded Mesh back_x000a_Zip Pocket and 2 stash pockets_x000a_Padded shoulder strap: Padded_x000a_Water-resistance: No_x000a_Volume: 24 to 30 litres_x000a_Warranty: 1 year_x000a_Warranty provided by brand/manufacturer"/>
    <s v="Height:_x000a_Width:_x000a_Depth:"/>
    <n v="4.5999999999999996"/>
    <n v="2700"/>
    <n v="1099"/>
    <x v="1"/>
    <x v="67"/>
    <x v="0"/>
    <n v="2967300"/>
  </r>
  <r>
    <x v="324"/>
    <s v="Printed Drop-Shoulder Sleeves Pure Cotton T-shirt"/>
    <s v="Blue Tshirt for women_x000a_People and places printed_x000a_Regular length_x000a_Round neck_x000a_Short, drop-shoulder sleeves_x000a_Knitted pure cotton fabric"/>
    <s v="Regular Fit_x000a_The model (height 5'8) is wearing a size S"/>
    <n v="4.8"/>
    <n v="9"/>
    <n v="332"/>
    <x v="1"/>
    <x v="46"/>
    <x v="1"/>
    <n v="2988"/>
  </r>
  <r>
    <x v="26"/>
    <s v="Maroon Top With Slit Hem"/>
    <s v="Maroon solid woven high-low top, has a round neck, short sleeves,"/>
    <s v="Regular Fit_x000a_The model (height 5'8&quot;) is wearing a size S"/>
    <n v="4.0999999999999996"/>
    <n v="5500"/>
    <n v="223"/>
    <x v="1"/>
    <x v="218"/>
    <x v="9"/>
    <n v="1226500"/>
  </r>
  <r>
    <x v="261"/>
    <s v="Women Lavender &amp; White Bandhani Printed Gotta Patti Cotton Straight Kurta"/>
    <s v="Bandhani printed_x000a_Round neck_x000a_Three-quarter, regular sleeves_x000a_Straight shape with regular style_x000a_Gotta patti detail_x000a_Calf length with straight hem_x000a_Machine weave regular cotton"/>
    <s v="Size worn by the model: S_x000a_Chest: 32&quot;_x000a_Height: 5'7&quot;"/>
    <n v="4.2"/>
    <n v="1000"/>
    <n v="899"/>
    <x v="0"/>
    <x v="112"/>
    <x v="2"/>
    <n v="899000"/>
  </r>
  <r>
    <x v="18"/>
    <s v="Women Heart Print Open Toe Flats"/>
    <s v="A pair of black and white heart print open toe flats, has regular styling, no backstrap detail_x000a_Upper Material: croslite_x000a_Cushioned footbed_x000a_Textured and patterned outsole_x000a_Warranty: 3 months_x000a_Warranty provided by brand owner/manufacturer"/>
    <s v="Croslite_x000a_Wipe with a clean, dry cloth to remove dust"/>
    <n v="4.4000000000000004"/>
    <n v="232"/>
    <n v="2515"/>
    <x v="0"/>
    <x v="261"/>
    <x v="1"/>
    <n v="583480"/>
  </r>
  <r>
    <x v="267"/>
    <s v="Women Maroon Printed Kurta with Palazzos &amp; Dupatta"/>
    <s v="Maroon printed kurta with palazzos and dupatta_x000a_Maroon A-line calf length kurta, has a V-neck, three-quarter sleeves, front slit_x000a_Maroon printed palazzos, has partially elasticated waistband, slip-on closure_x000a_Maroon printed dupatta, has taping border"/>
    <s v="The model (height 5'8&quot;) is wearing a size S"/>
    <n v="4.3"/>
    <n v="2000"/>
    <n v="1199"/>
    <x v="0"/>
    <x v="231"/>
    <x v="9"/>
    <n v="2398000"/>
  </r>
  <r>
    <x v="2"/>
    <s v="Nord Buds True Wireless Earbuds with12.4mm Titanium Drivers &amp; Upto 30Hour Playback"/>
    <s v="This item cannot be returned."/>
    <s v="Avoid Physical Damage"/>
    <n v="4.4000000000000004"/>
    <n v="239"/>
    <n v="2399"/>
    <x v="1"/>
    <x v="16"/>
    <x v="1"/>
    <n v="573361"/>
  </r>
  <r>
    <x v="370"/>
    <s v="Women Single-Breasted Blazer"/>
    <s v="Solid regular-fit single-breasted casual blazer, has a notched lapel collar, button closure, long regular sleeves, two flap pockets and double vented back hem"/>
    <s v="Regular-Fit_x000a_The model (height 5'8&quot;) is wearing size XS"/>
    <n v="4.2"/>
    <n v="63"/>
    <n v="3799"/>
    <x v="0"/>
    <x v="123"/>
    <x v="1"/>
    <n v="239337"/>
  </r>
  <r>
    <x v="295"/>
    <s v="Women Cotton Yoke Design Regular Kurta with Trousers &amp; Dupatta"/>
    <s v="Rust orange yoke design Kurta with Trousers and dupatta_x000a__x000a_Kurta design:_x000a_Ethnic motifs yoke design_x000a_Straight shape_x000a_Regular style_x000a_Round neck, three-quarter regular sleeves_x000a_Calf length length with straight hem_x000a_Pure Cotton machine weave fabric_x000a_Trousers design:_x000a_Solid Trousers_x000a_Partially elasticated waistband_x000a_Drawstring closure_x000a_Dupatta design:_x000a_Printed dupatta_x000a_Solid border"/>
    <s v="Size worn by the model: 32_x000a_Chest: 32''_x000a_Waist: 28.5''_x000a_Hips: 37''_x000a_Height: 5'9&quot;"/>
    <n v="4.2"/>
    <n v="193"/>
    <n v="1679"/>
    <x v="0"/>
    <x v="231"/>
    <x v="1"/>
    <n v="324047"/>
  </r>
  <r>
    <x v="18"/>
    <s v="Unisex Navy Blue &amp; Maroon Croslite Sliders"/>
    <s v="A pair of navy blue and maroon solid sliders_x000a_Croslite upper_x000a_Cushioned footbed_x000a_Patterned croslite outsole_x000a_Warranty: 1 month"/>
    <s v="Upper material: Croslite_x000a_Outsole material: Croslite_x000a_Wipe with a clean, dry cloth to remove the dust"/>
    <n v="4.4000000000000004"/>
    <n v="207"/>
    <n v="1946"/>
    <x v="1"/>
    <x v="7"/>
    <x v="3"/>
    <n v="402822"/>
  </r>
  <r>
    <x v="141"/>
    <s v="Women Pink Ethnic Motifs Printed Kurta"/>
    <s v="Colour: pink_x000a_Ethnic motifs printed_x000a_Round neck_x000a_Sleeveless, no sleeves_x000a_Straight shape with regular style_x000a_Calf length with straight hem_x000a_Machine weave regular cotton"/>
    <s v="The model (height 5'8) is wearing a size S"/>
    <n v="4.3"/>
    <n v="609"/>
    <n v="594"/>
    <x v="0"/>
    <x v="112"/>
    <x v="11"/>
    <n v="361746"/>
  </r>
  <r>
    <x v="268"/>
    <s v="Sassafras Brown &amp; Red Geometric Printed Georgette Wrap Crop Top"/>
    <s v="Brown and red crop wrap top_x000a_Printed_x000a_Woven georgette_x000a_Shirt collar_x000a_Three-quarter sleeves, cuffed sleeves_x000a_2021_x000a_Button"/>
    <s v="The model (height 5'8) is wearing a size S"/>
    <n v="4.4000000000000004"/>
    <n v="11700"/>
    <n v="569"/>
    <x v="1"/>
    <x v="235"/>
    <x v="5"/>
    <n v="6657300"/>
  </r>
  <r>
    <x v="276"/>
    <s v="Yellow &amp; Black Print Shirt Style Top"/>
    <s v="Yellow and black regular shirt style top_x000a_Polka dot print_x000a_Round neck, three-quarter, slit sleeve sleeves_x000a_Tie-ups detail_x000a_Woven"/>
    <s v="The model (height 5'8) is wearing a size S"/>
    <n v="4"/>
    <n v="2000"/>
    <n v="699"/>
    <x v="1"/>
    <x v="235"/>
    <x v="0"/>
    <n v="1398000"/>
  </r>
  <r>
    <x v="105"/>
    <s v="Women Pink Loose Pure Cotton T-shirt"/>
    <s v="Pink Tshirt for women_x000a_Solid_x000a_Longline length_x000a_Round neck_x000a_Short, regular sleeves_x000a_Knitted cotton fabric"/>
    <s v="Loose_x000a_The model (height 5'8) is wearing a size S"/>
    <n v="4.4000000000000004"/>
    <n v="180"/>
    <n v="439"/>
    <x v="0"/>
    <x v="46"/>
    <x v="11"/>
    <n v="79020"/>
  </r>
  <r>
    <x v="26"/>
    <s v="The Lifestyle Co. Women Maroon Typography Printed Pure Cotton T-shirt"/>
    <s v="Maroon typography printed T-shirt, has a round neck, and short sleeves"/>
    <s v="The model (height 5'8&quot;) is wearing a size S"/>
    <n v="4.3"/>
    <n v="1500"/>
    <n v="307"/>
    <x v="0"/>
    <x v="46"/>
    <x v="9"/>
    <n v="460500"/>
  </r>
  <r>
    <x v="36"/>
    <s v="Women Woven Design RayRun Running Shoes"/>
    <s v="Product design details:_x000a_Main material: Synthetic upper/ Rubber outsole_x000a_Brand color: Collegiate Navy / Stone / Beam Pink_x000a_Classic Adidas 3 stripe detail at upper_x000a_Woven design upper_x000a_Adidas brand logo print at back _x000a_Lace-up closure with eyelet ends_x000a_Warranty: 3 months_x000a_Warranty provided by brand/manufacturer"/>
    <s v="Upper: Synthetic_x000a_Outsole: Rubber_x000a_Wipe with a clean and dry cloth when needed"/>
    <n v="4.5"/>
    <n v="203"/>
    <n v="2799"/>
    <x v="0"/>
    <x v="11"/>
    <x v="1"/>
    <n v="568197"/>
  </r>
  <r>
    <x v="371"/>
    <s v="Floral Printed Anarkali Georgette Kurta With Palazzos &amp; Dupatta"/>
    <s v="Yellow &amp; white printed kurta with palazzos with dupatta_x000a__x000a_Kurta design:_x000a_Floral printed_x000a_Anarkali shape_x000a_Regular style_x000a_Round neck, three-quarter regular sleeves_x000a_Calf length with flared hem_x000a_Georgette machine weave fabric_x000a__x000a_Palazzos design:_x000a_Printed palazzos_x000a_Elasticated waistband_x000a_Slip-on closure"/>
    <s v="Dupatta length: 2.2 mtr &amp; dupatta width: 1.06 mtr_x000a_The model (height 5'8) is wearing a size S"/>
    <n v="4"/>
    <n v="261"/>
    <n v="1789"/>
    <x v="1"/>
    <x v="231"/>
    <x v="1"/>
    <n v="466929"/>
  </r>
  <r>
    <x v="307"/>
    <s v="Women Portable Electronic Eyebrow Trimmer Razor"/>
    <s v="Portable Electronic Eyebrow Trimmer Razor_x000a_Warranty: 1 Year_x000a_Warranty provided by brand/manufacturer"/>
    <s v="None"/>
    <n v="3.9"/>
    <n v="1400"/>
    <n v="401"/>
    <x v="0"/>
    <x v="299"/>
    <x v="1"/>
    <n v="561400"/>
  </r>
  <r>
    <x v="267"/>
    <s v="Women Pink Printed Kurta with Palazzos &amp; Dupatta"/>
    <s v="Pink solid kurta with palazzos and dupatta_x000a_Pink Straight calf length kurta, has a sweetheart neck, three-quarter sleeves, side slits_x000a_Pink printed palazzos, has partially elasticated waistband, slip-on closure_x000a_Pink solid dupatta, has taping border"/>
    <s v="The model (height 5'8&quot;) is wearing a size S"/>
    <n v="4.3"/>
    <n v="3500"/>
    <n v="1049"/>
    <x v="0"/>
    <x v="231"/>
    <x v="11"/>
    <n v="3671500"/>
  </r>
  <r>
    <x v="258"/>
    <s v="White &amp; Blue Floral Printed Mirror Work A-Line Kurta With Trouser &amp; Dupatta"/>
    <s v="This kurta set consists of kurta, trouser and a dupatta_x000a__x000a_Kurta Design_x000a__x000a_Blue &amp; white Kurta_x000a_Printed_x000a_Round neck_x000a_Three-quarter sleeves_x000a_A-line shaped_x000a_Mirror work_x000a_Calf-length with straight hem_x000a_Machine weave regular cotton_x000a__x000a_Trouser Design:_x000a__x000a_Blue &amp; white printed trouser_x000a_Slip-on closure_x000a__x000a_Dupatta Design:_x000a__x000a_Blue Dupatta_x000a_Solid"/>
    <s v="The model (height 5'8'') is wearing a size S_x000a_Dupatta size: 2.25 m x 95 cm (Length x Width)"/>
    <n v="3.8"/>
    <n v="34"/>
    <n v="1469"/>
    <x v="1"/>
    <x v="231"/>
    <x v="2"/>
    <n v="49946"/>
  </r>
  <r>
    <x v="125"/>
    <s v="Women Dare Eau De Toilette 100 ml"/>
    <s v="Dare Eau De Toilette"/>
    <s v="None"/>
    <n v="4.4000000000000004"/>
    <n v="6200"/>
    <n v="5100"/>
    <x v="0"/>
    <x v="28"/>
    <x v="1"/>
    <n v="31620000"/>
  </r>
  <r>
    <x v="141"/>
    <s v="Women Blue Printed Straight Kurta"/>
    <s v="Blue printed straight kurta, has a round neck, three-quarter sleeves, straight hem, side slits"/>
    <s v="The model (height 5'8&quot;) is wearing a size S"/>
    <n v="4.4000000000000004"/>
    <n v="3900"/>
    <n v="629"/>
    <x v="0"/>
    <x v="112"/>
    <x v="4"/>
    <n v="2453100"/>
  </r>
  <r>
    <x v="267"/>
    <s v="Women Teal Blue &amp; Golden Yoke Design Kurta"/>
    <s v="Our teal green solid tone straight-fit kurta, crafted in sumptuous silk blend fabric features a round neckline, comfortable full-sleeves, a statement yoke and an asymmetrical hemline. Adorned with intricate embroidery detailing, this graceful style is ideal for light festivities."/>
    <s v="Size worn by the model: S_x000a_Chest: 32&quot;_x000a_Height: 5'7&quot;"/>
    <n v="4.5999999999999996"/>
    <n v="1100"/>
    <n v="819"/>
    <x v="0"/>
    <x v="112"/>
    <x v="4"/>
    <n v="900900"/>
  </r>
  <r>
    <x v="276"/>
    <s v="Women Silver-Toned Embellished Analogue Watch MFB-PN-WTH-D6232-2"/>
    <s v="Display: Analogue_x000a_Movement: Quartz_x000a_Power source: Battery_x000a_Dial style: Embellished round stainless steel dial_x000a_Features: Reset Time_x000a_Strap style: Rose gold-toned &amp; Silver-toned bracelet style, stainless steel strap with a foldover closure_x000a_Water resistance: Water Resistant_x000a_Comes with a dressberry box"/>
    <s v="Dial width: 40  mm_x000a_Strap width: 23 mm"/>
    <n v="4.5"/>
    <n v="1100"/>
    <n v="3899"/>
    <x v="0"/>
    <x v="300"/>
    <x v="15"/>
    <n v="4288900"/>
  </r>
  <r>
    <x v="30"/>
    <s v="Paris Set of Total Repair 5 Hair Conditioner &amp; Casting Creme Hair Color - 500"/>
    <s v="This set contains:_x000a_Total Repair 5 Hair Conditioner_x000a_Casting Creme Gloss Hair Color - Medium Brown 500"/>
    <s v="None"/>
    <n v="4.5"/>
    <n v="7700"/>
    <n v="779"/>
    <x v="1"/>
    <x v="301"/>
    <x v="1"/>
    <n v="5998300"/>
  </r>
  <r>
    <x v="256"/>
    <s v="Women Floral Embroidered Kurta with Trousers &amp; With Dupatta"/>
    <s v="White embroidered Kurta with Trousers with dupatta_x000a__x000a_Kurta design:_x000a_Floral embroidered_x000a_Straight shape_x000a_Regular style_x000a_Round neck, three-quarter regular sleeves_x000a_Na pockets_x000a_Calf length length with straight hem_x000a_Cotton blend machine weave fabric_x000a__x000a_Trousers design:_x000a_Solid Trousers_x000a_Elasticated waistband"/>
    <s v="Dimension - Dupatta: Length : 2.25 M, Width : 0.95 M_x000a_The model (height 5'8) is wearing a size S"/>
    <n v="3.9"/>
    <n v="517"/>
    <n v="872"/>
    <x v="0"/>
    <x v="231"/>
    <x v="5"/>
    <n v="450824"/>
  </r>
  <r>
    <x v="260"/>
    <s v="Women Navy Blue &amp; White Bandhani Printed Pure Cotton Gotta Patti Kurta"/>
    <s v="Colour: navy blue and white_x000a_Bandhani printed_x000a_V-neck_x000a_Sleeveless, no sleeves_x000a_Straight shape with regular style_x000a_Gotta patti detail_x000a_Calf length with straight hem_x000a_Machine weave regular cotton"/>
    <s v="The model (height 5'8) is wearing a size S"/>
    <n v="4.3"/>
    <n v="1600"/>
    <n v="577"/>
    <x v="0"/>
    <x v="112"/>
    <x v="3"/>
    <n v="923200"/>
  </r>
  <r>
    <x v="48"/>
    <s v="Women Blue 711 Skinny Fit High-Rise Light Fade Stretchable Jeans"/>
    <s v="Light shade, light fade blue jeans_x000a_Skinny fit, high-rise_x000a_Clean look_x000a_Stretchable_x000a_5 pocket_x000a_Length: regular"/>
    <s v="Fit: 711 Skinny Fit_x000a_Stretchable_x000a_The model (height 5'8) is wearing a size 28"/>
    <n v="4.0999999999999996"/>
    <n v="60"/>
    <n v="1616"/>
    <x v="0"/>
    <x v="15"/>
    <x v="4"/>
    <n v="96960"/>
  </r>
  <r>
    <x v="266"/>
    <s v="Women Printed Pure Cotton Night suit"/>
    <s v="This night suit is crafted to redefine comfort. Its ultra-feminine look and feel is sure to appeal your unique taste._x000a_Van number :SE-NSP-124-White_x000a__x000a_Top Features_x000a_Mandarin collar_x000a_Short sleeves_x000a__x000a_Pyjamas Features_x000a_Drawstring"/>
    <s v="The model (height 5'8) is wearing a size S"/>
    <n v="4.2"/>
    <n v="461"/>
    <n v="987"/>
    <x v="0"/>
    <x v="133"/>
    <x v="1"/>
    <n v="455007"/>
  </r>
  <r>
    <x v="268"/>
    <s v="Black Crop Ribbed Top"/>
    <s v="Black ribbed knitted regular crop top, has a round neck, and short sleeves"/>
    <s v="The model (height 5'8&quot;) is wearing a size S"/>
    <n v="4.4000000000000004"/>
    <n v="6700"/>
    <n v="386"/>
    <x v="1"/>
    <x v="235"/>
    <x v="0"/>
    <n v="2586200"/>
  </r>
  <r>
    <x v="372"/>
    <s v="Pink &amp; Gold-Toned Floral Zari Pure Chiffon Saree"/>
    <s v="Design Details_x000a_Pink and gold-toned saree_x000a_Floral printed saree with woven design border_x000a_Has zari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4.0999999999999996"/>
    <n v="680"/>
    <n v="999"/>
    <x v="1"/>
    <x v="283"/>
    <x v="11"/>
    <n v="679320"/>
  </r>
  <r>
    <x v="8"/>
    <s v="Women Muse X-2 Metallic V1 Sneakers"/>
    <s v="PRODUCT DESIGN DETAILS :A pair of colourblocked round toe casual sneakers with regular styling has a lace-up closure_x000a_Textile upper_x000a_Cushioned footbed_x000a_Rubber outsole_x000a_Warranty: 3 Months_x000a_Warranty provided by brand/manufacturer_x000a__x000a_PRODUCT STORY :Ring in the new season with Style with a pair of PUMA shoes perfect to make this summer, better !"/>
    <s v="Textile_x000a_Wipe with a clean dry cloth to remove dust"/>
    <n v="4.7"/>
    <n v="101"/>
    <n v="3499"/>
    <x v="0"/>
    <x v="0"/>
    <x v="1"/>
    <n v="353399"/>
  </r>
  <r>
    <x v="373"/>
    <s v="Women Olive Green T-Strap Flats"/>
    <s v="A pair of olive green solid T-strap flats_x000a_Synthetic upper_x000a_Cushioned footbed_x000a_Patterned eva outsole_x000a_Warranty: 15 days_x000a_Warranty provided by brand owner/manufacturer"/>
    <s v="Synthetic_x000a_Wipe with a clean, dry cloth to remove dust"/>
    <n v="3.8"/>
    <n v="291"/>
    <n v="764"/>
    <x v="0"/>
    <x v="261"/>
    <x v="8"/>
    <n v="222324"/>
  </r>
  <r>
    <x v="6"/>
    <s v="Women Textile Running Shoes"/>
    <s v="A pair of black running shoes, has regular Styling, lace-ups detail_x000a_Textile upper_x000a_Cushioned footbed_x000a_Textured and patterned outsole_x000a_Warranty: 45 days_x000a_Featuring the Best of Fashion and Comfort in this pair of Walking Shoes for Women by RedTape. Make an exquisite style statement with this exclusively designed pair of Comfortable Sports Shoes from Red Tape. Well-Crafted using a Breathable Knitted Upper and a perfect blend of EVA, TPR &amp; TPU outsole providing Enhanced On-Ground Traction &amp; Slip Resistance. It features a Memory Foam Insole perfect for Dynamic Feet Support and Firm Grip to your feet._x000a_FEATURES:_x000a_PERFORMANCE WITH COMFORT: Ideally designed for Everyday Comfort, These Sports Shoes for women are featured with Enhanced Comfort level which makes it perfect for Walking, Running and Daily Wear. It provides Dynamic Feet support and Arch Support to your feet._x000a_SLIP-RESISTANT: It is made using High-Quality EVA Outsole featuring Slip-Resistance which negates the accidental falls or slip-ups._x000a_BETTER-TRACTION: Designed for providing Maximum On-Ground Stability and Better Traction on different surfaces by providing the Enhance Grip._x000a_LONG-LASTING: These shoes are made using High-Quality Material making it Long-Lasting and Durable."/>
    <s v="Textile _x000a_Wipe with a clean, dry cloth to remove the dust."/>
    <n v="4.5"/>
    <n v="539"/>
    <n v="1399"/>
    <x v="0"/>
    <x v="11"/>
    <x v="1"/>
    <n v="754061"/>
  </r>
  <r>
    <x v="64"/>
    <s v="Set of Serie Expert X-Tenso Care Shampoo + Mask with Pro Keratin"/>
    <s v="This hair care kit consists of _x000a_XTenso Care Sulfate-Free Mask_x000a_XTenso Care Sulfate Free Shampoo"/>
    <s v="None"/>
    <n v="4.4000000000000004"/>
    <n v="1700"/>
    <n v="1957"/>
    <x v="1"/>
    <x v="197"/>
    <x v="1"/>
    <n v="3326900"/>
  </r>
  <r>
    <x v="276"/>
    <s v="Pink Solid Shoulder Bag"/>
    <s v="Pink solid shoulder bag, has a zip closure_x000a_3 main compartments, 3 inner pockets_x000a_Tablet sleeve: No_x000a_Two Handles"/>
    <s v="Height: 27 cm_x000a_Width: 30 cm_x000a_Depth: 12 cm"/>
    <n v="4.5"/>
    <n v="1500"/>
    <n v="1759"/>
    <x v="1"/>
    <x v="48"/>
    <x v="11"/>
    <n v="2638500"/>
  </r>
  <r>
    <x v="274"/>
    <s v="Blue Dress"/>
    <s v="Blue self design self design fit &amp; flare dress_x000a_V-neck_x000a_Short, flared sleeve_x000a_Knee length in flared hem"/>
    <s v="The model (height 5'8) is wearing a size S"/>
    <n v="4.0999999999999996"/>
    <n v="370"/>
    <n v="974"/>
    <x v="1"/>
    <x v="233"/>
    <x v="4"/>
    <n v="360380"/>
  </r>
  <r>
    <x v="269"/>
    <s v="Women Maroon Ballerinas Flats"/>
    <s v="A pair of maroon ballerinas_x000a_Upper Material: synthetic patent_x000a_Cushioned footbed_x000a_Textured and patterned outsole"/>
    <s v="Synthetic patent_x000a_Wipe with a clean"/>
    <n v="4.2"/>
    <n v="825"/>
    <n v="399"/>
    <x v="0"/>
    <x v="261"/>
    <x v="9"/>
    <n v="329175"/>
  </r>
  <r>
    <x v="374"/>
    <s v="Women Grey Solid Kurta &amp; Trousers With Lace Insert Detail"/>
    <s v="Grey solid kurta with trousers_x000a_Grey straight calf length kurta with lace insert detail, has a round neck, three-quarter sleeves, straight hem, side slits_x000a_Grey Solid trousers with lace insert detail, has partially elasticated waistband, slip-on closure"/>
    <s v="The model (height 5'8&quot;) is wearing a size S"/>
    <n v="4.0999999999999996"/>
    <n v="2600"/>
    <n v="974"/>
    <x v="0"/>
    <x v="20"/>
    <x v="7"/>
    <n v="2532400"/>
  </r>
  <r>
    <x v="13"/>
    <s v="Grey &amp; White Ethnic Motifs Printed Cotton Kurta"/>
    <s v="Absolutely pleasant and suitable for work, this printed kurta is the casual ethnic piece that your soul has been craving for. The bold print makes it look appealing, while a contrast checkered pattern adds the oomph factor. _x000a_ Color: Brown with off-white accents_x000a_Bold floral print_x000a_Boat neckline_x000a_Checkered roll-tab 3/4th sleeves_x000a_Does not come with a belt_x000a_Flared hemline_x000a_Cotton, machine wash_x000a_The model (height 5'8&quot;) is wearing a size S_x000a_ "/>
    <s v="The model (height 5'8) is wearing a size S"/>
    <n v="3.9"/>
    <n v="6100"/>
    <n v="591"/>
    <x v="1"/>
    <x v="112"/>
    <x v="7"/>
    <n v="3605100"/>
  </r>
  <r>
    <x v="375"/>
    <s v="Navy Blue Satin Finish Cowl Dress"/>
    <s v="Navy blue solid cowl dress_x000a_Round neck_x000a_Short, extended sleeve_x000a_Knee length in asymmetric hem_x000a_Satin fabric"/>
    <s v="The model (height 5'8) is wearing a size S"/>
    <n v="4"/>
    <n v="1200"/>
    <n v="629"/>
    <x v="1"/>
    <x v="233"/>
    <x v="3"/>
    <n v="754800"/>
  </r>
  <r>
    <x v="376"/>
    <s v="RENEE Madness pH Stick 3gm | Black Lipstick Pink Pay Off"/>
    <s v="Madness pH Stick - Color Change Lipstick with Vitamin E &amp; Jojoba Oil"/>
    <s v="None"/>
    <n v="4.2"/>
    <n v="4400"/>
    <n v="349"/>
    <x v="1"/>
    <x v="302"/>
    <x v="0"/>
    <n v="1535600"/>
  </r>
  <r>
    <x v="292"/>
    <s v="Women Navy Blue &amp; White Tie and Dye Cotton Night suit"/>
    <s v="This classic night suit will help you set the right tone for any season. Club it up with those fluffy room slippers for a win-win look for leisure hours._x000a_VANumber: BC-57-Navy-LT_x000a__x000a_T-shirt Features_x000a_Round neck_x000a_Short sleeves_x000a_Pyjamas Features_x000a_Slip-on_x000a_Tie &amp; dye"/>
    <s v="The model (height 5'8) is wearing a size S"/>
    <n v="4.3"/>
    <n v="1300"/>
    <n v="696"/>
    <x v="0"/>
    <x v="133"/>
    <x v="3"/>
    <n v="904800"/>
  </r>
  <r>
    <x v="267"/>
    <s v="Women Mustard Yellow Floral Motifs Sequinned Kurta with Trousers &amp; With Dupatta"/>
    <s v="Mustard yellow yoke design Kurta with Trousers with dupatta_x000a__x000a_Kurta design:_x000a_Floral motifs yoke design_x000a_Straight shape_x000a_Regular style_x000a_Round neck, long regular sleeves_x000a_2 pockets sequinned detail_x000a_Calf length with straight hem_x000a_Silk blend machine weave fabric_x000a__x000a_Trousers design:_x000a_Solid Trousers_x000a_Elasticated waistband_x000a_Slip-on closure"/>
    <s v="Dupatta:250 cm x 117 cm_x000a_Size worn by the model: S_x000a_Chest: 32&quot;_x000a_Waist: 28&quot;_x000a_Hips: 33&quot;_x000a_Height: 5'7&quot;"/>
    <n v="4.5999999999999996"/>
    <n v="674"/>
    <n v="2079"/>
    <x v="0"/>
    <x v="231"/>
    <x v="12"/>
    <n v="1401246"/>
  </r>
  <r>
    <x v="303"/>
    <s v="Women Navy Blue Floral Printed Regular Pure Cotton Kurta with Palazzos"/>
    <s v="Navy blue printed Kurta with Palazzos_x000a__x000a_Kurta design:_x000a_Floral printed_x000a_Straight shape_x000a_Regular style_x000a_Mandarin collar, three-quarter roll-up sleeves_x000a_Calf length with straight hem_x000a_Pure cotton machine weave fabric_x000a__x000a_Palazzos design:_x000a_Printed Palazzos_x000a_Elasticated waistband_x000a_Slip-on closure"/>
    <s v="The model (height 5'8) is wearing a size S"/>
    <n v="4"/>
    <n v="3700"/>
    <n v="988"/>
    <x v="0"/>
    <x v="237"/>
    <x v="3"/>
    <n v="3655600"/>
  </r>
  <r>
    <x v="26"/>
    <s v="Women Black Skinny Fit High-Rise Stretchable Jeans"/>
    <s v="Dark shade, no fade black jeans_x000a_Skinny fit, high-rise_x000a_Clean look_x000a_Stretchable_x000a_5 pocket_x000a_Length: regular"/>
    <s v="Fit: Skinny Fit_x000a_Stretchable_x000a_The model (height 5'8) is wearing a size 28"/>
    <n v="4.0999999999999996"/>
    <n v="1300"/>
    <n v="831"/>
    <x v="0"/>
    <x v="15"/>
    <x v="0"/>
    <n v="1080300"/>
  </r>
  <r>
    <x v="130"/>
    <s v="Women Pink Analogue Watch 2606WM09"/>
    <s v="Display: Analogue_x000a_Movement: Quartz_x000a_Power source: Battery_x000a_Dial style: Solid round brass dial_x000a_Features: Reset Time_x000a_Strap style: Rose Gold-Toned bracelet style, metal strap with a foldover closure_x000a_Water resistance: 30 m_x000a_Warranty: 2 years_x000a_Warranty provided by brand/manufacturer"/>
    <s v="None"/>
    <n v="4.7"/>
    <n v="302"/>
    <n v="8345"/>
    <x v="0"/>
    <x v="303"/>
    <x v="11"/>
    <n v="2520190"/>
  </r>
  <r>
    <x v="111"/>
    <s v="Set of 8 Pure &amp; Gentle 98% Pure Glycerin &amp; Natural Oils Bathing Bars 125 g"/>
    <s v="Set of 8 Pure &amp; Gentle 98% Pure Glycerin &amp; Natural Oils Bathing Bars"/>
    <s v="None"/>
    <n v="4.5"/>
    <n v="173"/>
    <n v="462"/>
    <x v="1"/>
    <x v="75"/>
    <x v="1"/>
    <n v="79926"/>
  </r>
  <r>
    <x v="64"/>
    <s v="Xtenso Care Shampoo with Keratin repair for Straightened Hair-250ml"/>
    <s v="X-Tenso Care Sulfate Free Shampoo"/>
    <s v="None"/>
    <n v="4.5"/>
    <n v="1500"/>
    <n v="1025"/>
    <x v="1"/>
    <x v="80"/>
    <x v="1"/>
    <n v="1537500"/>
  </r>
  <r>
    <x v="365"/>
    <s v="Women Off White &amp; Red Pure Cotton Jaipuri Print Pyjama Set"/>
    <s v="You can simply unfurl yourself into the embrace of this night suit to unwind after a long day at work. This one is crafted with the softest fabric to leave you feeling light and airy._x000a_VANumber: ETC119_x000a__x000a_Kurti Features_x000a_Round neck_x000a_Three-quarter sleeves_x000a_Pyjamas Features_x000a_Slip-on"/>
    <s v="Size worn by the model: S_x000a_Chest: 32&quot;_x000a_Waist: 28&quot;_x000a_Hips: 33&quot;_x000a_Height: 5'7&quot;"/>
    <n v="4"/>
    <n v="1100"/>
    <n v="799"/>
    <x v="0"/>
    <x v="68"/>
    <x v="5"/>
    <n v="878900"/>
  </r>
  <r>
    <x v="30"/>
    <s v="Paris Hyaluron Moisture 72H Moisture Sealing Conditioner for Dehydrated Hair- 180ml"/>
    <s v="Hyaluron Moisture 72H Moisture Sealing Conditioner for Dehydrated Hair"/>
    <s v="None"/>
    <n v="4.5"/>
    <n v="4500"/>
    <n v="154"/>
    <x v="1"/>
    <x v="103"/>
    <x v="1"/>
    <n v="693000"/>
  </r>
  <r>
    <x v="377"/>
    <s v="Women Conversational Printed Oversize Half Sleeve Cotton T-shirt"/>
    <s v="White Tshirt for women_x000a_Conversational printed_x000a_Regular length_x000a_Round neck_x000a_Short, regular sleeves_x000a_Knitted cotton fabric"/>
    <s v="Loose_x000a_The model (height 5'8) is wearing a size S"/>
    <n v="4.3"/>
    <n v="1300"/>
    <n v="419"/>
    <x v="0"/>
    <x v="46"/>
    <x v="1"/>
    <n v="544700"/>
  </r>
  <r>
    <x v="11"/>
    <s v="Epic Plus with SPO2 &amp; Heart Rate tracking &amp; Touchscreen Smartwatch 45BSWAAY10"/>
    <s v="This item cannot be returned."/>
    <s v="Dial width: 43 mm_x000a_Strap width: 20 mm"/>
    <n v="4"/>
    <n v="940"/>
    <n v="1399"/>
    <x v="1"/>
    <x v="104"/>
    <x v="1"/>
    <n v="1315060"/>
  </r>
  <r>
    <x v="258"/>
    <s v="Women Maroon &amp; White Ethnic Motifs Yoke Design Thread Work Straight Kurta"/>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Flaunting this summer-ready kurta, this kurta beautifully captures your edgy aesthetic. With a fun print, handy pocket, and easy-breezy flared hem, this Sangria kurta is one you'll be eager to show off at college, resorts, or anywhere else your heart desires._x000a__x000a_FEATURES_x000a_Colour: maroon and white_x000a_Ethnic motifs yoke design_x000a_Round neck_x000a_Short, regular sleeves_x000a_Straight shape with regular style_x000a_Thread work detail_x000a_2 insert pockets _x000a_Calf length with straight hem_x000a_Machine weave regular viscose"/>
    <s v="The model (height 5'8) is wearing a size S"/>
    <n v="4.0999999999999996"/>
    <n v="295"/>
    <n v="559"/>
    <x v="0"/>
    <x v="112"/>
    <x v="2"/>
    <n v="164905"/>
  </r>
  <r>
    <x v="20"/>
    <s v="Lord Ganesh 24KT Gold Coin-2 gram"/>
    <s v="This item cannot be returned."/>
    <s v="Height: 16.15 mm_x000a_Width : 16.15 mm"/>
    <n v="4.9000000000000004"/>
    <n v="15"/>
    <n v="13786"/>
    <x v="1"/>
    <x v="19"/>
    <x v="6"/>
    <n v="206790"/>
  </r>
  <r>
    <x v="303"/>
    <s v="Women Coral Solid Straight Kurta"/>
    <s v="Coral solid straight kurta, has a boat neck, three-quarter sleeves, straight hem, side slits"/>
    <s v="The model (height 5'8&quot;) is wearing a size S"/>
    <n v="4"/>
    <n v="7900"/>
    <n v="376"/>
    <x v="0"/>
    <x v="112"/>
    <x v="1"/>
    <n v="2970400"/>
  </r>
  <r>
    <x v="357"/>
    <s v="Women Tailored Design Fitted Blazer"/>
    <s v="Black solid blazer, has notched peaked lapel collar, button closure, long regular sleeves with structured shoulder, two flap pockets,back-slit hem and has an attached lining"/>
    <s v="Tailored Fit_x000a_The model (height 5'8&quot;) is wearing a size S"/>
    <n v="4.0999999999999996"/>
    <n v="17"/>
    <n v="4311"/>
    <x v="0"/>
    <x v="123"/>
    <x v="5"/>
    <n v="73287"/>
  </r>
  <r>
    <x v="267"/>
    <s v="Women Off White Floral Embroidered Pure Silk Kurta with Trousers &amp; Dupatta"/>
    <s v="Off white embroidered Kurta with Trousers and dupatta_x000a__x000a_Kurta design:_x000a_Floral embroidered_x000a_Anarkali shape_x000a_Panelled style_x000a_Round neck, long regular sleeves_x000a_Zari detail_x000a_Floor length with flared hem_x000a_Pure silk machine weave fabric_x000a__x000a_Trousers design:_x000a_Solid Trousers_x000a_Elasticated waistband_x000a_Slip-on closure"/>
    <s v="Size worn by the model: S_x000a_Chest: 31&quot;_x000a_Waist: 24&quot;_x000a_Hips: 38&quot;_x000a_Height: 5'8&quot;"/>
    <n v="4.4000000000000004"/>
    <n v="282"/>
    <n v="2719"/>
    <x v="0"/>
    <x v="231"/>
    <x v="5"/>
    <n v="766758"/>
  </r>
  <r>
    <x v="67"/>
    <s v="Frost Pro 1.96 Infinite Display With BT Calling &amp; Rotating Crown Smart Watch"/>
    <s v="This item cannot be returned."/>
    <s v="Dial width: 49 mm_x000a_Strap width: 20 mm"/>
    <n v="4.2"/>
    <n v="187"/>
    <n v="1799"/>
    <x v="1"/>
    <x v="26"/>
    <x v="1"/>
    <n v="336413"/>
  </r>
  <r>
    <x v="378"/>
    <s v="Women Gotta Patti Liva Kurta &amp; Trousers With Dupatta"/>
    <s v="Solid Kurta with Trousers with dupatta_x000a__x000a_Kurta design:_x000a_Solid solid_x000a_Anarkali shape_x000a_Regular style_x000a_Halter neck, sleeveless no sleeves_x000a_Gotta patti detail_x000a_Calf length length with flared hem_x000a_Liva knitted and woven fabric_x000a__x000a_Trousers design:_x000a_Solid Trousers_x000a_Elasticated waistband_x000a_Slip-on closure"/>
    <s v="The model (height 5'8) is wearing a size S"/>
    <n v="4.3"/>
    <n v="451"/>
    <n v="1349"/>
    <x v="0"/>
    <x v="231"/>
    <x v="1"/>
    <n v="608399"/>
  </r>
  <r>
    <x v="256"/>
    <s v="Ethnic Motifs Printed Kurta With Trousers"/>
    <s v="Grey printed kurta with trousers_x000a__x000a_Kurta design:_x000a_Ethnic motifs printed_x000a_Straight shape_x000a_Regular style_x000a_Round neck, three-quarter regular sleeves_x000a_1 pockets_x000a_Calf length with straight hem_x000a_Cotton blend machine weave fabric_x000a__x000a_Trousers design:_x000a_Printed Trousers_x000a_Elasticated waistband_x000a_Slip-on closure"/>
    <s v="The model (height 5'8) is wearing a size S"/>
    <n v="3.9"/>
    <n v="936"/>
    <n v="735"/>
    <x v="1"/>
    <x v="30"/>
    <x v="1"/>
    <n v="687960"/>
  </r>
  <r>
    <x v="379"/>
    <s v="Pink &amp; Purple Tie and Dye Puff Sleeves Chiffon Top"/>
    <s v="Pink and purple regular top_x000a_Tie and dye dyed_x000a_V-neck_x000a_Three-quarter, puff sleeve sleeves_x000a_Woven chiffon_x000a_Concealed zip closure"/>
    <s v="The model (height 5'8) is wearing a size S"/>
    <n v="4.3"/>
    <n v="2900"/>
    <n v="506"/>
    <x v="1"/>
    <x v="235"/>
    <x v="16"/>
    <n v="1467400"/>
  </r>
  <r>
    <x v="141"/>
    <s v="Women Pink Ethnic Motifs Printed Regular Pure Cotton Kurta with Palazzos &amp; With Dupatta"/>
    <s v="Pink printed Kurta with Palazzos with dupatta_x000a__x000a_Kurta design:_x000a_Ethnic motifs printed_x000a_Straight shape_x000a_Regular style_x000a_Band collar, three-quarter regular sleeves_x000a_Knee length with straight hem_x000a_Pure cotton machine weave fabric_x000a__x000a_Palazzos design:_x000a_Printed Palazzos_x000a_Elasticated waistband"/>
    <s v="The model (height 5'8) is wearing a size S"/>
    <n v="4.2"/>
    <n v="1000"/>
    <n v="1399"/>
    <x v="0"/>
    <x v="231"/>
    <x v="11"/>
    <n v="1399000"/>
  </r>
  <r>
    <x v="263"/>
    <s v="Women Pack Of 2 Straight Fit High-Rise Easy Wash Parallel Trousers"/>
    <s v="Set of 2 black knitted parallel trousers_x000a_Straight fit_x000a_Brand Fit: relaxed straight leg_x000a_High-rise_x000a_Length: regular_x000a_Pattern: solid_x000a_Flat-front, with no pleats design_x000a_Feature: easy wash"/>
    <s v="Brand Fit: Relaxed Straight Leg_x000a_Fit: Straight Fit_x000a_The model (height 5'8) is wearing a size 28"/>
    <n v="3.6"/>
    <n v="162"/>
    <n v="629"/>
    <x v="0"/>
    <x v="30"/>
    <x v="1"/>
    <n v="101898"/>
  </r>
  <r>
    <x v="275"/>
    <s v="Women White Flared Mid-Rise Clean Look Jeans"/>
    <s v="White light wash 4-pocket mid-rise jeans, clean look, no fade, has a button and zip closure, and waistband with belt loops"/>
    <s v="Flared_x000a_The model (height 5'8&quot;) is wearing a size 28"/>
    <n v="3.8"/>
    <n v="3200"/>
    <n v="531"/>
    <x v="0"/>
    <x v="15"/>
    <x v="5"/>
    <n v="1699200"/>
  </r>
  <r>
    <x v="268"/>
    <s v="Women Blue Regular Fit High-Rise Clean Look Paper Bag Waist Jeans"/>
    <s v="Blue dark wash 2-pocket high-rise jeans, clean look, no fade, has a button and zip closure, and paperbag waistband"/>
    <s v="Regular Fit_x000a_The model (height 5'8&quot;) is wearing a size 28"/>
    <n v="4.2"/>
    <n v="5400"/>
    <n v="699"/>
    <x v="0"/>
    <x v="15"/>
    <x v="4"/>
    <n v="3774600"/>
  </r>
  <r>
    <x v="267"/>
    <s v="Women Charcoal Grey &amp; Mustard Yellow Ethnic Zari Straight Kurta Trousers Dupatta"/>
    <s v="Charcoal grey, mustard yellow and gold woven design Kurta with Trousers with dupatta_x000a__x000a_Kurta design:_x000a_Ethnic motifs woven design_x000a_Straight shape_x000a_Regular style_x000a_V-neck, three-quarter regular sleeves_x000a_zari detail_x000a_Calf length with straight hem_x000a_Silk blend machine weave fabric_x000a_Comes with a dupatta _x000a__x000a_Trousers design:_x000a_Solid Trousers_x000a_Elasticated waistband_x000a_2 pockets_x000a_Slip-on closure"/>
    <s v="Size worn by the model: S_x000a_Chest: 32''_x000a_Waist: 28&quot;_x000a_Hips: 33''_x000a_Height: 5'7&quot;"/>
    <n v="4.4000000000000004"/>
    <n v="964"/>
    <n v="1839"/>
    <x v="0"/>
    <x v="231"/>
    <x v="7"/>
    <n v="1772796"/>
  </r>
  <r>
    <x v="260"/>
    <s v="Women Teal Green Ethnic Motifs Printed Pure Cotton Kurta with Trousers &amp; Dupatta"/>
    <s v="Teal green printed Kurta with Trousers with dupatta_x000a__x000a_Kurta design:_x000a_Ethnic motifs printed_x000a_Anarkali shape_x000a_Pleated style_x000a_V-neck, three-quarter regular sleeves_x000a_Gotta patti detail_x000a_Calf length with flared hem_x000a_Pure cotton machine weave fabric_x000a__x000a_Trousers design:_x000a_Printed Trousers_x000a_Partially elasticated waistband_x000a_Slip-on closure_x000a_Comes with a dupatta"/>
    <s v="The model (height 5'8) is wearing a size S"/>
    <n v="4.0999999999999996"/>
    <n v="724"/>
    <n v="1492"/>
    <x v="0"/>
    <x v="231"/>
    <x v="8"/>
    <n v="1080208"/>
  </r>
  <r>
    <x v="254"/>
    <s v="Ethnic Motifs Embroidered Zari Sequined Kurta with Palazzos &amp; Dupatta"/>
    <s v="White and yellow embroidered Kurta with Palazzos with dupatta_x000a__x000a_Kurta design:_x000a_Ethnic motifs embroidered_x000a_A-line shape_x000a_Pleated style_x000a_Notched neck, three-quarter regular sleeves_x000a_Sequined and zari detail_x000a_Calf length with straight hem_x000a_Viscose rayon machine weave fabric_x000a__x000a_Palazzos design:_x000a_Solid Palazzos_x000a_Elasticated waistband_x000a_Slip-on closure"/>
    <s v="Dupatta Length 2.10 meters  and Width: 0.8 metre_x000a_The model (height 5'8) is wearing a size S"/>
    <n v="3.8"/>
    <n v="98"/>
    <n v="1799"/>
    <x v="1"/>
    <x v="231"/>
    <x v="5"/>
    <n v="176302"/>
  </r>
  <r>
    <x v="380"/>
    <s v="Floral Print Crepe Cinched Waist Top"/>
    <s v="Red regular cinched waist top_x000a_Floral print_x000a_Square neck, three-quarter, puff sleeve sleeves_x000a_Smocked detail_x000a_Woven crepe"/>
    <s v="The model (height 5'8) is wearing a size S"/>
    <n v="4.2"/>
    <n v="618"/>
    <n v="629"/>
    <x v="1"/>
    <x v="235"/>
    <x v="1"/>
    <n v="388722"/>
  </r>
  <r>
    <x v="26"/>
    <s v="Women White Pure Cotton Solid Sustainable Casual Shirt"/>
    <s v="White solid opaque Casual shirt ,has a spread collar, button placket, 1 patch pocket, long drop-shoulder sleeves, high-low hem"/>
    <s v="Fit: Regular Fit_x000a_The model (height 5'8) is wearing a size S"/>
    <n v="4.3"/>
    <n v="2200"/>
    <n v="797"/>
    <x v="0"/>
    <x v="12"/>
    <x v="2"/>
    <n v="1753400"/>
  </r>
  <r>
    <x v="3"/>
    <s v="Black Color Fit Icon 2 Calling Smartwatch"/>
    <s v="This item cannot be returned."/>
    <s v="Dial width: 45 mm_x000a_Strap width: 20 mm"/>
    <n v="4.0999999999999996"/>
    <n v="1700"/>
    <n v="2299"/>
    <x v="1"/>
    <x v="40"/>
    <x v="0"/>
    <n v="3908300"/>
  </r>
  <r>
    <x v="12"/>
    <s v="Women White And Blue Perforated Lightweight Sneakers"/>
    <s v="A pair of round toe white and blue perforated sneakers ,has regular styling_x000a_Lace-ups detail_x000a_Synthetic leather upper_x000a_Cushioned footbed_x000a_Textured and patterned outsole_x000a_Warranty: 1 month_x000a_Warranty provided by brand/manufacturer_x000a__x000a_Technology:_x000a_Lightweight"/>
    <s v="Synthetic Leather_x000a_Wipe with a clean and dry cloth to remove dust"/>
    <n v="4.0999999999999996"/>
    <n v="137"/>
    <n v="999"/>
    <x v="0"/>
    <x v="0"/>
    <x v="2"/>
    <n v="136863"/>
  </r>
  <r>
    <x v="285"/>
    <s v="Women Red Floral Printed Kurta With Trouser &amp; Dupatta"/>
    <s v="Red printed kurta with trouser and dupatta_x000a_Kurta design:_x000a_Printed kurta_x000a_Anarkali design_x000a_Round neck_x000a_Three-quarter sleeves_x000a_Flared hem_x000a_Calf length_x000a_Trouser design:_x000a_Printed trousers_x000a_Elasticated waistband_x000a_Slip-on closure_x000a_Dupatta design:_x000a_White and red printed dupatta"/>
    <s v="Dupatta length: 2 metres (approx.)_x000a_The model (height 5'8) is wearing a size S"/>
    <n v="4"/>
    <n v="10100"/>
    <n v="1368"/>
    <x v="0"/>
    <x v="231"/>
    <x v="5"/>
    <n v="13816800"/>
  </r>
  <r>
    <x v="1"/>
    <s v="Rockerz Bliss Wireless Earphones"/>
    <s v="This item cannot be returned."/>
    <s v="None"/>
    <n v="1.5"/>
    <n v="2"/>
    <n v="1299"/>
    <x v="1"/>
    <x v="29"/>
    <x v="1"/>
    <n v="2598"/>
  </r>
  <r>
    <x v="183"/>
    <s v="Women Rose Gold Analogue Watch FCL0001A"/>
    <s v="Display: Analogue_x000a_Movement: Quartz_x000a_Power source: Battery_x000a_Dial style: Solid round stainless steel dial_x000a_Features: Reset Time_x000a_Strap style: Rose Gold-Toned bracelet style, stainless steel strap with a foldover closure_x000a_Water resistance: 30 m_x000a_Warranty: 1 year_x000a_Warranty provided by brand/manufacturer_x000a_Comes in a French Connection box"/>
    <s v="Case Size:34 mm"/>
    <n v="4.5999999999999996"/>
    <n v="1200"/>
    <n v="2432"/>
    <x v="0"/>
    <x v="304"/>
    <x v="6"/>
    <n v="2918400"/>
  </r>
  <r>
    <x v="293"/>
    <s v="Green and Purple Western - Embellished Block Mules"/>
    <s v="A pair of green mules ,has Mid-Top ankle and backstrap_x000a_Synthetic solid upper with western - embellished_x000a_Cushioned footbed_x000a_Textured and patterend outsole, has a block"/>
    <s v="Heel height: 7.62 cm"/>
    <n v="3.9"/>
    <n v="1200"/>
    <n v="799"/>
    <x v="1"/>
    <x v="249"/>
    <x v="8"/>
    <n v="958800"/>
  </r>
  <r>
    <x v="381"/>
    <s v="Floral Zari Art Silk Chanderi Saree"/>
    <s v="Design Details_x000a_Multicoloured and gold-toned chanderi saree_x000a_Floral printed saree with zari border _x000a_Has zari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4.4000000000000004"/>
    <n v="333"/>
    <n v="1000"/>
    <x v="1"/>
    <x v="283"/>
    <x v="1"/>
    <n v="333000"/>
  </r>
  <r>
    <x v="255"/>
    <s v="Women Hair Serum for Smooth, Frizz free &amp; Glossy - 100 ml"/>
    <s v="Livon Women Hair Serum"/>
    <s v="100 ml"/>
    <n v="4.5"/>
    <n v="9200"/>
    <n v="192"/>
    <x v="0"/>
    <x v="28"/>
    <x v="1"/>
    <n v="1766400"/>
  </r>
  <r>
    <x v="20"/>
    <s v="Floral 24KT Gold Bar-1 gram"/>
    <s v="This item cannot be returned."/>
    <s v="Height : 8.37 mm_x000a_Width : 14.47 mm"/>
    <n v="4.5999999999999996"/>
    <n v="38"/>
    <n v="7063"/>
    <x v="1"/>
    <x v="19"/>
    <x v="6"/>
    <n v="268394"/>
  </r>
  <r>
    <x v="256"/>
    <s v="Ethnic Motif Woven Design Zari Banarasi Saree"/>
    <s v="Design Details_x000a_Orange and pink banarasi saree_x000a_Ethnic motif woven design saree with woven design border _x000a_Has zari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 metres"/>
    <n v="3.6"/>
    <n v="242"/>
    <n v="791"/>
    <x v="1"/>
    <x v="283"/>
    <x v="1"/>
    <n v="191422"/>
  </r>
  <r>
    <x v="266"/>
    <s v="Women Printed Cotton Night suit"/>
    <s v="This night suit is crafted to redefine comfort. Its ultra-feminine look and feel is sure to appeal your unique taste._x000a_VANumber:_x000a__x000a_Top Features_x000a_Round neck_x000a_Short sleeves_x000a__x000a_Pyjamas Features_x000a_Drawstring"/>
    <s v="The model (height 5'8) is wearing a size S"/>
    <n v="4.0999999999999996"/>
    <n v="620"/>
    <n v="1247"/>
    <x v="0"/>
    <x v="133"/>
    <x v="1"/>
    <n v="773140"/>
  </r>
  <r>
    <x v="11"/>
    <s v="Ninja Fit Smartwatch With Full Touch Display &amp;120+ Sports Modes"/>
    <s v="This item cannot be returned."/>
    <s v="Dial width: 43 mm_x000a_Strap width: 20 mm"/>
    <n v="3.9"/>
    <n v="562"/>
    <n v="1299"/>
    <x v="1"/>
    <x v="91"/>
    <x v="1"/>
    <n v="730038"/>
  </r>
  <r>
    <x v="267"/>
    <s v="Mauve Poly Georgette Paisley Motifs Kurta Set with Potli"/>
    <s v="Look stunning when you don this trendy and versatile kurta set  with Potli. Tailored with a lovely sweetheart neck and alluring three-quarter regular sleeves, this kurta set is a must-have. _x000a__x000a_Kurta:_x000a_Mauve shade_x000a_Charming sweetheart neck_x000a_Three-quarter regular sleeves_x000a_Paisley print type _x000a_Calf length_x000a_Trend Alert_x000a_Ethnic motifs can be small and intricate or bold and large patterns that are designed on fabrics. They are widely worn by people of distinct cultures to make a statement and represent their background. Often designed in vivid colours and shapes, motifs are inspired by nature, different cultures, and religions as well."/>
    <s v="The model (height 5'8) is wearing a size S"/>
    <n v="4.4000000000000004"/>
    <n v="557"/>
    <n v="1919"/>
    <x v="1"/>
    <x v="305"/>
    <x v="1"/>
    <n v="1068883"/>
  </r>
  <r>
    <x v="26"/>
    <s v="Women White Loose Fit Mid-Rise Denim Shorts"/>
    <s v="White solid mid-rise denim shorts, has 4 pockets, button closure"/>
    <s v="Loose Fit_x000a_The model (height 5'8) is wearing a size 28"/>
    <n v="4.2"/>
    <n v="592"/>
    <n v="699"/>
    <x v="0"/>
    <x v="41"/>
    <x v="2"/>
    <n v="413808"/>
  </r>
  <r>
    <x v="382"/>
    <s v="Textured Open Toe Flats"/>
    <s v="A pair of black open toe flats_x000a_Upper material: fabric_x000a_Cushioned footbed_x000a_Textured and patterned outsole"/>
    <s v="Fabric_x000a_Wipe with a clean and dry cloth to remove dust"/>
    <n v="3.5"/>
    <n v="149"/>
    <n v="479"/>
    <x v="1"/>
    <x v="261"/>
    <x v="5"/>
    <n v="71371"/>
  </r>
  <r>
    <x v="56"/>
    <s v="Women Rose Gold Analogue Watch DK11467-3"/>
    <s v="Display: Analogue_x000a_Movement: Mechanical_x000a_Power source: Battery_x000a_Dial style: Solid round stainless steel dial_x000a_Features: Reset Time_x000a_Strap style: Rose Gold-Toned bracelet style, stainless steel strap with a foldover closure_x000a_Water resistance: 30 m_x000a_Warranty: 2 years_x000a_Warranty provided by brand/manufacturerDisclaimer : 2 years of National and Internation Warranty. Home Pickup &amp; Drop Facilities available for servicing. Need myntra Invoice or Warranty Card to claim warranty. Warranty on the product is covered by manufacturing defects only. Physical Damage, Wear &amp; Tear and Dis-colouring not covered under Warranty."/>
    <s v="Dial width: 40 mm_x000a_Strap width: 20 mm"/>
    <n v="4.4000000000000004"/>
    <n v="1300"/>
    <n v="2710"/>
    <x v="0"/>
    <x v="306"/>
    <x v="6"/>
    <n v="3523000"/>
  </r>
  <r>
    <x v="383"/>
    <s v="Women Black Kurta with Trousers &amp; With Dupatta"/>
    <s v="Black solid Kurta with Trousers with dupatta_x000a__x000a_Kurta design:_x000a_Solid_x000a_Straight shape_x000a_Regular style_x000a_Round neck, three-quarter regular sleeves_x000a_Na pockets_x000a_Calf length with straight hem_x000a_Viscose rayon machine weave fabric_x000a__x000a_Trousers design:_x000a_Printed Trousers_x000a_Elasticated waistband_x000a_Slip-on closure"/>
    <s v="The model (height 5'8) is wearing a size S"/>
    <n v="4.3"/>
    <n v="3500"/>
    <n v="999"/>
    <x v="0"/>
    <x v="231"/>
    <x v="0"/>
    <n v="3496500"/>
  </r>
  <r>
    <x v="384"/>
    <s v="Black Embellished PU Block Sandals"/>
    <s v="A pair of black sandals ,has regular ankle and ankle loop_x000a_Pu embellished upper with western - embellished_x000a_Cushioned footbed_x000a_Textured and patterend outsole, has a block_x000a_Warranty: limited warranty"/>
    <s v="Heel height: 8.89 cm (3 inches)"/>
    <n v="4"/>
    <n v="672"/>
    <n v="995"/>
    <x v="1"/>
    <x v="24"/>
    <x v="0"/>
    <n v="668640"/>
  </r>
  <r>
    <x v="303"/>
    <s v="Women Grey Floral Printed Pure Cotton Kurta with Palazzos &amp; Dupatta"/>
    <s v="Grey printed Kurta with Palazzos with dupatta_x000a__x000a_Kurta design:_x000a_Floral printed_x000a_A-line shape_x000a_Regular style_x000a_Keyhole neck, three-quarter regular sleeves_x000a_Calf length with flared hem_x000a_Pure cotton machine weave fabric_x000a__x000a_Palazzos design:_x000a_Printed Palazzos_x000a_Elasticated waistband_x000a_Zip closure"/>
    <s v="The model (height 5'8) is wearing a size S"/>
    <n v="4.2"/>
    <n v="431"/>
    <n v="1119"/>
    <x v="0"/>
    <x v="231"/>
    <x v="7"/>
    <n v="482289"/>
  </r>
  <r>
    <x v="276"/>
    <s v="Black Solid Non-Wired Lightly Padded T-shirt Bra DB-CAM-PAD-01A"/>
    <s v="Black solid full-coverage T-shirt bra_x000a_Lightly Padded and Non-Wired seamless cups_x000a_Regular straps and back closure_x000a_Back style: Regular_x000a_Feature: All Day Comfort"/>
    <s v="65% Nylon, 30% polyester and 5% elastane_x000a_Hand-wash"/>
    <n v="4.4000000000000004"/>
    <n v="10800"/>
    <n v="350"/>
    <x v="1"/>
    <x v="307"/>
    <x v="0"/>
    <n v="3780000"/>
  </r>
  <r>
    <x v="3"/>
    <s v="ColorFit Caliber Go Smart Watch"/>
    <s v="This item cannot be returned."/>
    <s v="Dial width: 42 mm_x000a_Strap width: 20 mm"/>
    <n v="4.2"/>
    <n v="282"/>
    <n v="1599"/>
    <x v="1"/>
    <x v="26"/>
    <x v="1"/>
    <n v="450918"/>
  </r>
  <r>
    <x v="305"/>
    <s v="Women Pink &amp; Blue Floral Printed Croc Textured Structured Shoulder Bag"/>
    <s v="Pink and blue floral printed croc textured shoulder bag 1 main compartment, has a button closure, 1 inner pocket_x000a_Tablet sleeve: no_x000a_One handle_x000a_Warranty: 3 months_x000a_Warranty provided by brand owner/manufacturer"/>
    <s v="Height: 16 cm_x000a_Width: 23 cm_x000a_Depth: 8 cm"/>
    <n v="4.7"/>
    <n v="87"/>
    <n v="1348"/>
    <x v="0"/>
    <x v="48"/>
    <x v="5"/>
    <n v="117276"/>
  </r>
  <r>
    <x v="385"/>
    <s v="Women Black &amp; White Abstract Printed Co-Ords Set"/>
    <s v="The Co-Ords Set Contains Oversized Boxy Top with Skirt_x000a_Top:_x000a_Neck: Turtle/Mock_x000a_Crop_x000a_Abstract printed _x000a_Long Sleeves_x000a_ Skirt Type:_x000a_Pencil Skirt_x000a_Midi Length_x000a_Printed_x000a_Slip on"/>
    <s v="Polyester and Spandex Blended(Knitted), Hand Wash"/>
    <n v="4"/>
    <n v="233"/>
    <n v="1215"/>
    <x v="0"/>
    <x v="68"/>
    <x v="0"/>
    <n v="283095"/>
  </r>
  <r>
    <x v="317"/>
    <s v="Maroon &amp; Black Ethnic Motifs Printed Pure Cotton Kurti"/>
    <s v="Maroon and black a-line kurti_x000a_Ethnic motifs printed_x000a_Keyhole neck, three-quarter, regular sleeves_x000a_Machine weave regular pure cotton"/>
    <s v="The model (height 5'8) is wearing a size S"/>
    <n v="4.2"/>
    <n v="126"/>
    <n v="971"/>
    <x v="1"/>
    <x v="308"/>
    <x v="0"/>
    <n v="122346"/>
  </r>
  <r>
    <x v="67"/>
    <s v="Vogue 1.96&quot; Amoled Always On Display, Luxury Metal, BT Calling, Rotating Crown"/>
    <s v="This item cannot be returned."/>
    <s v="Dial width: 49 mm_x000a_Strap width: 20 mm"/>
    <n v="4"/>
    <n v="24"/>
    <n v="3499"/>
    <x v="1"/>
    <x v="106"/>
    <x v="1"/>
    <n v="83976"/>
  </r>
  <r>
    <x v="141"/>
    <s v="Women Brown &amp; Pink Printed Kurta with Palazzos"/>
    <s v="Brown printed Kurta with Palazzos_x000a__x000a_Kurta design:_x000a_Brown &amp; Pink printed kurta_x000a_Straight shape_x000a_Regular style_x000a_Round neck, short regular sleeves_x000a_Knee length with straight hem_x000a_Pure cotton machine weave fabric_x000a__x000a_Palazzos design:_x000a_Brown solid palazzos_x000a_Elasticated waistband_x000a_Slip-on closure"/>
    <s v="The model (height 5'8) is wearing a size S"/>
    <n v="3.8"/>
    <n v="328"/>
    <n v="755"/>
    <x v="0"/>
    <x v="237"/>
    <x v="11"/>
    <n v="247640"/>
  </r>
  <r>
    <x v="386"/>
    <s v="Beige Criss-Cross Open Toe Flats"/>
    <s v="A pair of beige solid criss-cross open toe flats_x000a_Upper Material: pu_x000a_Cushioned footbed_x000a_Textured and patterned outsole"/>
    <s v="PU _x000a_Wipe with a clean, dry cloth to remove dust"/>
    <n v="4.2"/>
    <n v="35"/>
    <n v="1424"/>
    <x v="1"/>
    <x v="261"/>
    <x v="13"/>
    <n v="49840"/>
  </r>
  <r>
    <x v="83"/>
    <s v="Unisex Mercede F1 Driving Shoes"/>
    <s v="A pair of round toe white solid driving shoes, has regular styling,_x000a_Lace-ups detail_x000a_Synthetic upper_x000a_Cushioned footbed_x000a_Textured and patterned outsole_x000a_CMEVA: PUMA's compression-moulded EVA material for lightweight performance_x000a_Mercedes-AMG Petronas Motorsport branding at heel_x000a_PUMA Cat Logo at tongue_x000a_PUMA Cat Logo at toe_x000a_PUMA Formstrip at side_x000a_Warranty: 3 months_x000a_Warranty provided by brand/manufacturer_x000a__x000a_About the Product_x000a_Put the style pedal to the metal in our Mercedes-AMG Petronas Motorsport F1 Collection, inspired the undeniable performance and impeccable engineering of these world-class cars. Our Mercedes-AMG Petronas Motorsport F1 Neo Cat Motorsport Shoes also take inspiration from our very first Motorsport boots from the mid '80s and feature a sleek synthetic upper with chic minimalist spectra green accents and a compression-moulded EVA midsole for lightweight performance and enhanced pedal feel. Recycled Content: The upper of this shoe is made with at least 20% recycled materials as a step toward a better future."/>
    <s v="Synthetic_x000a_Wipe with a clean, dry cloth to remove dust"/>
    <n v="4.3"/>
    <n v="44"/>
    <n v="4799"/>
    <x v="1"/>
    <x v="11"/>
    <x v="1"/>
    <n v="211156"/>
  </r>
  <r>
    <x v="220"/>
    <s v="Conversational Printed Night Suit"/>
    <s v="Unwind yourself in the vibrancy of this ultra-soft night suit. It is just what your body would need to unfurl in after a hard day's toil._x000a_VANumber: T373379KCHARCOAL MIX-CHARCOAL MIX_x000a_T-shirt Features_x000a_Round neck_x000a_Short sleeves_x000a__x000a_Pyjamas Features_x000a__x000a_Slip-on"/>
    <s v="The model (height 5'8) is wearing a size S"/>
    <n v="4.5"/>
    <n v="64"/>
    <n v="1499"/>
    <x v="1"/>
    <x v="133"/>
    <x v="1"/>
    <n v="95936"/>
  </r>
  <r>
    <x v="267"/>
    <s v="Women Aubergine &amp; Gold Ethnic Motifs Zari Straight Kurta with Trousers Dupatta"/>
    <s v="Aubergine, gold and pink woven design Kurta with Trousers with dupatta_x000a__x000a_Kurta design:_x000a_Ethnic motifs woven design_x000a_Straight shape_x000a_Regular style_x000a_Round neck, three-quarter regular sleeves_x000a_zari detail_x000a_Calf length with straight hem_x000a_Silk blend machine weave fabric_x000a_Comes with a dupatta _x000a__x000a_Trousers design:_x000a_Solid Trousers_x000a_Elasticated waistband_x000a_2 pockets_x000a_Slip-on closure"/>
    <s v="Size worn by the model: S_x000a_Chest: 32''_x000a_Waist: 28&quot;_x000a_Hips: 33''_x000a_Height: 5'7&quot;"/>
    <n v="4.5"/>
    <n v="1200"/>
    <n v="1679"/>
    <x v="0"/>
    <x v="231"/>
    <x v="6"/>
    <n v="2014800"/>
  </r>
  <r>
    <x v="319"/>
    <s v="Women Cream-Coloured Embellished Bows Flats"/>
    <s v="A pair of cream-coloured_x000a_Upper Material: synthetic leather_x000a_Cushioned footbed_x000a_Textured and patterned outsole_x000a_Warranty: 15 days_x000a_Warranty provided by brand owner/manufacturer"/>
    <s v="Please Do Check The Size &amp; Size Chart Before Ordering Make Sure That You Order Correct Size,"/>
    <n v="4.4000000000000004"/>
    <n v="1600"/>
    <n v="594"/>
    <x v="0"/>
    <x v="261"/>
    <x v="5"/>
    <n v="950400"/>
  </r>
  <r>
    <x v="69"/>
    <s v="Women Venture Runner Running Shoes"/>
    <s v="PRODUCT DESIGN DETAILS :_x000a_A pair of grey and brown textured with logo printed detail round toe sneakers with regular styling has a lace-up closure_x000a_The foam midsole feels comfortable for all-day wear and combines with a soft sockliner that elevates the feel._x000a_The suede upper adds a retro, athletics-inspired look while airy mesh keeps it breathable._x000a_The reflective design dots, zig-zag stitching and &quot;NIKE SPORTSWEAR&quot; on the heel clip add premium details with a modern edge._x000a_The rubber Waffle-inspired sole adds Nike DNA, excellent traction and durability._x000a_The thin TPU heel clip adds a twist to OG Nike running while adding stability._x000a_ABOUT THE PRODUCT :_x000a_'80S DNA. MYTHICAL COMFORT._x000a_The Nike Venture Runner nods to the iconic shoes of the '80s that started the running revolution. The exposed stitching, high-flex upper and micro-branded heel clip add fresh DNA to the classic athletics look, while its airy mesh and new, soft insole elevate the feel."/>
    <s v="Suede_x000a_Wipe with a clean, dry cloth to remove dust"/>
    <n v="4.2"/>
    <n v="24"/>
    <n v="5495"/>
    <x v="0"/>
    <x v="11"/>
    <x v="1"/>
    <n v="131880"/>
  </r>
  <r>
    <x v="275"/>
    <s v="Black Self Design Shoulder Strap Sheath Dress"/>
    <s v="Black solid sheath dress_x000a_Shoulder straps_x000a_Sleeveless_x000a_Above knee length in straight hem_x000a_Lace fabric_x000a_Concealed zip"/>
    <s v="The model (height 5'8) is wearing a size S"/>
    <n v="4.4000000000000004"/>
    <n v="36"/>
    <n v="359"/>
    <x v="1"/>
    <x v="233"/>
    <x v="0"/>
    <n v="12924"/>
  </r>
  <r>
    <x v="131"/>
    <s v="Onion Hair Oil for Hair Growth with Black Seed Oil Extracts - 200 ml"/>
    <s v="Onion Hair Oil for Hair Growth and Hair Fall Control - With Black Seed Oil Extracts"/>
    <s v="None"/>
    <n v="4.4000000000000004"/>
    <n v="3600"/>
    <n v="419"/>
    <x v="1"/>
    <x v="28"/>
    <x v="0"/>
    <n v="1508400"/>
  </r>
  <r>
    <x v="276"/>
    <s v="Women Magenta &amp; White Floral Printed Basic Jumpsuit"/>
    <s v="Magenta and white floral printed basic jumpsuit with waist tie-ups, has a V-neck, sleeveless, two pockets, concealed zip closure"/>
    <s v="The model (height 5'8'') is wearing a size S"/>
    <n v="4.0999999999999996"/>
    <n v="757"/>
    <n v="813"/>
    <x v="0"/>
    <x v="277"/>
    <x v="2"/>
    <n v="615441"/>
  </r>
  <r>
    <x v="13"/>
    <s v="Pure Cotton Straight Kurta"/>
    <s v="Black straight kurta _x000a_Solid finish _x000a_Round neck_x000a_Three-quarter, regular sleeves_x000a_Straight shape with regular style_x000a_Knee length with straight hem_x000a_Machine weave regular cotton"/>
    <s v="Size worn by the model: S_x000a_Chest: 32''_x000a_Height: 5'7&quot;"/>
    <n v="4"/>
    <n v="69"/>
    <n v="428"/>
    <x v="1"/>
    <x v="112"/>
    <x v="1"/>
    <n v="29532"/>
  </r>
  <r>
    <x v="12"/>
    <s v="Women Grey Running Shoes"/>
    <s v="A pair of grey running sports shoes, has regular styling, lace-up detail_x000a_Synthetic upper_x000a_Cushioned footbed_x000a_Textured and patterned outsole_x000a_Warranty: 3 months_x000a_Warranty provided by brand/manufacturer"/>
    <s v="Synthetic_x000a_Wipe with a clean, dry cloth to remove dust"/>
    <n v="4.4000000000000004"/>
    <n v="965"/>
    <n v="2799"/>
    <x v="0"/>
    <x v="11"/>
    <x v="7"/>
    <n v="2701035"/>
  </r>
  <r>
    <x v="141"/>
    <s v="Navy Blue Striped Rayon Straight Kurta With Pompom Lace Hem"/>
    <s v="Rejuvanate your fushion wear collection with this kurta. The kurta is crafted with rayon fabric, accents v- neck, three-quarter sleeves and a mixture of stripes and floral print. The curved hem is detailed with pompom lace and is perfect for a casual night or day!_x000a_ Colour: Navy Blue and pink _x000a_V-neck_x000a_3/Q sleeves _x000a_Straight silhouette with side slits_x000a_Calf length_x000a_Rayon, Machine-wash_x000a_The model (height 5'8&quot;) is wearing a size S"/>
    <s v="None"/>
    <n v="4"/>
    <n v="13600"/>
    <n v="665"/>
    <x v="1"/>
    <x v="218"/>
    <x v="3"/>
    <n v="9044000"/>
  </r>
  <r>
    <x v="256"/>
    <s v="Women Blue Printed Kurta"/>
    <s v="Colour: blue_x000a_Printed_x000a_Shirt collar_x000a_Three-quarter, flared sleeves_x000a_A-line shape with regular style_x000a_Calf length with flared hem_x000a_Machine weave regular cotton"/>
    <s v="The model (height 5'8) is wearing a size S"/>
    <n v="4.2"/>
    <n v="3800"/>
    <n v="599"/>
    <x v="0"/>
    <x v="112"/>
    <x v="4"/>
    <n v="2276200"/>
  </r>
  <r>
    <x v="274"/>
    <s v="Elegant Fuchsia Pink Balloon Puff Sleeves Bodycon Dress"/>
    <s v="Wear this chic dress with confidence to be a trend-setter in your circles. The balloon puff sleeves add volume and strength to the look, while the bodycon style captures the body shape well. _x000a_Elegant fuchsia pink tone_x000a_Bodycon dress_x000a_Long Bishop sleeves_x000a_Above knee length_x000a_Polyester, machine wash"/>
    <s v="The model (height 5'8&quot;) is wearing a size S"/>
    <n v="4.5"/>
    <n v="4700"/>
    <n v="759"/>
    <x v="1"/>
    <x v="233"/>
    <x v="11"/>
    <n v="3567300"/>
  </r>
  <r>
    <x v="105"/>
    <s v="Women Purple Typography Printed Drop-Shoulder Sleeves Oversized Pure Cotton T-shirt"/>
    <s v="Purple Tshirt for women_x000a_Typography printed_x000a_Longline length_x000a_Round neck_x000a_Short, drop-shoulder sleeves_x000a_Knitted cotton fabric"/>
    <s v="Oversized_x000a_The model (height 5'8) is wearing a size S"/>
    <n v="4.5"/>
    <n v="7200"/>
    <n v="491"/>
    <x v="0"/>
    <x v="46"/>
    <x v="16"/>
    <n v="3535200"/>
  </r>
  <r>
    <x v="30"/>
    <s v="Paris True Match Super-Blendable SPF17 Liquid Foundation 30ml - Ivory N1"/>
    <s v="LOreal ParisTrue Match Liquid Foundation_x000a_Shade name: Ivory 1N"/>
    <s v="None"/>
    <n v="4.3"/>
    <n v="2500"/>
    <n v="681"/>
    <x v="1"/>
    <x v="309"/>
    <x v="1"/>
    <n v="1702500"/>
  </r>
  <r>
    <x v="302"/>
    <s v="Women Gorgeous Green Floral Ruffled &amp; Flounced Dress"/>
    <s v="Look sassy this season by wearing this uber-stylish dress. To add to your charm, this piece has a V-neck and three-quarter regular sleeves. _x000a_Gorgeous green shade_x000a_Beautiful floral print_x000a_V-neck_x000a_Three-quarter regular sleeves_x000a_Polyester, machine wash_x000a_Trend Alert_x000a_Ruffles and flounces originated in 15th century Germany and they still make a strong fashion statement with their frilly designs. Right from free-flowing frills and dramatic flounces to structured ruffles, this trend lends any ensemble a chic touch, a dash of flair, and an elegant air."/>
    <s v="The model (height 5'8) is wearing a size S"/>
    <n v="4.3"/>
    <n v="935"/>
    <n v="1049"/>
    <x v="0"/>
    <x v="233"/>
    <x v="8"/>
    <n v="980815"/>
  </r>
  <r>
    <x v="258"/>
    <s v="Women Woven Design Pure Cotton Kurta with Palazzos"/>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With the fun chevron pattern, this intricately weaved straight kurta with a sleek round neckline, gotta patti trims and curved hem will become your go-to outfit. Top it off with these comfy trousers with narrow hems and comfortable flats_x000a__x000a_FEATURES_x000a__x000a_Kurta design:_x000a_Chevron woven design_x000a_Straight _x000a_Regular style_x000a_Round neck_x000a_Hook-any-eye closure_x000a_Three-quarter regular sleeves_x000a_Knee length with curved hem_x000a_Pure cotton machine weave fabric_x000a_Trousers design:_x000a_Solid Trousers _x000a_Partially elasticated waistband_x000a_Slip-on closure_x000a_1 side pocket"/>
    <s v="Size worn by the model: S_x000a_Chest: 30''_x000a_Waist: 24''_x000a_Hips: 36''_x000a_Height: 5'6&quot;"/>
    <n v="4"/>
    <n v="51"/>
    <n v="879"/>
    <x v="0"/>
    <x v="237"/>
    <x v="1"/>
    <n v="44829"/>
  </r>
  <r>
    <x v="52"/>
    <s v="Vitamin C 10% Face Serum for Glowing Skin 30 ml"/>
    <s v="Unisex Vitamin C Serum for Brighter Glowing Skin"/>
    <s v="30 ml"/>
    <n v="4.4000000000000004"/>
    <n v="6300"/>
    <n v="664"/>
    <x v="1"/>
    <x v="28"/>
    <x v="1"/>
    <n v="4183200"/>
  </r>
  <r>
    <x v="20"/>
    <s v="Swastik 24KT Gold Coin-5 gram"/>
    <s v="This item cannot be returned."/>
    <s v="Height : 19.16 mm_x000a_Width : 19.16 mm"/>
    <n v="4.8"/>
    <n v="13"/>
    <n v="33955"/>
    <x v="1"/>
    <x v="19"/>
    <x v="6"/>
    <n v="441415"/>
  </r>
  <r>
    <x v="267"/>
    <s v="Floral Vine Pure Cotton Kurta Set"/>
    <s v="This set includes: Kurta, Palazzos and Dupatta_x000a__x000a_'Casually ethnic' or 'traditionally casual', both are in quintessence of this tasteful pure cotton kurta set. The ethnic overtones of the floral vine pattern gives it a classic touch and airy silhouette gives its statement look. Minimally bold, it is a perfect blend of latest trends and conventional ethnic outfits. _x000a_Kurta:_x000a_Ethnic floral vine print, notched round neckline, 3/4th sleeves, side slits, mid-calf length fall_x000a_Palazzos:_x000a_Matching ethnic print in crop-cut, semi-elasticated waistline with slip-on styling, 2 pockets_x000a_Dupatta:_x000a_Ethnic floral print with solid borders_x000a_Pure cotton, Machine-wash_x000a_The model (height 5'8&quot;) is wearing a size S"/>
    <s v="None"/>
    <n v="4.4000000000000004"/>
    <n v="6900"/>
    <n v="1329"/>
    <x v="1"/>
    <x v="68"/>
    <x v="1"/>
    <n v="9170100"/>
  </r>
  <r>
    <x v="262"/>
    <s v="Navy Blue &amp; White Floral Embroidered Tie-Up Neck Ethnic A-Line Midi Dress"/>
    <s v="Navy blue and white floral embroidered a-line dress_x000a_Tie-up neck_x000a_Three-quarter, regular sleeves_x000a_Gathered or pleated detail_x000a_Midi length in flared hem_x000a_Cotton fabric"/>
    <s v="Size worn by the model: S_x000a_Chest: 32&quot;_x000a_Waist: 27&quot;_x000a_Hips: 35&quot;_x000a_Height: 5'8&quot;"/>
    <n v="4.4000000000000004"/>
    <n v="312"/>
    <n v="1151"/>
    <x v="1"/>
    <x v="233"/>
    <x v="3"/>
    <n v="359112"/>
  </r>
  <r>
    <x v="260"/>
    <s v="Women Maroon Printed Top with Trousers"/>
    <s v="Glam up your style quotient by opting for this chic co-ord set. It boasts an attractive printed top and well-tailored short sleeves. _x000a_Maroon hue_x000a_Printed top_x000a_Printed trousers_x000a_Short sleeves_x000a_Round neck_x000a_Slip-on closure_x000a_Pure cotton, machine wash_x000a_Trend Alert_x000a_WFH co-ords are comfy apparel in attractive hues and charming prints, like floral, porcelain blooms, quirky prints, polka dots, garden artist, ombre, and so on. WFH co-ords focus on interesting details, including structural necklines, hems, sleeves, which offer comfort while lending stye. They can be clubbed with other outerwear for a distinct look."/>
    <s v="Size worn by the model: S_x000a_Chest: 34&quot;_x000a_Waist: 25&quot;_x000a_Hips: 36&quot;_x000a_Height: 5'7&quot;"/>
    <n v="4.2"/>
    <n v="479"/>
    <n v="1242"/>
    <x v="0"/>
    <x v="30"/>
    <x v="9"/>
    <n v="594918"/>
  </r>
  <r>
    <x v="387"/>
    <s v="White &amp; Pink Printed Semi-Stitched Lehenga &amp; Unstitched Blouse With Dupatta"/>
    <s v="White and pink printed lehenga choli with dupatta,_x000a_White and pink printed unstitched blouse, has a round neck, sleeveless, white and pink printed semi-stitched lehenga, has drawstring closure, flared hem_x000a_White and pink printed dupatta, taping border"/>
    <s v="Lehenga Gher Size: 3 mLehenga Front Length: 1.09 mCholi Size : 0.8 mDupatta Length: 2.5 mDupatta Width: 1.10 m"/>
    <n v="4.0999999999999996"/>
    <n v="451"/>
    <n v="1299"/>
    <x v="1"/>
    <x v="231"/>
    <x v="2"/>
    <n v="585849"/>
  </r>
  <r>
    <x v="388"/>
    <s v="Women Plus Size Off White Belted Sheath Midi Dress"/>
    <s v="Off white solid sheath dress_x000a_V-neck_x000a_Three-quarter, puff sleeves_x000a_Midi length in straight hem_x000a_Knitted fabric_x000a_Zip closure"/>
    <s v="Plus Size_x000a_The model (height 5'8) is wearing a size 3XL"/>
    <n v="3.8"/>
    <n v="39"/>
    <n v="1124"/>
    <x v="0"/>
    <x v="233"/>
    <x v="2"/>
    <n v="43836"/>
  </r>
  <r>
    <x v="389"/>
    <s v="Women Printed Clogs"/>
    <s v="A pair of white &amp; black printed clogs_x000a_Rubber upper_x000a_Cushioned footbed_x000a_Patterned synthetic outsole"/>
    <s v="Rubber_x000a_Wipe with a clean, dry cloth to remove dust"/>
    <n v="4.0999999999999996"/>
    <n v="90"/>
    <n v="579"/>
    <x v="0"/>
    <x v="8"/>
    <x v="1"/>
    <n v="52110"/>
  </r>
  <r>
    <x v="265"/>
    <s v="Mustard &amp; Blue Embroidered A-Line Top"/>
    <s v="Mustard and blue regular a-line top_x000a_Tropical embroidered_x000a_V-neck, short, puff sleeve sleeves_x000a_Detail_x000a_Woven cotton"/>
    <s v="The model (height 5'8) is wearing a size S"/>
    <n v="4.2"/>
    <n v="2900"/>
    <n v="729"/>
    <x v="1"/>
    <x v="235"/>
    <x v="5"/>
    <n v="2114100"/>
  </r>
  <r>
    <x v="46"/>
    <s v="Navy Black Textured Pyxis Large Trolley Suitcase"/>
    <s v="Features:_x000a_Black textured hard-sided trolley suitcase, secured with a number lock_x000a_One top handle and one top retractable trolley handle_x000a_4 Wheels, 360-degree rotatable wheels_x000a_One main zip compartment, has a zippered lining, two elasticated tabs secured with a click clasp_x000a_One mesh zip pocket on the flap_x000a_Warranty: 5 years_x000a_Warranty provided by the brand owner/manufacturer"/>
    <s v="Length: 77 cm_x000a_Width: 50 cm_x000a_Depth: 29 cm"/>
    <n v="4.2"/>
    <n v="216"/>
    <n v="3199"/>
    <x v="1"/>
    <x v="107"/>
    <x v="0"/>
    <n v="690984"/>
  </r>
  <r>
    <x v="291"/>
    <s v="Women Blue Geometric Checked Flared Sleeves Thread Work Kurta"/>
    <s v="Colour: blue_x000a_Geometric checked_x000a_Mandarin collar_x000a_Three-quarter, flared sleeves_x000a_A-line shape with panelled style_x000a_Thread work detail_x000a_Calf length with flared hem_x000a_Machine weave regular viscose rayon"/>
    <s v="The model (height 5'8) is wearing a size S"/>
    <n v="4.2"/>
    <n v="158"/>
    <n v="879"/>
    <x v="0"/>
    <x v="112"/>
    <x v="5"/>
    <n v="138882"/>
  </r>
  <r>
    <x v="303"/>
    <s v="Women Black Solid Block Heels"/>
    <s v="A pair of black open toe heels, has regular styling, backstrap detail_x000a_Synthetic upper_x000a_Cushioned footbed_x000a_Textured and patterned outsole, has a block heel_x000a_Warranty: 15 days_x000a_Warranty provided by brand/manufacturer"/>
    <s v="Heel height: 1.5 inches (3.8 cm)"/>
    <n v="4.3"/>
    <n v="1900"/>
    <n v="719"/>
    <x v="0"/>
    <x v="244"/>
    <x v="0"/>
    <n v="1366100"/>
  </r>
  <r>
    <x v="278"/>
    <s v="Magenta Tiered Maxi Dress"/>
    <s v="Magenta solid Tiered woven maxi dress with beads and sequins detail, has shoulder straps, an attached lining, and flared hem"/>
    <s v="Semi-Fit_x000a_The model (height 5'8&quot;) is wearing a size S"/>
    <n v="4.0999999999999996"/>
    <n v="2700"/>
    <n v="1623"/>
    <x v="1"/>
    <x v="233"/>
    <x v="5"/>
    <n v="4382100"/>
  </r>
  <r>
    <x v="141"/>
    <s v="Women Maroon &amp; Gold-Toned Floral Embellished Kurta"/>
    <s v="Colour: maroon and gold_x000a_Floral embellished_x000a_Mandarin collar_x000a_Three-quarter sleeves, regular sleeves_x000a_A-line shape with regular style_x000a_Calf length with straight hem_x000a_Knitted and woven regular viscose rayon"/>
    <s v="The model (height 5'8) is wearing a size S"/>
    <n v="4.3"/>
    <n v="3900"/>
    <n v="594"/>
    <x v="0"/>
    <x v="112"/>
    <x v="9"/>
    <n v="2316600"/>
  </r>
  <r>
    <x v="256"/>
    <s v="Women Green Kurta with Palazzos &amp; With Dupatta"/>
    <s v="Green woven design Kurta with Palazzos with dupatta_x000a__x000a_Kurta design:_x000a_Woven design woven design_x000a_Straight shape_x000a_Regular style_x000a_Round neck, three-quarter regular sleeves_x000a_Calf length with straight hem_x000a_Cotton blend machine weave fabric_x000a__x000a_Palazzos design:_x000a_Solid Palazzos_x000a_Elasticated waistband_x000a_Hook and eye closure"/>
    <s v="The model (height 5'8) is wearing a size S_x000a_Dimension of dupatta :Length: 2.2 m Width:1.2 m"/>
    <n v="4.0999999999999996"/>
    <n v="2700"/>
    <n v="875"/>
    <x v="0"/>
    <x v="231"/>
    <x v="8"/>
    <n v="2362500"/>
  </r>
  <r>
    <x v="261"/>
    <s v="Women Burgundy Ethnic Motifs Embroidered Thread Work Kurta with Trousers &amp; With Dupatta"/>
    <s v="Burgundy embroidered Kurta with Trousers with dupatta_x000a__x000a_Kurta design:_x000a_Ethnic motifs embroidered_x000a_Straight shape_x000a_Regular style_x000a_Round neck, three-quarter regular sleeves_x000a_Thread work detail_x000a_Calf length with straight hem_x000a_Silk blend machine weave fabric_x000a__x000a_Trousers design:_x000a_Embroidered Trousers_x000a_Elasticated waistband_x000a_Slip-on closure"/>
    <s v="Size worn by the model: S_x000a_Chest: 32&quot;_x000a_Waist: 28&quot;_x000a_Hips: 33&quot;_x000a_Height: 5'7&quot;"/>
    <n v="4.3"/>
    <n v="1000"/>
    <n v="1599"/>
    <x v="0"/>
    <x v="231"/>
    <x v="5"/>
    <n v="1599000"/>
  </r>
  <r>
    <x v="13"/>
    <s v="Women Green Golden Printed Straight Kurta"/>
    <s v="Green and golden printed straight kurta, has a round neck, three-quarter sleeves, straight hem, and side slits_x000a_This product does not come with a mask. The mask on the model is only for styling purpose."/>
    <s v="The model (height 5'8&quot;) is wearing a size S"/>
    <n v="3.9"/>
    <n v="981"/>
    <n v="479"/>
    <x v="0"/>
    <x v="112"/>
    <x v="8"/>
    <n v="469899"/>
  </r>
  <r>
    <x v="18"/>
    <s v="Unisex Pink Clogs"/>
    <s v="A pair of pink clogs_x000a_Croslite upper with slip-on closure_x000a_Cushioned footbed_x000a_Patterned croslite outsole_x000a_Warranty: 3 months_x000a_Warranty provided by brand owner/manufacturer"/>
    <s v="Croslite_x000a_Wipe shoes by damo cloth to remove dirt"/>
    <n v="4.4000000000000004"/>
    <n v="487"/>
    <n v="3371"/>
    <x v="1"/>
    <x v="8"/>
    <x v="11"/>
    <n v="1641677"/>
  </r>
  <r>
    <x v="51"/>
    <s v="Women Silk Protect Technology BHS738/00 Kerashine Titanium Wide Plate Straightener"/>
    <s v="Silk Protect Technology BHS738/00 Kerashine Titanium Wide Plate Straightener"/>
    <s v="None"/>
    <n v="4.4000000000000004"/>
    <n v="3400"/>
    <n v="2865"/>
    <x v="0"/>
    <x v="294"/>
    <x v="1"/>
    <n v="9741000"/>
  </r>
  <r>
    <x v="26"/>
    <s v="Blue &amp; White Striped Top"/>
    <s v="Blue and white regular top_x000a_Horizontal stripes striped_x000a_Round neck, short, regular sleeves_x000a_Knitted"/>
    <s v="Size worn by the model: S_x000a_Chest: 32&quot;_x000a_Height: 5'5''"/>
    <n v="4.0999999999999996"/>
    <n v="212"/>
    <n v="597"/>
    <x v="1"/>
    <x v="235"/>
    <x v="2"/>
    <n v="126564"/>
  </r>
  <r>
    <x v="258"/>
    <s v="Women Solid Mandarin Collar Kurti"/>
    <s v="Colour: black_x000a_Solid _x000a_Mandarin collar_x000a_Three-quarter, regular sleeves_x000a_Straight shape with regular style_x000a_Curved hem_x000a_Machine weave regular viscose rayon"/>
    <s v="Size worn by the model: M_x000a_Chest: 30&quot;_x000a_Height: 5'6&quot;"/>
    <n v="4.2"/>
    <n v="959"/>
    <n v="569"/>
    <x v="0"/>
    <x v="308"/>
    <x v="1"/>
    <n v="545671"/>
  </r>
  <r>
    <x v="48"/>
    <s v="Women Blue 711 Skinny Fit Mid Rise Light Fade Stretchable Jeans"/>
    <s v="Dark shade, light fade blue jeans_x000a_711 Skinny fit, mid-rise_x000a_Clean look_x000a_Stretchable_x000a_5 pocket_x000a_Length: regular"/>
    <s v="Fit: 711 Skinny Fit_x000a_Stretchable_x000a_The model (height 5'8) is wearing a size 28"/>
    <n v="4.3"/>
    <n v="29"/>
    <n v="2299"/>
    <x v="0"/>
    <x v="15"/>
    <x v="4"/>
    <n v="66671"/>
  </r>
  <r>
    <x v="220"/>
    <s v="Padded Seamless Non-Wired Sports Bra T336503BLACK"/>
    <s v="Make an interesting and drool-worthy addition to your collection of workout wear with this highly comfortable workout bra. Wear it to gift yourself ultimate support and definition required during workout sessions._x000a__x000a_Features_x000a_VANumber: T336503BLACK_x000a_Medium coverage_x000a_Non-wired to retain natural lift and all-day comfort_x000a_Removable padding for an easy swap between padded and non-padded support_x000a_Cut and sew cups_x000a_Regular straps_x000a_Slip-on_x000a_Features: all day comfort"/>
    <s v="42% polyester, 34% polyamide and 24% elastane (exclusive of trimmings)_x000a_Hand wash"/>
    <n v="4.4000000000000004"/>
    <n v="30"/>
    <n v="799"/>
    <x v="1"/>
    <x v="310"/>
    <x v="0"/>
    <n v="23970"/>
  </r>
  <r>
    <x v="8"/>
    <s v="Unisex Black &amp; Grey Logo Printed AT ESS Barrel Bag"/>
    <s v="Black and grey brand logo printed barrel bag_x000a_One main zip compartment_x000a_Two short handles and one shoulder strap_x000a_One external mesh pocket_x000a_Warranty: 3 months against manufacturing defects_x000a_Warranty provided by Brand/Manufacturer_x000a_PRODUCT STORY - Bold, beautiful, and handy as can be, this Essentials barrel bag is the most stylish way to stash your stuff_x000a_Featuring a two-way zip opening into the main compartment and comfy shoulder straps, the real stand-out is the large PUMA Cat Logo on the front"/>
    <s v="Height: 34cm_x000a_Width: 44cm"/>
    <n v="3.7"/>
    <n v="135"/>
    <n v="1264"/>
    <x v="1"/>
    <x v="48"/>
    <x v="0"/>
    <n v="170640"/>
  </r>
  <r>
    <x v="267"/>
    <s v="Women Orange Ethnic Motifs Printed Mirror Work Kurta with Sharara &amp; Dupatta"/>
    <s v="Our 3-piece orange printed georgette suit set features a short peplum kurti with a round neckline, an intricately embroidered yoke, statement full-sleeves, and sharara pants with a partially elasticated waistband, and a solid tone dupatta with delicate tassel detailing. Adorned with complementing Gota Patti accents, this elegant style is perfect for light festivities."/>
    <s v="Size worn by the model: S_x000a_Chest: 32&quot;_x000a_Waist: 28&quot;_x000a_Hips: 33&quot;_x000a_Height: 5'7&quot;"/>
    <n v="4.5"/>
    <n v="1300"/>
    <n v="1849"/>
    <x v="0"/>
    <x v="231"/>
    <x v="17"/>
    <n v="2403700"/>
  </r>
  <r>
    <x v="390"/>
    <s v="Peach-Coloured Floral Textured Oversized Shopper Tote Bag"/>
    <s v="Peach-coloured floral textured tote bag_x000a_1 main compartment, has a zip closure, 3 external pockets, 1 inner pockets_x000a_Tablet sleeve: no_x000a_Two handles "/>
    <s v="30x43.3 cm"/>
    <n v="4.2"/>
    <n v="1100"/>
    <n v="699"/>
    <x v="1"/>
    <x v="48"/>
    <x v="5"/>
    <n v="768900"/>
  </r>
  <r>
    <x v="14"/>
    <s v="Women Feather Printed Slip-On Sneakers"/>
    <s v="A pair of round toe white, navy and pink slip-on sneakers, has regular styling,_x000a_Slip-on detail_x000a_Canvas feather print upper_x000a_Cushioned footbed_x000a_Textured and patterned outsole_x000a_Warranty: 1 month_x000a_Warranty provided by Brand Owner / Manufacturer"/>
    <s v="Upper material: Canvas_x000a_Use a branded leather conditioner to clean the product/wipe with a clean, dry cloth to remove the dust"/>
    <n v="4"/>
    <n v="66"/>
    <n v="519"/>
    <x v="0"/>
    <x v="0"/>
    <x v="1"/>
    <n v="34254"/>
  </r>
  <r>
    <x v="391"/>
    <s v="Printed Floral Keyhole Neck Midi A-Line Dress"/>
    <s v="Off White floral print a-line dress_x000a_Keyhole neck_x000a_Three-quarter, puff sleeve_x000a_Belted detail_x000a_Midi length in flared hem_x000a_Georgette fabric_x000a_Comes with a belt"/>
    <s v="The model (height 5'8) is wearing a size S"/>
    <n v="3.7"/>
    <n v="1200"/>
    <n v="809"/>
    <x v="1"/>
    <x v="233"/>
    <x v="1"/>
    <n v="970800"/>
  </r>
  <r>
    <x v="141"/>
    <s v="Women Black &amp; Yellow Ethnic Motifs Kurta"/>
    <s v="Colour: black and yellow_x000a_Ethnic motifs woven design_x000a_Scoop neck_x000a_Sleeveless, shoulder straps_x000a_Straight shape with regular style_x000a_Calf length with straight hem_x000a_Machine weave regular cotton"/>
    <s v="The model (height 5'8) is wearing a size S"/>
    <n v="4.0999999999999996"/>
    <n v="927"/>
    <n v="524"/>
    <x v="0"/>
    <x v="112"/>
    <x v="0"/>
    <n v="485748"/>
  </r>
  <r>
    <x v="262"/>
    <s v="Women Green Yoke Design Embroidered Liva Kurta with Palazzos &amp; Dupatta"/>
    <s v="Green yoke design Kurta with Palazzos with dupatta_x000a__x000a_Kurta design:_x000a_Ethnic motifs yoke design embroidered _x000a_Straight shape_x000a_Regular style_x000a_V-neck, three-quarter regular sleeves_x000a_Calf length with straight hem_x000a_Liva machine weave fabric_x000a__x000a_Palazzos design:_x000a_Solid Palazzos_x000a_Partially elasticated waistband_x000a_Slip-on closure_x000a_1 pocket "/>
    <s v="Size worn by the model: S_x000a_Chest: 32&quot;_x000a_Waist: 28&quot;_x000a_Hips: 33&quot;_x000a_Height: 5'7&quot;"/>
    <n v="4.4000000000000004"/>
    <n v="236"/>
    <n v="1439"/>
    <x v="0"/>
    <x v="231"/>
    <x v="5"/>
    <n v="339604"/>
  </r>
  <r>
    <x v="275"/>
    <s v="Charming Purple Solid Knitted Dress"/>
    <s v="Exude elegance anywhere you go donning this stylish dress. Thanks to the round neck and sleeveless design of this lovely dress, you will look splendid. _x000a_Charming purple hue_x000a_Classic solid pattern_x000a_Round neck_x000a_Sleeveless_x000a_Polyester, machine wash_x000a_Trend Alert_x000a_Knits are fabrics that are made from the process of inter-looping of yarns or inter-meshing of loops. They are used to make different types of clothing and are wrinkle-resistant and durable."/>
    <s v="The model (height 5'8) is wearing a size S"/>
    <n v="4.2"/>
    <n v="920"/>
    <n v="265"/>
    <x v="1"/>
    <x v="233"/>
    <x v="16"/>
    <n v="243800"/>
  </r>
  <r>
    <x v="26"/>
    <s v="Women Blue Wide Leg High-Rise Light Fade Stretchable Jeans"/>
    <s v="Light shade, light fade blue jeans_x000a_Wide leg, high-rise_x000a_Clean look_x000a_Stretchable_x000a_5 pockets_x000a_Length: regular"/>
    <s v="Fit: Wide Leg_x000a_Stretchable_x000a_The model (height 5'8) is wearing a size 28"/>
    <n v="4"/>
    <n v="858"/>
    <n v="1099"/>
    <x v="0"/>
    <x v="15"/>
    <x v="4"/>
    <n v="942942"/>
  </r>
  <r>
    <x v="14"/>
    <s v="Women Pink Regular Fit Printed Semi-Sheer Casual Shirt"/>
    <s v="Pink floral printed casual shirt, has a mandarin ruffled collar, long sleeves with tie-up detail, full button placket, and curved hem"/>
    <s v="The model (height 5'8&quot;) is wearing a size S"/>
    <n v="4.3"/>
    <n v="1400"/>
    <n v="419"/>
    <x v="0"/>
    <x v="12"/>
    <x v="11"/>
    <n v="586600"/>
  </r>
  <r>
    <x v="276"/>
    <s v="Purple Square Toe Block Heels"/>
    <s v="A pair of purple sandals,has regular ankle and open back_x000a_Pu solid upper _x000a_Cushioned footbed_x000a_Textured and patterend outsole, has a block"/>
    <s v="Heel height: 6.35 cm (2 inches)"/>
    <n v="3.4"/>
    <n v="15"/>
    <n v="687"/>
    <x v="1"/>
    <x v="244"/>
    <x v="16"/>
    <n v="10305"/>
  </r>
  <r>
    <x v="294"/>
    <s v="Full Coverage Non Padded All Day Comfort Super Support Maternity Bra"/>
    <s v="An edgier take on a basic style, this bra is the answer to all your everyday lingerie peeves. Each feature is meticulously defined to give you a smooth and supported look throughout the day._x000a__x000a_Features_x000a_VANumber: ZI11D0FASHEPURP_x000a_Full coverage_x000a_Non-wired to retain natural lift and all-day comfort_x000a_Non padded for minimal support and day long comfort_x000a_Cut and sew cups_x000a_Regular straps_x000a_Back closure_x000a_Features: all day comfort"/>
    <s v="95% Cotton, 5% Elastane_x000a_Hand Wash"/>
    <n v="4.2"/>
    <n v="46"/>
    <n v="499"/>
    <x v="1"/>
    <x v="287"/>
    <x v="1"/>
    <n v="22954"/>
  </r>
  <r>
    <x v="83"/>
    <s v="Unisex Perforations Mercede F1 Motorsport Collection Neo Cat Sneakers"/>
    <s v="Special Technologies:_x000a_CMEVA: PUMA's compression-moulded EVA material for lightweight performance._x000a_Recycled Content: The upper of this shoe is made with at least 20% recycled materials as a step toward a better future._x000a_Product Design Details:_x000a_A pair of round toe black sneakers, has regular styling_x000a_Lace-ups detail _x000a_Synthetic upper_x000a_Cushioned footbed_x000a_Textured and patterned rubber outsole_x000a_Low boot construction_x000a_EVA midsole_x000a_Mercedes-AMG Petronas Motorsport branding at heel_x000a_PUMA Cat Logo at tongue_x000a_PUMA Cat Logo at toe_x000a_PUMA Formstrip at side_x000a_Made with at least 20% recycled material_x000a_Warranty: 3 months_x000a_Warranty to be provided by the brand manufacturer_x000a_About The Product:_x000a_Put the style pedal to the metal in our Mercedes-AMG Petronas Motorsport F1 Collection, inspired the undeniable performance and impeccable engineering of these world-class cars. Our Mercedes-AMG Petronas Motorsport F1 Neo Cat Motorsport Shoes also take inspiration from our very first Motorsport boots from the mid '80s and feature a sleek synthetic upper with chic minimalist spectra green accents and a compression-moulded EVA midsole for lightweight performance and enhanced pedal feel."/>
    <s v="Upper Material: Synthetic upper_x000a_Outsole Material: Rubber_x000a_Wipe with a clean dry cloth to remove dust"/>
    <n v="4.4000000000000004"/>
    <n v="78"/>
    <n v="4799"/>
    <x v="1"/>
    <x v="0"/>
    <x v="1"/>
    <n v="374322"/>
  </r>
  <r>
    <x v="274"/>
    <s v="Women Elegant Lavender Solid Sweetheart Neck Dress"/>
    <s v="Look sassy this season wearing this dress and impress your date. Its appealing solid pattern and stylish short cap sleeves will enhance your overall look. _x000a_Elegant lavender hue_x000a_Alluring solid sweetheart neck dress_x000a_Short cap sleeves_x000a_Polyester, machine wash_x000a_Trend Alert_x000a_Originated in the 18th century, the sweetheart neckline is still a popular fashion choice. It is characterised by the prominent, scalloped shape that resembles the top of a heart. It lengthens the neck and adds balance to the overall silhouette while lending a curvy touch."/>
    <s v="The model (height 5'8) is wearing a size S"/>
    <n v="4.2"/>
    <n v="1100"/>
    <n v="827"/>
    <x v="0"/>
    <x v="233"/>
    <x v="14"/>
    <n v="909700"/>
  </r>
  <r>
    <x v="321"/>
    <s v="Multicoloured Floral Print Fit and Flare Dress"/>
    <s v="Multicoloured floral printed woven fit and flare dress, has shoulder straps, sleeveless, concealed zip closure, and flared hem"/>
    <s v="Semi-Fit_x000a_The model (height 5'8&quot;) is wearing a size S"/>
    <n v="4.2"/>
    <n v="1300"/>
    <n v="399"/>
    <x v="1"/>
    <x v="233"/>
    <x v="5"/>
    <n v="518700"/>
  </r>
  <r>
    <x v="3"/>
    <s v="Silver-Toned Color Fit Icon 2 Smartwatch"/>
    <s v="This item cannot be returned."/>
    <s v="Dial width: 45 mm_x000a_Strap width: 20 mm"/>
    <n v="4.2"/>
    <n v="352"/>
    <n v="1599"/>
    <x v="1"/>
    <x v="40"/>
    <x v="15"/>
    <n v="562848"/>
  </r>
  <r>
    <x v="256"/>
    <s v="Round Neck Ethnic Motifs Printed Pure Cotton Kurta With Trousers &amp; Dupatta"/>
    <s v="Pink printed Kurta &amp; Trousers with dupatta_x000a__x000a_Kurta design:_x000a_Ethnic motifs printed_x000a_Straight shape_x000a_Regular style_x000a_Round neck, three-quarter regular sleeves_x000a_2 pockets_x000a_Calf length with straight hem_x000a_Pure cotton machine weave fabric_x000a__x000a_Trousers design:_x000a_Printed Trousers_x000a_Partially elasticated waistband_x000a_Slip-on closure"/>
    <s v="The model (height 5'8) is wearing a size S"/>
    <n v="4.3"/>
    <n v="300"/>
    <n v="1115"/>
    <x v="1"/>
    <x v="231"/>
    <x v="1"/>
    <n v="334500"/>
  </r>
  <r>
    <x v="109"/>
    <s v="Absolute Perfect Radiance SPF 20 PA ++ Skin Lightening Light Creme 50 g"/>
    <s v="Suitable for which Skin Type?_x000a_Combination_x000a__x000a_What it is?_x000a_Perfect Radiance Skin Lightening Light creme_x000a__x000a_What it does?_x000a_Polishes your skin and the skin lightening vitamins brightens it_x000a_Provides sun protection with SPF 20 PA ++_x000a_Ideal for removing tan from your skin and giving it a lighter and clearer tone"/>
    <s v="50 g"/>
    <n v="4.4000000000000004"/>
    <n v="3600"/>
    <n v="449"/>
    <x v="1"/>
    <x v="75"/>
    <x v="1"/>
    <n v="1616400"/>
  </r>
  <r>
    <x v="275"/>
    <s v="Women Green Regular-Fit Solid Track Pants"/>
    <s v="A pair of green solid Regular -fit track pants, has an elasticated waistband with a drawstring fastening, two pockets"/>
    <s v="The model (height 5'8&quot;) is wearing size S"/>
    <n v="4.2"/>
    <n v="856"/>
    <n v="367"/>
    <x v="0"/>
    <x v="34"/>
    <x v="8"/>
    <n v="314152"/>
  </r>
  <r>
    <x v="12"/>
    <s v="Women Charcoal Black Solid Joggers"/>
    <s v="Charcoal Black Melange Solid Joggers, has elasticated waistband with drawstring closure, 2 pockets, cuffed hem"/>
    <s v="Regular Fit_x000a_Size worn by the model: S_x000a_Waist: 28&quot;_x000a_Hips: 38&quot;_x000a_Height: 5'7&quot;"/>
    <n v="4.2"/>
    <n v="1400"/>
    <n v="539"/>
    <x v="0"/>
    <x v="31"/>
    <x v="0"/>
    <n v="754600"/>
  </r>
  <r>
    <x v="267"/>
    <s v="Women Green Floral Printed Pure Cotton Kurta with Trousers &amp; With Dupatta"/>
    <s v="Green printed Kurta with Trousers with dupatta_x000a__x000a_Kurta design:_x000a_Floral printed_x000a_Straight shape_x000a_Regular style_x000a_Notched round neck, three-quarter regular sleeves_x000a_2 pockets_x000a_Above knee length with straight hem_x000a_Pure cotton machine weave fabric_x000a__x000a_Trousers design:_x000a_Printed Trousers_x000a_Partially elasticated waistband_x000a_Slip-on closure"/>
    <s v="The model (height 5'8) is wearing a size S"/>
    <n v="4.2"/>
    <n v="6200"/>
    <n v="989"/>
    <x v="0"/>
    <x v="231"/>
    <x v="8"/>
    <n v="6131800"/>
  </r>
  <r>
    <x v="141"/>
    <s v="Women Grey Ethnic Motifs Printed Pure Cotton Kurta with Palazzos"/>
    <s v="Grey with a ting of blue printed Kurta with Palazzos_x000a__x000a_Kurta design:_x000a_Ethnic motifs printed_x000a_Straight shape_x000a_Regular style_x000a_Mandarin collar, short regular sleeves_x000a_Calf length with straight hem_x000a_Pure cotton machine weave fabric_x000a__x000a_Palazzos design:_x000a_Solid Palazzos_x000a_Partially elasticated waistband_x000a_Slip-on closure"/>
    <s v="The model (height 5'8) is wearing a size S"/>
    <n v="3.9"/>
    <n v="346"/>
    <n v="747"/>
    <x v="0"/>
    <x v="237"/>
    <x v="7"/>
    <n v="258462"/>
  </r>
  <r>
    <x v="15"/>
    <s v="Women Skinny High Jeans"/>
    <s v="Jeans in slightly stretchy denim with a high waist, zip fly and button, fake front pockets, a real coin pocket, real back pockets and skinny legs."/>
    <s v="The model (height 5'8) is wearing a size 24"/>
    <n v="4"/>
    <n v="1400"/>
    <n v="1499"/>
    <x v="0"/>
    <x v="15"/>
    <x v="1"/>
    <n v="2098600"/>
  </r>
  <r>
    <x v="258"/>
    <s v="Women Pink Ethnic Motifs Yoke Design Thread Work Kurta with Trousers"/>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With the bright colours and ethnic thread work yoke design, this kurta set will become your go-to outfit. _x000a__x000a_FEATURES_x000a_Pink yoke design Kurta with Trousers_x000a__x000a_Kurta design:_x000a_Ethnic motifs yoke design_x000a_A-line shape_x000a_Regular style_x000a_Round neck_x000a_Short puffed sleeves_x000a_Tie-up detail on the arms_x000a_1 pocket_x000a_Thread work detail_x000a_Calf length with straight hem_x000a_Polyester machine weave fabric_x000a_Trousers design:_x000a_Solid Trousers_x000a_Partially elasticated waistband_x000a_Slip-on closure"/>
    <s v="Size worn by the model: S_x000a_Chest: 32&quot;_x000a_Waist: 26&quot;_x000a_Hips: 36&quot;_x000a_Height: 5'6&quot;"/>
    <n v="3.4"/>
    <n v="95"/>
    <n v="1019"/>
    <x v="0"/>
    <x v="30"/>
    <x v="11"/>
    <n v="96805"/>
  </r>
  <r>
    <x v="292"/>
    <s v="Women Black &amp; White Printed Night Suit-BC-88-blak-LT-Black"/>
    <s v="Unwind yourself in the vibrancy of this ultra-soft night suit. It is just what your body would need to unfurl in after a hard day's toil._x000a_VANumber:BC-88-blak-LT-Black_x000a__x000a_T-shirt Features_x000a_Round neck_x000a_Short sleeves_x000a__x000a_Pyjamas Features_x000a__x000a_Drawstring"/>
    <s v="The model (height 5'8) is wearing a size S"/>
    <n v="4.2"/>
    <n v="559"/>
    <n v="747"/>
    <x v="0"/>
    <x v="311"/>
    <x v="0"/>
    <n v="417573"/>
  </r>
  <r>
    <x v="93"/>
    <s v="Women Black Mesh Running Shoes"/>
    <s v="A pair of black running sports shoes, has regular styling, lace-up detail_x000a_Mesh upper_x000a_Cushioned footbed_x000a_Textured and patterned outsole_x000a__x000a_Campus's Alexa comes with a smooth, lightweight performance and a bold look. An updated Flyknit upper contours to your foot with a minimal, supportive design._x000a_Underfoot, durable technology defies the odds by being both soft and responsive. It's also ultra-soft and incredibly springy. With every step, the foam responds to your foot by snapping back. The more energy you put into your step, the more you get in return. The lightweight upper gives you plenty of stretch and airflow while you run. It contours to your foot for support with every step. The all-new molding on the heel makes it an eye-catching shoe. It helps keep your foot stable, for an even more secure feel with every stride._x000a__x000a_Warranty: 30 days_x000a_Warranty provided by brand/manufacturer"/>
    <s v="Mesh_x000a_Wipe with a clean, dry cloth to remove dust"/>
    <n v="4.4000000000000004"/>
    <n v="1200"/>
    <n v="1099"/>
    <x v="0"/>
    <x v="11"/>
    <x v="0"/>
    <n v="1318800"/>
  </r>
  <r>
    <x v="109"/>
    <s v="Lip Love Chapstick SPF 15 Lip Care - Strawberry"/>
    <s v="Lakme Lip Love Chapstick_x000a_Shade: Strawberry"/>
    <s v="None"/>
    <n v="4.4000000000000004"/>
    <n v="2800"/>
    <n v="92"/>
    <x v="1"/>
    <x v="312"/>
    <x v="1"/>
    <n v="257600"/>
  </r>
  <r>
    <x v="6"/>
    <s v="Women Mesh Walking Shoes"/>
    <s v="A pair of shoes, has regular styling, lace-ups detail_x000a_Mesh upper_x000a_Cushioned footbed_x000a_Textured and patterned outsole_x000a_Warranty: 45 days_x000a_Warranty provided by the brand/manufacturer"/>
    <s v="Mesh_x000a_Wipe with a clean, dry cloth to remove the dust."/>
    <n v="4.5999999999999996"/>
    <n v="568"/>
    <n v="1699"/>
    <x v="0"/>
    <x v="11"/>
    <x v="1"/>
    <n v="965032"/>
  </r>
  <r>
    <x v="386"/>
    <s v="Snakeskin Print Open Toe Flats"/>
    <s v="A pair of snakeskin print open toe flats_x000a_Upper Material: pu_x000a_Cushioned footbed_x000a_Textured and patterned outsole_x000a_Warranty: 6 month_x000a_Warranty provided by brand/manufacturer"/>
    <s v="PU_x000a_Wipe with a clean, dry cloth to remove dust"/>
    <n v="4"/>
    <n v="41"/>
    <n v="734"/>
    <x v="1"/>
    <x v="261"/>
    <x v="1"/>
    <n v="30094"/>
  </r>
  <r>
    <x v="78"/>
    <s v="Women Black Solid Lightweight Sneakers"/>
    <s v="A pair of round toe black sneakers ,has mid-top styling,_x000a_Lace-ups detail_x000a_Synthetic upper_x000a_Cushioned footbed_x000a_Textured and patterned outsole_x000a_Warranty: 3 months_x000a_Warranty provided by brand owner/manufacturer"/>
    <s v="Upper material: Synthetic_x000a_Outsole material: Rubber_x000a_Wipe with clean, dry cloth to remove the dust"/>
    <n v="4"/>
    <n v="1900"/>
    <n v="759"/>
    <x v="0"/>
    <x v="0"/>
    <x v="0"/>
    <n v="1442100"/>
  </r>
  <r>
    <x v="295"/>
    <s v="Women Green &amp; White Striped Kurta with Palazzos &amp; Dupatta"/>
    <s v="Green and white striped kurta with a tinge of yellow with palazzos and dupatta_x000a_Green and white striped straight calf length kurta with a tinge of yellow, has a round neck, three-quarter sleeves, side slits_x000a_Green solid palazzos, has elasticated waistband, drawstring closure and one pocket_x000a_Green and white striped dupatta with a tinge of yellow, has tassels border"/>
    <s v="The model (height 5'8&quot;) is wearing a size S"/>
    <n v="4.5"/>
    <n v="250"/>
    <n v="1799"/>
    <x v="0"/>
    <x v="231"/>
    <x v="8"/>
    <n v="449750"/>
  </r>
  <r>
    <x v="278"/>
    <s v="Women White Dobby Weave Top"/>
    <s v="White regular top_x000a_Self design self design_x000a_Round neck, three-quarter, puff sleeve sleeves_x000a_Gathered or pleated detail_x000a_Woven dobby"/>
    <s v="Size worn by the model: s_x000a_Chest: 32.5''_x000a_Height: 5'7&quot;"/>
    <n v="4.2"/>
    <n v="333"/>
    <n v="1159"/>
    <x v="0"/>
    <x v="235"/>
    <x v="2"/>
    <n v="385947"/>
  </r>
  <r>
    <x v="267"/>
    <s v="Women Floral Printed Gotta Patti Pure Cotton Kurta With Trousers &amp; With Dupatta"/>
    <s v="Yellow printed Kurta with Trousers with dupatta_x000a__x000a_Kurta design:_x000a_Floral printed_x000a_Anarkali shape_x000a_Empire style_x000a_Sweetheart neck, three-quarter regular sleeves_x000a_1 pockets gotta patti detail_x000a_Calf length length with flared hem_x000a_Pure cotton machine weave fabric_x000a__x000a_Trousers design:_x000a_Printed Trousers_x000a_Partially elasticated waistband_x000a_Slip-on closure"/>
    <s v="Dupatta: 2.5 Mtrs x 1.17 Mtrs (Length x Width)_x000a_Size worn by the model: S_x000a_Chest: 31&quot;_x000a_Waist: 24&quot;_x000a_Hips: 38&quot;_x000a_Height: 5'8&quot;"/>
    <n v="4.4000000000000004"/>
    <n v="333"/>
    <n v="1759"/>
    <x v="0"/>
    <x v="231"/>
    <x v="1"/>
    <n v="585747"/>
  </r>
  <r>
    <x v="141"/>
    <s v="Women Red &amp; Blue Ethnic Motifs Printed Pure Cotton Kurta with Trousers"/>
    <s v="Red and blue printed Kurta with Trousers_x000a__x000a_Kurta design:_x000a_Ethnic motifs printed_x000a_Straight shape_x000a_Regular style_x000a_Notched round neck_x000a_Three-quarter regular sleeves_x000a_Calf length with straight hem_x000a_Pure cotton machine weave fabric_x000a_Trousers design:_x000a_Solid Trousers_x000a_Partially elasticated waistband_x000a_Slip-on closure"/>
    <s v="The model (height 5'8) is wearing a size S"/>
    <n v="3.8"/>
    <n v="510"/>
    <n v="701"/>
    <x v="0"/>
    <x v="30"/>
    <x v="5"/>
    <n v="357510"/>
  </r>
  <r>
    <x v="138"/>
    <s v="Aromatherapy Eucalyptus + Tea Stress Relief Body Wash &amp; Foam Bath 295 ml"/>
    <s v="Aromatherapy Eucalyptus + Tea Stress Relief Body Wash &amp; Foam Bath"/>
    <s v="None"/>
    <n v="4.5999999999999996"/>
    <n v="105"/>
    <n v="849"/>
    <x v="1"/>
    <x v="28"/>
    <x v="1"/>
    <n v="89145"/>
  </r>
  <r>
    <x v="258"/>
    <s v="Floral Printed Pure-Cotton Straight Kurta With Trouser &amp; Dupatta"/>
    <s v="This kurta set consists of kurta, trousers and dupatta_x000a__x000a_Kurta Design_x000a__x000a_Pink and white Kurta_x000a_Embroidered with yoke design details_x000a_Round neck_x000a_Three-quarter, regular sleeves_x000a_Thread Work Details_x000a_Straight shaped_x000a_Calf-length with flared hem and side slits_x000a_Machine weave regular pure cotton_x000a__x000a_Trousers Design:_x000a__x000a_Pink and white printed trousers_x000a_Elasticated Waistband_x000a_Drawstring closure_x000a__x000a_Dupatta Design:_x000a__x000a_Pink &amp; white printed Dupatta_x000a_Printed border"/>
    <s v="Dupatta size: 2.5 m x 1.01 m (Length x Width)_x000a_The model (height 5'8'') is wearing a size M"/>
    <n v="4.4000000000000004"/>
    <n v="49"/>
    <n v="1379"/>
    <x v="1"/>
    <x v="231"/>
    <x v="1"/>
    <n v="67571"/>
  </r>
  <r>
    <x v="285"/>
    <s v="Women Maroon &amp; Navy Blue Ethnic Motifs Printed Straight Kurta"/>
    <s v="Colour: maroon and navy blue_x000a_Ethnic motifs printed_x000a_Round neck_x000a_Three-quarter, regular sleeves_x000a_Straight shape with regular style_x000a_Calf length with straight hem_x000a_Machine weave regular cotton"/>
    <s v="The model (height 5'8) is wearing a size S"/>
    <n v="4.0999999999999996"/>
    <n v="2100"/>
    <n v="649"/>
    <x v="0"/>
    <x v="112"/>
    <x v="3"/>
    <n v="1362900"/>
  </r>
  <r>
    <x v="141"/>
    <s v="Ethnic Motifs Zari Pure Georgette Kanjeevaram Saree"/>
    <s v="Design Details_x000a_Burgundy and gold-toned kanjeevaram saree_x000a_Ethnic motifs woven design saree with woven design border _x000a_Has zari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4.3"/>
    <n v="300"/>
    <n v="1994"/>
    <x v="1"/>
    <x v="283"/>
    <x v="1"/>
    <n v="598200"/>
  </r>
  <r>
    <x v="360"/>
    <s v="Puff Sleeves Top With Trouser"/>
    <s v="This co-ords consists of top and trouser_x000a_Peach-coloured solid top, has square collar, puff sleeves, front slit and slip-on closure_x000a_Peach-coloured solid mid-rise palazzos, has slip-on closure and flared hem"/>
    <s v="The model (height 5'8&quot;) is wearing a size S"/>
    <n v="4.2"/>
    <n v="80"/>
    <n v="838"/>
    <x v="1"/>
    <x v="201"/>
    <x v="1"/>
    <n v="67040"/>
  </r>
  <r>
    <x v="15"/>
    <s v="Women Black Cigarette trousers"/>
    <s v="Ankle-length cigarette trousers in a stretch weave with a zip fly, concealed hook-and-eye fastening, and regular waist with concealed elastication. Side pockets, fake back pockets and tapered legs."/>
    <s v="The model (height 6') is wearing a size 31"/>
    <n v="4.5"/>
    <n v="3300"/>
    <n v="1499"/>
    <x v="0"/>
    <x v="30"/>
    <x v="0"/>
    <n v="4946700"/>
  </r>
  <r>
    <x v="268"/>
    <s v="Women Olive Green Pure Cotton Straight Trousers"/>
    <s v="Olive Green solid mid-rise woven straight trousers, has a partially elasticated waistband, button closure, and 2 pockets"/>
    <s v="Regular Fit_x000a_The model (height 5'8&quot;) is wearing a size 28"/>
    <n v="4.0999999999999996"/>
    <n v="13400"/>
    <n v="662"/>
    <x v="0"/>
    <x v="30"/>
    <x v="8"/>
    <n v="8870800"/>
  </r>
  <r>
    <x v="274"/>
    <s v="Women Deep Burgundy Solid Co-ord Set"/>
    <s v="Blending style and sophistication, this set gives you a chic look. Featuring a V-neck and including snug long sleeves, this set lends you a structured look. _x000a_Deep burgundy hue_x000a_Classic solid pattern_x000a_V-neck_x000a_Long sleeves_x000a_Polyester, machine wash_x000a_Trend Alert_x000a_Co-ord sets are two-piece outfits that are made by matching both the pieces in the same fabric, colour, or pattern. They are not only trendy but also highly versatile."/>
    <s v="The model (height 5'8) is wearing a size S"/>
    <n v="4.4000000000000004"/>
    <n v="633"/>
    <n v="1124"/>
    <x v="0"/>
    <x v="68"/>
    <x v="1"/>
    <n v="711492"/>
  </r>
  <r>
    <x v="258"/>
    <s v="Women Blue &amp; White Floral Print Straight Pure Cotton Kurta with Trousers"/>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Flaunting the subtle floral print, this blue and white kurta set beautifully captures your edgy aesthetic. With an elegant round neck, three-quarter sleeves, and striking comfy trousers, this Sangria kurta set is one you will be eager to show off at functions, or anywhere else your heart desires._x000a__x000a_FEATURES_x000a__x000a_Kurta _x000a_Floral printed_x000a_Straight design_x000a_Regular style_x000a_Round neck_x000a_Three-quarter regular sleeves_x000a_Side slits_x000a_Calf length with straight hem_x000a_Machine weave regular cotton_x000a_Trousers_x000a_Solid_x000a_Partially elasticated waistband_x000a_Slip-on closure"/>
    <s v="Size worn by the model: S_x000a_Chest: 32.5''_x000a_Waist: 29&quot;_x000a_Hips: 38&quot;_x000a_Height: 5'7&quot;"/>
    <n v="4.2"/>
    <n v="267"/>
    <n v="773"/>
    <x v="0"/>
    <x v="30"/>
    <x v="2"/>
    <n v="206391"/>
  </r>
  <r>
    <x v="275"/>
    <s v="Black Floral Print Flared Maxi Dress with a Belt"/>
    <s v="Black printed woven maxi dress, has a round neck, long sleeves, concealed zip closure, attached lining, flared hem_x000a_Comes with a belt"/>
    <s v="Semi-Fit_x000a_The model (height 5'8&quot;) is wearing a size S"/>
    <n v="4.0999999999999996"/>
    <n v="11700"/>
    <n v="629"/>
    <x v="1"/>
    <x v="99"/>
    <x v="0"/>
    <n v="7359300"/>
  </r>
  <r>
    <x v="392"/>
    <s v="Floral Crepe Midi Dress"/>
    <s v="Black and purple floral print wrap dress _x000a_V-neck_x000a_Short, regular sleeves_x000a_Gathered or pleated detail_x000a_Midi length in flared hem_x000a_Crepe fabric_x000a_Zip closure"/>
    <s v="Size worn by the model: 2XL_x000a_Chest: 43.5&quot;_x000a_Waist: 41.5&quot;_x000a_Hips: 47&quot;_x000a_Height: 5'7&quot;"/>
    <n v="4.4000000000000004"/>
    <n v="100"/>
    <n v="881"/>
    <x v="1"/>
    <x v="233"/>
    <x v="1"/>
    <n v="88100"/>
  </r>
  <r>
    <x v="368"/>
    <s v="Navy Blue Floral Bell Sleeve Georgette Regular Crop Top"/>
    <s v="Navy blue crop regular top_x000a_Floral print_x000a_Square neck, short, bell sleeve sleeves_x000a_Woven georgette"/>
    <s v="The model (height 5'8) is wearing a size S"/>
    <n v="4.4000000000000004"/>
    <n v="597"/>
    <n v="597"/>
    <x v="1"/>
    <x v="235"/>
    <x v="3"/>
    <n v="356409"/>
  </r>
  <r>
    <x v="275"/>
    <s v="Black Peplum Top"/>
    <s v="Black regular peplum top_x000a_Solid_x000a_Shoulder straps, sleeveless, shoulder straps sleeves_x000a_Woven"/>
    <s v="The model (height 5'8) is wearing a size S"/>
    <n v="4.3"/>
    <n v="1300"/>
    <n v="288"/>
    <x v="1"/>
    <x v="235"/>
    <x v="0"/>
    <n v="374400"/>
  </r>
  <r>
    <x v="333"/>
    <s v="Women Stunning Blue Printed Top with Palazzos"/>
    <s v="Stylish and versatile, this co-ord set is sure to become your preferred choice in a heartbeat. Featuring a beautiful scoop neck and appealing short sleeves, this co-ord set looks distinct. _x000a_Stunning blue colour_x000a_Printed top_x000a_Printed palazzos_x000a_Short sleeves_x000a_Scoop neck_x000a_Trend Alert_x000a_Born in the 90s, the co-ords trend has been revived as a popular staycation trend. Featuring bright and fetching colours and prints, these matching sets of garments make for a peppy and cheerful look. Giving a relaxed and flowy feel, they are the ideal summer wear."/>
    <s v="The model (height 5'8&quot;) is wearing size S"/>
    <n v="4.4000000000000004"/>
    <n v="949"/>
    <n v="1499"/>
    <x v="0"/>
    <x v="237"/>
    <x v="4"/>
    <n v="1422551"/>
  </r>
  <r>
    <x v="261"/>
    <s v="Women Navy Blue &amp; Beige Ethnic Motifs Printed Keyhole Neck Gotta Patti Kurta"/>
    <s v="Colour: navy blue and beige_x000a_Ethnic motifs printed_x000a_Keyhole neck_x000a_Three-quarter, regular sleeves_x000a_Straight shape with regular style_x000a_Gotta patti detail_x000a_Calf length with curved hem_x000a_Machine weave regular cotton"/>
    <s v="The model (height 5'8) is wearing a size S"/>
    <n v="4.0999999999999996"/>
    <n v="5000"/>
    <n v="749"/>
    <x v="0"/>
    <x v="112"/>
    <x v="3"/>
    <n v="3745000"/>
  </r>
  <r>
    <x v="119"/>
    <s v="Women Black Conversational Printed Pure Cotton Oversized T-shirt"/>
    <s v="Black and grey Tshirt for women_x000a_Conversational printed_x000a_Longline length_x000a_Round neck_x000a_Short, regular sleeves_x000a_Knitted pure cotton fabric"/>
    <s v="Loose_x000a_The model (height 5'8) is wearing a size S"/>
    <n v="4.3"/>
    <n v="5500"/>
    <n v="489"/>
    <x v="0"/>
    <x v="46"/>
    <x v="0"/>
    <n v="2689500"/>
  </r>
  <r>
    <x v="12"/>
    <s v="Women Black Green Printed Lifestyle BOXY Fit Pure Cotton T-shirt"/>
    <s v="Make a sporty style statement effortlessly with the HRX Women's Athleisure T-shirt. This breathable T-shirt is designed to keep you comfortable all-day long no matter what you're doing._x000a__x000a_Features_x000a_Athleisure T-shirt can be paired with tracks, khakis or jeans_x000a_Graphic print_x000a_Neck: Round Neck_x000a_Sleeve Style: Regular_x000a_Sleeve Length: Short_x000a_T-shirt length: Regular_x000a_Color: Jet Black_x000a_Fit: Boxy"/>
    <s v="The model (height 5'8&quot;) is wearing a size S"/>
    <n v="4.3"/>
    <n v="3300"/>
    <n v="539"/>
    <x v="0"/>
    <x v="46"/>
    <x v="0"/>
    <n v="1778700"/>
  </r>
  <r>
    <x v="152"/>
    <s v="Burgundy Typography Printed T-shirt Dress"/>
    <s v="Burgundy printed knitted t-shirt dress, has a round neck, short sleeves, straight hem"/>
    <s v="Semi-Fit_x000a_The model (height 5'8&quot;) is wearing a size S"/>
    <n v="4.3"/>
    <n v="2600"/>
    <n v="455"/>
    <x v="1"/>
    <x v="233"/>
    <x v="1"/>
    <n v="1183000"/>
  </r>
  <r>
    <x v="40"/>
    <s v="Hue Printed Poly Carbonate Small Hard Trolley Bag - 55 cm"/>
    <s v="Blue &amp; pink printed hard-sided cabin trolley suitcase, secured with combination lock_x000a_Two handle on the top, has a retractable trolley handle with 360-degree rotatable corner-mounted inline skate wheels_x000a_One main compartments, has elasticated straps secured with click clasp closures, and zip lining_x000a_Warranty: 5 years_x000a_Warranty provided by Brand Owner / Manufacturer"/>
    <s v="Dimensions: 55cm x 40 cm x 25 cm(Length x Width x Height)"/>
    <n v="3.9"/>
    <n v="42"/>
    <n v="2599"/>
    <x v="1"/>
    <x v="37"/>
    <x v="1"/>
    <n v="109158"/>
  </r>
  <r>
    <x v="372"/>
    <s v="Pure Georgette Saree With Blouse Piece"/>
    <s v="Design Details_x000a_Green and gold-toned saree_x000a_Solid saree with woven design border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4"/>
    <n v="196"/>
    <n v="749"/>
    <x v="1"/>
    <x v="313"/>
    <x v="1"/>
    <n v="146804"/>
  </r>
  <r>
    <x v="26"/>
    <s v="The Lifestyle Co. Drop-Shoulder Sleeves Relaxed T-shirt"/>
    <s v="White Tshirt for women_x000a_Graphic solid_x000a_Regular length_x000a_Round neck_x000a_Short, drop-shoulder sleeves_x000a_Knitted cotton fabric"/>
    <s v="Relaxed Fit_x000a_The model (height 5'8) is wearing a size S"/>
    <n v="3.6"/>
    <n v="39"/>
    <n v="328"/>
    <x v="1"/>
    <x v="46"/>
    <x v="1"/>
    <n v="12792"/>
  </r>
  <r>
    <x v="268"/>
    <s v="Black High Neck Cropped Top"/>
    <s v="Black solid knitted crop top with lettuce edges, has a high neck, and long sleeves"/>
    <s v="The model (height 5'8&quot;) is wearing a size S"/>
    <n v="4.4000000000000004"/>
    <n v="9200"/>
    <n v="327"/>
    <x v="1"/>
    <x v="235"/>
    <x v="0"/>
    <n v="3008400"/>
  </r>
  <r>
    <x v="256"/>
    <s v="Women Green Geometric Printed Kurta"/>
    <s v="Colour: green_x000a_Geometric printed_x000a_Round neck_x000a_Sleeveless, no sleeves_x000a_Straight shape with regular style_x000a_Calf length with straight hem_x000a_Machine weave regular viscose rayon"/>
    <s v="The model (height 5'8) is wearing a size S"/>
    <n v="4.3"/>
    <n v="568"/>
    <n v="374"/>
    <x v="0"/>
    <x v="112"/>
    <x v="8"/>
    <n v="212432"/>
  </r>
  <r>
    <x v="11"/>
    <s v="Sphere 1.6&quot; Sporty Rugged Metal Body Shock Proof Smartwatch"/>
    <s v="This item cannot be returned."/>
    <s v="1. The watch is not resistant to erosive liquids such as seawater, acidic and alkaline solutions, and chemical reagents. Damages or defects caused by misuse or improper use are not covered under warranty_x000a_2. Don 't use detergents such as soap, hand sanitizer, or bath foam for cleaning to avoid chemical residues from irritating the skin or corroding the device._x000a_3. Don 't swim with your smartwatch, we also don 't recommend showering with your smartwatch."/>
    <n v="3.8"/>
    <n v="224"/>
    <n v="3499"/>
    <x v="1"/>
    <x v="40"/>
    <x v="1"/>
    <n v="783776"/>
  </r>
  <r>
    <x v="3"/>
    <s v="Buds VS102 Plus Truly Wireless Earbuds with 70hrs Playtime"/>
    <s v="This item cannot be returned."/>
    <s v="None"/>
    <n v="3.5"/>
    <n v="115"/>
    <n v="1599"/>
    <x v="1"/>
    <x v="74"/>
    <x v="1"/>
    <n v="183885"/>
  </r>
  <r>
    <x v="101"/>
    <s v="Honour 2 Wheel Trolley Suitcase Cabin"/>
    <s v="Red and maroon colourblocked large trolley suitcase secured with a combination lock system_x000a_One top handle, one handle on the side and one top retractable trolley handle_x000a_2 corner-mounted smooth wheels_x000a_One main zip compartment, has zipper lining with two elasticated tabs secured with a click clasp_x000a_One zipper compartment on the other side with synthetic lining_x000a_Warranty: 5 years_x000a_Warranty provided by the brand/manufacturer"/>
    <s v="Length: 54 cm_x000a_Width: 37 cm_x000a_Depth: 33 cm_x000a_Volume: 36 Litres"/>
    <n v="4.3"/>
    <n v="62"/>
    <n v="1499"/>
    <x v="1"/>
    <x v="86"/>
    <x v="1"/>
    <n v="92938"/>
  </r>
  <r>
    <x v="138"/>
    <s v="Orange + Ginger Body Wash &amp; Foam Bath with Vitamin E &amp; Aloe - 295 ml"/>
    <s v="Orange + Ginger Body Wash &amp; Foam Bath with Vitamin E &amp; Aloe"/>
    <s v="None"/>
    <n v="4.5"/>
    <n v="42"/>
    <n v="849"/>
    <x v="1"/>
    <x v="28"/>
    <x v="17"/>
    <n v="35658"/>
  </r>
  <r>
    <x v="266"/>
    <s v="Women Black Pure Cotton Floral Print Pyjama Set"/>
    <s v="Cash in absolute comfort and style by getting your hands on this set. The entire range of night suit by this label is all things cozy and feminine._x000a_VANumber: SE-NSP-029_x000a__x000a_Shirt Features_x000a_Lapel collar_x000a_Short sleeves_x000a_Pyjamas Features_x000a_Drawstring closure_x000a_2 pockets_x000a__x000a_ "/>
    <s v="The model (height 5'8) is wearing a size S"/>
    <n v="4.3"/>
    <n v="92"/>
    <n v="971"/>
    <x v="0"/>
    <x v="68"/>
    <x v="0"/>
    <n v="89332"/>
  </r>
  <r>
    <x v="267"/>
    <s v="Women Peach &amp; Pink Floral Print Straight Kurta"/>
    <s v="Peach and Pink floral printed straight kurta, has a round neck, three-quarter sleeves, straight hem, and side slits"/>
    <s v="The model (height 5'8&quot;) is wearing a size S"/>
    <n v="4.2"/>
    <n v="6200"/>
    <n v="480"/>
    <x v="0"/>
    <x v="112"/>
    <x v="11"/>
    <n v="2976000"/>
  </r>
  <r>
    <x v="285"/>
    <s v="Women Grey Floral Printed Pure Cotton Kurta with Palazzos &amp; With Dupatta"/>
    <s v="Grey printed Kurta with Palazzos with dupatta_x000a__x000a_Kurta design:_x000a_Floral printed_x000a_Straight shape_x000a_Regular style_x000a_Round neck, three-quarter regular sleeves_x000a_1 pockets_x000a_Calf length with straight hem_x000a_Pure cotton machine weave fabric_x000a__x000a_Palazzos design:_x000a_Printed Palazzos_x000a_Elasticated waistband_x000a_Slip-on closure"/>
    <s v="Dupatta Length-2.30m_x000a_Dupatta Width- 1.01 metres_x000a_The model (height 5'8) is wearing a size S"/>
    <n v="4.2"/>
    <n v="801"/>
    <n v="1259"/>
    <x v="0"/>
    <x v="231"/>
    <x v="7"/>
    <n v="1008459"/>
  </r>
  <r>
    <x v="141"/>
    <s v="Women Green &amp; White Ethnic Motifs Printed Bell Sleeves Kurta"/>
    <s v="Colour: green and white_x000a_Ethnic motifs printed_x000a_Boat neck_x000a_Three-quarter, bell sleeves_x000a_Straight shape with regular style_x000a_Button closure_x000a_Knee length with straight hem_x000a_Machine weave regular cotton"/>
    <s v="The model (height 5'8) is wearing a size S"/>
    <n v="3.7"/>
    <n v="1100"/>
    <n v="479"/>
    <x v="0"/>
    <x v="112"/>
    <x v="8"/>
    <n v="526900"/>
  </r>
  <r>
    <x v="261"/>
    <s v="Women Mauve Ethnic Motifs Embroidered Kurta with Trousers &amp; Dupatta"/>
    <s v="Mauve embroidered Kurta with Trousers with dupatta_x000a__x000a_Kurta design:_x000a_Ethnic motifs embroidered_x000a_Straight shape_x000a_Regular style_x000a_Round neck, three-quarter regular sleeves_x000a_Zari detail_x000a_Calf length with straight hem_x000a_Silk blend machine weave fabric_x000a__x000a_Trousers design:_x000a_Solid Trousers_x000a_Elasticated waistband_x000a_Slip-on closure"/>
    <s v="Size worn by the model: S_x000a_Chest: 32&quot;_x000a_Waist: 28&quot;_x000a_Hips: 33&quot;_x000a_Height: 5'7&quot;"/>
    <n v="4.2"/>
    <n v="685"/>
    <n v="1399"/>
    <x v="0"/>
    <x v="231"/>
    <x v="5"/>
    <n v="958315"/>
  </r>
  <r>
    <x v="46"/>
    <s v="Unisex Black Printed Flip Ruck 1 Rucksack"/>
    <s v="Black printed rucksack, has a flap across the mouth secured with a click-clasp_x000a_One haul loop, two padded and adjustable mesh sternum shoulder straps_x000a_One main compartment secured with a drawstring fastening_x000a_Two mesh stash pockets with straps for extra storage on either side_x000a_Padded mesh back_x000a_Warranty: 18 months_x000a_Warranty provided by brand/manufacturer"/>
    <s v="Height: 64 cm_x000a_Width: 33 cm_x000a_Depth: 23 cm"/>
    <n v="4.5"/>
    <n v="813"/>
    <n v="1924"/>
    <x v="1"/>
    <x v="110"/>
    <x v="0"/>
    <n v="1564212"/>
  </r>
  <r>
    <x v="268"/>
    <s v="Black Accordion Pleats Empire Dress"/>
    <s v="Black solid woven accordian pleats empire dress, has a stand collar, long puff sleeves, button closure, flared hem"/>
    <s v="The model (height 5'8&quot;) is wearing a size S"/>
    <n v="4.2"/>
    <n v="13600"/>
    <n v="591"/>
    <x v="1"/>
    <x v="233"/>
    <x v="0"/>
    <n v="8037600"/>
  </r>
  <r>
    <x v="293"/>
    <s v="Women Black Open Toe Flats"/>
    <s v="A pair of open toe flats_x000a_Upper Material: suede_x000a_Cushioned footbed_x000a_Textured and patterned outsole"/>
    <s v="Suede_x000a_Wipe with a clean, dry cloth when needed"/>
    <n v="4.3"/>
    <n v="1200"/>
    <n v="489"/>
    <x v="0"/>
    <x v="261"/>
    <x v="0"/>
    <n v="586800"/>
  </r>
  <r>
    <x v="130"/>
    <s v="Women White Leather Analogue Watch 2639SL04"/>
    <s v="Display: Analogue_x000a_Movement: Quartz_x000a_Power source: Battery_x000a_Dial style: Textured round metal dial_x000a_Features: Reset Time_x000a_Strap style: Green regular, leather strap with a tang closure_x000a_Water resistance: 30 m_x000a_Warranty: 2 years_x000a_Warranty provided by brand/manufacturer_x000a_Comes in a signature Titan box"/>
    <s v="Gently wipe with a thoroughly wrung mildly damp and soft cloth"/>
    <n v="4.5999999999999996"/>
    <n v="423"/>
    <n v="1995"/>
    <x v="0"/>
    <x v="314"/>
    <x v="2"/>
    <n v="843885"/>
  </r>
  <r>
    <x v="12"/>
    <s v="Unisex Black Solid Lifestyle Backpack"/>
    <s v="The HRX Velocity Unisex Lifestyle Backpack is designed for an active lifestyle. From a 15&quot; laptop and its accessories to your gym clothes, find a space for everything you need in one backpack._x000a__x000a_Features_x000a_Zippered main compartment and multiple external pockets hold your gear securely_x000a_Internal laptop sleeve to hold up to 15&quot; laptop_x000a_Stash pocket for easy access to a bottle of water and other essentials_x000a_Padded back and shoulder straps for extra comfort_x000a_Quick grab loop style haul_x000a_Volume: Up to 23 liters_x000a_Pattern type: Solid"/>
    <s v="Height: 47 cm_x000a_Width: 37 cm_x000a_Depth: 13 cm_x000a_The laptop sleeve can hold up to a 15&quot; laptop"/>
    <n v="3.7"/>
    <n v="2300"/>
    <n v="664"/>
    <x v="1"/>
    <x v="67"/>
    <x v="0"/>
    <n v="1527200"/>
  </r>
  <r>
    <x v="109"/>
    <s v="Forever Matte Liquid Lip Colour 5.6 ml - Nude Dream"/>
    <s v="Forever Matte Liquid Lip Colour_x000a_Shade name: Nude Dream 08"/>
    <s v="None"/>
    <n v="4.5"/>
    <n v="5800"/>
    <n v="296"/>
    <x v="1"/>
    <x v="315"/>
    <x v="1"/>
    <n v="1716800"/>
  </r>
  <r>
    <x v="268"/>
    <s v="Women Blue Pure Cotton Jogger High-Rise Non-Stretchable Clean Look Jeans"/>
    <s v="Blue medium wash 5-pocket high-rise jeans, clean look, light fade, has a button and zip closure, and waistband with belt loops"/>
    <s v="Jogger_x000a_The model (height 5'8&quot;) is wearing a size 28"/>
    <n v="4.2"/>
    <n v="10800"/>
    <n v="759"/>
    <x v="0"/>
    <x v="15"/>
    <x v="4"/>
    <n v="8197200"/>
  </r>
  <r>
    <x v="141"/>
    <s v="Floral Printed Pure Cotton Kurta"/>
    <s v="Colour: blue and white_x000a_Floral printed_x000a_V-neck_x000a_Three-quarter, regular sleeves_x000a_A-line shape with regular style_x000a_Knee length with straight hem_x000a_Machine weave regular cotton"/>
    <s v="Size worn by the model: S_x000a_Chest: 33&quot;_x000a_Height: 5'10&quot;"/>
    <n v="4"/>
    <n v="220"/>
    <n v="406"/>
    <x v="1"/>
    <x v="112"/>
    <x v="1"/>
    <n v="89320"/>
  </r>
  <r>
    <x v="277"/>
    <s v="Bandhani Printed Kurta With Dupatta"/>
    <s v="Colour: lime green_x000a_Bandhani printed_x000a_Round neck_x000a_Sleeveless, no sleeves_x000a_Straight shape with regular style_x000a_Calf length with straight hem_x000a_Machine weave regular viscose rayon"/>
    <s v="The model (height 5'8) is wearing a size S_x000a_Dupatta Length:- 2.30 Mtr"/>
    <n v="4"/>
    <n v="736"/>
    <n v="758"/>
    <x v="1"/>
    <x v="231"/>
    <x v="1"/>
    <n v="557888"/>
  </r>
  <r>
    <x v="13"/>
    <s v="Women Pure Cotton Pleated Kurta"/>
    <s v="Colour: pink_x000a_Solid_x000a_Round neck_x000a_Three-quarter, regular sleeves_x000a_Straight shape with pleated style_x000a_Calf length with straight hem_x000a_Machine weave regular cotton"/>
    <s v="Size worn by the model: s_x000a_Chest: 32''_x000a_Height: 5'7&quot;"/>
    <n v="4.0999999999999996"/>
    <n v="68"/>
    <n v="417"/>
    <x v="0"/>
    <x v="112"/>
    <x v="1"/>
    <n v="28356"/>
  </r>
  <r>
    <x v="12"/>
    <s v="Women Black Printed RAPID-DRY Tights"/>
    <s v="Engineered with sweat wicking technology, stay cool and dry even during your sweatiest sessions with the HRX Women's Active Tights. Pair them with a t-shirt and sneakers and you're set for every workout._x000a__x000a_Features_x000a_Rapid Dry Technology wicks sweat &amp; dries fast_x000a_High stretch fabric makes movement easier_x000a_Length: Full Length_x000a_Colour: Black_x000a_Fit: Fitted"/>
    <s v="The model (height 5'8'') is wearing a size S"/>
    <n v="4.5"/>
    <n v="2500"/>
    <n v="839"/>
    <x v="0"/>
    <x v="258"/>
    <x v="0"/>
    <n v="2097500"/>
  </r>
  <r>
    <x v="303"/>
    <s v="Woman Pink Floral Printed Keyhole Neck Kurta"/>
    <s v="Colour: pink_x000a_Floral printed_x000a_Keyhole neck_x000a_Three-quarter, regular sleeves_x000a_Straight shape with regular style_x000a_Calf length with straight hem_x000a_Machine weave regular cotton"/>
    <s v="The model (height 5'8) is wearing a size S"/>
    <n v="4.2"/>
    <n v="688"/>
    <n v="551"/>
    <x v="1"/>
    <x v="112"/>
    <x v="11"/>
    <n v="379088"/>
  </r>
  <r>
    <x v="46"/>
    <s v="Unisex Black My Style 2 Backpack"/>
    <s v="Black solid backpack_x000a_Padded shoulder straps, has non-padded haul loop_x000a_2 main compartment with zip closure, has non-padded laptop compartment_x000a_1 external zip pocket_x000a_Padded mesh back_x000a_Warranty: 18 months_x000a_Warranty provided by Brand/Manufacturer"/>
    <s v="Height: 44 cm_x000a_Width: 32 cm_x000a_Depth: 19 cm"/>
    <n v="4.3"/>
    <n v="2700"/>
    <n v="749"/>
    <x v="1"/>
    <x v="67"/>
    <x v="0"/>
    <n v="2022300"/>
  </r>
  <r>
    <x v="258"/>
    <s v="Women Teal Green &amp; White Pure Cotton Ethnic Printed Two-Piece Set"/>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Flaunt your dress sense with this two-piece set from Sangria. This set is sure to mesmerize your figurine if you pair them up with Mules and a hoop earrings. _x000a__x000a_FEATURES _x000a_Shirt features _x000a_Ethnic printed _x000a_Lapel collar _x000a_Button placket _x000a_Three-quarter sleeves _x000a_Straight hem _x000a_Trousers features _x000a_Printed _x000a_Partially elasticated waistband _x000a_Slip-on closure _x000a_2 pockets"/>
    <s v="The model (height 5'8) is wearing a size S"/>
    <n v="4.2"/>
    <n v="297"/>
    <n v="1099"/>
    <x v="0"/>
    <x v="68"/>
    <x v="8"/>
    <n v="326403"/>
  </r>
  <r>
    <x v="317"/>
    <s v="Floral Printed A-Line Regular Cotton Kurta"/>
    <s v="Floral printed_x000a_Round neck_x000a_Long, regular sleeves_x000a_A-line shape with regular style_x000a_Calf length with straight hem_x000a_Machine weave regular cotton"/>
    <s v="The model (height 5'8) is wearing a size S"/>
    <n v="4.2"/>
    <n v="455"/>
    <n v="999"/>
    <x v="1"/>
    <x v="112"/>
    <x v="1"/>
    <n v="454545"/>
  </r>
  <r>
    <x v="26"/>
    <s v="The Lifestyle Co x Discovery Adventures Unisex Black &amp; Charcoal Grey Printed Foldable Duffel Bag"/>
    <s v="Black an charcoal grey printed foldable duffel bag_x000a_One main compartment with zip closure_x000a_Two handles_x000a_Attached pouch to fold the bag with toggle closure"/>
    <s v="Height: 25 cm_x000a_Width: 53 cm_x000a_Depth: 25 cm_x000a_Volume: 33.1 L"/>
    <n v="4.5"/>
    <n v="98"/>
    <n v="835"/>
    <x v="1"/>
    <x v="48"/>
    <x v="0"/>
    <n v="81830"/>
  </r>
  <r>
    <x v="8"/>
    <s v="Women Black Blue Pacific Maze Colourblocked Sneakers"/>
    <s v="Special Technology_x000a_PUMA CELL: Visible running technology in the midsole provides stable cushioning_x000a_Product Design Details_x000a_A pair of round toe black sneakers, has regular styling,_x000a_Textile upper for breathable comfort_x000a_Full lace closure_x000a_Full length EVA midsole_x000a_Mesh Upper provides excellent_x000a_Rubber outsole provides traction and control_x000a_Contrast PUMA Formstrip overlay at lateral side_x000a_Webbing heel and tongue pull loops_x000a_Warranty: 3 months against manufacturing defects only_x000a_Warranty provided by brand/manufacturer_x000a_About the product_x000a_Step to the next level of style &amp; comfort with this PUMA Sillhoutte. A sizable EVA midsole unit provides stable cushioning while a sleek upper and rubber outsole provide support and comfort through training."/>
    <s v="Mesh_x000a_Wipe with a clean dry cloth to remove dust"/>
    <n v="4.5"/>
    <n v="249"/>
    <n v="2199"/>
    <x v="0"/>
    <x v="0"/>
    <x v="0"/>
    <n v="547551"/>
  </r>
  <r>
    <x v="351"/>
    <s v="Women Black Slim Fit Solid Trousers"/>
    <s v="Black solid mid-rise trousers, drawstring closure, and 2 pockets"/>
    <s v="Regular Fit_x000a_The model (height 5'8&quot;) is wearing a size 28"/>
    <n v="4.0999999999999996"/>
    <n v="725"/>
    <n v="778"/>
    <x v="0"/>
    <x v="30"/>
    <x v="0"/>
    <n v="564050"/>
  </r>
  <r>
    <x v="29"/>
    <s v="Unisex Yellow &amp; Black Printed Duffel Bag"/>
    <s v="Yellow and black printed duffel bag_x000a_Two short handles with detachable sling strap_x000a_One main zip compartment_x000a_2 side zip pockets"/>
    <s v="Height: 25 cm_x000a_Width: 48 cm_x000a_Depth: 26 cm"/>
    <n v="4.3"/>
    <n v="289"/>
    <n v="699"/>
    <x v="1"/>
    <x v="48"/>
    <x v="0"/>
    <n v="202011"/>
  </r>
  <r>
    <x v="18"/>
    <s v="Unisex White Solid Slip-On Flip Flops"/>
    <s v="A pair of white solid slip-on_x000a_Cushioned footbed_x000a_Patterned synthetic outsole_x000a_Warranty: 3 months_x000a_Warranty provided by Brand Owner / Manufacturer"/>
    <s v="Croslite_x000a_Wipe with a clean, dry cloth to remove dust"/>
    <n v="4.3"/>
    <n v="492"/>
    <n v="2246"/>
    <x v="1"/>
    <x v="111"/>
    <x v="2"/>
    <n v="1105032"/>
  </r>
  <r>
    <x v="393"/>
    <s v="Self-Design Ribbed Slim Fit T-shirt"/>
    <s v="Blue T-shirt for women_x000a_Self design, ribbed_x000a_Regular length_x000a_Round neck_x000a_Short, regular sleeves_x000a_Knitted cotton fabric"/>
    <s v="Slim Fit_x000a_The model (height 5'8) is wearing a size S"/>
    <n v="4.7"/>
    <n v="38"/>
    <n v="899"/>
    <x v="1"/>
    <x v="46"/>
    <x v="1"/>
    <n v="34162"/>
  </r>
  <r>
    <x v="337"/>
    <s v="Women Turquoise Blue Ethnic Motifs Printed Pure Cotton Kurta with Trousers Set"/>
    <s v="Turquoise blue printed Kurta with Trousers_x000a__x000a_Kurta design:_x000a_Ethnic motifs printed_x000a_Straight shape_x000a_Regular style_x000a_Round neck, three-quarter regular sleeves_x000a_Calf length with straight hem_x000a_Pure cotton knitted and woven fabric_x000a__x000a_Trousers design:_x000a_Printed Trousers_x000a_Partially elasticated waistband_x000a_Slip-on closure"/>
    <s v="The model (height 5'8) is wearing a size S"/>
    <n v="3.6"/>
    <n v="209"/>
    <n v="548"/>
    <x v="0"/>
    <x v="68"/>
    <x v="4"/>
    <n v="114532"/>
  </r>
  <r>
    <x v="274"/>
    <s v="Women Black Solid Top &amp; Jacket With Trouser Co-Ords"/>
    <s v="This co-ord set consists of a Top, Jacket and a trouser_x000a_Black Top With Sweetheart Neck &amp; Sleeveless_x000a_Black Jacket, has a v neck, long sleeves and slip-on closure_x000a_Black trouser, has a elasticated waistband with slip-on closure"/>
    <s v="The model (height 5'8&quot;) is wearing a size Xs"/>
    <n v="4"/>
    <n v="262"/>
    <n v="1399"/>
    <x v="0"/>
    <x v="257"/>
    <x v="0"/>
    <n v="366538"/>
  </r>
  <r>
    <x v="258"/>
    <s v="Maroon Embroidered Longline Top"/>
    <s v="Maroon longline a-line top_x000a_Ethnic motifs embroidered_x000a_Round neck, three-quarter, regular sleeves_x000a_Gathered or pleated detail_x000a_Woven"/>
    <s v="The model (height 5'8) is wearing a size S"/>
    <n v="3.9"/>
    <n v="1400"/>
    <n v="679"/>
    <x v="1"/>
    <x v="235"/>
    <x v="5"/>
    <n v="950600"/>
  </r>
  <r>
    <x v="273"/>
    <s v="Women Green &amp; White Floral Printed Keyhole Neck Cotton Floral Kurta"/>
    <s v="Colour: green and white_x000a_Floral printed_x000a_Keyhole neck_x000a_Three-quarter, regular sleeves_x000a_Straight shape with regular style_x000a_Calf length with straight hem_x000a_Machine weave regular cotton"/>
    <s v="The model (height 5'8) is wearing a size S"/>
    <n v="4.0999999999999996"/>
    <n v="19800"/>
    <n v="634"/>
    <x v="0"/>
    <x v="112"/>
    <x v="8"/>
    <n v="12553200"/>
  </r>
  <r>
    <x v="26"/>
    <s v="Black Polo Pure Cotton Pure Cotton T-shirt"/>
    <s v="Black pique knit polo T-shirt, has a slim polo collar, a short button placket, short sleeves, a vented hemline"/>
    <s v="The model (height 5'8&quot; and chest 33&quot;) is wearing a size S"/>
    <n v="4.0999999999999996"/>
    <n v="4700"/>
    <n v="279"/>
    <x v="1"/>
    <x v="46"/>
    <x v="0"/>
    <n v="1311300"/>
  </r>
  <r>
    <x v="267"/>
    <s v="Women Maroon Solid Straight Kurta"/>
    <s v="Maroon solid straight kurta, has a mandarin collar, three-quarter sleeves, straight hem, side slits"/>
    <s v="The model (height 5'8&quot;) is wearing a size S"/>
    <n v="4.3"/>
    <n v="7700"/>
    <n v="506"/>
    <x v="0"/>
    <x v="112"/>
    <x v="9"/>
    <n v="3896200"/>
  </r>
  <r>
    <x v="275"/>
    <s v="Women Blue Solid Slim-Fit Casual Track Pants"/>
    <s v="Blue solid slim-fit casual cargo track pants, has an elasticated waistband with a drawstring fastening, two side pockets and two flap pockets"/>
    <s v="Slim-fit_x000a_The model (height 5'8&quot;) is wearing a size S_x000a_Tokyo Talkies Women Sea Green Solid Slim-Fit Lily Pad Casual Track Pants"/>
    <n v="4.3"/>
    <n v="1100"/>
    <n v="390"/>
    <x v="0"/>
    <x v="34"/>
    <x v="4"/>
    <n v="429000"/>
  </r>
  <r>
    <x v="129"/>
    <s v="Women Blue Bootcut High-Rise Jeans"/>
    <s v="Medium shade, no fade blue jeans_x000a_Bootcut, high-rise_x000a_Clean look_x000a_Stretchable_x000a_5 pockets_x000a_Length: regular"/>
    <s v="Fit: Bootcut_x000a_The model (height 5'8) is wearing a size 28"/>
    <n v="4.3"/>
    <n v="686"/>
    <n v="799"/>
    <x v="0"/>
    <x v="15"/>
    <x v="4"/>
    <n v="548114"/>
  </r>
  <r>
    <x v="0"/>
    <s v="Women Blue GO WALK 5 Walking Shoes"/>
    <s v="Product Design Details_x000a_A pair of blue shoes, has regular styling, slip-on detail_x000a_Soft engineered mesh upper_x000a_Air-Cooled Goga Mat insole system for comfort_x000a_The leaders in walking shoe technology continue to innovate with the Skechers GOwalk 5_x000a_Features lightweight, responsive ULTRA GO cushioning_x000a_High-rebound COMFORT PILLAR TECHNOLOGY for the ultimate in walking comfort_x000a_Warranty: 3 months_x000a_Warranty provided by brand/manufacturer"/>
    <s v="Mesh_x000a_Wipe with Clean and dry cloth to remove dust"/>
    <n v="4.8"/>
    <n v="120"/>
    <n v="4199"/>
    <x v="0"/>
    <x v="11"/>
    <x v="4"/>
    <n v="503880"/>
  </r>
  <r>
    <x v="8"/>
    <s v="Softride Seave Flip-Flops"/>
    <s v="FEATURES &amp; BENEFITS :_x000a_SOFTRIDE: PUMAs softest foam for advanced cushioning and all-day comfort_x000a__x000a_PRODUCT DESIGN DETAILS:_x000a_A pair of grey brand logo printed thong flip-flops_x000a_Synthetic upper_x000a_Cushioned footbed_x000a_Patterned rubber outsole_x000a_EVA outsole_x000a_Heel type: Platform_x000a_Shoe width: Regular fit_x000a_Shoe pronation: Neutral_x000a_PUMA Wordmark on strap_x000a_Warranty: 3 months_x000a_Warranty provided by brand owner/manufacturer_x000a__x000a_PRODUCT STORY :_x000a_Step into comfort with the Puma Softride Seave Flip-Flops. Featuring a thong strap and signature PUMA branding, these flip-flops are perfect for any casual occasion. The Softride midsole provides maximum cushioning and support, ensuring all-day comfort"/>
    <s v="Synthetic _x000a_Wipe with a clean and dry cloth to remove dust"/>
    <n v="4.3"/>
    <n v="56"/>
    <n v="2239"/>
    <x v="1"/>
    <x v="27"/>
    <x v="1"/>
    <n v="125384"/>
  </r>
  <r>
    <x v="141"/>
    <s v="Women Black &amp; Orange Bandhani Printed Kurta"/>
    <s v="Colour: black and orange_x000a_Bandhani printed_x000a_Mandarin collar_x000a_Button closure_x000a_Sleeveless, no sleeves_x000a_A-line shape with regular style_x000a_Calf length with flared hem_x000a_Machine weave regular viscose rayon"/>
    <s v="The model (height 5'8) is wearing a size S"/>
    <n v="4.4000000000000004"/>
    <n v="3500"/>
    <n v="594"/>
    <x v="0"/>
    <x v="112"/>
    <x v="0"/>
    <n v="2079000"/>
  </r>
  <r>
    <x v="2"/>
    <s v="Nord Buds 2 True Wireless ANC Earbuds"/>
    <s v="This item cannot be returned."/>
    <s v="None"/>
    <n v="4.4000000000000004"/>
    <n v="257"/>
    <n v="2999"/>
    <x v="1"/>
    <x v="5"/>
    <x v="1"/>
    <n v="770743"/>
  </r>
  <r>
    <x v="15"/>
    <s v="Black Ribbed Vest Top"/>
    <s v="Fitted vest top in soft, ribbed cotton jersey. Narrow cut at the top, a round neckline and wide shoulder straps."/>
    <s v="The model (height 5'8) is wearing a size S"/>
    <n v="4.7"/>
    <n v="332"/>
    <n v="799"/>
    <x v="1"/>
    <x v="235"/>
    <x v="0"/>
    <n v="265268"/>
  </r>
  <r>
    <x v="138"/>
    <s v="Dermatologically Tested Rose Fine Fragrance Mist - 236 ml"/>
    <s v="Dermatologically Tested Rose Fine Fragrance Mist - 236 ml"/>
    <s v="None"/>
    <n v="4.4000000000000004"/>
    <n v="149"/>
    <n v="1999"/>
    <x v="1"/>
    <x v="28"/>
    <x v="1"/>
    <n v="297851"/>
  </r>
  <r>
    <x v="357"/>
    <s v="Women Textured Structured Sling Bag"/>
    <s v="Pink textured structured sling bag, has 1 main compartment secured with zip closure_x000a_Tablet sleeve: no_x000a_With a non-detachable sling strap"/>
    <s v="Height: 12 cm_x000a_Width: 21 cm_x000a_Depth: 6 cm"/>
    <n v="4.7"/>
    <n v="39"/>
    <n v="2152"/>
    <x v="0"/>
    <x v="48"/>
    <x v="5"/>
    <n v="83928"/>
  </r>
  <r>
    <x v="394"/>
    <s v="Women Blue &amp; Gold-Toned Kurta with Palazzos &amp; Dupatta"/>
    <s v="Blue solid Kurti with Palazzos with dupatta_x000a__x000a_Kurti design:_x000a_Solid_x000a_Straight shape_x000a_Regular style_x000a_Mock buttons at front_x000a_Round neck with gotta patti work, three-quarter roll-up sleeves_x000a_Calf length with Straight hem_x000a_Viscose rayon machine weave fabric_x000a__x000a_Palazzos design:_x000a_Floral Printed Palazzos_x000a_Partially elasticated waistband_x000a_Slip-on closure_x000a_Dupatta design:_x000a_Floral print all over"/>
    <s v="The model (height 5'8) is wearing a size S"/>
    <n v="3.9"/>
    <n v="2400"/>
    <n v="803"/>
    <x v="0"/>
    <x v="231"/>
    <x v="4"/>
    <n v="1927200"/>
  </r>
  <r>
    <x v="26"/>
    <s v="Women Coral Red Printed Co-Ord Set"/>
    <s v="Co-ord set comprising of T-shirt and joggers_x000a__x000a_Top design_x000a_Coral red solid T-shirt_x000a_Round neck_x000a_Short sleeves_x000a_Bottom design_x000a_Coral red solid joggers_x000a_Has a drawstring closure_x000a_2 Pockets"/>
    <s v="The model (height 5'8) is wearing a size S"/>
    <n v="4.3"/>
    <n v="1200"/>
    <n v="961"/>
    <x v="0"/>
    <x v="68"/>
    <x v="5"/>
    <n v="1153200"/>
  </r>
  <r>
    <x v="256"/>
    <s v="White &amp; Gold-Toned Zari Saree"/>
    <s v="Design Details_x000a_White and gold-toned saree_x000a_Geometric printed saree with zari border_x000a_Has zari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4"/>
    <n v="2000"/>
    <n v="599"/>
    <x v="1"/>
    <x v="283"/>
    <x v="2"/>
    <n v="1198000"/>
  </r>
  <r>
    <x v="106"/>
    <s v="Advansed Aloe Vera Enriched Coconut Hair Oil - 250ml"/>
    <s v="Aloe Vera Enriched Coconut Hair Oil"/>
    <s v="None"/>
    <n v="4.5"/>
    <n v="699"/>
    <n v="98"/>
    <x v="1"/>
    <x v="316"/>
    <x v="1"/>
    <n v="68502"/>
  </r>
  <r>
    <x v="395"/>
    <s v="Women Slim Fit High-Rise Light Fade Stretchable Jeans"/>
    <s v="Dark shade, light fade blue jeans_x000a_Slim fit, high-rise_x000a_Clean look_x000a_Stretchable_x000a_5 pocket_x000a_Length: cropped"/>
    <s v="Fit: Slim Fit_x000a_Stretchable_x000a_The model (height 5'8) is wearing a size 28"/>
    <n v="4.0999999999999996"/>
    <n v="19"/>
    <n v="859"/>
    <x v="0"/>
    <x v="15"/>
    <x v="1"/>
    <n v="16321"/>
  </r>
  <r>
    <x v="81"/>
    <s v="Women Limited Edition Blush Eau de Parfum- 100 ml"/>
    <s v="Perfect for all seasons: Carlton London's Limited-Edition Blush Eau de Parfum is specially created to be suitable for all seasons and reasons. Its delicate yet captivating fragrance will create a blend of seductive aroma that's unforgettable."/>
    <s v="None"/>
    <n v="4.3"/>
    <n v="9300"/>
    <n v="810"/>
    <x v="0"/>
    <x v="28"/>
    <x v="1"/>
    <n v="7533000"/>
  </r>
  <r>
    <x v="26"/>
    <s v="Women Casual Clogs"/>
    <s v="A pair of cream-coloured solid clogs, has regular styling with slip-on closure_x000a_Synthetic upper_x000a_Cushioned footbed_x000a_Patterned TPR outsole_x000a_Warranty: 1 month_x000a_Warranty provided by brand owner/manufacturer"/>
    <s v="Upper material: Synthetic_x000a_Outsole material: TPR_x000a_Wipe with a clean, dry cloth to remove the dust"/>
    <n v="3.3"/>
    <n v="38"/>
    <n v="674"/>
    <x v="0"/>
    <x v="8"/>
    <x v="1"/>
    <n v="25612"/>
  </r>
  <r>
    <x v="319"/>
    <s v="Women Brown Open Toe Flats"/>
    <s v="A pair of brown open toe flats_x000a_Upper Material: synthetic_x000a_Cushioned footbed_x000a_Textured and patterned outsole"/>
    <s v="Synthetic_x000a_Wipe with clean cloth when needed"/>
    <n v="4.0999999999999996"/>
    <n v="366"/>
    <n v="539"/>
    <x v="0"/>
    <x v="261"/>
    <x v="10"/>
    <n v="197274"/>
  </r>
  <r>
    <x v="396"/>
    <s v="Women Comfort Mid Rise Formal Trousers"/>
    <s v="Black knitted formal trousers_x000a_Regular fit_x000a_Brand Fit: comfort_x000a_Mid-rise_x000a_Length: regular_x000a_Pattern: solid_x000a_Flat-front, with no pleats design_x000a_Feature: easy wash_x000a_2 pockets"/>
    <s v="Brand Fit: Comfort_x000a_Fit: Regular Fit_x000a_The model (height 5'8) is wearing a size 28"/>
    <n v="3.8"/>
    <n v="164"/>
    <n v="1199"/>
    <x v="0"/>
    <x v="30"/>
    <x v="1"/>
    <n v="196636"/>
  </r>
  <r>
    <x v="365"/>
    <s v="Printed Cotton Night suit"/>
    <s v="Getting out of these night suit will be tougher than getting out of bed every morning but we promise, it's worth it! This set is extremely soft to touch and comfortable to wear._x000a_VANumber:ETC224-S_x000a__x000a_Top Features_x000a_Shirt collar_x000a_Three-quarter sleeves_x000a__x000a_Pyjamas Features_x000a__x000a_Slip-on"/>
    <s v="Size worn by the model: S_x000a_Chest: 36&quot;_x000a_Waist: 25&quot;_x000a_Hips: 37&quot;_x000a_Height: 5'9&quot;"/>
    <n v="4.2"/>
    <n v="262"/>
    <n v="879"/>
    <x v="1"/>
    <x v="133"/>
    <x v="1"/>
    <n v="230298"/>
  </r>
  <r>
    <x v="26"/>
    <s v="Women Blue Wide Leg High-Rise Light Fade Stretchable Jeans With Cut &amp; Crew Detail"/>
    <s v="Light shade, light fade blue jeans_x000a_Wide leg, high-rise_x000a_Clean look_x000a_Stretchable_x000a_5 pocket_x000a_Length: regular"/>
    <s v="Fit: Wide Leg_x000a_Stretchable_x000a_Size worn by the model: 28_x000a_Waist: 26&quot;_x000a_Hips: 37&quot;_x000a_Height: 5'8''"/>
    <n v="4.2"/>
    <n v="677"/>
    <n v="1457"/>
    <x v="0"/>
    <x v="20"/>
    <x v="4"/>
    <n v="986389"/>
  </r>
  <r>
    <x v="13"/>
    <s v="Candy Store Multi-Toned Striped Top"/>
    <s v="Feel the ease with this multi-toned weaved top. Striped with a modish twist, this top is sure to brighten up your day. Quirky and fun, it is effortless and will provide the ultimate casual look of the day!_x000a__x000a__x000a_Color: Multi-colored_x000a_Classic striped pattern_x000a_Slip-on style_x000a_Woven, non-stretchable_x000a_100% polyester, machine-wash_x000a_The model (height 5'8&quot;) is wearing a size S_x000a__x000a__x000a_Trend Alert_x000a_Fashion trends come and go, but a few manage to break the cycle and earn wardrobe-essential status. A basic, if you will. New Basics resurface year after year, and outfits wouldn't be the same without them. These pieces are tried-and-true wardrobe staples and act as the foundation for every good look. _x000a__x000a_Where-to-wear_x000a_Summer evening outings_x000a__x000a_Style with_x000a_Favourite pair of jeans and gladiator sandals_x000a__x000a_Fabric Story_x000a_Polyester is the &quot;wonder fiber&quot; of the 20th century and makes for comfy durable garments with excellent elasticity. It's resistance to water-based stains and quick-drying properties make it ideal for outdoor clothing._x000a__x000a_Care for me_x000a_Follow the fabric care label. Warm machine wash is recommended._x000a_Can be tumble dried in a cool setting._x000a_Prevent static build-up by drying while damp. _x000a_Use low heat to iron."/>
    <s v="None"/>
    <n v="4.2"/>
    <n v="3900"/>
    <n v="559"/>
    <x v="1"/>
    <x v="235"/>
    <x v="1"/>
    <n v="2180100"/>
  </r>
  <r>
    <x v="310"/>
    <s v="Women Peach-Coloured Embellished Ethnic Mojaris"/>
    <s v="A pair of peach-coloured mojaris_x000a_Upper Material: synthetic_x000a_Cushioned footbed_x000a_Textured and patterned outsole_x000a_Warranty: 1 month_x000a_Warranty provided by brand owner/manufacturer"/>
    <s v="Please use size chart to shop your perfect size"/>
    <n v="4.4000000000000004"/>
    <n v="1100"/>
    <n v="799"/>
    <x v="0"/>
    <x v="217"/>
    <x v="5"/>
    <n v="878900"/>
  </r>
  <r>
    <x v="69"/>
    <s v="Women Offcourt Adjust Sliders"/>
    <s v="Product Design Details:_x000a_A pair of pink striped sliders_x000a_PU upper_x000a_Cushioned footbed_x000a_Patterned PU outsole_x000a__x000a_Special Features:_x000a_Post-game, errands and more adjust your comfort on the go. The adjustable, padded strap lets you perfect your fit, while the lightweight foam midsole brings first-class comfort to your feet."/>
    <s v="PU_x000a_Wipe with a clean, dry cloth to remove dust"/>
    <n v="4.8"/>
    <n v="19"/>
    <n v="2651"/>
    <x v="0"/>
    <x v="7"/>
    <x v="1"/>
    <n v="50369"/>
  </r>
  <r>
    <x v="325"/>
    <s v="Women Blue Flared Mid-Rise Slash Knee Stretchable Jeans"/>
    <s v="Blue light wash 5-pocket mid-rise jeans, slash knee, light fade, has a button and zip closure, and waistband with belt loops"/>
    <s v="Flared_x000a_Stretchable_x000a_The model (height 5'8&quot;) is wearing a size 28"/>
    <n v="4.0999999999999996"/>
    <n v="5800"/>
    <n v="987"/>
    <x v="0"/>
    <x v="15"/>
    <x v="5"/>
    <n v="5724600"/>
  </r>
  <r>
    <x v="262"/>
    <s v="Women Blue Floral Embroidered Regular Sequinned Kurta with Trousers &amp; With Dupatta"/>
    <s v="Blue embroidered Kurta with Trousers with dupatta_x000a__x000a_Kurta design:_x000a_Floral embroidered_x000a_Straight shape_x000a_Regular style_x000a_Round neck, three-quarter regular sleeves_x000a_Sequinned detail_x000a_Calf length with straight hem_x000a_Poly chiffon machine weave fabric_x000a__x000a_Trousers design:_x000a_Self design Trousers_x000a_Partially elasticated waistband_x000a_Slip-on closure"/>
    <s v="The model (height 5'8) is wearing a size S"/>
    <n v="4"/>
    <n v="714"/>
    <n v="1363"/>
    <x v="0"/>
    <x v="231"/>
    <x v="5"/>
    <n v="973182"/>
  </r>
  <r>
    <x v="300"/>
    <s v="Striped Drop Shoulder Sleeves Pure Cotton T-shirt"/>
    <s v="White &amp; red Tshirt for women_x000a_Striped_x000a_Regular length_x000a_Round neck_x000a_Short, drop shoulder sleeves_x000a_Knitted cotton fabric"/>
    <s v="Regular Fit_x000a_The model (height 5'8) is wearing a size S"/>
    <n v="4.5"/>
    <n v="16"/>
    <n v="889"/>
    <x v="1"/>
    <x v="46"/>
    <x v="1"/>
    <n v="14224"/>
  </r>
  <r>
    <x v="256"/>
    <s v="Women Ethnic Motifs Thread Work Floral Anarkali Kurta"/>
    <s v="Colour: white_x000a_Ethnic motifs embroidered_x000a_Round neck_x000a_Three quarter, regular sleeves_x000a_Anarkali shape with regularstyle_x000a_Thread work detail_x000a_Ankle length with flared hem_x000a_Machine weave regular cotton"/>
    <s v="The model (height 5'8) is wearing a size S"/>
    <n v="4.2"/>
    <n v="698"/>
    <n v="1367"/>
    <x v="0"/>
    <x v="112"/>
    <x v="1"/>
    <n v="954166"/>
  </r>
  <r>
    <x v="283"/>
    <s v="Women Black Printed Night suit"/>
    <s v="You can simply unfurl yourself into the embrace of this night suit to unwind after a long day at work. This one is crafted with the softest fabric to leave you feeling light and airy._x000a_VANumber: cot-299-blak-lt_x000a__x000a_Shirt Features_x000a_Shirt collar_x000a_Short sleeves_x000a__x000a_Pyjamas Features_x000a_Drawstring"/>
    <s v="The model (height 5'8) is wearing a size S"/>
    <n v="4.4000000000000004"/>
    <n v="385"/>
    <n v="721"/>
    <x v="0"/>
    <x v="133"/>
    <x v="0"/>
    <n v="277585"/>
  </r>
  <r>
    <x v="275"/>
    <s v="Women Charming Maroon Solid Dress"/>
    <s v="Stylishly designed, this dress is sure to impress. It is crafted with an appealing solid pattern and lovely V-neck for added appeal. _x000a_Maroon colour_x000a_Classic solid pattern_x000a_V-neck_x000a_Short puff sleeves_x000a_Polyester, machine wash"/>
    <s v="The model (height 5'8) is wearing a size S"/>
    <n v="4.2"/>
    <n v="160"/>
    <n v="376"/>
    <x v="0"/>
    <x v="233"/>
    <x v="9"/>
    <n v="60160"/>
  </r>
  <r>
    <x v="285"/>
    <s v="Women Black Ethnic Motifs Printed Pure Cotton Kurta with Palazzos &amp; With Dupatta"/>
    <s v="Black printed Kurta with Palazzos with dupatta_x000a__x000a_Kurta design:_x000a_Ethnic motifs printed_x000a_Straight shape_x000a_Regular style_x000a_Round neck, three-quarter regular sleeves_x000a_1 pockets_x000a_Calf length with straight hem_x000a_Pure cotton machine weave fabric_x000a__x000a_Palazzos design:_x000a_Printed Palazzos_x000a_Elasticated waistband_x000a_Slip-on closure"/>
    <s v="Dupatta Length-2.40 m_x000a_Dupatta Width- 1.01 metres_x000a_The model (height 5'8) is wearing a size S"/>
    <n v="4.0999999999999996"/>
    <n v="1700"/>
    <n v="1224"/>
    <x v="0"/>
    <x v="231"/>
    <x v="0"/>
    <n v="2080800"/>
  </r>
  <r>
    <x v="397"/>
    <s v="Women Pack Of 3 Solid Maternity Briefs 5503reblkmrnmagmp"/>
    <s v="This item cannot be returned."/>
    <s v="Cotton_x000a_Regular Machine-Wash"/>
    <n v="4.3"/>
    <n v="1400"/>
    <n v="713"/>
    <x v="0"/>
    <x v="317"/>
    <x v="1"/>
    <n v="998200"/>
  </r>
  <r>
    <x v="30"/>
    <s v="Paris Revitalift 1.5% Hyaluronic Acid Serum for Hydrated &amp; Youthful Skin - 30 ml"/>
    <s v="Revitalift 1.5% Hyaluronic Acid Serum"/>
    <s v="None"/>
    <n v="4.7"/>
    <n v="3600"/>
    <n v="619"/>
    <x v="1"/>
    <x v="28"/>
    <x v="1"/>
    <n v="2228400"/>
  </r>
  <r>
    <x v="141"/>
    <s v="Women Blue &amp; White Printed Kurta"/>
    <s v="Colour: blue and white_x000a_Abstract printed_x000a_Mandarin collar_x000a_Three-quarter, regular sleeves_x000a_Straight shape with regular style_x000a_Calf length with straight hem_x000a_Machine weave regular cotton"/>
    <s v="The model (height 5'8) is wearing a size S"/>
    <n v="4.0999999999999996"/>
    <n v="880"/>
    <n v="395"/>
    <x v="0"/>
    <x v="112"/>
    <x v="2"/>
    <n v="347600"/>
  </r>
  <r>
    <x v="267"/>
    <s v="Women Green Floral Yoke Design Kurta with Palazzos &amp; With Dupatta"/>
    <s v="Green yoke design Kurta with Palazzos with dupatta_x000a__x000a_Kurta design:_x000a_Floral yoke design_x000a_Straight shape_x000a_Regular style_x000a_Round neck, long regular sleeves_x000a_2 pockets zari detail_x000a_Calf length with straight hem_x000a_Silk blend machine weave fabric_x000a__x000a_Palazzos design:_x000a_Embroidered Palazzos_x000a_Elasticated waistband_x000a_Slip-on closure"/>
    <s v="Dupatta:250 cm x 117 cm_x000a_Size worn by the model: S_x000a_Chest: 31&quot;_x000a_Waist: 24&quot;_x000a_Hips: 38&quot;_x000a_Height: 5'8&quot;"/>
    <n v="4.5"/>
    <n v="497"/>
    <n v="2589"/>
    <x v="0"/>
    <x v="231"/>
    <x v="8"/>
    <n v="1286733"/>
  </r>
  <r>
    <x v="357"/>
    <s v="Women Charcoal Straight Fit High-Rise Light Fade Cropped Jeans"/>
    <s v="Medium shade, light fade charcoal jeans_x000a_Straight fit, high-rise_x000a_Clean look_x000a_Non- Stretchable_x000a_5 pocket_x000a_Length: cropped"/>
    <s v="Fit: Straight Fit_x000a_Stretchable_x000a_The model (height 5'8) is wearing a size 28"/>
    <n v="3.9"/>
    <n v="239"/>
    <n v="1495"/>
    <x v="0"/>
    <x v="15"/>
    <x v="1"/>
    <n v="357305"/>
  </r>
  <r>
    <x v="40"/>
    <s v="Tiffany Printed Poly Carbonate Small Hard Trolley Bag - 55 cm"/>
    <s v="Multicoloured printed hard-case cabin trolley suitcase, secured with a number lock_x000a_One handle on the top, has a retractable trolley handle with 360 degree rotatable corner-mounted inline skate wheels_x000a_One main compartment, has elasticated straps secured with click clasp closures, and zip lining_x000a_One zipper compartment on the flap_x000a_Warranty: 5 years_x000a_Warranty provided by Brand Owner / Manufacturer"/>
    <s v="Dimensions: 55 cm x 23 cm x 40 cm"/>
    <n v="4.2"/>
    <n v="2400"/>
    <n v="2399"/>
    <x v="1"/>
    <x v="37"/>
    <x v="1"/>
    <n v="5757600"/>
  </r>
  <r>
    <x v="72"/>
    <s v="Unisex Blue &amp; Black Colourblocked Cross Training Duffel Bag"/>
    <s v="Blue and black colourblocked medium duffel bag, has two short handles, and one detachable and adjustable shoulder strap_x000a_1 main compartment secured with a zip_x000a_1 external zipper pocket on the front_x000a_2 side zipper pockets_x000a_Warranty: 1 year against manufacturing defects_x000a_Warranty provided by Brand/Manufacturer"/>
    <s v="Width: 47 cm_x000a_Depth: 24 cm_x000a_Height: 24 cm"/>
    <n v="4.3"/>
    <n v="474"/>
    <n v="649"/>
    <x v="1"/>
    <x v="48"/>
    <x v="0"/>
    <n v="307626"/>
  </r>
  <r>
    <x v="15"/>
    <s v="Women Wide Twill Trousers"/>
    <s v="Trousers in cotton twill with a high waist, zip fly and button, front and back pockets and wide, straight legs."/>
    <s v="The model (height 5'8) is wearing a size 28"/>
    <n v="4.3"/>
    <n v="701"/>
    <n v="1499"/>
    <x v="0"/>
    <x v="30"/>
    <x v="1"/>
    <n v="1050799"/>
  </r>
  <r>
    <x v="293"/>
    <s v="Pink Block Mules"/>
    <s v="A pair of pink mules ,has regular ankle and open back_x000a_Synthetic solid upper with western - embellished_x000a_Cushioned footbed_x000a_Textured and patterend outsole, has a block"/>
    <s v="Heel height: 6.35 cm (2 inches)"/>
    <n v="3.9"/>
    <n v="1400"/>
    <n v="798"/>
    <x v="1"/>
    <x v="249"/>
    <x v="11"/>
    <n v="1117200"/>
  </r>
  <r>
    <x v="3"/>
    <s v="Black Color Fit Icon 2 Calling Smartwatch"/>
    <s v="This item cannot be returned."/>
    <s v="Dial width: 45 mm_x000a_Strap width: 20 mm"/>
    <n v="4"/>
    <n v="663"/>
    <n v="2299"/>
    <x v="1"/>
    <x v="40"/>
    <x v="0"/>
    <n v="1524237"/>
  </r>
  <r>
    <x v="268"/>
    <s v="Women Black Slim Fit Solid Treggings"/>
    <s v="Black solid knitted treggings, has an elasticted waistaband with slip-on closure"/>
    <s v="The model (height 5'8&quot;) is wearing a size 28"/>
    <n v="4.2"/>
    <n v="15000"/>
    <n v="591"/>
    <x v="0"/>
    <x v="318"/>
    <x v="0"/>
    <n v="8865000"/>
  </r>
  <r>
    <x v="26"/>
    <s v="Women Blue Boyfriend Fit High-Rise Acid Wash Stretchable Jeans"/>
    <s v="Medium shade, no fade, blue jeans_x000a_Boyfriend fit, high-rise_x000a_Clean look_x000a_Stretchable_x000a_Acid wash_x000a_5 pocket_x000a_Length: regular"/>
    <s v="Fit: Boyfriend Fit_x000a_Stretchable_x000a_The model (height 5'8) is wearing a size 28"/>
    <n v="4.0999999999999996"/>
    <n v="3700"/>
    <n v="919"/>
    <x v="0"/>
    <x v="15"/>
    <x v="4"/>
    <n v="3400300"/>
  </r>
  <r>
    <x v="256"/>
    <s v="Women Floral Printed Panelled Kurta with Palazzos"/>
    <s v="printed Kurta with Palazzos_x000a__x000a_Kurta design:_x000a_Floral printed_x000a_Straight shape_x000a_Panelled style_x000a_Mandarin collar, three-quarter regular sleeves_x000a_2 pockets_x000a_Calf length with curved hem_x000a_Viscose rayon knitted fabric_x000a__x000a_Palazzos design:_x000a_Printed Palazzos_x000a_Elasticated waistband_x000a_Slip-on closure"/>
    <s v="The model (height 5'8) is wearing a size S"/>
    <n v="4.3"/>
    <n v="1100"/>
    <n v="1196"/>
    <x v="0"/>
    <x v="237"/>
    <x v="1"/>
    <n v="1315600"/>
  </r>
  <r>
    <x v="262"/>
    <s v="Muted Hazelnut Geometric Yoke Kurta Set"/>
    <s v="This set includes: Kurta, Palazzos and Dupatta_x000a__x000a_Chic yet understated, the Beige-ish Hazelnut colour pairs fabulously with the splash of vivid colors on the dupatta. The simple, straight silhouette of the kurta is minimally boisterous with noisy yoke print and solid fluidy palazzos. That added with the intense tonal grading of the dupatta, and Voila! We have an ethnic masterpiece here. _x000a_ Kurta:_x000a_Hazelnut beige with bright print accents, round neck. Mid-calf length, Slit sides, 3/4th sleeves._x000a_Palazzos:_x000a_Hazelnut beige hem patterned palazzos with elasticated back slip-on style._x000a_Dupatta:_x000a_Bright pink and orange striped dupatta with golden accents and golden tassels along the border_x000a_Pure Cotton and Art Silk Dupatta, dry clean_x000a_The model (height 5'8&quot;) is wearing a size S"/>
    <s v="None"/>
    <n v="4.3"/>
    <n v="26800"/>
    <n v="869"/>
    <x v="1"/>
    <x v="68"/>
    <x v="1"/>
    <n v="23289200"/>
  </r>
  <r>
    <x v="276"/>
    <s v="Women Silver-Toned Analogue Watch MFB-PN-SM-08"/>
    <s v="Display: Analogue_x000a_Movement: Quartz_x000a_Power source: Battery_x000a_Dial style: Solid round stainless steel dial_x000a_Features: Reset Time_x000a_Strap style: Blue regular, silicon strap with a tang closure_x000a_Water resistance: Water Resistant_x000a_Comes in a DressBerry case"/>
    <s v="None"/>
    <n v="4.5"/>
    <n v="554"/>
    <n v="699"/>
    <x v="0"/>
    <x v="319"/>
    <x v="15"/>
    <n v="387246"/>
  </r>
  <r>
    <x v="141"/>
    <s v="Women Yellow Bandhani Printed Kurta"/>
    <s v="Colour: yellow_x000a_Bandhani printed_x000a_Round neck_x000a_Sleeveless, no sleeves_x000a_Straight shape with regular style_x000a_Calf length with straight hem_x000a_Machine weave regular viscose rayon"/>
    <s v="The model (height 5'8) is wearing a size S"/>
    <n v="4.5"/>
    <n v="2600"/>
    <n v="594"/>
    <x v="0"/>
    <x v="112"/>
    <x v="12"/>
    <n v="1544400"/>
  </r>
  <r>
    <x v="350"/>
    <s v="Murumuru Butter &amp; Rose Bountiful Moisture Body Wash - 400 ml"/>
    <s v="Natural Murumuru Butter &amp; Rose Sulfate-Free Body Wash"/>
    <s v="None"/>
    <n v="4.5"/>
    <n v="1100"/>
    <n v="250"/>
    <x v="1"/>
    <x v="28"/>
    <x v="1"/>
    <n v="275000"/>
  </r>
  <r>
    <x v="256"/>
    <s v="Women Ethnic Motifs Printed Kurta with Palazzos"/>
    <s v="Printed Kurta with Palazzos_x000a__x000a_Kurta design:_x000a_Ethnic motifs printed_x000a_Straight shape_x000a_Regular style_x000a_Round neck, three-quarter regular sleeves_x000a_2 pockets_x000a_Calf length with straight hem_x000a_Viscose rayon knitted fabric_x000a__x000a_Palazzos design:_x000a_Printed Palazzos_x000a_Elasticated waistband_x000a_Slip-on closure"/>
    <s v="The model (height 5'8) is wearing a size S"/>
    <n v="4.3"/>
    <n v="1200"/>
    <n v="1010"/>
    <x v="0"/>
    <x v="237"/>
    <x v="1"/>
    <n v="1212000"/>
  </r>
  <r>
    <x v="267"/>
    <s v="Women Maroon Floral Embroidered Sequinned Kurta with Trousers &amp; Dupatta"/>
    <s v="Maroon embroidered Kurta with Trousers &amp; dupatta_x000a__x000a_Kurta design:_x000a_Floral embroidered_x000a_Anarkali shape_x000a_Panelled style_x000a_Round neck, long regular sleeves_x000a_Sequinned detail_x000a_Calf length with flared hem_x000a_Silk blend machine weave fabric_x000a__x000a_Trousers design:_x000a_Solid Trousers_x000a_Partially elasticated waistband_x000a_Slip-on closure_x000a_2 pockets_x000a_Comes with a dupatta"/>
    <s v="Size worn by the model: S_x000a_Chest: 32&quot;_x000a_Waist: 28&quot;_x000a_Hips: 33&quot;_x000a_Height: 5'7&quot;"/>
    <n v="4.4000000000000004"/>
    <n v="698"/>
    <n v="2339"/>
    <x v="0"/>
    <x v="231"/>
    <x v="5"/>
    <n v="1632622"/>
  </r>
  <r>
    <x v="398"/>
    <s v="Women Indie Prints Georgette Anarkali Kurta"/>
    <s v="Solid _x000a_Scoop neck_x000a_Long, regular sleeves_x000a_Anarkali shape with regular style_x000a_Beads and stones detail_x000a_Ankle length with flared hem_x000a_Machine weave regular georgette"/>
    <s v="The model (height 5'8) is wearing a size S"/>
    <n v="4.5"/>
    <n v="327"/>
    <n v="1020"/>
    <x v="0"/>
    <x v="112"/>
    <x v="1"/>
    <n v="333540"/>
  </r>
  <r>
    <x v="267"/>
    <s v="Floral Bliss Side Pocket Cotton Kurta Set"/>
    <s v="This set includes: Kurta and Trousers_x000a__x000a_A smart piece with a floral trend signature, the contemporary styling components ups the exclusivity of this set. The shades of taffy pink beautifully contrasts with the luxe blue floral motifs, while the structured silhouette gives it a casual edge. Design, comfort and a smart overall look, this set is elegance personified!_x000a_Kurta:_x000a_All over floral print, hook and eye keyhole neck, short sleeves, calf length with tapered slits, smart styling with side pocket_x000a_Trousers:_x000a_Variegated grainy stripes in crop-cut with elastic back, slip-on styling, 2 pockets_x000a_Pure cotton, Machine-wash_x000a_The model (height 5'8&quot;) is wearing a size S"/>
    <s v="None"/>
    <n v="3.9"/>
    <n v="18200"/>
    <n v="824"/>
    <x v="1"/>
    <x v="68"/>
    <x v="1"/>
    <n v="14996800"/>
  </r>
  <r>
    <x v="256"/>
    <s v="Women White Floral Printed Pure Cotton Kurta with Trousers &amp; With Dupatta"/>
    <s v="White printed Kurta with Trousers with dupatta_x000a__x000a_Kurta design:_x000a_Floral printed_x000a_Anarkali shape_x000a_Regular style_x000a_V-neck, long regular sleeves_x000a_Calf length with flared hem_x000a_Pure cotton machine weave fabric_x000a__x000a_Trousers design:_x000a_Printed Trousers_x000a_Elasticated waistband_x000a_Slip-on closure"/>
    <s v="The model (height 5'8) is wearing a size S"/>
    <n v="4.3"/>
    <n v="2600"/>
    <n v="999"/>
    <x v="0"/>
    <x v="231"/>
    <x v="2"/>
    <n v="2597400"/>
  </r>
  <r>
    <x v="267"/>
    <s v="Floral Bliss Side Pocket Cotton Kurta Set"/>
    <s v="This set includes: Kurta and Trousers_x000a__x000a_A smart piece with a floral trend signature, the contemporary styling components ups the exclusivity of this set. The shades of taffy pink beautifully contrasts with the luxe blue floral motifs, while the structured silhouette gives it a casual edge. Design, comfort and a smart overall look, this set is elegance personified!_x000a_Kurta:_x000a_All over floral print, hook and eye keyhole neck, short sleeves, calf length with tapered slits, smart styling with side pocket_x000a_Trousers:_x000a_Variegated grainy stripes in crop-cut with elastic back, slip-on styling, 2 pockets_x000a_Pure cotton, Machine-wash_x000a_The model (height 5'8&quot;) is wearing a size S"/>
    <s v="None"/>
    <n v="3.9"/>
    <n v="18200"/>
    <n v="824"/>
    <x v="1"/>
    <x v="68"/>
    <x v="1"/>
    <n v="14996800"/>
  </r>
  <r>
    <x v="256"/>
    <s v="Women White Floral Printed Pure Cotton Kurta with Trousers &amp; With Dupatta"/>
    <s v="White printed Kurta with Trousers with dupatta_x000a__x000a_Kurta design:_x000a_Floral printed_x000a_Anarkali shape_x000a_Regular style_x000a_V-neck, long regular sleeves_x000a_Calf length with flared hem_x000a_Pure cotton machine weave fabric_x000a__x000a_Trousers design:_x000a_Printed Trousers_x000a_Elasticated waistband_x000a_Slip-on closure"/>
    <s v="The model (height 5'8) is wearing a size S"/>
    <n v="4.3"/>
    <n v="2600"/>
    <n v="999"/>
    <x v="0"/>
    <x v="231"/>
    <x v="2"/>
    <n v="2597400"/>
  </r>
  <r>
    <x v="309"/>
    <s v="Sleeveless Sweetheart Neck A-Line Dress"/>
    <s v="White solid a-line dress_x000a_Sweetheart neck_x000a_Sleeveless_x000a_Above knee length in flared hem_x000a_Cotton fabric_x000a_Concealed zip closure"/>
    <s v="The model (height 5'8) is wearing a size S"/>
    <n v="1.8"/>
    <n v="4"/>
    <n v="624"/>
    <x v="1"/>
    <x v="233"/>
    <x v="1"/>
    <n v="2496"/>
  </r>
  <r>
    <x v="279"/>
    <s v="Women Formal Shirt"/>
    <s v="Black solid opaque Formal shirt ,has a spread collar, button placket, long regular sleeves, curved hem"/>
    <s v="Fit: Regular Fit_x000a_The model (height 5'8) is wearing a size S"/>
    <n v="4.3"/>
    <n v="409"/>
    <n v="644"/>
    <x v="0"/>
    <x v="12"/>
    <x v="1"/>
    <n v="263396"/>
  </r>
  <r>
    <x v="72"/>
    <s v="Unisex Blue &amp; White Colourblocked MODERN ECO 5 Backpack"/>
    <s v="Blue and white colourblocked backpack_x000a_Padded shoulder straps, has non-padded haul loop_x000a_1 main compartment with zip closure_x000a_2 zip pockets, 1 stash pocket_x000a_Padded back_x000a_Shoulder straps padded with pp foam/ EVA sheet._x000a_Anti-slip fabric / breathable spongy mesh on shoulder straps_x000a_Waterproof interior and exterior fabric for double protection._x000a_Ergonomically contoured shape._x000a_Balance structure for greater load stability._x000a_Adaptable build_x000a_Easy access Pocket for quick handiness._x000a_Easily adjustable straps_x000a_Water Resistance: yes_x000a_Warranty: 1 year"/>
    <s v="Height: 48 cm_x000a_Width: 32 cm_x000a_Depth: 14 cm_x000a_Volume: 24 to 30 Litres"/>
    <n v="3.9"/>
    <n v="1300"/>
    <n v="449"/>
    <x v="1"/>
    <x v="67"/>
    <x v="2"/>
    <n v="583700"/>
  </r>
  <r>
    <x v="267"/>
    <s v="Women Pink Bandhani Printed Mirror Work Lace Detail Kurta with Trousers &amp; Dupatta"/>
    <s v="Pink printed Kurta with Trousers with dupatta_x000a__x000a_Kurta design:_x000a_Bandhani printed_x000a_Straight shape_x000a_Regular style_x000a_Round neck, three-quarter regular sleeves_x000a_Mirror work Lace detail_x000a_Calf length with straight hem_x000a_Silk blend machine weave fabric_x000a__x000a_Trousers design:_x000a_Printed Trousers_x000a_Partially elasticated waistband_x000a_Slip-on closure_x000a_2 pockets"/>
    <s v="Dupatta length : 2.50 m width : 1.17 mnbsp_x000a_Size worn by the model: S_x000a_Chest: 32&quot;_x000a_Waist: 28&quot;_x000a_Hips: 33&quot;_x000a_Height: 5'7&quot;"/>
    <n v="4.0999999999999996"/>
    <n v="389"/>
    <n v="1169"/>
    <x v="0"/>
    <x v="231"/>
    <x v="11"/>
    <n v="454741"/>
  </r>
  <r>
    <x v="15"/>
    <s v="Sweatshirt Dress"/>
    <s v="Short, straight-cut dress in lightweight sweatshirt fabric. Relaxed fit with a round, rib-trimmed neckline, dropped shoulders and long sleeves with sewn-in creases. Ribbing at the cuffs and hem."/>
    <s v="The model (height 5'8'') is wearing a size S"/>
    <n v="4.3"/>
    <n v="18"/>
    <n v="1049"/>
    <x v="1"/>
    <x v="233"/>
    <x v="1"/>
    <n v="18882"/>
  </r>
  <r>
    <x v="143"/>
    <s v="Unisex Healthy Bright Daily Brightening Body Lotion with Mineral Oil 400 ml"/>
    <s v="What it is _x000a_Bright Daily Brightening Body Lotion _x000a__x000a_Features_x000a_Helps heal dry skin and makes it look fairer_x000a_Contains vitamin B3 that helps skin look fairer by inhibiting melanin transfer and production_x000a_Triple sunscreens help protect fairness from further darkening and sun damage_x000a_Suitable for daily fairness, uneven tone, dry and damaged skin, dull skin_x000a_Fast absorbing and non-greasy"/>
    <s v="400 ml"/>
    <n v="4.4000000000000004"/>
    <n v="3500"/>
    <n v="237"/>
    <x v="1"/>
    <x v="28"/>
    <x v="1"/>
    <n v="829500"/>
  </r>
  <r>
    <x v="18"/>
    <s v="Unisex Navy Blue Clogs"/>
    <s v="Round toed, navy blue clogs with slip-on styling_x000a_Fully molded Croslite material for lightweight cushioning and comfort_x000a_Croslite upper with branding and cut-out detail on the forefoot, backfoot strap with branding at the connecting points_x000a_Croslite footbed, textured with branding at the heel region_x000a_Thick midsole with branding at the back_x000a_Non-marking Croslite material outsole_x000a_Warranty: 3 months against manufacturing defects"/>
    <s v="NA"/>
    <n v="4.2"/>
    <n v="106"/>
    <n v="2921"/>
    <x v="1"/>
    <x v="8"/>
    <x v="3"/>
    <n v="309626"/>
  </r>
  <r>
    <x v="58"/>
    <s v="Women Pink Colourblocked Sneakers"/>
    <s v="A pair of round toe pink ,has regular styling,_x000a_Velcro detail_x000a_upper_x000a_Cushioned footbed_x000a_Textured and patterned outsole_x000a_Warranty: 3 months"/>
    <s v="Upper material: MeshWipe with a clean, dry cloth to remove the dust"/>
    <n v="3.9"/>
    <n v="2100"/>
    <n v="849"/>
    <x v="0"/>
    <x v="0"/>
    <x v="11"/>
    <n v="1782900"/>
  </r>
  <r>
    <x v="275"/>
    <s v="Women Blue Flared High-Rise Clean Look Jeans"/>
    <s v="Blue light wash 5-pocket high-rise jeans, clean look, no fade, and has a zip fly closure"/>
    <s v="Flared_x000a_The model (height 5'8&quot;) is wearing a size 28"/>
    <n v="4"/>
    <n v="478"/>
    <n v="645"/>
    <x v="0"/>
    <x v="15"/>
    <x v="5"/>
    <n v="308310"/>
  </r>
  <r>
    <x v="46"/>
    <s v="Unisex Black Solid Backpack"/>
    <s v="Black backpack_x000a_Non-Padded haul loop_x000a_2 main compartments with zip closure_x000a_Padded Mesh back_x000a_Zip Pocket_x000a_Padded shoulder strap: Padded_x000a_Water-resistance: Yes_x000a_Warranty: 18 months_x000a_Warranty provided by brand/manufacturer"/>
    <s v="Height: 48 cm_x000a_Width: 34 cm_x000a_Depth: 27 cm"/>
    <n v="4.4000000000000004"/>
    <n v="1600"/>
    <n v="1679"/>
    <x v="1"/>
    <x v="67"/>
    <x v="0"/>
    <n v="2686400"/>
  </r>
  <r>
    <x v="68"/>
    <s v="Unisex Black &amp; Grey Brand Logo Backpack With Reflective Strip"/>
    <s v="Black and grey brand logo backpacks_x000a_Padded ergonomic shoulder straps, has padded haul loop_x000a_3 main compartment with zip closure, has padded laptop compartment,_x000a_3 pocket with organiser,_x000a_Padded mesh back_x000a_Features: reflective strip earphone gate_x000a_Water Resistance: water resistant_x000a_Comes with a rain cover_x000a_Warranty: 6 months_x000a_Warranty provided by brand owner/manufacturer"/>
    <s v="Dimensions: 18&quot;*14&quot;*4&quot;_x000a_Volume: 31 Litres and more_x000a_Laptop compartment can hold Up to 18 inch laptop"/>
    <n v="4.0999999999999996"/>
    <n v="2900"/>
    <n v="839"/>
    <x v="1"/>
    <x v="114"/>
    <x v="0"/>
    <n v="2433100"/>
  </r>
  <r>
    <x v="144"/>
    <s v="Reeva Off White &amp; Green Floral 180 TC Fitted King Bedsheet With 2 Pillow Covers"/>
    <s v="Set content: 1 king bedsheet with 2 pillow covers_x000a_Quality: fine_x000a_Thread count: 180_x000a_Colour: off white and green_x000a_Pattern: floral_x000a_Type: fitted"/>
    <s v="Fitted King Bedsheet:1.82 x 1.98 mtr (length x width) with 20.32 cm deep pocket_x000a_Pillow Cover: 45 x 68 cm (length x width)"/>
    <n v="4.3"/>
    <n v="193"/>
    <n v="1999"/>
    <x v="1"/>
    <x v="89"/>
    <x v="8"/>
    <n v="385807"/>
  </r>
  <r>
    <x v="399"/>
    <s v="Textured Open Toe Flats With Backstrap"/>
    <s v="A pair of sea green open toe flats_x000a_Upper Material: synthetic_x000a_Cushioned footbed_x000a_Textured and patterned outsole"/>
    <s v="Synthetic_x000a_Wipe with a clean, dry cloth to remove dust"/>
    <n v="4.5"/>
    <n v="6"/>
    <n v="599"/>
    <x v="1"/>
    <x v="297"/>
    <x v="5"/>
    <n v="3594"/>
  </r>
  <r>
    <x v="220"/>
    <s v="Polka Dots Printed Pure Cotton Night Suit"/>
    <s v="Getting out of these night suit will be tougher than getting out of bed every morning but we promise, it's worth it! This set is extremely soft to touch and comfortable to wear._x000a_VANumber: T373377KRED MIX-RED MIX_x000a_T-shirt Features_x000a_Round neck_x000a_Short sleeves_x000a__x000a_Pyjamas Features_x000a__x000a_Slip-on"/>
    <s v="The model (height 5'8) is wearing a size S"/>
    <n v="4.4000000000000004"/>
    <n v="146"/>
    <n v="1499"/>
    <x v="1"/>
    <x v="133"/>
    <x v="1"/>
    <n v="218854"/>
  </r>
  <r>
    <x v="256"/>
    <s v="Women Brown &amp; Black Abstract Print A-Line Kurta"/>
    <s v="Colour: brown and black_x000a_Abstract printed_x000a_Round neck_x000a_Sleeveless, no sleeves_x000a_A-line shape with high slit style_x000a_Ankle length with flared hem_x000a_Machine weave regular viscose rayon"/>
    <s v="The model (height 5'8) is wearing a size S"/>
    <n v="4.3"/>
    <n v="598"/>
    <n v="557"/>
    <x v="0"/>
    <x v="112"/>
    <x v="0"/>
    <n v="333086"/>
  </r>
  <r>
    <x v="400"/>
    <s v="Yellow Striped Dress"/>
    <s v="Yellow striped fit &amp; flare dress_x000a_Shoulder straps_x000a_Sleeveless, no sleeves_x000a_Above knee length in straight hem_x000a_Zip closure"/>
    <s v="The model (height 5'8) is wearing a size S"/>
    <n v="4.3"/>
    <n v="34"/>
    <n v="999"/>
    <x v="1"/>
    <x v="233"/>
    <x v="12"/>
    <n v="33966"/>
  </r>
  <r>
    <x v="275"/>
    <s v="Women Red Slim Fit Trousers"/>
    <s v="Red woven cigarette_x000a_Slim fit_x000a_Mid-rise_x000a_Length: cropped_x000a_Pattern: solid_x000a_Flat-front, with no pleats design_x000a_Feature: plain_x000a_4 pockets"/>
    <s v="Fit: Slim Fit_x000a_The model (height 5'8) is wearing a size 28"/>
    <n v="3.7"/>
    <n v="162"/>
    <n v="319"/>
    <x v="0"/>
    <x v="30"/>
    <x v="5"/>
    <n v="51678"/>
  </r>
  <r>
    <x v="261"/>
    <s v="Women Rust Orange &amp; Blue Ethnic Motifs Printed Kurta"/>
    <s v="Colour: rust &amp; blue_x000a_Ethnic motifs printed_x000a_V-neck_x000a_Three-quarter, regular sleeves_x000a_A-line shape with empire style_x000a_Calf length with flared hem_x000a_Machine weave regular cotton"/>
    <s v="Size worn by the model: S_x000a_Chest: 32.5''_x000a_Height: 5'6&quot;"/>
    <n v="4"/>
    <n v="1200"/>
    <n v="995"/>
    <x v="0"/>
    <x v="112"/>
    <x v="4"/>
    <n v="1194000"/>
  </r>
  <r>
    <x v="267"/>
    <s v="Women Maroon Yoke Design Kurta"/>
    <s v="Colour: maroon_x000a_Embellished yoke design_x000a_Round neck_x000a_Three-quarter, regular sleeves_x000a_Straight shape with regular style_x000a_Sequinned detail_x000a_Calf length with straight hem_x000a_Machine weave regular silk"/>
    <s v="Size worn by the model: S_x000a_Chest: 32&quot;_x000a_Height: 5'7&quot;"/>
    <n v="4.5"/>
    <n v="1100"/>
    <n v="819"/>
    <x v="0"/>
    <x v="112"/>
    <x v="9"/>
    <n v="900900"/>
  </r>
  <r>
    <x v="266"/>
    <s v="Women Printed Cotton Night suit"/>
    <s v="Cash in absolute comfort and style by getting your hands on this set. The entire range of night suit by this label is all things cozy and feminine._x000a_VAN number:SE-NSP-98A-Green_x000a__x000a_Shirt Features_x000a_Shirt collar_x000a_Short sleeves_x000a__x000a_Pyjamas Features_x000a__x000a_Drawstring"/>
    <s v="The model (height 5'8) is wearing a size S"/>
    <n v="4.3"/>
    <n v="226"/>
    <n v="989"/>
    <x v="0"/>
    <x v="133"/>
    <x v="1"/>
    <n v="223514"/>
  </r>
  <r>
    <x v="263"/>
    <s v="Women Pack Of 2 Straight Fit High-Rise Easy Wash Parallel Trousers"/>
    <s v="Pack of 2 black and teal knitted parallel trousers_x000a_Straight fit_x000a_Brand Fit: relaxed straight leg_x000a_High-rise_x000a_Length: regular_x000a_Pattern: solid_x000a_Flat-front, with no pleats design_x000a_Feature: easy wash"/>
    <s v="Brand Fit: Relaxed Straight Leg_x000a_Fit: Straight Fit_x000a_The model (height 5'8) is wearing a size 28"/>
    <n v="3.8"/>
    <n v="271"/>
    <n v="629"/>
    <x v="0"/>
    <x v="30"/>
    <x v="1"/>
    <n v="170459"/>
  </r>
  <r>
    <x v="321"/>
    <s v="Navy Blue Floral A-line Dress"/>
    <s v="Navy Blue floral print a-line dress_x000a_Shoulder straps_x000a_Sleeveless, shoulder straps_x000a_Above knee length in flared hem_x000a_Polyester fabric_x000a_Concealed zip closure"/>
    <s v="The model (height 5'8) is wearing a size S"/>
    <n v="4.3"/>
    <n v="1100"/>
    <n v="399"/>
    <x v="1"/>
    <x v="233"/>
    <x v="3"/>
    <n v="438900"/>
  </r>
  <r>
    <x v="401"/>
    <s v="Floral Printed Accordion Pleats Fit &amp; Flare Dress With Belt"/>
    <s v="Black, beige floral printed accordion pleats fit &amp; flare dress_x000a_V- neck_x000a_Short, puff sleeves_x000a_Knee length in flared hem_x000a_Crepe fabric_x000a_Comes with a belt"/>
    <s v="The model (height 5'8) is wearing a size S"/>
    <n v="3.8"/>
    <n v="231"/>
    <n v="579"/>
    <x v="1"/>
    <x v="99"/>
    <x v="1"/>
    <n v="133749"/>
  </r>
  <r>
    <x v="268"/>
    <s v="Women Black Solid All That Glitters Shirt"/>
    <s v="Add a dose of style to your closet with this smart and comfy shirt. With an attractive solid pattern and an alluring spread collar, this shirt is sure to stand apart. _x000a_Black shade_x000a_Classic solid pattern_x000a_Spread collar_x000a_Long drop-shoulder sleeves_x000a_Georgette, dry clean_x000a_Trend Alert_x000a_Sparkle all night when you dress in beautiful party ensembles that are adorned with glittery embellishments, such as sequins or metallics."/>
    <s v="Brand Fit: Comfort_x000a_Fit: Regular Fit_x000a_Size worn by the model: S_x000a_Chest: 31&quot;_x000a_Height: 5'7&quot;"/>
    <n v="4.0999999999999996"/>
    <n v="413"/>
    <n v="679"/>
    <x v="0"/>
    <x v="12"/>
    <x v="0"/>
    <n v="280427"/>
  </r>
  <r>
    <x v="402"/>
    <s v="Ethnic Motifs Woven Design Zari Banarasi Saree"/>
    <s v="Design Details_x000a_Pink and gold-toned banarasi saree_x000a_Ethnic Motifs woven design saree with woven design border_x000a_Has zari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4"/>
    <n v="456"/>
    <n v="1730"/>
    <x v="1"/>
    <x v="283"/>
    <x v="1"/>
    <n v="788880"/>
  </r>
  <r>
    <x v="403"/>
    <s v="Women Pack Of 2 White &amp; Black Solid Flared Palazzos"/>
    <s v="Pack Of 2 White and Black solid woven flared fit Palazzos, opaque, and slip-on closure"/>
    <s v="The model (height 5'8&quot;) is wearing a size 28"/>
    <n v="4.0999999999999996"/>
    <n v="3100"/>
    <n v="841"/>
    <x v="0"/>
    <x v="237"/>
    <x v="0"/>
    <n v="2607100"/>
  </r>
  <r>
    <x v="323"/>
    <s v="Amino Skin Radiant Foundation - 001 Ivory Fair 15g"/>
    <s v="Colorbar Amino Skin Radiant Foundation _x000a_Shade Name: 001 Ivory Fair_x000a_Be youthfully radiant with Colorbar Amino Skin Radiant Foundation. Formulated with lysine, an essential amino acid that boosts collagen synthesis, this high-coverage foundation weightlessly fills lines and wrinkles for a smooth, youthful glow. Brightness boosting Japanese pigments even your skin tone, and silicone elastomers seal your glow with a satin finish."/>
    <s v="15 g"/>
    <n v="4.4000000000000004"/>
    <n v="623"/>
    <n v="909"/>
    <x v="1"/>
    <x v="320"/>
    <x v="1"/>
    <n v="566307"/>
  </r>
  <r>
    <x v="141"/>
    <s v="Sea Green Floral Satin Saree"/>
    <s v="Design Details_x000a_Sea green saree_x000a_Floral printed saree with no border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4"/>
    <n v="810"/>
    <n v="944"/>
    <x v="1"/>
    <x v="283"/>
    <x v="8"/>
    <n v="764640"/>
  </r>
  <r>
    <x v="256"/>
    <s v="Women Pink Ethnic Motifs Print Anarkali Kurta"/>
    <s v="Colour: pink and ruby_x000a_Ethnic motifs printed_x000a_Round neck_x000a_Three-quarter, flared sleeves_x000a_Anarkali shape with empire style_x000a_Zari detail_x000a_Ankle length with flared hem_x000a_Machine weave regular cotton"/>
    <s v="The model (height 5'8) is wearing a size S"/>
    <n v="4.0999999999999996"/>
    <n v="2400"/>
    <n v="899"/>
    <x v="0"/>
    <x v="112"/>
    <x v="11"/>
    <n v="2157600"/>
  </r>
  <r>
    <x v="404"/>
    <s v="Striped Regular Beads and Stones Kurta with Trousers &amp; Dupatta"/>
    <s v="Green striped Kurta with Trousers with dupatta_x000a__x000a_Kurta design:_x000a_Striped_x000a_Straight shape_x000a_Regular style_x000a_Round neck, short regular sleeves_x000a_Na pockets beads and stones detail_x000a_Knee length length with straight hem_x000a_Cotton blend knitted fabric_x000a__x000a_Trousers design:_x000a_Striped Trousers_x000a_Elasticated waistband_x000a_Drawstring closure"/>
    <s v="The model (height 5'8) is wearing a size S"/>
    <n v="4.7"/>
    <n v="3"/>
    <n v="999"/>
    <x v="1"/>
    <x v="231"/>
    <x v="1"/>
    <n v="2997"/>
  </r>
  <r>
    <x v="267"/>
    <s v="Women Maroon Yoke Design Straight Kurta"/>
    <s v="Maroon yoke design straight kurta with mirror-work detail, has a round neck, three-quarter sleeves, straight hem, side slits"/>
    <s v="The model (height 5'8&quot;) is wearing a size S"/>
    <n v="4.4000000000000004"/>
    <n v="12400"/>
    <n v="584"/>
    <x v="0"/>
    <x v="112"/>
    <x v="9"/>
    <n v="7241600"/>
  </r>
  <r>
    <x v="8"/>
    <s v="Unisex Black &amp; Grey Solid Phase Backpack"/>
    <s v="Black backpack_x000a_Non-Padded haul loop_x000a_1 main compartment with zip closure_x000a_Padded back_x000a_Zip Pocket_x000a_Padded shoulder strap: Padded_x000a_Water-resistance: No_x000a_Warranty: 3 months_x000a_Warranty provided by brand/manufacturer"/>
    <s v="Height: 47 cm_x000a_Width: 32 cm_x000a_Depth: 15 cm"/>
    <n v="4.2"/>
    <n v="1000"/>
    <n v="779"/>
    <x v="1"/>
    <x v="67"/>
    <x v="0"/>
    <n v="779000"/>
  </r>
  <r>
    <x v="303"/>
    <s v="Women Ethnic Motifs Cotton Blend Kurta Set"/>
    <s v="Give your ethnic closet a much-needed makeover with this trendy kurta set. It comes with a round neck and attractive three-quarter regular sleeves for an elevated appeal. _x000a_Kurti:_x000a_Lovely peach tone_x000a_Classic round neck_x000a_Three-quarter regular sleeves_x000a_Above knee length_x000a_Cotton blend, machine wash_x000a_Palazzos:_x000a_Embroidered palazzos_x000a_Elasticated waist_x000a_Cotton blend, machine wash_x000a_Dupatta:_x000a_Fringed border_x000a_Self-design pattern_x000a_Cotton blend, machine wash"/>
    <s v="The model (height 5'8) is wearing a size S_x000a_Dupatta Length-84 widith-33"/>
    <n v="4.3"/>
    <n v="246"/>
    <n v="944"/>
    <x v="0"/>
    <x v="68"/>
    <x v="1"/>
    <n v="232224"/>
  </r>
  <r>
    <x v="276"/>
    <s v="Black Solid Non-Wired Lightly Padded T-shirt Bra DB-HNS-BRA-009A"/>
    <s v="Black solid full-coverage T-shirt bra_x000a_Lightly Padded and Non-Wired seamless cups_x000a_Regular straps and back closure_x000a_Back style: Regular_x000a_Feature: Moisture Wicking_x000a_Comes with an extra pair of transparent strap."/>
    <s v="65% nylon, 30% polyester, 5% elastane_x000a_Hand-wash"/>
    <n v="4.4000000000000004"/>
    <n v="3100"/>
    <n v="331"/>
    <x v="1"/>
    <x v="321"/>
    <x v="0"/>
    <n v="1026100"/>
  </r>
  <r>
    <x v="220"/>
    <s v="Polo Collar Pure Cotton T-shirt"/>
    <s v="Navy blue T-shirt for women_x000a_Solid_x000a_Regular length_x000a_Polo collar_x000a_Short, regular sleeves_x000a_Knitted cotton fabric"/>
    <s v="Regular Fit_x000a_The model (height 5'8) is wearing a size S"/>
    <n v="4.4000000000000004"/>
    <n v="110"/>
    <n v="1499"/>
    <x v="1"/>
    <x v="46"/>
    <x v="1"/>
    <n v="164890"/>
  </r>
  <r>
    <x v="405"/>
    <s v="Embellished Thread Work Kurta with Trousers &amp; Dupatta"/>
    <s v="Black embroidered Kurta with Trousers &amp; dupatta_x000a__x000a_Kurta design:_x000a_Ethnic motifs embroidered_x000a_Straight shape_x000a_Regular style_x000a_Shoulder straps, sleeveless _x000a_Thread work detail_x000a_Calf length with straight hem_x000a_Poly georgette knitted fabric_x000a__x000a_Trousers design:_x000a_Solid Trousers_x000a_Elasticated waistband_x000a_Slip-on closure"/>
    <s v="Dupatta: 2.5 meters_x000a_The model (height 5'8) is wearing a size S"/>
    <n v="3.7"/>
    <n v="171"/>
    <n v="2499"/>
    <x v="1"/>
    <x v="231"/>
    <x v="1"/>
    <n v="427329"/>
  </r>
  <r>
    <x v="288"/>
    <s v="Women Black Bootcut Trouser"/>
    <s v="Black knitted bootcut_x000a_Slim fit_x000a_Mid-rise_x000a_Length: regular_x000a_Pattern: solid_x000a_Flat-front, with no pleats design_x000a_Feature: plain"/>
    <s v="Fit: Slim Fit_x000a_The model (height 5'8) is wearing a size 28"/>
    <n v="3.8"/>
    <n v="583"/>
    <n v="395"/>
    <x v="0"/>
    <x v="201"/>
    <x v="0"/>
    <n v="230285"/>
  </r>
  <r>
    <x v="327"/>
    <s v="Women Black Skinny Fit High-Rise Clean Look Stretchable Jeans"/>
    <s v="Black dark wash 5-pocket high-rise jeans, clean look, no fade, has a button and zip closure, and waistband with belt loops"/>
    <s v="Skinny Fit_x000a_Stretchable_x000a_The model (height 5'8&quot;) is wearing a size 28"/>
    <n v="4.0999999999999996"/>
    <n v="7000"/>
    <n v="935"/>
    <x v="0"/>
    <x v="15"/>
    <x v="0"/>
    <n v="6545000"/>
  </r>
  <r>
    <x v="275"/>
    <s v="Women Sage Green Solid Regular Fit Regular Shorts"/>
    <s v="Sage green solid mid-rise regular shorts, has 2 pockets, and drawstring closure"/>
    <s v="Regular Fit_x000a_The model (height 5'8&quot;) is wearing a size 28"/>
    <n v="4.5"/>
    <n v="2600"/>
    <n v="244"/>
    <x v="0"/>
    <x v="41"/>
    <x v="8"/>
    <n v="634400"/>
  </r>
  <r>
    <x v="26"/>
    <s v="Women Black Ribbed Top"/>
    <s v="Black ribbed knitted top, has a round neck, and short sleeves"/>
    <s v="The model (height 5'8&quot;) is wearing a size S"/>
    <n v="4.3"/>
    <n v="1800"/>
    <n v="359"/>
    <x v="0"/>
    <x v="235"/>
    <x v="0"/>
    <n v="646200"/>
  </r>
  <r>
    <x v="220"/>
    <s v="White Lace Floral Everyday Bra"/>
    <s v="Make an interesting and drool-worthy addition to your collection of workout wear with this highly comfortable workout bra. Wear it to gift yourself ultimate support and definition required during workout sessions._x000a__x000a_Features_x000a_VANumber: T338020_x000a_Full coverage_x000a_Non-wired to retain natural lift and all-day comfort_x000a_Non padded for minimal support and day long comfort_x000a_Cut and sew cups_x000a_Regular straps_x000a_Back closure_x000a_Features: all day comfort"/>
    <m/>
    <n v="4.5"/>
    <n v="1400"/>
    <n v="1699"/>
    <x v="1"/>
    <x v="287"/>
    <x v="2"/>
    <n v="2378600"/>
  </r>
  <r>
    <x v="267"/>
    <s v="Women Purple Floral Embroidered Sequinned Kurta with Palazzos &amp; Dupatta"/>
    <s v="Purple embroidered Kurta with Palazzos &amp; dupatta_x000a__x000a_Kurta design:_x000a_Floral embroidered_x000a_Straight shape_x000a_Regular style_x000a_Round neck, long regular sleeves_x000a_2 pockets sequinned detail_x000a_Calf length with straight hem_x000a_Silk blend machine weave fabric_x000a__x000a_Palazzos design:_x000a_Solid Palazzos_x000a_Partially elasticated waistband_x000a_Slip-on closure_x000a_2 pockets_x000a_Comes with a dupatta"/>
    <s v="Size worn by the model: S_x000a_Chest: 32&quot;_x000a_Waist: 28&quot;_x000a_Hips: 33&quot;_x000a_Height: 5'7&quot;"/>
    <n v="4.5"/>
    <n v="562"/>
    <n v="2199"/>
    <x v="0"/>
    <x v="231"/>
    <x v="5"/>
    <n v="1235838"/>
  </r>
  <r>
    <x v="24"/>
    <s v="Women Lite Violet Typography Pure Cotton Chill Graphic High Boxy T-shirt"/>
    <s v="Black and blue T-shirt for women_x000a_Typography printed_x000a_Regular length_x000a_Round neck_x000a_Short, drop shoulder sleeves_x000a_Knitted pure cotton fabric_x000a_Trend Alert:_x000a_Bold T-shirt prints offer a fun, eye-catching and memorable way for people to express themselves and make a statement. Allows you to express your personality and style. A real visual communicator!"/>
    <s v="Boxy_x000a_The model (height 5'8) is wearing a size S"/>
    <n v="4.3"/>
    <n v="22"/>
    <n v="377"/>
    <x v="0"/>
    <x v="46"/>
    <x v="18"/>
    <n v="8294"/>
  </r>
  <r>
    <x v="258"/>
    <s v="Women White Floral Embroidered Thread Work Pure Cotton Thread Work Pleated Kurti"/>
    <s v="White a-line kurti_x000a_Floral embroidered_x000a_Round neck, three-quarter, regular sleeves_x000a_Thread work detail_x000a_Machine weave regular pure cotton"/>
    <s v="The model (height 5'8) is wearing a size S"/>
    <n v="3.4"/>
    <n v="270"/>
    <n v="899"/>
    <x v="0"/>
    <x v="308"/>
    <x v="5"/>
    <n v="242730"/>
  </r>
  <r>
    <x v="275"/>
    <s v="Women Blue Floral Print Cinched Waist Top"/>
    <s v="Blue printed woven cinched waist top, has a round neck, and short sleeves"/>
    <s v="Semi-Fit_x000a_The model (height 5'8&quot;) is wearing a size S"/>
    <n v="4.2"/>
    <n v="1100"/>
    <n v="287"/>
    <x v="0"/>
    <x v="235"/>
    <x v="4"/>
    <n v="315700"/>
  </r>
  <r>
    <x v="406"/>
    <s v="Sweetheart Neck Puff Sleeves Peplum Top"/>
    <s v="Lavender regular peplum top_x000a_Solid_x000a_Sweetheart neck, short, puff sleeve  _x000a_Gathered or pleated detail_x000a_Knitted and woven"/>
    <s v="The model (height 5'8) is wearing a size S"/>
    <n v="4.3"/>
    <n v="142"/>
    <n v="797"/>
    <x v="1"/>
    <x v="235"/>
    <x v="1"/>
    <n v="113174"/>
  </r>
  <r>
    <x v="109"/>
    <s v="9to5 Vitamin C+ Facial Serum - 15ml"/>
    <s v="9to5 Vitamin C+ Facial Serum"/>
    <s v="None"/>
    <n v="4.3"/>
    <n v="3100"/>
    <n v="209"/>
    <x v="1"/>
    <x v="322"/>
    <x v="1"/>
    <n v="647900"/>
  </r>
  <r>
    <x v="337"/>
    <s v="Printed Thread Work Kurta with Trousers &amp; With Dupatta"/>
    <s v="printed Kurta with Trousers with dupatta_x000a__x000a_Kurta design:_x000a_Geometric printed_x000a_Straight shape_x000a_Regular style_x000a_Round neck, three-quarter regular sleeves_x000a_Thread work detail_x000a_Calf length length with straight hem_x000a_Viscose rayon knitted and woven fabric_x000a__x000a_Trousers design:_x000a_Striped Trousers_x000a_Partially elasticated waistband_x000a_Slip-on closure"/>
    <s v="Dupatta Length: 2.10 M_x000a_Dupatta Width: 0.70 M"/>
    <n v="4"/>
    <n v="224"/>
    <n v="824"/>
    <x v="1"/>
    <x v="231"/>
    <x v="1"/>
    <n v="184576"/>
  </r>
  <r>
    <x v="141"/>
    <s v="Floral Embellished Embroidered Open One Toe Flats"/>
    <s v="A pair of tan brown &amp; white one toe flats_x000a_Upper Material: synthetic_x000a_Cushioned footbed_x000a_Textured and patterned outsole"/>
    <s v="Synthetic_x000a_Wipe with a clean, dry cloth to remove dust"/>
    <n v="4.2"/>
    <n v="212"/>
    <n v="584"/>
    <x v="1"/>
    <x v="261"/>
    <x v="5"/>
    <n v="123808"/>
  </r>
  <r>
    <x v="261"/>
    <s v="Women Pink &amp; Off White Ethnic Motifs Printed Anarkali Kurta"/>
    <s v="Colour: pink and off white_x000a_Bandhani printed_x000a_Round neck_x000a_Three-quarter, regular sleeves_x000a_Anarkali shape with pleated style_x000a_Calf length with flared hem_x000a_Machine weave regular cotton"/>
    <s v="The model (height 5'8) is wearing a size S"/>
    <n v="4.2"/>
    <n v="3400"/>
    <n v="791"/>
    <x v="0"/>
    <x v="112"/>
    <x v="2"/>
    <n v="2689400"/>
  </r>
  <r>
    <x v="407"/>
    <s v="Women Black Relaxed Straight Leg Flared Easy Wash Trousers"/>
    <s v="Black knitted bootcut_x000a_Flared_x000a_Brand Fit: relaxed straight leg_x000a_Mid-rise_x000a_Length: regular_x000a_Pattern: solid_x000a_Flat-front, with no pleats design_x000a_Feature: easy wash_x000a_2 pockets"/>
    <s v="Brand Fit: Relaxed Straight Leg_x000a_Fit: Flared_x000a_The model (height 5'8) is wearing a size 28"/>
    <n v="4.3"/>
    <n v="907"/>
    <n v="799"/>
    <x v="0"/>
    <x v="30"/>
    <x v="0"/>
    <n v="724693"/>
  </r>
  <r>
    <x v="285"/>
    <s v="Women Blue Floral Pure Cotton Kurta with Trousers &amp; With Dupatta"/>
    <s v="Blue yoke design Kurta with Trousers with dupatta with dupatta_x000a_Kurta design:_x000a_Floral printed_x000a_Straight shape_x000a_Regular style_x000a_Round neck, three-quarter regular sleeves_x000a_2 pockets_x000a_Calf length with straight hem_x000a_Pure cotton machine weave fabric_x000a__x000a_Trousers design:_x000a_Printed Trousers_x000a_Elasticated waistband_x000a_Zip closure_x000a_Comes with a"/>
    <s v="Dupatta length: 2 metres (approx.)_x000a_The model (height 58) is wearing a size S"/>
    <n v="4.0999999999999996"/>
    <n v="5800"/>
    <n v="1294"/>
    <x v="0"/>
    <x v="231"/>
    <x v="4"/>
    <n v="7505200"/>
  </r>
  <r>
    <x v="141"/>
    <s v="Round Neck Floral Printed Knee Length A-Line Ethnic Dress"/>
    <s v="Purple &amp; pink a-line ethnic dress_x000a_Floral print_x000a_Round neck_x000a_Three-quarter regular sleeves_x000a_Flared hem_x000a_Button closure without lining"/>
    <s v="Size worn by the model: S_x000a_Chest: 33&quot;_x000a_Waist: 26&quot;_x000a_Hips: 37&quot;_x000a_Height: 5'10&quot;"/>
    <n v="4.0999999999999996"/>
    <n v="55"/>
    <n v="539"/>
    <x v="1"/>
    <x v="233"/>
    <x v="1"/>
    <n v="29645"/>
  </r>
  <r>
    <x v="364"/>
    <s v="Women Brown Floral Embroidered Pure Cotton Kurta With Trousers &amp; Dupatta"/>
    <s v="Brown embroidered Kurta with Trousers with dupatta_x000a__x000a_Kurta design:_x000a_Floral embroidered_x000a_Straight shape_x000a_Regular style_x000a_Round neck, three-quarter regular sleeves_x000a_2 pockets thread work detail_x000a_Calf length with straight hem_x000a_Pure cotton machine weave fabric_x000a__x000a_Trousers design:_x000a_Printed Trousers_x000a_Partially elasticated waistband_x000a_Drawstring closure"/>
    <s v="The model (height 5'8) is wearing a size S_x000a_Dupatta length: 2.3 m_x000a_width: 1.06 m"/>
    <n v="4.0999999999999996"/>
    <n v="246"/>
    <n v="1299"/>
    <x v="0"/>
    <x v="231"/>
    <x v="5"/>
    <n v="319554"/>
  </r>
  <r>
    <x v="83"/>
    <s v="Unisex Black Printed MAPM Silver Arrows Baseball Cap"/>
    <s v="PRODUCT STORY :_x000a_This gorgeous Mercedes AMG Petronas Motorsport cap is the perfect way to show your love for motorsport. The bold Mercedes AMG Petronas Motorsport logo and the bright silver star on the front add a burst of style, while the PUMA Cat Logo on the brim rounds out the look. _x000a_Product design details:_x000a_Six-panel cap with curved visor, Internal binding in contrast Spectra Green colour with Silver Arrows, High-density Mercedes AMG Petronas Motorsport print with silver Mercedes star, Adjustable metal closure with PUMA Cat Logo, PUMA Cat Logo on brim, _x000a_Warranty: 3 months_x000a_Warranty provided by brand/manufacturer"/>
    <s v="Polyester_x000a_Hand Wash"/>
    <n v="4.5999999999999996"/>
    <n v="1500"/>
    <n v="749"/>
    <x v="1"/>
    <x v="77"/>
    <x v="0"/>
    <n v="1123500"/>
  </r>
  <r>
    <x v="323"/>
    <s v="Vita Hemp Restoring &amp; Balancing Foaming Face Wash with Vitamin C - 150 ml"/>
    <s v="Vita Hemp Restoring &amp; Balancing Foaming Face Wash with Vitamin C"/>
    <s v="None"/>
    <n v="4.5"/>
    <n v="79"/>
    <n v="346"/>
    <x v="1"/>
    <x v="28"/>
    <x v="1"/>
    <n v="27334"/>
  </r>
  <r>
    <x v="408"/>
    <s v="Women Blue &amp; Green Printed Straight Kurta"/>
    <s v="Blue and green printed straight kurta, has a round neck with hook-and-eye closure, three-quarter sleeves, straight hem, side slits"/>
    <s v="The model (height 5'8&quot;) is wearing a size S"/>
    <n v="4.2"/>
    <n v="13500"/>
    <n v="742"/>
    <x v="0"/>
    <x v="112"/>
    <x v="8"/>
    <n v="10017000"/>
  </r>
  <r>
    <x v="280"/>
    <s v="Women Mauve Ethnic Motifs Printed Handloom Anarkali Kurta"/>
    <s v="Colour: mauve_x000a_Ethnic motifs printed_x000a_Round neck_x000a_Three-quarter, regular sleeves_x000a_Anarkali shape with pleated style_x000a_Ankle length with flared hem_x000a_Handloom regular viscose rayon"/>
    <s v="The model (height 5'8) is wearing a size S"/>
    <n v="4"/>
    <n v="907"/>
    <n v="659"/>
    <x v="0"/>
    <x v="112"/>
    <x v="1"/>
    <n v="597713"/>
  </r>
  <r>
    <x v="87"/>
    <s v="DuoPods P70 Earbuds With 50hrs Playtime &amp; Rich Bass"/>
    <s v="This item cannot be returned."/>
    <s v="None"/>
    <n v="3.5"/>
    <n v="188"/>
    <n v="799"/>
    <x v="1"/>
    <x v="118"/>
    <x v="1"/>
    <n v="150212"/>
  </r>
  <r>
    <x v="340"/>
    <s v="Women Magenta &amp; Gold Ethnic Motifs Embroidered Kurta with Trousers &amp; Dupatta"/>
    <s v="Magenta embroidered Kurta with Trousers with dupatta_x000a__x000a_Kurta design:_x000a_Ethnic motifs embroidered_x000a_Straight shape_x000a_Regular style_x000a_Tie-up neck, long regular sleeves_x000a_Zari detail_x000a_Calf length with Straight hem_x000a_Silk blend machine weave fabric_x000a__x000a_Trousers design:_x000a_Embroidered Trousers_x000a_Partially elasticated waistband_x000a_Zip closure"/>
    <s v="The model (height 5'8) is wearing a size S"/>
    <n v="4.3"/>
    <n v="845"/>
    <n v="2719"/>
    <x v="0"/>
    <x v="231"/>
    <x v="5"/>
    <n v="2297555"/>
  </r>
  <r>
    <x v="141"/>
    <s v="Solid Band Collar Straight Kurta"/>
    <s v="Colour: black_x000a_Solid_x000a_Band collar_x000a_Three-quarter, regular sleeves_x000a_Straight shape with regular style_x000a_Calf length with straight hem_x000a_Machine weave regular viscose rayon"/>
    <s v="The model (height 5'8) is wearing a size S"/>
    <n v="3.9"/>
    <n v="42"/>
    <n v="362"/>
    <x v="1"/>
    <x v="112"/>
    <x v="1"/>
    <n v="15204"/>
  </r>
  <r>
    <x v="26"/>
    <s v="Women Stunning Blue High-Rise Bootcut Stretchable Jeans"/>
    <s v="Rock any casual weekend party in these trendy jeans. Crafted with a high-rise waist and regular length, these jeans will lend you a laid-back look. _x000a_Stunning blue colour_x000a_Bootcut fit_x000a_High-rise waist_x000a_Regular length_x000a_Cotton, machine wash_x000a_Trend Alert_x000a_The graduated flare lends an elevated stylish edge to your flared and wide-legged denim. It gives you a super-sleek silhouette and suits all body types."/>
    <s v="Fit: Bootcut_x000a_Stretchable_x000a_The model (height 5'8) is wearing a size 28"/>
    <n v="4"/>
    <n v="725"/>
    <n v="1039"/>
    <x v="0"/>
    <x v="15"/>
    <x v="4"/>
    <n v="753275"/>
  </r>
  <r>
    <x v="261"/>
    <s v="Women Floral Printed Pleated Pure Cotton Kurta With Palazzos"/>
    <s v="Blue printed Kurta with Palazzos_x000a__x000a_Kurta design:_x000a_Floral printed_x000a_Anarkali shape_x000a_Pleated style_x000a_Halter neck, sleeveless no sleeves_x000a_Calf length with flared hem_x000a_Pure cotton machine weave fabric_x000a__x000a_Palazzos design:_x000a_Printed Palazzos_x000a_Elasticated waistband_x000a_Slip-on closure"/>
    <s v="Size worn by the model: S_x000a_Chest: 32&quot;_x000a_Waist: 28&quot;_x000a_Hips: 33&quot;_x000a_Height: 5'7&quot;"/>
    <n v="4.3"/>
    <n v="348"/>
    <n v="1499"/>
    <x v="0"/>
    <x v="237"/>
    <x v="1"/>
    <n v="521652"/>
  </r>
  <r>
    <x v="109"/>
    <s v="Women Sun Expert SPF 24 PA ++ UV Lotion 120 ml"/>
    <s v="What it is_x000a_Sun Expert SPF 24 PA ++ UV Lotion_x000a__x000a_Features_x000a_Lakme Sun Expert Fairness + UV Lotion is formulated with SPF 24 that shields UVB rays that cause sunburns_x000a_PA ++ shields UVA rays that cause dark spots, premature ageing and skin darkening_x000a_It has cucumber and lemon grass extracts that have skin lightening properties"/>
    <s v="120 ml"/>
    <n v="4.5"/>
    <n v="1300"/>
    <n v="220"/>
    <x v="0"/>
    <x v="28"/>
    <x v="1"/>
    <n v="286000"/>
  </r>
  <r>
    <x v="33"/>
    <s v="Unisex Grey &amp; Black Dart One8 V2 Colourblocked Sneakers"/>
    <s v="Special Technology_x000a_Engineered with Propel Foam technology_x000a_Product Details_x000a_A pair of round toe grey sneakers, has regular styling,_x000a_Syntethic &amp; Mesh Upper provides breathability &amp; durability_x000a_Low boot construction with lace closure_x000a_PUMA Logo for subtle branding_x000a_Rubber Outsole for traction_x000a_Warranty: 3 months_x000a_Warranty provided by brand/manufacturer_x000a_About the shoe_x000a_Elevate, intensify the Style drills, out run those goals, here are the perfect PUMA Shoes an all season favorite, perfect for leisure."/>
    <s v="Synthetic_x000a_Wipe with a clean dry cloth to remove dust"/>
    <n v="4.0999999999999996"/>
    <n v="539"/>
    <n v="2364"/>
    <x v="1"/>
    <x v="0"/>
    <x v="0"/>
    <n v="1274196"/>
  </r>
  <r>
    <x v="147"/>
    <s v="Lime Green Textured Cabin Hard Trolley Bag"/>
    <s v="Lime green textured cabin hard trolley bag, secured with a combination lock_x000a_One handle on the top, has a retractable handle on the top and four 360-degree rotatable corner-mounted skate wheels_x000a_One main zip compartment_x000a_Zip lining with two compression straps_x000a_Has a sub-compartment, secured with a zip closure"/>
    <s v="Height: 46 cm_x000a_Width: 35 cm_x000a_Depth: 20 cm_x000a_Volume: 32.2 litres"/>
    <n v="3.8"/>
    <n v="580"/>
    <n v="1799"/>
    <x v="1"/>
    <x v="48"/>
    <x v="5"/>
    <n v="1043420"/>
  </r>
  <r>
    <x v="351"/>
    <s v="Solid Bell Sleeve V-Neck A-Line Top"/>
    <s v="Yellow regular A-line top_x000a_Solid_x000a_V-neck, three-quarter, bell sleeves_x000a_Gathered or pleated detail_x000a_Woven_x000a_Button closure"/>
    <s v="Size worn by the model: S_x000a_Chest: 34&quot;_x000a_Height: 5'9&quot;"/>
    <n v="3.8"/>
    <n v="13"/>
    <n v="527"/>
    <x v="1"/>
    <x v="235"/>
    <x v="1"/>
    <n v="6851"/>
  </r>
  <r>
    <x v="321"/>
    <s v="Women Beige &amp; Blue Floral Printed 3 Piece Co-Ords"/>
    <s v="This CO-Ord set consists of:_x000a_Beige and blue printed crop top. has shoulder straps and concealed zip closure_x000a_Beige and blue printed open front shrug. has three quarter flared sleeves _x000a_Beige and blue printed shorts. has drawstring closure"/>
    <s v="Size worn by the model: S_x000a_Chest: 30&quot;_x000a_Waist: 25&quot;_x000a_Hips: 35&quot;_x000a_Height: 5'7&quot;"/>
    <n v="4.3"/>
    <n v="281"/>
    <n v="1536"/>
    <x v="0"/>
    <x v="257"/>
    <x v="4"/>
    <n v="431616"/>
  </r>
  <r>
    <x v="40"/>
    <s v="Regloss Printed Detour Poly Carbonate Medium Hard Trolley Bag - 65cm"/>
    <s v="Assorted hard-case cabin trolley suitcase, secured with a number lock_x000a_One handle on the top, has a retractable trolley handle with 360 degree rotatable corner-mounted inline skate wheels_x000a_One main compartment, has elasticated straps secured with click clasp closures, and zip lining_x000a_One zipper compartment on the flap_x000a_Warranty: 5 years_x000a_Warranty provided by Brand Owner / Manufacturer"/>
    <s v="Dimensions: 66 cm x 46 cm x 28 cm (Length x Width X Depth)"/>
    <n v="4.0999999999999996"/>
    <n v="3300"/>
    <n v="3199"/>
    <x v="1"/>
    <x v="120"/>
    <x v="1"/>
    <n v="10556700"/>
  </r>
  <r>
    <x v="275"/>
    <s v="Black Crop Top With Flared Trouser"/>
    <s v="This co-ords consists of top and palazzos_x000a_Black solid, has halter collar, sleeveless, slip on closure and regular waist hem_x000a_Black striped patterned mid-rise trouser, has slip on closure and flared hem"/>
    <s v="Regular Fit_x000a_The model (height 5'8&quot;) is wearing a size XS"/>
    <n v="4.3"/>
    <n v="45"/>
    <n v="728"/>
    <x v="1"/>
    <x v="201"/>
    <x v="0"/>
    <n v="32760"/>
  </r>
  <r>
    <x v="11"/>
    <s v="Ninja Calling Pro Plus Bluetooth Calling Smartwatch 39BSWAAY13"/>
    <s v="This item cannot be returned."/>
    <s v="Dial width: 43 mm_x000a_Strap width: 20 mm"/>
    <n v="4.4000000000000004"/>
    <n v="546"/>
    <n v="1799"/>
    <x v="1"/>
    <x v="121"/>
    <x v="4"/>
    <n v="982254"/>
  </r>
  <r>
    <x v="13"/>
    <s v="Women Off-White &amp; Pink Ethnic Motifs Print Pure Cotton Straight Kurta"/>
    <s v="Off-White, pink and olive green ethnic motifs print straight kurta, has a mandarin collar, three-quarter sleeves, straight hem, and side slits"/>
    <s v="The model (height 5'8&quot;) is wearing a size S"/>
    <n v="4.0999999999999996"/>
    <n v="677"/>
    <n v="493"/>
    <x v="0"/>
    <x v="112"/>
    <x v="2"/>
    <n v="333761"/>
  </r>
  <r>
    <x v="339"/>
    <s v="Black Solid A-Line Dress"/>
    <s v="Black solid a-line dress_x000a_High neck_x000a_Sleeveless, no sleeves_x000a_Gathered or pleated detail_x000a_Above knee length in flared hem_x000a_Concealed zip closure"/>
    <s v="The model (height 5'8) is wearing a size S"/>
    <n v="4.3"/>
    <n v="60"/>
    <n v="1749"/>
    <x v="1"/>
    <x v="233"/>
    <x v="0"/>
    <n v="104940"/>
  </r>
  <r>
    <x v="321"/>
    <s v="Women Maroon Solid Fit and Flare Dress"/>
    <s v="Maroon solid woven fit and flare dress, has shoulder straps, sleeveless, and flared hem"/>
    <s v="Semi-Fit_x000a_The model (height 5'8&quot;) is wearing a size S"/>
    <n v="4.2"/>
    <n v="1400"/>
    <n v="517"/>
    <x v="0"/>
    <x v="233"/>
    <x v="9"/>
    <n v="723800"/>
  </r>
  <r>
    <x v="350"/>
    <s v="Anti-Hairfall Onion Shampoo with Blackseed Oil &amp; Patchouli - 200 ml"/>
    <s v="Onion, Blackseed &amp; Patchouli Hair Fall Control Shampoo"/>
    <s v="None"/>
    <n v="4.4000000000000004"/>
    <n v="1300"/>
    <n v="210"/>
    <x v="1"/>
    <x v="28"/>
    <x v="0"/>
    <n v="273000"/>
  </r>
  <r>
    <x v="283"/>
    <s v="Women Navy Blue &amp; Beige Floral Printed Pure Cotton Night suit"/>
    <s v="This classic night suit will help you set the right tone for any season. Club it up with those fluffy room slippers for a win-win look for leisure hours._x000a_VANumber: Cot-237_x000a__x000a_Shirt Features_x000a_Lapel collar_x000a_Three-quarter sleeves_x000a_Button closure_x000a_Pyjamas Features_x000a_Slip-on_x000a_Elastiacted waist band_x000a_2 pockets"/>
    <s v="The model (height 5'8) is wearing a size S"/>
    <n v="4.2"/>
    <n v="2200"/>
    <n v="781"/>
    <x v="0"/>
    <x v="133"/>
    <x v="3"/>
    <n v="1718200"/>
  </r>
  <r>
    <x v="275"/>
    <s v="Women Blue Straight Fit Jeans"/>
    <s v="Blue medium wash jeans, mildly distressed, heavy fade, has a button and zip closure, and waistband with belt loops"/>
    <s v="Straight Fit_x000a_The model (height 5'8&quot;) is wearing a size 28"/>
    <n v="3.6"/>
    <n v="1500"/>
    <n v="588"/>
    <x v="0"/>
    <x v="15"/>
    <x v="4"/>
    <n v="882000"/>
  </r>
  <r>
    <x v="26"/>
    <s v="The Lifestyle Co Women White Grey Printed Round Neck Pure Cotton T-shirt"/>
    <s v="White and Grey printed pure cotton T-shirt, has a round neck, and short extended sleeves"/>
    <s v="The model (height 5'8&quot;) is wearing a size S"/>
    <n v="4.2"/>
    <n v="721"/>
    <n v="279"/>
    <x v="0"/>
    <x v="46"/>
    <x v="7"/>
    <n v="201159"/>
  </r>
  <r>
    <x v="303"/>
    <s v="Pink Candy Striped One Shoulder Top"/>
    <s v="Pink &amp; red regular top_x000a_Candy striped_x000a_One shoulder, sleeveless, shoulder straps sleeves_x000a_Woven polyester fabric"/>
    <s v="The model (height 5'8) is wearing a size S"/>
    <n v="3.7"/>
    <n v="65"/>
    <n v="395"/>
    <x v="1"/>
    <x v="235"/>
    <x v="11"/>
    <n v="25675"/>
  </r>
  <r>
    <x v="12"/>
    <s v="Women Barbados Cherry Rapid-Dry Running T-shirt"/>
    <s v="Set a new record every time you go for a run in the HRX Women's Running T-shirt. The Rapid Dry and Anti microbial technology wick always sweat and keep body odor at bay to minimize distractions and keep you focused on crossing the finish line._x000a__x000a_Features_x000a_Rapid Dry technology wicks sweat and dries fast._x000a_Anti-Microbial technology keeps odor-causing microbes away._x000a_Colour: Barbados Cherry_x000a_Fit: Regular fit"/>
    <s v="The model (height 5'8&quot;) is wearing a size S"/>
    <n v="4.4000000000000004"/>
    <n v="10000"/>
    <n v="314"/>
    <x v="0"/>
    <x v="46"/>
    <x v="1"/>
    <n v="3140000"/>
  </r>
  <r>
    <x v="12"/>
    <s v="Unisex Navy Blue Solid Brand Logo Training Duffel Bag"/>
    <s v="Navy blue printed gym duffel bag_x000a_Two short handles, one long and adjustable shoulder straps_x000a_One main zip compartment_x000a_One zip pocket on one side_x000a_Manufacturer: Gear Merchandise Private Limited_x000a_Country of origin: India"/>
    <s v="Height: 25 cm_x000a_Width: 42 cm_x000a_Depth: 25 cm"/>
    <n v="4.0999999999999996"/>
    <n v="961"/>
    <n v="611"/>
    <x v="1"/>
    <x v="48"/>
    <x v="3"/>
    <n v="587171"/>
  </r>
  <r>
    <x v="409"/>
    <s v="Women Off White Ethnic Motifs Embroidered Sequinned Kurta with Sharara &amp; With Dupatta"/>
    <s v="Off white embroidered Kurta with Sharara with dupatta_x000a__x000a_Kurta design:_x000a_Ethnic motifs embroidered_x000a_A-line shape_x000a_Regular style_x000a_Sweetheart neck, long puffed sleeves_x000a_Sequinned detail_x000a_Knee length length with straight hem_x000a_Poly georgette machine weave fabric_x000a__x000a_Sharara design:_x000a_Solid Sharara_x000a_Elasticated waistband_x000a_Slip-on closure"/>
    <s v="The model (height 5'8) is wearing a size S"/>
    <n v="4"/>
    <n v="481"/>
    <n v="2699"/>
    <x v="0"/>
    <x v="231"/>
    <x v="5"/>
    <n v="1298219"/>
  </r>
  <r>
    <x v="13"/>
    <s v="Women Ethnic Motifs Polyester Print Parade Kurta Set"/>
    <s v="Look like a showstopper in this radiant and stylish kurta set. The alluring round neck and three-quarter bell sleeves of this kurta set make it a must-have. _x000a_Kurta:_x000a_Stylish cream tone_x000a_Round neck_x000a_Three-quarter bell sleeves_x000a_Calf length_x000a_Polyester, machine wash_x000a_Sharara:_x000a_Printed sharara_x000a_Elasticated waist_x000a_Polyester, machine wash_x000a_Dupatta:_x000a_Printed pattern_x000a_Net, machine wash_x000a_Trend Alert_x000a_Vibrant and eye-catching, this trend refreshes unconventional coordinates and silhouettes with print-on-print designing that includes statement motifs and a myriad of hues. These outfits boast pastel colourblocking, Nu Boheme, floral, and quirky prints, and are characterised by voluminous drapes, lettuce hems, capes, slits, and tie-up details."/>
    <s v="The model (height 5'8) is wearing a size S"/>
    <n v="3.1"/>
    <n v="15"/>
    <n v="1109"/>
    <x v="0"/>
    <x v="68"/>
    <x v="1"/>
    <n v="16635"/>
  </r>
  <r>
    <x v="321"/>
    <s v="Navy Blue Floral A-line Dress"/>
    <s v="Navy Blue floral print a-line dress_x000a_Shoulder straps_x000a_Sleeveless, shoulder straps_x000a_Above knee length in flared hem_x000a_Polyester fabric_x000a_Concealed zip closure"/>
    <s v="The model (height 5'8) is wearing a size S"/>
    <n v="4.3"/>
    <n v="1100"/>
    <n v="399"/>
    <x v="1"/>
    <x v="233"/>
    <x v="3"/>
    <n v="438900"/>
  </r>
  <r>
    <x v="294"/>
    <s v="Turquoise Blue Solid Non-Wired Lightly Padded T-shirt Bra"/>
    <s v="Turquoise Blue solid full-coverage T-shirt bra_x000a_Lightly Padded and Non-Wired seamless cups_x000a_Regular straps and back closure_x000a_Back style: Regular_x000a_Feature: All Day Comfort"/>
    <s v="Cotton and cotton_x000a_Hand-wash"/>
    <n v="4"/>
    <n v="13600"/>
    <n v="486"/>
    <x v="1"/>
    <x v="287"/>
    <x v="5"/>
    <n v="6609600"/>
  </r>
  <r>
    <x v="98"/>
    <s v="Women Grey Cotton Relaxed Fit Track Pants"/>
    <s v="Grey solid relaxed-fit Track Pants , has an elasticated waistband with drawstring closure and two pockets"/>
    <s v="Relaxed Fit_x000a_The model (height 5.8') is wearing a size XS"/>
    <n v="4.3"/>
    <n v="15"/>
    <n v="1203"/>
    <x v="0"/>
    <x v="34"/>
    <x v="7"/>
    <n v="18045"/>
  </r>
  <r>
    <x v="1"/>
    <s v="Airdopes 163 M with ASAP Charge In the Ear Bluetooth Headset"/>
    <s v="This item cannot be returned."/>
    <s v="None"/>
    <n v="3.9"/>
    <n v="1200"/>
    <n v="1399"/>
    <x v="1"/>
    <x v="1"/>
    <x v="4"/>
    <n v="1678800"/>
  </r>
  <r>
    <x v="52"/>
    <s v="Vitamin B5 Lightweight &amp; Oil Free Moisturizer - 50 g"/>
    <s v="Vitamin B5 Lightweight &amp; Oil Free Moisturizer with Zinc, Copper, Magnesium &amp; HA for Oily skin, 50 gm"/>
    <s v="None"/>
    <n v="4.5"/>
    <n v="2800"/>
    <n v="331"/>
    <x v="1"/>
    <x v="75"/>
    <x v="1"/>
    <n v="926800"/>
  </r>
  <r>
    <x v="256"/>
    <s v="Women Maroon &amp; Gold-Toned Ethnic Motifs Printed Flared Sleeves Gotta Patti Anarkali Kurta"/>
    <s v="Colour: maroon and gold-toned_x000a_Ethnic motifs printed_x000a_V-neck_x000a_Short, flared sleeves_x000a_Anarkali shape with angrakha style_x000a_Gotta patti detail_x000a_Ankle length with flared hem_x000a_Machine weave regular viscose rayon"/>
    <s v="The model (height 5'8) is wearing a size S"/>
    <n v="4"/>
    <n v="2300"/>
    <n v="999"/>
    <x v="0"/>
    <x v="112"/>
    <x v="5"/>
    <n v="2297700"/>
  </r>
  <r>
    <x v="113"/>
    <s v="Green &amp; White Striped Cotton 160 TC King Bedsheet With 2 Pillow Covers"/>
    <s v="Set content: 1 king bedsheet with 2 pillow covers_x000a_Quality: regular_x000a_Type : flat_x000a_Thread count: 160_x000a_Colour: green_x000a_Pattern: striped"/>
    <s v="King Bedsheet: 2.27 m X 2.74 m (length x width)_x000a_Pillow Cover: 46 cm X 69 cm"/>
    <n v="4.4000000000000004"/>
    <n v="54"/>
    <n v="1399"/>
    <x v="1"/>
    <x v="89"/>
    <x v="8"/>
    <n v="75546"/>
  </r>
  <r>
    <x v="141"/>
    <s v="Chevron Printed Kurta"/>
    <s v="Colour: purple and white_x000a_Chevron printed_x000a_Round neck_x000a_Three-quarter, regular sleeves_x000a_Straight shape with regular style_x000a_Calf length with straight hem_x000a_Machine weave regular viscose rayon"/>
    <s v="Size worn by the model: S_x000a_Chest: 33&quot;_x000a_Height: 5'7&quot;"/>
    <n v="4"/>
    <n v="39"/>
    <n v="373"/>
    <x v="1"/>
    <x v="112"/>
    <x v="1"/>
    <n v="14547"/>
  </r>
  <r>
    <x v="258"/>
    <s v="Women Navy Blue &amp; Golden Striped Straight Kurta"/>
    <s v="Navy blue and golden striped straight kurta, has a round neck, three-quarter sleeves, straight hem, two pockets and side slits"/>
    <s v="The model (height 5'8&quot;) is wearing a size S"/>
    <n v="4.2"/>
    <n v="1400"/>
    <n v="519"/>
    <x v="0"/>
    <x v="112"/>
    <x v="3"/>
    <n v="726600"/>
  </r>
  <r>
    <x v="268"/>
    <s v="Women Mint Green Solid Wide Leg Track Pants"/>
    <s v="A pair of mint green solid wide leg track pants, has an elasticated waistband with outer drawstring closure"/>
    <s v="The model (height 5'8&quot;) is wearing size XS"/>
    <n v="4.3"/>
    <n v="8000"/>
    <n v="599"/>
    <x v="0"/>
    <x v="34"/>
    <x v="8"/>
    <n v="4792000"/>
  </r>
  <r>
    <x v="220"/>
    <s v="Women Straight Fit High-Rise Parallel Trousers"/>
    <s v="Pink woven parallel_x000a_Straight fit_x000a_High-rise_x000a_Length: regular_x000a_Pattern: solid_x000a_Flat-front_x000a_Feature: plain_x000a_2 pockets"/>
    <s v="Fit: Straight Fit_x000a_The model (height 5'8) is wearing a size 28"/>
    <n v="4.5999999999999996"/>
    <n v="37"/>
    <n v="2999"/>
    <x v="0"/>
    <x v="30"/>
    <x v="1"/>
    <n v="110963"/>
  </r>
  <r>
    <x v="267"/>
    <s v="Women Black Floral Motifs Yoke Design Kurta with Trousers &amp; With Dupatta"/>
    <s v="Black yoke design Kurta with Trousers with dupatta_x000a__x000a_Kurta design:_x000a_Floral motifs yoke design_x000a_Straight shape_x000a_Regular style_x000a_Round neck, long regular sleeves_x000a_2 pockets zari detail_x000a_Calf length with straight hem_x000a_Silk blend machine weave fabric_x000a__x000a_Trousers design:_x000a_Solid Trousers_x000a_Elasticated waistband_x000a_Slip-on closure"/>
    <s v="Dupatta:250 cm x 117 cm_x000a_Size worn by the model: S_x000a_Chest: 31&quot;_x000a_Waist: 24&quot;_x000a_Hips: 38&quot;_x000a_Height: 5'8&quot;"/>
    <n v="4.4000000000000004"/>
    <n v="537"/>
    <n v="2729"/>
    <x v="0"/>
    <x v="231"/>
    <x v="0"/>
    <n v="1465473"/>
  </r>
  <r>
    <x v="364"/>
    <s v="Women Navy Blue &amp; Off-White Solid Kurta with Palazzos &amp; Ethnic Jacket"/>
    <s v="Navy blue and off-white solid kurta with printed palazzos and ethnic jacket _x000a_Navy blue solid straight calf length kurta, has a round neck, sleeveless, straight hem, side slits_x000a_Navy blue and off-white printed palazzos, has an elasticated waistband, slip-on closure_x000a_Comes with a navy blue and off-white printed ethnic jacket, has a round neck, three-quarter sleeves, button closure"/>
    <s v="The model (height 5'8&quot;) is wearing a size S"/>
    <n v="4.3"/>
    <n v="10400"/>
    <n v="999"/>
    <x v="0"/>
    <x v="39"/>
    <x v="3"/>
    <n v="10389600"/>
  </r>
  <r>
    <x v="256"/>
    <s v="Women White Printed Pure Cotton Kurta with Trousers &amp; With Dupatta"/>
    <s v="White printed Kurta with Trousers with dupatta_x000a__x000a_Kurta design:_x000a_Geometric printed_x000a_A-line shape_x000a_Regular style_x000a_Round neck, three-quarter regular sleeves_x000a_Calf length with straight hem_x000a_Pure cotton machine weave fabric_x000a__x000a_Trousers design:_x000a_Striped Trousers_x000a_Elasticated waistband_x000a_Zip closure"/>
    <s v="The model (height 5'8) is wearing a size S"/>
    <n v="4.0999999999999996"/>
    <n v="3500"/>
    <n v="1154"/>
    <x v="0"/>
    <x v="231"/>
    <x v="2"/>
    <n v="4039000"/>
  </r>
  <r>
    <x v="46"/>
    <s v="Black Pyxis Textured Hard Sided Large Trolley Suitcase"/>
    <s v="Black textured hard-sided trolley suitcase secured with a number lock_x000a_One top handle, one handle on the side and one top retractable trolley handle_x000a_360-degree rotatable corner-mounted smooth wheels_x000a_One main zip compartment, has lining with zipper pocket, two elasticated tabs secured with a click clasp_x000a_Warranty: 5 Years_x000a_Warranty provided by the manufacturer/brand"/>
    <s v="Dimensions: 66 cm x 42 cm x 25 cm (Height x Width x Depth)"/>
    <n v="4.2"/>
    <n v="263"/>
    <n v="2899"/>
    <x v="1"/>
    <x v="107"/>
    <x v="0"/>
    <n v="762437"/>
  </r>
  <r>
    <x v="141"/>
    <s v="Women Coffee Brown &amp; Yellow Ethnic Motifs Print Pure Cotton Straight Kurta"/>
    <s v="Colour: coffee brown and yellow_x000a_Ethnic motifs print_x000a_Round neck_x000a_Regular sleeves_x000a_Straight_x000a_Knee length with straight hem_x000a_Machine weave regular cotton"/>
    <s v="The model (height 5'8) is wearing a size S"/>
    <n v="4.0999999999999996"/>
    <n v="1500"/>
    <n v="734"/>
    <x v="0"/>
    <x v="112"/>
    <x v="12"/>
    <n v="1101000"/>
  </r>
  <r>
    <x v="258"/>
    <s v="Peach Floral Printed Stones &amp; Beads Embellished Linen Kurta With Trouser &amp; Dupatta"/>
    <s v="This kurta set consists of kurta, trousers and dupatta_x000a__x000a_Kurta Design_x000a__x000a_White Kurta_x000a_Printed details_x000a_Round neck_x000a_Three quarter regular sleeves_x000a_A-line shaped_x000a_Calf-length with straight hem_x000a__x000a_Trousers Design:_x000a__x000a_White solid trousers_x000a_Elasticated Waistband_x000a_Slip-on closure_x000a__x000a_Dupatta Design:_x000a__x000a_White Dupatta_x000a_Printed"/>
    <s v="The model (height 5'8&quot;) is wearing a size M"/>
    <n v="2.8"/>
    <n v="46"/>
    <n v="4999"/>
    <x v="1"/>
    <x v="231"/>
    <x v="1"/>
    <n v="229954"/>
  </r>
  <r>
    <x v="256"/>
    <s v="Women Teal Chevron Striped Kurta"/>
    <s v="Colour: teal_x000a_Chevron striped_x000a_Mandarin collar_x000a_Three-quarter, regular sleeves_x000a_Straight shape with regular style_x000a_Calf length with straight hem_x000a_Knitted regular viscose rayon"/>
    <s v="The model (height 5'8) is wearing a size S"/>
    <n v="4.3"/>
    <n v="224"/>
    <n v="383"/>
    <x v="0"/>
    <x v="112"/>
    <x v="1"/>
    <n v="85792"/>
  </r>
  <r>
    <x v="260"/>
    <s v="Green &amp; Pink Ethnic Motifs Printed Tiered Pure Cotton A-Line Midi Dress"/>
    <s v="Green and pink ethnic motifs print a-line dress_x000a_Mandarin collar_x000a_Short, puff sleeve_x000a_Waist tie-up detail_x000a_Tiered_x000a_Gathered or pleated detail_x000a_Midi length in flounce hem_x000a_Cotton fabric"/>
    <s v="The model (height 5'8) is wearing a size S"/>
    <n v="4.3"/>
    <n v="1000"/>
    <n v="971"/>
    <x v="1"/>
    <x v="233"/>
    <x v="5"/>
    <n v="971000"/>
  </r>
  <r>
    <x v="268"/>
    <s v="Women Black Slim Fit High-Rise Clean Look Stretchable Jeans"/>
    <s v="Black dark wash 5-pocket high-rise jeans, clean look, no fade, has a button and zip closure, and waistband with belt loops"/>
    <s v="Slim fit_x000a_Stretchable_x000a_The model (height 5'8&quot;) is wearing a size 28"/>
    <n v="4"/>
    <n v="5000"/>
    <n v="759"/>
    <x v="0"/>
    <x v="15"/>
    <x v="0"/>
    <n v="3795000"/>
  </r>
  <r>
    <x v="26"/>
    <s v="The Lifestyle Co Women Navy Blue Dad Fit High-Rise Stretchable Jeans"/>
    <s v="Dark shade, no fade navy blue jeans_x000a_Dad fit, high-rise_x000a_Clean look_x000a_Stretchable_x000a_5 pocket_x000a_Length: regular"/>
    <s v="Fit: Dad Fit_x000a_Stretchable_x000a_The model (height 5'8) is wearing a size 28"/>
    <n v="4.2"/>
    <n v="650"/>
    <n v="1175"/>
    <x v="0"/>
    <x v="15"/>
    <x v="3"/>
    <n v="763750"/>
  </r>
  <r>
    <x v="45"/>
    <s v="Vitamin C + E Sunscreen SPF 50 PA+++ For Glowing Skin, 100% No White Cast - 50g"/>
    <s v="Vitamin C + E Sunscreen SPF 50 PA+++ For Glowing Skin, 100% No White Cast"/>
    <s v="50gm"/>
    <n v="4.4000000000000004"/>
    <n v="2200"/>
    <n v="420"/>
    <x v="1"/>
    <x v="125"/>
    <x v="2"/>
    <n v="924000"/>
  </r>
  <r>
    <x v="391"/>
    <s v="Floral Georgette A-Line Midi Dress"/>
    <s v=" floral print a-line dress_x000a_Round neck_x000a_Short, puff sleeve_x000a_Tie-up detail_x000a_Midi length in flared hem_x000a_Georgette fabric_x000a_Comes with a belt"/>
    <s v="The model (height 5'8) is wearing a size S"/>
    <n v="3.9"/>
    <n v="524"/>
    <n v="809"/>
    <x v="1"/>
    <x v="233"/>
    <x v="1"/>
    <n v="423916"/>
  </r>
  <r>
    <x v="410"/>
    <s v="Colourblocked Non-Wired Rapid-Dry Cotton Everyday Bra"/>
    <s v="This padded and non-wired cotton t-shirt bra can be used for everyday wear under t-shirts and tops to kurtas and shirts. The seamless cups provide for a smooth finish with no shows on your outfit and the brushed back hook &amp; eye provides for extra comfort._x000a__x000a_Features_x000a_VANumber: br0985p0332b_x000a_Full coverage_x000a_Non-wired to retain natural lift and all-day comfort_x000a_Non padded for minimal support and day long comfort_x000a_Cut and sew cups_x000a_Regular straps_x000a_Back closure_x000a_Features: all day comfort"/>
    <s v="Cotton_x000a_Hand Wash"/>
    <n v="4.4000000000000004"/>
    <n v="49"/>
    <n v="293"/>
    <x v="1"/>
    <x v="287"/>
    <x v="5"/>
    <n v="14357"/>
  </r>
  <r>
    <x v="18"/>
    <s v="Women Clogs"/>
    <s v="A pair of green solid clogs_x000a_Croslite upper_x000a_Cushioned footbed_x000a_Patterned croslite outsole_x000a_Warranty: 3 months_x000a_Warranty provided by brand owner/manufacturer"/>
    <s v="Croslite_x000a_Wipe with a clean, dry cloth to remove dust"/>
    <n v="4.2"/>
    <n v="23"/>
    <n v="3595"/>
    <x v="0"/>
    <x v="8"/>
    <x v="1"/>
    <n v="82685"/>
  </r>
  <r>
    <x v="274"/>
    <s v="Women Teal-Blue Solid Three Piece Blazer Co-Ord set"/>
    <s v="This co-ord set consists of a top, trouser and a blazer_x000a_Teal-Blue solid cropped-top, has a Sweetheart neck, sleeveless and slip-on closure_x000a_Teal-colored solid trouser, has a partially elasticated waistband with slip-on closure and slits at the bottom_x000a_Comes with a matching blazer with a notched lapel collar"/>
    <s v="Regular Fit_x000a_The model (height 5'8&quot;) is wearing a size XS"/>
    <n v="4.2"/>
    <n v="1100"/>
    <n v="1749"/>
    <x v="0"/>
    <x v="68"/>
    <x v="4"/>
    <n v="1923900"/>
  </r>
  <r>
    <x v="275"/>
    <s v="Rust V-Neck Ruched Bodycon Dress"/>
    <s v="Rust solid bodycon dress_x000a_V-neck_x000a_Long, regular sleeves_x000a_Knee length in straight hem"/>
    <s v="The model (height 5'8) is wearing a size S"/>
    <n v="4.4000000000000004"/>
    <n v="7"/>
    <n v="507"/>
    <x v="1"/>
    <x v="233"/>
    <x v="1"/>
    <n v="3549"/>
  </r>
  <r>
    <x v="282"/>
    <s v="New York Super Stay Matte Ink Liquid Lipstick 5 ml - Artist 120"/>
    <s v="Maybelline New York Super Stay Matte Ink Liquid Lipstick_x000a_Shade name - Artist 120"/>
    <s v="None"/>
    <n v="4.5"/>
    <n v="7300"/>
    <n v="398"/>
    <x v="1"/>
    <x v="323"/>
    <x v="1"/>
    <n v="2905400"/>
  </r>
  <r>
    <x v="151"/>
    <s v="Set of 24 Checkers Odourless Containers With Air Tight Lids"/>
    <s v="Set content: 24 Kitchen storage_x000a_Type: Food storage container_x000a_Colour: Transparent and grey_x000a_Material: Plastic_x000a_Capacity: 8P-300 ML, 8P-650 ML &amp; 8P-200 ML_x000a__x000a_Features :_x000a_Airtight_x000a_Shatterproof body_x000a_Odourless"/>
    <s v="Dimension: 22.5 cm x 18 cm x 43.5 cm (Length x Width x Depth)_x000a_Volume: 8 Pcs - 300 ml_x000a_8 Pcs - 650 ml_x000a_8 Pcs - 200 ml"/>
    <n v="4.7"/>
    <n v="33"/>
    <n v="695"/>
    <x v="1"/>
    <x v="126"/>
    <x v="1"/>
    <n v="22935"/>
  </r>
  <r>
    <x v="211"/>
    <s v="Plus Size Cape Sleeve Layered Fit &amp; Flare Dress"/>
    <s v="Pink solid fit &amp; flare dress_x000a_V-neck_x000a_Short, cape sleeve_x000a_Layered detail_x000a_Above knee length in flared hem_x000a_Button closure_x000a_Attached lining"/>
    <s v="The model (height 5'8) is wearing a size S"/>
    <n v="3.7"/>
    <n v="13"/>
    <n v="901"/>
    <x v="1"/>
    <x v="233"/>
    <x v="5"/>
    <n v="11713"/>
  </r>
  <r>
    <x v="396"/>
    <s v="Notched Lapel Single-Breasted 2-Pieces Suits"/>
    <s v="Black solid single breasted suit contains a blazer &amp; trouser_x000a_Blazer :-Notched collar, Single-button, Full sleeves, Two Wallet Pockets, Lined with soft Satin, Made in Poly Viscose fabric_x000a_Trousers :-Centre hook and zip closure, Made in Poly Viscose fabric, Two side pockets"/>
    <s v="Polyester_x000a_Dry Clean"/>
    <n v="4.2"/>
    <n v="6"/>
    <n v="6079"/>
    <x v="1"/>
    <x v="324"/>
    <x v="1"/>
    <n v="36474"/>
  </r>
  <r>
    <x v="14"/>
    <s v="Black Square Toe Block Heels"/>
    <s v="A pair of black heels,has regular ankle and ankle loop_x000a_Synthetic solid upper with other_x000a_Cushioned footbed_x000a_Textured and patterend outsole, has a block"/>
    <s v="Heel height: 5.08 cm (2 inches)"/>
    <n v="3.9"/>
    <n v="50"/>
    <n v="791"/>
    <x v="1"/>
    <x v="244"/>
    <x v="0"/>
    <n v="39550"/>
  </r>
  <r>
    <x v="48"/>
    <s v="Levi's X Deepika Padukone Women Blue Solid Joggers"/>
    <s v="Blue woven joggers_x000a_Regular fit_x000a_Mid-rise_x000a_Length: regular_x000a_Pattern: solid_x000a_Flat-front, with no pleats design_x000a_Feature: plain_x000a_2 pockets"/>
    <s v="Fit: Regular Fit_x000a_The model (height 5'8) is wearing a size 28"/>
    <n v="3.9"/>
    <n v="84"/>
    <n v="1619"/>
    <x v="0"/>
    <x v="31"/>
    <x v="4"/>
    <n v="135996"/>
  </r>
  <r>
    <x v="411"/>
    <s v="Women Blue Geometric Printed Kurta"/>
    <s v="Colour: blue_x000a_Geometric printed_x000a_Band collar_x000a_Three-quarter, regular sleeves_x000a_Straight shape with regular style_x000a_Knee length with straight hem_x000a_Machine weave regular viscose rayon"/>
    <s v="The model (height 5'8) is wearing a size S"/>
    <n v="3.7"/>
    <n v="232"/>
    <n v="539"/>
    <x v="0"/>
    <x v="112"/>
    <x v="4"/>
    <n v="125048"/>
  </r>
  <r>
    <x v="26"/>
    <s v="Women Pink Ribbed Acrylic Co-Ord Set"/>
    <s v="Pink ribbed co-ord set_x000a__x000a_Top Design:_x000a_Pink ribbed top_x000a_V-neck_x000a_Short, extended sleeves_x000a_Cropped length_x000a__x000a_Bottom Design:_x000a_Pink ribbed trousers_x000a_Drawstring closure"/>
    <s v="The model (height 5'8) is wearing a size S"/>
    <n v="4.3"/>
    <n v="415"/>
    <n v="1119"/>
    <x v="0"/>
    <x v="68"/>
    <x v="11"/>
    <n v="464385"/>
  </r>
  <r>
    <x v="141"/>
    <s v="Ethnic Motifs Printed Regular Kurta with Trousers &amp; Dupatta"/>
    <s v="Olive green printed Kurta with Trousers and dupatta_x000a__x000a_Kurta design:_x000a_Ethnic motifs printed_x000a_Straight shape_x000a_Regular style_x000a_Round neck, sleeveless no sleeves_x000a_Calf length length with straight hem_x000a_Polyester machine weave fabric_x000a__x000a_Trousers design:_x000a_Solid Trousers_x000a_Partially elasticated waistband_x000a_Slip-on closure_x000a_Dupatta design_x000a_Self design_x000a_Tassel border"/>
    <s v="The model (height 5'8) is wearing a size S"/>
    <n v="4.4000000000000004"/>
    <n v="58"/>
    <n v="755"/>
    <x v="1"/>
    <x v="231"/>
    <x v="1"/>
    <n v="43790"/>
  </r>
  <r>
    <x v="277"/>
    <s v="Women Peach-Coloured &amp; White Printed Night suit"/>
    <s v="You can simply unfurl yourself into the embrace of this night suit to unwind after a long day at work. This one is crafted with the softest fabric to leave you feeling light and airy._x000a_VANumber:_x000a__x000a_Kurti Features_x000a_V-neck_x000a_Short sleeves_x000a__x000a_Pyjamas Features_x000a_Slip-on"/>
    <s v="The model (height 5'8) is wearing a size S"/>
    <n v="3.9"/>
    <n v="672"/>
    <n v="684"/>
    <x v="0"/>
    <x v="133"/>
    <x v="5"/>
    <n v="459648"/>
  </r>
  <r>
    <x v="147"/>
    <s v="Textured &amp; Printed 360 Degree Rotation Hard Medium-Sized Trolley Bag 54L"/>
    <s v="Blue and white textured and printed hard medium-sized trolley bag, secured with a combination lock_x000a_One handle on the top and one on the side, has a retractable handle on the top and four 360-degree rotatable corner-mounted skate wheels_x000a_One main zip compartment_x000a_Zip lining with two compression straps_x000a_Has a sub-compartment, secured with a zip closure"/>
    <s v="Height: 56 cm_x000a_Width: 39 cm_x000a_Depth: 25 cm_x000a_Volume: 54.6 litres"/>
    <n v="3.5"/>
    <n v="62"/>
    <n v="2599"/>
    <x v="1"/>
    <x v="127"/>
    <x v="5"/>
    <n v="161138"/>
  </r>
  <r>
    <x v="412"/>
    <s v="Women Black &amp; Grey Chikankari Hand Embroidered Pure Cotton Straight Sustainable Handloom Kurti"/>
    <s v="Black and grey chikankari hand embroidered straight kurti, has a notched round neck, three-quarter sleeves, straight hem with side slits_x000a__x000a_About the brand: Carrying forward the unique tradition of Chikankari, Ada brought together some of the finest artisans from Lucknow to present their curated designs to the world and has received special adoration for their fusion of transitional and modern styling."/>
    <s v="The model (height 5'8'') is wearing a size S"/>
    <n v="4.2"/>
    <n v="1300"/>
    <n v="999"/>
    <x v="0"/>
    <x v="308"/>
    <x v="0"/>
    <n v="1298700"/>
  </r>
  <r>
    <x v="3"/>
    <s v="ColorFit Caliber Buzz Smartwatch"/>
    <s v="This item cannot be returned."/>
    <s v="Dial width: 42 mm_x000a_Strap width: 20 mm"/>
    <n v="4.2"/>
    <n v="682"/>
    <n v="1799"/>
    <x v="1"/>
    <x v="40"/>
    <x v="1"/>
    <n v="1226918"/>
  </r>
  <r>
    <x v="26"/>
    <s v="The Lifestyle Co Women Green Printed Round Neck Pure Cotton T-shirt"/>
    <s v="Green and White printed T-shirt, has a round neck, and long sleeves"/>
    <s v="The model (height 5'8&quot;) is wearing a size S"/>
    <n v="4.2"/>
    <n v="1100"/>
    <n v="342"/>
    <x v="0"/>
    <x v="46"/>
    <x v="8"/>
    <n v="376200"/>
  </r>
  <r>
    <x v="278"/>
    <s v="Self Design Flutter Sleeve Ruffled Chiffon Fit &amp; Flare Dress"/>
    <s v="Lime green self design fit &amp; flare dress_x000a_Sweetheart neck_x000a_Short, flutter sleeve_x000a_Ruffled detail_x000a_Above knee length in flared hem_x000a_Chiffon fabric"/>
    <s v="Size worn by the model: S_x000a_Chest: 31''_x000a_Waist: 29.5''_x000a_Hips: 39''_x000a_Height: 5'6&quot;"/>
    <n v="4.0999999999999996"/>
    <n v="95"/>
    <n v="1249"/>
    <x v="1"/>
    <x v="233"/>
    <x v="1"/>
    <n v="118655"/>
  </r>
  <r>
    <x v="258"/>
    <s v="Women Maroon &amp; Beige Paisley Print Straight Kurta"/>
    <s v="Maroon and Beige printed straight kurta, has a round neck, three-quarter, straight hem, and side slits, button closures, two pockets"/>
    <s v="The model (height 5'8&quot;) is wearing a size S"/>
    <n v="4.0999999999999996"/>
    <n v="516"/>
    <n v="629"/>
    <x v="0"/>
    <x v="112"/>
    <x v="13"/>
    <n v="324564"/>
  </r>
  <r>
    <x v="301"/>
    <s v="Women White &amp; Green Solid Ruffled Top with Culottes"/>
    <s v="This clothing set consists of top and palazzos_x000a_White solid top, has a boat neck, short ruffled sleeves_x000a_Green solid culottes, has a button closure_x000a_Comes with a fabric belt"/>
    <s v="The model (height 5'8&quot;) is wearing a size S"/>
    <n v="4.0999999999999996"/>
    <n v="1200"/>
    <n v="974"/>
    <x v="0"/>
    <x v="325"/>
    <x v="8"/>
    <n v="1168800"/>
  </r>
  <r>
    <x v="413"/>
    <s v="Embellished Sequinned Pure Georgette Saree"/>
    <s v="Design Details_x000a_Green and gold-toned saree_x000a_Embellished embroidered saree with no border _x000a_Has sequinned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3.5"/>
    <n v="26"/>
    <n v="1499"/>
    <x v="1"/>
    <x v="283"/>
    <x v="1"/>
    <n v="38974"/>
  </r>
  <r>
    <x v="256"/>
    <s v="Women Rust Ethnic Motifs Printed Layered Pure Cotton Kurta with Trousers &amp; Dupatta"/>
    <s v="Rust printed Kurta with Trousers with dupatta_x000a__x000a_Kurta design:_x000a_Ethnic motifs printed_x000a_Straight shape_x000a_Layered style_x000a_Round neck, three-quarter regular sleeves_x000a_Calf length with straight hem_x000a_Pure cotton machine weave fabric_x000a__x000a_Trousers design:_x000a_Printed Trousers_x000a_Elasticated waistband_x000a_Slip-on closure"/>
    <s v="Dupatta: 2 m (approx)_x000a_The model (height 5'8) is wearing a size S"/>
    <n v="3.9"/>
    <n v="1000"/>
    <n v="949"/>
    <x v="0"/>
    <x v="231"/>
    <x v="5"/>
    <n v="949000"/>
  </r>
  <r>
    <x v="275"/>
    <s v="Purple Dress"/>
    <s v="Purple self design self design fit &amp; flare dress_x000a_V-neck_x000a_Short, regular sleeves_x000a_Above knee length in flared hem"/>
    <s v="The model (height 5'8) is wearing a size S"/>
    <n v="4.5"/>
    <n v="205"/>
    <n v="376"/>
    <x v="1"/>
    <x v="233"/>
    <x v="16"/>
    <n v="77080"/>
  </r>
  <r>
    <x v="28"/>
    <s v="Ultra Sheer Dry Touch Sunblock SPF 50+ 30 ml"/>
    <s v="Ultra Sheer Dry Touch Sunblock SPF 50+"/>
    <s v="None"/>
    <n v="4.4000000000000004"/>
    <n v="24500"/>
    <n v="247"/>
    <x v="1"/>
    <x v="28"/>
    <x v="1"/>
    <n v="6051500"/>
  </r>
  <r>
    <x v="277"/>
    <s v="Floral Printed Mirror Work Anarkali Kurta"/>
    <s v="Colour: lavender &amp; purple_x000a_Floral printed_x000a_Round neck_x000a_Three quarter, regular sleeves_x000a_Anarkali shape with empire style_x000a_Mirror work detail_x000a_Ankle length with flared hem_x000a_Machine weave regular viscose rayon"/>
    <s v="The model (height 5'8) is wearing a size S"/>
    <n v="4.0999999999999996"/>
    <n v="183"/>
    <n v="824"/>
    <x v="1"/>
    <x v="112"/>
    <x v="1"/>
    <n v="150792"/>
  </r>
  <r>
    <x v="8"/>
    <s v="Black Softride Enzo Evo Sports Shoes"/>
    <s v="PRODUCT STORY : A perfect pairing for the perfect pair our Softride and Enzo franchises combine in this high-energy shoe. The technical cushioning in the footbed and sockliner optimises your comfort as you run, while the bold branding, jewel piece, and TPU caging offer a fresh vibe. FEATURES &amp; BENEFITS : SOFTFOAM+: Step-in comfort sockliner designed to provide soft cushioning thanks to its extra thick heel, SOFTRIDE: Soft foam designed for all-day cushioning and comfort DETAILS : Low boot, Clamshell construction, Moulded fine TPU cage, Jewel piece in the midsole, Webbing detail for lockdown fit, PUMA Cat Logo on the tongue, lateral toe, and jewel piece, PUMA Wordmark on the heel"/>
    <s v="["/>
    <n v="4.5"/>
    <n v="74"/>
    <n v="4899"/>
    <x v="1"/>
    <x v="11"/>
    <x v="0"/>
    <n v="362526"/>
  </r>
  <r>
    <x v="3"/>
    <s v="Bare Buds Truly Wireless Earbuds with 24hrs playtime &amp; ENC with Quad Mic - White"/>
    <s v="This item cannot be returned."/>
    <s v="None"/>
    <n v="3.9"/>
    <n v="590"/>
    <n v="1099"/>
    <x v="1"/>
    <x v="18"/>
    <x v="2"/>
    <n v="648410"/>
  </r>
  <r>
    <x v="302"/>
    <s v="Green Floral A-Line Dress"/>
    <s v="Green floral print a-line dress_x000a_Mandarin collar_x000a_Long, puff sleeve_x000a_Ruffled detail_x000a_Above knee length in flared hem"/>
    <s v="The model (height 5'8) is wearing a size S"/>
    <n v="4.4000000000000004"/>
    <n v="5100"/>
    <n v="664"/>
    <x v="1"/>
    <x v="233"/>
    <x v="8"/>
    <n v="3386400"/>
  </r>
  <r>
    <x v="258"/>
    <s v="Women Floral Printed Pure Cotton Kurta with Salwar"/>
    <s v="Purple printed Kurta with Salwar_x000a__x000a_Kurta design:_x000a_Floral printed_x000a_A-line shape_x000a_Regular style_x000a_V-neck, three-quarter regular sleeves_x000a_1 pockets_x000a_Calf length length with curved hem_x000a_Pure cotton machine weave fabric_x000a__x000a_Salwar design:_x000a_Printed Salwar_x000a_Partially elasticated waistband_x000a_Slip-on closure"/>
    <s v="The model (height 5'8) is wearing a size S"/>
    <n v="3.7"/>
    <n v="1300"/>
    <n v="879"/>
    <x v="0"/>
    <x v="326"/>
    <x v="1"/>
    <n v="1142700"/>
  </r>
  <r>
    <x v="414"/>
    <s v="Women Printed Cotton Oversized T-shirt"/>
    <s v="Coffee brown Tshirt for women_x000a_Typography printed_x000a_Regular length_x000a_Round neck_x000a_Short, drop-shoulder sleeves_x000a_Knitted cotton fabric"/>
    <s v="Oversized _x000a_The model (height 5'8) is wearing a size S"/>
    <n v="4.0999999999999996"/>
    <n v="116"/>
    <n v="479"/>
    <x v="0"/>
    <x v="46"/>
    <x v="1"/>
    <n v="55564"/>
  </r>
  <r>
    <x v="129"/>
    <s v="Women Black Bootcut High-Rise Clean Look Stretchable Jeans"/>
    <s v="Black dark wash 5-pocket high-rise jeans, clean look, no fade, has a button and zip closure, and waistband with belt loops"/>
    <s v="Bootcut_x000a_Stretchable_x000a_The model (height 5'8&quot;) is wearing a size 28"/>
    <n v="4.0999999999999996"/>
    <n v="4600"/>
    <n v="758"/>
    <x v="0"/>
    <x v="15"/>
    <x v="0"/>
    <n v="3486800"/>
  </r>
  <r>
    <x v="12"/>
    <s v="Women Pink Mesh Running Non-Marking Shoes"/>
    <s v="Product description:_x000a_The HRX Running Shoes from Alpha Running collestion are great everyday trainer for modern runner to go that extra mile. They have a knit-mesh upper, EVA midsole and Rubber outsole provide comfort and support to their every step._x000a_Features:_x000a_Breathable knitted upper with sock like fit._x000a_High abrasion EVA outsole is for better traction provide grip on the ground &amp; keeps you stable._x000a_High quality insole with arch support control foot sideways movement._x000a_Weight: Mid-weight_x000a_Fastening : Lace up_x000a_Fit: Comfort_x000a_Warranty: 3 months_x000a__x000a_Warranty provided by brand/manufacturer"/>
    <s v="Upper material: Mesh_x000a_Wipe with a clean, dry cloth to remove the dust"/>
    <n v="4.4000000000000004"/>
    <n v="287"/>
    <n v="1139"/>
    <x v="0"/>
    <x v="11"/>
    <x v="11"/>
    <n v="326893"/>
  </r>
  <r>
    <x v="46"/>
    <s v="Women Black MyTrix 2 Graphic Backpack"/>
    <s v="Black backpack_x000a_Non-Padded haul loop_x000a_1 main compartment with zip closure_x000a_Mesh back_x000a_1 External Zip Pocket_x000a_Padded shoulder strap: Non-Padded_x000a_Water-resistance: Yes_x000a_Warranty: 18 months_x000a_Warranty provided by brand/manufacturer"/>
    <s v="Height: 41 cm_x000a_Width: 32 cm_x000a_Depth: 13 cm_x000a_Laptop Sleeve Upto: 13 inches ( 33 cm )"/>
    <n v="4.5999999999999996"/>
    <n v="638"/>
    <n v="1099"/>
    <x v="0"/>
    <x v="67"/>
    <x v="0"/>
    <n v="701162"/>
  </r>
  <r>
    <x v="305"/>
    <s v="White Solid Handheld Bag"/>
    <s v="White solid handheld bag, has a zip closure_x000a_1 main compartment with zip separator sleeve_x000a_Tablet sleeve: No_x000a_Two Handles with a detachable sling strap"/>
    <s v="Height: 25 cm_x000a_Width: 22 cm_x000a_Depth: 10 cm"/>
    <n v="4.5"/>
    <n v="1100"/>
    <n v="1573"/>
    <x v="1"/>
    <x v="48"/>
    <x v="2"/>
    <n v="1730300"/>
  </r>
  <r>
    <x v="334"/>
    <s v="Blue &amp; Orange Foil Printed Basic Jumpsuit"/>
    <s v="Blue and orange printed basic jumpsuit ,has a v-neck, short sleeves, 2 pockets"/>
    <s v="The model (height 5'8) is wearing a size S"/>
    <n v="4"/>
    <n v="1300"/>
    <n v="839"/>
    <x v="1"/>
    <x v="277"/>
    <x v="4"/>
    <n v="1090700"/>
  </r>
  <r>
    <x v="263"/>
    <s v="Women Blue Flared High-Rise Clean Look Jeans"/>
    <s v="Blue dark wash high-rise jeans, clean look, no fade, and has a button and zip closure"/>
    <s v="Flared_x000a_The model (height 5'8&quot;) is wearing a size 28"/>
    <n v="4.0999999999999996"/>
    <n v="5900"/>
    <n v="659"/>
    <x v="0"/>
    <x v="15"/>
    <x v="5"/>
    <n v="3888100"/>
  </r>
  <r>
    <x v="282"/>
    <s v="New York Fit Me 12Hr Oil Control SPF 28 PA+++ Compact - Natural Buff 230"/>
    <s v="Maybelline New York Fit Me 12Hr Oil Control SPF 28 PA+++ Compact_x000a_Shade name - Natural Buff 230_x000a_Features:_x000a_Maybelline New York's Fit Me Matte Matte+Poreless Compact Powder gives you a flawless and natural-matte finish that lasts up to 12 hours._x000a_With SPF 28 PA+++ and UV filters, your skin is protected against sun damage and darkening._x000a_The dermatologically tested non-comedogenic formula of the compact powder is ideal for normal to oily skin and suitable for everyday use._x000a_To apply, use the included applicator to apply the compact powder all over your face or focus on your T-zone area (forehead, nose, and chin) where your face tends to get the oiliest."/>
    <s v="None"/>
    <n v="4.4000000000000004"/>
    <n v="4700"/>
    <n v="147"/>
    <x v="1"/>
    <x v="327"/>
    <x v="1"/>
    <n v="690900"/>
  </r>
  <r>
    <x v="267"/>
    <s v="Floral Embroidered Sequinned Zari Kurta with Sharara &amp; Dupatta"/>
    <s v="Mustard yellow embroidered Kurta with Sharara &amp; dupatta_x000a__x000a_Kurta design:_x000a_Floral embroidered_x000a_Straight shape_x000a_Regular style_x000a_Round neck, three-quarter regular sleeves_x000a_Sequinned detail_x000a_Calf length with scalloped hem_x000a_Silk blend machine weave fabric_x000a__x000a_Sharara design:_x000a_Solid Sharara_x000a_Partially elasticated waistband_x000a_Slip-on closure_x000a_2 pocket_x000a_Dupatta:_x000a_Solid_x000a_Tasselled border"/>
    <s v="The model (height 5'8) is wearing a size S_x000a_Dupatta: 2.7 x 1.1 meters (length x width)"/>
    <n v="4.4000000000000004"/>
    <n v="361"/>
    <n v="2404"/>
    <x v="1"/>
    <x v="231"/>
    <x v="5"/>
    <n v="867844"/>
  </r>
  <r>
    <x v="276"/>
    <s v="Open Toe Block Heels"/>
    <s v="A pair of white heels ,has regular ankle and back strap _x000a_Pu solid upper _x000a_Cushioned footbed_x000a_Textured and patterend outsole, has a block heels"/>
    <s v="Heel height: 5.08 cm (2 inches)"/>
    <n v="3.9"/>
    <n v="54"/>
    <n v="799"/>
    <x v="1"/>
    <x v="244"/>
    <x v="1"/>
    <n v="43146"/>
  </r>
  <r>
    <x v="52"/>
    <s v="2% Alpha Arbutin Serum With Hyaluronic Acid"/>
    <s v="An anti-pigmentation daily serum with 2% Alpha Arbutin that dramatically reduces dark spots, Acne Marks &amp; hyperpigmentation for brighter, even-looking skin (30 ml)."/>
    <s v="Glass Bottle UV protected"/>
    <n v="4.4000000000000004"/>
    <n v="3600"/>
    <n v="521"/>
    <x v="1"/>
    <x v="128"/>
    <x v="1"/>
    <n v="1875600"/>
  </r>
  <r>
    <x v="14"/>
    <s v="Women Black Flutter Sleeves Solid Playsuit"/>
    <s v="Black solid playsuit with tie-ups, has a round neck, short flutter sleeves, concealed zip and button closure"/>
    <s v="The model (height 5'8'') is wearing a size S"/>
    <n v="4.3"/>
    <n v="158"/>
    <n v="639"/>
    <x v="0"/>
    <x v="265"/>
    <x v="0"/>
    <n v="100962"/>
  </r>
  <r>
    <x v="349"/>
    <s v="Women Blue &amp; Mustard Yellow Printed Off-Shoulder Anarkali Kurta"/>
    <s v="Blue and mustard yellow printed off-shoulder anarkali kurta, has a round neck, three-quarter sleeves, concealed zip closure and flared hem"/>
    <s v="The model (height 5'8&quot;) is wearing a size S"/>
    <n v="4.2"/>
    <n v="3500"/>
    <n v="799"/>
    <x v="0"/>
    <x v="112"/>
    <x v="4"/>
    <n v="2796500"/>
  </r>
  <r>
    <x v="258"/>
    <s v="Women Grey Solid Pure Cotton Kurta with Palazzos"/>
    <s v="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Indulge yourself in some ethnic romance with this kurta set Sangria which is in gorgeous grey colour. This grey kurta set is an ethnic-inspired delight, thanks to its designing. Pair it with gold bangles and statement earrings for a resort-chic look._x000a__x000a_FEATURES_x000a__x000a_Kurta_x000a_Grey solid kurta with embroidered detail_x000a_A-line knee length _x000a_Round collar _x000a_Pleated design at back with button closure_x000a_Mock button closure at back_x000a_Three-quarter sleeves_x000a_One pocket_x000a_Front slit_x000a_Flared hem _x000a_Palazzos_x000a_Grey solid palazzos_x000a_Partially elasticated waistband _x000a_Concealed zip and button closure at side"/>
    <s v="The model (height 5'8&quot;) is wearing a size S"/>
    <n v="4.3"/>
    <n v="450"/>
    <n v="1147"/>
    <x v="0"/>
    <x v="237"/>
    <x v="7"/>
    <n v="516150"/>
  </r>
  <r>
    <x v="26"/>
    <s v="Women Navy Blue Solid Bootcut Stretchable Jeans"/>
    <s v="Dark no fade navy blue jeans_x000a_Bootcut, high-rise_x000a_Clean look_x000a_Stretchable_x000a_5 pocket_x000a_Length: regular"/>
    <s v="Fit: Bootcut_x000a_Stretchable_x000a_The model (height 5'8) is wearing a size 28"/>
    <n v="4.3"/>
    <n v="1600"/>
    <n v="649"/>
    <x v="0"/>
    <x v="15"/>
    <x v="3"/>
    <n v="1038400"/>
  </r>
  <r>
    <x v="302"/>
    <s v="Women Black Floral Print A-Line Dress"/>
    <s v="Black floral print a-line dress_x000a_Shoulder straps_x000a_Sleeveless, no sleeves_x000a_Midi length in flared hem"/>
    <s v="The model (height 5'8) is wearing a size S"/>
    <n v="4.4000000000000004"/>
    <n v="1400"/>
    <n v="759"/>
    <x v="0"/>
    <x v="233"/>
    <x v="0"/>
    <n v="1062600"/>
  </r>
  <r>
    <x v="13"/>
    <s v="Floral Yoke Design Kurta"/>
    <s v="Colour: black_x000a_Floral yoke design_x000a_Scoop neck_x000a_Three-quarter, regular sleeves_x000a_Straight shape with regular style_x000a_Thread work detail_x000a_Calf length with straight hem_x000a_Machine weave regular viscose rayon"/>
    <s v="Size worn by the model: S_x000a_Chest: 32''_x000a_Height: 5'7&quot;"/>
    <n v="4.0999999999999996"/>
    <n v="49"/>
    <n v="503"/>
    <x v="1"/>
    <x v="112"/>
    <x v="1"/>
    <n v="24647"/>
  </r>
  <r>
    <x v="15"/>
    <s v="Woman Cropped vest top"/>
    <s v="Cropped, fitted vest top in ribbed cotton jersey with a narrow cut at the top and a racer back."/>
    <s v="95% Cotton, 5% Elastane_x000a_Machine Wash"/>
    <n v="4.4000000000000004"/>
    <n v="281"/>
    <n v="399"/>
    <x v="1"/>
    <x v="235"/>
    <x v="1"/>
    <n v="112119"/>
  </r>
  <r>
    <x v="141"/>
    <s v="Women Green &amp; White Printed Pure Cotton Pleated Ethnic A-Line Dress"/>
    <s v="Green and white printed A-line dress_x000a_Round neck_x000a_Three-quarter, regular sleeves_x000a_Gathered or pleated detail_x000a_Knee length in curved hem_x000a_Cotton fabric"/>
    <s v="Size worn by the model: S_x000a_Chest: 32&quot;_x000a_Waist: 24&quot;_x000a_Hips: 35&quot;_x000a_Height: 5'7&quot;"/>
    <n v="3.7"/>
    <n v="377"/>
    <n v="532"/>
    <x v="0"/>
    <x v="233"/>
    <x v="8"/>
    <n v="200564"/>
  </r>
  <r>
    <x v="275"/>
    <s v="Women Gorgeous Green Solid Blazer"/>
    <s v="Infuse a hint of style into your wardrobe by rocking this stylish blazer. Designed with a solid pattern and a lovely notched lapel collar, this blazer will lend your outfit an enchanting appeal. _x000a_Gorgeous green tone_x000a_Classic solid pattern_x000a_Notched lapel collar_x000a_Long sleeves_x000a_Polyester, machine wash"/>
    <s v="Regular Fit_x000a_The model (height 5'8&quot;) is wearing a size S"/>
    <n v="3.5"/>
    <n v="97"/>
    <n v="377"/>
    <x v="0"/>
    <x v="123"/>
    <x v="8"/>
    <n v="36569"/>
  </r>
  <r>
    <x v="26"/>
    <s v="Rust Red Round Neck Boxy Crop Top"/>
    <s v="Rust red solid knitted crop Top, has a round neck, and short sleeves"/>
    <s v="Boxy Fit_x000a_The model (height 5'8&quot;) is wearing a size S"/>
    <n v="4.2"/>
    <n v="6900"/>
    <n v="154"/>
    <x v="1"/>
    <x v="235"/>
    <x v="5"/>
    <n v="1062600"/>
  </r>
  <r>
    <x v="109"/>
    <s v="Sun Expert Fairness &amp; UV Lotion with SPF 30"/>
    <s v="Lakme Sun Expert Fairness &amp; UV Lotion_x000a_Has cucumber and lemon grass extracts with skin lightening properties, vitamin B3 to lighten skin tone_x000a_Shields upto 97% of UVB rays that cause sunburns_x000a_Suitable for normal to dry skin_x000a_Has SPF 30"/>
    <s v="50 ml"/>
    <n v="4.4000000000000004"/>
    <n v="2600"/>
    <n v="165"/>
    <x v="1"/>
    <x v="328"/>
    <x v="1"/>
    <n v="429000"/>
  </r>
  <r>
    <x v="51"/>
    <s v="BHH885/10 ThermoProtect Technology Ionic Care Hair Straightening Brush - Navy Blue"/>
    <s v="BHH885/10 ThermoProtect Technology Ionic Care Hair Straightening Brush - Navy Blue_x000a__x000a_Benefits _x000a_Naturally straight hair in 5 minutes_x000a_Reveal naturally straight, beautifully shiny hair in just 5 minutes._x000a_Our Silk Protect technology with ionic care system work together with the bristle design for healthy looking, frizz-free hair._x000a_Care and protect Triple bristle design Silk Protect minimizes heat damage on hair_x000a_Argan oil infused ceramic coating 3 temperature settings to suit your hair type_x000a_Ease of use_x000a_Swivel cord 1.8m cord for maximum flexibility_x000a_Fast heat-up timeLarge paddle-shaped brush_x000a_Ready to use indicator light_x000a_Warranty: 2 years _x000a_Warranty provided by brand/manufacturer"/>
    <s v="None"/>
    <n v="4.2"/>
    <n v="976"/>
    <n v="4245"/>
    <x v="1"/>
    <x v="47"/>
    <x v="3"/>
    <n v="4143120"/>
  </r>
  <r>
    <x v="256"/>
    <s v="Women Floral Printed Pure Cotton Kurti with Trousers"/>
    <s v="Printed Kurti with Trousers_x000a__x000a_Kurti design:_x000a_Floral printed_x000a_Straight shape_x000a_Regular style_x000a_Round neck, three-quarter regular sleeves_x000a_Knee length length with straight hem_x000a_Pure cotton machine weave fabric_x000a__x000a_Trousers design:_x000a_Printed Trousers_x000a_Elasticated waistband_x000a_Slip-on closure"/>
    <s v="The model (height 5'8) is wearing a size S"/>
    <n v="3.7"/>
    <n v="332"/>
    <n v="505"/>
    <x v="0"/>
    <x v="30"/>
    <x v="1"/>
    <n v="167660"/>
  </r>
  <r>
    <x v="129"/>
    <s v="Women Black Slim Fit High-Rise Clean Look Stretchable Jeans"/>
    <s v="Black dark wash 5-pocket high-rise jeans, clean look, no fade, has a button and zip closure, and waistband with belt loops"/>
    <s v="Slim fit_x000a_Stretchable_x000a_The model (height 5'8&quot;) is wearing a size 28"/>
    <n v="4.2"/>
    <n v="1000"/>
    <n v="879"/>
    <x v="0"/>
    <x v="15"/>
    <x v="0"/>
    <n v="879000"/>
  </r>
  <r>
    <x v="266"/>
    <s v="Conversational Printed Pure Cotton Night Suit"/>
    <s v="Make your relaxed time high on style by slipping into this night suit, crafted from the softest fabric. Plush yet comfy, this pick ranks high on fashion quotient._x000a_VANumber: se-nsp-153-blue_x000a__x000a_Shirt Features_x000a_Peterpan collar_x000a_Short sleeves_x000a__x000a_Pyjamas Features_x000a__x000a_Slip-on"/>
    <s v="The model (height 5'8) is wearing a size S"/>
    <n v="4.3"/>
    <n v="153"/>
    <n v="989"/>
    <x v="1"/>
    <x v="133"/>
    <x v="1"/>
    <n v="151317"/>
  </r>
  <r>
    <x v="141"/>
    <s v="Women Off-White &amp; Navy Printed A-Line Kurta"/>
    <s v="Off-white and navy blue printed A-line kurta, has a round neck, sleeveless, straight hem, side slits"/>
    <s v="The model (height 5'8&quot;) is wearing a size S"/>
    <n v="4.3"/>
    <n v="8100"/>
    <n v="665"/>
    <x v="0"/>
    <x v="112"/>
    <x v="3"/>
    <n v="5386500"/>
  </r>
  <r>
    <x v="143"/>
    <s v="Unisex SPF 30 Sun &amp; Pollution Protection Body Lotion with Glycerin 400 ml"/>
    <s v="What it is_x000a_Sun and pollution protection body lotion_x000a__x000a_What it does_x000a_Effectively shields your skin and SPF30 PA+++ protects from UVA, UVB and skin pollutants_x000a_It contains powerful antioxidants like Provitamin C and E &amp; Vitamin B3 that are known to neutralise skin damage and enhance your skins natural radiance respectively_x000a_Infused with micro-droplets of Vaseline Petroleum Jelly, Vaseline healthy Bright Sun and pollution protection body lotion also helps heal and protect against skin from sun damage_x000a_The result is a daily use lotion that not only protects skin from sun and pollution in the city but also deeply moisturizes to help restore its natural glow_x000a_Its fast absorbing and non-greasy formulation makes it ideal to use throughout the year_x000a_It provides Up to 30X Sun Protection_x000a_Use every day to restore and protect your skin from the harsh sun"/>
    <s v="400 ml"/>
    <n v="4.5"/>
    <n v="3400"/>
    <n v="294"/>
    <x v="1"/>
    <x v="28"/>
    <x v="1"/>
    <n v="999600"/>
  </r>
  <r>
    <x v="12"/>
    <s v="Women Jet Black Solid Rapid-Dry Antimicrobial Running Jacket"/>
    <s v="The HRX Women's Running Jacket pushes you to perform your best even on days when you don't want to step out. Designed with Rapid-Dry technology, it wicks away sweat so you can stay comfortable from start to finish._x000a__x000a_Features:_x000a_Running Jacket_x000a_Rapid-Dry Technology wicks sweat &amp; makes the t-shirt dry fast._x000a_Opening: Chest zip_x000a_Neck: Mock Collar_x000a_Sleeve: Full Sleeves_x000a_Colour: Jet Black_x000a_Fit: Slim Fit"/>
    <s v="The model (height 5'8&quot;) is wearing a size S"/>
    <n v="4.3"/>
    <n v="743"/>
    <n v="1079"/>
    <x v="0"/>
    <x v="39"/>
    <x v="0"/>
    <n v="801697"/>
  </r>
  <r>
    <x v="26"/>
    <s v="Women Blue Solid Denim Jacket"/>
    <s v="Blue solid jacket, has a spread collar, 4 pockets, snap button closure, long sleeves, straight hem, and unlined lining"/>
    <s v="The model (height 5'8&quot;) is wearing a size S"/>
    <n v="4.4000000000000004"/>
    <n v="5600"/>
    <n v="1167"/>
    <x v="0"/>
    <x v="39"/>
    <x v="4"/>
    <n v="6535200"/>
  </r>
  <r>
    <x v="109"/>
    <s v="Absolute Blur Perfect Makeup Primer"/>
    <s v="Blur Perfect Makeup Primer"/>
    <s v="None"/>
    <n v="4.4000000000000004"/>
    <n v="7700"/>
    <n v="412"/>
    <x v="1"/>
    <x v="329"/>
    <x v="1"/>
    <n v="3172400"/>
  </r>
  <r>
    <x v="267"/>
    <s v="Women Grey &amp; Golden Kurta with Palazzos &amp; Dupatta"/>
    <s v="Grey and golden woven design Kurta with Palazzos with dupatta_x000a__x000a_Kurta design:_x000a_Woven design woven design_x000a_Straight shape_x000a_Regular style_x000a_Round neck, three-quarter regular sleeves_x000a_Zari detail_x000a_Calf length with straight hem_x000a_Silk blend knitted and woven fabric_x000a__x000a_Palazzos design:_x000a_Solid Palazzos_x000a_Elasticated waistband_x000a_Slip-on closure"/>
    <s v="Size worn by the model: S_x000a_Chest: 32&quot;_x000a_Waist: 24&quot;_x000a_Hips: 34&quot;_x000a_Height: 5'5''"/>
    <n v="4.4000000000000004"/>
    <n v="819"/>
    <n v="1799"/>
    <x v="0"/>
    <x v="231"/>
    <x v="7"/>
    <n v="1473381"/>
  </r>
  <r>
    <x v="93"/>
    <s v="Women Black Mesh Walking Shoes"/>
    <s v="A pair of black shoes, has regular Styling, slip-on detail_x000a_Upper_x000a_Cushioned footbed_x000a_Textured and patterned outsole_x000a_Warranty: 30 days"/>
    <s v="Upper material: Mesh_x000a_Wipe with a clean, dry cloth to remove the dust"/>
    <n v="4.5"/>
    <n v="244"/>
    <n v="629"/>
    <x v="0"/>
    <x v="11"/>
    <x v="0"/>
    <n v="153476"/>
  </r>
  <r>
    <x v="220"/>
    <s v="Checks Pure Cotton Night Suit"/>
    <s v="Make your relaxed time high on style by slipping into this night suit, crafted from the softest fabric. Plush yet comfy, this pick ranks high on fashion quotient._x000a_VANumber: T374516FNAVY MIX-NAVY MIX_x000a_T-shirt Features_x000a_Round neck_x000a_Short sleeves_x000a__x000a_Pyjamas Features_x000a__x000a_Slip-on"/>
    <s v="The model (height 5'8) is wearing a size S"/>
    <n v="4.2"/>
    <n v="488"/>
    <n v="1499"/>
    <x v="1"/>
    <x v="133"/>
    <x v="1"/>
    <n v="731512"/>
  </r>
  <r>
    <x v="275"/>
    <s v="Women Blue Slash Knee Light Fade Dad Fit Jeans"/>
    <s v="Medium shade, light fade blue jeans_x000a_Regular fit, mid-rise_x000a_Slash knee_x000a_Non stretchable_x000a_5 pockets_x000a_Length: regular"/>
    <s v="Fit: Regular Fit_x000a_Non Stretchable_x000a_The model (height 5'8) is wearing a size 28"/>
    <n v="3.9"/>
    <n v="402"/>
    <n v="628"/>
    <x v="0"/>
    <x v="15"/>
    <x v="4"/>
    <n v="252456"/>
  </r>
  <r>
    <x v="267"/>
    <s v="Women White &amp; Navy Blue Floral Printed Kurta with Palazzos &amp; Dupatta"/>
    <s v="White and navy blue floral motifs printed kurta with palazzos and dupatta_x000a_White and navy blue printed straight calf length kurta, has a mandarin collar, three-quarter sleeves, side slits_x000a_White and navy blue printed palazzos, has partially elasticated waistband, slip-on closure_x000a_White solid dupatta, has tassels border"/>
    <s v="The model (height 5'8&quot;) is wearing a size S"/>
    <n v="4.5"/>
    <n v="7200"/>
    <n v="1109"/>
    <x v="0"/>
    <x v="231"/>
    <x v="3"/>
    <n v="7984800"/>
  </r>
  <r>
    <x v="311"/>
    <s v="Women Beige &amp; Blue Printed Kurta with Palazzos"/>
    <s v="Beige and blue printed kurta with palazzos_x000a_Beige and blue straight calf length kurta, has a round neck, three-quarter sleeves, straight hem, side slits_x000a_Blue solid palazzos, drawstring closure_x000a_ "/>
    <s v="The model (height 5'8&quot;) is wearing a size S"/>
    <n v="4.3"/>
    <n v="4500"/>
    <n v="879"/>
    <x v="0"/>
    <x v="237"/>
    <x v="4"/>
    <n v="3955500"/>
  </r>
  <r>
    <x v="14"/>
    <s v="Women Wide Leg High-Rise Light Fade Stretchable Cargo Style Jeans"/>
    <s v="Medium shade, light fade blue cargo style jeans_x000a_Wide leg, high-rise_x000a_Clean look_x000a_Stretchable_x000a_7 pockets_x000a_Button closure_x000a_Zip fly_x000a_Length: regular"/>
    <s v="Wide Leg Fit_x000a_Stretchable_x000a_Size worn by the model: 28_x000a_Waist: 24''_x000a_Hips: 36''_x000a_Height: 5'6&quot;"/>
    <n v="4.4000000000000004"/>
    <n v="55"/>
    <n v="1223"/>
    <x v="0"/>
    <x v="15"/>
    <x v="1"/>
    <n v="67265"/>
  </r>
  <r>
    <x v="256"/>
    <s v="Women Fluorescent Green Embroidered Pure Cotton Trousers suit"/>
    <s v="Fluorescent green embroidered Kurta with Trousers with dupatta_x000a__x000a_Kurta design:_x000a_Ethnic motifs embroidered_x000a_Anarkali shape_x000a_Pleated style_x000a_Keyhole neck, three-quarter flared sleeves_x000a_Na pockets_x000a_Calf length with flared hem_x000a_Pure cotton machine weave fabric_x000a__x000a_Trousers design:_x000a_Printed Trousers_x000a_Partially elasticated waistband_x000a_Zip closure"/>
    <s v="The model (height 5'8) is wearing a size S"/>
    <n v="4.2"/>
    <n v="1400"/>
    <n v="1220"/>
    <x v="0"/>
    <x v="133"/>
    <x v="5"/>
    <n v="1708000"/>
  </r>
  <r>
    <x v="415"/>
    <s v="Pink Floral Georgette A-Line Maxi Dress"/>
    <s v="Pink floral print a-line dress_x000a_Square neck_x000a_Sleeveless, no sleeves_x000a_Maxi length in flared hem_x000a_Georgette fabric"/>
    <s v="The model (height 5'8) is wearing a size S"/>
    <n v="4.4000000000000004"/>
    <n v="464"/>
    <n v="798"/>
    <x v="1"/>
    <x v="233"/>
    <x v="11"/>
    <n v="370272"/>
  </r>
  <r>
    <x v="267"/>
    <s v="Women Off White Floral Embroidered Thread Work Pure Cotton Kurta with Palazzos &amp; With Dupatta"/>
    <s v="Off white embroidered Kurta with Palazzos with dupatta_x000a__x000a_Kurta design:_x000a_Floral embroidered_x000a_Straight shape_x000a_Regular style_x000a_Sweetheart neck, three-quarter regular sleeves_x000a_2 pockets thread work detail_x000a_Calf length length with straight hem_x000a_Pure cotton machine weave fabric_x000a__x000a_Palazzos design:_x000a_Embroidered Palazzos_x000a_Partially elasticated waistband_x000a_Slip-on closure"/>
    <s v="The model (height 5'8) is wearing a size S"/>
    <n v="4.3"/>
    <n v="1300"/>
    <n v="1549"/>
    <x v="0"/>
    <x v="231"/>
    <x v="5"/>
    <n v="2013700"/>
  </r>
  <r>
    <x v="343"/>
    <s v="Women Black Skinny Fit High-Rise Clean Look Jeans"/>
    <s v="Black dark wash 5-pocket high-rise jeans, clean look with no fade, has a button and zip closure, waistband with belt loops"/>
    <s v="Skinny Fit_x000a_The model (height 5'8&quot;) is wearing a size 28"/>
    <n v="4.0999999999999996"/>
    <n v="8600"/>
    <n v="974"/>
    <x v="0"/>
    <x v="15"/>
    <x v="0"/>
    <n v="8376400"/>
  </r>
  <r>
    <x v="274"/>
    <s v="Women Maroon 3 Piece Blazer Co-Ords Set"/>
    <s v="This Co-Ords set consists of Maroon crop top, has shoulder straps, sleeveless and sweetheart neck_x000a_Maroon Trouser has 2 pockets and a button closure_x000a_Maroon coat has a notched lapel collar, long regular sleeves and slip on closure"/>
    <s v="The model (height 5'8&quot;) is wearing size XS"/>
    <n v="4.2"/>
    <n v="952"/>
    <n v="1679"/>
    <x v="0"/>
    <x v="68"/>
    <x v="9"/>
    <n v="1598408"/>
  </r>
  <r>
    <x v="18"/>
    <s v="Unisex Bayaband Clogs"/>
    <s v="A pair of black solid clogs_x000a_Croslite upper_x000a_Cushioned footbed_x000a_Patterned croslite outsole_x000a_Warranty: 3 months_x000a_Warranty provided by brand owner/manufacturer"/>
    <s v="Croslite_x000a_Wipe with a clean dry cloth"/>
    <n v="4.5999999999999996"/>
    <n v="59"/>
    <n v="2997"/>
    <x v="1"/>
    <x v="8"/>
    <x v="1"/>
    <n v="176823"/>
  </r>
  <r>
    <x v="285"/>
    <s v="Women Green Ethnic Motifs Printed Regular Pure Cotton Kurta with Palazzos &amp; With Dupatta"/>
    <s v="Green printed Kurta with Palazzos with dupatta_x000a__x000a_Kurta design:_x000a_Ethnic motifs printed_x000a_Straight shape_x000a_Regular style_x000a_Round neck, three-quarter regular sleeves_x000a_Calf length with Straight hem_x000a_Pure cotton machine weave fabric_x000a__x000a_Palazzos design:_x000a_Printed Palazzos_x000a_Elasticated waistband_x000a_Slip-on closure"/>
    <s v="The model (height 5'8) is wearing a size S_x000a_Dupatta_x000a_Length: 2.30m_x000a_Width: 101.6 cm"/>
    <n v="4.2"/>
    <n v="561"/>
    <n v="1294"/>
    <x v="0"/>
    <x v="231"/>
    <x v="8"/>
    <n v="725934"/>
  </r>
  <r>
    <x v="101"/>
    <s v="Harbor 8W Cabin Trolley Suitcase"/>
    <s v="Blue cabin trolley suitcase_x000a_One handle at top and a trolley with retractable handle on the top and four corner mounted inline skate wheels_x000a_One main zip compartment secured with a combination lock system_x000a_Has an inner zip pocket, elasticated straps secured with click clasp closures and a zip lining_x000a_Warranty: 5 years_x000a_Warranty provided by the brand owner / manufacturer"/>
    <s v="Length: 55 cm_x000a_Width: 38 cm_x000a_Depth: 22 cm_x000a_Volume:30 L"/>
    <n v="4.0999999999999996"/>
    <n v="22"/>
    <n v="2099"/>
    <x v="1"/>
    <x v="107"/>
    <x v="1"/>
    <n v="46178"/>
  </r>
  <r>
    <x v="416"/>
    <s v="Abstract Printed Square Neck Smocked Crepe Maxi Dress"/>
    <s v="Black abstract printted maxi dress_x000a_Square Neck_x000a_Three-quarter, puff sleeve_x000a_Smocked detail_x000a_Maxi length in flared hem_x000a_Crepe fabric"/>
    <s v="The model (height 5'8) is wearing a size S"/>
    <n v="3.9"/>
    <n v="195"/>
    <n v="639"/>
    <x v="1"/>
    <x v="233"/>
    <x v="1"/>
    <n v="124605"/>
  </r>
  <r>
    <x v="295"/>
    <s v="Women Green Yoke Design Kurta with Trousers &amp; Dupatta"/>
    <s v="Green yoke design kurta with trousers and dupatta_x000a_Green straight calf length kurta with yoke design embellishment, has a keyhole neck, three-quarter sleeves, side slits_x000a_Green solid trousers, has partially elasticated waistband, drawstring closure_x000a_Green solid dupatta, has taping border"/>
    <s v="The model (height 5'8&quot;) is wearing a size S"/>
    <n v="4.2"/>
    <n v="317"/>
    <n v="1999"/>
    <x v="0"/>
    <x v="231"/>
    <x v="8"/>
    <n v="633683"/>
  </r>
  <r>
    <x v="26"/>
    <s v="The Lifestyle Co. Women White Skinny Fit Stretchable Jeans"/>
    <s v="Coloured shade, no fade white jeans_x000a_Skinny fit, mid-rise_x000a_Clean look_x000a_Stretchable_x000a_5 pocket_x000a_Length: cropped"/>
    <s v="Fit: Skinny Fit_x000a_Stretchable_x000a_The model (height 5'8) is wearing a size 28"/>
    <n v="4.0999999999999996"/>
    <n v="1100"/>
    <n v="998"/>
    <x v="0"/>
    <x v="15"/>
    <x v="2"/>
    <n v="1097800"/>
  </r>
  <r>
    <x v="258"/>
    <s v="Ethnic Motifs Printed Kurta with Palazzos &amp; Dupatta"/>
    <s v="Printed Kurta with Palazzos with dupatta_x000a__x000a_Kurta design:_x000a_Ethnic motifs printed_x000a_Straight shape_x000a_Regular style_x000a_Round neck, three-quarter regular sleeves_x000a_Calf length with straight hem_x000a_Viscose rayon machine weave fabric_x000a__x000a_Palazzos design:_x000a_Printed Palazzos_x000a_Partially elasticated waistband_x000a_Slip-on closure"/>
    <s v="The model (height 5'8) is wearing a size S"/>
    <n v="4.0999999999999996"/>
    <n v="60"/>
    <n v="1199"/>
    <x v="1"/>
    <x v="231"/>
    <x v="1"/>
    <n v="71940"/>
  </r>
  <r>
    <x v="267"/>
    <s v="Women Ethnic Motifs Yoke Design Regular Kurta with Trousers &amp; With Dupatta"/>
    <s v="Maroon yoke design Kurta with Trousers with dupatta_x000a__x000a_Kurta design:_x000a_Ethnic motifs yoke design_x000a_Straight shape_x000a_Regular style_x000a_Round neck, three-quarter regular sleeves_x000a_2 pockets zari detail_x000a_Calf length length with straight hem_x000a_Silk blend machine weave fabric_x000a__x000a_Trousers design:_x000a_Solid Trousers_x000a_Partially elasticated waistband_x000a_Slip-on closure"/>
    <s v="Size worn by the model: S_x000a_Chest: 32''_x000a_Waist: 28''_x000a_Hips: 33''_x000a_Height: 5'7&quot;"/>
    <n v="4.4000000000000004"/>
    <n v="76"/>
    <n v="1224"/>
    <x v="0"/>
    <x v="231"/>
    <x v="1"/>
    <n v="93024"/>
  </r>
  <r>
    <x v="29"/>
    <s v="Water Resistant Brand Logo Medium Backpack with Shoe Pocket"/>
    <s v="Turquoise blue and black brand logo fashion backpacks_x000a_Padded ergonomic shoulder straps, has padded haul loop_x000a_3 main compartment with zip closure, has padded laptop compartment, has a tablet sleeve_x000a_Na, 2 stash pockets_x000a_Padded back_x000a_Features: shoe pocket hip strap_x000a_Water Resistance: water resistant Comes with a rain cover_x000a_Warranty: 6 months_x000a_Warranty provided by brand owner/manufacturer"/>
    <s v="Height: 30 cm_x000a_Width: 15 cm_x000a_Volume: 24 to 30 Litres_x000a_Laptop compartment can hold Up to 15 inch laptop"/>
    <n v="3.7"/>
    <n v="90"/>
    <n v="799"/>
    <x v="1"/>
    <x v="132"/>
    <x v="1"/>
    <n v="71910"/>
  </r>
  <r>
    <x v="112"/>
    <s v="Women Pack of 3 Assorted Solid Antibacterial Hipster Briefs 11101"/>
    <s v="This item cannot be returned."/>
    <s v="100% cotton_x000a_Machine Wash"/>
    <n v="4.2"/>
    <n v="5400"/>
    <n v="519"/>
    <x v="0"/>
    <x v="330"/>
    <x v="1"/>
    <n v="2802600"/>
  </r>
  <r>
    <x v="256"/>
    <s v="Women Floral Embroidered Kurta With Sharara &amp; Dupatta"/>
    <s v="Printed Kurta with Sharara with dupatta_x000a__x000a_Kurta design:_x000a_Floral printed _x000a_A-line shape_x000a_Regular style_x000a_Round neck, sleeveless shoulder straps_x000a_Knee length with flared hem_x000a_Thread work detail_x000a_Viscose rayon machine weave fabric_x000a__x000a_Sharara design:_x000a_Printed Sharara_x000a_Elasticated waistband_x000a_Slip-on closure"/>
    <s v="Dupatta Length- 2 m_x000a_The model (height 5'8) is wearing a size S"/>
    <n v="4.2"/>
    <n v="830"/>
    <n v="999"/>
    <x v="0"/>
    <x v="231"/>
    <x v="5"/>
    <n v="829170"/>
  </r>
  <r>
    <x v="13"/>
    <s v="Women Olive Green &amp; Black Print Mandarin Collar Roll-Up Sleeves Top"/>
    <s v="Olive green and black regular top_x000a_Ethnic motifs print_x000a_Mandarin collar, three-quarter, roll-up sleeves_x000a_Woven_x000a_Button closure"/>
    <s v="Size worn by the model: S_x000a_Chest: 32&quot;_x000a_Height: 5'7&quot;"/>
    <n v="4.0999999999999996"/>
    <n v="2800"/>
    <n v="599"/>
    <x v="0"/>
    <x v="235"/>
    <x v="0"/>
    <n v="1677200"/>
  </r>
  <r>
    <x v="6"/>
    <s v="Women Mesh Walking Shoes"/>
    <s v="A pair of pink shoes, has regular Styling, lace-ups detail_x000a_Upper_x000a_Cushioned footbed_x000a_Textured and patterned outsole_x000a_Warranty: 45 days"/>
    <s v="Mesh_x000a_Wipe with a clean, dry cloth to remove the dust."/>
    <n v="4.5"/>
    <n v="248"/>
    <n v="1524"/>
    <x v="0"/>
    <x v="11"/>
    <x v="1"/>
    <n v="377952"/>
  </r>
  <r>
    <x v="303"/>
    <s v="Women Grey Printed Fit and Flare Dress"/>
    <s v="Grey printed woven fit and flare dress, has a round neck, three-quarter sleeves, button closure,, flared hem"/>
    <s v="Semi-Fit_x000a_The model (height 5'8&quot;) is wearing a size S"/>
    <n v="4.2"/>
    <n v="3000"/>
    <n v="644"/>
    <x v="0"/>
    <x v="233"/>
    <x v="7"/>
    <n v="1932000"/>
  </r>
  <r>
    <x v="328"/>
    <s v="Women Black White Pure Cotton Checked Open Front Jacket"/>
    <s v="Black and white checked open front jacket, has a spread collar, pockets long sleeves, curved hemline, without lining"/>
    <s v="The model (height 5'8) is wearing a size S"/>
    <n v="4.2"/>
    <n v="391"/>
    <n v="759"/>
    <x v="0"/>
    <x v="39"/>
    <x v="0"/>
    <n v="296769"/>
  </r>
  <r>
    <x v="100"/>
    <s v="Women My Way Eau De Parfum 90 ml"/>
    <s v="The new feminine fragrance by Giorgio Armani, MY WAY is an invitation to broaden your horizons and live meaningful encounters around the world. The elegant, floral scent encapsulates emotion, experiences and encounters."/>
    <s v="90ml"/>
    <n v="4.0999999999999996"/>
    <n v="28"/>
    <n v="8840"/>
    <x v="0"/>
    <x v="28"/>
    <x v="1"/>
    <n v="247520"/>
  </r>
  <r>
    <x v="275"/>
    <s v="Women Gorgeous Green Solid Dress"/>
    <s v="Beautifully designed, this dress is perfect for your next social event. The solid pattern and round neck of this dress elevate its overall appeal. _x000a_Green shade_x000a_Classic solid pattern_x000a_Round neck_x000a_Sleeveless_x000a_Polyester, machine wash"/>
    <s v="The model (height 5'8) is wearing a size S"/>
    <n v="4.0999999999999996"/>
    <n v="543"/>
    <n v="390"/>
    <x v="0"/>
    <x v="233"/>
    <x v="8"/>
    <n v="211770"/>
  </r>
  <r>
    <x v="254"/>
    <s v="Women Green &amp; Pink Printed Pure Cotton Kurta with Palazzos &amp; Dupatta"/>
    <s v="Green &amp; pink printed kurta with palazzos &amp; dupatta_x000a__x000a_Kurta design:_x000a_Ethnic motifs printed_x000a_A-line shape_x000a_Regular  style_x000a_Round neck, three-quarter regular sleeves_x000a_Gotta patti detail_x000a_Calf length with flared hem_x000a_Pure cotton machine weave fabric_x000a__x000a_Palazzos design:_x000a_Printed Palazzos_x000a_Elasticated waistband_x000a_Slip-on closure_x000a_Comes with pink solid dupatta"/>
    <s v="Dupatta: 2.4 x 0.8 meters_x000a_The model (height 5'8) is wearing a size S"/>
    <n v="4.2"/>
    <n v="4600"/>
    <n v="1589"/>
    <x v="0"/>
    <x v="231"/>
    <x v="8"/>
    <n v="7309400"/>
  </r>
  <r>
    <x v="18"/>
    <s v="Classic Unisex Black Self Design Clogs"/>
    <s v="A pair of black self design flip flops_x000a_Synthetic upper material_x000a_Cushioned footbed_x000a_Patterned synthetic outsole_x000a_Warranty: 3 months_x000a_Warranty provided by brand/manufacturer"/>
    <s v="Synthetic_x000a_Wipe with a clean, dry cloth to remove dust"/>
    <n v="4"/>
    <n v="388"/>
    <n v="2497"/>
    <x v="1"/>
    <x v="8"/>
    <x v="0"/>
    <n v="968836"/>
  </r>
  <r>
    <x v="268"/>
    <s v="Women Stylish Mustard Floral Ruffled Dress"/>
    <s v="Add a modern twist to your wardrobe with this sophisticated dress. Its charming V-neck and short flutter sleeves are designed beautifully to lend you a dapper look. _x000a_Stylish mustard colour_x000a_Beautiful floral print_x000a_V-neck_x000a_Short flutter sleeves_x000a_Georgette, machine wash_x000a_Trend Alert_x000a_Ruffles are decorative frills that add volume, flair, and panache to any outfit. They lend a dash of feminine grace and beauty to garments and create a youthful look. Ruffles also have an air of timeless elegance, allowing an outfit to transition from day to night with ease."/>
    <s v="The model (height 5'8) is wearing a size S"/>
    <n v="4.3"/>
    <n v="628"/>
    <n v="839"/>
    <x v="0"/>
    <x v="233"/>
    <x v="1"/>
    <n v="526892"/>
  </r>
  <r>
    <x v="129"/>
    <s v="Women Plus Size Black Bootcut High-Rise Stretchable Jeans"/>
    <s v="Dark shade, no fade black jeans_x000a_Bootcut, high-rise_x000a_Clean look_x000a_Stretchable_x000a_5 pocket_x000a_Length: regular"/>
    <s v="Fit: Bootcut_x000a_Stretchable_x000a_The model (height 5'8) is wearing a size 28"/>
    <n v="4.2"/>
    <n v="151"/>
    <n v="850"/>
    <x v="0"/>
    <x v="15"/>
    <x v="0"/>
    <n v="128350"/>
  </r>
  <r>
    <x v="131"/>
    <s v="Brightening Vitamin C Face Wash-No Parabens, Sulphate &amp; Silicones -100 ml"/>
    <s v="Brightening Vitamin C Face Wash - No Parabens, Sulphate, Silicones &amp; Color"/>
    <s v="None"/>
    <n v="4.3"/>
    <n v="2400"/>
    <n v="204"/>
    <x v="1"/>
    <x v="28"/>
    <x v="1"/>
    <n v="489600"/>
  </r>
  <r>
    <x v="417"/>
    <s v="Set of 9 Liquid Mousse Miniature Matte Lipsticks - 2 ml Each"/>
    <s v="Set of 9 Liquid Mousse Miniature Matte Lipsticks _x000a_Shade names_x000a_Pink Colada_x000a_Bottomless Mimosas_x000a_Spicy Sangria_x000a_Espresso Martini_x000a_Irish Coffee_x000a_Peach Mojito_x000a_Pink &amp; Tonic_x000a_Citrus Cosmo_x000a_Pink Lady"/>
    <s v="None"/>
    <n v="4.3"/>
    <n v="471"/>
    <n v="899"/>
    <x v="1"/>
    <x v="44"/>
    <x v="1"/>
    <n v="423429"/>
  </r>
  <r>
    <x v="256"/>
    <s v="Women Floral Printed Cotton Maxi Dress"/>
    <s v="floral print a-line dress_x000a_V-neck_x000a_Long, bell sleeve_x000a_Maxi length in straight hem"/>
    <s v="The model (height 5'8) is wearing a size S"/>
    <n v="4"/>
    <n v="317"/>
    <n v="791"/>
    <x v="0"/>
    <x v="233"/>
    <x v="1"/>
    <n v="250747"/>
  </r>
  <r>
    <x v="276"/>
    <s v="Beige And Gold-Toned Studded Open Toe Flats"/>
    <s v="A pair of beige and gold-toned open toe flats_x000a_Upper Material: synthetic leather_x000a_Cushioned footbed_x000a_Textured and patterned outsole"/>
    <s v="Synthetic Leather_x000a_Wipe with a clean and dry cloth to remove dust"/>
    <n v="4.5"/>
    <n v="123"/>
    <n v="559"/>
    <x v="1"/>
    <x v="261"/>
    <x v="13"/>
    <n v="68757"/>
  </r>
  <r>
    <x v="13"/>
    <s v="Pure Cotton Thread Work Kurta"/>
    <s v="Colour: black_x000a_Solid_x000a_V-neck_x000a_Three-quarter, regular sleeves_x000a_Straight shape with regular style_x000a_Thread work detail_x000a_Calf length with straight hem_x000a_Machine weave regular cotton"/>
    <s v="Size worn by the model: S_x000a_Chest: 30.5''_x000a_Height: 5'7&quot;"/>
    <n v="4.3"/>
    <n v="58"/>
    <n v="369"/>
    <x v="1"/>
    <x v="112"/>
    <x v="1"/>
    <n v="21402"/>
  </r>
  <r>
    <x v="258"/>
    <s v="Women White &amp; Navy Blue Printed Kurta with Trousers"/>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With the smart yet classy printed pattern, this high-low kurta set is a must have this season. This has a comfy fit making it breezy and elegant._x000a__x000a_FEATURES:_x000a_KURTA_x000a_has a round neck_x000a_button closure_x000a_pleated detail_x000a_short sleeves_x000a_one pocket_x000a_high-low hem_x000a_multiple slits_x000a_TROUSERS_x000a_has partially elasticated waistband_x000a_slip-on closure"/>
    <s v="The model (height 5'8&quot;) is wearing a size S"/>
    <n v="4"/>
    <n v="883"/>
    <n v="959"/>
    <x v="0"/>
    <x v="30"/>
    <x v="3"/>
    <n v="846797"/>
  </r>
  <r>
    <x v="141"/>
    <s v="Women Navy Blue Printed A-Line Kurta"/>
    <s v="Navy Blue printed A-line kurta, has a shirt collar, three-quarter sleeves, and flared hem_x000a_This fusion Kurta can also be styled as a Dress"/>
    <s v="The model (height 5'8&quot;) is wearing a size S"/>
    <n v="3.9"/>
    <n v="3300"/>
    <n v="699"/>
    <x v="0"/>
    <x v="112"/>
    <x v="3"/>
    <n v="2306700"/>
  </r>
  <r>
    <x v="418"/>
    <s v="Opti Care Smooth Straight Professional Conditioner with Shea Butter - 98g"/>
    <s v="Opti Care Smooth Straight Professional Conditioner with Shea Butter"/>
    <s v="None"/>
    <n v="4.5"/>
    <n v="1800"/>
    <n v="315"/>
    <x v="1"/>
    <x v="331"/>
    <x v="1"/>
    <n v="567000"/>
  </r>
  <r>
    <x v="375"/>
    <s v="Women Navy Blue &amp; White Ethnic Motifs Print Cotton Shorts Set"/>
    <s v="Unwind yourself in the vibrancy of this ultra-soft night suit. It is just what your body would need to unfurl in after a hard day's toil._x000a_VANumber: NW008SP37_S_x000a__x000a_Kurti Features_x000a_Navy blue and white _x000a_Ethnic motifs _x000a_Round neck_x000a_Sleeveless_x000a_Shorts Features_x000a_Navy blue and white _x000a_Ethnic motifs _x000a_Slip-on"/>
    <s v="The model (height 5'8) is wearing a size S"/>
    <n v="4.5"/>
    <n v="608"/>
    <n v="825"/>
    <x v="0"/>
    <x v="68"/>
    <x v="3"/>
    <n v="501600"/>
  </r>
  <r>
    <x v="310"/>
    <s v="Women Cream-Coloured Embellished Ethnic Mojaris Flats"/>
    <s v="A pair of cream-coloured mojaris_x000a_Upper Material: synthetic_x000a_Cushioned footbed_x000a_Textured and patterned outsole_x000a_Warranty: 1 month_x000a_Warranty provided by brand owner/manufacturer"/>
    <s v="Upper material: Synthetic_x000a_Outsole material: TPU_x000a_Wipe with a clean, dry cloth to remove dust"/>
    <n v="4.4000000000000004"/>
    <n v="1100"/>
    <n v="799"/>
    <x v="0"/>
    <x v="261"/>
    <x v="5"/>
    <n v="878900"/>
  </r>
  <r>
    <x v="256"/>
    <s v="Floral Embroidered Chikankari Cotton Kurta"/>
    <s v="Colour: white_x000a_Floral embroidered_x000a_Sweetheart neck_x000a_Three-quarter, regular sleeves_x000a_A-line shape with empire style_x000a_Chikankari detail_x000a_Knee length with flared hem_x000a_Machine weave regular cotton"/>
    <s v="Size worn by the model: S_x000a_Chest: 32&quot;_x000a_Height: 5'9&quot;"/>
    <n v="4.0999999999999996"/>
    <n v="321"/>
    <n v="689"/>
    <x v="1"/>
    <x v="112"/>
    <x v="5"/>
    <n v="221169"/>
  </r>
  <r>
    <x v="404"/>
    <s v="Women Blue Printed Pure Cotton Kurta with Palazzos &amp; With Dupatta"/>
    <s v="Blue printed Kurta with Palazzos with dupatta_x000a__x000a_Kurta design:_x000a_Printed_x000a_Straight shape_x000a_Round neck, three-quarter_x000a_Na pockets_x000a_Knee length_x000a_Pure cotton knitted fabric_x000a__x000a_Palazzos design:_x000a_Palazzos_x000a_Elasticated waistband_x000a_Slip-on closure"/>
    <s v="The model (height 5'8) is wearing a size S"/>
    <n v="4.3"/>
    <n v="137"/>
    <n v="899"/>
    <x v="0"/>
    <x v="231"/>
    <x v="4"/>
    <n v="123163"/>
  </r>
  <r>
    <x v="419"/>
    <s v="Women Open Toe Flats"/>
    <s v="A pair of open toe flats_x000a_Upper Material: synthetic_x000a_Cushioned footbed_x000a_Textured and patterned outsole_x000a_Warranty: 1 month_x000a_Warranty provided by brand owner/manufacturer"/>
    <s v="Synthetic_x000a_Wipe with a clean, dry cloth to remove dust"/>
    <n v="4.4000000000000004"/>
    <n v="143"/>
    <n v="1194"/>
    <x v="0"/>
    <x v="261"/>
    <x v="1"/>
    <n v="170742"/>
  </r>
  <r>
    <x v="288"/>
    <s v="Woman White Puff Sleeves Eva Top"/>
    <s v="White regular top_x000a_Solid_x000a_Square neck, short, puff sleeves_x000a_Knitted"/>
    <s v="The model (height 5'8) is wearing a size S"/>
    <n v="3.7"/>
    <n v="1400"/>
    <n v="395"/>
    <x v="1"/>
    <x v="235"/>
    <x v="2"/>
    <n v="553000"/>
  </r>
  <r>
    <x v="362"/>
    <s v="Off White Ethnic Motifs A-Line Dress"/>
    <s v="Off white ethnic motifs self design a-line dress_x000a_V-neck_x000a_Three-quarter, bell sleeve_x000a_Gathered or pleated detail_x000a_Above knee length in flared hem"/>
    <s v="The model (height 5'8) is wearing a size S"/>
    <n v="4.2"/>
    <n v="3700"/>
    <n v="1539"/>
    <x v="1"/>
    <x v="233"/>
    <x v="2"/>
    <n v="5694300"/>
  </r>
  <r>
    <x v="124"/>
    <s v="Women Pink &amp; White Regular Fit Striped Sustainable Casual Shirt"/>
    <s v="Pink and white striped casual shirt, has a spread collar, long sleeves, curved hem, one patch pocket"/>
    <s v="The model (height 5'8&quot;) is wearing a size S"/>
    <n v="4.2"/>
    <n v="484"/>
    <n v="849"/>
    <x v="0"/>
    <x v="12"/>
    <x v="2"/>
    <n v="410916"/>
  </r>
  <r>
    <x v="277"/>
    <s v="Bandhani Embroidered Empire Kurta with Sharara &amp; Dupatta"/>
    <s v="Purple embroidered Kurta with Sharara with dupatta_x000a__x000a_Kurta design:_x000a_Bandhani embroidered_x000a_A-line shape_x000a_Empire style_x000a_Round neck, three-quarter regular sleeves_x000a_Na pockets zari detail_x000a_Above knee length with flared hem_x000a_Viscose rayon machine weave fabric_x000a__x000a_Sharara design:_x000a_Printed Sharara_x000a_Elasticated waistband_x000a_Slip-on closure"/>
    <s v="Dupatta Length - 2.35 mtr_x000a_The model (height 5'8) is wearing a size S"/>
    <n v="4.4000000000000004"/>
    <n v="322"/>
    <n v="1055"/>
    <x v="1"/>
    <x v="231"/>
    <x v="5"/>
    <n v="339710"/>
  </r>
  <r>
    <x v="372"/>
    <s v="Blue &amp; Blue Tie and Dye Beads and Stones Saree"/>
    <s v="Design Details_x000a_Blue and blue saree_x000a_Tie and dye printed saree with embellished border border_x000a_Has beads and stones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4.3"/>
    <n v="572"/>
    <n v="1063"/>
    <x v="1"/>
    <x v="283"/>
    <x v="4"/>
    <n v="608036"/>
  </r>
  <r>
    <x v="419"/>
    <s v="Women Open Toe Flats"/>
    <s v="A pair of open toe flats_x000a_Upper Material: synthetic_x000a_Cushioned footbed_x000a_Textured and patterned outsole_x000a_Warranty: 1 month_x000a_Warranty provided by brand owner/manufacturer"/>
    <s v="Synthetic_x000a_Wipe with a clean, dry cloth to remove dust"/>
    <n v="4.4000000000000004"/>
    <n v="143"/>
    <n v="1194"/>
    <x v="0"/>
    <x v="261"/>
    <x v="1"/>
    <n v="170742"/>
  </r>
  <r>
    <x v="288"/>
    <s v="Woman White Puff Sleeves Eva Top"/>
    <s v="White regular top_x000a_Solid_x000a_Square neck, short, puff sleeves_x000a_Knitted"/>
    <s v="The model (height 5'8) is wearing a size S"/>
    <n v="3.7"/>
    <n v="1400"/>
    <n v="395"/>
    <x v="1"/>
    <x v="235"/>
    <x v="2"/>
    <n v="553000"/>
  </r>
  <r>
    <x v="64"/>
    <s v="XtensoCare Mask with Pro-Keratin &amp; Incell for Straightened Hair-196g"/>
    <s v="Xtenso Care Mask with Pro-Keratin &amp; Incell for Salon Straightened Hair"/>
    <s v="196 g"/>
    <n v="4.5"/>
    <n v="2500"/>
    <n v="770"/>
    <x v="1"/>
    <x v="135"/>
    <x v="1"/>
    <n v="1925000"/>
  </r>
  <r>
    <x v="124"/>
    <s v="Women Pink &amp; White Regular Fit Striped Sustainable Casual Shirt"/>
    <s v="Pink and white striped casual shirt, has a spread collar, long sleeves, curved hem, one patch pocket"/>
    <s v="The model (height 5'8&quot;) is wearing a size S"/>
    <n v="4.2"/>
    <n v="484"/>
    <n v="849"/>
    <x v="0"/>
    <x v="12"/>
    <x v="2"/>
    <n v="410916"/>
  </r>
  <r>
    <x v="277"/>
    <s v="Bandhani Embroidered Empire Kurta with Sharara &amp; Dupatta"/>
    <s v="Purple embroidered Kurta with Sharara with dupatta_x000a__x000a_Kurta design:_x000a_Bandhani embroidered_x000a_A-line shape_x000a_Empire style_x000a_Round neck, three-quarter regular sleeves_x000a_Na pockets zari detail_x000a_Above knee length with flared hem_x000a_Viscose rayon machine weave fabric_x000a__x000a_Sharara design:_x000a_Printed Sharara_x000a_Elasticated waistband_x000a_Slip-on closure"/>
    <s v="Dupatta Length - 2.35 mtr_x000a_The model (height 5'8) is wearing a size S"/>
    <n v="4.4000000000000004"/>
    <n v="322"/>
    <n v="1055"/>
    <x v="1"/>
    <x v="231"/>
    <x v="5"/>
    <n v="339710"/>
  </r>
  <r>
    <x v="372"/>
    <s v="Blue &amp; Blue Tie and Dye Beads and Stones Saree"/>
    <s v="Design Details_x000a_Blue and blue saree_x000a_Tie and dye printed saree with embellished border border_x000a_Has beads and stones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4.3"/>
    <n v="572"/>
    <n v="1063"/>
    <x v="1"/>
    <x v="283"/>
    <x v="4"/>
    <n v="608036"/>
  </r>
  <r>
    <x v="192"/>
    <s v="Women Lightweight Croslite Clogs"/>
    <s v="A pair of cream-coloured and blue self design clogs_x000a_Croslite upper_x000a_Cushioned footbed_x000a_Patterned croslite outsole"/>
    <s v="Croslite_x000a_Wipe with a clean, dry cloth to remove dust"/>
    <n v="4.8"/>
    <n v="9"/>
    <n v="749"/>
    <x v="0"/>
    <x v="8"/>
    <x v="1"/>
    <n v="6741"/>
  </r>
  <r>
    <x v="256"/>
    <s v="Ethnic Motifs Printed Mysore Silk Saree"/>
    <s v="Design Details_x000a_Pink and white mysore silk saree_x000a_Ethnic motifs printed saree with solid border 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3"/>
    <n v="44"/>
    <n v="498"/>
    <x v="1"/>
    <x v="283"/>
    <x v="1"/>
    <n v="21912"/>
  </r>
  <r>
    <x v="109"/>
    <s v="Eyeconic Curling Mascara 9 ml - Black"/>
    <s v="Curling Mascara - Black"/>
    <s v="None"/>
    <n v="4.4000000000000004"/>
    <n v="7000"/>
    <n v="274"/>
    <x v="1"/>
    <x v="33"/>
    <x v="0"/>
    <n v="1918000"/>
  </r>
  <r>
    <x v="275"/>
    <s v="Women Purple Solid T-shirt Mini Dress"/>
    <s v="Purple solid t-shirt dress_x000a_Round neck_x000a_Short, regular sleeves_x000a_Mini length in flared hem"/>
    <s v="The model (height 5'8) is wearing a size S"/>
    <n v="4.3"/>
    <n v="155"/>
    <n v="219"/>
    <x v="0"/>
    <x v="233"/>
    <x v="16"/>
    <n v="33945"/>
  </r>
  <r>
    <x v="36"/>
    <s v="Women Black Solid Hooded Sweatshirt"/>
    <s v="Product Design Details_x000a_Black solid sweatshirt_x000a_Hooded Neck_x000a_2 kangaroo pocket pockets_x000a_Long sleeves_x000a_Zip closure_x000a_straight hem"/>
    <s v="The model (height 5'8) is wearing a size S"/>
    <n v="4.5999999999999996"/>
    <n v="243"/>
    <n v="2199"/>
    <x v="0"/>
    <x v="58"/>
    <x v="0"/>
    <n v="534357"/>
  </r>
  <r>
    <x v="13"/>
    <s v="Women Pure Cotton Pleated Kurta"/>
    <s v="Colour: maroon_x000a_Solid_x000a_Round neck_x000a_Three-quarter, regular sleeves_x000a_Straight shape with pleated style_x000a_Calf length with straight hem_x000a_Machine weave regular cotton"/>
    <s v="Size worn by the model: s_x000a_Chest: 32''_x000a_Height: 5'7&quot;"/>
    <n v="4.3"/>
    <n v="53"/>
    <n v="406"/>
    <x v="0"/>
    <x v="112"/>
    <x v="1"/>
    <n v="21518"/>
  </r>
  <r>
    <x v="26"/>
    <s v="Women Green Printed Pure Cotton Co-Ord Set"/>
    <s v="Co-ord set comprising of T-shirt and joggers_x000a__x000a_Top Design:_x000a_Green printed T-shirt_x000a_Round neck_x000a_Short sleeves_x000a__x000a_Bottom Design:_x000a_Green solid joggers_x000a_Drawstring closure_x000a_Two pockets"/>
    <s v="The model (height 5'8) is wearing a size M"/>
    <n v="4.3"/>
    <n v="311"/>
    <n v="1079"/>
    <x v="0"/>
    <x v="68"/>
    <x v="8"/>
    <n v="335569"/>
  </r>
  <r>
    <x v="8"/>
    <s v="Women Black NRGY Comet Running Shoes"/>
    <s v="Product Design details:_x000a_ Lightweight, breathable upper_x000a_Injection-moulded ethylene-vinyl acetate midsole with IGNITE foam drop-in for lightweight performance, superior energy return and comfort_x000a_Ground contact ethylene-vinyl acetate outsole for enhanced cushioning_x000a_Rubber heel and toe pads for durability and grip_x000a_Warranty: 3 months_x000a_Warranty provided by brand/manufacturer_x000a__x000a_Product Story_x000a_With a sleek, contemporary upper, the NRGY Comet adds style to the traditional lightweight runner. Flexible, breathable and with a supportive midsole providing superior energy return, this is one of the most comfortable athletic shoes in our arsenal."/>
    <s v="Regular"/>
    <n v="4.5"/>
    <n v="379"/>
    <n v="2699"/>
    <x v="0"/>
    <x v="11"/>
    <x v="0"/>
    <n v="1022921"/>
  </r>
  <r>
    <x v="30"/>
    <s v="Paris Voluminous Lash Paradise Waterproof Mascara 7.6ml - Black"/>
    <s v="LOreal Paris Voluminous Lash Paradise Mascara _x000a_Shade name - Black"/>
    <s v="None"/>
    <n v="4.5"/>
    <n v="3600"/>
    <n v="512"/>
    <x v="1"/>
    <x v="33"/>
    <x v="0"/>
    <n v="1843200"/>
  </r>
  <r>
    <x v="109"/>
    <s v="Eyeconic Insta Cool Kajal - Black"/>
    <s v="Lakme Eyeconic Insta Cool Kajal - Black"/>
    <s v="None"/>
    <n v="4.5"/>
    <n v="3600"/>
    <n v="145"/>
    <x v="1"/>
    <x v="33"/>
    <x v="0"/>
    <n v="522000"/>
  </r>
  <r>
    <x v="256"/>
    <s v="Women Mustard Yellow Printed Kurta with Palazzos"/>
    <s v="Mustard yellow printed Kurta with Palazzos_x000a__x000a_Kurta design:_x000a_Abstract printed_x000a_Straight shape_x000a_Regular style_x000a_Round neck, three-quarter regular sleeves_x000a_Calf length with straight hem_x000a_Viscose rayon knitted fabric_x000a__x000a_Palazzos design:_x000a_Solid Palazzos_x000a_Elasticated waistband"/>
    <s v="The model (height 5'8) is wearing a size S"/>
    <n v="4.2"/>
    <n v="337"/>
    <n v="981"/>
    <x v="0"/>
    <x v="237"/>
    <x v="12"/>
    <n v="330597"/>
  </r>
  <r>
    <x v="14"/>
    <s v="Women Denim Blue High-Rise Heavy Fade Party Upgraded Denims Jeans"/>
    <s v="Medium shade, heavy fade blue jeans_x000a_Slouchy fit, high-rise_x000a_Clean look_x000a_Stretchable_x000a_5 pocket_x000a_Length: regular_x000a_Trend Alert:_x000a_Upgrade your basic denim with surface styling that speaks your sense of fashion to the world. Adding cut-out patches, graphics, tassels, fringes or even sheers to denim this fashion trend is a classic trend that always stands out."/>
    <s v="Slouchy Fit_x000a_Stretchable_x000a_Size worn by the model: 28_x000a_Waist: 24&quot;_x000a_Hips: 36&quot;_x000a_Height: 5'7&quot;"/>
    <n v="3.8"/>
    <n v="58"/>
    <n v="923"/>
    <x v="0"/>
    <x v="15"/>
    <x v="4"/>
    <n v="53534"/>
  </r>
  <r>
    <x v="20"/>
    <s v="24KT Gold Coin-5 gram"/>
    <s v="This item cannot be returned."/>
    <s v="Height : 19.16 mm_x000a_Width : 19.16 mm"/>
    <n v="5"/>
    <n v="11"/>
    <n v="33955"/>
    <x v="1"/>
    <x v="19"/>
    <x v="6"/>
    <n v="373505"/>
  </r>
  <r>
    <x v="109"/>
    <s v="9 to 5 Weightless Mini Mousse Foundation - Rose Ivory"/>
    <s v="Weightless Mousse Foundation_x000a_Shade name: Rose Ivory"/>
    <s v="None"/>
    <n v="4.2"/>
    <n v="5600"/>
    <n v="87"/>
    <x v="1"/>
    <x v="242"/>
    <x v="1"/>
    <n v="487200"/>
  </r>
  <r>
    <x v="267"/>
    <s v="Women Navy Blue &amp; Beige Printed Anarkali Kurta"/>
    <s v="Navy blue and beige printed Anarkali kurta, has a round neck, three-quarter sleeves, flared hem"/>
    <s v="The model (height 5'8&quot;) is wearing a size S"/>
    <n v="3.8"/>
    <n v="10000"/>
    <n v="702"/>
    <x v="0"/>
    <x v="112"/>
    <x v="3"/>
    <n v="7020000"/>
  </r>
  <r>
    <x v="260"/>
    <s v="Women Pink Self-Striped Kurta with Trousers &amp; Dupatta"/>
    <s v="Pink self-striped kurta with trousers and dupatta_x000a_Pink self-striped straight calf length kurta, has a V-neck, sleeveless, multiple slits, button detail_x000a_Pink self-striped trousers, has partially elasticated waistband, slip-on closure_x000a_Pink and off-white printed dupatta, has solid border"/>
    <s v="The model (height 5'8&quot;) is wearing a size S"/>
    <n v="4.3"/>
    <n v="2700"/>
    <n v="1359"/>
    <x v="0"/>
    <x v="231"/>
    <x v="11"/>
    <n v="3669300"/>
  </r>
  <r>
    <x v="327"/>
    <s v="Women Black Slim Fit High-Rise Stretchable Jeans"/>
    <s v="Dark shade, no fade black jeans_x000a_Slim fit, high-rise_x000a_Stretchable _x000a_5 pocket_x000a_Length: regular _x000a_Button and zip closure"/>
    <s v="Fit: Slim Fit_x000a_Stretchable_x000a_The model (height 5'8) is wearing a size 28"/>
    <n v="4.0999999999999996"/>
    <n v="910"/>
    <n v="959"/>
    <x v="0"/>
    <x v="15"/>
    <x v="0"/>
    <n v="872690"/>
  </r>
  <r>
    <x v="261"/>
    <s v="Women Grey Ethnic Motifs Printed Gotta Patti Kurta"/>
    <s v="Colour: grey_x000a_Ethnic motifs printed_x000a_Round neck_x000a_Three-quarter, regular sleeves_x000a_Straight shape with regular style_x000a_Gotta patti detail_x000a_Calf length with straight hem_x000a_Machine weave regular silk"/>
    <s v="The model (height 5'8) is wearing a size S"/>
    <n v="4.0999999999999996"/>
    <n v="1600"/>
    <n v="899"/>
    <x v="0"/>
    <x v="112"/>
    <x v="7"/>
    <n v="1438400"/>
  </r>
  <r>
    <x v="141"/>
    <s v="Women Blue &amp; White Geometric Printed Pure Cotton Fit And Flare Midi Dress"/>
    <s v="Blue and white geometric print fit &amp; flare dress_x000a_V-neck_x000a_Three-quarter, regular sleeves_x000a_Gathered or pleated detail_x000a_Midi length in flared hem"/>
    <s v="Size worn by the model: S_x000a_Chest: 33&quot;_x000a_Waist: 27&quot;_x000a_Hips: 36&quot;_x000a_Height: 5'7&quot;"/>
    <n v="4"/>
    <n v="259"/>
    <n v="524"/>
    <x v="0"/>
    <x v="233"/>
    <x v="2"/>
    <n v="135716"/>
  </r>
  <r>
    <x v="26"/>
    <s v="The Lifestyle Co. Women White &amp; Pink Woven Design Comfort Insole Mesh Sneakers"/>
    <s v="A pair of round toe white and pink sneakers, has regular styling, lace-up closure_x000a_Mesh woven design upper _x000a_Cushioned footbed_x000a_Textured and patterned outsole_x000a_Warranty: 1 month_x000a_Warranty provided by brand/manufacturer"/>
    <s v="Upper material: Mesh_x000a_Wipe with a clean, dry cloth to remove dust"/>
    <n v="3.2"/>
    <n v="99"/>
    <n v="799"/>
    <x v="0"/>
    <x v="0"/>
    <x v="2"/>
    <n v="79101"/>
  </r>
  <r>
    <x v="268"/>
    <s v="Women Peach-Coloured Solid Wide Leg Track Pants"/>
    <s v="A pair of peach-coloured solid wide leg track pants, has an elasticated waistband with outer drawstring closure"/>
    <s v="The model (height 5'8&quot;) is wearing size XS"/>
    <n v="4.3"/>
    <n v="6600"/>
    <n v="584"/>
    <x v="0"/>
    <x v="34"/>
    <x v="5"/>
    <n v="3854400"/>
  </r>
  <r>
    <x v="338"/>
    <s v="Embellished Flatform Heels"/>
    <s v="A pair of black and gold-toned embellished flatform heels,has regular ankle and open back_x000a_Synthetic leather upper _x000a_Cushioned footbed_x000a_Textured and patterned outsole"/>
    <s v="Heel height: 5.08 cm"/>
    <n v="4.2"/>
    <n v="32"/>
    <n v="549"/>
    <x v="1"/>
    <x v="244"/>
    <x v="1"/>
    <n v="17568"/>
  </r>
  <r>
    <x v="162"/>
    <s v="Cotton Baseball Cap"/>
    <s v="Black solid baseball cap, has a visor"/>
    <s v="Cotton_x000a_Hand Wash"/>
    <n v="3.8"/>
    <n v="56"/>
    <n v="299"/>
    <x v="1"/>
    <x v="77"/>
    <x v="1"/>
    <n v="16744"/>
  </r>
  <r>
    <x v="420"/>
    <s v="Cut-Out Mid-Rise Bikini Briefs QF7201ADUB1-BLACK"/>
    <s v="This item cannot be returned."/>
    <s v="53% Cotton, 35% Modal and 12% Elastane _x000a_Machine Wash"/>
    <n v="4.5"/>
    <n v="13"/>
    <n v="1399"/>
    <x v="1"/>
    <x v="332"/>
    <x v="0"/>
    <n v="18187"/>
  </r>
  <r>
    <x v="11"/>
    <s v="Ninja Fit Smartwatch With Full Touch Display &amp; 120+ Sports Modes"/>
    <s v="This item cannot be returned."/>
    <s v="Dial width: 43 mm_x000a_Strap width: 20 mm"/>
    <n v="3.8"/>
    <n v="209"/>
    <n v="1299"/>
    <x v="1"/>
    <x v="91"/>
    <x v="1"/>
    <n v="271491"/>
  </r>
  <r>
    <x v="364"/>
    <s v="Women Blue &amp; Cream-Coloured Printed Flared Fusion Palazzos"/>
    <s v="A pair of Blue and Cream-coloured printed knitted flared fit Palazzos, opaque, and slip-on closure._x000a_Comes with a cloth belt"/>
    <s v="The model (height 5'8&quot;) is wearing a size 28"/>
    <n v="4.3"/>
    <n v="2700"/>
    <n v="799"/>
    <x v="0"/>
    <x v="237"/>
    <x v="5"/>
    <n v="2157300"/>
  </r>
  <r>
    <x v="302"/>
    <s v="Mighty Beige and Black Animal Printed Tiered Shirt Balloon Dress"/>
    <s v="Bring out the diva in you with this chic and elegant dress. It features a tiered balloon style along with a flounced hemline. Also, the long-puffed sleeves come with elegant-looking ruffles. _x000a_Mighty beige and black colour_x000a_Trendy balloon style_x000a_Animal printed tiered dress_x000a_Stylish flounced hemline_x000a_Above knee length_x000a_Polyester, machine wash_x000a_Trend Alert_x000a_The prominent animal print style emerged in the early 18th century and was flaunted by royal families as a show of power. The print later caught on during the 60s Bohemian movement and has been in vogue ever since. This retro style includes exciting patterns and markings of leopards, zebras, tigers, crocodiles, or snakeskin for a unique, bold, and sophisticated look."/>
    <s v="Regular Fit_x000a_The model (height 5'8&quot;) is wearing a size S"/>
    <n v="4.3"/>
    <n v="2200"/>
    <n v="579"/>
    <x v="1"/>
    <x v="233"/>
    <x v="0"/>
    <n v="1273800"/>
  </r>
  <r>
    <x v="275"/>
    <s v="Blue Floral Maxi Dress"/>
    <s v="Blue floral print maxi dress_x000a_Shoulder straps_x000a_Sleeveless, no sleeves_x000a_Maxi length in flared hem"/>
    <s v="The model (height 5'8) is wearing a size S"/>
    <n v="3.9"/>
    <n v="238"/>
    <n v="475"/>
    <x v="1"/>
    <x v="233"/>
    <x v="4"/>
    <n v="113050"/>
  </r>
  <r>
    <x v="5"/>
    <s v="Women Navy Blue Mesh Running Shoes"/>
    <s v="A pair of navy blue running shoes, has regular Styling, velcro detail_x000a_Mesh upper_x000a_Cushioned footbed_x000a_Textured and patterned outsole_x000a_Warranty: 28 days"/>
    <s v="Mesh_x000a_Wipe with a clean, dry cloth when needed_x000a_These footwear are very easy to clean and wash."/>
    <n v="4.3"/>
    <n v="55"/>
    <n v="599"/>
    <x v="0"/>
    <x v="11"/>
    <x v="3"/>
    <n v="32945"/>
  </r>
  <r>
    <x v="266"/>
    <s v="Women Cotton Co-ord set"/>
    <s v="Make your relaxed time high on style by slipping into this Co-ord set, crafted from the softest fabric. Plush yet comfy, this pick ranks high on fashion quotient."/>
    <s v="Hand Wash"/>
    <n v="4.4000000000000004"/>
    <n v="74"/>
    <n v="899"/>
    <x v="0"/>
    <x v="68"/>
    <x v="1"/>
    <n v="66526"/>
  </r>
  <r>
    <x v="277"/>
    <s v="Women Black &amp; White Printed Pure Cotton Night suit"/>
    <s v="VANumber: NIST004_x000a__x000a_Kurti Features_x000a_Round neck_x000a_Short sleeves_x000a__x000a_Pyjamas Features_x000a__x000a_Slip-on"/>
    <s v="The model (height 5'8) is wearing a size S"/>
    <n v="4"/>
    <n v="3100"/>
    <n v="774"/>
    <x v="0"/>
    <x v="133"/>
    <x v="0"/>
    <n v="2399400"/>
  </r>
  <r>
    <x v="276"/>
    <s v="Navy Blue Textured Sling Bag"/>
    <s v="Navy blue textured sling bag_x000a_1 main compartment_x000a_Tablet sleeve: No_x000a_Comes with a detachable sling strap"/>
    <s v="Height:13 cm_x000a_Width: 19 cm_x000a_Depth: 8 cm"/>
    <n v="4.4000000000000004"/>
    <n v="844"/>
    <n v="769"/>
    <x v="1"/>
    <x v="48"/>
    <x v="3"/>
    <n v="649036"/>
  </r>
  <r>
    <x v="351"/>
    <s v="Women Burgundy Self Design Fit And Flare Dress"/>
    <s v="Burgundy self design fit &amp; flare dress_x000a_Round neck_x000a_Short, puff sleeve_x000a_Gathered or pleated detail_x000a_Above knee length in flared hem_x000a_Button closure"/>
    <s v="The model (height 5'8) is wearing a size S"/>
    <n v="4.0999999999999996"/>
    <n v="284"/>
    <n v="839"/>
    <x v="0"/>
    <x v="233"/>
    <x v="1"/>
    <n v="238276"/>
  </r>
  <r>
    <x v="274"/>
    <s v="Maroon Cotton Maxi Dress"/>
    <s v="Maroon solid knitted maxi %S, has a round neck, sleeveless, concealed zip closure, and tulip hem"/>
    <s v="Semi-Fit_x000a_The model (height 5'8&quot;) is wearing a size S"/>
    <n v="4.5"/>
    <n v="1900"/>
    <n v="998"/>
    <x v="1"/>
    <x v="233"/>
    <x v="9"/>
    <n v="1896200"/>
  </r>
  <r>
    <x v="262"/>
    <s v="Women Red Ethnic Motifs Embroidered Sequinned Liva Kurta with Palazzos &amp; With Dupatta"/>
    <s v="Red embroidered Kurta with Palazzos with dupatta_x000a__x000a_Kurta design:_x000a_Ethnic motifs embroidered_x000a_Straight shape_x000a_Regular style_x000a_Round neck, three-quarter regular sleeves_x000a_Sequinned detail_x000a_Calf length length with straight hem_x000a_Liva machine weave fabric_x000a__x000a_Palazzos design:_x000a_Solid Palazzos_x000a_Partially elasticated waistband_x000a_Slip-on closure"/>
    <s v="Size worn by the model: S_x000a_Chest: 32&quot;_x000a_Waist: 26&quot;_x000a_Hips: 34&quot;_x000a_Height: 5'6&quot;"/>
    <n v="4.4000000000000004"/>
    <n v="481"/>
    <n v="1469"/>
    <x v="0"/>
    <x v="231"/>
    <x v="5"/>
    <n v="706589"/>
  </r>
  <r>
    <x v="267"/>
    <s v="Women Black Pure Cotton Kurta with Palazzos &amp; With Dupatta"/>
    <s v="Black solid Kurta with Palazzos with dupatta_x000a__x000a_Kurta design:_x000a_Solid_x000a_Straight shape_x000a_Regular style_x000a_Sweetheart neck_x000a_Three-quarter regular sleeves_x000a_2 pockets_x000a_Calf length with straight hem_x000a_Pure cotton machine weave fabric_x000a__x000a_Palazzos design:_x000a_Solid Palazzos_x000a_Partially elasticated waistband_x000a_Slip-on closure_x000a_Comes with a dupatta"/>
    <s v="The model (height 5'8) is wearing a size S"/>
    <n v="4.3"/>
    <n v="8400"/>
    <n v="1079"/>
    <x v="0"/>
    <x v="231"/>
    <x v="0"/>
    <n v="9063600"/>
  </r>
  <r>
    <x v="26"/>
    <s v="The Lifestyle Co Women White Grey Printed Round Neck Pure Cotton T-shirt"/>
    <s v="White and Grey printed pure cotton T-shirt, has a round neck, and short extended sleeves"/>
    <s v="The model (height 5'8&quot;) is wearing a size S"/>
    <n v="4.2"/>
    <n v="721"/>
    <n v="279"/>
    <x v="0"/>
    <x v="46"/>
    <x v="7"/>
    <n v="201159"/>
  </r>
  <r>
    <x v="3"/>
    <s v="Noise ColorFit Pro 4 Smartwatch - Black"/>
    <s v="This item cannot be returned."/>
    <s v="Dial width: 43.6 mm_x000a_Strap width: 20 mm"/>
    <n v="4.4000000000000004"/>
    <n v="987"/>
    <n v="3299"/>
    <x v="1"/>
    <x v="33"/>
    <x v="0"/>
    <n v="3256113"/>
  </r>
  <r>
    <x v="267"/>
    <s v="Printed Cotton Night suit"/>
    <s v="This classic night suit will help you set the right tone for any season. Club it up with those fluffy room slippers for a win-win look for leisure hours._x000a_VANumber:50148_x000a__x000a_Kurti Features_x000a_Round neck_x000a_Three-quarter sleeves_x000a__x000a_Pyjamas Features_x000a__x000a_Slip-on"/>
    <s v="Size worn by the model: S_x000a_Chest: 32&quot;_x000a_Waist: 28&quot;_x000a_Hips: 33&quot;_x000a_Height: 5'7&quot;"/>
    <n v="4.4000000000000004"/>
    <n v="376"/>
    <n v="999"/>
    <x v="1"/>
    <x v="133"/>
    <x v="1"/>
    <n v="375624"/>
  </r>
  <r>
    <x v="365"/>
    <s v="Women Black Solid Night suit"/>
    <s v="Black night suit consists of top and pyjamas_x000a_Black solid top with lace detail, has a shoulder straps, sleeveless_x000a_A pair of black solid pyjamas, has slip-on closure"/>
    <s v="The model (height 5'8') is wearing a size S"/>
    <n v="4.4000000000000004"/>
    <n v="899"/>
    <n v="569"/>
    <x v="0"/>
    <x v="133"/>
    <x v="0"/>
    <n v="511531"/>
  </r>
  <r>
    <x v="13"/>
    <s v="Ethnic Motifs Printed Angrakha Pure Cotton Kurta with Trousers"/>
    <s v="Blue printed Kurta with Trousers_x000a__x000a_Kurta design:_x000a_Ethnic motifs printed_x000a_A-line shape_x000a_Angrakha style_x000a_V-neck_x000a_Three-quarter regular sleeves_x000a_Calf length length with flared hem_x000a_Pure cotton machine weave fabric_x000a__x000a_Trousers design:_x000a_Printed Trousers_x000a_Elasticated waistband_x000a_Slip-on closure"/>
    <s v="The model (height 5'8) is wearing a size S"/>
    <n v="4.5"/>
    <n v="37"/>
    <n v="1052"/>
    <x v="1"/>
    <x v="30"/>
    <x v="1"/>
    <n v="38924"/>
  </r>
  <r>
    <x v="302"/>
    <s v="Mighty Beige and Black Animal Printed Tiered Shirt Balloon Dress"/>
    <s v="Bring out the diva in you with this chic and elegant dress. It features a tiered balloon style along with a flounced hemline. Also, the long-puffed sleeves come with elegant-looking ruffles. _x000a_Mighty beige and black colour_x000a_Trendy balloon style_x000a_Animal printed tiered dress_x000a_Stylish flounced hemline_x000a_Above knee length_x000a_Polyester, machine wash_x000a_Trend Alert_x000a_The prominent animal print style emerged in the early 18th century and was flaunted by royal families as a show of power. The print later caught on during the 60s Bohemian movement and has been in vogue ever since. This retro style includes exciting patterns and markings of leopards, zebras, tigers, crocodiles, or snakeskin for a unique, bold, and sophisticated look."/>
    <s v="Regular Fit_x000a_The model (height 5'8&quot;) is wearing a size S"/>
    <n v="4.3"/>
    <n v="2200"/>
    <n v="579"/>
    <x v="1"/>
    <x v="233"/>
    <x v="0"/>
    <n v="1273800"/>
  </r>
  <r>
    <x v="268"/>
    <s v="Black Semi Sheer Off-Shoulder Maxi Tiered Dress"/>
    <s v="Black solid semi sheer woven maxi tiered dress, has an off-shoulder neck, long sleeves, concealed zip closure on the side, an attached lining, and flared hem_x000a_Comes with a  belt"/>
    <s v="The model (height 5'8&quot;) is wearing a size S"/>
    <n v="4.4000000000000004"/>
    <n v="6500"/>
    <n v="804"/>
    <x v="1"/>
    <x v="233"/>
    <x v="0"/>
    <n v="5226000"/>
  </r>
  <r>
    <x v="220"/>
    <s v="Women Striped Pure Cotton Night Suit"/>
    <s v="Gift yourself a relaxing sleep by slipping into this super-soft night suit. Whether you wear it to bed or lounge around in it at home, this set will provide you maximised comfort._x000a_VANumber: T374517FGREY BLUE-GREY BLUE_x000a__x000a_T-shirt Features_x000a_Round neck_x000a_Short sleeves_x000a__x000a_Pyjamas Features_x000a__x000a_Slip-on"/>
    <s v="The model (height 5'8) is wearing a size S"/>
    <n v="4.3"/>
    <n v="502"/>
    <n v="1499"/>
    <x v="0"/>
    <x v="133"/>
    <x v="1"/>
    <n v="752498"/>
  </r>
  <r>
    <x v="342"/>
    <s v="Women Maroon Ethnic Motifs Thread Work Pure Cotton Kurta with Trousers &amp; With Dupatta"/>
    <s v="Maroon solid Kurta with Trousers with dupatta_x000a__x000a_Kurta design:_x000a_Ethnic motifs solid_x000a_Straight shape_x000a_Regular style_x000a_Round neck, three-quarter no sleeves_x000a_1 pockets thread work detail_x000a_Calf length with Straight hem_x000a_Pure cotton machine weave fabric_x000a__x000a_Trousers design:_x000a_Printed Trousers_x000a_Elasticated waistband_x000a_Slip-on closure"/>
    <s v="The model (height 5'8) is wearing a size S"/>
    <n v="3.9"/>
    <n v="3200"/>
    <n v="1304"/>
    <x v="0"/>
    <x v="231"/>
    <x v="9"/>
    <n v="4172800"/>
  </r>
  <r>
    <x v="268"/>
    <s v="Black &amp; Pink Floral Waist Cut-Out Maxi Dress"/>
    <s v="Black and pink floral print maxi dress_x000a_V-neck_x000a_Long, puff sleeve_x000a_Cut-out detail_x000a_Maxi length in flared hem"/>
    <s v="The model (height 5'8) is wearing a size S"/>
    <n v="4.3"/>
    <n v="1500"/>
    <n v="974"/>
    <x v="1"/>
    <x v="233"/>
    <x v="0"/>
    <n v="1461000"/>
  </r>
  <r>
    <x v="31"/>
    <s v="Moisturising Cream - 80 g"/>
    <s v="Moisturising Cream - Dry to Normal, Sensitive Skin"/>
    <s v="None"/>
    <n v="4.5999999999999996"/>
    <n v="3600"/>
    <n v="431"/>
    <x v="1"/>
    <x v="75"/>
    <x v="1"/>
    <n v="1551600"/>
  </r>
  <r>
    <x v="274"/>
    <s v="Women Navy Blue Solid Co-Ords"/>
    <s v="This co-ord set consists of a blazer and a trouser_x000a_Navy blue solid blazer, has a notched lapel collar, short sleeves and comes with a belt_x000a_Navy blue solid trouser, 2 pockets and has a slip-on closure"/>
    <s v="The model (height 5'8&quot;) is wearing size XS"/>
    <n v="4.0999999999999996"/>
    <n v="604"/>
    <n v="1451"/>
    <x v="0"/>
    <x v="257"/>
    <x v="3"/>
    <n v="876404"/>
  </r>
  <r>
    <x v="26"/>
    <s v="Women Navy Blue Washed Denim Shorts"/>
    <s v="Navy washed mid-rise denim shorts, has 5 pockets, and button closure"/>
    <s v="Regular Fit_x000a_The model (height 5'8&quot;) is wearing a size 28"/>
    <n v="4.4000000000000004"/>
    <n v="1600"/>
    <n v="532"/>
    <x v="0"/>
    <x v="41"/>
    <x v="3"/>
    <n v="851200"/>
  </r>
  <r>
    <x v="276"/>
    <s v="Black Solid Non-Wired Lightly Padded T-shirt Bra"/>
    <s v="Black solid full-coverage T-shirt bra_x000a_Lightly Padded and Non-Wired seamless cups_x000a_Regular straps and back closure_x000a_Back style: Styled Back_x000a_Feature: All Day Comfort"/>
    <s v="65% nylon, 30% polyester, 5% elastane_x000a_Hand-wash"/>
    <n v="4.4000000000000004"/>
    <n v="7500"/>
    <n v="348"/>
    <x v="1"/>
    <x v="287"/>
    <x v="0"/>
    <n v="2610000"/>
  </r>
  <r>
    <x v="43"/>
    <s v="Set of Intense Repair Shampoo 1L &amp; Hair Conditioner 175ml"/>
    <s v="This set consists of:_x000a_Dove Intense Repair Shampoo_x000a_Dove Intense Repair Conditioner"/>
    <s v="None"/>
    <n v="4.5"/>
    <n v="4600"/>
    <n v="1235"/>
    <x v="1"/>
    <x v="333"/>
    <x v="1"/>
    <n v="5681000"/>
  </r>
  <r>
    <x v="421"/>
    <s v="Women White Floral Yoke Design Mirror Work Kurta with Palazzos &amp; Dupatta"/>
    <s v="White and pink yoke design Kurta with Palazzos with dupatta_x000a__x000a_Kurta design:_x000a_Floral yoke design_x000a_Anarkali shape_x000a_Regular style_x000a_Round neck, three-quarter regular sleeves_x000a_Mirror work detail_x000a_Calf length with flared hem_x000a_Cotton blend knitted fabric_x000a__x000a_Palazzos design:_x000a_Striped Palazzos_x000a_Elasticated waistband_x000a_Slip-on closure_x000a_Dupatta design:_x000a_Printed_x000a_Taping border"/>
    <s v="The model (height 5'8) is wearing a size M"/>
    <n v="4.2"/>
    <n v="275"/>
    <n v="1695"/>
    <x v="0"/>
    <x v="231"/>
    <x v="2"/>
    <n v="466125"/>
  </r>
  <r>
    <x v="300"/>
    <s v="Women Single Breasted Casual Blazer"/>
    <s v="Solid regular-fit casual blazer, has a notched lapel, long sleeves, single-breasted with double button closure, two flap pockets, one welt pocket and a double-vented back hem"/>
    <s v="Regular-fit_x000a_The model (height 5'8&quot;) is wearing a size XS"/>
    <n v="4.4000000000000004"/>
    <n v="53"/>
    <n v="3381"/>
    <x v="0"/>
    <x v="123"/>
    <x v="1"/>
    <n v="179193"/>
  </r>
  <r>
    <x v="275"/>
    <s v="Women Blue Solid Regular Fit Regular Shorts"/>
    <s v="Blue solid mid-rise regular shorts, has 2 pockets, and drawstring closure"/>
    <s v="Regular Fit_x000a_The model (height 5'8&quot;) is wearing a size 28"/>
    <n v="4.5"/>
    <n v="1400"/>
    <n v="244"/>
    <x v="0"/>
    <x v="41"/>
    <x v="4"/>
    <n v="341600"/>
  </r>
  <r>
    <x v="8"/>
    <s v="Unisex Solid Wired Run Pure Regular Sneakers"/>
    <s v="Special Technologies:_x000a_The IMEVA midsole has an organic design and rubber pods on the bottom for grip._x000a_The SoftFoam+ sockliner provides superior cushioning and optimal comfort for every step of your day._x000a_Product Design Details:_x000a_A pair of round toe black sneakers, has regular styling_x000a_Lace-ups detail_x000a_Mesh upper_x000a_Cushioned footbed_x000a_Textured and patterned rubber outsole_x000a_Warranty: 3 months_x000a_Warranty to be provided by the brand/manufacturer_x000a_About The Product:_x000a_The PUMA Wired Run Pure is a new progressive running iteration of the PUMA Wired that looks new but feels familiar. The purpose of this shoe is to be effortless and comfortable, incorporated into your wardrobe as a staple style. The upper features an air mesh upper along with debossed neoprene overlays and heel feature making this your new go to option for every day. The IMEVA midsole has an organic design and rubber pods on the bottom for grip. The SoftFoam+ sockliner provides superior cushioning and optimal comfort for every step of your day."/>
    <s v="Upper Material: Mesh_x000a_Outsole Material: Rubber_x000a_Wipe with a clean dry cloth to remove dust"/>
    <n v="4.3"/>
    <n v="32"/>
    <n v="2399"/>
    <x v="1"/>
    <x v="0"/>
    <x v="5"/>
    <n v="76768"/>
  </r>
  <r>
    <x v="0"/>
    <s v="Women Lite Pro Slip-On Sneakers"/>
    <s v="Special Technology:_x000a_Air-cooled memory foam cushioned comfort insole for enhanced breathability and comfort_x000a_Features:_x000a_A pair of round toe black slip-on sneakers ,has regular styling,_x000a_Slip-on detail_x000a_Mesh upper_x000a_Cushioned footbed_x000a_Textured and patterned outsole_x000a_Shock-absorbing Skech-lite midsole_x000a_Warranty: 3 months_x000a_Warranty provided by Brand/Manufacturer"/>
    <s v="Mesh_x000a_Wipe with a clean, dry cloth to remove dust"/>
    <n v="4.7"/>
    <n v="83"/>
    <n v="3769"/>
    <x v="0"/>
    <x v="0"/>
    <x v="1"/>
    <n v="312827"/>
  </r>
  <r>
    <x v="141"/>
    <s v="Polka Dots Woven Design Zari Patola Saree"/>
    <s v="Design Details_x000a_Pink and green patola saree_x000a_Polka dots saree with woven design border _x000a_Has zari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4.3"/>
    <n v="287"/>
    <n v="1356"/>
    <x v="1"/>
    <x v="283"/>
    <x v="1"/>
    <n v="389172"/>
  </r>
  <r>
    <x v="83"/>
    <s v="Unisex Solid Scuderia Ferrari R-Cat Machina Regular Sneakers"/>
    <s v="Special Technology:_x000a_Recycled content: The upper of this shoe is made with at least 20% recycled materials as a step toward a better future._x000a_Product Design Details:_x000a_A pair of round toe black sneakers, has regular styling_x000a_Lace-up detail_x000a_Synthetic leather upper_x000a_Cushioned footbed_x000a_Textured and patterned rubber outsole_x000a_Rubber midsole_x000a_PUMA Formstrip on the lateral side_x000a_Scuderia Ferrari Logo on the rear lateral side_x000a_PUMA Cat Logo on the tongue_x000a_Warranty: 3 months_x000a_Warranty to be provided by the brand/manufacturer_x000a_About The Product:_x000a_The R-Cat Machina is inspired by the smooth ride of a Scuderia Ferrari, whether you're driving or walking. Prominent branding details from PUMA and Scuderia Ferrari enhance the slick synthetic leather uppers."/>
    <s v="Upper Material: Synthetic leather upper_x000a_Outsole Material: Rubber_x000a_Wipe with a clean, dry cloth to remove dust"/>
    <n v="4.5"/>
    <n v="21"/>
    <n v="4799"/>
    <x v="1"/>
    <x v="0"/>
    <x v="1"/>
    <n v="100779"/>
  </r>
  <r>
    <x v="267"/>
    <s v="Women Green Floral Motifs Embroidered Sequinned Kurta with Trousers &amp; Dupatta"/>
    <s v="Green embroidered Kurta with Trousers with dupatta_x000a__x000a_Kurta design:_x000a_Floral embroidered_x000a_Anarkali shape_x000a_Panelled style_x000a_Round neck, long regular sleeves_x000a_Sequinned detail_x000a_Calf length with flared hem_x000a_Silk blend machine weave fabric_x000a__x000a_Trousers design:_x000a_Solid Trousers_x000a_Elasticated waistband_x000a_Slip-on closure"/>
    <s v="The model (height 5'8) is wearing a size S"/>
    <n v="4.5"/>
    <n v="321"/>
    <n v="2219"/>
    <x v="0"/>
    <x v="231"/>
    <x v="5"/>
    <n v="712299"/>
  </r>
  <r>
    <x v="256"/>
    <s v="Kurta with Trousers &amp; With Dupatta"/>
    <s v="woven design Kurta with Trousers with dupatta_x000a__x000a_Kurta design:_x000a_Solid woven design_x000a_Straight shape_x000a_Regular style_x000a_Round neck, three-quarter regular sleeves_x000a_Calf length with straight hem_x000a_Cotton blend machine weave fabric_x000a__x000a_Trousers design:_x000a_Printed Trousers_x000a_Elasticated waistband"/>
    <s v="Dimension Dupatta :_x000a_Length : 2.25 M_x000a_Width : 0.95 M"/>
    <n v="3.6"/>
    <n v="1000"/>
    <n v="887"/>
    <x v="1"/>
    <x v="231"/>
    <x v="1"/>
    <n v="887000"/>
  </r>
  <r>
    <x v="164"/>
    <s v="Unisex One Eau De Toilette 200 ml"/>
    <s v="One Eau De Toilette Perfume"/>
    <s v="None"/>
    <n v="4.4000000000000004"/>
    <n v="1100"/>
    <n v="4760"/>
    <x v="1"/>
    <x v="28"/>
    <x v="1"/>
    <n v="5236000"/>
  </r>
  <r>
    <x v="13"/>
    <s v="Pure Cotton Thread Work Kurta"/>
    <s v="Colour: yellow_x000a_Solid_x000a_V-neck_x000a_Three-quarter, regular sleeves_x000a_Straight shape with regular style_x000a_Thread work detail_x000a_Calf length with straight hem_x000a_Machine weave regular cotton"/>
    <s v="Size worn by the model: S_x000a_Chest: 30.5''_x000a_Height: 5'7&quot;"/>
    <n v="3.6"/>
    <n v="73"/>
    <n v="369"/>
    <x v="1"/>
    <x v="112"/>
    <x v="1"/>
    <n v="26937"/>
  </r>
  <r>
    <x v="14"/>
    <s v="Unisex Black Analogue Watch MFB-PN-LB-1188G"/>
    <s v="Display: Analogue_x000a_Movement: Quartz_x000a_Power source: Battery_x000a_Dial style: Textured square stainless steel dial_x000a_Features: Reset Time, Glow in the Dark Inlays, Date Aperture_x000a_Strap style: Black bracelet style, stainless steel strap with a foldover closure_x000a_Water resistance: Water Resistant_x000a_Comes in a signature Mast &amp; Harbour case"/>
    <s v="None"/>
    <n v="4.3"/>
    <n v="894"/>
    <n v="1439"/>
    <x v="1"/>
    <x v="138"/>
    <x v="0"/>
    <n v="1286466"/>
  </r>
  <r>
    <x v="256"/>
    <s v="Women White &amp; Pink Floral Printed Flared Sleeves Floral Anarkali Kurta"/>
    <s v="Colour: white and pink_x000a_Floral printed_x000a_Round neck_x000a_Long, flared sleeves_x000a_Anarkali shape with layered style_x000a_Ankle length with flared hem_x000a_Machine weave regular viscose rayon"/>
    <s v="The model (height 5'8) is wearing a size S"/>
    <n v="4.2"/>
    <n v="2300"/>
    <n v="939"/>
    <x v="0"/>
    <x v="112"/>
    <x v="5"/>
    <n v="2159700"/>
  </r>
  <r>
    <x v="267"/>
    <s v="Floral Yoke Design Pleated Thread Work Kurta with Trousers &amp; With Dupatta"/>
    <s v="Grey yoke design Kurta with Trousers with dupatta_x000a_Kurta design:_x000a_Floral yoke design_x000a_A-line shape_x000a_Pleated style_x000a_Round neck, three-quarter regular sleeves_x000a_2 pockets thread work detail_x000a_Calf length length with flared hem_x000a_Viscose rayon machine weave fabric_x000a__x000a_Trousers design:_x000a_Printed Trousers_x000a_Partially elasticated waistband_x000a_Slip-on closure"/>
    <s v="Size worn by the model: s_x000a_Chest: 32&quot;_x000a_Waist: 28&quot;_x000a_Hips: 33&quot;_x000a_Height: 5'7&quot;_x000a_Dupatta - 250cm * 117cm"/>
    <n v="4.2"/>
    <n v="409"/>
    <n v="1349"/>
    <x v="1"/>
    <x v="231"/>
    <x v="1"/>
    <n v="551741"/>
  </r>
  <r>
    <x v="26"/>
    <s v="Women Blue Skinny Fit High-Rise Clean Look Stretchable Cropped Jeans"/>
    <s v="Blue light wash 5-pocket high-rise jeans, clean look, light fade, has a button and zip closure, and waistband with belt loops"/>
    <s v="Skinny Fit_x000a_Stretchable_x000a_The model (height 5'8&quot;) is wearing a size 28"/>
    <n v="4.0999999999999996"/>
    <n v="3300"/>
    <n v="764"/>
    <x v="0"/>
    <x v="15"/>
    <x v="4"/>
    <n v="2521200"/>
  </r>
  <r>
    <x v="12"/>
    <s v="Women Black Flyknit Technology Walking Shoes"/>
    <s v="A pair of black and white sports shoes, has regular styling, slip-on detail_x000a_Textile upper_x000a_Cushioned footbed_x000a_Textured and patterned outsole"/>
    <s v="Textile_x000a_Wipe with a clean and dry cloth to remove dust"/>
    <n v="4.5"/>
    <n v="20"/>
    <n v="799"/>
    <x v="0"/>
    <x v="11"/>
    <x v="0"/>
    <n v="15980"/>
  </r>
  <r>
    <x v="312"/>
    <s v="Black Non-Wired Non Padded Full Coverage Balconette Bra With Detachable Straps A019"/>
    <s v="Black solid full-coverage Bandeau bra_x000a_Non Padded and Non-Wired cut and sew cups_x000a_Strapless straps and back closure_x000a_Back style: Regular_x000a_Feature: All Day Comfort_x000a__x000a_Stretch Cotton: This naturally breathable fabric has sweat-wicking properties that will keep you feeling comfortable, confident, and fabulous!_x000a_Added Lift and Support: The hidden side support panel, wire-free frame, and soft brushed underbust cradle provide lift and support._x000a_Comfortable Fit: Designed with ideal coverage for modesty and comfort and soft, silicon-gripper elastic to ensure it sits firmly and doesn't slip._x000a_No Show Through: The double-layered, moulded cups prevent show-through under body-hugging garments._x000a_Versatile Styling: The adjustable and detachable straps make it easier to adapt to your preferences and wardrobe."/>
    <s v="Material: Cotton_x000a_Hand Wash"/>
    <n v="4.4000000000000004"/>
    <n v="5000"/>
    <n v="832"/>
    <x v="1"/>
    <x v="334"/>
    <x v="0"/>
    <n v="4160000"/>
  </r>
  <r>
    <x v="40"/>
    <s v="Luma Printed Poly Carbonate Large Hard Trolley Bag - 77 cm"/>
    <s v="Multicolored hard-case cabin trolley suitcase, secured with a number lock_x000a_One handle on the top, has a retractable trolley handle with 360 degree rotatable corner-mounted inline skate wheels_x000a_One main compartment, has elasticated straps secured with click clasp closures, and zip lining_x000a_One zipper compartment on the flap_x000a_Warranty: 5 years_x000a_Warranty provided by Brand Owner / Manufacturer"/>
    <s v="Length(in cm) 77.0_x000a_Depth(in cm) 55.0_x000a_Width(in cm) 30.0"/>
    <n v="4.0999999999999996"/>
    <n v="751"/>
    <n v="3899"/>
    <x v="1"/>
    <x v="37"/>
    <x v="1"/>
    <n v="2928149"/>
  </r>
  <r>
    <x v="335"/>
    <s v="Women Black Solid Ankle Length Training Tights"/>
    <s v="Black solid ankle-length high-rise training tights 1 pocket ,has an elasticated waistband with slip-on closure"/>
    <s v="The model (height 5'8&quot;) is wearing a size XS"/>
    <n v="4.0999999999999996"/>
    <n v="653"/>
    <n v="752"/>
    <x v="0"/>
    <x v="258"/>
    <x v="0"/>
    <n v="491056"/>
  </r>
  <r>
    <x v="261"/>
    <s v="Women Ethnic Motifs Embroidered Thread Work Kurta with Trousers &amp; With Dupatta"/>
    <s v="Green embroidered Kurta with Trousers with dupatta_x000a__x000a_Kurta design:_x000a_Ethnic motifs embroidered_x000a_Straight shape_x000a_Regular style_x000a_Round neck, three-quarter regular sleeves_x000a_Thread work detail_x000a_Calf length length with straight hem_x000a_Viscose rayon machine weave fabric_x000a__x000a_Trousers design:_x000a_Embroidered Trousers_x000a_Elasticated waistband_x000a_Slip-on closure"/>
    <s v="The model (height 5'8) is wearing a size S"/>
    <n v="4.2"/>
    <n v="236"/>
    <n v="1999"/>
    <x v="0"/>
    <x v="231"/>
    <x v="5"/>
    <n v="471764"/>
  </r>
  <r>
    <x v="295"/>
    <s v="Women Pink Yellow Printed Layered Kurta with Churidar Dupatta"/>
    <s v="Pink and yellow printed and gotta patti detail kurta set_x000a_Pink printed kurta, has tie-up round neck, three quarter sleeves, side slits with tie-up detail, straight hem_x000a_Yellow solid tiered A-line inner kurta, has round neck, sleeveless, flounce hem_x000a_Yellow solid churidar, has elasticated waistband with drawstring closure_x000a_Yellow solid dupatta has printed bordernbsp;_x000a_This product does not come with a mask. The mask on the model is only for styling purpose."/>
    <s v="The model (height 5'8&quot;) is wearing a size S"/>
    <n v="4"/>
    <n v="355"/>
    <n v="2997"/>
    <x v="0"/>
    <x v="231"/>
    <x v="5"/>
    <n v="1063935"/>
  </r>
  <r>
    <x v="376"/>
    <s v="Women Set Of 4 Eau De Parfumes 15 ml Each"/>
    <s v="The Set consists of:_x000a_Bloom Eau De Parfume 15ml_x000a_Oud Aspire Eau De Parfume 15ml_x000a_Dark Desire Eau De Parfume 15ml_x000a_Red Noir Eau De Parfume 15ml_x000a_Disclaimer:_x000a_For external use only_x000a_Keep out of childrens reach_x000a_Store in cool and dry place_x000a_Patch test recommeneded, discontinue if rash"/>
    <s v="None"/>
    <n v="4.4000000000000004"/>
    <n v="121"/>
    <n v="549"/>
    <x v="0"/>
    <x v="44"/>
    <x v="1"/>
    <n v="66429"/>
  </r>
  <r>
    <x v="258"/>
    <s v="Floral Printed Kurti"/>
    <s v="Red &amp; Grey straight kurti_x000a_Floral printed_x000a_Mandarin collar, three-quarter, regular sleeves_x000a_Machine weave regular viscose rayon"/>
    <s v="Size worn by the model: M_x000a_Chest: 33.5&quot;_x000a_Height: 5'7&quot;"/>
    <n v="4.2"/>
    <n v="160"/>
    <n v="569"/>
    <x v="1"/>
    <x v="308"/>
    <x v="1"/>
    <n v="91040"/>
  </r>
  <r>
    <x v="386"/>
    <s v="Women Black Solid Blazer"/>
    <s v="Black solid single-breasted blazer, has a notched lapel collar, long sleeves, button closure"/>
    <s v="The model (height 5'8&quot;) is wearing size XS"/>
    <n v="4.3"/>
    <n v="180"/>
    <n v="3654"/>
    <x v="0"/>
    <x v="123"/>
    <x v="0"/>
    <n v="657720"/>
  </r>
  <r>
    <x v="422"/>
    <s v="HR 8000 Rotary Trimmer - Black &amp; Brown"/>
    <s v="HR 8000 Rotary Trimmer - Black &amp; Brown_x000a_Warranty: 3 years_x000a_Warranty provided by the brand owner /manufacturer"/>
    <s v="None"/>
    <n v="3.4"/>
    <n v="47"/>
    <n v="855"/>
    <x v="1"/>
    <x v="84"/>
    <x v="0"/>
    <n v="40185"/>
  </r>
  <r>
    <x v="256"/>
    <s v="Women Grey Floral Printed Beads and Stones Pure Cotton Kurta with Trousers &amp; With Dupatta"/>
    <s v="Grey printed Kurta with Trousers with dupatta_x000a__x000a_Kurta design:_x000a_Floral printed_x000a_Straight shape_x000a_Regular style_x000a_Round neck, three-quarter regular sleeves_x000a_1 pockets beads and stones detail_x000a_Knee length length with straight hem_x000a_Pure cotton machine weave fabric_x000a__x000a_Trousers design:_x000a_Printed Trousers_x000a_Elasticated waistband_x000a_Drawstring closure"/>
    <s v="The model (height 5'8) is wearing a size S"/>
    <n v="4.0999999999999996"/>
    <n v="264"/>
    <n v="991"/>
    <x v="0"/>
    <x v="231"/>
    <x v="7"/>
    <n v="261624"/>
  </r>
  <r>
    <x v="160"/>
    <s v="Unisex Black Arizona EVA Regular Width Comfort Sandals"/>
    <s v="The BIRKENSTOCK Arizona is a true classic. Modeled on the cork sandal, it is made from ultra light and highly flexible EVA. The high-quality, odor-neutral EVA has been tested for harmful substances and combines numerous positive attributes. It's waterproof, ultra lightweight, washable and therefore extremely easy to care for.Anatomically shaped BIRKENSTOCK footbed in EVAUpper/lining/sole: one-piece EVADetails: waterproof, washable, ultra lightweightMade in Germany"/>
    <s v="EVA_x000a_Wipe with a clean, dry cloth to remove dust"/>
    <n v="4.3"/>
    <n v="281"/>
    <n v="3990"/>
    <x v="1"/>
    <x v="24"/>
    <x v="0"/>
    <n v="1121190"/>
  </r>
  <r>
    <x v="336"/>
    <s v="Women Black Super Stretchy &amp; High Waisted The Ultimate Leggings"/>
    <s v="Black solid Tights, of mid-rise, skinny fit, 4 pockets &amp; ankle length_x000a__x000a_Features:_x000a__x000a_The Ultimate Leggings are crafted in our signature lightweight, breathable and moisture-wicking CloudSoft fabric. The unique tight-knitting prevents transparency._x000a_ _x000a_It comes with FOUR pockets so that you can go hands-free all day- one deep side pocket, two hidden pockets on the waistband and one zippered back pocket. They are the perfect ankle length and have a crotch gusset that ensures no camel-toe._x000a_ _x000a_At BlissClub, it's our mission to spread happiness through movement and we create products so that every moment of a woman's active life is a happy one"/>
    <s v="73% polyester, 27% elastane_x000a_Machine-wash"/>
    <n v="4.7"/>
    <n v="1800"/>
    <n v="1793"/>
    <x v="0"/>
    <x v="290"/>
    <x v="0"/>
    <n v="3227400"/>
  </r>
  <r>
    <x v="275"/>
    <s v="Women Grey Solid Padded Jacket"/>
    <s v="Grey solid jacket, has a hooded, 2 pockets, snap button closure, long sleeves, straight hem, and unlined lining"/>
    <s v="The model (height 5'8&quot;) is wearing a size S"/>
    <n v="4.3"/>
    <n v="2000"/>
    <n v="1139"/>
    <x v="0"/>
    <x v="39"/>
    <x v="7"/>
    <n v="2278000"/>
  </r>
  <r>
    <x v="11"/>
    <s v="Ninja Calling Pro Plus Bluetooth Calling Smartwatch 39BSWAAY11"/>
    <s v="This item cannot be returned."/>
    <s v="Dial width: 43 mm_x000a_Strap width: 20 mm"/>
    <n v="4.2"/>
    <n v="879"/>
    <n v="1799"/>
    <x v="1"/>
    <x v="139"/>
    <x v="4"/>
    <n v="1581321"/>
  </r>
  <r>
    <x v="261"/>
    <s v="Floral Embroidered Empire Thread Work Pure Cotton Kurta With Trousers &amp; Dupatta"/>
    <s v="Lavender embroidered Kurta with Trousers with dupatta_x000a_Kurta design:_x000a_Floral embroidered_x000a_A-line shape_x000a_Empire style_x000a_V-neck, three-quarter regular sleeves_x000a_Thread work detail_x000a_Calf length with straight hem_x000a_Pure cotton machine weave fabric_x000a__x000a_Trousers design:_x000a_Solid Trousers_x000a_Elasticated waistband_x000a_Slip-on closure"/>
    <s v="Size worn by the model: s_x000a_Chest: 32&quot;_x000a_Waist: 28&quot;_x000a_Hips: 33&quot;_x000a_Height: 5'7&quot;_x000a_Dupatta measurements (length x width): 2.25 m x 80 cm"/>
    <n v="4.3"/>
    <n v="70"/>
    <n v="2199"/>
    <x v="1"/>
    <x v="231"/>
    <x v="5"/>
    <n v="153930"/>
  </r>
  <r>
    <x v="276"/>
    <s v="Women Rust Orange Solid Top"/>
    <s v="Rust orange solid knitted regular top, has a round neck, short sleeves, and button closure"/>
    <s v="The model (height 5'8&quot;) is wearing a size S"/>
    <n v="4"/>
    <n v="431"/>
    <n v="532"/>
    <x v="0"/>
    <x v="235"/>
    <x v="17"/>
    <n v="229292"/>
  </r>
  <r>
    <x v="112"/>
    <s v="Women Solid Sling Bag"/>
    <s v="Black solid sling bag_x000a_1 main compartment, has a button closure_x000a_1 inner pocket_x000a_Tablet sleeve: no_x000a_With a non-detachable sling strap"/>
    <s v="Height: 13.5 cm_x000a_Width: 18 cm_x000a_Depth: 8 cm"/>
    <n v="4.3"/>
    <n v="99"/>
    <n v="1499"/>
    <x v="0"/>
    <x v="48"/>
    <x v="1"/>
    <n v="148401"/>
  </r>
  <r>
    <x v="72"/>
    <s v="Unisex Brown Solid Backpack"/>
    <s v="Brown solid backpack_x000a_Padded haul loop, ergonomic shoulder straps_x000a_1 main compartment with zip closure_x000a_Padded Mesh back_x000a_Zip Pocket and 2 stash pockets_x000a_Padded shoulder strap: Padded_x000a_Water-resistance: No_x000a_Volume: 24 to 30 litres_x000a_Warranty: 1 year_x000a_Warranty provided by brand/manufacturer"/>
    <s v="Height:_x000a_Width:_x000a_Depth:"/>
    <n v="4.5999999999999996"/>
    <n v="4100"/>
    <n v="1099"/>
    <x v="1"/>
    <x v="67"/>
    <x v="10"/>
    <n v="4505900"/>
  </r>
  <r>
    <x v="289"/>
    <s v="Women Solid Viscose Rayon Spaghetti Straps Kurta Set"/>
    <s v="Dress to impress when you don this smart and fashionable kurta set. It comes with attractive shoulder straps and a sleeveless design. _x000a_Kurta:_x000a_Fuchsia tone_x000a_Shoulder straps_x000a_Sleeveless_x000a_Calf length_x000a_Viscose rayon, hand wash_x000a_Palazzos:_x000a_Solid palazzos_x000a_Elasticated waist_x000a_Viscose rayon, hand wash_x000a_Dupatta:_x000a_Printed border_x000a_Printed pattern_x000a_Organza, hand wash_x000a_Trend Alert_x000a_Designed to lend you a modish and youthful look, spaghetti straps are tie-up details that make your look fashionable. They are adorned with lovely embellishments and are coupled with other key details, like gathering, tiering, off-shoulder, corset style, and so on. Prints and patterns, such as floral, stripes, tribal, paisley, and more, further enhance their appeal."/>
    <s v="The model (height 5'8) is wearing a size S"/>
    <n v="4.2"/>
    <n v="1100"/>
    <n v="1377"/>
    <x v="0"/>
    <x v="68"/>
    <x v="1"/>
    <n v="1514700"/>
  </r>
  <r>
    <x v="14"/>
    <s v="Women Boyfriend Fit High-Rise Light Fade Stretchable Jeans"/>
    <s v="Medium shade, light fade blue jeans_x000a_Boyfriend fit, high-rise_x000a_Clean look_x000a_Stretchable_x000a_4 pocket_x000a_Length: regular"/>
    <s v="Boyfriend Fit_x000a_Stretchable_x000a_Size worn by the model: 26_x000a_Waist: 27&quot;_x000a_Hips: 38&quot;_x000a_Height: 5'7&quot;"/>
    <n v="4.0999999999999996"/>
    <n v="11"/>
    <n v="692"/>
    <x v="0"/>
    <x v="15"/>
    <x v="1"/>
    <n v="7612"/>
  </r>
  <r>
    <x v="423"/>
    <s v="Women Cream-Coloured Woven Legacy A-Line Sustainable Top with Roll-Up Sleeves"/>
    <s v="Special Technique/Craft:_x000a_Woven Legacy: India is home to a plethora of handlooms, weaves and handicrafts. It?s a different feeling of owning a material that has been carefully put together and woven, and these ethic weaves, produced indigenously, have a particularly special feel about them._x000a__x000a_Design:_x000a_Crem-Coloured_x000a_self-design A-line Top_x000a_Three-quarter roll-up sleeves_x000a_mandarin collar_x000a_half button placket_x000a_Front-Tuck detailitng_x000a_sHas gathered detail_x000a_Craft: woven legacy_x000a_Disclaimer:_x000a_This is a handcrafted top, and is prone to colour bleeding due to use of natural dyes_x000a_The print on the garment might be uneven owning to the handcrafted nature of the product, adding essence to the garment."/>
    <s v="Semi-Fit_x000a_The model (height 5'8&quot;) is wearing a size XS"/>
    <n v="4.2"/>
    <n v="340"/>
    <n v="628"/>
    <x v="0"/>
    <x v="209"/>
    <x v="5"/>
    <n v="213520"/>
  </r>
  <r>
    <x v="358"/>
    <s v="Abstract Printed Structured Sling Bag"/>
    <s v="Green abstract printed sling bag_x000a_1 main compartment, has a zip closure, 1 external pocket, 1 inner pocket_x000a_Tablet sleeve: no_x000a_With a non-detachable sling strap_x000a_Warranty: 6 months_x000a_Warranty provided by brand owner/manufacturer"/>
    <s v="Height: 19.05 cm_x000a_Width: 22.86 cm_x000a_Depth: 8.89 cm"/>
    <n v="4"/>
    <n v="20"/>
    <n v="716"/>
    <x v="1"/>
    <x v="48"/>
    <x v="5"/>
    <n v="14320"/>
  </r>
  <r>
    <x v="26"/>
    <s v="Women Lavender Siolid T-shirt with Pyjamas"/>
    <s v="This co-ords consists of T-shirt and Pyjamas_x000a_Lavender solid T-shirt ,has a polo collar, long sleeves_x000a_Lavender solid Pyjamas ,has a drawstring closure"/>
    <s v="The model (height 5'8) is wearing a size S"/>
    <n v="4"/>
    <n v="293"/>
    <n v="1151"/>
    <x v="0"/>
    <x v="335"/>
    <x v="14"/>
    <n v="337243"/>
  </r>
  <r>
    <x v="285"/>
    <s v="Women Printed Pure Cotton Kurta with Trousers"/>
    <s v="Pink printed Kurta with Trousers_x000a__x000a_Kurta design:_x000a_Floral printed_x000a_Straight shape_x000a_Regular style_x000a_Round neck, three-quarter regular sleeves_x000a_1 pockets_x000a_Calf length with straight hem_x000a_Pure cotton machine weave fabric_x000a__x000a_Trousers design:_x000a_Printed Trousers_x000a_Elasticated waistband_x000a_Slip-on closure"/>
    <s v="The model (height 5'8) is wearing a size S"/>
    <n v="4.2"/>
    <n v="189"/>
    <n v="899"/>
    <x v="0"/>
    <x v="30"/>
    <x v="1"/>
    <n v="169911"/>
  </r>
  <r>
    <x v="12"/>
    <s v="Black Rapid Dry Slim Fit Cropped Running Track Pants"/>
    <s v="The HRX Women's Running Track Pants is your go to running gear. The mid rise style gives you a great fit while the technology built into the track pant wicks away sweat to keep you dry at all times._x000a_Features_x000a_Rapid Dry technology wicks sweat &amp; dries fast._x000a_Anti-Microbial technology keeps odor-causing microbes away_x000a_Mid rise waist gives a secure fit_x000a_Reflective Logo_x000a_Length: Cropped length_x000a_Fit: Slim Fit"/>
    <s v="Slim Fit_x000a_The model (height 5'8&quot;) is wearing a size S"/>
    <n v="4.3"/>
    <n v="2300"/>
    <n v="764"/>
    <x v="1"/>
    <x v="34"/>
    <x v="0"/>
    <n v="1757200"/>
  </r>
  <r>
    <x v="275"/>
    <s v="Coral Pink &amp; White Floral Dress"/>
    <s v="Coral and white floral print fit &amp; flare dress_x000a_Square neck_x000a_Short, puff sleeve_x000a_Knee length in flared hem"/>
    <s v="The model (height 5'8) is wearing a size S"/>
    <n v="4.0999999999999996"/>
    <n v="1500"/>
    <n v="480"/>
    <x v="1"/>
    <x v="233"/>
    <x v="2"/>
    <n v="720000"/>
  </r>
  <r>
    <x v="310"/>
    <s v="Copper-Toned Comfort Heels"/>
    <s v="A pair of copper-toned sandals ,has regular ankle and backstrap_x000a_Synthetic solid upper with other_x000a_Cushioned footbed_x000a_Textured and patterend outsole, has a comfort_x000a_Warranty: 1 month_x000a_Warranty provided by brand owner/manufacturer"/>
    <s v="Heel height: 5.08 cm (2 inches)"/>
    <n v="4"/>
    <n v="928"/>
    <n v="799"/>
    <x v="1"/>
    <x v="244"/>
    <x v="1"/>
    <n v="741472"/>
  </r>
  <r>
    <x v="13"/>
    <s v="Women White &amp; Yellow Striped Straight Kurta"/>
    <s v="White and Yellow striped straight kurta with thread work, embroidered and mirror work detail, has a round neck,  button closure, three-quarter sleeves, straight hem, 1 pocket and side slits"/>
    <s v="The model (height 5'8&quot;) is wearing a size S"/>
    <n v="4.2"/>
    <n v="1500"/>
    <n v="591"/>
    <x v="0"/>
    <x v="112"/>
    <x v="2"/>
    <n v="886500"/>
  </r>
  <r>
    <x v="416"/>
    <s v="Purple Dress"/>
    <s v="Purple solid wrap dress_x000a_V-neck_x000a_Short, puff sleeve_x000a_Above knee length in tulip hem_x000a_Knitted fabric"/>
    <s v="The model (height 5'8) is wearing a size S"/>
    <n v="4.3"/>
    <n v="1200"/>
    <n v="639"/>
    <x v="1"/>
    <x v="233"/>
    <x v="16"/>
    <n v="766800"/>
  </r>
  <r>
    <x v="8"/>
    <s v="Women Solid Modern Sports 7/8 dryCELL Ankle-Length Tights"/>
    <s v="PRODUCT STORY : Flattering fashion from front to back: these tights from our MODERN SPORTS collection are the essence of streamlined style, with a curved seam designed for a fresh accent at the rear and a dynamic panel structure along the sides. FEATURES &amp; BENEFITS : dryCELL: Performance technology designed to wick moisture from the body and keep you free of sweat during exercise, Recycled Content: Made with at least 50% recycled material as a step toward a better future_x000a__x000a_DETAILS :_x000a_Black solid tights_x000a_Side pocket_x000a_Curved seam at back_x000a_PUMA Cat Logo heat transfer on left leg"/>
    <s v="The model is wearing a size S"/>
    <n v="4.4000000000000004"/>
    <n v="11"/>
    <n v="1399"/>
    <x v="0"/>
    <x v="258"/>
    <x v="1"/>
    <n v="15389"/>
  </r>
  <r>
    <x v="396"/>
    <s v="Women Relaxed Fit Mid Rise Formal Trousers"/>
    <s v="Grey woven formal trousers_x000a_Regular fit_x000a_Brand Fit: relaxed_x000a_Mid-rise_x000a_Length: regular_x000a_Pattern: solid_x000a_Flat-front _x000a_Feature: plain_x000a_2 pockets_x000a_Hook and bar closure"/>
    <s v="Brand Fit: Relaxed_x000a_Fit: Regular Fit_x000a_The model (height 5'8) is wearing a size 28"/>
    <n v="3.8"/>
    <n v="84"/>
    <n v="1343"/>
    <x v="0"/>
    <x v="30"/>
    <x v="1"/>
    <n v="112812"/>
  </r>
  <r>
    <x v="141"/>
    <s v="Ethnic Motifs Printed &amp; Striped Styled Back Smocked Detail A-Line Kurta"/>
    <s v="Colour: mustard yellow and red_x000a_Ethnic motifs printed &amp; striped_x000a_Round neck with styled back_x000a_Smocked &amp; tie-up detail at back _x000a_Three-quarter, puff sleeves_x000a_A-line shape with regular style_x000a_Calf length with flared hem_x000a_1 side pocket_x000a_Machine weave regular viscose rayon"/>
    <s v="The model (height 5'8) is wearing a size S"/>
    <n v="4.0999999999999996"/>
    <n v="62"/>
    <n v="588"/>
    <x v="1"/>
    <x v="112"/>
    <x v="1"/>
    <n v="36456"/>
  </r>
  <r>
    <x v="381"/>
    <s v="Kalamkari Zari Art Silk Chanderi Saree"/>
    <s v="Design Details_x000a_Pink and gold-toned chanderi saree_x000a_Kalamkari printed saree with zari border _x000a_Has zari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4.5"/>
    <n v="152"/>
    <n v="1000"/>
    <x v="1"/>
    <x v="283"/>
    <x v="1"/>
    <n v="152000"/>
  </r>
  <r>
    <x v="261"/>
    <s v="Women Mauve Ethnic Motifs Gotta Patti Kurta with Trousers &amp; With Dupatta"/>
    <s v="Mauve solid Kurta with Trousers with dupatta_x000a__x000a_Kurta design:_x000a_Ethnic motifs solid_x000a_Straight shape_x000a_Regular style_x000a_Round neck, three-quarter regular sleeves_x000a_Gotta patti detail_x000a_Calf length length with straight hem_x000a_Silk blend machine weave fabric_x000a__x000a_Trousers design:_x000a_Solid Trousers_x000a_Elasticated waistband_x000a_Slip-on closure"/>
    <s v="Size worn by the model: S_x000a_Chest: 32&quot;_x000a_Waist: 28&quot;_x000a_Hips: 33&quot;_x000a_Height: 5'7&quot;"/>
    <n v="4.0999999999999996"/>
    <n v="245"/>
    <n v="1599"/>
    <x v="0"/>
    <x v="231"/>
    <x v="1"/>
    <n v="391755"/>
  </r>
  <r>
    <x v="294"/>
    <s v="Beige Solid Underwired Lightly Padded T-shirt Bra ZI1135CORE0NUDE"/>
    <s v="Beige solid half-coverage T-shirt bra_x000a_Lightly Padded and Underwired seamless cups_x000a_Multiway straps and back closure_x000a_Back style: Regular_x000a_Feature: All Day Comfort"/>
    <s v="Cotton_x000a_Hand-wash"/>
    <n v="4.3"/>
    <n v="2500"/>
    <n v="467"/>
    <x v="1"/>
    <x v="336"/>
    <x v="5"/>
    <n v="1167500"/>
  </r>
  <r>
    <x v="113"/>
    <s v="Women Black Skinny Fit Light Fade Stretchable Jeans"/>
    <s v="Dark shade, light fade black jeans_x000a_Skinny fit, mid-rise_x000a_Clean look_x000a_Stretchable_x000a_5 pocket_x000a_Length: regular"/>
    <s v="Fit: Skinny Fit_x000a_Stretchable_x000a_The model (height 5'8) is wearing a size 28"/>
    <n v="4.0999999999999996"/>
    <n v="144"/>
    <n v="1403"/>
    <x v="0"/>
    <x v="15"/>
    <x v="0"/>
    <n v="202032"/>
  </r>
  <r>
    <x v="275"/>
    <s v="Beige Block Heels"/>
    <s v="A pair of beige sandals ,has regular ankle and open back_x000a_Synthetic solid upper_x000a_Cushioned footbed_x000a_Textured and patterend outsole, has a block_x000a_Warranty: 15 days"/>
    <s v="Heel height: 5.08 cm (2 inches)"/>
    <n v="4.2"/>
    <n v="326"/>
    <n v="479"/>
    <x v="1"/>
    <x v="244"/>
    <x v="13"/>
    <n v="156154"/>
  </r>
  <r>
    <x v="268"/>
    <s v="Maroon Ribbed Bodycon Dress"/>
    <s v="Maroon solid bodycon dress_x000a_Square neck_x000a_Long, regular sleeves_x000a_Knee length in straight hem_x000a_Cotton fabric"/>
    <s v="The model (height 5'8) is wearing a size S"/>
    <n v="4.3"/>
    <n v="388"/>
    <n v="799"/>
    <x v="1"/>
    <x v="233"/>
    <x v="9"/>
    <n v="310012"/>
  </r>
  <r>
    <x v="342"/>
    <s v="Women Red Floral Printed Pure Cotton Kurta with Trousers &amp; With Dupatta"/>
    <s v="Red printed Kurta with Trousers with dupatta_x000a__x000a_Kurta design:_x000a_Floral printed_x000a_Straight shape_x000a_Regular style_x000a_Round neck, three-quarter regular sleeves_x000a_Calf length with straight hem_x000a_Pure cotton machine weave fabric_x000a__x000a_Trousers design:_x000a_Printed Trousers_x000a_Elasticated waistband_x000a_Slip-on closure"/>
    <s v="Size worn by the model: One size_x000a_Chest: 32&quot;_x000a_Waist: 28&quot;_x000a_Hips: 33&quot;_x000a_Height: 5'5''"/>
    <n v="4.3"/>
    <n v="439"/>
    <n v="1439"/>
    <x v="0"/>
    <x v="231"/>
    <x v="5"/>
    <n v="631721"/>
  </r>
  <r>
    <x v="244"/>
    <s v="VHSCC-01 3-in-1 Hair Styler - Black &amp; Gold-Toned"/>
    <s v="VHSCC-01 3-in-1 Hair Styler - Black &amp; Gold-Toned_x000a_Warranty: 2 years_x000a_Warranty provided by brand/manufacturer"/>
    <s v="None"/>
    <n v="4.0999999999999996"/>
    <n v="10600"/>
    <n v="1359"/>
    <x v="1"/>
    <x v="337"/>
    <x v="0"/>
    <n v="14405400"/>
  </r>
  <r>
    <x v="109"/>
    <s v="9 to 5 Primer + Matte Lipstick - Blushing Nude MP7"/>
    <s v="9 to 5 Primer + Matte Lipstick_x000a_Shade name-Blushing Nude MP 7"/>
    <s v="None"/>
    <n v="4.0999999999999996"/>
    <n v="7000"/>
    <n v="275"/>
    <x v="1"/>
    <x v="338"/>
    <x v="1"/>
    <n v="1925000"/>
  </r>
  <r>
    <x v="267"/>
    <s v="Floral Yoke Design Regular Gotta Patti Pure Cotton Kurta With Sharara &amp; Dupatta"/>
    <s v="Burgundy yoke design Kurta with Sharara with dupatta_x000a__x000a_Kurta design:_x000a_Floral yoke design_x000a_Straight shape_x000a_Regular style_x000a_Round neck, three-quarter regular sleeves_x000a_Gotta patti detail_x000a_Knee length with straight hem_x000a_Pure cotton machine weave fabric_x000a__x000a_Sharara design:_x000a_Printed Sharara_x000a_Partially elasticated waistband_x000a_Slip-on closure"/>
    <s v="Size worn by the model: S_x000a_Chest: 32''_x000a_Waist: 25''_x000a_Hips: 37''_x000a_Height: 5'7&quot;"/>
    <n v="4.2"/>
    <n v="339"/>
    <n v="1759"/>
    <x v="1"/>
    <x v="231"/>
    <x v="1"/>
    <n v="596301"/>
  </r>
  <r>
    <x v="141"/>
    <s v="Women Yellow Floral Printed Regular Beads and Stones Pure Cotton Kurta Set"/>
    <s v="Yellow printed Kurta with Palazzos with dupatta_x000a__x000a_Kurta design:_x000a_Floral printed_x000a_Straight shape_x000a_Regular style_x000a_V-neck, three-quarter regular sleeves_x000a_Beads and stones detail_x000a_Knee length with straight hem_x000a_Pure cotton machine weave fabric_x000a__x000a_Palazzos design:_x000a_Printed Palazzos_x000a_Elasticated waistband"/>
    <s v="The model (height 5'8) is wearing a size S"/>
    <n v="4.0999999999999996"/>
    <n v="807"/>
    <n v="1399"/>
    <x v="0"/>
    <x v="68"/>
    <x v="12"/>
    <n v="1128993"/>
  </r>
  <r>
    <x v="221"/>
    <s v="Super Light Gel Oil Free Moisturiser With Hyaluronic Acid + Vitamin E - 73 g"/>
    <s v="Super Light Gel Oil Free Moisturiser With Hyaluronic Acid + Vitamin E_x000a__x000a_Looking for 24 hours of moisturization for your skin? Look no further! Introducing the all new Pond'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 Infused with moisture-boosting Hyaluronic Acid this moisturiser improves your skin's natural moisture holding capacity, making it soft, smooth and bouncy from within. Its non-oily formula keeps oiliness and stickiness at bay, keeping your skin feeling fresh and glowing from AM to PM. The 24-hour moisture lock technology locks in moisture deep within your skin all day long. Its super lightweight formula spreads easily on skin making it easy to apply. For all skin types and for all seasons, this moisturizer is the perfect fit for you throughout the year. Say goodbye to your moisturizing woes with Pond's Institute's first ever, lightest gel formula - the all new Pond's Super Light Gel."/>
    <s v="None"/>
    <n v="4.5"/>
    <n v="9600"/>
    <n v="154"/>
    <x v="1"/>
    <x v="75"/>
    <x v="1"/>
    <n v="1478400"/>
  </r>
  <r>
    <x v="261"/>
    <s v="Women Grey Ethnic Motifs Gotta Patti Kurta with Trousers &amp; With Dupatta"/>
    <s v="Grey solid Kurta with Trousers with dupatta_x000a__x000a_Kurta design:_x000a_Ethnic motifs solid_x000a_Straight shape_x000a_Regular style_x000a_Round neck, three-quarter regular sleeves_x000a_Gotta patti detail_x000a_Calf length length with straight hem_x000a_Silk blend machine weave fabric_x000a__x000a_Trousers design:_x000a_Solid Trousers_x000a_Elasticated waistband_x000a_Slip-on closure"/>
    <s v="Size worn by the model: S_x000a_Chest: 32&quot;_x000a_Waist: 28&quot;_x000a_Hips: 33&quot;_x000a_Height: 5'7&quot;"/>
    <n v="4.3"/>
    <n v="354"/>
    <n v="1649"/>
    <x v="0"/>
    <x v="231"/>
    <x v="7"/>
    <n v="583746"/>
  </r>
  <r>
    <x v="12"/>
    <s v="Women Black Solid Sweatshirt"/>
    <s v="When you don't want the weather to interfere with your run, slip on the HRX Women's Running Sweatshirt. The jacket is light weight yet protective against wind and has pockets to keep your phone and keys._x000a__x000a_Features:_x000a_Light weight sweatshirt jacket protects you from the wind after a workout._x000a_Provides insulation and helps maintain body temperature._x000a_Pockets keep essentials available._x000a_Style: Full Front Open Zipper_x000a_Sleeve: Full Sleeves_x000a_Colour: Black_x000a_Fit: Regular"/>
    <s v="The model (height 5'8&quot;) is wearing a size S"/>
    <n v="4.0999999999999996"/>
    <n v="1700"/>
    <n v="1749"/>
    <x v="0"/>
    <x v="58"/>
    <x v="0"/>
    <n v="2973300"/>
  </r>
  <r>
    <x v="424"/>
    <s v="Women Green Ethnic Motifs Printed Kurta with Trousers &amp; Dupatta"/>
    <s v="Green printed Kurta with trousers with dupatta_x000a__x000a_Kurta design:_x000a_Ethnic motifs print_x000a_Anarkali shape_x000a_Regulat style_x000a_Round neck, long sleeves_x000a_Floor length with flared hem_x000a_Viscose rayon machine weave fabric_x000a_Trousers design:_x000a_Printed trousers_x000a_Elasticated waistband_x000a_Zip closure"/>
    <s v="The model (height 5'8) is wearing a size S"/>
    <n v="4.0999999999999996"/>
    <n v="747"/>
    <n v="1399"/>
    <x v="0"/>
    <x v="231"/>
    <x v="8"/>
    <n v="1045053"/>
  </r>
  <r>
    <x v="425"/>
    <s v="Women Plus Size Ethnic Motifs Printed Kurta"/>
    <s v="Colour: pink_x000a_Ethnic motifs printed_x000a_Mandarin collar_x000a_Three-quarter, regular sleeves_x000a_Straight shape with regular style_x000a_Calf length with straight hem_x000a_Machine weave regular silk"/>
    <s v="Size worn by the model: 3XL_x000a_Chest: 44&quot;_x000a_Height: 5'3&quot;"/>
    <n v="4.5999999999999996"/>
    <n v="103"/>
    <n v="854"/>
    <x v="0"/>
    <x v="112"/>
    <x v="1"/>
    <n v="87962"/>
  </r>
  <r>
    <x v="258"/>
    <s v="Geometric Print Kurta"/>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Unique colour with blooming prints, this Kurta will fit you rightly at waist &amp; will give the right amount of flare! Pair it with flats and subtle jewellery for an elegant summer look._x000a_Colour: purple and green_x000a_Geometric printed_x000a_Mandarin collar_x000a_Three-quarter, regular sleeves_x000a_Straight shape with regular style_x000a_Calf length with straight hem_x000a_Machine weave regular polyester"/>
    <s v="The model (height 5'8) is wearing a size S"/>
    <n v="4.0999999999999996"/>
    <n v="46"/>
    <n v="519"/>
    <x v="1"/>
    <x v="112"/>
    <x v="1"/>
    <n v="23874"/>
  </r>
  <r>
    <x v="14"/>
    <s v="Unisex Silver-Toned Textured Analogue Watch MFB-PN-LB-1188G"/>
    <s v="Display: Analogue_x000a_Movement: Quartz_x000a_Power source: Battery_x000a_Dial style: Textured square stainless steel dial_x000a_Features: Reset Time, Glow in the Dark Inlays, Date Aperture_x000a_Strap style: Silver-Toned bracelet style, stainless steel strap with a foldover closure_x000a_Water resistance: Water Resistant_x000a_Comes in a signature Mast &amp; Harbour case"/>
    <s v="None"/>
    <n v="4.4000000000000004"/>
    <n v="652"/>
    <n v="1349"/>
    <x v="1"/>
    <x v="138"/>
    <x v="5"/>
    <n v="879548"/>
  </r>
  <r>
    <x v="105"/>
    <s v="Women Black Loose Pure Cotton T-shirt"/>
    <s v="Black Tshirt for women_x000a_Solid_x000a_Longline length_x000a_Round neck_x000a_Short, regular sleeves_x000a_Knitted cotton fabric"/>
    <s v="Loose_x000a_The model (height 5'8) is wearing a size S"/>
    <n v="4.3"/>
    <n v="250"/>
    <n v="439"/>
    <x v="0"/>
    <x v="46"/>
    <x v="0"/>
    <n v="109750"/>
  </r>
  <r>
    <x v="6"/>
    <s v="Women Blue Walking Shoes"/>
    <s v="A pair of blue shoes, has high-top Styling, lace-ups detail_x000a_Upper_x000a_Cushioned footbed_x000a_Textured and patterned outsole_x000a_Warranty: 45 days_x000a_VAN Number:RLO2007-36-Blue"/>
    <s v="Mesh_x000a_Wipe with a clean, dry cloth to remove the dust."/>
    <n v="4.5"/>
    <n v="254"/>
    <n v="1524"/>
    <x v="0"/>
    <x v="11"/>
    <x v="4"/>
    <n v="387096"/>
  </r>
  <r>
    <x v="285"/>
    <s v="Black &amp; Off-White Floral Printed A-Line Dress"/>
    <s v="Black and Off-white printed woven A-line dress with gathered detail, has a round neck, three-quarter sleeves, and flared hem"/>
    <s v="Regular Fit_x000a_The model (height 5'8&quot;) is wearing a size S"/>
    <n v="4.0999999999999996"/>
    <n v="4300"/>
    <n v="753"/>
    <x v="1"/>
    <x v="233"/>
    <x v="0"/>
    <n v="3237900"/>
  </r>
  <r>
    <x v="268"/>
    <s v="Women Blue Comfort Flared Easy Wash Trousers"/>
    <s v="Blue knitted bootcut_x000a_Flared_x000a_Brand Fit: comfort_x000a_Mid-rise_x000a_Length: regular_x000a_Pattern: solid_x000a_Flat-front, with no pleats design_x000a_Feature: easy wash"/>
    <s v="The model (height 5'8&quot;) is wearing a size S"/>
    <n v="4.3"/>
    <n v="1400"/>
    <n v="683"/>
    <x v="0"/>
    <x v="30"/>
    <x v="5"/>
    <n v="956200"/>
  </r>
  <r>
    <x v="26"/>
    <s v="Women Beige Printed Pure Cotton Top with Tie-up Detail"/>
    <s v="Beige printed woven regular top, has a round neck, short sleeves"/>
    <s v="The model (height 5'8&quot;) is wearing a size S"/>
    <n v="4.2"/>
    <n v="4400"/>
    <n v="224"/>
    <x v="0"/>
    <x v="20"/>
    <x v="13"/>
    <n v="985600"/>
  </r>
  <r>
    <x v="6"/>
    <s v="Women Blue Walking Shoes"/>
    <s v="A pair of blue shoes, has high-top Styling, lace-ups detail_x000a_Upper_x000a_Cushioned footbed_x000a_Textured and patterned outsole_x000a_Warranty: 45 days_x000a_VAN Number:RLO2007-36-Blue"/>
    <s v="Mesh_x000a_Wipe with a clean, dry cloth to remove the dust."/>
    <n v="4.5"/>
    <n v="254"/>
    <n v="1524"/>
    <x v="0"/>
    <x v="11"/>
    <x v="4"/>
    <n v="387096"/>
  </r>
  <r>
    <x v="285"/>
    <s v="Black &amp; Off-White Floral Printed A-Line Dress"/>
    <s v="Black and Off-white printed woven A-line dress with gathered detail, has a round neck, three-quarter sleeves, and flared hem"/>
    <s v="Regular Fit_x000a_The model (height 5'8&quot;) is wearing a size S"/>
    <n v="4.0999999999999996"/>
    <n v="4300"/>
    <n v="753"/>
    <x v="1"/>
    <x v="233"/>
    <x v="0"/>
    <n v="3237900"/>
  </r>
  <r>
    <x v="268"/>
    <s v="Women Blue Comfort Flared Easy Wash Trousers"/>
    <s v="Blue knitted bootcut_x000a_Flared_x000a_Brand Fit: comfort_x000a_Mid-rise_x000a_Length: regular_x000a_Pattern: solid_x000a_Flat-front, with no pleats design_x000a_Feature: easy wash"/>
    <s v="The model (height 5'8&quot;) is wearing a size S"/>
    <n v="4.3"/>
    <n v="1400"/>
    <n v="683"/>
    <x v="0"/>
    <x v="30"/>
    <x v="5"/>
    <n v="956200"/>
  </r>
  <r>
    <x v="26"/>
    <s v="Women Beige Printed Pure Cotton Top with Tie-up Detail"/>
    <s v="Beige printed woven regular top, has a round neck, short sleeves"/>
    <s v="The model (height 5'8&quot;) is wearing a size S"/>
    <n v="4.2"/>
    <n v="4400"/>
    <n v="224"/>
    <x v="0"/>
    <x v="20"/>
    <x v="13"/>
    <n v="985600"/>
  </r>
  <r>
    <x v="11"/>
    <s v="Black Ninja Bell Bluetooth Calling Smart Watch 40BSWAAY#1"/>
    <s v="This item cannot be returned."/>
    <s v="Dial width: 42 mm _x000a_Strap width: 20 mm"/>
    <n v="4.3"/>
    <n v="1200"/>
    <n v="1999"/>
    <x v="1"/>
    <x v="142"/>
    <x v="0"/>
    <n v="2398800"/>
  </r>
  <r>
    <x v="12"/>
    <s v="Unisex Black &amp; Charcoal Grey Camouflage Print Duffle Bag 15.6 L"/>
    <s v="Black and charcoal grey camouflage print duffle bag_x000a_Has 1 main compartment 3 inner pockets _x000a_4 external zip pockets,_x000a_2 handles with detachable shoulder straps"/>
    <s v="Height: 28 cm_x000a_Width: 43 cm _x000a_Depth: 13 cm _x000a_Volume: 15.6 L"/>
    <n v="4.5999999999999996"/>
    <n v="84"/>
    <n v="3199"/>
    <x v="1"/>
    <x v="42"/>
    <x v="0"/>
    <n v="268716"/>
  </r>
  <r>
    <x v="12"/>
    <s v="Women Grey Melange Solid Joggers"/>
    <s v="Grey Melange Solid Joggers, has elasticated waistband with drawstring closure, 2 pockets, cuffed hem"/>
    <s v="Regular Fit_x000a_Size worn by the model: S_x000a_Waist: 28&quot;_x000a_Hips: 38&quot;_x000a_Height: 5'7&quot;"/>
    <n v="4"/>
    <n v="1100"/>
    <n v="539"/>
    <x v="0"/>
    <x v="31"/>
    <x v="7"/>
    <n v="592900"/>
  </r>
  <r>
    <x v="63"/>
    <s v="Unisex Black Brand Logo Backpack"/>
    <s v="Black brand logo backpack_x000a_Non-padded haul loop_x000a_1 main compartment with zip closure_x000a_Padded back_x000a_Water Resistance: no_x000a_Warranty: 1 year_x000a_Warranty provided by Brand owner/manufacturer"/>
    <s v="Height: 40 cm_x000a_Width: 26 cm_x000a_Depth: 12 cm_x000a_Volume: Up to 23 Litres"/>
    <n v="4.0999999999999996"/>
    <n v="1000"/>
    <n v="672"/>
    <x v="1"/>
    <x v="67"/>
    <x v="0"/>
    <n v="672000"/>
  </r>
  <r>
    <x v="426"/>
    <s v="Printed Semi-Stitched Lehenga &amp; Unstitched Blouse With Dupatta"/>
    <s v="Blue and gold-toned printed lehenga choli with dupatta, has leheriya technique and gotta patti_x000a_Blue and gold-toned printed unstitched blouse, has a v-neck, short sleeves_x000a_blue and gold-toned printed semi-stitched lehenga, flared hem_x000a_Blue and gold-toned printed dupatta, taping border"/>
    <s v="Lehenga(Semi-Stitched) Flair : 3.50 m _x000a_Blouse(Unstitched) : 1.0 m_x000a_Dupatta Length: 2.30 m"/>
    <n v="4.5999999999999996"/>
    <n v="326"/>
    <n v="2599"/>
    <x v="1"/>
    <x v="231"/>
    <x v="1"/>
    <n v="847274"/>
  </r>
  <r>
    <x v="274"/>
    <s v="Women Pink Solid Co-Ords"/>
    <s v="Pink solid Tunic top with a square collar, long sleeves and slip on closure_x000a_Pink solid trouser, has an elasticated waistband, slip-on closure"/>
    <s v="The model (height 5'8&quot;) is wearing size S"/>
    <n v="4.4000000000000004"/>
    <n v="844"/>
    <n v="1451"/>
    <x v="0"/>
    <x v="257"/>
    <x v="11"/>
    <n v="1224644"/>
  </r>
  <r>
    <x v="398"/>
    <s v="Women Indie Prints Georgette Anarkali Kurta"/>
    <s v="Solid _x000a_Scoop neck_x000a_Long, regular sleeves_x000a_Anarkali shape with empire style_x000a_Beads and stones detail_x000a_Ankle length with flared hem_x000a_Machine weave regular georgette"/>
    <s v="The model (height 5'8) is wearing a size S"/>
    <n v="4.4000000000000004"/>
    <n v="199"/>
    <n v="1020"/>
    <x v="0"/>
    <x v="112"/>
    <x v="1"/>
    <n v="202980"/>
  </r>
  <r>
    <x v="292"/>
    <s v="Women Ethnic Motifs Printed Nightsuits"/>
    <s v="This ultra-soft night suit combines maximum comfort intertwined with casual style. It is an ultimate 'relax wear' recommended for leisure times._x000a_VANumber: BC-123-blu_x000a__x000a_Top Features_x000a_Round neck_x000a_Short sleeves_x000a__x000a_Pyjamas Features_x000a_Slip-on_x000a__x000a_ "/>
    <s v="The model (height 5'8) is wearing a size S"/>
    <n v="4.2"/>
    <n v="14"/>
    <n v="835"/>
    <x v="0"/>
    <x v="339"/>
    <x v="1"/>
    <n v="11690"/>
  </r>
  <r>
    <x v="12"/>
    <s v="Brand Logo Printed Training T-shirt"/>
    <s v="Pink Training T-shirt _x000a_Brand logo printed_x000a_Round neck_x000a_Short, regular sleeves_x000a_Knitted polyester fabric_x000a_Engineered with rapid-dry and antimicrobial finish technology"/>
    <s v="Regular Fit_x000a_Size worn by the model: s_x000a_Chest: 33.5&quot;_x000a_Height: 5'6&quot;"/>
    <n v="4.5"/>
    <n v="79"/>
    <n v="629"/>
    <x v="1"/>
    <x v="46"/>
    <x v="1"/>
    <n v="49691"/>
  </r>
  <r>
    <x v="80"/>
    <s v="Women Black Solid Skinny Fit Leggings"/>
    <s v="Black solid jeggings, of mid-rise, elastication at the waistband, skinny fit &amp; ankle-length"/>
    <s v="Skinny Fit"/>
    <n v="4.5"/>
    <n v="1600"/>
    <n v="549"/>
    <x v="0"/>
    <x v="290"/>
    <x v="0"/>
    <n v="878400"/>
  </r>
  <r>
    <x v="267"/>
    <s v="Women Purple Ethnic Motifs Yoke Design Kurta with Trousers &amp; With Dupatta"/>
    <s v="Purple yoke design Kurta with Trousers with dupatta_x000a__x000a_Kurta design:_x000a_Ethnic motifs yoke design_x000a_Straight shape_x000a_Regular style_x000a_Round neck, long regular sleeves_x000a_2 pockets zari detail_x000a_Calf length with straight hem_x000a_Silk blend machine weave fabric_x000a__x000a_Trousers design:_x000a_Solid Trousers_x000a_Elasticated waistband_x000a_Slip-on closure"/>
    <s v="Dupatta:250 cm x 117 cm_x000a_Size worn by the model: S_x000a_Chest: 31&quot;_x000a_Waist: 24&quot;_x000a_Hips: 38&quot;_x000a_Height: 5'8&quot;"/>
    <n v="4.5999999999999996"/>
    <n v="243"/>
    <n v="2404"/>
    <x v="0"/>
    <x v="231"/>
    <x v="16"/>
    <n v="584172"/>
  </r>
  <r>
    <x v="427"/>
    <s v="Radiance Recharge Duo - Night Repair Serum &amp; Revitalizing Supreme+ 7ml Each"/>
    <s v="This skin care set has:_x000a_Advanced Night Repair Synchronized Multi-Recovery Complex_x000a_Revitalizing Supreme+ Cream"/>
    <s v="None"/>
    <n v="4.5999999999999996"/>
    <n v="47"/>
    <n v="2000"/>
    <x v="1"/>
    <x v="44"/>
    <x v="1"/>
    <n v="94000"/>
  </r>
  <r>
    <x v="93"/>
    <s v="Women Grey &amp; Pink Yoga Flex Memory Tech Lite Mesh Running Shoes"/>
    <s v="A pair of grey running shoes, has regular Styling, lace-ups detail_x000a_Mesh upper_x000a_Cushioned footbed_x000a_Textured and patterned outsole_x000a_Yoga Flex_x000a_Memory Tech Lite_x000a_Warranty: 30 days_x000a_Warranty provided by brand/manufacturer"/>
    <s v="Wipe with a clean, dry cloth to remove dust"/>
    <n v="4.3"/>
    <n v="580"/>
    <n v="799"/>
    <x v="0"/>
    <x v="11"/>
    <x v="7"/>
    <n v="463420"/>
  </r>
  <r>
    <x v="168"/>
    <s v="Yamuna Cream-Coloured Printed 240 TC Cotton Single Bedsheet &amp; 1 Pillow Cover"/>
    <s v="Set Content: 1 Single Bedsheet with 1 Pillow Cover_x000a_Quality: Fine_x000a_Thread Count: 240_x000a_Colour: Cream-Coloured and Green_x000a_Pattern: Floral_x000a_Type: Flat"/>
    <s v="Single Bedsheet: 2.28 m x 1.52 m (length x width)_x000a_Pillow Cover: 46 cm x 69 cm (length x width)"/>
    <n v="4.0999999999999996"/>
    <n v="9"/>
    <n v="498"/>
    <x v="1"/>
    <x v="64"/>
    <x v="5"/>
    <n v="4482"/>
  </r>
  <r>
    <x v="141"/>
    <s v="Western - Embellished One Toe Flats"/>
    <s v="A pair of pink t-straps flats_x000a_Upper Material: synthetic_x000a_Cushioned footbed_x000a_Textured and patterned outsole"/>
    <s v="Synthetic_x000a_Wipe it with clean &amp; dry cloth to remove dust"/>
    <n v="4.3"/>
    <n v="138"/>
    <n v="584"/>
    <x v="1"/>
    <x v="261"/>
    <x v="1"/>
    <n v="80592"/>
  </r>
  <r>
    <x v="58"/>
    <s v="Women White Sneakers"/>
    <s v="A pair of round toe white sneakers ,has regular styling,_x000a_Lace-ups detail_x000a_Synthetic leather upper_x000a_Cushioned footbed_x000a_Textured and patterned outsole_x000a_Warranty: 3 months"/>
    <s v="Upper material: Synthetic LeatherUse a branded leather conditioner to clean the product/wipe with a clean, dry cloth to remove the dust"/>
    <n v="3.8"/>
    <n v="1500"/>
    <n v="849"/>
    <x v="0"/>
    <x v="0"/>
    <x v="2"/>
    <n v="1273500"/>
  </r>
  <r>
    <x v="266"/>
    <s v="Women Printed Pure Cotton Night suit"/>
    <s v="Gift yourself a relaxing sleep by slipping into this super-soft night suit. Whether you wear it to bed or lounge around in it at home, this set will provide you maximised comfort._x000a_VANumber:SE-NSP-91A-_x000a__x000a_Top Features_x000a_Shoulder straps_x000a_Sleeveless_x000a__x000a_Pyjamas Features_x000a__x000a_Drawstring"/>
    <s v="The model (height 5'8) is wearing a size S"/>
    <n v="4"/>
    <n v="786"/>
    <n v="1247"/>
    <x v="0"/>
    <x v="133"/>
    <x v="1"/>
    <n v="980142"/>
  </r>
  <r>
    <x v="2"/>
    <s v="Buds Pro 2 Bluetooth Truly Wireless in Ear Spatial Audio &amp; 48dB ANC"/>
    <s v="This item cannot be returned."/>
    <s v="None"/>
    <n v="4.0999999999999996"/>
    <n v="19"/>
    <n v="11999"/>
    <x v="1"/>
    <x v="143"/>
    <x v="4"/>
    <n v="227981"/>
  </r>
  <r>
    <x v="428"/>
    <s v="Black Bodycon Midi Dress"/>
    <s v="Black solid bodycon dress_x000a_Sweetheart neck_x000a_Long, puff sleeve_x000a_Midi length in straight hem_x000a_Concealed zip closure"/>
    <s v="The model (height 5'8) is wearing a size S"/>
    <n v="3.9"/>
    <n v="686"/>
    <n v="799"/>
    <x v="1"/>
    <x v="233"/>
    <x v="0"/>
    <n v="548114"/>
  </r>
  <r>
    <x v="367"/>
    <s v="Green Printed Jumpsuit"/>
    <s v="Green printed playsuit ,has a boat neck, sleeveless, 2 pockets"/>
    <s v="The model (height 5'8) is wearing a size S"/>
    <n v="4.0999999999999996"/>
    <n v="598"/>
    <n v="895"/>
    <x v="1"/>
    <x v="277"/>
    <x v="8"/>
    <n v="535210"/>
  </r>
  <r>
    <x v="8"/>
    <s v="Unisex Black &amp; Grey Brand Logo Backpack"/>
    <s v="Black and grey printed backpack_x000a_Padded haul loop_x000a_2 main compartments with zip closure_x000a_Padded Mesh back_x000a_Multiple Pockets_x000a_Padded shoulder strap: Padded_x000a_Water-resistance: Yes_x000a_Warranty: 3 months_x000a_Warranty provided by brand/manufacturer"/>
    <s v="Height: 45 cm_x000a_Width: 32 cm_x000a_Depth: 16 cm"/>
    <n v="4.3"/>
    <n v="366"/>
    <n v="1169"/>
    <x v="1"/>
    <x v="67"/>
    <x v="0"/>
    <n v="427854"/>
  </r>
  <r>
    <x v="275"/>
    <s v="Women Green High-Rise Easy Wash Pleated Parallel Trousers"/>
    <s v="Green woven parallel_x000a_Regular fit_x000a_High-rise_x000a_Length: cropped_x000a_Pattern: solid_x000a_Pleated design_x000a_Feature: easy wash_x000a_2 pockets"/>
    <s v="Fit: Regular Fit_x000a_The model (height 5'8) is wearing a size 28"/>
    <n v="4"/>
    <n v="248"/>
    <n v="363"/>
    <x v="0"/>
    <x v="30"/>
    <x v="8"/>
    <n v="90024"/>
  </r>
  <r>
    <x v="276"/>
    <s v="Open Toe Striped Block Heels"/>
    <s v="A pair of white heels ,has regular ankle and open back_x000a_Pu striped upper _x000a_Cushioned footbed_x000a_Textured and patterend outsole, has a block heels"/>
    <s v="Heel height: 5.08 cm (2 inches)"/>
    <n v="4"/>
    <n v="200"/>
    <n v="799"/>
    <x v="1"/>
    <x v="244"/>
    <x v="1"/>
    <n v="159800"/>
  </r>
  <r>
    <x v="275"/>
    <s v="Pink Georgette A-Line Dress"/>
    <s v="Pink solid a-line dress_x000a_Round neck_x000a_Sleeveless, no sleeves_x000a_Gathered or pleated detail_x000a_Above knee length in flared hem_x000a_Georgette fabric_x000a_Button closure"/>
    <s v="The model (height 5'8) is wearing a size S"/>
    <n v="4.0999999999999996"/>
    <n v="614"/>
    <n v="333"/>
    <x v="1"/>
    <x v="233"/>
    <x v="11"/>
    <n v="204462"/>
  </r>
  <r>
    <x v="295"/>
    <s v="Women Pink Pure Cotton Ethnic Motifs Printed Sequinned Kurta with Churidar &amp; Dupatta"/>
    <s v="Pink printed Kurta with Churidar with dupatta_x000a_Comes with a mask_x000a__x000a_Kurta design:_x000a_Ethnic motifs printed_x000a_Anarkali shape_x000a_Pleated style_x000a_Round neck, three-quarter regular sleeves_x000a_Sequinned detail_x000a_Calf length with flared hem_x000a_Pure cotton machine weave fabric_x000a__x000a_Churidar design:_x000a_Solid Churidar_x000a_Elasticated waistband"/>
    <s v="Size worn by the model: 32_x000a_Chest: 30&quot;_x000a_Waist: 24&quot;_x000a_Hips: 36&quot;_x000a_Height: 5'6&quot;"/>
    <n v="4.2"/>
    <n v="334"/>
    <n v="2700"/>
    <x v="0"/>
    <x v="231"/>
    <x v="11"/>
    <n v="901800"/>
  </r>
  <r>
    <x v="221"/>
    <s v="Instant Spot Coverage Vitamin Enriched SPF 30 BB+ Cream 30 g - Ivory"/>
    <s v="Instant Spot Coverage Vitamin Enriched SPF 30 BB+ Cream - Ivory_x000a__x000a_Key Ingredients:_x000a_Vitamin B3 - Trust in this ingredient to brighten &amp; even out your skin tone._x000a_Glycerine - Say hello to moisturized happy skin._x000a_SPF 30 PA++ - Keeps your perfect complexion protected from harmful UV rays."/>
    <s v="None"/>
    <n v="4.4000000000000004"/>
    <n v="1700"/>
    <n v="165"/>
    <x v="1"/>
    <x v="242"/>
    <x v="1"/>
    <n v="280500"/>
  </r>
  <r>
    <x v="169"/>
    <s v="Amla &amp; Bhringraj Hair Cleanser 210 ml"/>
    <s v="Suitable for which hair type_x000a_Ideal for all hair types_x000a__x000a_What it is_x000a_Amla and bhringraj hair cleanser _x000a__x000a_What it does_x000a_It nourishes the scalp and roots, which controls hair fall_x000a_Acts as natural conditioner_x000a_It makes hair naturally black and shiny_x000a_Hydrated and moisturises hair _x000a_It not only promotes hair growth but the new hair is much stronger and healthier_x000a_Ingredients_x000a_Purified water_x000a_Reetha extract_x000a_Aleo vera extract_x000a_Amla extract_x000a_Bhringraj extract_x000a_Neem oil_x000a_Sodium Laureth Sulphate_x000a_CAPB_x000a_Cocamide MEA_x000a_Glycerin_x000a_Polyquartanium_x000a_Fragrance and colour"/>
    <s v="210 ml"/>
    <n v="4.3"/>
    <n v="7800"/>
    <n v="132"/>
    <x v="1"/>
    <x v="28"/>
    <x v="1"/>
    <n v="1029600"/>
  </r>
  <r>
    <x v="141"/>
    <s v="Women Pure Cotton Ethnic Motifs Printed Three Quarter Sleeves Straight Kurta"/>
    <s v="Colour: red and brown_x000a_Ethnic motifs printed_x000a_U neck_x000a_Three-quarter, regular sleeves_x000a_Straight shape with regular style_x000a_Knee length with straight hem_x000a_Machine weave regular cotton"/>
    <s v="Size worn by the model: S_x000a_Chest: 33&quot;_x000a_Height: 5'10&quot;"/>
    <n v="3.8"/>
    <n v="185"/>
    <n v="384"/>
    <x v="0"/>
    <x v="112"/>
    <x v="1"/>
    <n v="71040"/>
  </r>
  <r>
    <x v="276"/>
    <s v="Magenta Solid Non-Wired Lightly Padded Everyday Bra DB-HNS-009E"/>
    <s v="Magenta solid medium-coverage Everyday bra_x000a_Lightly Padded and Non-Wired seamless cups_x000a_Regular straps and back closure_x000a_Back style: Transparent Back_x000a_Feature: All Day Comfort"/>
    <s v="65% nylon, 30% polyester, 5% spandex_x000a_Hand-wash"/>
    <n v="4.3"/>
    <n v="4500"/>
    <n v="331"/>
    <x v="1"/>
    <x v="340"/>
    <x v="5"/>
    <n v="1489500"/>
  </r>
  <r>
    <x v="429"/>
    <s v="Solid Non Padded Cloudsoft Super Support Bra - BRA77501"/>
    <s v="Imagine if bras were made from marshmallows! Well, now you can wear one too. The new Cloudsoft bra by amante embraces your curves and enhances your elegance while giving you a buttery soft feel from cups to wings. It's all the pampering you need!_x000a__x000a_Features _x000a_VANumber: BRA77501_x000a_Made of ultra-soft brushed microfiber fabric for all day comfort_x000a_Smooth &amp; seamless marshmallow soft cups_x000a_Provides extra neckline &amp; underarm coverage to avoid spillage_x000a_Soft brushed straps that don't dig into skin_x000a_Smooth double layered bagged-out wings for added comfort"/>
    <s v="74% Nylon, 26% Elastane_x000a_Hand wash without fabric conditioner_x000a_Line dry_x000a_Do not iron_x000a_Wash dark colours separately_x000a__x000a_About Fabric:_x000a_Microfiber is light in weight with a luxurious and breathable feel to it. it brings along impressive water absorbent quality."/>
    <n v="4.4000000000000004"/>
    <n v="108"/>
    <n v="1395"/>
    <x v="1"/>
    <x v="341"/>
    <x v="1"/>
    <n v="150660"/>
  </r>
  <r>
    <x v="275"/>
    <s v="Women Purple Printed Sweatshirt"/>
    <s v="Purple printed sweatshirt, has a round neck, straight hem"/>
    <s v="The model (height 5'8&quot;) is wearing a size S"/>
    <n v="4.3"/>
    <n v="1200"/>
    <n v="407"/>
    <x v="0"/>
    <x v="58"/>
    <x v="16"/>
    <n v="488400"/>
  </r>
  <r>
    <x v="26"/>
    <s v="Women Blue Contrast High-Rise Crop Boyfriend Fit Clean Look Stretchable Jeans"/>
    <s v="Blue medium wash 5-pocket high-rise cropped jeans, clean look with no fade, has a button and zip closure, waistband with belt loops"/>
    <s v="Boyfriend Fit_x000a_Stretchable_x000a_The model (height 5'8&quot;) is wearing a size 28"/>
    <n v="4.0999999999999996"/>
    <n v="858"/>
    <n v="883"/>
    <x v="0"/>
    <x v="15"/>
    <x v="4"/>
    <n v="757614"/>
  </r>
  <r>
    <x v="263"/>
    <s v="Women Charcoal Grey Slim Fit High-Rise Jeans"/>
    <s v="Dark shade, no fade charcoal jeans_x000a_Slim fit, high-rise_x000a_Clean look_x000a_Stretchable_x000a_2 pocket_x000a_Length: cropped"/>
    <s v="Fit: Slim Fit_x000a_Stretchable_x000a_The model (height 5'8) is wearing a size 28"/>
    <n v="4"/>
    <n v="6800"/>
    <n v="739"/>
    <x v="0"/>
    <x v="15"/>
    <x v="7"/>
    <n v="5025200"/>
  </r>
  <r>
    <x v="267"/>
    <s v="Ethnic Motifs Yoke Design Gotta Patti Kurti with Sharara &amp; With Dupatta"/>
    <s v="Pink yoke design Kurti with Sharara with dupatta_x000a__x000a_Kurti design:_x000a_Ethnic motifs yoke design_x000a_Straight shape_x000a_Regular style_x000a_Round neck, three-quarter regular sleeves_x000a_2 pockets gotta patti detail_x000a_Above knee length with straight hem_x000a_Cotton blend machine weave fabric_x000a__x000a_Sharara design:_x000a_Striped Sharara_x000a_Partially elasticated waistband_x000a_Slip-on closure"/>
    <s v="Dupatta: 2.5 Mtrs x 1.17 Mtrs (Length x Width)_x000a_Size worn by the model: S_x000a_Chest: 32&quot;_x000a_Waist: 25&quot;_x000a_Hips: 37&quot;_x000a_Height: 5'7&quot;"/>
    <n v="4.5999999999999996"/>
    <n v="18"/>
    <n v="2699"/>
    <x v="1"/>
    <x v="231"/>
    <x v="1"/>
    <n v="48582"/>
  </r>
  <r>
    <x v="37"/>
    <s v="Women Loose Fit Cargos Trousers"/>
    <s v="Green knitted cargos_x000a_Loose fit_x000a_Mid-rise_x000a_Length: regular_x000a_Pattern: solid_x000a_Flat-front, with no pleats design_x000a_Feature: plain_x000a_5 pockets"/>
    <s v="Fit: Loose Fit_x000a_The model (height 5'8) is wearing a size 28"/>
    <n v="4"/>
    <n v="58"/>
    <n v="704"/>
    <x v="0"/>
    <x v="30"/>
    <x v="1"/>
    <n v="40832"/>
  </r>
  <r>
    <x v="430"/>
    <s v="Women Boyfriend Fit High-Rise Stretchable Jeans"/>
    <s v="Dark shade, no fade black jeans_x000a_Boyfriend fit, high-rise_x000a_Clean look_x000a_Stretchable_x000a_5 pocket_x000a_Length: cropped"/>
    <s v="Fit: Boyfriend Fit_x000a_Stretchable_x000a_The model (height 5'8) is wearing a size 26"/>
    <n v="4.2"/>
    <n v="575"/>
    <n v="727"/>
    <x v="0"/>
    <x v="15"/>
    <x v="1"/>
    <n v="418025"/>
  </r>
  <r>
    <x v="14"/>
    <s v="Women Blue Skinny Fit High-Rise Clean Look Stretchable Frayed Hem Jeans"/>
    <s v="Blue medium wash 5-pocket high-rise jeans, clean look, light fade, has a button and zip closure, waistband with belt loops, has frayed hem and embroidered detailing"/>
    <s v="Skinny Fit_x000a_Stretchable_x000a_The model (height 5'8&quot;) is wearing a size 28"/>
    <n v="4"/>
    <n v="1200"/>
    <n v="857"/>
    <x v="0"/>
    <x v="15"/>
    <x v="4"/>
    <n v="1028400"/>
  </r>
  <r>
    <x v="268"/>
    <s v="Pink Embroidered Pure Cotton Schiffli A-Line Dress"/>
    <s v="Pink geometric embroidered a-line schiffli dress_x000a_Shoulder straps_x000a_Sleeveless_x000a_Knee length in flared hem_x000a_Cotton fabric_x000a_Button closure"/>
    <s v="The model (height 5'8) is wearing a size S"/>
    <n v="4.0999999999999996"/>
    <n v="365"/>
    <n v="699"/>
    <x v="1"/>
    <x v="233"/>
    <x v="5"/>
    <n v="255135"/>
  </r>
  <r>
    <x v="263"/>
    <s v="Women Navy Blue Relaxed Straight Fit High-Rise Pleated Trouser"/>
    <s v="Navy blue knitted trouser_x000a_Straight fit_x000a_Brand Fit: relaxed_x000a_High-rise_x000a_Length: regular_x000a_Pattern: solid_x000a_Pleated design_x000a_Feature: Easy wash"/>
    <s v="Brand Fit: Relaxed_x000a_Fit: Straight Fit_x000a_The model (height 5'8) is wearing a size 28"/>
    <n v="3.8"/>
    <n v="1700"/>
    <n v="439"/>
    <x v="0"/>
    <x v="201"/>
    <x v="3"/>
    <n v="746300"/>
  </r>
  <r>
    <x v="273"/>
    <s v="Women Green &amp; Mustard Yellow Printed Straight Kurta"/>
    <s v="Green and Mustard yellow printed straight kurta, has a keyhole neck, three-quarter sleeves, straight hem, and side slits"/>
    <s v="The model (height 5'8&quot;) is wearing a size S"/>
    <n v="3.8"/>
    <n v="8700"/>
    <n v="431"/>
    <x v="0"/>
    <x v="112"/>
    <x v="8"/>
    <n v="3749700"/>
  </r>
  <r>
    <x v="30"/>
    <s v="Paris Elseve Extraordinary Oil Serum - 30 ml"/>
    <s v="L'Oreal Paris Elseve Extraordinary Oil Serum 30 ml"/>
    <s v="None"/>
    <n v="4.5"/>
    <n v="5700"/>
    <n v="185"/>
    <x v="1"/>
    <x v="28"/>
    <x v="1"/>
    <n v="1054500"/>
  </r>
  <r>
    <x v="30"/>
    <s v="Paris Elseve Extraordinary Oil Serum - 30 ml"/>
    <s v="L'Oreal Paris Elseve Extraordinary Oil Serum 30 ml"/>
    <s v="None"/>
    <n v="4.5"/>
    <n v="5700"/>
    <n v="185"/>
    <x v="1"/>
    <x v="28"/>
    <x v="1"/>
    <n v="1054500"/>
  </r>
  <r>
    <x v="8"/>
    <s v="Unisex Black Ferrari SPWTR BB Snapback Cap"/>
    <s v="Black solid snapback cap, has a visor_x000a_Warranty: 3 months_x000a_Warranty provided by Brand/Manufacturer"/>
    <s v="100% Polyester_x000a_Machine wash"/>
    <n v="4.5"/>
    <n v="352"/>
    <n v="799"/>
    <x v="1"/>
    <x v="77"/>
    <x v="0"/>
    <n v="281248"/>
  </r>
  <r>
    <x v="1"/>
    <s v="Rockerz 103 Pro M Bluetooth Headset with Beast Mode - Blue"/>
    <s v="This item cannot be returned."/>
    <s v="None"/>
    <n v="3.9"/>
    <n v="1000"/>
    <n v="1299"/>
    <x v="1"/>
    <x v="47"/>
    <x v="4"/>
    <n v="1299000"/>
  </r>
  <r>
    <x v="351"/>
    <s v="Abstract Print Top"/>
    <s v="Beige, green and red regular top_x000a_Abstract print_x000a_V-neck, three-quarter, regular sleeves_x000a_Woven_x000a_Button closure"/>
    <s v="The model (height 5'8) is wearing a size S"/>
    <n v="4.5"/>
    <n v="4"/>
    <n v="689"/>
    <x v="1"/>
    <x v="235"/>
    <x v="1"/>
    <n v="2756"/>
  </r>
  <r>
    <x v="26"/>
    <s v="Women Black &amp; Mustard Yellow Colourblocked T-shirt"/>
    <s v="Black and mustard yellow Tshirt for women_x000a_Colourblocked_x000a_Regular length_x000a_Round neck_x000a_Long, regular sleeves_x000a_Knitted cotton fabric"/>
    <s v="Regular Fit_x000a_The model (height 5'8) is wearing a size S"/>
    <n v="4.2"/>
    <n v="106"/>
    <n v="527"/>
    <x v="0"/>
    <x v="46"/>
    <x v="0"/>
    <n v="55862"/>
  </r>
  <r>
    <x v="14"/>
    <s v="Women Off-White Printed Detail Round Neck T-shirt"/>
    <s v="Off-White printed detail T-shirt, has a round neck, and short sleeves"/>
    <s v="The model (height 5'8&quot;) is wearing a size S"/>
    <n v="4.3"/>
    <n v="470"/>
    <n v="314"/>
    <x v="0"/>
    <x v="46"/>
    <x v="2"/>
    <n v="147580"/>
  </r>
  <r>
    <x v="278"/>
    <s v="Woman Floral Smocked Tiered Dress"/>
    <s v="Black floral print fit &amp; flare dress_x000a_Square neck_x000a_Short, puff sleeve_x000a_Smocked detail_x000a_Midi length in flared hem_x000a_Chiffon fabric"/>
    <s v="Size worn by the model: S_x000a_Chest: 32&quot;_x000a_Waist: 28&quot;_x000a_Hips: 33&quot;_x000a_Height: 5'7&quot;"/>
    <n v="4.2"/>
    <n v="651"/>
    <n v="1565"/>
    <x v="1"/>
    <x v="233"/>
    <x v="5"/>
    <n v="1018815"/>
  </r>
  <r>
    <x v="41"/>
    <s v="Black Brand Logo Soft Sided Cabin Overnighter Trolley- 45 Litres"/>
    <s v="Black and white brand logo print soft-sided cabin overnighter trolley suitcase_x000a_Two handles on the top, Has four 360-degree rotatable corner-mounted skate wheels_x000a_One main compartment secured with a zip closure_x000a_Two external pockets_x000a_One padded laptop compartment_x000a_Features: Water resistance_x000a_Warranty: 1 year against manufacturing defects_x000a_Warranty provided by Brand/Manufacturer"/>
    <s v="Height: 45 cm_x000a_Width: 45 cm_x000a_Depth: 22 cm_x000a_Volume: 45 litres_x000a_Can hold upto 15 Inch Laptop"/>
    <n v="4.4000000000000004"/>
    <n v="634"/>
    <n v="3399"/>
    <x v="1"/>
    <x v="38"/>
    <x v="0"/>
    <n v="2154966"/>
  </r>
  <r>
    <x v="285"/>
    <s v="Navy Blue Floral Cotton A-Line Kurta With Gathered Waist &amp; Palazzos"/>
    <s v="This Set includes: Kurta and Palazzos_x000a__x000a_Simple yet elegant, this printed A-line kurta with gathered waist comes with palazzo pants rendered with cotton that fits beautifully and gives comfort while embodying the beauty of simple style. _x000a_ Kurta:_x000a_Navy Blue kurta with ethnic floral print, round neck and button placket. Flared hem, calf length, 3/4th sleeves_x000a_Palazzos:_x000a_White elasticated back slip-on style pants_x000a_Pure cotton, Machine-wash _x000a_The model (height 5'8&quot;) is wearing a size S"/>
    <s v="None"/>
    <n v="4.2"/>
    <n v="10500"/>
    <n v="1049"/>
    <x v="1"/>
    <x v="237"/>
    <x v="3"/>
    <n v="11014500"/>
  </r>
  <r>
    <x v="337"/>
    <s v="Women Black Ethnic Flats"/>
    <s v="A pair of black_x000a_Upper Material: canvas_x000a_Cushioned footbed_x000a_Textured and patterned outsole"/>
    <s v="Canvas_x000a_Hand wash"/>
    <n v="4.4000000000000004"/>
    <n v="1200"/>
    <n v="687"/>
    <x v="0"/>
    <x v="261"/>
    <x v="0"/>
    <n v="824400"/>
  </r>
  <r>
    <x v="268"/>
    <s v="Women Black Smart High-Rise Graduated Flare Trousers"/>
    <s v="Black knitted chinos_x000a_Regular fit_x000a_Brand Fit: smart_x000a_High-rise_x000a_Length: regular_x000a_Pattern: solid self design_x000a_Flat-front, with no pleats design_x000a_Feature: plain_x000a_No pockets"/>
    <s v="Brand Fit: Smart_x000a_Fit: Regular Fit_x000a_The model (height 5'8) is wearing a size 28"/>
    <n v="4.4000000000000004"/>
    <n v="3700"/>
    <n v="628"/>
    <x v="0"/>
    <x v="30"/>
    <x v="0"/>
    <n v="2323600"/>
  </r>
  <r>
    <x v="391"/>
    <s v="Women Grey Tropical Keyhole Neck Midi Dress"/>
    <s v="Grey tropical print fit &amp; flare dress_x000a_Keyhole neck_x000a_Three-quarter, puff sleeve_x000a_Belted detail_x000a_Midi length in flared hem_x000a_Georgette fabric_x000a_Comes with a belt"/>
    <s v="The model (height 5'8) is wearing a size S"/>
    <n v="3.4"/>
    <n v="57"/>
    <n v="809"/>
    <x v="0"/>
    <x v="233"/>
    <x v="7"/>
    <n v="46113"/>
  </r>
  <r>
    <x v="64"/>
    <s v="Scalp Advanced Density Advanced Shampoo - 300 ml"/>
    <s v="Scalp Advanced Density Advanced Shampoo"/>
    <s v="None"/>
    <n v="4.5"/>
    <n v="402"/>
    <n v="745"/>
    <x v="1"/>
    <x v="28"/>
    <x v="1"/>
    <n v="299490"/>
  </r>
  <r>
    <x v="269"/>
    <s v="Women White Solid Running Shoes"/>
    <s v="A pair of white solid comfort sandals_x000a_Synthetic upper material_x000a_Cushioned footbed_x000a_Patterned PU outsole_x000a_Warranty: 1 month_x000a_Warranty provided by brand/manufacturer"/>
    <s v="Synthetic_x000a_Wipe with a clean, dry cloth to remove the dust"/>
    <n v="4"/>
    <n v="944"/>
    <n v="499"/>
    <x v="0"/>
    <x v="11"/>
    <x v="2"/>
    <n v="471056"/>
  </r>
  <r>
    <x v="262"/>
    <s v="Women Sea Green Floral Embroidered Regular Kurta with Trousers &amp; With Dupatta"/>
    <s v="Sea green embroidered Kurta with Trousers with dupatta_x000a__x000a_Kurta design:_x000a_Floral embroidered_x000a_Straight shape_x000a_Regular style_x000a_Round neck, long regular sleeves_x000a_Calf length with straight hem_x000a_Viscose rayon machine weave fabric_x000a__x000a_Trousers design:_x000a_Embroidered Trousers_x000a_Partially elasticated waistband_x000a_Slip-on closure"/>
    <s v="The model (height 5'8) is wearing a size S"/>
    <n v="4.0999999999999996"/>
    <n v="1800"/>
    <n v="1649"/>
    <x v="0"/>
    <x v="231"/>
    <x v="5"/>
    <n v="2968200"/>
  </r>
  <r>
    <x v="416"/>
    <s v="V-Neck A-Line Midi Dress"/>
    <s v="Black solid a-line dress_x000a_V-neck_x000a_Three-quarter, regular sleeves_x000a_Lace-up detail_x000a_Midi length in flared hem_x000a_Lace fabric"/>
    <s v="The model (height 5'8) is wearing a size S"/>
    <n v="3.7"/>
    <n v="275"/>
    <n v="639"/>
    <x v="1"/>
    <x v="233"/>
    <x v="1"/>
    <n v="175725"/>
  </r>
  <r>
    <x v="351"/>
    <s v="Brown Sweetheart Neck Pure Cotton Co-Ords"/>
    <s v="This co-ords consists of a Top and Trousers_x000a_Brown solid crop top, has a sweetheart neck and long, regular sleeves _x000a_Brown solid Trousers, has a slip on closure"/>
    <s v="Size worn by the model: S_x000a_Chest: 31''_x000a_Waist: 24''_x000a_Hips: 34''_x000a_Height: 5'7&quot;"/>
    <n v="4"/>
    <n v="47"/>
    <n v="1039"/>
    <x v="1"/>
    <x v="257"/>
    <x v="10"/>
    <n v="48833"/>
  </r>
  <r>
    <x v="105"/>
    <s v="Women Red &amp; White Typography Printed Pure Cotton Oversized T-shirt"/>
    <s v="Red and white Tshirt for women_x000a_Typography printed_x000a_Longline length_x000a_Round neck_x000a_Short, regular sleeves_x000a_Knitted pure cotton fabric"/>
    <s v="Oversized_x000a_Size worn by the model: S_x000a_Chest: 32&quot;_x000a_Height: 5'8&quot;"/>
    <n v="4.2"/>
    <n v="1800"/>
    <n v="494"/>
    <x v="0"/>
    <x v="46"/>
    <x v="5"/>
    <n v="889200"/>
  </r>
  <r>
    <x v="431"/>
    <s v="Yoke Design Regular Kurta with Trousers &amp; With Dupatta"/>
    <s v="Brown yoke design Kurta with Trousers with dupatta_x000a__x000a_Kurta design:_x000a_Solid yoke design_x000a_Anarkali shape_x000a_Regular style_x000a_Round neck, long regular sleeves_x000a_Calf length with flared hem_x000a_Cotton blend machine weave fabric_x000a__x000a_Trousers design:_x000a_Solid Trousers_x000a_Elasticated waistband_x000a_Slip-on closure"/>
    <s v="The model (height 5'8) is wearing a size S"/>
    <n v="2.8"/>
    <n v="14"/>
    <n v="3599"/>
    <x v="1"/>
    <x v="231"/>
    <x v="1"/>
    <n v="50386"/>
  </r>
  <r>
    <x v="296"/>
    <s v="Women Black &amp; White Pure Cotton Printed Kurta with Trousers &amp; Dupatta"/>
    <s v="Black and white printed kurta with palazzos and dupatta_x000a_Black and white printed straight calf length kurta, has a round neck, three-quarter sleeves, side slits_x000a_Black and white printed trousers, has elasticated waistband, slip-on closure_x000a_Black and white printed dupatta, has printed border"/>
    <s v="The model (height 5'8&quot;) is wearing a size S"/>
    <n v="4.3"/>
    <n v="6700"/>
    <n v="1289"/>
    <x v="0"/>
    <x v="231"/>
    <x v="0"/>
    <n v="8636300"/>
  </r>
  <r>
    <x v="432"/>
    <s v="Women Navy Blue &amp; Grey Ethnic Motifs Printed Mirror Work Kurta with Palazzos"/>
    <s v="Navy blue &amp; grey printed Kurta with Palazzos_x000a__x000a_Kurta design:_x000a_Navy blue &amp; gold coloured_x000a_Ethnic motifs printed_x000a_Straight shape_x000a_Regular style_x000a_Round neck, three-quarter regular sleeves_x000a_Mirror work detail_x000a_Calf length with Straight hem_x000a_Viscose rayon machine weave fabric_x000a__x000a_Palazzos design:_x000a_Grey bottom Embroidered Palazzos_x000a_Partially Elasticated waistband_x000a_Slip-on closure"/>
    <s v="The model (height 5'8) is wearing a size S"/>
    <n v="4.2"/>
    <n v="2500"/>
    <n v="899"/>
    <x v="0"/>
    <x v="237"/>
    <x v="7"/>
    <n v="2247500"/>
  </r>
  <r>
    <x v="26"/>
    <s v="The Lifestyle Co. Black Strappy Wedge Heels"/>
    <s v="A pair of black strappy wedge heels, has regular styling and backstrap_x000a_Synthetic Leather upper_x000a_Cushioned footbed_x000a_Textured and patterned outsole"/>
    <s v="Heel Height: 5.08 cm"/>
    <n v="4.3"/>
    <n v="86"/>
    <n v="799"/>
    <x v="1"/>
    <x v="244"/>
    <x v="0"/>
    <n v="68714"/>
  </r>
  <r>
    <x v="372"/>
    <s v="Cream-Coloured &amp; Red Floral Silk Blend Saree"/>
    <s v="Design Details_x000a_Cream-coloured and red banarasi saree_x000a_Floral printed saree with printed border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4.4000000000000004"/>
    <n v="1400"/>
    <n v="2070"/>
    <x v="1"/>
    <x v="283"/>
    <x v="5"/>
    <n v="2898000"/>
  </r>
  <r>
    <x v="275"/>
    <s v="Fuchsia Puff Sleeve Fit &amp; Flare Dress"/>
    <s v="Fuchsia self design fit &amp; flare dress_x000a_Square neck_x000a_Short, Puff sleeve_x000a_Gathered or pleated detail_x000a_Above knee length in flared hem"/>
    <s v="The model (height 5'8) is wearing a size S"/>
    <n v="3.4"/>
    <n v="166"/>
    <n v="629"/>
    <x v="1"/>
    <x v="233"/>
    <x v="1"/>
    <n v="104414"/>
  </r>
  <r>
    <x v="260"/>
    <s v="Women Blue &amp; White Geometric Screen Print Cotton Fusion Kurta"/>
    <s v="Colour: blue and white_x000a_Geometric screen printed with striped detail_x000a_Shoulder straps_x000a_Straight shape with regular style_x000a_Knee length with straight hem_x000a_Machine weave regular cotton_x000a_Side slits"/>
    <s v="The model (height 5'8&quot;) is wearing a size S"/>
    <n v="4.5999999999999996"/>
    <n v="2300"/>
    <n v="581"/>
    <x v="0"/>
    <x v="112"/>
    <x v="2"/>
    <n v="1336300"/>
  </r>
  <r>
    <x v="258"/>
    <s v="Ethnic Motifs Print Kurta"/>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Unique colour with blooming floral prints, this kurta will fit you rightly at waist &amp; will give the right amount of flare! Pair it with flats and subtle jewellery for an elegant summer look._x000a_Colour: purple and green_x000a_Ethnic motifs printed_x000a_Round neck_x000a_Three-quarter, regular sleeves_x000a_Straight shape with regular style_x000a_Calf length with straight hem_x000a_Machine weave regular viscose rayon"/>
    <s v="The model (height 5'8) is wearing a size S"/>
    <n v="3.8"/>
    <n v="48"/>
    <n v="441"/>
    <x v="1"/>
    <x v="112"/>
    <x v="1"/>
    <n v="21168"/>
  </r>
  <r>
    <x v="40"/>
    <s v="Hue Poly Carbonate Medium Hard Trolley Bag - 65 cm"/>
    <s v="Blue printed soft-sided medium trolley suitcase_x000a_One handle on the top, has a retractable telescopic trolley handle with 360 degree rotatable corner-mounted inline skate 8 wheels_x000a_One main compartment, has elasticated straps secured with click clasp closures, and zip lining_x000a_One zipper compartment on the flap_x000a_Has tsa lock and sturdy zipper_x000a_Water resistant and dust proof_x000a_Scratch resistant_x000a_One external pocket_x000a_Warranty: 5 years_x000a_Warranty provided by Brand Owner / Manufacturer"/>
    <s v="Size: 65 cm X 30cm X 45cm"/>
    <n v="3.7"/>
    <n v="31"/>
    <n v="3299"/>
    <x v="1"/>
    <x v="37"/>
    <x v="1"/>
    <n v="102269"/>
  </r>
  <r>
    <x v="256"/>
    <s v="Women Blue Printed Anarkali Kurta"/>
    <s v="Colour: blue_x000a_Solid_x000a_Round neck_x000a_Three quarter, regular sleeves_x000a_Anarkali shape with regular style_x000a_Foil print detail_x000a_Ankle length with flared hem_x000a_Machine weave regular viscose rayon"/>
    <s v="The model (height 5'8) is wearing a size S"/>
    <n v="4.2"/>
    <n v="1800"/>
    <n v="767"/>
    <x v="0"/>
    <x v="112"/>
    <x v="4"/>
    <n v="1380600"/>
  </r>
  <r>
    <x v="258"/>
    <s v="Women Beige &amp; Black Pure Cotton Printed Kurta with Salwar"/>
    <s v="ABOUT THE BRAND_x000a_Sangria is a ready-to-wear brand that focuses on a global Indian woman. Sangria has a unique signature style with an electric collection of fabrics, colors, and patterns. The brand has a modern take on traditional Indian motifs and designs with a wide range of offerings._x000a__x000a_PRODUCT DESCRIPTION_x000a_With the breezy tiered silhouette and printed pattern, this straight kurta will become your go-to outfit. Top it off with these checked salwar and comfortable flats_x000a__x000a_FEATURES_x000a__x000a_KURTA_x000a_has a mandarin neck_x000a_button closure_x000a_three-quarter puffed sleeves_x000a_curved hem_x000a_side slits_x000a_PALAZZOS_x000a_has partially elasticated waistband_x000a_slip-on closure_x000a_one pocket"/>
    <s v="The model (height 5'8&quot;) is wearing a size S"/>
    <n v="3.8"/>
    <n v="1500"/>
    <n v="1099"/>
    <x v="0"/>
    <x v="326"/>
    <x v="0"/>
    <n v="1648500"/>
  </r>
  <r>
    <x v="109"/>
    <s v="Women Sun Expert UV Sunscreen Lotion 50 ml"/>
    <s v="What it is_x000a_Sun Expert + UV Sunscreen Lotion_x000a__x000a_Features_x000a_Protects from PA ++ UVA and SPF 24 UVB_x000a_Light feel formula_x000a_PA ++ shields UVA rays that cause dark spots, premature ageing and skin darkening_x000a_Cucumber and lemon grass extracts for skin lightening_x000a_Suitable for all skin types"/>
    <s v="50ml"/>
    <n v="4.4000000000000004"/>
    <n v="4400"/>
    <n v="141"/>
    <x v="0"/>
    <x v="28"/>
    <x v="1"/>
    <n v="620400"/>
  </r>
  <r>
    <x v="297"/>
    <s v="Women White Analogue Watch AMWW312"/>
    <s v="Display: Analogue_x000a_Movement: Quartz_x000a_Power source: Battery_x000a_Dial style: Solid square stainless steel dial_x000a_Features: Reset Time_x000a_Strap style: Gold-Toned bracelet style, stainless steel strap _x000a_Water resistance: 100 m_x000a_Comes in a Joker &amp; Witch box_x000a_Warranty: 1 year_x000a_Warranty provided by brand/manufacturer"/>
    <s v="Keep Away From Moisture And_x000a_Avoid Rough Usage"/>
    <n v="4.3"/>
    <n v="552"/>
    <n v="873"/>
    <x v="0"/>
    <x v="342"/>
    <x v="2"/>
    <n v="481896"/>
  </r>
  <r>
    <x v="0"/>
    <s v="Women White Flex Appeal 4.0 Sneakers"/>
    <s v="Special Technology:_x000a_Skechers Air-Cooled Memory Foam(r) cushioned comfort insole_x000a__x000a_Features:_x000a_A pair of round toe white sneakers ,has regular styling,_x000a_Lace-ups detail_x000a_Mesh upper_x000a_Cushioned footbed_x000a_Sporty lace-up sneaker design_x000a_Flex Lite shock-absorbing midsole_x000a_Super flexible rubber traction outsole_x000a_Textured and patterned outsole_x000a_Warranty: 3 months_x000a_Warranty provided by Brand/Manufacturer"/>
    <s v="Mesh_x000a_Wipe with Clean and dry cloth to remove dust"/>
    <n v="4.5999999999999996"/>
    <n v="171"/>
    <n v="3899"/>
    <x v="0"/>
    <x v="0"/>
    <x v="2"/>
    <n v="666729"/>
  </r>
  <r>
    <x v="26"/>
    <s v="Women Navy Blue Solid Half-Zipper Sweatshirt with Joggers"/>
    <s v="This clothing set consists of sweatshirt and joggers_x000a_Navy blue solid sweatshirt ,has a shirt collar, long sleeves, half zipper_x000a_Navy blue solid joggers,has an elasticated waisband and a drawstring closure, cuffed hem, 4 pockets"/>
    <s v="The model (height 5'8) is wearing a size S"/>
    <n v="4.2"/>
    <n v="338"/>
    <n v="1567"/>
    <x v="0"/>
    <x v="31"/>
    <x v="3"/>
    <n v="529646"/>
  </r>
  <r>
    <x v="26"/>
    <s v="Women Burgundy Solid Hooded Sweatshirt"/>
    <s v="Burgundy solid sweatshirt with velour finish, has a hood, short sleeves, straight hem"/>
    <s v="The model (height 5'8&quot;) is wearing a size S"/>
    <n v="4.2"/>
    <n v="1800"/>
    <n v="747"/>
    <x v="0"/>
    <x v="58"/>
    <x v="1"/>
    <n v="1344600"/>
  </r>
  <r>
    <x v="273"/>
    <s v="Women Green Floral Yoke Design Panelled Kurti with Trousers &amp; With Dupatta"/>
    <s v="Green yoke design Kurti with Trousers with dupatta_x000a__x000a_Kurti design:_x000a_Floral yoke design_x000a_Straight shape_x000a_Panelled style_x000a_Keyhole neck, three-quarter roll-up sleeves_x000a_1 pockets_x000a_Calf length with straight hem_x000a_Poly silk machine weave fabric_x000a__x000a_Trousers design:_x000a_Printed Trousers_x000a_Partially elasticated waistband_x000a_Zip closure"/>
    <s v="The model (height 5'8) is wearing a size S"/>
    <n v="4.0999999999999996"/>
    <n v="371"/>
    <n v="1161"/>
    <x v="0"/>
    <x v="231"/>
    <x v="8"/>
    <n v="430731"/>
  </r>
  <r>
    <x v="433"/>
    <s v="Women Good Girl Eau De Parfum - 30 ml"/>
    <s v="Women Good Girl Eau De Parfum"/>
    <s v="None"/>
    <n v="4.4000000000000004"/>
    <n v="90"/>
    <n v="5000"/>
    <x v="0"/>
    <x v="28"/>
    <x v="1"/>
    <n v="450000"/>
  </r>
  <r>
    <x v="267"/>
    <s v="Women Off White Ethnic Motifs Printed Pleated Pure Cotton Kurta with Churidar &amp; With Dupatta"/>
    <s v="Off white printed Kurta with Churidar with dupatta_x000a__x000a_Kurta design:_x000a_Ethnic motifs printed_x000a_Anarkali shape_x000a_Pleated style_x000a_Round neck, three-quarter regular sleeves_x000a_Calf length with flared hem_x000a_Pure cotton machine weave fabric_x000a__x000a_Churidar design:_x000a_Printed Churidar_x000a_Partially elasticated waistband_x000a_Slip-on closure"/>
    <s v="The model (height 5'8) is wearing a size S"/>
    <n v="4.2"/>
    <n v="1600"/>
    <n v="1084"/>
    <x v="0"/>
    <x v="231"/>
    <x v="2"/>
    <n v="1734400"/>
  </r>
  <r>
    <x v="261"/>
    <s v="Floral Printed Empire Sequinned Pure Cotton Kurta With Trousers &amp; Dupatta"/>
    <s v="Mauve printed Kurta with Trousers with dupatta_x000a__x000a_Kurta design:_x000a_Floral printed_x000a_A-line shape_x000a_Empire style_x000a_Round neck, three-quarter regular sleeves_x000a_1 pockets sequinned detail_x000a_Calf length with straight hem_x000a_Pure cotton machine weave fabric_x000a__x000a_Trousers design:_x000a_Printed Trousers_x000a_Elasticated waistband_x000a_Slip-on closure"/>
    <s v="The model (height 5'8) is wearing a size S_x000a_Dupatta: 2.3 x 1.1 meters (length x width)"/>
    <n v="3.9"/>
    <n v="121"/>
    <n v="1595"/>
    <x v="1"/>
    <x v="231"/>
    <x v="1"/>
    <n v="192995"/>
  </r>
  <r>
    <x v="26"/>
    <s v="Women Black Boyfriend Fit Light Fade Cropped Stretchable Jeans"/>
    <s v="Dark shade, light fade black jeans_x000a_Boyfriend fit, mid-rise_x000a_Clean look_x000a_Stretchable_x000a_5 pocket_x000a_Length: cropped"/>
    <s v="Fit: Boyfriend Fit_x000a_Stretchable_x000a_The model (height 5'8) is wearing a size 28"/>
    <n v="4.0999999999999996"/>
    <n v="955"/>
    <n v="781"/>
    <x v="0"/>
    <x v="15"/>
    <x v="0"/>
    <n v="745855"/>
  </r>
  <r>
    <x v="8"/>
    <s v="Unisex Softride Pro Coast Summer Running Shoes"/>
    <s v="Special Technologies:_x000a_SOFTRIDE: Soft foam designed for all-day cushioning and comfort_x000a_SOFTFOAM+: Step-in comfort sockliner designed to provide soft cushioning thanks to its extra thick heel_x000a_Features:_x000a_A pair of blue solid running shoes, has regular styling, lace-ups detail_x000a_Textile upper_x000a_Cushioned footbed_x000a_Textured and patterned outsole_x000a_Retro colour block design with gradient outsole_x000a_Mesh fabric for breathability_x000a_PUMA Cat branding on the tongue_x000a_Zoned rubber for traction_x000a_Product Design Details:_x000a_Product Colour: PUMA Navy-Deep Dive_x000a_Warranty: 3 months_x000a_Warranty provided by brand/manufacturer_x000a_About the Puma Unisex Softride Pro Coast Summer Running Shoes_x000a_Our Soft ride Pro Coast Summer was designed for those who choose an active lifestyle every single day. Do you track your steps, compete with friends, and make sure to hit your daily targets without fail? Then we've built the perfect shoe for you to crush your goals without sacrificing style. Make a statement in more ways than one."/>
    <s v="Textile_x000a_Wipe with a clean, dry cloth to remove dust"/>
    <n v="4.3"/>
    <n v="88"/>
    <n v="5199"/>
    <x v="1"/>
    <x v="11"/>
    <x v="1"/>
    <n v="457512"/>
  </r>
  <r>
    <x v="183"/>
    <s v="Women Rose Gold-Toned Analogue Watch FCN0001F"/>
    <s v="Display: Analogue_x000a_Movement: Quartz_x000a_Power source: Battery_x000a_Dial style: Solid round stainless steel dial_x000a_Features: Reset Time_x000a_Strap style: Rose Gold-Toned bracelet style, stainless steel strap with a foldover closure_x000a_Water resistance: 30 m_x000a_Warranty: 1 year_x000a_Warranty provided by brand/manufacturer_x000a_Comes in a signature French Connection case"/>
    <s v="Dial width: 32 mm_x000a_Strap width: 14 mm"/>
    <n v="4.5"/>
    <n v="2900"/>
    <n v="2432"/>
    <x v="0"/>
    <x v="343"/>
    <x v="6"/>
    <n v="7052800"/>
  </r>
  <r>
    <x v="49"/>
    <s v="Bio Papaya Revitalizing Tan Removal Scrub for All Skin Types 100 g"/>
    <s v="Bio Papaya Revitalizing Tan Removal Scrub for All Skin Types"/>
    <s v="None"/>
    <n v="4.4000000000000004"/>
    <n v="10800"/>
    <n v="117"/>
    <x v="1"/>
    <x v="75"/>
    <x v="1"/>
    <n v="1263600"/>
  </r>
  <r>
    <x v="141"/>
    <s v="Women Purple Pure Cotton Kurta with Trousers &amp; With Dupatta"/>
    <s v="Purple solid Kurta with Trousers with dupatta_x000a__x000a_Kurta design:_x000a_Solid_x000a_Straight shape_x000a_Regular style_x000a_V-neck, three-quarter regular sleeves_x000a_Above knee length with curved hem_x000a_Pure cotton machine weave fabric_x000a__x000a_Trousers design:_x000a_Solid Trousers_x000a_Partially elasticated waistband_x000a_Slip-on closure"/>
    <s v="The model (height 5'8) is wearing a size S"/>
    <n v="3.9"/>
    <n v="620"/>
    <n v="1007"/>
    <x v="0"/>
    <x v="231"/>
    <x v="16"/>
    <n v="624340"/>
  </r>
  <r>
    <x v="5"/>
    <s v="Women White Lace-Up Color Change Sneakers"/>
    <s v="A pair of round toe white sneakers ,has regular styling,_x000a_Lace-ups detail_x000a_Synthetic leather upper_x000a_Cushioned footbed_x000a_Textured and patterned outsole_x000a_Warranty: 28 days"/>
    <s v="Regular Fit"/>
    <n v="4.0999999999999996"/>
    <n v="957"/>
    <n v="699"/>
    <x v="0"/>
    <x v="0"/>
    <x v="2"/>
    <n v="668943"/>
  </r>
  <r>
    <x v="267"/>
    <s v="Women Magenta Floral Embroidered Kurta with Palazzos &amp; Dupatta"/>
    <s v="Magenta embroidered Kurta with Palazzos and dupatta_x000a__x000a_Kurta design:_x000a_Floral embroidered_x000a_Straight shape_x000a_Regular style_x000a_Round neck, long regular sleeves_x000a_Zari detail_x000a_Calf length with straight hem_x000a_Silk blend machine weave fabric_x000a__x000a_Palazzos design:_x000a_Solid Palazzos_x000a_Partially elasticated waistband_x000a_Slip-on closure"/>
    <s v="Size worn by the model: S_x000a_Chest: 31&quot;_x000a_Waist: 24&quot;_x000a_Hips: 38&quot;_x000a_Height: 5'8&quot;"/>
    <n v="4.5"/>
    <n v="542"/>
    <n v="2049"/>
    <x v="0"/>
    <x v="231"/>
    <x v="5"/>
    <n v="1110558"/>
  </r>
  <r>
    <x v="434"/>
    <s v="Women Printed Top With Shorts Co-Ords"/>
    <s v="This co-ords consists of a top and shorts_x000a_Black printed top, has a square neck and sleeveless sleeves_x000a_Black printed shorts, has an elasticated waistband with slip-on closure and 2 pockets"/>
    <s v="The model (height 5'8&quot;) is wearing a size S"/>
    <n v="3.9"/>
    <n v="243"/>
    <n v="759"/>
    <x v="0"/>
    <x v="257"/>
    <x v="1"/>
    <n v="184437"/>
  </r>
  <r>
    <x v="112"/>
    <s v="Women Pack of 3 Assorted Solid Antibacterial Briefs 11101"/>
    <s v="This item cannot be returned."/>
    <s v="100% cotton_x000a_Machine Wash"/>
    <n v="4.3"/>
    <n v="342"/>
    <n v="539"/>
    <x v="0"/>
    <x v="330"/>
    <x v="1"/>
    <n v="184338"/>
  </r>
  <r>
    <x v="49"/>
    <s v="Bio Neem Purifying Face Wash-100 ml"/>
    <s v="Neem purifying face wash"/>
    <s v="None"/>
    <n v="4.4000000000000004"/>
    <n v="6000"/>
    <n v="84"/>
    <x v="1"/>
    <x v="28"/>
    <x v="1"/>
    <n v="504000"/>
  </r>
  <r>
    <x v="285"/>
    <s v="Women Black Ikat Printed Pure Cotton Kurta with Trousers &amp; With Dupatta"/>
    <s v="Black printed Kurta with Trousers with dupatta_x000a__x000a_Kurta design:_x000a_Geometric printed_x000a_Straight shape_x000a_Regular style_x000a_Round neck, three-quarter regular sleeves_x000a_1 pockets_x000a_Calf length with flared hem_x000a_Pure cotton machine weave fabric_x000a__x000a_Trousers design:_x000a_Printed Trousers_x000a_Elasticated waistband_x000a_Slip-on closure_x000a_Comes with Dupatta"/>
    <s v="Dupatta Length: 2.4 m Width: 1.01 m_x000a_The model (height 5'8) is wearing a size S"/>
    <n v="4.3"/>
    <n v="474"/>
    <n v="1294"/>
    <x v="0"/>
    <x v="231"/>
    <x v="0"/>
    <n v="613356"/>
  </r>
  <r>
    <x v="267"/>
    <s v="Ethnic Motifs Printed Pure Cotton Night Suit"/>
    <s v="Unwind yourself in the vibrancy of this ultra-soft night suit. It is just what your body would need to unfurl in after a hard day's toil._x000a_VANumber: 50146-White_x000a__x000a_Shirt Features_x000a_Shirt collar_x000a_Three-quarter sleeves_x000a__x000a_Pyjamas Features_x000a__x000a_Slip-on"/>
    <s v="Size worn by the model: S_x000a_Chest: 32&quot;_x000a_Waist: 28&quot;_x000a_Hips: 33&quot;_x000a_Height: 5'7&quot;"/>
    <n v="4.3"/>
    <n v="357"/>
    <n v="999"/>
    <x v="1"/>
    <x v="133"/>
    <x v="1"/>
    <n v="356643"/>
  </r>
  <r>
    <x v="86"/>
    <s v="Solid Handheld Bag"/>
    <s v="Green solid handheld bag_x000a_1 main compartment, has a zip closure_x000a_3 inner pockets_x000a_Tablet sleeve: no_x000a_Two handles with a detachable sling strap_x000a_Warranty: 6 months_x000a_Warranty provided by brand owner/manufacturer"/>
    <s v="Height: 24 cm_x000a_Width: 31 cm_x000a_Depth: 14 cm"/>
    <n v="4.5"/>
    <n v="50"/>
    <n v="1819"/>
    <x v="1"/>
    <x v="48"/>
    <x v="1"/>
    <n v="90950"/>
  </r>
  <r>
    <x v="141"/>
    <s v="Blue Floral Embroidered Satin Saree"/>
    <s v="Design Details_x000a_Blue saree_x000a_Floral woven design saree with woven design border_x000a_Has embroidered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3.9"/>
    <n v="810"/>
    <n v="1484"/>
    <x v="1"/>
    <x v="283"/>
    <x v="5"/>
    <n v="1202040"/>
  </r>
  <r>
    <x v="435"/>
    <s v="Pink Midi Dress"/>
    <s v="Pink geometric print fit &amp; flare dress_x000a_Round neck_x000a_Three-quarter, regular sleeves_x000a_Midi length in flared hem"/>
    <s v="The model (height 5'8) is wearing a size S"/>
    <n v="4.2"/>
    <n v="1100"/>
    <n v="968"/>
    <x v="1"/>
    <x v="233"/>
    <x v="11"/>
    <n v="1064800"/>
  </r>
  <r>
    <x v="141"/>
    <s v="Women Black &amp; White Tie n Dye V Neck Pure Cotton Kurta"/>
    <s v="Colour: black and white_x000a_Abstract printed_x000a_V-neck_x000a_Three-quarter, regular sleeves_x000a_Straight shape with regular style_x000a_Calf length with straight hem_x000a_Knitted regular cotton"/>
    <s v="Size worn by the model: S_x000a_Chest: 29&quot;_x000a_Height: 5'6&quot;"/>
    <n v="4.0999999999999996"/>
    <n v="1000"/>
    <n v="721"/>
    <x v="0"/>
    <x v="112"/>
    <x v="0"/>
    <n v="721000"/>
  </r>
  <r>
    <x v="74"/>
    <s v="AirBass Z40 with ZEN ENC Mic &amp; 60H Playtime Wireless Earphones"/>
    <s v="This item cannot be returned."/>
    <s v="None"/>
    <n v="4"/>
    <n v="129"/>
    <n v="4999"/>
    <x v="1"/>
    <x v="29"/>
    <x v="1"/>
    <n v="644871"/>
  </r>
  <r>
    <x v="274"/>
    <s v="Fuchsia Pink Solid A-Line Midi Dress"/>
    <s v="Fuchsia pink solid a-line dress_x000a_Sweetheart neck_x000a_Short, puff sleeve_x000a_Lace-up detail_x000a_Midi length in flared hem"/>
    <s v="The model (height 5'8) is wearing a size S"/>
    <n v="4.2"/>
    <n v="705"/>
    <n v="989"/>
    <x v="1"/>
    <x v="233"/>
    <x v="11"/>
    <n v="697245"/>
  </r>
  <r>
    <x v="357"/>
    <s v="Black Solid Structured Handheld Bag with Detachable Sling Strap"/>
    <s v="Black solid handheld bag 1 main compartment with separator sleeve, has a zip closure, Tablet sleeve: no_x000a_One handle with a detachable sling strap"/>
    <s v="Height: 15 cm _x000a_Width: 22 cm_x000a_Depth: 7 cm"/>
    <n v="4.4000000000000004"/>
    <n v="324"/>
    <n v="1494"/>
    <x v="1"/>
    <x v="291"/>
    <x v="0"/>
    <n v="484056"/>
  </r>
  <r>
    <x v="141"/>
    <s v="Women Off-White &amp; Gold-Toned Embellished Mojaris"/>
    <s v="A pair of off-white and gold-toned square toe embellished mojaris, has regular styling, slip-on detail_x000a_Synthetic upper with beaded detail_x000a_Cushioned footbed_x000a_Textured and patterned leather outsole_x000a_Warranty: 1 month_x000a_Warranty provided by brand/manufacturer"/>
    <s v="Synthetic_x000a_Wipe with a clean, dry cloth to remove dust"/>
    <n v="4.3"/>
    <n v="526"/>
    <n v="1429"/>
    <x v="0"/>
    <x v="217"/>
    <x v="2"/>
    <n v="751654"/>
  </r>
  <r>
    <x v="220"/>
    <s v="Women Floral Printed Pure Cotton Night Suit"/>
    <s v="Make your relaxed time high on style by slipping into this night suit, crafted from the softest fabric. Plush yet comfy, this pick ranks high on fashion quotient._x000a_VANumber: t374508f_x000a__x000a_T-shirt Features_x000a_Round neck_x000a_Short sleeves_x000a__x000a_Pyjamas Features_x000a__x000a_Slip-on"/>
    <s v="The model (height 5'8) is wearing a size S"/>
    <n v="4.2"/>
    <n v="582"/>
    <n v="1499"/>
    <x v="0"/>
    <x v="133"/>
    <x v="1"/>
    <n v="872418"/>
  </r>
  <r>
    <x v="436"/>
    <s v="Floral Leafy Foil Print Kurta Set"/>
    <s v="This set includes: Kurta and Trousers_x000a__x000a_The floral leafy pattern with its ethnic undertones renders this piece its fashion essence. A daily wear which you can accessorize into a festive wear, the run-through patterned panelling on the front further highlights the simplistic silhouette. Dark and demure with a twist, the no-fuss golden foil work punctuates the simplistic design of this kurta set.  _x000a_Kurta:_x000a_Floral leafy with foil work accents, panelled front and round neck, 3/4th sleeves with patterned bordering, calf-length fall with side slits_x000a_Trousers:_x000a_All over floral leafy crop-cut trousers and foil print touches , elastic back with slip-on styling_x000a_Polyester, hand-wash_x000a_The model (height 5'8&quot;) is wearing a size S"/>
    <s v="None"/>
    <n v="3.5"/>
    <n v="20900"/>
    <n v="641"/>
    <x v="1"/>
    <x v="68"/>
    <x v="1"/>
    <n v="13396900"/>
  </r>
  <r>
    <x v="256"/>
    <s v="Women Grey Ethnic Motifs Printed Anarkali Kurta"/>
    <s v="Colour: grey_x000a_Ethnic motifs printed_x000a_Mandarin collar_x000a_Three-quarter, regular sleeves_x000a_Anarkali shape with empire style_x000a_Ankle length with flared hem_x000a_Machine weave regular viscose rayon"/>
    <s v="The model (height 5'8) is wearing a size S"/>
    <n v="4.2"/>
    <n v="861"/>
    <n v="899"/>
    <x v="0"/>
    <x v="112"/>
    <x v="7"/>
    <n v="774039"/>
  </r>
  <r>
    <x v="377"/>
    <s v="Women Round Neck Graphic Printed Cotton T-shirt"/>
    <s v="T-shirt for women_x000a_Graphic printed_x000a_Regular length_x000a_Round neck_x000a_Short, regular sleeves_x000a_Knitted cotton fabric"/>
    <s v="Relaxed Fit_x000a_The model (height 5'8) is wearing a size S"/>
    <n v="4.3"/>
    <n v="91"/>
    <n v="447"/>
    <x v="0"/>
    <x v="46"/>
    <x v="1"/>
    <n v="40677"/>
  </r>
  <r>
    <x v="275"/>
    <s v="Women Lavender Solid Regular Fit Track Pants"/>
    <s v="Lavender solid mid-rise track pants has an elasticated waistband with drawstring closure and 2 pockets"/>
    <s v="The model (height 5'8&quot;) is wearing a size S"/>
    <n v="4.3"/>
    <n v="1900"/>
    <n v="390"/>
    <x v="0"/>
    <x v="34"/>
    <x v="14"/>
    <n v="741000"/>
  </r>
  <r>
    <x v="285"/>
    <s v="Women Floral Printed Gotta Patti Pure Cotton Kurta with Trousers &amp; With Dupatta"/>
    <s v="Green printed Kurta with Trousers with dupatta_x000a_Kurta design:_x000a_Floral printed_x000a_Anarkali shape_x000a_Regular style_x000a_Round neck, three-quarter regular sleeves_x000a_1 pockets gotta patti detail_x000a_Floor length with flared hem_x000a_Pure cotton machine weave fabric_x000a__x000a_Trousers design:_x000a_Printed Trousers_x000a_Elasticated waistband_x000a_Slip-on closure"/>
    <s v="Size worn by the model: S_x000a_Chest: 32&quot;_x000a_Waist: 26&quot;_x000a_Hips: 34&quot;_x000a_Height: 5'7&quot;"/>
    <n v="4.2"/>
    <n v="108"/>
    <n v="1599"/>
    <x v="0"/>
    <x v="231"/>
    <x v="1"/>
    <n v="172692"/>
  </r>
  <r>
    <x v="267"/>
    <s v="Black Embroidered Ethnic Motifs A-Line Dress"/>
    <s v="Black embroidered woven A-line dress, has a keyhole neck, three-quarter sleeves, hook and eye closure, and flared hem"/>
    <s v="Regular Fit_x000a_The model (height 5'8&quot;) is wearing a size S"/>
    <n v="4.4000000000000004"/>
    <n v="17000"/>
    <n v="813"/>
    <x v="1"/>
    <x v="233"/>
    <x v="0"/>
    <n v="13821000"/>
  </r>
  <r>
    <x v="13"/>
    <s v="Women Navy Blue &amp; White Geometric Printed Pure Cotton Kurta"/>
    <s v="Colour: Navy blue and white_x000a_Geometric printed_x000a_Round neck_x000a_Three-quarter, regular sleeves_x000a_Straight shape with regular style_x000a_Calf length with straight hem_x000a_Machine weave regular cotton"/>
    <s v="The model (height 5'8) is wearing a size S"/>
    <n v="4.0999999999999996"/>
    <n v="873"/>
    <n v="428"/>
    <x v="0"/>
    <x v="112"/>
    <x v="3"/>
    <n v="373644"/>
  </r>
  <r>
    <x v="141"/>
    <s v="Geometric Printed Kurta"/>
    <s v="Colour: blue_x000a_Geometric printed_x000a_Round neck_x000a_Three-quarter, regular sleeves_x000a_Straight shape with regular style_x000a_Knee length with straight hem_x000a_Machine weave regular cotton"/>
    <s v="The model (height 5'8) is wearing a size S"/>
    <n v="3.9"/>
    <n v="45"/>
    <n v="362"/>
    <x v="1"/>
    <x v="112"/>
    <x v="1"/>
    <n v="16290"/>
  </r>
  <r>
    <x v="275"/>
    <s v="Checked Sweetheart Neck Peplum Top"/>
    <s v="Regular peplum top_x000a_Checked  _x000a_Sweetheart neck, short, puff sleeve  _x000a_Smocked detail_x000a_Woven"/>
    <s v="The model (height 5'8) is wearing a size S"/>
    <n v="4.2"/>
    <n v="162"/>
    <n v="387"/>
    <x v="1"/>
    <x v="235"/>
    <x v="1"/>
    <n v="62694"/>
  </r>
  <r>
    <x v="6"/>
    <s v="Women White &amp; Blue Colourblocked Sneakers"/>
    <s v="A pair of round toe white sneakers ,has regular styling,_x000a_Lace-ups detail_x000a_Synthetic upper_x000a_Cushioned footbed_x000a_Textured and patterned outsole_x000a_Warranty: 45 days"/>
    <s v="Synthetic, PU_x000a_Wipe with a clean, dry cloth to remove the dust"/>
    <n v="4.4000000000000004"/>
    <n v="1300"/>
    <n v="1199"/>
    <x v="0"/>
    <x v="0"/>
    <x v="2"/>
    <n v="1558700"/>
  </r>
  <r>
    <x v="14"/>
    <s v="Orange &amp; White Floral Printed A-Line Midi Dress"/>
    <s v="Orange and white floral print a-line dress_x000a_V-neck with tie-up closure_x000a_Short, flared sleeve_x000a_Gathered or pleated detail_x000a_Midi length in flared hem_x000a_Concealed zip closure"/>
    <s v="Size worn by the model: S_x000a_Chest: 30&quot;_x000a_Waist: 24&quot;_x000a_Hips: 36&quot;_x000a_Height: 5'6&quot;"/>
    <n v="4.3"/>
    <n v="107"/>
    <n v="839"/>
    <x v="1"/>
    <x v="233"/>
    <x v="2"/>
    <n v="89773"/>
  </r>
  <r>
    <x v="275"/>
    <s v="Women Blue Straight Fit Clean Look Stretchable Jeans"/>
    <s v="Light shade, no fade blue jeans_x000a_Straight fit, mid-rise_x000a_Clean look_x000a_Non stretchable_x000a_Embellished_x000a_5 pocket_x000a_Length: regular"/>
    <s v="Fit: Straight Fit_x000a_Non Stretchable_x000a_The model (height 5'8) is wearing a size 28"/>
    <n v="4.3"/>
    <n v="44"/>
    <n v="689"/>
    <x v="0"/>
    <x v="15"/>
    <x v="4"/>
    <n v="30316"/>
  </r>
  <r>
    <x v="346"/>
    <s v="Women Yellow &amp; White Shibori Dyed Maxi Dress"/>
    <s v="Yellow and white abstract dyed maxi dress_x000a_Square neck_x000a_Sleeveless, shoulder straps_x000a_Cut-out detail_x000a_Maxi length in flared hem"/>
    <s v="The model (height 5'8) is wearing a size S"/>
    <n v="4.3"/>
    <n v="168"/>
    <n v="1561"/>
    <x v="0"/>
    <x v="233"/>
    <x v="2"/>
    <n v="262248"/>
  </r>
  <r>
    <x v="268"/>
    <s v="Cut Out Sheath Midi Dress"/>
    <s v="Black sheath dress_x000a_V-neck_x000a_Long, regular sleeves_x000a_Cut out detail_x000a_Midi length in straight hem_x000a_Cotton fabric"/>
    <s v="The model (height 5'8) is wearing a size S"/>
    <n v="4.5"/>
    <n v="393"/>
    <n v="879"/>
    <x v="1"/>
    <x v="233"/>
    <x v="1"/>
    <n v="345447"/>
  </r>
  <r>
    <x v="268"/>
    <s v="Off-White &amp; Brown Leopard Printed A-Line Dress With Belt"/>
    <s v="Off-white and brown leopard printed woven A-line dress with gathered detail, has a high-neck, sleeveless, button closure, and flounce hem_x000a_Comes with a belt"/>
    <s v="Regular Fit_x000a_The model (height 5'8&quot;) is wearing a size S"/>
    <n v="3.8"/>
    <n v="1400"/>
    <n v="759"/>
    <x v="1"/>
    <x v="99"/>
    <x v="2"/>
    <n v="1062600"/>
  </r>
  <r>
    <x v="48"/>
    <s v="Women 711 Skinny Fit Mid Rise Stretchable Jeans"/>
    <s v="Dark shade, no fade black jeans_x000a_Skinny fit, mid-rise_x000a_Clean look_x000a_Stretchable_x000a_5 pocket_x000a_Length: regular"/>
    <s v="Fit: Skinny Fit_x000a_Stretchable_x000a_The model (height 5'8) is wearing a size 28"/>
    <n v="4.3"/>
    <n v="125"/>
    <n v="2719"/>
    <x v="0"/>
    <x v="15"/>
    <x v="1"/>
    <n v="339875"/>
  </r>
  <r>
    <x v="437"/>
    <s v="Beige Floral Print Petal Sleeves Shirt Style Top"/>
    <s v="Beige regular shirt style top_x000a_Floral print_x000a_V-neck, short, petal sleeves_x000a_Woven georgette_x000a_Button closure"/>
    <s v="The model (height 5'8) is wearing a size S"/>
    <n v="4.0999999999999996"/>
    <n v="34"/>
    <n v="719"/>
    <x v="1"/>
    <x v="235"/>
    <x v="13"/>
    <n v="24446"/>
  </r>
  <r>
    <x v="14"/>
    <s v="Women Mom-Fit High-Rise Stretchable Jeans"/>
    <s v="Dark shade, no fade black jeans_x000a_High-rise_x000a_Clean look_x000a_Stretchable_x000a_5 pocket_x000a_Length: regular"/>
    <s v="Mom Fit_x000a_Stretchable_x000a_Size worn by the model: 28_x000a_Waist: 27&quot;_x000a_Hips: 38&quot;_x000a_Height: 5'7&quot;"/>
    <n v="4.2"/>
    <n v="51"/>
    <n v="1091"/>
    <x v="0"/>
    <x v="15"/>
    <x v="1"/>
    <n v="55641"/>
  </r>
  <r>
    <x v="14"/>
    <s v="Floral Print Dobby Weave Top with Inner"/>
    <s v="Pink and green regular top_x000a_Floral print_x000a_Tie-up neck, long, puff sleeves_x000a_Woven dobby_x000a_Comes with an inner"/>
    <s v="The model (height 5'8) is wearing a size S"/>
    <n v="4.9000000000000004"/>
    <n v="14"/>
    <n v="703"/>
    <x v="1"/>
    <x v="344"/>
    <x v="1"/>
    <n v="9842"/>
  </r>
  <r>
    <x v="46"/>
    <s v="Helios Hard-Sided Medium Trolley Suitcase"/>
    <s v="Features:_x000a_Textured hard-sided trolley suitcase secured with a number lock_x000a_One top handle, one handle on the side and one top retractable trolley handle_x000a_360-degree rotatable corner-mounted smooth wheels_x000a_One main zip compartment, has lining with zipper pocket, two elasticated tabs secured with a click clasp_x000a_Warranty: 5 Years_x000a_Warranty provided by the manufacturer/brand"/>
    <s v="Length: 66 cm_x000a_Width: 42 cm_x000a_Depth: 25 cm"/>
    <n v="4.3"/>
    <n v="124"/>
    <n v="2899"/>
    <x v="1"/>
    <x v="107"/>
    <x v="1"/>
    <n v="359476"/>
  </r>
  <r>
    <x v="289"/>
    <s v="Maroon Layered A-Line Flared Short Dress"/>
    <s v="Maroon solid a-line dress_x000a_Round neck_x000a_Three-quarter, puff sleeve_x000a_Layered detail_x000a_Above knee length in flared hem_x000a_Button closure"/>
    <s v="The model (height 5'8) is wearing a size S"/>
    <n v="4.0999999999999996"/>
    <n v="1100"/>
    <n v="699"/>
    <x v="1"/>
    <x v="233"/>
    <x v="5"/>
    <n v="768900"/>
  </r>
  <r>
    <x v="26"/>
    <s v="The Lifestyle Co Women Black Graphic Printed Extended Sleeves Pure Cotton T-shirt"/>
    <s v="Black T-shirt for women_x000a_Graphic printed_x000a_Regular length_x000a_Round neck_x000a_Short, extended sleeves_x000a_Knitted pure cotton fabric"/>
    <s v="Regular Fit_x000a_The model (height 5'8) is wearing a size S"/>
    <n v="4.2"/>
    <n v="176"/>
    <n v="385"/>
    <x v="0"/>
    <x v="46"/>
    <x v="0"/>
    <n v="67760"/>
  </r>
  <r>
    <x v="18"/>
    <s v="Women Classic Glitter Sliders"/>
    <s v="A pair of blue glittery sliders_x000a_Croslite upper_x000a_Cushioned footbed_x000a_Patterned croslite outsole_x000a_Warranty: 3 months_x000a_Warranty provided by brand owner/manufacturer"/>
    <s v="Croslite_x000a_Wipe with damp cloth if dirty"/>
    <n v="4.3"/>
    <n v="75"/>
    <n v="2446"/>
    <x v="0"/>
    <x v="7"/>
    <x v="1"/>
    <n v="183450"/>
  </r>
  <r>
    <x v="438"/>
    <s v="Women Black &amp; Gold-Toned Solid Belt"/>
    <s v="Black and Gold-Toned solid belt_x000a_Reversible: No_x000a_Stretchable: No_x000a_Secured with a push pin"/>
    <s v="Width: 3.25 cm"/>
    <n v="4.3"/>
    <n v="10300"/>
    <n v="359"/>
    <x v="0"/>
    <x v="99"/>
    <x v="0"/>
    <n v="3697700"/>
  </r>
  <r>
    <x v="141"/>
    <s v="Women Green Yoke Design Kurta with Trousers &amp; With Dupatta"/>
    <s v="Green yoke design Kurta with Trousers with dupatta_x000a__x000a_Kurta design:_x000a_Solid yoke design_x000a_Straight shape_x000a_Regular style_x000a_Round neck, three-quarter regular sleeves_x000a_2 pockets_x000a_Knee length with straight hem_x000a_Polyester knitted and woven fabric_x000a__x000a_Trousers design:_x000a_Solid Trousers_x000a_Partially elasticated waistband_x000a_slip on closure"/>
    <s v="The model (height 5'8) is wearing a size S"/>
    <n v="4.3"/>
    <n v="1600"/>
    <n v="1014"/>
    <x v="0"/>
    <x v="231"/>
    <x v="8"/>
    <n v="1622400"/>
  </r>
  <r>
    <x v="80"/>
    <s v="Women Black Tank Top"/>
    <s v="Black regular tank top_x000a_Solid_x000a_Round neck, sleeveless, no sleeves_x000a_Knitted cotton"/>
    <s v="The model (height 5'8) is wearing a size S"/>
    <n v="4.5"/>
    <n v="657"/>
    <n v="329"/>
    <x v="0"/>
    <x v="235"/>
    <x v="0"/>
    <n v="216153"/>
  </r>
  <r>
    <x v="285"/>
    <s v="Women Pink Floral Printed Pure Cotton Kurta &amp; Palazzos With Dupatta"/>
    <s v="Pink printed Kurta with Palazzos with dupatta_x000a__x000a_Kurta design:_x000a_Floral printed_x000a_Straight shape_x000a_Regular style_x000a_Round neck, three-quarter regular sleeves_x000a_Calf length with straight hem_x000a_Pure cotton machine weave fabric_x000a__x000a_Palazzos design:_x000a_Printed Palazzos_x000a_Elasticated waistband_x000a_Slip-on closure"/>
    <s v="The model (height 5'8) is wearing a size S"/>
    <n v="4.2"/>
    <n v="793"/>
    <n v="1259"/>
    <x v="0"/>
    <x v="231"/>
    <x v="11"/>
    <n v="998387"/>
  </r>
  <r>
    <x v="12"/>
    <s v="Women Black Solid Active Joggers"/>
    <s v="Black solid mid-rise joggers, has an elasticated waistband with drawstring closure, cuffed hem, two pockets"/>
    <s v="The model (height 5'6') is wearing a size S"/>
    <n v="4.4000000000000004"/>
    <n v="5300"/>
    <n v="719"/>
    <x v="0"/>
    <x v="31"/>
    <x v="0"/>
    <n v="3810700"/>
  </r>
  <r>
    <x v="439"/>
    <s v="Women Black Skinny Fit Cycling Sports Shorts"/>
    <s v="Black solid mid-rise cycling sports shorts, has na pockets, slip-on closure"/>
    <s v="Skinny Fit_x000a_The model (height 5'8) is wearing a size 28"/>
    <n v="4.5"/>
    <n v="117"/>
    <n v="362"/>
    <x v="0"/>
    <x v="41"/>
    <x v="0"/>
    <n v="42354"/>
  </r>
  <r>
    <x v="180"/>
    <s v="Ceramide &amp; Vitamin C SPF 50+ Sunscreen - 50g"/>
    <s v="Ceramide &amp; Vitamin C SPF 50+ Sunscreen "/>
    <s v="None"/>
    <n v="4.4000000000000004"/>
    <n v="111"/>
    <n v="429"/>
    <x v="1"/>
    <x v="125"/>
    <x v="1"/>
    <n v="47619"/>
  </r>
  <r>
    <x v="263"/>
    <s v="Women Pack Of 2 Jean Flared High-Rise Stretchable Jeans"/>
    <s v="Multicoloured jeans_x000a_Flared, high-rise_x000a_Brand Fit: jean_x000a_Clean look_x000a_Stretchable_x000a_5 pocket_x000a_Length: regular"/>
    <s v="Brand Fit: Jean_x000a_Fit: Flared_x000a_Stretchable_x000a_The model (height 5'8) is wearing a size 28"/>
    <n v="3.5"/>
    <n v="95"/>
    <n v="839"/>
    <x v="0"/>
    <x v="15"/>
    <x v="5"/>
    <n v="79705"/>
  </r>
  <r>
    <x v="256"/>
    <s v="Women Turquoise Blue &amp; Pink Striped Cotton A-line Kurta"/>
    <s v="Colour: turquoise blue and pink_x000a_Striped_x000a_Mandarin collar_x000a_Long, regular sleeves_x000a_A-line shape with panelled style_x000a_Thread work detail_x000a_Calf length with flared hem_x000a_Machine weave regular cotton"/>
    <s v="The model (height 5'8) is wearing a size S"/>
    <n v="4.3"/>
    <n v="697"/>
    <n v="629"/>
    <x v="0"/>
    <x v="112"/>
    <x v="4"/>
    <n v="438413"/>
  </r>
  <r>
    <x v="275"/>
    <s v="Women Blue Floral One Shoulder Top"/>
    <s v="Blue regular top_x000a_Floral print_x000a_One shoulder, short, no sleeves_x000a_Woven"/>
    <s v="The model (height 5'8) is wearing a size S"/>
    <n v="4.2"/>
    <n v="385"/>
    <n v="244"/>
    <x v="0"/>
    <x v="235"/>
    <x v="4"/>
    <n v="93940"/>
  </r>
  <r>
    <x v="416"/>
    <s v="Smocked Square Neck Floral Printed Maxi Dress"/>
    <s v="White, yellow and green floral print maxi dress_x000a_Square neck_x000a_Three-quarter, regular sleeves_x000a_Smocked detail_x000a_Maxi length in flared hem_x000a_Crepe fabric"/>
    <s v="The model (height 5'8) is wearing a size S"/>
    <n v="3.8"/>
    <n v="117"/>
    <n v="639"/>
    <x v="1"/>
    <x v="233"/>
    <x v="1"/>
    <n v="74763"/>
  </r>
  <r>
    <x v="268"/>
    <s v="Black Blazer Dress"/>
    <s v="Black solid blazer dress_x000a_Shirt collar_x000a_Long, regular sleeves_x000a_Above knee length in straight hem_x000a_Button closure"/>
    <s v="The model (height 5'8) is wearing a size S"/>
    <n v="4.2"/>
    <n v="9900"/>
    <n v="699"/>
    <x v="1"/>
    <x v="233"/>
    <x v="0"/>
    <n v="6920100"/>
  </r>
  <r>
    <x v="14"/>
    <s v="Navy Embroidered A-Line Dress"/>
    <s v="Navy embroidered woven A-line dress, has a round neck, short sleeves, button closure, and flared hem"/>
    <s v="Regular Fit_x000a_The model (height 5'8&quot;) is wearing a size S"/>
    <n v="4.4000000000000004"/>
    <n v="1400"/>
    <n v="919"/>
    <x v="1"/>
    <x v="233"/>
    <x v="3"/>
    <n v="1286600"/>
  </r>
  <r>
    <x v="113"/>
    <s v="Women Peach Pink Brand Logo Print Round Neck Regular Sleeves Pure Cotton T-shirt"/>
    <s v="Peach pink t-shirt for women_x000a_Brand logo print_x000a_Regular length_x000a_Round neck_x000a_Short, regular sleeves_x000a_Knitted cotton fabric"/>
    <s v="Regular Fit_x000a_The model (height 5'8) is wearing a size S"/>
    <n v="4.5"/>
    <n v="627"/>
    <n v="585"/>
    <x v="0"/>
    <x v="46"/>
    <x v="11"/>
    <n v="366795"/>
  </r>
  <r>
    <x v="359"/>
    <s v="Mini Matte Lipstick 1.8g - Mehr"/>
    <s v="M.A.C Mini Matte Lipstick_x000a__x000a_Disclaimer: Please be aware ingredient listing may change and vary from time to time. Please refer to ingredient list on product package you receive for the most up to date list of ingredients."/>
    <s v="None"/>
    <n v="4.5"/>
    <n v="2200"/>
    <n v="1250"/>
    <x v="1"/>
    <x v="345"/>
    <x v="1"/>
    <n v="2750000"/>
  </r>
  <r>
    <x v="282"/>
    <s v="New York Superstay Vinyl Ink Liquid Lipstick 4.5ml - Peachy"/>
    <s v="New York Vegan Superstay Vinyl Ink 16H Longwear Liquid Lipstick 4.5 ml - Peachy"/>
    <s v="None"/>
    <n v="4.4000000000000004"/>
    <n v="6300"/>
    <n v="577"/>
    <x v="1"/>
    <x v="346"/>
    <x v="1"/>
    <n v="3635100"/>
  </r>
  <r>
    <x v="272"/>
    <s v="Black Solid Basic Jumpsuit"/>
    <s v="Black solid basic jumpsuit ,has a v-neck, three-quarter sleeves, 2 pockets"/>
    <s v="The model (height 5'8) is wearing a size S"/>
    <n v="4.4000000000000004"/>
    <n v="714"/>
    <n v="944"/>
    <x v="1"/>
    <x v="277"/>
    <x v="0"/>
    <n v="674016"/>
  </r>
  <r>
    <x v="8"/>
    <s v="Unisex Pop Printed Sliders"/>
    <s v="A pair of blue printed sliders_x000a_Synthetic upper_x000a_Cushioned footbed_x000a_Patterned rubber outsole_x000a_Warranty: 3 months_x000a_Warranty provided by brand owner/manufacturer"/>
    <s v="Synthetic_x000a_Wipe with a clean dry cloth to remove dust"/>
    <n v="4.4000000000000004"/>
    <n v="66"/>
    <n v="1499"/>
    <x v="1"/>
    <x v="7"/>
    <x v="1"/>
    <n v="98934"/>
  </r>
  <r>
    <x v="181"/>
    <s v="Set of 3 CORSA Hard-Sided Textured Trolley Suitcases - Cabin, Medium and Large"/>
    <s v="Set of 3 turquoise blue textured trolley suitcases in cabin, medium and large size_x000a_Hard-sided trolley suitcase secured with a combination Lock _x000a_One top handle, one handle on the side and one top retractable trolley handle _x000a_360-degree rotatable corner-mounted Dual smooth wheels_x000a_One main zip compartment, has lining with zipper pocket, two elasticated tabs secured with a click clasp_x000a_Warranty: 5 years_x000a_Warranty provided by the manufacturer/brand"/>
    <s v="Cabin_x000a_Length: 55 cm_x000a_Width: 37 cm_x000a_Depth: 23 cm_x000a__x000a_Medium_x000a_Length: 67 cm_x000a_Width: 46 cm_x000a_Depth: 28 cm_x000a__x000a_Large_x000a_Height: 76 cm_x000a_Width: 52 cm_x000a_Depth: 33 cm"/>
    <n v="4.0999999999999996"/>
    <n v="38"/>
    <n v="30000"/>
    <x v="1"/>
    <x v="152"/>
    <x v="5"/>
    <n v="1140000"/>
  </r>
  <r>
    <x v="48"/>
    <s v="Women Blue 711 Skinny Fit Mid-Rise Stretchable Jeans"/>
    <s v="Medium shade, no fade blue jeans_x000a_711 Skinny fit, mid-rise_x000a_Clean look_x000a_Stretchable_x000a_5 pocket_x000a_Length: regular"/>
    <s v="Fit: 711 Skinny Fit_x000a_Stretchable_x000a_The model (height 5'8) is wearing a size 28"/>
    <n v="4.3"/>
    <n v="470"/>
    <n v="1420"/>
    <x v="0"/>
    <x v="15"/>
    <x v="4"/>
    <n v="667400"/>
  </r>
  <r>
    <x v="6"/>
    <s v="Women Mesh Walking Sports Shoes"/>
    <s v="Emphasizing Quality and Comfort. RedTape brings you perfect Walking Shoes for Men Well-Crafted using a Breathable SHAJIA &amp; PU Upper and a comfortable outsole made using EVA material which provides Enhanced On-Ground Traction &amp; Slip Resistance. It features a Memory Foam Insole perfect for Dynamic Feet Support and Firm Grip to your feet._x000a_FEATURES:_x000a_PERFORMANCE WITH COMFORT: Ideally designed for Everyday Comfort, These Sports Shoes for Men are featured with Enhanced Comfort level which makes it perfect for Walking, Running and Daily Wear. It provides Dynamic Feet support and Arch Support to your feet._x000a_SLIP-RESISTANT: It is made using High-Quality EVA Outsole featuring Slip-Resistance which negates the accidental falls or slip-ups._x000a_BETTER-TRACTION: Designed for providing Maximum On-Ground Stability and Better Traction on different surfaces by providing the Enhance Grip._x000a_LONG-LASTING: These shoes are made using High-Quality Material making it Long-Lasting and Durable.A pair of white sports shoes, has regular Styling, lace-ups detail upper_x000a_A pair of white sports shoes, has regular Styling, lace-ups detail_x000a_Upper_x000a_Cushioned footbed_x000a_Textured and patterned outsole_x000a_Warranty: 45 days_x000a_Disclaimer:Warranty provided by seller/manufacturer"/>
    <s v="Mesh &amp; EVA_x000a_Wipe with a clean, dry cloth to remove dust"/>
    <n v="4.4000000000000004"/>
    <n v="128"/>
    <n v="1649"/>
    <x v="0"/>
    <x v="11"/>
    <x v="1"/>
    <n v="211072"/>
  </r>
  <r>
    <x v="141"/>
    <s v="Ethnic Motifs Printed Pure Cotton Kurta With Palazzos"/>
    <s v="Peach-coloured printed Kurta with Palazzos_x000a__x000a_Kurta design:_x000a_Ethnic motifs printed_x000a_Straight shape_x000a_Regular style_x000a_Round neck, three-quarter regular sleeves_x000a_Calf length with straight hem_x000a_Pure cotton machine weave fabric_x000a__x000a_Palazzos design:_x000a_Striped Palazzos_x000a_Elasticated waistband_x000a_Slip-on closure"/>
    <s v="Size worn by the model: S_x000a_Chest: 33&quot;_x000a_Waist: 26&quot;_x000a_Hips: 37&quot;_x000a_Height: 5'10&quot;"/>
    <n v="4.3"/>
    <n v="91"/>
    <n v="999"/>
    <x v="1"/>
    <x v="237"/>
    <x v="1"/>
    <n v="90909"/>
  </r>
  <r>
    <x v="14"/>
    <s v="Women Wide Leg High-Rise Stretchable Jeans"/>
    <s v="Dark shade, no fade black jeans_x000a_High-rise_x000a_Clean look_x000a_Stretchable_x000a_5 pocket_x000a_Length: regular"/>
    <s v="Wide Leg Fit_x000a_Stretchable_x000a_Size worn by the model: 26_x000a_Waist: 27&quot;_x000a_Hips: 38&quot;_x000a_Height: 5'7&quot;"/>
    <n v="4"/>
    <n v="42"/>
    <n v="965"/>
    <x v="0"/>
    <x v="15"/>
    <x v="1"/>
    <n v="40530"/>
  </r>
  <r>
    <x v="41"/>
    <s v="Black &amp; White Printed Soft Sided Cabin Overnighter Trolley- 45 Litres"/>
    <s v="Black and white printed soft-sided cabin overnighter trolley suitcase_x000a_One top handle, and one top retractable trolley handle_x000a_360-degree rotatable corner-mounted smooth wheels_x000a_One compartment with zip closure, has a zip lining which opens into the main compartment_x000a_Two elasticated tabs inside the main compartment secured with a click clasp, one padded laptop compartment on the flap, one non-padded tablet sleeve, one padded phone sleeve along with organiser pockets_x000a_Two external zip pockets_x000a_Warranty: 1 year_x000a_Warranty provided by the brand owner/manufacturer"/>
    <s v="Height: 45 cm_x000a_Width: 45.5 cm_x000a_Depth: 22 cm_x000a_Volume: 45 Litres"/>
    <n v="4.3"/>
    <n v="810"/>
    <n v="3399"/>
    <x v="1"/>
    <x v="38"/>
    <x v="0"/>
    <n v="2753190"/>
  </r>
  <r>
    <x v="14"/>
    <s v="Unisex Off-White Analogue Mariner Watch MFB-PN-LB-1190G"/>
    <s v="Display: Analogue_x000a_Movement: Quartz_x000a_Power source: Battery_x000a_Dial style: Solid square stainless steel dial_x000a_Features: Reset Time, Glow in the Dark Inlays, Date Aperture_x000a_Strap style: Silver-Toned bracelet style, stainless steel strap with a foldover closure_x000a_Water resistance: Water Resistant_x000a_Comes in a signature Mast &amp; Harbour case"/>
    <s v="None"/>
    <n v="4.4000000000000004"/>
    <n v="557"/>
    <n v="1574"/>
    <x v="1"/>
    <x v="153"/>
    <x v="2"/>
    <n v="876718"/>
  </r>
  <r>
    <x v="26"/>
    <s v="Women Peach-Coloured Solid V-Neck T-shirt"/>
    <s v="Peach-coloured solid T-shirt, has a v- neck, and long sleeves"/>
    <s v="The model (height 5'8&quot;) is wearing a size S"/>
    <n v="4.3"/>
    <n v="2300"/>
    <n v="269"/>
    <x v="0"/>
    <x v="46"/>
    <x v="5"/>
    <n v="618700"/>
  </r>
  <r>
    <x v="49"/>
    <s v="Summer Skin Care Combo"/>
    <s v="This Summer Skin Care Combo includes_x000a_Bio Neem Pimple Control Face Wash_x000a_Bio Cucumber Pore Tightening Toner with Himalayan Waters_x000a_Bio Morning Nectar Nourish &amp; Hydrate Moisturizer_x000a_Bio Sun Shield Sandalwood Ultra Soothing UVA/UVB Sunscreen Lotion SPF50+"/>
    <s v="None"/>
    <n v="4.4000000000000004"/>
    <n v="67900"/>
    <n v="485"/>
    <x v="1"/>
    <x v="154"/>
    <x v="1"/>
    <n v="32931500"/>
  </r>
  <r>
    <x v="258"/>
    <s v="Beige &amp; Pink Floral Printed Thread &amp; Mirror Work A-Line Kurta With Trouser"/>
    <s v="Beige and pink printed kurta and trousers_x000a__x000a_Kurta Design_x000a_Floral printed_x000a_Round neck_x000a_Three quarter puffed sleeves_x000a_A-line shaped_x000a_Pleated style_x000a_Calf length with side slits and flared hem_x000a_Machine weave regular Viscose rayon_x000a__x000a_Trousers Design:_x000a_Printed trousers_x000a_Partially elasticated_x000a_Slip-on closure"/>
    <s v="The model (height 5'8&quot;) is wearing a size S"/>
    <n v="3.4"/>
    <n v="142"/>
    <n v="993"/>
    <x v="1"/>
    <x v="201"/>
    <x v="11"/>
    <n v="141006"/>
  </r>
  <r>
    <x v="291"/>
    <s v="White Floral Embroidered Pure Cotton Kurta"/>
    <s v="Colour: white and blue_x000a_Floral embroidered_x000a_Round neck_x000a_Three-quarter, regular sleeves_x000a_Straight shape with panelled style_x000a_Thread work detail_x000a_Calf length with straight hem_x000a_Knitted and woven regular cotton"/>
    <s v="The model (height 5'8) is wearing a size S"/>
    <n v="4.4000000000000004"/>
    <n v="133"/>
    <n v="899"/>
    <x v="1"/>
    <x v="112"/>
    <x v="5"/>
    <n v="119567"/>
  </r>
  <r>
    <x v="440"/>
    <s v="Women Pink Straight Fit High-Rise Jeans"/>
    <s v="Coloured shade, no fade pink jeans_x000a_Straight fit, high-rise_x000a_Clean look_x000a_Non stretchable_x000a_6 pocket_x000a_Length: regular"/>
    <s v="Fit: Straight Fit_x000a_Non Stretchable_x000a_The model (height 5'8) is wearing a size 28"/>
    <n v="3.5"/>
    <n v="31"/>
    <n v="1434"/>
    <x v="0"/>
    <x v="15"/>
    <x v="11"/>
    <n v="44454"/>
  </r>
  <r>
    <x v="441"/>
    <s v="Women Purple Ethnic Motifs Embroidered Top With Skirt &amp; With Jacket"/>
    <s v="Purple embroidered Top with Skirt and embroidered jacket_x000a__x000a_Top design:_x000a_Ethnic motifs embroidered_x000a_A-line shape_x000a_Regular style_x000a_Shoulder straps, sleeveless regular sleeves_x000a_Zari detail_x000a_Above knee length with curved hem_x000a_Poly georgette knitted and woven fabric_x000a_Jacket_x000a__x000a_Skirt design:_x000a_Embroidered Skirt_x000a_Partially elasticated waistband_x000a_Zip closure"/>
    <s v="Size worn by the model: S_x000a_Chest: 31.5&quot;_x000a_Waist: 28.5&quot;_x000a_Hips: 37.5&quot;_x000a_Height: 5'5&quot;"/>
    <n v="4.0999999999999996"/>
    <n v="54"/>
    <n v="2045"/>
    <x v="0"/>
    <x v="39"/>
    <x v="5"/>
    <n v="110430"/>
  </r>
  <r>
    <x v="35"/>
    <s v="Air Buds Lite M Gaming Earbuds - Black"/>
    <s v="This item cannot be returned."/>
    <s v="None"/>
    <n v="3.8"/>
    <n v="861"/>
    <n v="899"/>
    <x v="1"/>
    <x v="33"/>
    <x v="0"/>
    <n v="774039"/>
  </r>
  <r>
    <x v="442"/>
    <s v="Silicone Stick-On Adhesive Backless Dry Fit Breast Lift Push Up Nipple Pad Bra"/>
    <s v="This exclusive bra is specially designed to support and shape you beautifully. It not only helps to lift the bust but also promises to provide sufficient definition to the back._x000a__x000a_Features_x000a_VANumber: BCA_RABITSILICON-Free Size-Nude_x000a_Full coverage_x000a_Non-wired to retain natural lift and all-day comfort_x000a_Lightly padded for defined shaping of breasts_x000a_Seamless cups_x000a_Strapless straps_x000a_Slip-on_x000a_Features: all day comfort"/>
    <s v="Free Size (Fits from Bust 24 - 46 inches)"/>
    <n v="4"/>
    <n v="606"/>
    <n v="397"/>
    <x v="1"/>
    <x v="287"/>
    <x v="1"/>
    <n v="240582"/>
  </r>
  <r>
    <x v="83"/>
    <s v="Unisex Mercedes AMG Petronas Driving Shoes"/>
    <s v="A pair of round toe white driving shoes, has regular styling,_x000a_Lace-ups detail_x000a_Textile upper_x000a_Cushioned footbed_x000a_Textured and patterned outsole_x000a_PUMA Formstrip on the medial and lateral side_x000a_Mercedes-AMG Petronas Motorsport branding on the heel_x000a_Warranty: 3 months_x000a_Warranty provided by brand/manufacturer_x000a__x000a_About the Product_x000a_The Mercedes-AMG Petronas Motorsport Speedcat shoe is ready for racing. A PUMA icon, it has a low-profile rubber sole for optimal pedal feel and a timeless look. Recycled Content: The upper of this shoe is made with at least 20% recycled materials as a step towards a better future"/>
    <s v="Textile_x000a_Wipe with a clean, dry cloth to remove dust"/>
    <n v="4.4000000000000004"/>
    <n v="16"/>
    <n v="5399"/>
    <x v="1"/>
    <x v="11"/>
    <x v="1"/>
    <n v="86384"/>
  </r>
  <r>
    <x v="141"/>
    <s v="Women Floral Printed Kurta"/>
    <s v="Colour: white and pink_x000a_Floral printed_x000a_Shirt collar_x000a_Short, roll-up sleeves_x000a_Straight shape with regular style_x000a_Calf length with straight hem_x000a_Machine weave regular viscose rayon"/>
    <s v="Size worn by the model: S_x000a_Chest: 34&quot;_x000a_Height: 5'9&quot;"/>
    <n v="4.2"/>
    <n v="64"/>
    <n v="557"/>
    <x v="0"/>
    <x v="112"/>
    <x v="1"/>
    <n v="35648"/>
  </r>
  <r>
    <x v="211"/>
    <s v="Women Plus Size Casual Shirt"/>
    <s v="Black solid Casual shirt ,has a spread collar, button placket, long roll-up sleeves, curved hem"/>
    <s v="Fit: Regular Fit_x000a_Size worn by the model: XXL_x000a_Chest: 44&quot;_x000a_Height: 5'3&quot;"/>
    <n v="4.2"/>
    <n v="133"/>
    <n v="644"/>
    <x v="0"/>
    <x v="12"/>
    <x v="1"/>
    <n v="85652"/>
  </r>
  <r>
    <x v="244"/>
    <s v="VHSB-04 Black Shine Hair Straightening Brush With Ionic Technology"/>
    <s v="VHSB-04 Black Shine Hair Straightening Brush With Ionic Technology"/>
    <s v="None"/>
    <n v="4.0999999999999996"/>
    <n v="203"/>
    <n v="1624"/>
    <x v="1"/>
    <x v="347"/>
    <x v="0"/>
    <n v="329672"/>
  </r>
  <r>
    <x v="377"/>
    <s v="Graphic Printed Cotton Loose Fit T-shirt"/>
    <s v="Fluorescent green, white Tshirt for women_x000a_Graphic printed_x000a_Regular length_x000a_Round neck_x000a_Short, regular sleeves_x000a_Knitted cotton fabric"/>
    <s v="Loose Fit_x000a_The model (height 5'8) is wearing a size S"/>
    <n v="4.5"/>
    <n v="116"/>
    <n v="419"/>
    <x v="1"/>
    <x v="46"/>
    <x v="1"/>
    <n v="48604"/>
  </r>
  <r>
    <x v="263"/>
    <s v="Women Teal Relaxed Straight Fit High-Rise Easy Wash Trousers"/>
    <s v="Teal knitted parallel_x000a_Straight fit_x000a_Brand Fit: relaxed_x000a_High-rise_x000a_Length: regular_x000a_Pattern: solid_x000a_Flat-front, with no pleats design_x000a_Feature: easy wash"/>
    <s v="Brand Fit: Relaxed_x000a_Fit: Straight Fit_x000a_The model (height 5'8) is wearing a size 28"/>
    <n v="3.9"/>
    <n v="1900"/>
    <n v="499"/>
    <x v="0"/>
    <x v="30"/>
    <x v="1"/>
    <n v="948100"/>
  </r>
  <r>
    <x v="345"/>
    <s v="Women Black Loose Fit High-Rise Sports Shorts"/>
    <s v="Black solid high-rise sports shorts, has slip-on closure"/>
    <s v="Loose Fit_x000a_The model (height 5'8) is wearing a size 28"/>
    <n v="4.2"/>
    <n v="1300"/>
    <n v="569"/>
    <x v="0"/>
    <x v="41"/>
    <x v="0"/>
    <n v="739700"/>
  </r>
  <r>
    <x v="141"/>
    <s v="Women Navy Blue Solid Straight Kurta"/>
    <s v="Navy Blue solid straight kurta, has a round neck, short sleeves, straight hem, and side slits"/>
    <s v="The model (height 5'8&quot;) is wearing a size S"/>
    <n v="4"/>
    <n v="4600"/>
    <n v="559"/>
    <x v="0"/>
    <x v="112"/>
    <x v="3"/>
    <n v="2571400"/>
  </r>
  <r>
    <x v="310"/>
    <s v="Embellished Comfort Heels"/>
    <s v="A pair of rose gold-toned embellished comfort heels,has regular ankle and backstrap_x000a_Synthetic upper _x000a_Cushioned footbed_x000a_Textured and patterned outsole"/>
    <s v="Heel height: 5.08 cm"/>
    <n v="4"/>
    <n v="20"/>
    <n v="799"/>
    <x v="1"/>
    <x v="244"/>
    <x v="1"/>
    <n v="15980"/>
  </r>
  <r>
    <x v="443"/>
    <s v="Polka Dots Printed Tie-Up Neck Tiered Fit &amp; Flare Dress"/>
    <s v="Navy blue &amp; white polka dot printed fit &amp; flare dress_x000a_Tie-up neck_x000a_Knee length_x000a_Knee length in flared hem_x000a_Liva fabric"/>
    <s v="The model (height 5'8) is wearing a size S"/>
    <n v="4.2"/>
    <n v="80"/>
    <n v="699"/>
    <x v="1"/>
    <x v="233"/>
    <x v="5"/>
    <n v="55920"/>
  </r>
  <r>
    <x v="12"/>
    <s v="Unisex Red &amp; Navy Blue Colourblocked Training Duffel Bag"/>
    <s v="Red and navy colourblocked duffel bag_x000a_Two short handles with a Velcro strap, one long and adjustable shoulder strap_x000a_One main zip compartment_x000a_One external zip pocket on the front_x000a_A zip pocket each on both the sides"/>
    <s v="Height: 25 cm_x000a_Width: 48 cm_x000a_Depth: 25 cm"/>
    <n v="4"/>
    <n v="923"/>
    <n v="664"/>
    <x v="1"/>
    <x v="48"/>
    <x v="3"/>
    <n v="612872"/>
  </r>
  <r>
    <x v="141"/>
    <s v="Women Navy Blue Solid Straight Kurta"/>
    <s v="Navy Blue solid straight kurta, has a round neck, short sleeves, straight hem, and side slits"/>
    <s v="The model (height 5'8&quot;) is wearing a size S"/>
    <n v="4"/>
    <n v="4600"/>
    <n v="559"/>
    <x v="0"/>
    <x v="112"/>
    <x v="3"/>
    <n v="2571400"/>
  </r>
  <r>
    <x v="310"/>
    <s v="Embellished Comfort Heels"/>
    <s v="A pair of rose gold-toned embellished comfort heels,has regular ankle and backstrap_x000a_Synthetic upper _x000a_Cushioned footbed_x000a_Textured and patterned outsole"/>
    <s v="Heel height: 5.08 cm"/>
    <n v="4"/>
    <n v="20"/>
    <n v="799"/>
    <x v="1"/>
    <x v="244"/>
    <x v="1"/>
    <n v="15980"/>
  </r>
  <r>
    <x v="443"/>
    <s v="Polka Dots Printed Tie-Up Neck Tiered Fit &amp; Flare Dress"/>
    <s v="Navy blue &amp; white polka dot printed fit &amp; flare dress_x000a_Tie-up neck_x000a_Knee length_x000a_Knee length in flared hem_x000a_Liva fabric"/>
    <s v="The model (height 5'8) is wearing a size S"/>
    <n v="4.2"/>
    <n v="80"/>
    <n v="699"/>
    <x v="1"/>
    <x v="233"/>
    <x v="5"/>
    <n v="55920"/>
  </r>
  <r>
    <x v="12"/>
    <s v="Unisex Red &amp; Navy Blue Colourblocked Training Duffel Bag"/>
    <s v="Red and navy colourblocked duffel bag_x000a_Two short handles with a Velcro strap, one long and adjustable shoulder strap_x000a_One main zip compartment_x000a_One external zip pocket on the front_x000a_A zip pocket each on both the sides"/>
    <s v="Height: 25 cm_x000a_Width: 48 cm_x000a_Depth: 25 cm"/>
    <n v="4"/>
    <n v="923"/>
    <n v="664"/>
    <x v="1"/>
    <x v="48"/>
    <x v="3"/>
    <n v="612872"/>
  </r>
  <r>
    <x v="276"/>
    <s v="Women Pack of 3 Solid Briefs DB-SOLID-BIK-NEW-010"/>
    <s v="This item cannot be returned."/>
    <s v="Grey - 88% Cotton and 12% Polyester_x000a_Blue - 100% Cotton_x000a_Peach-coloured 60 Cotton and 40% Polyester_x000a_Hand wash"/>
    <n v="4.3"/>
    <n v="1200"/>
    <n v="299"/>
    <x v="0"/>
    <x v="348"/>
    <x v="1"/>
    <n v="358800"/>
  </r>
  <r>
    <x v="407"/>
    <s v="Women Relaxed Cotton Formal Trousers"/>
    <s v="knitted bootcut_x000a_Regular fit_x000a_Brand Fit: relaxed_x000a_Mid-rise_x000a_Length: regular_x000a_Pattern: solid  _x000a_Flat-front, with no pleats design_x000a_Feature: lint free_x000a_1 pockets"/>
    <s v="Brand Fit: Relaxed_x000a_Fit: Regular Fit_x000a_The model (height 5'8) is wearing a size 28"/>
    <n v="4.4000000000000004"/>
    <n v="482"/>
    <n v="799"/>
    <x v="0"/>
    <x v="30"/>
    <x v="1"/>
    <n v="385118"/>
  </r>
  <r>
    <x v="327"/>
    <s v="Women Blue Loose Fit Denim Solid Culottes"/>
    <s v="Blue solid high-rise trousers, button closure, and 2 pockets"/>
    <s v="Loose Fit_x000a_The model (height 5'8&quot;) is wearing a size 28"/>
    <n v="4"/>
    <n v="432"/>
    <n v="899"/>
    <x v="0"/>
    <x v="325"/>
    <x v="4"/>
    <n v="388368"/>
  </r>
  <r>
    <x v="26"/>
    <s v="Women Blue Washed Regular Fit Denim Shorts"/>
    <s v="Blue washed mid-rise denim shorts, has 5 pockets, and button closure"/>
    <s v="Regular Fit_x000a_The model (height 5'8&quot;) is wearing a size 28"/>
    <n v="4.4000000000000004"/>
    <n v="544"/>
    <n v="545"/>
    <x v="0"/>
    <x v="41"/>
    <x v="4"/>
    <n v="296480"/>
  </r>
  <r>
    <x v="274"/>
    <s v="Front Cutout Organza Sleeve Basic Jumpsuit"/>
    <s v="Solid basic jumpsuit ,has a round neck, three-quarter sleeves, 2 pockets"/>
    <s v="The model (height 5'8) is wearing a size S"/>
    <n v="4.4000000000000004"/>
    <n v="351"/>
    <n v="1259"/>
    <x v="1"/>
    <x v="277"/>
    <x v="1"/>
    <n v="441909"/>
  </r>
  <r>
    <x v="302"/>
    <s v="Olive Green A-Line Top"/>
    <s v="Olive Green solid woven A-line top, has a round neck, three-quarter sleeves, button closure, has embroidered detail"/>
    <s v="Regular Fit_x000a_The model (height 5'8&quot;) is wearing a size S"/>
    <n v="4"/>
    <n v="6300"/>
    <n v="699"/>
    <x v="1"/>
    <x v="235"/>
    <x v="8"/>
    <n v="4403700"/>
  </r>
  <r>
    <x v="303"/>
    <s v="Women Green Yoke Design Kurta"/>
    <s v="Colour: green_x000a_Solid yoke design_x000a_Boat neck_x000a_Three-quarter regular sleeves_x000a_A-line shape with regular style_x000a_Calf length with flared hem_x000a_Machine weave regular cotton"/>
    <s v="The model (height 5'8) is wearing a size S"/>
    <n v="3.9"/>
    <n v="345"/>
    <n v="458"/>
    <x v="0"/>
    <x v="112"/>
    <x v="8"/>
    <n v="158010"/>
  </r>
  <r>
    <x v="52"/>
    <s v="Hair Repair Complex 5% Hair Serum - 50ml"/>
    <s v="Hair Repair Complex 5% Hair Serum - 50ml"/>
    <s v="None"/>
    <n v="4.5"/>
    <n v="305"/>
    <n v="474"/>
    <x v="1"/>
    <x v="157"/>
    <x v="1"/>
    <n v="144570"/>
  </r>
  <r>
    <x v="12"/>
    <s v="Women Peach Beige Rapid-Dry Running T-shirt"/>
    <s v="Set a new record every time you go for a run in the HRX Women's Running T-shirt. The Rapid Dry and Anti microbial technology wick always sweat and keep body odor at bay to minimize distractions and keep you focused on crossing the finish line._x000a__x000a_Features_x000a_Rapid Dry technology wicks sweat and dries fast._x000a_Anti-Microbial technology keeps odor-causing microbes away._x000a_Colour: Peach-Beige _x000a_Fit: Regular fit"/>
    <s v="The model (height 5'8&quot;) is wearing a size S"/>
    <n v="4.4000000000000004"/>
    <n v="10700"/>
    <n v="449"/>
    <x v="0"/>
    <x v="46"/>
    <x v="13"/>
    <n v="4804300"/>
  </r>
  <r>
    <x v="277"/>
    <s v="Bandhani Printed Regular Gotta Patti Kurta with Trousers &amp; Dupatta"/>
    <s v="Green printed Kurta with Trousers &amp; dupatta_x000a__x000a_Kurta design:_x000a_Bandhani printed_x000a_Straight shape_x000a_Regular style_x000a_Round neck, three-quarter regular sleeves_x000a_Gotta patti detail_x000a_Calf length with straight hem_x000a_Viscose rayon machine weave fabric_x000a__x000a_Trousers design:_x000a_Printed Trousers_x000a_Elasticated waistband_x000a_Slip-on closure_x000a_Dupatta:_x000a_Dyed_x000a_Taping border"/>
    <s v="Dupatta: Length- 2.30 metres_x000a_The model (height 5'8) is wearing a size S"/>
    <n v="4.3"/>
    <n v="124"/>
    <n v="956"/>
    <x v="1"/>
    <x v="231"/>
    <x v="1"/>
    <n v="118544"/>
  </r>
  <r>
    <x v="275"/>
    <s v="V-Neck Basic Jumpsuit"/>
    <s v="Black solid basic jumpsuit ,has a v-neck, long sleeves"/>
    <s v="The model (height 5'8) is wearing a size S"/>
    <n v="4.2"/>
    <n v="62"/>
    <n v="526"/>
    <x v="1"/>
    <x v="277"/>
    <x v="1"/>
    <n v="32612"/>
  </r>
  <r>
    <x v="256"/>
    <s v="Ethnic Motifs Woven Design Zari Banarasi Saree"/>
    <s v="Design Details_x000a_Green and gold-toned banarasi saree_x000a_Ethnic motifs woven design saree with no border _x000a_Has zari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 metres"/>
    <n v="2.9"/>
    <n v="98"/>
    <n v="758"/>
    <x v="1"/>
    <x v="283"/>
    <x v="1"/>
    <n v="74284"/>
  </r>
  <r>
    <x v="141"/>
    <s v="Bandhani Printed Regular Kurta with Trousers"/>
    <s v="Coral pink and Black printed Kurta with Trousers_x000a__x000a_Kurta design:_x000a_Bandhani printed_x000a_A-line shape_x000a_Regular style_x000a_Keyhole neck, three-quarter regular sleeves_x000a_Calf length length with straight hem_x000a_Polyester machine weave fabric_x000a__x000a_Trousers design:_x000a_Printed Trousers_x000a_Partially elasticated waistband_x000a_Slip-on closure"/>
    <s v="The model (height 5'8) is wearing a size S"/>
    <n v="3"/>
    <n v="45"/>
    <n v="543"/>
    <x v="1"/>
    <x v="30"/>
    <x v="1"/>
    <n v="24435"/>
  </r>
  <r>
    <x v="268"/>
    <s v="Women Bootcut High-Rise Mildly Distressed Embellished Stretchable Jeans"/>
    <s v="Dark shade, no fade black jeans_x000a_Regular fit, high-rise_x000a_Mildly distressed_x000a_Stretchable_x000a_Embellished_x000a_5 pocket_x000a_Length: cropped"/>
    <s v="Fit: Regular Fit_x000a_Stretchable_x000a_The model (height 5'8) is wearing a size 28"/>
    <n v="4.0999999999999996"/>
    <n v="94"/>
    <n v="1049"/>
    <x v="0"/>
    <x v="15"/>
    <x v="1"/>
    <n v="98606"/>
  </r>
  <r>
    <x v="185"/>
    <s v="Vitariche Gloss Hair Serum 45 ml"/>
    <s v="Vitariche Gloss Hair Serum"/>
    <s v="None"/>
    <n v="4.4000000000000004"/>
    <n v="2900"/>
    <n v="126"/>
    <x v="1"/>
    <x v="28"/>
    <x v="1"/>
    <n v="365400"/>
  </r>
  <r>
    <x v="261"/>
    <s v="Women Pink Ethnic Motifs Embroidered Dupion Silk Kurta with Palazzos &amp; With Dupatta"/>
    <s v="Pink embroidered Kurta with Palazzos with dupatta_x000a__x000a_Kurta design:_x000a_Ethnic motifs embroidered_x000a_Straight shape_x000a_Regular style_x000a_Round neck, three-quarter regular sleeves_x000a_Zari detail_x000a_Calf length with straight hem_x000a_Dupion silk machine weave fabric_x000a__x000a_Palazzos design:_x000a_Solid Palazzos_x000a_Elasticated waistband_x000a_Slip-on closure"/>
    <s v="Size worn by the model: S_x000a_Chest: 32&quot;_x000a_Waist: 28&quot;_x000a_Hips: 33&quot;_x000a_Height: 5'7&quot;"/>
    <n v="4.2"/>
    <n v="901"/>
    <n v="1395"/>
    <x v="0"/>
    <x v="231"/>
    <x v="5"/>
    <n v="1256895"/>
  </r>
  <r>
    <x v="1"/>
    <s v="Unisex Black Rockerz 255M Pro Plus Bluetooth in-Ear Earphone"/>
    <s v="This item cannot be returned."/>
    <s v="None"/>
    <n v="4.2"/>
    <n v="2100"/>
    <n v="1499"/>
    <x v="1"/>
    <x v="9"/>
    <x v="0"/>
    <n v="3147900"/>
  </r>
  <r>
    <x v="2"/>
    <s v="Buds Pro 2R Bluetooth Truly Wireless Earbuds"/>
    <s v="This item cannot be returned."/>
    <s v="None"/>
    <n v="5"/>
    <n v="5"/>
    <n v="9999"/>
    <x v="1"/>
    <x v="5"/>
    <x v="4"/>
    <n v="49995"/>
  </r>
  <r>
    <x v="369"/>
    <s v="Geometric Printed Structured Tote Bag With Pouch"/>
    <s v="Brown geometric printed tote bag, with embroidered detail_x000a_1 main compartment, has a zip closure, 3 external pockets, 2 inner pockets_x000a_Tablet sleeve: no_x000a_Two handles with a detachable sling strap_x000a_Comes with a pouch_x000a_Warranty: 6 months_x000a_Warranty provided by brand owner/manufacturer"/>
    <s v="Height: 28 cm_x000a_Width: 15 cm_x000a_Length: 37 cm"/>
    <n v="4.0999999999999996"/>
    <n v="161"/>
    <n v="1320"/>
    <x v="1"/>
    <x v="349"/>
    <x v="5"/>
    <n v="212520"/>
  </r>
  <r>
    <x v="71"/>
    <s v="Women Olive Green Solid Pure Cotton Mid-Rise Slim Fit Cargos Trousers"/>
    <s v="Olive green woven cargos_x000a_Slim fit_x000a_Mid-rise_x000a_Length: regular_x000a_Pattern: solid solid_x000a_Flat-front, with no pleats design_x000a_Feature: plain_x000a_6 pockets"/>
    <s v="Fit: Slim Fit_x000a_The model (height 5'8) is wearing a size 28"/>
    <n v="4"/>
    <n v="141"/>
    <n v="1049"/>
    <x v="0"/>
    <x v="30"/>
    <x v="8"/>
    <n v="147909"/>
  </r>
  <r>
    <x v="274"/>
    <s v="Glorious White Self Design Fit and Flare Dress"/>
    <s v="Chic, smart, and stylish, this dress is a must-have in every woman's wardrobe. Featuring an elegant self design in white, this dress has a classy look. _x000a_Glorious white_x000a_Self-design_x000a_Woven fit and flare dress_x000a_Snug round neck_x000a_Short sleeves_x000a_Attached lining_x000a_Polyester, machine wash"/>
    <s v="Semi-Fit_x000a_The model (height 5'8&quot;) is wearing a size S"/>
    <n v="4.2"/>
    <n v="1300"/>
    <n v="1231"/>
    <x v="1"/>
    <x v="233"/>
    <x v="2"/>
    <n v="1600300"/>
  </r>
  <r>
    <x v="299"/>
    <s v="Cream-Coloured Empire Top"/>
    <s v="Cream-coloured regular Button-down lapel shirt jacket_x000a_Gather effect at the waist_x000a_Tie up detail at the front_x000a_V-neck, long sleeves, flared sleeves_x000a_Woven"/>
    <s v="The model (height 5'8) is wearing a size S"/>
    <n v="4.2"/>
    <n v="1800"/>
    <n v="1885"/>
    <x v="1"/>
    <x v="235"/>
    <x v="5"/>
    <n v="3393000"/>
  </r>
  <r>
    <x v="444"/>
    <s v="Women Black Solid Ankle Length Leggings"/>
    <s v="Black solid regular-fit Ankle length leggings, has an elasticated waistband, and slip-on closure"/>
    <s v="The model (height 5'8'') is wearing size Free size"/>
    <n v="4.5"/>
    <n v="422"/>
    <n v="366"/>
    <x v="0"/>
    <x v="290"/>
    <x v="0"/>
    <n v="154452"/>
  </r>
  <r>
    <x v="372"/>
    <s v="Purple &amp; White Tie and Dye Art Silk Saree"/>
    <s v="Design Details_x000a_Purple and white saree_x000a_Tie and dye saree with no border 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3.7"/>
    <n v="34"/>
    <n v="758"/>
    <x v="1"/>
    <x v="283"/>
    <x v="2"/>
    <n v="25772"/>
  </r>
  <r>
    <x v="291"/>
    <s v="Women Lavender Ethnic Motifs Printed Kurta"/>
    <s v="Colour: lavender_x000a_Ethnic motifs printed_x000a_Round neck_x000a_Three-quarter, regular sleeves_x000a_Straight shape with regular style_x000a_Knee length with straight hem_x000a_Machine weave regular viscose rayon"/>
    <s v="The model (height 5'8) is wearing a size S"/>
    <n v="4.3"/>
    <n v="303"/>
    <n v="599"/>
    <x v="0"/>
    <x v="112"/>
    <x v="14"/>
    <n v="181497"/>
  </r>
  <r>
    <x v="277"/>
    <s v="Women Red Floral Embroidered Pleated Kurti with Palazzos &amp; With Dupatta"/>
    <s v="Red embroidered Kurti with Palazzos with dupatta_x000a__x000a_Kurti design:_x000a_Floral embroidered_x000a_Straight shape_x000a_Pleated style_x000a_Round neck, three-quarter regular sleeves_x000a_Above knee length with straight hem_x000a_Viscose rayon machine weave fabric_x000a_Sequinned detail_x000a__x000a_Palazzos design:_x000a_Printed Palazzos_x000a_Elasticated waistband_x000a_Slip-on closure"/>
    <s v="The model (height 5'8) is wearing a size S"/>
    <n v="4.0999999999999996"/>
    <n v="987"/>
    <n v="989"/>
    <x v="0"/>
    <x v="231"/>
    <x v="5"/>
    <n v="976143"/>
  </r>
  <r>
    <x v="141"/>
    <s v="Women Navy Blue &amp; Grey Ethnic Motifs Printed Kurta with Sharara &amp; Dupatta"/>
    <s v="Navy blue and grey printed Kurta with Sharara with dupatta_x000a__x000a_Kurta design:_x000a_Ethnic motifs printed_x000a_A-line shape_x000a_Regular style_x000a_Sweetheart neck, sleeveless no sleeves_x000a_Knee length with flared hem_x000a_Cotton blend machine weave fabric_x000a_With a dupatta_x000a__x000a_Sharara design:_x000a_Printed Sharara_x000a_Elasticated waistband_x000a_Slip-on closure"/>
    <s v="The model (height 5'8) is wearing a size S_x000a_Dupatta: 2 meters approximately"/>
    <n v="4.0999999999999996"/>
    <n v="323"/>
    <n v="1349"/>
    <x v="0"/>
    <x v="231"/>
    <x v="7"/>
    <n v="435727"/>
  </r>
  <r>
    <x v="357"/>
    <s v="Women Beige Solid Double-Breasted Longline Sustainable Trench Coat"/>
    <s v="Beige solid trench coat_x000a_Solid_x000a_Double-breasted_x000a_Button closure_x000a_Spread collar_x000a_Long sleeves_x000a_Comes with a belt"/>
    <s v="The model (height 5'8&quot;) is wearing a size S"/>
    <n v="4.5"/>
    <n v="155"/>
    <n v="3995"/>
    <x v="0"/>
    <x v="350"/>
    <x v="13"/>
    <n v="619225"/>
  </r>
  <r>
    <x v="275"/>
    <s v="Peach-Coloured Ruffles Crepe Top"/>
    <s v="Peach-coloured regular top_x000a_Solid_x000a_Round neck, sleeveless, no sleeves_x000a_Ruffles detail_x000a_Woven crepe_x000a_Button closure"/>
    <s v="The model (height 5'8) is wearing a size S"/>
    <n v="4.2"/>
    <n v="132"/>
    <n v="207"/>
    <x v="1"/>
    <x v="235"/>
    <x v="5"/>
    <n v="27324"/>
  </r>
  <r>
    <x v="11"/>
    <s v="Supernova 1.78 inch AMOLED Bluetooth Calling Smart Watch"/>
    <s v="This item cannot be returned."/>
    <s v="Dial width: 43 mm_x000a_Strap width: 20 mm"/>
    <n v="4"/>
    <n v="165"/>
    <n v="3999"/>
    <x v="1"/>
    <x v="26"/>
    <x v="4"/>
    <n v="659835"/>
  </r>
  <r>
    <x v="141"/>
    <s v="Women Blue Yoke Design Kurta with Palazzos"/>
    <s v="Blue yoke design kurta with palazzos_x000a_Blue straight calf length kurta, has a round neck, sleeveless, straight hem, side slits_x000a_Blue Printed palazzos, has partially elasticated waistband, slip-on closure"/>
    <s v="The model (height 5'8&quot;) is wearing a size S"/>
    <n v="4.5"/>
    <n v="791"/>
    <n v="1084"/>
    <x v="0"/>
    <x v="237"/>
    <x v="4"/>
    <n v="857444"/>
  </r>
  <r>
    <x v="56"/>
    <s v="Women Silver-Toned Analogue Watch DK11328-6"/>
    <s v="Display: Analogue_x000a_Movement: Quartz_x000a_Power source: Battery_x000a_Dial style: Embellished round metal dial_x000a_Features: Reset Time_x000a_Strap style: Silver-Toned and gold-toned bracelet style, stainless steel strap with a foldover closure_x000a_Water resistance: 30 m_x000a_Warranty: 1 year_x000a_Warranty provided by brand/manufacturer"/>
    <s v="Dial width: 25 mm_x000a_Strap width: 12 mm"/>
    <n v="4.3"/>
    <n v="1900"/>
    <n v="3272"/>
    <x v="0"/>
    <x v="351"/>
    <x v="15"/>
    <n v="6216800"/>
  </r>
  <r>
    <x v="416"/>
    <s v="Ethnic Motifs Printed V-Neck A-Line Midi Dress"/>
    <s v="Black Ethnic Motifs printed a-line dress_x000a_V-neck_x000a_Short , regular sleeves_x000a_Gathered or pleated detail_x000a_Midi length in flared hem_x000a_Cotton fabric"/>
    <s v="The model (height 5'8) is wearing a size S"/>
    <n v="3.3"/>
    <n v="190"/>
    <n v="639"/>
    <x v="1"/>
    <x v="233"/>
    <x v="1"/>
    <n v="121410"/>
  </r>
  <r>
    <x v="36"/>
    <s v="Unisex Black &amp; White Adilette Aqua Striped Sliders"/>
    <s v="A pair of black and white striped sliders_x000a_Synthetic upper_x000a_Cushioned footbed_x000a_Patterned synthetic outsole_x000a_Warranty: 3 months_x000a_Warranty provided by brand/manufacturer_x000a_Warranty not applicable on strap related defects and inconsistencies"/>
    <s v="Synthetic_x000a_Wipe with a clean, dry cloth to remove dust"/>
    <n v="4.0999999999999996"/>
    <n v="360"/>
    <n v="1999"/>
    <x v="1"/>
    <x v="7"/>
    <x v="0"/>
    <n v="719640"/>
  </r>
  <r>
    <x v="8"/>
    <s v="Unisex Grey Galaxy Comfort V3 Thong Flip-Flops"/>
    <s v="PRODUCT DESIGN DETAILS:_x000a_A pair of grey solid thong flip-flops_x000a_Synthetic upper_x000a_Cushioned footbed_x000a_Patterned rubber outsole_x000a_Warranty: 3 months_x000a_Warranty provided by brand owner/manufacturer_x000a_PRODUCT STORY :_x000a_Lounge in comfort with the Galaxy Comfort V3 sandals."/>
    <s v="Synthetic &amp; Rubber_x000a_Wipe with a clean dry cloth to remove dust"/>
    <n v="4.4000000000000004"/>
    <n v="169"/>
    <n v="1599"/>
    <x v="1"/>
    <x v="27"/>
    <x v="7"/>
    <n v="270231"/>
  </r>
  <r>
    <x v="274"/>
    <s v="Women Pretty Pink Floral Volume Play Dress"/>
    <s v="Smart and stylish, this gorgeous dress indeed ticks all the right boxes to make its way into your closet. The distinct floral print and square neck of this dress add to its vibe.  _x000a_Pink shade_x000a_Beautiful floral print_x000a_Square neck_x000a_Short puff sleeves_x000a_Georgette, hand wash_x000a_Trend Alert_x000a_Volume play uses gorgeous techniques, like ruching, gathering, and scrunching, to create a hard-to-miss voluminous silhouette that will instantly elevate your style. With charming prints and patterns, such as floral, polka dots, embellished, and schiffli, this trend is here to stay."/>
    <s v="The model (height 5'8) is wearing a size S"/>
    <n v="4.4000000000000004"/>
    <n v="936"/>
    <n v="1091"/>
    <x v="0"/>
    <x v="233"/>
    <x v="11"/>
    <n v="1021176"/>
  </r>
  <r>
    <x v="58"/>
    <s v="Women White Sneakers"/>
    <s v="A pair of round toe white sneakers ,has regular styling,_x000a_Lace-ups detail_x000a_Synthetic upper_x000a_Cushioned footbed_x000a_Textured and patterned outsole_x000a_Warranty: 1 month"/>
    <s v="Upper material: Synthetic Wipe with a clean, dry cloth to remove the dust"/>
    <n v="3.8"/>
    <n v="2900"/>
    <n v="849"/>
    <x v="0"/>
    <x v="0"/>
    <x v="2"/>
    <n v="2462100"/>
  </r>
  <r>
    <x v="330"/>
    <s v="V-Neck Long Sleeves Shirt Style Casual Top"/>
    <s v="Maroon shirt style top_x000a_Solid_x000a_V-neck_x000a_Long,regular sleeve_x000a_Knitted"/>
    <s v="Brand Fit: Classic_x000a_Fit: Regular Fit_x000a_The model (height 5'8) is wearing a size S"/>
    <n v="3.1"/>
    <n v="241"/>
    <n v="749"/>
    <x v="1"/>
    <x v="235"/>
    <x v="1"/>
    <n v="180509"/>
  </r>
  <r>
    <x v="26"/>
    <s v="Women Green Printed Co-Ord Set"/>
    <s v="Co-ord set comprising of T-shirt and joggers_x000a__x000a_Top design_x000a_Green solid T-shirt_x000a_Round neck_x000a_Short sleeves_x000a_Bottom design_x000a_Green solid joggers_x000a_Has a drawstring closure_x000a_2 Pockets"/>
    <s v="The model (height 5'8) is wearing a size S"/>
    <n v="4.3"/>
    <n v="1200"/>
    <n v="961"/>
    <x v="0"/>
    <x v="68"/>
    <x v="8"/>
    <n v="1153200"/>
  </r>
  <r>
    <x v="256"/>
    <s v="Women Floral Printed Round Neck Kurta with Trousers"/>
    <s v="Grey printed Kurta with Trousers_x000a__x000a_Kurta design:_x000a_Floral printed_x000a_Straight shape_x000a_Regular style_x000a_Round neck, three-quarter regular sleeves_x000a_Knee length with straight hem_x000a_Cotton Blend machine weave fabric_x000a__x000a_Trousers design:_x000a_Printed Trousers_x000a_Elasticated waistband_x000a_Drawstring closure"/>
    <s v="The model (height 5'8) is wearing a size S"/>
    <n v="3.9"/>
    <n v="584"/>
    <n v="521"/>
    <x v="0"/>
    <x v="30"/>
    <x v="1"/>
    <n v="304264"/>
  </r>
  <r>
    <x v="276"/>
    <s v="Open Toe Block Heels"/>
    <s v="A pair of beige heels ,has regular ankle and openback _x000a_Pu solid upper _x000a_Cushioned footbed_x000a_Textured and patterend outsole, has a block heels"/>
    <s v="Heel height: 5.08 cm (2 inches)"/>
    <n v="4"/>
    <n v="234"/>
    <n v="799"/>
    <x v="1"/>
    <x v="244"/>
    <x v="1"/>
    <n v="186966"/>
  </r>
  <r>
    <x v="217"/>
    <s v="Women Open Toe Sliders With Buckles"/>
    <s v="A pair of light blue solid sliders_x000a_Plastic upper_x000a_Cushioned footbed_x000a_Patterned eva outsole"/>
    <s v="Plastic _x000a_Wipe with a clean, dry cloth to remove dust"/>
    <n v="4"/>
    <n v="357"/>
    <n v="398"/>
    <x v="0"/>
    <x v="352"/>
    <x v="1"/>
    <n v="142086"/>
  </r>
  <r>
    <x v="48"/>
    <s v="Women Skinny Fit Heavy Fade Stretchable Jeans"/>
    <s v="Medium shade, heavy fade blue jeans_x000a_Skinny fit, mid-rise_x000a_Clean look_x000a_Stretchable_x000a_5 pocket_x000a_Length: cropped"/>
    <s v="Fit: Skinny Fit_x000a_Stretchable_x000a_The model (height 5'8) is wearing a size 28"/>
    <n v="4.4000000000000004"/>
    <n v="365"/>
    <n v="1799"/>
    <x v="0"/>
    <x v="15"/>
    <x v="1"/>
    <n v="656635"/>
  </r>
  <r>
    <x v="276"/>
    <s v="Women Maroon Analogue Watch MFB-PN-SNT-E16"/>
    <s v="Display: Analogue_x000a_Movement: Quartz_x000a_Power source: Battery_x000a_Dial style: Embellished round stainless steel dial_x000a_Features: Reset Time_x000a_Strap style: Rose Gold-Toned bracelet style, stainless steel strap with a foldover closure_x000a_Water resistance: Water Resistant_x000a_Comes in a DressBerry case"/>
    <s v="Dial width: 32 mm_x000a_Strap width: 12 mm"/>
    <n v="4.3"/>
    <n v="1000"/>
    <n v="1364"/>
    <x v="0"/>
    <x v="353"/>
    <x v="9"/>
    <n v="1364000"/>
  </r>
  <r>
    <x v="23"/>
    <s v="Women Rose-Gold Toned Laney Straps Analogue Watch BQ3392"/>
    <s v="Pack Contains: single watch_x000a_Display: analogue_x000a_Movement: quartz_x000a_Power Source: battery_x000a_Dial style: rose gold-toned solid round stainless steel dial_x000a_Features: reset time,_x000a_Strap Style: rose gold-plated, bracelet style, stainless steel strap with a foldover_x000a_Water resistance: 50 m_x000a_Comes in a signature Fossil case_x000a_Warranty: 2 years_x000a_Disclaimer - The Watch Cases might differ from the image shown."/>
    <s v="None"/>
    <n v="4.5999999999999996"/>
    <n v="337"/>
    <n v="8396"/>
    <x v="0"/>
    <x v="354"/>
    <x v="6"/>
    <n v="2829452"/>
  </r>
  <r>
    <x v="275"/>
    <s v="Green Keyhole Neck Sheath Dress"/>
    <s v="Lift your mood by wearing this sophisticated dress. It features a stunning self-design print and straight hemline that helps lend a distinct look. _x000a_Green colour_x000a_Self-design_x000a_Straight hemline_x000a_Sleeveless_x000a_Polyester, machine wash"/>
    <s v="The model (height 5'8) is wearing a size S"/>
    <n v="4.2"/>
    <n v="309"/>
    <n v="269"/>
    <x v="1"/>
    <x v="233"/>
    <x v="8"/>
    <n v="83121"/>
  </r>
  <r>
    <x v="295"/>
    <s v="Women Pure Cotton Printed Thread Work Kurta with Palazzos &amp; Dupatta"/>
    <s v="Coral pink printed Kurta with Palazzos and dupatta_x000a__x000a_Kurta design:_x000a_Floral printed_x000a_Straight shape_x000a_Regular style_x000a_Stylised V-neck, three-quarter regular sleeves_x000a_Thread work detail_x000a_Calf length length with straight hem_x000a_Pure Cotton machine weave fabric_x000a_Palazzos design:_x000a_Striped Palazzos_x000a_Partially elasticated waistband_x000a_Drawstring closure_x000a_Dupatta design:_x000a_Striped dupatta_x000a_Printed border"/>
    <s v="Size worn by the model: 32_x000a_Chest: 32''_x000a_Waist: 28.5''_x000a_Hips: 37''_x000a_Height: 5'9&quot;"/>
    <n v="3.8"/>
    <n v="32"/>
    <n v="2159"/>
    <x v="0"/>
    <x v="231"/>
    <x v="1"/>
    <n v="69088"/>
  </r>
  <r>
    <x v="141"/>
    <s v="Women Blue &amp; White Floral Print A-Line Kurta"/>
    <s v="Blue and White floral print A-line fusion kurta, has a round neck, three-quarter sleeves, and flared hem_x000a_This fusion Kurta can also be styled as a Dress"/>
    <s v="The model (height 5'8&quot;) is wearing a size S"/>
    <n v="4"/>
    <n v="1100"/>
    <n v="629"/>
    <x v="0"/>
    <x v="112"/>
    <x v="2"/>
    <n v="691900"/>
  </r>
  <r>
    <x v="109"/>
    <s v="Absolute Perfect Radiance Skin Brightening Serum 30 ml"/>
    <s v="Perfect radiance skin brightening serum"/>
    <s v="None"/>
    <n v="4.4000000000000004"/>
    <n v="1600"/>
    <n v="329"/>
    <x v="1"/>
    <x v="28"/>
    <x v="1"/>
    <n v="526400"/>
  </r>
  <r>
    <x v="15"/>
    <s v="Women Sweatshirt"/>
    <s v="Top in sweatshirt fabric made from a cotton blend with a soft brushed inside. Round, rib-trimmed neckline, low dropped shoulders, long sleeves and ribbing at the cuffs and hem."/>
    <s v="The model (height 5'8) is wearing a size S"/>
    <n v="4.5"/>
    <n v="153"/>
    <n v="799"/>
    <x v="0"/>
    <x v="58"/>
    <x v="1"/>
    <n v="122247"/>
  </r>
  <r>
    <x v="274"/>
    <s v="Women Tropical Printed Co-Ords"/>
    <s v="This co-ord set consists of shirt and trouser_x000a_Tropical printed shirt has a shirt collar, three-quarter sleeves and tie-up closure_x000a_Tropical printed trousers has a partially elasticated waistband with a slip-on closure"/>
    <s v="The model (height 5'8&quot;) is wearing size XS"/>
    <n v="4.0999999999999996"/>
    <n v="152"/>
    <n v="1959"/>
    <x v="0"/>
    <x v="257"/>
    <x v="1"/>
    <n v="297768"/>
  </r>
  <r>
    <x v="357"/>
    <s v="Women Slim Heel Mules"/>
    <s v="A pair of off white pointed toe slim heel mules_x000a_Has regular ankle and backstrap closure_x000a_Pu solid upper_x000a_Cushioned footbed_x000a_Textured and patterend outsole"/>
    <s v="Heel height: 6.858 cm (2.7 inches)"/>
    <n v="3.8"/>
    <n v="10"/>
    <n v="3690"/>
    <x v="0"/>
    <x v="249"/>
    <x v="1"/>
    <n v="36900"/>
  </r>
  <r>
    <x v="260"/>
    <s v="Women Green &amp; White Floral Printed Straight Kurta"/>
    <s v="Green and white printed straight kurta, has a round neck, sleeveless, straight hem, side slits"/>
    <s v="The model (height 5'8&quot;) is wearing a size S"/>
    <n v="4.5"/>
    <n v="8900"/>
    <n v="495"/>
    <x v="0"/>
    <x v="112"/>
    <x v="8"/>
    <n v="4405500"/>
  </r>
  <r>
    <x v="26"/>
    <s v="Women Open Toe Flats"/>
    <s v="A pair of gunmetal-toned open toe flats with Velcro detail, has regular ankle and no backstrap detail_x000a_Upper Material: synthetic_x000a_Cushioned footbed_x000a_Textured and patterned outsole_x000a_Warranty: 1 month_x000a_Warranty provided by brand owner/manufacturer"/>
    <s v="Synthetic_x000a_Wipe with a clean, dry cloth to remove dust"/>
    <n v="4.2"/>
    <n v="191"/>
    <n v="679"/>
    <x v="0"/>
    <x v="261"/>
    <x v="1"/>
    <n v="129689"/>
  </r>
  <r>
    <x v="292"/>
    <s v="Black Printed Maxi Nightdress"/>
    <s v="This ultra-soft nightdress combines maximum comfort intertwined with casual style. It is an ultimate 'relax wear' recommended for leisure times._x000a__x000a_Features_x000a_VANumber: bc-07-blak-kaftan_x000a_V-neck_x000a_Short sleeves_x000a_Maxi"/>
    <s v="The model (height 5'8) is wearing a size S"/>
    <n v="4.4000000000000004"/>
    <n v="859"/>
    <n v="854"/>
    <x v="1"/>
    <x v="262"/>
    <x v="0"/>
    <n v="733586"/>
  </r>
  <r>
    <x v="12"/>
    <s v="Women Jet Black Solid Rapid-Dry Antimicrobial Running Jacket"/>
    <s v="Designed to protect you from the elements, the HRX Women's Running Jacket is the ideal addition to your running gear. The hooded design keeps the wind and rain out while the stretchable fabric gives you the perfect fit._x000a__x000a_Features_x000a_Running Jacket_x000a_Adjustable hood protects your ears and neck when you step outdoors._x000a_Opening: Chest zip_x000a_Neck: Hooded_x000a_Sleeve Length: Full Sleeves_x000a_Colour: Jet Black"/>
    <s v="Regular Fit_x000a_The model (height 5'8&quot;) is wearing a size S"/>
    <n v="4.3"/>
    <n v="849"/>
    <n v="1119"/>
    <x v="0"/>
    <x v="39"/>
    <x v="0"/>
    <n v="950031"/>
  </r>
  <r>
    <x v="445"/>
    <s v="Georgette Maxi Wrap Dress"/>
    <s v="Solid maxi wrap dress_x000a_V-neck_x000a_Sleeveless, no sleeves_x000a_Maxi length in flared hem_x000a_Georgette fabric"/>
    <s v="The model (height 5'8) is wearing a size S"/>
    <n v="4.3"/>
    <n v="192"/>
    <n v="699"/>
    <x v="1"/>
    <x v="233"/>
    <x v="1"/>
    <n v="134208"/>
  </r>
  <r>
    <x v="188"/>
    <s v="Pro Lunch 5Pcs Black Tiffin &amp; Insulated Fabric Jacket 100ml 180ml 320ml 450ml 750ml"/>
    <s v="Product Design:_x000a_Set Content: 5 Pcs Tiffin &amp; Insulated Fabric Jacket_x000a_With 1 Spoon, 1 Fork_x000a_Color: Black_x000a_Material: Plastic_x000a_Type: Lunch box_x000a_Capacity: 100ml 180ml 320ml 450ml 750ml_x000a__x000a_Features:_x000a_Leak proof_x000a_Food grade_x000a_Light weight_x000a_Microwave safe_x000a_Easy to carry_x000a_Dishwasher safe"/>
    <s v="Capacity of container Large: 450 ml_x000a_Capacity of container Medium: 320 ml_x000a_Capacity of container Small: 180 ml_x000a_Capacity of chutney dabba: 100 ml_x000a_Capacity of water bottle: 750 ml"/>
    <n v="4.3"/>
    <n v="553"/>
    <n v="999"/>
    <x v="1"/>
    <x v="162"/>
    <x v="0"/>
    <n v="552447"/>
  </r>
  <r>
    <x v="262"/>
    <s v="Women Olive Green Embroidered Regular Sequinned Liva Kurta with Trousers &amp; With Dupatta"/>
    <s v="Olive green embroidered Kurta with Trousers with dupatta_x000a__x000a_Kurta design:_x000a_Solid embroidered_x000a_Straight shape_x000a_Regular style_x000a_Round neck, three-quarter regular sleeves_x000a_Sequinned detail_x000a_Calf length with straight hem_x000a_Liva machine weave fabric_x000a__x000a_Trousers design:_x000a_Solid Trousers_x000a_Partially elasticated waistband_x000a_Slip-on closure"/>
    <s v="The model (height 5'8) is wearing a size S"/>
    <n v="4.4000000000000004"/>
    <n v="168"/>
    <n v="1189"/>
    <x v="0"/>
    <x v="231"/>
    <x v="5"/>
    <n v="199752"/>
  </r>
  <r>
    <x v="277"/>
    <s v="Peach-Coloured &amp; Pink Woven Design Mirror Work Kurta With Trousers &amp; Dupatta"/>
    <s v="Peach-coloured &amp; pink embroidered Kurta with Trousers &amp; dupatta_x000a__x000a_Kurta design:_x000a_Ethnic motif woven design _x000a_Straight shape_x000a_Regular style_x000a_Round neck, three-quarter regular sleeves_x000a_Mirror work detail_x000a_Calf length  with straight hem_x000a_Cotton blend machine weave fabric_x000a_Trousers design:_x000a_Self design Trousers_x000a_Elasticated waistband_x000a_Slip-on closure"/>
    <s v="Dupatta: length 2.35mtr_x000a_The model (height 5'8) is wearing a size S"/>
    <n v="4"/>
    <n v="29"/>
    <n v="1154"/>
    <x v="1"/>
    <x v="231"/>
    <x v="5"/>
    <n v="33466"/>
  </r>
  <r>
    <x v="303"/>
    <s v="Women Black &amp; Red Embroidered Straight Kurta"/>
    <s v="Black and Red embroidered straight kurta, has a round neck, three-quarter sleeves, curved hem, and side slits"/>
    <s v="The model (height 5'8&quot;) is wearing a size S"/>
    <n v="4.2"/>
    <n v="1000"/>
    <n v="402"/>
    <x v="0"/>
    <x v="112"/>
    <x v="0"/>
    <n v="402000"/>
  </r>
  <r>
    <x v="446"/>
    <s v="Women Blue Printed Sliders"/>
    <s v="A pair of blue printed sliders_x000a_Synthetic upper_x000a_Cushioned footbed_x000a_Patterned tpr outsole_x000a_Warranty: 1 month_x000a_Warranty provided by brand owner/manufacturer"/>
    <s v="Upper: Synthetic_x000a_Sole: TPR_x000a_Wipe with clean and dry cloth"/>
    <n v="4.3"/>
    <n v="363"/>
    <n v="1014"/>
    <x v="0"/>
    <x v="7"/>
    <x v="4"/>
    <n v="368082"/>
  </r>
  <r>
    <x v="359"/>
    <s v="In Extreme Dimension 24hr Kajal Eye Liner - Black"/>
    <s v="M.A.C In Extreme Dimension 24hr Kajal Eye Liner - Black"/>
    <s v="None"/>
    <n v="4.4000000000000004"/>
    <n v="3000"/>
    <n v="750"/>
    <x v="0"/>
    <x v="33"/>
    <x v="0"/>
    <n v="2250000"/>
  </r>
  <r>
    <x v="357"/>
    <s v="Women Textured Handheld Bag"/>
    <s v="Orange textured handheld bag, has 1 main compartment secured with button closure _x000a_Tablet sleeve: no_x000a_Two handles _x000a_With a non-detachable sling strap"/>
    <s v="Height: 21 cm_x000a_Width: 25 cm_x000a_Depth: 11 cm"/>
    <n v="4.4000000000000004"/>
    <n v="45"/>
    <n v="2152"/>
    <x v="0"/>
    <x v="48"/>
    <x v="5"/>
    <n v="96840"/>
  </r>
  <r>
    <x v="447"/>
    <s v="Sustainable Onion Hair Fall Control Shampoo With Onion &amp; Plant Keratin 250ml"/>
    <s v="Onion Hair Fall Control Shampoo"/>
    <s v="None"/>
    <n v="4.2"/>
    <n v="13900"/>
    <n v="303"/>
    <x v="1"/>
    <x v="316"/>
    <x v="1"/>
    <n v="4211700"/>
  </r>
  <r>
    <x v="141"/>
    <s v="Women Blue Bandhani Printed Kurti with Trousers"/>
    <s v="Blue printed Kurti with Trousers_x000a__x000a_Kurti design:_x000a_Bandhani printed_x000a_Straight shape_x000a_Regular style_x000a_Shirt collar, stylised back, three-quarter regular sleeves_x000a_Above knee length with curved hem_x000a_Viscose rayon machine weave fabric_x000a__x000a_Trousers design:_x000a_Printed Trousers_x000a_Partially elasticated waistband_x000a_Slip-on closure"/>
    <s v="Size worn by the model: S_x000a_Chest: 31&quot;_x000a_Waist: 24&quot;_x000a_Hips: 34&quot;_x000a_Height: 5'6&quot;"/>
    <n v="4.0999999999999996"/>
    <n v="332"/>
    <n v="1084"/>
    <x v="0"/>
    <x v="30"/>
    <x v="4"/>
    <n v="359888"/>
  </r>
  <r>
    <x v="14"/>
    <s v="Women Straight Fit High-Rise Stretchable Jeans"/>
    <s v="Coloured shade, no fade green jeans_x000a_Straight fit, high-rise_x000a_Clean look_x000a_Stretchable_x000a_5 pocket_x000a_Length: regular"/>
    <s v="Straight Fit_x000a_Stretchable_x000a_Size worn by the model: 28_x000a_Waist: 24&quot;_x000a_Hips: 38&quot;_x000a_Height: 5'5&quot;"/>
    <n v="4.3"/>
    <n v="46"/>
    <n v="1091"/>
    <x v="0"/>
    <x v="15"/>
    <x v="1"/>
    <n v="50186"/>
  </r>
  <r>
    <x v="309"/>
    <s v="Sleeveless Pure Cotton Waistcoat"/>
    <s v="White solid waistcoat, has high low hem, front button closure, sleeveless style, a regular length"/>
    <s v="The model (height 5'8) is wearing a size S"/>
    <n v="1.8"/>
    <n v="10"/>
    <n v="624"/>
    <x v="1"/>
    <x v="355"/>
    <x v="1"/>
    <n v="6240"/>
  </r>
  <r>
    <x v="266"/>
    <s v="Women Printed Pure Cotton Night suit"/>
    <s v="This ultra-soft night suit combines maximum comfort intertwined with casual style. It is an ultimate 'relax wear' recommended for leisure times._x000a_Van number :SE-NSP-119-Green_x000a_Top Features_x000a_Mandarin collar_x000a_Short sleeves_x000a__x000a_Pyjamas Features_x000a_Drawstring"/>
    <s v="The model (height 5'8) is wearing a size S"/>
    <n v="4.5"/>
    <n v="135"/>
    <n v="899"/>
    <x v="0"/>
    <x v="133"/>
    <x v="1"/>
    <n v="121365"/>
  </r>
  <r>
    <x v="271"/>
    <s v="Women White Cropped Ethnic Palazzos"/>
    <s v="White woven palazzos_x000a_Solid_x000a_Opaque_x000a_Straight fit_x000a_Elasticated waistband_x000a_Length: cropped_x000a_Woven cotton fabric"/>
    <s v="Straight fit_x000a_The model (height 5'8) is wearing a size S"/>
    <n v="4.3"/>
    <n v="582"/>
    <n v="699"/>
    <x v="0"/>
    <x v="237"/>
    <x v="2"/>
    <n v="406818"/>
  </r>
  <r>
    <x v="297"/>
    <s v="Women White Analogue Watch AMWW307"/>
    <s v="Display: Analogue_x000a_Movement: Quartz_x000a_Power source: Battery_x000a_Dial style: Solid round stainless steel dial_x000a_Features: Reset Time_x000a_Strap style: Rose Gold-Toned regular, stainless steel strap with a foldover and butterfly closure_x000a_Water resistance: Non-Resistant_x000a_Warranty: 1 year_x000a_Warranty provided by brand/manufacturer_x000a_Comes in a signature JOKER &amp; WITCH case"/>
    <s v="Dial width: 36 mm_x000a_Strap width: 12 mm"/>
    <n v="4.3"/>
    <n v="256"/>
    <n v="735"/>
    <x v="0"/>
    <x v="356"/>
    <x v="2"/>
    <n v="188160"/>
  </r>
  <r>
    <x v="268"/>
    <s v="Women Rose Solid Sweatshirt"/>
    <s v="Rose solid sweatshirt, has a mock collar, long sleeves, two pockets, straight hem"/>
    <s v="The model (height 5'8&quot;) is wearing a size S"/>
    <n v="4.0999999999999996"/>
    <n v="2300"/>
    <n v="679"/>
    <x v="0"/>
    <x v="58"/>
    <x v="1"/>
    <n v="1561700"/>
  </r>
  <r>
    <x v="49"/>
    <s v="Cleanser Toner Moisturizer Combo"/>
    <s v="Cleanser Toner Moisturizer Combo:_x000a_Bio Papaya Face Wash: 150ml_x000a_Bio Cucumber Pore Tightening Toner: 120ml_x000a_Bio Morning Nectar Moisturizer: 120ml"/>
    <s v="None"/>
    <n v="4.4000000000000004"/>
    <n v="55200"/>
    <n v="310"/>
    <x v="1"/>
    <x v="154"/>
    <x v="1"/>
    <n v="17112000"/>
  </r>
  <r>
    <x v="261"/>
    <s v="Women Blue &amp; White Bandhani Printed Gotta Patti Straight Cotton Kurta"/>
    <s v="Bandhani printed_x000a_Round neck_x000a_Three-quarter, regular sleeves_x000a_Straight shape with regular style_x000a_Gotta patti detail_x000a_Calf length with straight hem_x000a_Machine weave regular cotton"/>
    <s v="The model (height 5'8) is wearing a size S"/>
    <n v="4.0999999999999996"/>
    <n v="499"/>
    <n v="863"/>
    <x v="0"/>
    <x v="112"/>
    <x v="2"/>
    <n v="430637"/>
  </r>
  <r>
    <x v="448"/>
    <s v="Black Geometric Sling Bag with Tasselled"/>
    <s v="Black geometric self design sling bag, with tasselled detail_x000a_1 main compartment, has a zip closure, 1 inner pockets_x000a_Tablet sleeve: no_x000a_With a detachable sling strap"/>
    <s v="Length: 15cm_x000a_Width: 21cm_x000a_Depth: 3cm"/>
    <n v="4.3"/>
    <n v="65"/>
    <n v="539"/>
    <x v="1"/>
    <x v="357"/>
    <x v="0"/>
    <n v="35035"/>
  </r>
  <r>
    <x v="293"/>
    <s v="Open Toe Block Heels"/>
    <s v="A pair of white block heels,has regular ankle and open back_x000a_Synthetic solid upper_x000a_Cushioned footbed_x000a_Textured and patterend outsole, has a block"/>
    <s v="Heel height: 3.81 cm (1 inches)"/>
    <n v="4.0999999999999996"/>
    <n v="107"/>
    <n v="799"/>
    <x v="1"/>
    <x v="244"/>
    <x v="1"/>
    <n v="85493"/>
  </r>
  <r>
    <x v="18"/>
    <s v="Women Open Toe Flats"/>
    <s v="A pair of black open toe flats_x000a_Upper Material: croslite_x000a_Cushioned footbed_x000a_Textured and patterned outsole_x000a_Warranty: 3 months_x000a_Warranty provided by brand owner/manufacturer"/>
    <s v="Croslite_x000a_Wipe with a clean, dry cloth to remove dust"/>
    <n v="4.5999999999999996"/>
    <n v="204"/>
    <n v="2446"/>
    <x v="0"/>
    <x v="261"/>
    <x v="1"/>
    <n v="498984"/>
  </r>
  <r>
    <x v="449"/>
    <s v="Women Burgundy Solid Semi-Sheer Top"/>
    <s v="Burgundy solid woven semi-sheer top, has a tie-up neck, three-quarter sleeves"/>
    <s v="The model (height 5'8&quot;) is wearing a size S"/>
    <n v="4.3"/>
    <n v="1300"/>
    <n v="559"/>
    <x v="0"/>
    <x v="235"/>
    <x v="1"/>
    <n v="726700"/>
  </r>
  <r>
    <x v="340"/>
    <s v="Women Mauve Solid Kurta with Trousers &amp; Net Dupatta"/>
    <s v="Mauve solid Kurta with Trousers with dupatta_x000a__x000a_Kurta design:_x000a_Solid_x000a_Straight shape_x000a_Pleated style_x000a_Round neck_x000a_Three-quarter regular sleeves_x000a_Thread work detail_x000a_Calf length with straight hem_x000a_Cotton blend machine weave fabric_x000a_Trousers design:_x000a_Solid Trousers_x000a_Partially elasticated waistband_x000a_Slip-on closure_x000a_lace panelling on hem_x000a_Dupatta design:_x000a_Net dupatta_x000a_Scalloped embroidered border"/>
    <s v="Dupatta length:2.30 metres_x000a_Width:0.76 metres_x000a_The model (height 5'8) is wearing a size S"/>
    <n v="4.3"/>
    <n v="1400"/>
    <n v="1919"/>
    <x v="0"/>
    <x v="231"/>
    <x v="1"/>
    <n v="2686600"/>
  </r>
  <r>
    <x v="141"/>
    <s v="Women Printed Regular Pure Cotton Kurta with Trousers"/>
    <s v="Mustard yellow &amp; White printed Kurta with Trousers_x000a__x000a_Kurta design:_x000a_Geometric printed_x000a_Straight shape_x000a_Regular style_x000a_Keyhole neck, three-quarter regular sleeves_x000a_Calf length length with straight hem_x000a_Pure cotton machine weave fabric_x000a__x000a_Trousers design:_x000a_Printed Trousers_x000a_Elasticated waistband_x000a_Drawstring closure"/>
    <s v="The model (height 5'8) is wearing a size S"/>
    <n v="3.7"/>
    <n v="24"/>
    <n v="985"/>
    <x v="0"/>
    <x v="30"/>
    <x v="1"/>
    <n v="23640"/>
  </r>
  <r>
    <x v="450"/>
    <s v="Women Solid Regular Boots"/>
    <s v="A pair of solid round toe boots_x000a_has mid-top styling and lace-ups detail_x000a_Synthetic Leather upper_x000a_Cushioned footbed_x000a_TPR outsole"/>
    <s v="Heel Height: 2.5cm"/>
    <n v="4.4000000000000004"/>
    <n v="63"/>
    <n v="1999"/>
    <x v="0"/>
    <x v="83"/>
    <x v="1"/>
    <n v="125937"/>
  </r>
  <r>
    <x v="30"/>
    <s v="Paris Extraordinary Oil Serum for All Hair Types - 100 ml"/>
    <s v="LOreal Paris Extraordinary Oil Serum for All Hair Types"/>
    <s v="None"/>
    <n v="4.5999999999999996"/>
    <n v="9100"/>
    <n v="402"/>
    <x v="1"/>
    <x v="28"/>
    <x v="1"/>
    <n v="3658200"/>
  </r>
  <r>
    <x v="56"/>
    <s v="Premium Women Navy Analogue Watch DK11138-7"/>
    <s v="Display: Analogue_x000a_Movement: Quartz_x000a_Power source: Battery_x000a_Dial style: Solid round plastic dial_x000a_Features: Reset Time_x000a_Strap style: Gold-Toned bracelet style, stainless steel strap with a foldover closure_x000a_Water resistance: Water Resistant_x000a_Warranty: 2 years for movement from the date of delivery_x000a_Warranty provided by brand/manufacturer"/>
    <s v="Dial width: 30 mm_x000a_Strap width: 12 mm"/>
    <n v="4.3"/>
    <n v="2400"/>
    <n v="2501"/>
    <x v="0"/>
    <x v="358"/>
    <x v="3"/>
    <n v="6002400"/>
  </r>
  <r>
    <x v="262"/>
    <s v="Women Red Yoke Design Liva Kurta with Trousers"/>
    <s v="Red yoke design Kurta with Trousers_x000a_Kurta design:_x000a_Solid yoke design_x000a_Straight shape_x000a_Regular style_x000a_Round neck, short puffed sleeves_x000a_Calf length with flared hem_x000a_Liva machine weave fabric_x000a__x000a_Trousers design:_x000a_Solid Trousers_x000a_Partially elasticated waistband_x000a_Slip-on closure_x000a_2 pockets"/>
    <s v="The model (height 5'8) is wearing a size S"/>
    <n v="4.2"/>
    <n v="504"/>
    <n v="971"/>
    <x v="0"/>
    <x v="30"/>
    <x v="5"/>
    <n v="489384"/>
  </r>
  <r>
    <x v="256"/>
    <s v="Women Quirky Printed Pure Cotton Kurta with Trousers"/>
    <s v="Peach-coloured printed Kurta with Trousers_x000a__x000a_Kurta design:_x000a_Quirky printed_x000a_Straight shape_x000a_Regular style_x000a_Round neck, three-quarter regular sleeves_x000a_1 pockets zari detail_x000a_Knee length with straight hem_x000a_Pure cotton machine weave fabric_x000a__x000a_Trousers design:_x000a_Solid Trousers_x000a_Elasticated waistband_x000a_Slip-on closure"/>
    <s v="The model (height 5'8) is wearing a size S"/>
    <n v="3.8"/>
    <n v="61"/>
    <n v="666"/>
    <x v="0"/>
    <x v="30"/>
    <x v="1"/>
    <n v="40626"/>
  </r>
  <r>
    <x v="401"/>
    <s v="Puff Sleeves Fit &amp; Flare Dress"/>
    <s v="Black solid fit &amp; flare dress_x000a_Round neck_x000a_Three-quarter, puff sleeves_x000a_Knee length length in flared hem_x000a_Knitted fabric"/>
    <s v="The model (height 5'8) is wearing a size S"/>
    <n v="4.0999999999999996"/>
    <n v="57"/>
    <n v="579"/>
    <x v="1"/>
    <x v="233"/>
    <x v="1"/>
    <n v="33003"/>
  </r>
  <r>
    <x v="26"/>
    <s v="Burgundy Waist Tie-Ups Top"/>
    <s v="Burgundy solid woven regular top, has a mandarin collar, sleeveless,"/>
    <s v="The model (height 5'8&quot;) is wearing a size S"/>
    <n v="4.2"/>
    <n v="2700"/>
    <n v="223"/>
    <x v="1"/>
    <x v="235"/>
    <x v="1"/>
    <n v="602100"/>
  </r>
  <r>
    <x v="8"/>
    <s v="Unisex Black Striped Two Fold Wallet"/>
    <s v="Black striped two fold wallet_x000a_2 main compartments_x000a_Multiple card holders, 2 slip pockets_x000a_Warranty: 3 months_x000a_Warranty provided by brand/manufacturer"/>
    <s v="Height:  22 cm_x000a_Width: 10 cm"/>
    <n v="4.5"/>
    <n v="1600"/>
    <n v="934"/>
    <x v="1"/>
    <x v="79"/>
    <x v="0"/>
    <n v="1494400"/>
  </r>
  <r>
    <x v="282"/>
    <s v="New York Set Of 2 Baby Lip Balms - Pink Lolita + Berry Crush"/>
    <s v="Set of 2 Lip Balms_x000a_Shade 1: Pink Lolita_x000a_Shade 2: Berry Crush"/>
    <s v="None"/>
    <n v="4.5"/>
    <n v="1500"/>
    <n v="358"/>
    <x v="1"/>
    <x v="359"/>
    <x v="11"/>
    <n v="537000"/>
  </r>
  <r>
    <x v="276"/>
    <s v="Black Solid Non-Wired Non Padded Sports Bra DB-TS-BRA-002A"/>
    <s v="Black solid full-coverage Sports bra_x000a_Non Padded and Non-Wired seamless cups_x000a_Regular straps and slip-on_x000a_Back style: Racerback_x000a_Feature: All Day Comfort"/>
    <s v="The model (height 5'8&quot;) is wearing a size S"/>
    <n v="4.3"/>
    <n v="23500"/>
    <n v="249"/>
    <x v="1"/>
    <x v="360"/>
    <x v="0"/>
    <n v="5851500"/>
  </r>
  <r>
    <x v="141"/>
    <s v="Women White Chikankari Embroidered Kurta with Palazzos"/>
    <s v="White chikankari embroidered kurta with palazzos_x000a_White straight calf length kurta, has a round neck, three-quarter sleeves, straight hem, side slits_x000a_White Solid palazzos, has elasticated waistband, slip-on closure"/>
    <s v="The model (height 5'8&quot;) is wearing a size S"/>
    <n v="4.2"/>
    <n v="4500"/>
    <n v="999"/>
    <x v="0"/>
    <x v="237"/>
    <x v="5"/>
    <n v="4495500"/>
  </r>
  <r>
    <x v="268"/>
    <s v="Women Blue Wide Leg High-Rise Heart Printed Jeans"/>
    <s v="Medium shade, no fade blue jeans_x000a_Wide leg, high-rise_x000a_Clean look_x000a_Non stretchable_x000a_Printed_x000a_5 pocket_x000a_Length: regular"/>
    <s v="Fit: Wide Leg_x000a_Non Stretchable_x000a_The model (height 5'8) is wearing a size 28"/>
    <n v="4.3"/>
    <n v="1200"/>
    <n v="804"/>
    <x v="0"/>
    <x v="15"/>
    <x v="4"/>
    <n v="964800"/>
  </r>
  <r>
    <x v="451"/>
    <s v="Women Pink Floral Printed Anarkali Kurta"/>
    <s v="Colour: pink_x000a_Floral printed_x000a_V-neck_x000a_Tie-up details_x000a_Long, regular sleeves_x000a_Anarkali shape with regular style_x000a_Ankle length with flared hem_x000a_Machine weave regular viscose rayon"/>
    <s v="The model (height 5'8) is wearing a size S"/>
    <n v="4.4000000000000004"/>
    <n v="1400"/>
    <n v="1099"/>
    <x v="0"/>
    <x v="112"/>
    <x v="11"/>
    <n v="1538600"/>
  </r>
  <r>
    <x v="258"/>
    <s v="Women Maroon &amp; Grey Solid Kurta With Trousers &amp; Dupatta"/>
    <s v="Maroon and grey solid kurta with trousers_x000a_Maroon and grey embroidered straight knee length kurta, has a mandarin collar, three-quarter sleeves, straight hem, multiple slits, two pockets_x000a_Grey solid trousers, drawstring closure_x000a_Grey solid dupatta, tapping border"/>
    <s v="The model (height 5'8&quot;) is wearing a size S"/>
    <n v="4.2"/>
    <n v="257"/>
    <n v="1627"/>
    <x v="0"/>
    <x v="231"/>
    <x v="7"/>
    <n v="418139"/>
  </r>
  <r>
    <x v="275"/>
    <s v="Women Charming Maroon Striped Dress"/>
    <s v="Look effortlessly stylish in this enchanting dress. Featuring a striped pattern and round neck, this dress will lend you a desirable look. _x000a_Maroon colour_x000a_Trendy striped pattern_x000a_Round neck_x000a_Sleeveless_x000a_Polyester, machine wash"/>
    <s v="The model (height 5'8) is wearing a size S"/>
    <n v="4.0999999999999996"/>
    <n v="1200"/>
    <n v="434"/>
    <x v="0"/>
    <x v="233"/>
    <x v="9"/>
    <n v="520800"/>
  </r>
  <r>
    <x v="12"/>
    <s v="Unisex Grey &amp; Black Colourblocked Lifestyle Backpack"/>
    <s v="Grey and black colourblocked utility backpack_x000a_Non-padded haul loop, padded shoulder straps_x000a_1 main compartment with zip closure, has a slip pocket_x000a_A zip pocket on the front_x000a_Padded back_x000a_1 stash pocket on one side"/>
    <s v="Height: 46 cm_x000a_Width: 31 cm_x000a_Depth: 16 cm"/>
    <n v="4.0999999999999996"/>
    <n v="7100"/>
    <n v="719"/>
    <x v="1"/>
    <x v="67"/>
    <x v="0"/>
    <n v="5104900"/>
  </r>
  <r>
    <x v="321"/>
    <s v="Women Pink Floral Spaghetti Straps Playsuit"/>
    <s v="Make a style statement with this chic jumpsuit. Crafted beautifully with a floral print, this jumpsuit also features shoulder straps to add to your look. _x000a_Pink colour_x000a_Floral print_x000a_Shoulder straps_x000a_Sleeveless_x000a_Polyester, machine wash_x000a_Trend Alert_x000a_Designed to lend you a modish and youthful look, spaghetti straps are tie-up details that make your look fashionable. They are adorned with lovely embellishments and are coupled with other key details, like gathering, tiering, off-shoulder, corset style, and so on. Prints and patterns, such as floral, stripes, tribal, paisley, and more, further enhance their appeal."/>
    <s v="The model (height 5'8) is wearing a size S"/>
    <n v="4.3"/>
    <n v="187"/>
    <n v="781"/>
    <x v="0"/>
    <x v="265"/>
    <x v="11"/>
    <n v="146047"/>
  </r>
  <r>
    <x v="67"/>
    <s v="Pebble Crest 2.02&quot; Infinite Display BT Calling Smartwatch"/>
    <s v="This item cannot be returned."/>
    <s v="Dial width: 51 mm _x000a_Strap width: 25 mm"/>
    <n v="3.7"/>
    <n v="23"/>
    <n v="2299"/>
    <x v="1"/>
    <x v="40"/>
    <x v="1"/>
    <n v="52877"/>
  </r>
  <r>
    <x v="445"/>
    <s v="Floral Printed Fit &amp; Flare Midi Dress"/>
    <s v="Green floral print fit &amp; flare dress_x000a_V-neck_x000a_Short, puff sleeves_x000a_Midi length in flared hem_x000a_Georgette fabric"/>
    <s v="The model (height 5'8) is wearing a size S"/>
    <n v="4"/>
    <n v="338"/>
    <n v="659"/>
    <x v="1"/>
    <x v="233"/>
    <x v="1"/>
    <n v="222742"/>
  </r>
  <r>
    <x v="211"/>
    <s v="Plus Size Grey Melange Solid Non-Wired Non Padded Everyday Bra SZ-BRA-708F"/>
    <s v="Grey Melange solid full-coverage Everyday bra_x000a_Non Padded and Non-Wired seamless cups_x000a_Regular straps and back closure_x000a_Back style: Regular_x000a_Feature: All Day Comfort"/>
    <s v="95 cotton and 5% spandex_x000a_Hand-wash"/>
    <n v="4.3"/>
    <n v="672"/>
    <n v="305"/>
    <x v="1"/>
    <x v="361"/>
    <x v="7"/>
    <n v="204960"/>
  </r>
  <r>
    <x v="105"/>
    <s v="Women Purple Printed Round Neck Pure Cotton Boxy Regular Pure Cotton T-shirt"/>
    <s v="Purple printed T-shirt, has a round neck, and short sleeves"/>
    <s v="The model (height 5'8&quot;) is wearing a size S"/>
    <n v="4.3"/>
    <n v="2100"/>
    <n v="491"/>
    <x v="0"/>
    <x v="46"/>
    <x v="16"/>
    <n v="1031100"/>
  </r>
  <r>
    <x v="26"/>
    <s v="Women Solid Relaxed Fit T-shirt"/>
    <s v="Olive green solid T-shirt, has a boat neck, short sleeves with eyelet"/>
    <s v="Relaxed Fit_x000a_The model (height 5'8&quot;) is wearing a size S"/>
    <n v="4.3"/>
    <n v="21000"/>
    <n v="299"/>
    <x v="0"/>
    <x v="46"/>
    <x v="1"/>
    <n v="6279000"/>
  </r>
  <r>
    <x v="285"/>
    <s v="Women Ethnic Motifs Printed Pure Cotton Kurta with Trousers"/>
    <s v="Blue printed Kurta with Trousers_x000a__x000a_Kurta design:_x000a_Ethnic motifs printed_x000a_Straight shape_x000a_Regular style_x000a_Round neck, three-quarter regular sleeves_x000a_1 pockets_x000a_Calf length length with straight hem_x000a_Pure cotton machine weave fabric_x000a__x000a_Trousers design:_x000a_Printed Trousers_x000a_Elasticated waistband_x000a_Slip-on closure"/>
    <s v="The model (height 5'8) is wearing a size S"/>
    <n v="4.0999999999999996"/>
    <n v="188"/>
    <n v="899"/>
    <x v="0"/>
    <x v="30"/>
    <x v="1"/>
    <n v="169012"/>
  </r>
  <r>
    <x v="40"/>
    <s v="Glimpse Poly Carbonate Medium Hard Trolley Bag - 69 cm"/>
    <s v="Black medium hard-sided trolley bag, secured with a number lock_x000a_One short handle on top and on one side, has a trolley with retractable handle on the top and corner-mounted 360 degree inline skate wheels_x000a_One main zip compartment with a zip pocket on the flap, tabs secured with click clasps, zip lining_x000a_Two external zip pockets on the front_x000a_Zip detailing to adjust the size_x000a_International warranty: 5 years_x000a_Warranty provided by the brand owner / manufacturer"/>
    <s v="Polycarbonate_x000a_WIPE WITH CLEAN DRY CLOTH"/>
    <n v="4.4000000000000004"/>
    <n v="371"/>
    <n v="2699"/>
    <x v="1"/>
    <x v="37"/>
    <x v="1"/>
    <n v="1001329"/>
  </r>
  <r>
    <x v="267"/>
    <s v="Women Mustard Yellow &amp; Gold Zari Woven Design Straight Kurta Trousers &amp; With Dupatta"/>
    <s v="Mustard yellow, gold and red woven design Kurta with Trousers with dupatta_x000a__x000a_Kurta design:_x000a_Ethnic motifs woven design_x000a_Straight shape_x000a_Regular style_x000a_Round neck, three-quarter regular sleeves_x000a_zari detail_x000a_Calf length with straight hem_x000a_Silk blend machine weave fabric_x000a_Comes with a dupatta _x000a__x000a_Trousers design:_x000a_Solid Trousers_x000a_Elasticated waistband_x000a_2 pockets_x000a_Slip-on closure"/>
    <s v="Size worn by the model: S_x000a_Chest: 31&quot;_x000a_Waist: 24&quot;_x000a_Hips: 38''_x000a_Height: 5'8&quot;"/>
    <n v="4.4000000000000004"/>
    <n v="2200"/>
    <n v="1759"/>
    <x v="0"/>
    <x v="231"/>
    <x v="12"/>
    <n v="3869800"/>
  </r>
  <r>
    <x v="261"/>
    <s v="Women Pink Ethnic Motifs Printed Cotton Kurta"/>
    <s v="Colour: pink_x000a_Ethnic motifs printed_x000a_Round neck_x000a_Three-quarter, regular sleeves_x000a_A-line shape with regular style_x000a_Calf length with straight hem_x000a_Machine weave regular cotton"/>
    <s v="The model (height 5'8) is wearing a size S"/>
    <n v="4.2"/>
    <n v="1200"/>
    <n v="799"/>
    <x v="0"/>
    <x v="112"/>
    <x v="11"/>
    <n v="958800"/>
  </r>
  <r>
    <x v="285"/>
    <s v="Blue Tropical Fit and Flare Cotton Dress"/>
    <s v="Blue and White printed woven fit and flare dress, has a V-neck, three-quarter sleeves, and flared hem"/>
    <s v="Semi-Fit_x000a_The model (height 5'8&quot;) is wearing a size S"/>
    <n v="4.0999999999999996"/>
    <n v="1500"/>
    <n v="759"/>
    <x v="1"/>
    <x v="233"/>
    <x v="4"/>
    <n v="1138500"/>
  </r>
  <r>
    <x v="291"/>
    <s v="Women Blue Floral Embroidered Kurta"/>
    <s v="Colour: blue_x000a_Floral embroidered_x000a_Round neck_x000a_Three-quarter, regular sleeves_x000a_A-line shape with pleated style_x000a_Calf length with flared hem_x000a_Knitted and woven regular viscose rayon"/>
    <s v="The model (height 5'8) is wearing a size S"/>
    <n v="4.2"/>
    <n v="226"/>
    <n v="799"/>
    <x v="0"/>
    <x v="112"/>
    <x v="5"/>
    <n v="180574"/>
  </r>
  <r>
    <x v="389"/>
    <s v="Women Non-Marking Air Technology Walking Shoes"/>
    <s v="A pair of pink,white and grey sports shoes, has regular styling, lace-ups detail_x000a_Mesh upper_x000a_Cushioned footbed_x000a_Textured and patterned outsole"/>
    <s v="mesh_x000a_Wipe with a clean and dry cloth to remove dust"/>
    <n v="3.7"/>
    <n v="39"/>
    <n v="579"/>
    <x v="0"/>
    <x v="11"/>
    <x v="1"/>
    <n v="22581"/>
  </r>
  <r>
    <x v="452"/>
    <s v="Women Flared High-Rise Stretchable Cotton Jeans"/>
    <s v="Light shade, no fade white jeans_x000a_Flared , high-rise_x000a_Clean look_x000a_Stretchable_x000a_5 pocket_x000a_Length: cropped"/>
    <s v="Fit: Flared _x000a_Stretchable_x000a_The model (height 5'8) is wearing a size 28"/>
    <n v="4.5"/>
    <n v="194"/>
    <n v="879"/>
    <x v="0"/>
    <x v="15"/>
    <x v="5"/>
    <n v="170526"/>
  </r>
  <r>
    <x v="141"/>
    <s v="Women Ethnic Motifs Printed Pure Cotton Kurta with Trousers"/>
    <s v="Brown printed Kurta with Trousers_x000a__x000a_Kurta design:_x000a_Ethnic motifs printed_x000a_Straight shape_x000a_Regular style_x000a_Mandarin collar, three-quarter regular sleeves_x000a_Calf length length with curved hem_x000a_Pure cotton machine weave fabric_x000a__x000a_Trousers design:_x000a_Solid Trousers_x000a_Partially elasticated waistband_x000a_Slip-on closure"/>
    <s v="Size worn by the model: S_x000a_Chest: 36&quot;_x000a_Waist: 24&quot;_x000a_Hips: 38&quot;_x000a_Height: 5'5&quot;"/>
    <n v="3.6"/>
    <n v="37"/>
    <n v="594"/>
    <x v="0"/>
    <x v="30"/>
    <x v="1"/>
    <n v="21978"/>
  </r>
  <r>
    <x v="147"/>
    <s v="Unisex Textured Hard-Sided Medium Trolley Bag 54.6 L"/>
    <s v="Blue textured hard trolley bag, secured with a combination lock_x000a_One handle on the top and one on the side_x000a_Has a retractable handle on the top and four 360-degree rotatable corner-mounted skate wheels_x000a_One main zip compartment that has zip lining with two compression straps_x000a_Has a sub-compartment, secured with a zip closure"/>
    <s v="Height: 56 cm_x000a_Width: 39 cm_x000a_Depth: 25 cm_x000a_Volume: 54.6 L"/>
    <n v="4"/>
    <n v="16"/>
    <n v="2399"/>
    <x v="1"/>
    <x v="42"/>
    <x v="5"/>
    <n v="38384"/>
  </r>
  <r>
    <x v="267"/>
    <s v="Women Green &amp; Gold Zari Woven Design Straight Kurta with Trousers &amp; With Dupatta"/>
    <s v="Green, gold and red woven design Kurta with Trousers with dupatta_x000a__x000a_Kurta design:_x000a_Ethnic motifs woven design_x000a_Straight shape_x000a_Regular style_x000a_V-neck, three-quarter regular sleeves_x000a_zari detail_x000a_Calf length with straight hem_x000a_Silk blend machine weave fabric_x000a_Comes with a dupatta _x000a__x000a_Trousers design:_x000a_Solid Trousers_x000a_Elasticated waistband_x000a_2 pockets_x000a_Slip-on closure"/>
    <s v="Size worn by the model: S_x000a_Chest: 32''_x000a_Waist: 28&quot;_x000a_Hips: 33''_x000a_Height: 5'7&quot;"/>
    <n v="4.5"/>
    <n v="981"/>
    <n v="1759"/>
    <x v="0"/>
    <x v="231"/>
    <x v="8"/>
    <n v="1725579"/>
  </r>
  <r>
    <x v="262"/>
    <s v="Red Floral Embroidered Sequined Kurta with Trousers &amp; Dupatta"/>
    <s v="Red embroidered Kurta with Trousers &amp; dupatta_x000a__x000a_Kurta design:_x000a_Floral embroidered_x000a_Straight shape_x000a_Regular style_x000a_Notched neck, three-quarter regular sleeves_x000a_Sequined detail_x000a_Calf length with scalloped hem_x000a_Viscose rayon machine weave fabric_x000a__x000a_Trousers design:_x000a_Embroidered Trousers_x000a_Elasticated waistband_x000a_Slip-on closure"/>
    <s v="Dupatta Length: 2.3 metres, Width: 0.85 metres_x000a_The model (height 5'8) is wearing a size S"/>
    <n v="3.4"/>
    <n v="109"/>
    <n v="1679"/>
    <x v="1"/>
    <x v="231"/>
    <x v="5"/>
    <n v="183011"/>
  </r>
  <r>
    <x v="453"/>
    <s v="White Comfort Sandals with Buckles"/>
    <s v="A pair of white sandals ,has regular ankle and open back_x000a_Synthetic solid upper with buckles_x000a_Cushioned footbed_x000a_Textured and patterend outsole, has a comfort_x000a_Warranty: 15 days"/>
    <s v="Heel height: 3.81 cm (1 inches)"/>
    <n v="4.0999999999999996"/>
    <n v="607"/>
    <n v="644"/>
    <x v="1"/>
    <x v="352"/>
    <x v="2"/>
    <n v="390908"/>
  </r>
  <r>
    <x v="453"/>
    <s v="White Comfort Sandals with Buckles"/>
    <s v="A pair of white sandals ,has regular ankle and open back_x000a_Synthetic solid upper with buckles_x000a_Cushioned footbed_x000a_Textured and patterend outsole, has a comfort_x000a_Warranty: 15 days"/>
    <s v="Heel height: 3.81 cm (1 inches)"/>
    <n v="4.0999999999999996"/>
    <n v="607"/>
    <n v="644"/>
    <x v="1"/>
    <x v="352"/>
    <x v="2"/>
    <n v="390908"/>
  </r>
  <r>
    <x v="181"/>
    <s v="Red Solid Medium 360 Degree Rotatable Trolley Suitcase"/>
    <s v="Red solid medium trolley suitcase_x000a_Two short padded handles, has a trolley with retractable handle on the top and corner mounted four 360 degree rotatable wheels_x000a_One main zip compartment secured with a TSA lock system, has an inner zip pocket, two elasticated straps with click clasp closure and a zip lining_x000a_One external zip pocket on the front_x000a_Legs at the base_x000a_Please note: The inner lining colour/material may vary from what is shown in the image_x000a_Warranty: 5 years_x000a_Warranty provided by brand/manufacturer"/>
    <s v="Height: 68 cm _x000a_Width: 43 cm _x000a_Depth: 32 cm _x000a_Volume: upto 150 litres"/>
    <n v="4.3"/>
    <n v="211"/>
    <n v="2899"/>
    <x v="1"/>
    <x v="107"/>
    <x v="5"/>
    <n v="611689"/>
  </r>
  <r>
    <x v="46"/>
    <s v="Unisex Green Printed Flip Duf 2 Duffel Bag"/>
    <s v="Green printed duffel bag_x000a_Two short handles with one adjustable shoulder strap_x000a_One main zip compartment_x000a_Two zip pockets on the sides_x000a_One external pocket_x000a_Warranty: 18 months_x000a_Warranty provided by Brand Owner / Manufacturer"/>
    <s v="Height: 29 cm_x000a_Width: 56 cm_x000a_Depth: 25 cm"/>
    <n v="4.5999999999999996"/>
    <n v="2800"/>
    <n v="1649"/>
    <x v="1"/>
    <x v="48"/>
    <x v="8"/>
    <n v="4617200"/>
  </r>
  <r>
    <x v="256"/>
    <s v="Women Embroidered Mirror Work Kurta with Trousers &amp; With Dupatta"/>
    <s v="embroidered Kurta with Trousers with dupatta_x000a__x000a_Kurta design:_x000a_Solid embroidered_x000a_Straight shape_x000a_Regular style_x000a_Round neck, short regular sleeves_x000a_Mirror work detail_x000a_Knee length length with straight hem_x000a_Cotton blend machine weave fabric_x000a__x000a_Trousers design:_x000a_Embroidered Trousers_x000a_Elasticated waistband_x000a_Slip-on closure"/>
    <s v="The model (height 5'8) is wearing a size S"/>
    <n v="3.8"/>
    <n v="206"/>
    <n v="659"/>
    <x v="0"/>
    <x v="231"/>
    <x v="5"/>
    <n v="135754"/>
  </r>
  <r>
    <x v="254"/>
    <s v="Women Floral Printed Gotta Patti Pure Cotton Kurta with Palazzos &amp; Dupatta"/>
    <s v="Printed Kurta with Palazzos &amp; dupatta_x000a__x000a_Kurta design:_x000a_Floral printed_x000a_A-line shape_x000a_Pleated style_x000a_Round neck, three-quarter regular sleeves_x000a_Gotta patti detail_x000a_Calf length with flared hem_x000a_Pure cotton machine weave fabric_x000a__x000a_Palazzos design:_x000a_Printed Palazzos_x000a_Elasticated waistband_x000a_Slip-on closure"/>
    <s v="The model (height 5'8) is wearing a size S_x000a_Dupatta length 2.10 meter"/>
    <n v="4"/>
    <n v="729"/>
    <n v="1709"/>
    <x v="0"/>
    <x v="231"/>
    <x v="1"/>
    <n v="1245861"/>
  </r>
  <r>
    <x v="362"/>
    <s v="Women Blue &amp; Silver Striped Kurta Set with Gotta Patti Detail"/>
    <s v="Blue and silver striped kurta with trousers and dupatta_x000a_Blue and silver straight calf length striped kurta with gotta patti detail, has a tie-up neck, three-quarter sleeves, side slits_x000a_Blue solid trousers with striped gotta patti detail, has partially elasticated waistband, slip-on closure_x000a_Blue embellished dupatta, has gotta patti tapping border"/>
    <s v="The model (height 5'8&quot;) is wearing a size S"/>
    <n v="4"/>
    <n v="849"/>
    <n v="2969"/>
    <x v="0"/>
    <x v="20"/>
    <x v="4"/>
    <n v="2520681"/>
  </r>
  <r>
    <x v="197"/>
    <s v="Unisex Black Lens &amp; Silver-Toned Round Sunglasses with UV Protected Lens 1915MG3622"/>
    <s v="Lens Colour: black_x000a_Frame Colour: silver-toned_x000a_Style: full rim_x000a_Type: round sunglasses_x000a_Frame Material: metal_x000a_Features: uv protected lens_x000a_Best suited for oval face_x000a_Comes in a Voyage hard case"/>
    <s v="Metal_x000a_Remove dust and grime by gently wiping the lens with a cloth"/>
    <n v="4.3"/>
    <n v="389"/>
    <n v="749"/>
    <x v="1"/>
    <x v="167"/>
    <x v="0"/>
    <n v="291361"/>
  </r>
  <r>
    <x v="141"/>
    <s v="Women Purple Floral Printed Pure Cotton Kurta with Trousers"/>
    <s v="Purple printed Kurta with Trousers_x000a__x000a_Kurta design:_x000a_Floral printed_x000a_Straight shape_x000a_Regular style_x000a_Round neck, three-quarter regular sleeves_x000a_Knee length with straight hem_x000a_Pure cotton machine weave fabric_x000a__x000a_Trousers design:_x000a_Printed Trousers_x000a_Partially elasticated waistband_x000a_Slip-on closure"/>
    <s v="Size worn by the model: S_x000a_Chest: 31&quot;_x000a_Waist: 24&quot;_x000a_Hips: 34&quot;_x000a_Height: 5'6&quot;"/>
    <n v="4.2"/>
    <n v="285"/>
    <n v="1119"/>
    <x v="0"/>
    <x v="30"/>
    <x v="16"/>
    <n v="318915"/>
  </r>
  <r>
    <x v="8"/>
    <s v="Unisex Pack of 6 Shoe-Liner Socks"/>
    <s v="This item cannot be returned."/>
    <s v="Polyester_x000a_Hand Wash"/>
    <n v="4.7"/>
    <n v="265"/>
    <n v="499"/>
    <x v="1"/>
    <x v="71"/>
    <x v="1"/>
    <n v="132235"/>
  </r>
  <r>
    <x v="294"/>
    <s v="Red Solid Underwired Lightly Padded T-shirt Bra"/>
    <s v="Red solid medium-coverage T-shirt bra_x000a_Lightly Padded and Underwired seamless cups_x000a_Regular straps and back closure_x000a_Back style: Regular_x000a_Feature: All Day Comfort"/>
    <s v="95% Cotton, 5% Spandex_x000a_Hand-wash"/>
    <n v="4.2"/>
    <n v="12200"/>
    <n v="449"/>
    <x v="1"/>
    <x v="287"/>
    <x v="5"/>
    <n v="5477800"/>
  </r>
  <r>
    <x v="33"/>
    <s v="Virat Kohli Unisex Black Softride Rift Knit Running Shoes"/>
    <s v="Special Technologies:_x000a_SOFTRIDE: The SOFTRIDE midsole offers plush comfort._x000a_Features:_x000a_A pair of black solid running shoes, has regular styling, slip-on detail_x000a_Breathable, lightweight knitted textile upper_x000a_Cushioned footbed_x000a_Textured and patterned outsole_x000a_one8 insignia at the tongue, heel &amp; footbed_x000a_Zoned rubber midsole provides versatile grip and traction_x000a_Asymmetrical padded collar opening_x000a_SoftRide foam midsole_x000a_Product Design Details:_x000a_Product Colour: PUMA Black-PUMA White_x000a_Warranty: 3 months_x000a_Warranty provided by brand/manufacturer_x000a_About the one8 x PUMA Virat Kohli Unisex Softride Rift Knit Running Shoes_x000a_Extreme uber cool The SOFTRIDE Rift Tech one8 shoe is crafted to offer smooth leisure. The mesh upper and traction outsole complemented with the TPU clip provides impeccable grip and stability."/>
    <s v="Textile_x000a_Wipe with a clean, dry cloth to remove dust"/>
    <n v="3.7"/>
    <n v="26"/>
    <n v="3849"/>
    <x v="1"/>
    <x v="11"/>
    <x v="0"/>
    <n v="100074"/>
  </r>
  <r>
    <x v="454"/>
    <s v="Vegan Quilted Sling Cross Body Bag"/>
    <s v="Black solid sling bag, with quilted detail_x000a_2 main compartments, has a zip closure, 1 external pocket, 1 inner pockets_x000a_Tablet sleeve: no_x000a_With a non-detachable sling strap_x000a_Comes with a pouch_x000a_Warranty: 6 months_x000a_Warranty provided by brand owner/manufacturer"/>
    <s v="8X3X6 INCHES"/>
    <n v="4.7"/>
    <n v="1500"/>
    <n v="1291"/>
    <x v="1"/>
    <x v="48"/>
    <x v="1"/>
    <n v="1936500"/>
  </r>
  <r>
    <x v="141"/>
    <s v="Pink &amp; Blue Self-Striped Sling Bag with Tasselled Detail"/>
    <s v="Pink, blue and off-white self-striped sling bag with fringed and tasselled detail, has a button closure_x000a_1 main compartment, 2 inner pockets_x000a_Tablet sleeve: No_x000a_Has a non-detachable sling strap_x000a_Warranty: 3 months_x000a_Warranty provided by brand/manufacturer"/>
    <s v="Height: 18 cm_x000a_Width: 24 cm_x000a_Depth: 5 cm"/>
    <n v="4.5999999999999996"/>
    <n v="926"/>
    <n v="999"/>
    <x v="1"/>
    <x v="20"/>
    <x v="4"/>
    <n v="925074"/>
  </r>
  <r>
    <x v="339"/>
    <s v="Women Blue Flared High-Rise Light Fade Stretchable Jeans"/>
    <s v="Medium shade, light fade blue jeans_x000a_Flared, high-rise_x000a_Clean look_x000a_Stretchable_x000a_5 pocket_x000a_Length: regular"/>
    <s v="Fit: Flared_x000a_Stretchable_x000a_The model (height 5'8) is wearing a size 28"/>
    <n v="3.7"/>
    <n v="235"/>
    <n v="1599"/>
    <x v="0"/>
    <x v="15"/>
    <x v="5"/>
    <n v="375765"/>
  </r>
  <r>
    <x v="282"/>
    <s v="New York Hypercurl Waterproof Mascara - Black"/>
    <s v="Maybelline New York Hypercurl Waterproof Mascara _x000a_Shade name - Black"/>
    <s v="None"/>
    <n v="4.3"/>
    <n v="22600"/>
    <n v="249"/>
    <x v="1"/>
    <x v="33"/>
    <x v="0"/>
    <n v="5627400"/>
  </r>
  <r>
    <x v="160"/>
    <s v="Unisex Arizona Essentials Purple Narrow-Width Slides"/>
    <s v="A pair of purple comfort sandals_x000a_Rubber upper with slip-on closure_x000a_Cushioned footbed_x000a_Patterned eva outsole_x000a_Collection Name: Arizona Essentials_x000a_Width: Narrow"/>
    <s v="Upper material: Rubber_x000a_Outsole material: EVA_x000a_Wipe with a clean, dry cloth to remove the dust"/>
    <n v="4.3"/>
    <n v="43"/>
    <n v="3990"/>
    <x v="1"/>
    <x v="168"/>
    <x v="16"/>
    <n v="171570"/>
  </r>
  <r>
    <x v="268"/>
    <s v="Women Black Parallel Trousers"/>
    <s v="Black solid woven parallel trousers, has a partially elasticated waistband, zip closure on the side"/>
    <s v="Smart fit_x000a_The model (height 5'8'') is wearing a size 28"/>
    <n v="4"/>
    <n v="12400"/>
    <n v="517"/>
    <x v="0"/>
    <x v="30"/>
    <x v="0"/>
    <n v="6410800"/>
  </r>
  <r>
    <x v="26"/>
    <s v="Women Black Colourblock Sweatshirt"/>
    <s v="Black colourblocked sweatshirt, has a mock collar, two pockets, long sleeves, zip closure, straight hem"/>
    <s v="The model (height 5'8&quot;) is wearing a size S"/>
    <n v="4.0999999999999996"/>
    <n v="6400"/>
    <n v="809"/>
    <x v="0"/>
    <x v="58"/>
    <x v="0"/>
    <n v="5177600"/>
  </r>
  <r>
    <x v="46"/>
    <s v="Unisex Black Solid Backpack"/>
    <s v="Black backpack_x000a_Non-Padded haul loop_x000a_1 main compartment with zip closure_x000a_Padded Mesh back_x000a_Zip Pocket_x000a_Padded shoulder strap: Padded_x000a_Water-resistance: No_x000a_Warranty: 18 months_x000a_Warranty provided by brand/manufacturer"/>
    <s v="Height:_x000a_Width:_x000a_Depth:"/>
    <n v="4.4000000000000004"/>
    <n v="2500"/>
    <n v="989"/>
    <x v="1"/>
    <x v="67"/>
    <x v="0"/>
    <n v="2472500"/>
  </r>
  <r>
    <x v="61"/>
    <s v="Women Swim Rbk Cuba W Room Slippers"/>
    <s v="PRODUCT DESIGN DETAILS :A pair of grey and blue self design room slippers_x000a_Lightweight and extremally soft Ztaur outsole with another sheet exteemly soft eva footbed on top, High quality straps with cushioning for full day comfort."/>
    <s v="PU_x000a_Wipe with a clean and dry cloth when needed"/>
    <n v="4.4000000000000004"/>
    <n v="42"/>
    <n v="1699"/>
    <x v="0"/>
    <x v="144"/>
    <x v="1"/>
    <n v="71358"/>
  </r>
  <r>
    <x v="256"/>
    <s v="Women Ethnic Motifs Printed Anarkali Kurta"/>
    <s v="Ethnic motifs printed_x000a_Round neck_x000a_Three-quarter, regular sleeves_x000a_Anarkali shape with empire style_x000a_Ankle length with flared hem_x000a_Machine weave regular viscose rayon"/>
    <s v="The model (height 5'8) is wearing a size S_x000a_Dupatta dimensions: 2 metres x 42 cm"/>
    <n v="4"/>
    <n v="176"/>
    <n v="799"/>
    <x v="0"/>
    <x v="112"/>
    <x v="1"/>
    <n v="140624"/>
  </r>
  <r>
    <x v="64"/>
    <s v="Set of SerieExpert Absolut Repair Shampoo+Mask+Serum with Gold Quinoa"/>
    <s v="This hair care kit consists of _x000a_Absolut Repair Gold Quinoa + Protein Repair Shampoo_x000a_Absolut Repair Lipidium Masque_x000a_Absolut Repair Oil with Wheat Germ Oil"/>
    <s v="None"/>
    <n v="4.5"/>
    <n v="7800"/>
    <n v="2668"/>
    <x v="1"/>
    <x v="62"/>
    <x v="6"/>
    <n v="20810400"/>
  </r>
  <r>
    <x v="275"/>
    <s v="Beige A-Line Midi Skirt"/>
    <s v="Beige solid A-line midi skirt, has a waistband with zip closure and tie-up detail, front slit and straight hem"/>
    <s v="The model (height 5'8&quot;) is wearing size 28"/>
    <n v="4.2"/>
    <n v="360"/>
    <n v="293"/>
    <x v="1"/>
    <x v="245"/>
    <x v="13"/>
    <n v="105480"/>
  </r>
  <r>
    <x v="273"/>
    <s v="Women Mustard Yellow &amp; Pink Ethnic Motifs Print Kurta with Trousers &amp; Dupatta"/>
    <s v="Mustard yellow and pink printed Kurta with Trousers and dupatta_x000a__x000a_Kurta design:_x000a_Ethnic motifs printed_x000a_Straight shape_x000a_Regular style_x000a_Round neck, three-quarter regular sleeves_x000a_1 pockets_x000a_Calf length with straight hem_x000a_Cotton blend  machine weave fabric_x000a_Trousers design:_x000a_Printed Trousers_x000a_Partially elasticated waistband_x000a_Drawstring closure_x000a_Comes with a dupatta"/>
    <s v="The model (height 5'8) is wearing a size S"/>
    <n v="3.9"/>
    <n v="265"/>
    <n v="1061"/>
    <x v="0"/>
    <x v="231"/>
    <x v="12"/>
    <n v="281165"/>
  </r>
  <r>
    <x v="13"/>
    <s v="HERENOW Chikankari Embroidered Thread Work Georgette Anarkali Kurta"/>
    <s v="Colour: maroon_x000a_Ethnic motifs embroidered_x000a_Scoop neck_x000a_Three-quarter, regular sleeves_x000a_A-line shape with regular style_x000a_Thread work detail_x000a_Ankle length with flared hem_x000a_Machine weave regular georgette"/>
    <s v="The model (height 5'8) is wearing a size S"/>
    <n v="4.4000000000000004"/>
    <n v="445"/>
    <n v="639"/>
    <x v="1"/>
    <x v="112"/>
    <x v="5"/>
    <n v="284355"/>
  </r>
  <r>
    <x v="455"/>
    <s v="Floral Printed Georgette Casual Fit &amp; Flare Midi Dress"/>
    <s v="Pink floral printed a-line dress_x000a_Round neck, keyhole detailing _x000a_Short, puffed sleeves_x000a_Midi length in flared hem_x000a_Georgette fabric_x000a_Comes with a belt"/>
    <s v="The model (height 5'8) is wearing a size S"/>
    <n v="3.9"/>
    <n v="76"/>
    <n v="699"/>
    <x v="1"/>
    <x v="233"/>
    <x v="1"/>
    <n v="53124"/>
  </r>
  <r>
    <x v="268"/>
    <s v="Black Styled Back Crop Top"/>
    <s v="Black solid knitted crop styled back top, has a round neck, short sleeves"/>
    <s v="The model (height 5'8&quot;) is wearing a size S"/>
    <n v="4.2"/>
    <n v="5100"/>
    <n v="449"/>
    <x v="1"/>
    <x v="235"/>
    <x v="0"/>
    <n v="2289900"/>
  </r>
  <r>
    <x v="456"/>
    <s v="Bandhani Printed Georgette Maxi Dress With Dupatta"/>
    <s v="Maroon bandhani printed A-line dress_x000a_Sweetheart neck_x000a_Three-quarter, regular sleeves_x000a_Maxi length with flared hem"/>
    <s v="The model (height 5'8) is wearing a size S"/>
    <n v="3.5"/>
    <n v="35"/>
    <n v="3999"/>
    <x v="1"/>
    <x v="231"/>
    <x v="1"/>
    <n v="139965"/>
  </r>
  <r>
    <x v="267"/>
    <s v="Women Blue Embroidered Kurta with Palazzos &amp; Dupatta"/>
    <s v="Blue embroidered Kurta with Palazzos with dupatta_x000a__x000a_Kurta design:_x000a_Solid embroidered_x000a_Straight shape_x000a_Regular style_x000a_Round neck, three-quarter regular sleeves_x000a_Calf length with straight hem_x000a_Viscose rayon knitted and woven fabric_x000a__x000a_Palazzos design:_x000a_Solid Palazzos_x000a_Partially elasticated waistband_x000a_Slip-on closure"/>
    <s v="The model (height 5'8) is wearing a size S"/>
    <n v="4.4000000000000004"/>
    <n v="1600"/>
    <n v="1109"/>
    <x v="0"/>
    <x v="231"/>
    <x v="5"/>
    <n v="1774400"/>
  </r>
  <r>
    <x v="26"/>
    <s v="The Lifestyle Co X Discovery Adventures Unisex Black Printed Duffle Bag - 43 L"/>
    <s v="Black printed duffle bag _x000a_1 main compartment with zip closure _x000a_2 external zip pockets _x000a_Two short padded handles with detachable shoulder strap "/>
    <s v="Height: 28 cm _x000a_Width: 56 cm _x000a_Depth: 28 cm _x000a_Volume: 43 litres"/>
    <n v="4.5999999999999996"/>
    <n v="66"/>
    <n v="1599"/>
    <x v="1"/>
    <x v="42"/>
    <x v="0"/>
    <n v="105534"/>
  </r>
  <r>
    <x v="276"/>
    <s v="Women Black Regular Mid-Rise Trousers"/>
    <s v="Black solid knitted mid-rise trousers, slip-on closure, mock fly and two pockets"/>
    <s v="Regular Fit_x000a_The model (height 5'8&quot;) is wearing a size 28"/>
    <n v="4.3"/>
    <n v="1700"/>
    <n v="701"/>
    <x v="0"/>
    <x v="30"/>
    <x v="0"/>
    <n v="1191700"/>
  </r>
  <r>
    <x v="319"/>
    <s v="Women White Embellished Open Toe Flats"/>
    <s v="A pair of white open toe flats_x000a_Upper Material: synthetic_x000a_Cushioned footbed_x000a_Textured and patterned outsole"/>
    <s v="Please measure your feet length before buying, and compare the size chart to choose the most suitable size"/>
    <n v="4.3"/>
    <n v="1500"/>
    <n v="594"/>
    <x v="0"/>
    <x v="261"/>
    <x v="2"/>
    <n v="891000"/>
  </r>
  <r>
    <x v="14"/>
    <s v="Blue &amp; Red Floral Tie-Up Neck A-Line Midi Dress &amp; Slip"/>
    <s v="Blue and red floral print a-line dress_x000a_Tie-up neck_x000a_Short, puff sleeve_x000a_Midi length in flounce hem_x000a_Comes with a slip"/>
    <s v="The model (height 5'8) is wearing a size S"/>
    <n v="4.2"/>
    <n v="370"/>
    <n v="1103"/>
    <x v="1"/>
    <x v="362"/>
    <x v="5"/>
    <n v="408110"/>
  </r>
  <r>
    <x v="26"/>
    <s v="Color-Blocked Lightweight Running Sneakers Casual Shoes"/>
    <s v="A pair of White &amp; pink color-blocked round toe casual slip on sneakers with regular styling has a lace-up closure_x000a_PU upper_x000a_Cushioned footbed_x000a_Lightweight technology_x000a_Textured and patterned PVC outsole"/>
    <s v="PU_x000a_Wipe with a clean, dry cloth to remove the dust"/>
    <n v="4.2"/>
    <n v="59"/>
    <n v="791"/>
    <x v="1"/>
    <x v="11"/>
    <x v="1"/>
    <n v="46669"/>
  </r>
  <r>
    <x v="200"/>
    <s v="Green &amp; White Ethnic Motifs Cotton 144 TC Queen Bedsheet With 2 Pillow Covers"/>
    <s v="Set content: 1 queen bedsheet with 2 pillow covers_x000a_Quality: regular_x000a_Type : flat_x000a_Thread count: 144_x000a_Colour: green and white_x000a_Pattern: ethnic motifs"/>
    <s v="Queen Bedsheet: 2.28 M X 2.54 M (length x width)_x000a_Pillow Cover: 46 CM x 69 CM"/>
    <n v="4.5999999999999996"/>
    <n v="195"/>
    <n v="998"/>
    <x v="1"/>
    <x v="89"/>
    <x v="8"/>
    <n v="194610"/>
  </r>
  <r>
    <x v="141"/>
    <s v="Women Mauve Printed Pure Cotton Kurta with Palazzos"/>
    <s v="Mauve printed Kurta with Palazzos_x000a__x000a_Kurta design:_x000a_Geometric printed_x000a_Straight shape_x000a_Regular style_x000a_V-neck, three-quarter regular sleeves_x000a_Calf length with straight hem_x000a_Pure cotton machine weave fabric_x000a__x000a_Palazzos design:_x000a_Solid Palazzos_x000a_Partially elasticated waistband_x000a_Slip-on closure"/>
    <s v="The model (height 5'8) is wearing a size S"/>
    <n v="3.8"/>
    <n v="699"/>
    <n v="679"/>
    <x v="0"/>
    <x v="237"/>
    <x v="1"/>
    <n v="474621"/>
  </r>
  <r>
    <x v="20"/>
    <s v="Floral 24KT Gold Bar- 2 gram"/>
    <s v="This item cannot be returned."/>
    <s v="Height : 10.81 mm_x000a_Width : 18.02 mm"/>
    <n v="4.8"/>
    <n v="36"/>
    <n v="13786"/>
    <x v="1"/>
    <x v="19"/>
    <x v="6"/>
    <n v="496296"/>
  </r>
  <r>
    <x v="416"/>
    <s v="V-Neck A-Line Midi Dress"/>
    <s v="Pink solid a-line dress_x000a_V-neck _x000a_Three-quarter, regular sleeves_x000a_Gathered or pleated detail_x000a_Midi length in flared hem_x000a_Cotton fabric"/>
    <s v="The model (height 5'8) is wearing a size S"/>
    <n v="3.5"/>
    <n v="213"/>
    <n v="639"/>
    <x v="1"/>
    <x v="233"/>
    <x v="1"/>
    <n v="136107"/>
  </r>
  <r>
    <x v="351"/>
    <s v="Brown Pure Cotton Co-Ords"/>
    <s v="This co-ords consists of a Top and Trousers_x000a_Brown solid regular top, has a v-neck, long, regular sleeves_x000a_Brown solid flared Trousers, has a slip on closure"/>
    <s v="Size worn by the model: S_x000a_Chest: 32''_x000a_Waist: 24''_x000a_Hips: 36''_x000a_Height: 5'6&quot;"/>
    <n v="4.2"/>
    <n v="38"/>
    <n v="1119"/>
    <x v="1"/>
    <x v="257"/>
    <x v="10"/>
    <n v="42522"/>
  </r>
  <r>
    <x v="340"/>
    <s v="Off White &amp; Brown Floral Printed Maxi Dress"/>
    <s v="Off white and brown printed maxi dress with sequinned detail, has a mandarin collar with embroidered detail, three-quarter sleeves, hook-and-eye closure on the front, concealed zip closure on the side, an attached lining, flared hem"/>
    <s v="The model (height 5'8&quot;) is wearing a size S"/>
    <n v="3.9"/>
    <n v="1600"/>
    <n v="1880"/>
    <x v="1"/>
    <x v="233"/>
    <x v="2"/>
    <n v="3008000"/>
  </r>
  <r>
    <x v="276"/>
    <s v="Women One Toe Block Heels"/>
    <s v="A pair of peach-coloured one toe block heels, has regular ankle and open back_x000a_Pu solid upper with buckles_x000a_Cushioned footbed_x000a_Textured and patterend outsole, has a block"/>
    <s v="Heel height: 5.08 cm (2 inches)"/>
    <n v="3.7"/>
    <n v="231"/>
    <n v="783"/>
    <x v="0"/>
    <x v="244"/>
    <x v="1"/>
    <n v="180873"/>
  </r>
  <r>
    <x v="64"/>
    <s v="Liss Unlimited Hair Mask with Pro-Keratin &amp; Kukui Nut Oil-250ml"/>
    <s v="Liss Unlimited Hair Mask with Pro-Keratin &amp; Kukui Nut Oil to Control Frizz"/>
    <s v="None"/>
    <n v="4.5"/>
    <n v="1700"/>
    <n v="920"/>
    <x v="1"/>
    <x v="169"/>
    <x v="1"/>
    <n v="1564000"/>
  </r>
  <r>
    <x v="109"/>
    <s v="Forever Matte Liquid Lip Colour 5.6 ml - Brown Espresso"/>
    <s v="18 Brown Espresso Forever Matte Liquid Lip Colour"/>
    <s v="None"/>
    <n v="4.4000000000000004"/>
    <n v="2600"/>
    <n v="296"/>
    <x v="1"/>
    <x v="363"/>
    <x v="10"/>
    <n v="769600"/>
  </r>
  <r>
    <x v="78"/>
    <s v="Women Textured Flatform Sneakers"/>
    <s v="A pair of round toe white &amp; teal green flatform sneakers, has regular styling,_x000a_Lace-ups detail_x000a_Synthetic leather upper_x000a_Cushioned footbed_x000a_Textured and patterned outsole_x000a_Warranty: 3 months_x000a_Warranty covered by brand owner/manufacturer"/>
    <s v="Synthetic leather_x000a_Allow your pair of shoes to air and deodorize at regular basis use shoe bags to prevent any stains or mildew dust any dry dirt from the surface using a clean cloth do not use polish or shiner"/>
    <n v="3.7"/>
    <n v="1400"/>
    <n v="710"/>
    <x v="0"/>
    <x v="0"/>
    <x v="5"/>
    <n v="994000"/>
  </r>
  <r>
    <x v="261"/>
    <s v="Women Floral Printed Pastel Kurta"/>
    <s v="Colour: lavender and white_x000a_Floral printed_x000a_V-neck_x000a_Three-quarter, regular sleeves_x000a_Straight shape with regular style_x000a_Calf length with straight hem_x000a_Machine weave regular cotton"/>
    <s v="The model (height 5'8) is wearing a size S"/>
    <n v="4.3"/>
    <n v="274"/>
    <n v="799"/>
    <x v="0"/>
    <x v="112"/>
    <x v="1"/>
    <n v="218926"/>
  </r>
  <r>
    <x v="275"/>
    <s v="Women Violet Solid Co-ords"/>
    <s v="Women Blue Solid Co-ords_x000a_Round Neck_x000a_Sleeveless_x000a_Tie-Up Detail"/>
    <s v="Regular fit"/>
    <n v="3.9"/>
    <n v="283"/>
    <n v="699"/>
    <x v="0"/>
    <x v="257"/>
    <x v="18"/>
    <n v="197817"/>
  </r>
  <r>
    <x v="8"/>
    <s v="Women Better Foam Prowl Slip-On Sports Shoes"/>
    <s v="FEATURES &amp; BENEFITS : SoftFoam+: PUMA's comfort sockliner for instant step-in and long-lasting comfort that provides soft cushioning every step of your day_x000a__x000a_PRODUCT DESIGN DETAILS :A pair of solid round toe sport shoes with regular styling has a slip on closure_x000a_Low boot_x000a_Mesh upper with sock-like construction and elastic overlays_x000a_SoftFoam+ sockliner_x000a_Better Foam midsole made with sustainable materials_x000a_PUMA Wordmark at lateral side, PUMA Cat Logo at toe_x000a_Warranty: 3 Months_x000a_Warranty provided by brand/manufacturer_x000a__x000a_PRODUCT STORY : The future of footwear is here. This sleek slip-on design incorporates a fresh, athletic upper with asymmetric elastic elements. The pared-down silhouette in sophisticated monochrome is finished with subtle metallic flashes and simple, sweeping tooling. Add a cushioning SoftFoam+ sockliner and you've got a cutting-edge look with state-of-the-art comfort."/>
    <s v="Textile_x000a_Wipe with a clean, dry cloth to remove dust"/>
    <n v="4.7"/>
    <n v="14"/>
    <n v="2579"/>
    <x v="0"/>
    <x v="11"/>
    <x v="1"/>
    <n v="36106"/>
  </r>
  <r>
    <x v="46"/>
    <s v="Unisex Black Solid Air 2 Coated Backpack"/>
    <s v="Black solid backpack_x000a_Non-Padded haul loop_x000a_2 main compartments with zip closure_x000a_1 external zip pocket_x000a_Padded Mesh back_x000a_Padded shoulder strap: Padded_x000a_Water-resistance: Yes_x000a_Warranty: 18 months_x000a_Warranty provided by Brand/Manufacturer"/>
    <s v="Height: 45 cm_x000a_Width: 33 cm_x000a_Depth: 22 cm_x000a_Laptop sleeve: 38 cm"/>
    <n v="4.4000000000000004"/>
    <n v="1400"/>
    <n v="2309"/>
    <x v="1"/>
    <x v="67"/>
    <x v="0"/>
    <n v="3232600"/>
  </r>
  <r>
    <x v="141"/>
    <s v="Women Pink Chikankari Embroidered Kurta with Palazzos"/>
    <s v="Pink embroidered kurta with palazzos_x000a_Pink straight calf length kurta, has a round neck, three-quarter sleeves, side slits_x000a_Pink Solid palazzos, has elasticated waistband"/>
    <s v="The model (height 5'8&quot;) is wearing a size S"/>
    <n v="4.3"/>
    <n v="16300"/>
    <n v="999"/>
    <x v="0"/>
    <x v="237"/>
    <x v="5"/>
    <n v="16283700"/>
  </r>
  <r>
    <x v="262"/>
    <s v="Floral Embroidered Regular Sequinned Kurta with Trousers &amp; With Dupatta"/>
    <s v="Burgundy embroidered Kurta with Trousers with dupatta_x000a__x000a_Kurta design:_x000a_Floral embroidered_x000a_Straight shape_x000a_Regular style_x000a_Round neck, three-quarter regular sleeves_x000a_Sequinned detail_x000a_Calf length with straight hem_x000a_Cotton blend machine weave fabric_x000a__x000a_Trousers design:_x000a_Embroidered Trousers_x000a_Elasticated waistband_x000a_Slip-on closure"/>
    <s v="Size worn by the model: S_x000a_Chest: 30&quot;_x000a_Waist: 24&quot;_x000a_Hips: 36&quot;_x000a_Height: 5'6&quot;"/>
    <n v="4.2"/>
    <n v="83"/>
    <n v="1583"/>
    <x v="1"/>
    <x v="231"/>
    <x v="5"/>
    <n v="131389"/>
  </r>
  <r>
    <x v="8"/>
    <s v="Unisex Brand Logo Printed Sliders"/>
    <s v="A pair of white and black brand logo printed sliders_x000a_Synthetic upper_x000a_Cushioned footbed_x000a_Patterned rubber outsole_x000a_EVA and TPU midsole_x000a_Embossed PUMA Wordmark on the foot strap_x000a_Embossed PUMA Cat Logo on the heel_x000a_Warranty: 3 months_x000a_Warranty provided by brand owner/manufacturer_x000a__x000a_About the Product_x000a_The new Logo slide that combines the ultimate in style, comfort, and practicality. With its visible heel plug, bouncy EVA foam that feels soft under your feet, and a hard-wearing strap, with a gore that allows you to adjust the fit, these are set to become your next beach and poolside lounging shoes."/>
    <s v="Synthetic_x000a_Wipe with a clean, dry cloth to remove dust"/>
    <n v="4.3"/>
    <n v="85"/>
    <n v="1374"/>
    <x v="1"/>
    <x v="7"/>
    <x v="1"/>
    <n v="116790"/>
  </r>
  <r>
    <x v="320"/>
    <s v="Sustainable Safe Sun UV Screen Matte Gel Sunscreen with SPF 50 100 g"/>
    <s v="Safe Sun UV Screen Matte Gel Sunscreen with SPF 50"/>
    <s v="None"/>
    <n v="4.4000000000000004"/>
    <n v="9500"/>
    <n v="349"/>
    <x v="1"/>
    <x v="75"/>
    <x v="1"/>
    <n v="3315500"/>
  </r>
  <r>
    <x v="457"/>
    <s v="Angrakha Gotta Patti Kurta with Palazzos &amp; Dupatta"/>
    <s v="Purple Kurta with Trousers with dupatta_x000a__x000a_Kurta design:_x000a_Solid_x000a_Anarkali shape_x000a_Angrakha style_x000a_V-neck, three-quarter regular sleeves_x000a_Gotta patti_x000a_Calf length with flared hem_x000a_Viscose rayon machine weave fabric_x000a__x000a_Trousers design:_x000a_Solid trousers_x000a_Elasticated waistband_x000a_Slip-on closure"/>
    <s v="The model (height 5'8) is wearing a size S_x000a_Dupatta- 2.2 * 0.8 meter"/>
    <n v="3.2"/>
    <n v="17"/>
    <n v="1673"/>
    <x v="1"/>
    <x v="231"/>
    <x v="1"/>
    <n v="28441"/>
  </r>
  <r>
    <x v="458"/>
    <s v="Black &amp; Pink Floral Puff Sleeves Georgette Midi Dress"/>
    <s v="Black and pink floral print fit &amp; flare dress_x000a_V-neck_x000a_Short, puff sleeve_x000a_Gathered or pleated detail_x000a_Midi length in flared hem_x000a_Georgette fabric"/>
    <s v="The model (height 5'8) is wearing a size S"/>
    <n v="3.8"/>
    <n v="1100"/>
    <n v="999"/>
    <x v="1"/>
    <x v="233"/>
    <x v="0"/>
    <n v="1098900"/>
  </r>
  <r>
    <x v="275"/>
    <s v="Black Checked High Neck Cuffed Sleeves Smocked Top"/>
    <s v="Black regular top_x000a_Checked _x000a_High neck_x000a_Long, cuffed sleeves _x000a_Smocking detail _x000a_Woven"/>
    <s v="The model (height 5'8) is wearing a size S"/>
    <n v="3.5"/>
    <n v="24"/>
    <n v="362"/>
    <x v="1"/>
    <x v="235"/>
    <x v="0"/>
    <n v="8688"/>
  </r>
  <r>
    <x v="141"/>
    <s v="Ethnic Motifs Printed Regular Kurta with Trousers &amp; Dupatta"/>
    <s v="Sage Green printed Kurta with Trousers and dupatta_x000a__x000a_Kurta design:_x000a_Ethnic motifs printed_x000a_Straight shape_x000a_Regular style_x000a_V-neck, three-quarter regular sleeves_x000a_Knee length length with straight hem_x000a_Polyester machine weave fabric_x000a__x000a_Trousers design:_x000a_Solid Trousers_x000a_Partially elasticated waistband_x000a_Slip-on closure_x000a_Dupatta design_x000a_Self design_x000a_Tassel border"/>
    <s v="The model (height 5'8) is wearing a size S"/>
    <n v="3.8"/>
    <n v="29"/>
    <n v="713"/>
    <x v="1"/>
    <x v="231"/>
    <x v="1"/>
    <n v="20677"/>
  </r>
  <r>
    <x v="349"/>
    <s v="Peach-Coloured &amp; Olive Green Printed Fusion Lehenga Choli"/>
    <s v="Peach-coloured and olive green printed lehenga choli, gotta patti_x000a_Peach-coloured and olive green printed ready to wear blouse, has a v-neck, sleeveless, zip closure_x000a_Peach-coloured and olive green printed ready to wear lehenga, has slip-on closure, flared hem_x000a_Peach-coloured and olive green dupatta, border"/>
    <s v="The model (height 5'8) is wearing a size SThe model (height 5'8) is wearing a size S"/>
    <n v="4.4000000000000004"/>
    <n v="151"/>
    <n v="1399"/>
    <x v="1"/>
    <x v="364"/>
    <x v="5"/>
    <n v="211249"/>
  </r>
  <r>
    <x v="459"/>
    <s v="Set Of 20 Gold-Plated &amp; White Contemporary Studs Drop &amp; Hoops Earrings"/>
    <s v="Set of 20 Gold-plated &amp; white contemporary studs &amp; drop earrings, each secured with post and back closure"/>
    <s v="Earrings Length : 0.5 cm to 3.3 cm"/>
    <n v="4.4000000000000004"/>
    <n v="7900"/>
    <n v="399"/>
    <x v="1"/>
    <x v="365"/>
    <x v="2"/>
    <n v="3152100"/>
  </r>
  <r>
    <x v="256"/>
    <s v="Floral Printed Kurta With Salwar &amp; Dupatta"/>
    <s v="Pink &amp; green printed kurta with salwar with dupatta_x000a__x000a_Kurta design:_x000a_Floral printed_x000a_Straight shape_x000a_Regular style_x000a_Round neck, three-quarter regular sleeves_x000a_Zari detail_x000a_Calf length with straight hem_x000a_Viscose rayon machine weave fabric_x000a__x000a_Salwar design:_x000a_Printed Salwar_x000a_Elasticated waistband_x000a_Slip-on closure"/>
    <s v="The model (height 5'8) is wearing a size S_x000a_Dupatta Length is 2.12 Meters and Width: is 1.06 meter."/>
    <n v="4"/>
    <n v="131"/>
    <n v="1279"/>
    <x v="1"/>
    <x v="231"/>
    <x v="1"/>
    <n v="167549"/>
  </r>
  <r>
    <x v="258"/>
    <s v="Women Blue &amp; White Embroidery Printed Kurta Set"/>
    <s v="This kurta set consists of kurta, trosures and a dupatta_x000a_Blue and white embroidery printed straight kurta, has a round neck, three-quartered sleeves and a straight hem_x000a_A pair of blue and white printed trosures has a slip on closure_x000a_Comes with a matching dupatta"/>
    <s v="The model (height 5'8&quot;) is wearing a size M"/>
    <n v="4.0999999999999996"/>
    <n v="347"/>
    <n v="1289"/>
    <x v="0"/>
    <x v="68"/>
    <x v="2"/>
    <n v="447283"/>
  </r>
  <r>
    <x v="261"/>
    <s v="Women Yellow &amp; Peach-Coloured Floral Screen Printed Gotta Patti Straight Kurta"/>
    <s v="Colour: yellow and peach coloured_x000a_Floral screen printed_x000a_Round neck_x000a_Three-quarter, regular sleeves_x000a_Straight shape with regular style_x000a_Gotta patti detail_x000a_Calf length with straight hem_x000a_Machine weave regular cotton"/>
    <s v="The model (height 5'8) is wearing a size S"/>
    <n v="4"/>
    <n v="5100"/>
    <n v="783"/>
    <x v="0"/>
    <x v="112"/>
    <x v="5"/>
    <n v="3993300"/>
  </r>
  <r>
    <x v="318"/>
    <s v="Women LivIn Straight Fit Formal Trousers"/>
    <s v="Grey knitted parallel_x000a_Straight fit_x000a_Brand Fit: comfort_x000a_Mid-rise_x000a_Length: regular_x000a_Pattern: solid_x000a_Flat-front, with no pleats design_x000a_Feature: plain_x000a_3 pockets"/>
    <s v="Brand Fit: Comfort_x000a_Fit: Straight Fit_x000a_The model (height 5'8) is wearing a size 28"/>
    <n v="4"/>
    <n v="201"/>
    <n v="2156"/>
    <x v="0"/>
    <x v="30"/>
    <x v="1"/>
    <n v="433356"/>
  </r>
  <r>
    <x v="291"/>
    <s v="Women White Printed Thread Work Kurta With Dupatta"/>
    <s v="White printed Kurta with Leggings with dupatta_x000a__x000a_Kurta design:_x000a_Geometric printed_x000a_Straight shape_x000a_Regular style_x000a_Keyhole neck, three-quarter regular sleeves_x000a_Thread work detail_x000a_Calf length with straight hem_x000a_Cotton blend knitted and woven fabric_x000a__x000a_Leggings design:_x000a_Solid Leggings_x000a_Elasticated waistband"/>
    <s v="The model (height 5'8) is wearing a size S_x000a_Dupatta Length: 2.25 m"/>
    <n v="4.0999999999999996"/>
    <n v="60"/>
    <n v="1599"/>
    <x v="0"/>
    <x v="231"/>
    <x v="2"/>
    <n v="95940"/>
  </r>
  <r>
    <x v="281"/>
    <s v="Printed Floral Maxi Dress"/>
    <s v="floral print maxi dress_x000a_V-neck_x000a_Long, regular sleeves_x000a_Maxi length in flared hem_x000a_Dobby fabric"/>
    <s v="The model (height 5'8) is wearing a size S"/>
    <n v="4.0999999999999996"/>
    <n v="393"/>
    <n v="1899"/>
    <x v="1"/>
    <x v="233"/>
    <x v="1"/>
    <n v="746307"/>
  </r>
  <r>
    <x v="303"/>
    <s v="Women Green Solid A-Line Kurta"/>
    <s v="Green solid A-line kurta, has a mandarin collar, three-quarter sleeves, and flared hem"/>
    <s v="The model (height 5'8&quot;) is wearing a size S"/>
    <n v="4.3"/>
    <n v="1400"/>
    <n v="543"/>
    <x v="0"/>
    <x v="112"/>
    <x v="8"/>
    <n v="760200"/>
  </r>
  <r>
    <x v="13"/>
    <s v="Printed Empire Cotton Kurta with Trousers"/>
    <s v="Green, maroon and beige printed Kurta with Trousers_x000a__x000a_Kurta design:_x000a_Ethnic motifs printed_x000a_A-line shape_x000a_Empire style_x000a_V-neck, three-quarter regular sleeves_x000a_Calf length length with flared hem_x000a_Pure cotton machine weave fabric_x000a_Trousers design:_x000a_Printed Trousers_x000a_Elasticated waistband_x000a_Slip-on closure"/>
    <s v="Size worn by the model: S_x000a_Chest: 30''_x000a_Waist: 25.5''_x000a_Hips: 35''_x000a_Height: 5'8''"/>
    <n v="4.5"/>
    <n v="33"/>
    <n v="1025"/>
    <x v="1"/>
    <x v="30"/>
    <x v="1"/>
    <n v="33825"/>
  </r>
  <r>
    <x v="41"/>
    <s v="Unisex Navy Blue &amp; Green Colourblocked Duffel Bag"/>
    <s v="Navy blue, green and yellow colourblocked duffel bag_x000a_One main compartment has a zip closure_x000a_Two handles with a detachable sling strap_x000a_A zip pocket on the side"/>
    <s v="Height: 24 cm_x000a_Width: 44 cm_x000a_Depth: 24 cm"/>
    <n v="4.7"/>
    <n v="870"/>
    <n v="2429"/>
    <x v="1"/>
    <x v="48"/>
    <x v="3"/>
    <n v="2113230"/>
  </r>
  <r>
    <x v="147"/>
    <s v="Unisex Textured &amp; Printed 360 Degree Rotation Hard Cabin Trolley Bag 32.2 L"/>
    <s v="Blue, white and purple textured and printed hard cabin-sized trolley bag, secured with a number lock_x000a_One handle on the top and one on the side_x000a_Has a retractable handle on the top and four 360-degree rotatable corner-mounted skate wheels_x000a_One main zip compartment that has zip lining with two compression straps_x000a_Has a sub-compartment, secured with a zip closure"/>
    <s v="Height: 46 cm_x000a_Width: 35 cm_x000a_Depth: 20 cm_x000a_Volume: 32.2 L"/>
    <n v="3.9"/>
    <n v="14"/>
    <n v="2099"/>
    <x v="1"/>
    <x v="42"/>
    <x v="5"/>
    <n v="29386"/>
  </r>
  <r>
    <x v="362"/>
    <s v="Women Navy Blue &amp; Green Printed Kurta with Skirt"/>
    <s v="Navy Blue and green printed kurta with skirt_x000a_Navy Blue and green straight above knee kurta, has a round neck, three-quarter sleeves, straight hem, front slit_x000a_Navy Blue and green Printed skirt, has elasticated waistband, slip-on closure"/>
    <s v="The model (height 5'8&quot;) is wearing a size S"/>
    <n v="4.3"/>
    <n v="927"/>
    <n v="1994"/>
    <x v="0"/>
    <x v="245"/>
    <x v="3"/>
    <n v="1848438"/>
  </r>
  <r>
    <x v="440"/>
    <s v="Women Blue Dyed Slim-Fit Hooded Sweatshirt"/>
    <s v="Blue dyed slim-fit sweatshirt has a hooded, 2 kangaroo pocket pockets, long sleeves, zip closure, straight hem"/>
    <s v="Slim-fit _x000a_The model (height 5'8) is wearing a size S"/>
    <n v="4.5"/>
    <n v="33"/>
    <n v="895"/>
    <x v="0"/>
    <x v="58"/>
    <x v="4"/>
    <n v="29535"/>
  </r>
  <r>
    <x v="268"/>
    <s v="Black Accordian Pleats A-Line Dress"/>
    <s v="Black solid woven accordian pleats A-line dress with waist tie-up, has a Peter Pan collar, three-quarter puff sleeves, button closure, flared hem"/>
    <s v="The model (height 5'8&quot;) is wearing a size S"/>
    <n v="4.4000000000000004"/>
    <n v="13500"/>
    <n v="639"/>
    <x v="1"/>
    <x v="233"/>
    <x v="0"/>
    <n v="8626500"/>
  </r>
  <r>
    <x v="460"/>
    <s v="Black &amp; Orange Ethnic Motifs Printed Maxi Dress"/>
    <s v="Black and Orange printed woven maxi dress, has a V-neck, three-quarter sleeves, and flared hem"/>
    <s v="Semi-Fit_x000a_The model (height 5'8&quot;) is wearing a size S"/>
    <n v="4.4000000000000004"/>
    <n v="2500"/>
    <n v="1549"/>
    <x v="1"/>
    <x v="233"/>
    <x v="0"/>
    <n v="3872500"/>
  </r>
  <r>
    <x v="8"/>
    <s v="Women Purple Woven Design Sneakers"/>
    <s v="PRODUCT STORY : Elevate, intensify the Style drills, out run those goals, here are the perfect PUMA Shoes an all season favorite , perfect for leisure. DETAILS : Syntethic &amp; Mesh Upper provides breathability &amp; durabilty , low boot construction with lace closure, PUMA Logo for subtle branding, Rubber Outsole for traction"/>
    <s v="Textile_x000a_Wipe with a clean dry cloth to remove dust"/>
    <n v="4.4000000000000004"/>
    <n v="305"/>
    <n v="1749"/>
    <x v="0"/>
    <x v="0"/>
    <x v="16"/>
    <n v="533445"/>
  </r>
  <r>
    <x v="343"/>
    <s v="Women Black Wide Leg High-Rise Stretchable Jeans"/>
    <s v="Dark shade, no fade black jeans_x000a_Wide leg, high-rise_x000a_Clean look_x000a_Stretchable_x000a_6 pocket_x000a_Length: regular"/>
    <s v="Fit: Wide Leg_x000a_Stretchable_x000a_The model (height 5'8) is wearing a size 28"/>
    <n v="4.4000000000000004"/>
    <n v="351"/>
    <n v="1358"/>
    <x v="0"/>
    <x v="15"/>
    <x v="0"/>
    <n v="476658"/>
  </r>
  <r>
    <x v="268"/>
    <s v="Women Blue Solid Boiler Jumpsuit"/>
    <s v="Stay effortlessly fashionable in this jumpsuit. This jumpsuit is designed with an eye-catching v-neck and a sleeveless design to enhance your look. _x000a_Blue colour_x000a_Classic solid pattern_x000a_V-neck_x000a_Sleeveless_x000a_Cotton, machine wash_x000a__x000a_Boiler suits and overalls are casual yet fashionable loose-fitting garments that cover the entire body except for the head, hands, and feet. They are stylish, cool, and comfy, requiring minimum effort to dress up."/>
    <s v="The model (height 5'8) is wearing a size S"/>
    <n v="4.3"/>
    <n v="1400"/>
    <n v="919"/>
    <x v="0"/>
    <x v="277"/>
    <x v="4"/>
    <n v="1286600"/>
  </r>
  <r>
    <x v="26"/>
    <s v="The Lifestyle Co Women Green Printed Round Neck Pure Cotton T-shirt"/>
    <s v="Green typography print T-shirt, has a round neck, short sleeves and straight hem"/>
    <s v="The model (height 5'8&quot;) is wearing a size S"/>
    <n v="4.2"/>
    <n v="384"/>
    <n v="293"/>
    <x v="0"/>
    <x v="46"/>
    <x v="8"/>
    <n v="112512"/>
  </r>
  <r>
    <x v="446"/>
    <s v="Women Gold-Toned Solid Sandals"/>
    <s v="A pair of gold-toned round toe sandals, has regular styling, open back detail_x000a_Synthetic upper_x000a_Cushioned footbed_x000a_Textured and patterned outsole, has a comfort heel_x000a_Warranty: 1 month_x000a_Warranty provided by brand/manufacturer"/>
    <s v="Heel height: 3.81cm (1.5 inches)"/>
    <n v="4.0999999999999996"/>
    <n v="382"/>
    <n v="1194"/>
    <x v="0"/>
    <x v="24"/>
    <x v="6"/>
    <n v="456108"/>
  </r>
  <r>
    <x v="261"/>
    <s v="Floral Embroidered Empire Sequinned Pure Cotton Kurta With Trousers &amp; Dupatta"/>
    <s v="Blue embroidered Kurta with Trousers with dupatta_x000a_Kurta design:_x000a_Floral embroidered_x000a_A-line shape_x000a_Empire style_x000a_V-neck, three-quarter regular sleeves_x000a_Sequinned detail_x000a_Calf length with flared hem_x000a_Pure cotton machine weave fabric_x000a__x000a_Trousers design:_x000a_Solid Trousers_x000a_Elasticated waistband_x000a_Slip-on closure"/>
    <s v="Size worn by the model: s_x000a_Chest: 32&quot;_x000a_Waist: 28&quot;_x000a_Hips: 33&quot;_x000a_Height: 5'7&quot;_x000a_Dupatta measurements (length x width): 2.25 m x 80 cm"/>
    <n v="4.4000000000000004"/>
    <n v="45"/>
    <n v="2299"/>
    <x v="1"/>
    <x v="231"/>
    <x v="5"/>
    <n v="103455"/>
  </r>
  <r>
    <x v="325"/>
    <s v="Brown Wrap Solid Top"/>
    <s v="Brown regular wrap top_x000a_Solid  _x000a_V-neck, long, regular sleeves  _x000a_Knitted"/>
    <s v="The model (height 5'8) is wearing a size S"/>
    <n v="4.0999999999999996"/>
    <n v="649"/>
    <n v="645"/>
    <x v="1"/>
    <x v="235"/>
    <x v="10"/>
    <n v="418605"/>
  </r>
  <r>
    <x v="461"/>
    <s v="Women Black Solid Hooded Tailored Jacket"/>
    <s v="Black solid solid tailored jacket, has a hooded, 2 pockets ,has a zip closure, long sleeves, straight hemline, polyester lining"/>
    <s v="The model (height 5'8) is wearing a size S"/>
    <n v="4.2"/>
    <n v="293"/>
    <n v="1825"/>
    <x v="0"/>
    <x v="39"/>
    <x v="0"/>
    <n v="534725"/>
  </r>
  <r>
    <x v="82"/>
    <s v="Sustainable Exfoliating Coffee Body Scrub for Tan Removal &amp; Soft-Smooth Skin 100 g"/>
    <s v="100% Natural &amp; Vegan Exfoliating Coffee Body Scrub for Tan Removal_x000a_Experience indulgence melting on your skin with the Coffee Body Scrub. This scrub exfoliates to get rid of dead skin from the entire body including troublesome areas such as the neck, elbows, underarms, knees and feet. Great for tan removal, it also reduces ingrown hair to make the skin soft &amp; supple. This exfoliating scrub is loaded with Pure Arabica Coffee, Caffeine and Coconut Oil. Coffee and Caffeine exfoliate, de-tan, reduce cellulite and polish skin. Coconut Oil nourishes, moisturizes, and softens skin. This dry blend of Coffee &amp; Coconut Oil with an aroma of freshly brewed Coffee offers a Caffeinating experience that you won't be able to resist. Coffee Body Scrub is perfect for men &amp; women and suits all skin types. It is free from Paraben, SLS. It is PETA Certified Vegan &amp; Cruelty-Free, Natural, FDA Approved, Dermatologically Tested, Made Safe and with Zero Plastic Footprint._x000a_Claim: More than 97% of subjects agreed that the Coffee Body Scrub helps in removing tan and dead skin."/>
    <s v="None"/>
    <n v="4.5999999999999996"/>
    <n v="23500"/>
    <n v="390"/>
    <x v="1"/>
    <x v="75"/>
    <x v="1"/>
    <n v="9165000"/>
  </r>
  <r>
    <x v="398"/>
    <s v="Women Yoke Design Anarkali Kurta"/>
    <s v="Solid yoke design_x000a_Scoop neck_x000a_Long, regular sleeves_x000a_Anarkali shape with empire style_x000a_Beads and stones detail_x000a_Calf length with flared hem_x000a_Machine weave regular georgette"/>
    <s v="The model (height 5'8) is wearing a size S"/>
    <n v="4.4000000000000004"/>
    <n v="201"/>
    <n v="1020"/>
    <x v="0"/>
    <x v="112"/>
    <x v="1"/>
    <n v="205020"/>
  </r>
  <r>
    <x v="26"/>
    <s v="Women Blue Skinny Fit Mid-Rise Clean Look Stretchable Cropped Jeans"/>
    <s v="Blue medium wash 5-pocket mid-rise cropped jeans, clean look, no fade, has a button and zip closure, and waistband with belt loops"/>
    <s v="Skinny Fit_x000a_Stretchable_x000a_The model (height 5'8&quot;) is wearing a size 28"/>
    <n v="4.0999999999999996"/>
    <n v="4000"/>
    <n v="740"/>
    <x v="0"/>
    <x v="15"/>
    <x v="4"/>
    <n v="2960000"/>
  </r>
  <r>
    <x v="273"/>
    <s v="Women Yellow &amp; Orange Printed Kurta with Palazzos &amp; Dupatta"/>
    <s v="Yellow and orange printed kurta with palazzos_x000a_Yellow and orange straight calf length kurta, has a round neck with a v-cut, three-quarter sleeves, straight hem, side slits_x000a_Yellow and orange printed palazzos, drawstring closure_x000a_Yellow printed Dupatta"/>
    <s v="The model (height 5'8&quot;) is wearing a size S_x000a_Dupatta: _x000a_Length:250 cm_x000a_Width:92 cm"/>
    <n v="4.2"/>
    <n v="1200"/>
    <n v="974"/>
    <x v="0"/>
    <x v="231"/>
    <x v="12"/>
    <n v="1168800"/>
  </r>
  <r>
    <x v="6"/>
    <s v="Women Silver-Toned Mesh Walking Shoes"/>
    <s v="A pair of silver-toned shoes, has regular Styling, lace-ups detail_x000a_Upper_x000a_Cushioned footbed_x000a_Textured and patterned outsole_x000a_Warranty: 45 days"/>
    <s v="Mesh_x000a_Wipe it with  clean dry cloth to remove dust"/>
    <n v="4.4000000000000004"/>
    <n v="352"/>
    <n v="1674"/>
    <x v="0"/>
    <x v="11"/>
    <x v="15"/>
    <n v="589248"/>
  </r>
  <r>
    <x v="263"/>
    <s v="Women Pack Of 2 Straight Fit High-Rise Easy Wash Relaxed Parallel Trousers"/>
    <s v="Pack of 2 Sea green &amp; navy blue woven parallel trousers_x000a_Straight fit_x000a_Brand Fit: relaxed straight leg_x000a_High-rise_x000a_Length: regular_x000a_Pattern: solid_x000a_Flat-front, with no pleats design_x000a_Feature: easy wash"/>
    <s v="Brand Fit: Relaxed Straight Leg_x000a_Fit: Straight Fit_x000a_The model (height 5'8) is wearing a size 28"/>
    <n v="3.5"/>
    <n v="104"/>
    <n v="629"/>
    <x v="0"/>
    <x v="30"/>
    <x v="1"/>
    <n v="65416"/>
  </r>
  <r>
    <x v="6"/>
    <s v="Women Silver-Toned Mesh Walking Shoes"/>
    <s v="A pair of silver-toned shoes, has regular Styling, lace-ups detail_x000a_Upper_x000a_Cushioned footbed_x000a_Textured and patterned outsole_x000a_Warranty: 45 days"/>
    <s v="Mesh_x000a_Wipe it with  clean dry cloth to remove dust"/>
    <n v="4.4000000000000004"/>
    <n v="352"/>
    <n v="1674"/>
    <x v="0"/>
    <x v="11"/>
    <x v="15"/>
    <n v="589248"/>
  </r>
  <r>
    <x v="263"/>
    <s v="Women Pack Of 2 Straight Fit High-Rise Easy Wash Relaxed Parallel Trousers"/>
    <s v="Pack of 2 Sea green &amp; navy blue woven parallel trousers_x000a_Straight fit_x000a_Brand Fit: relaxed straight leg_x000a_High-rise_x000a_Length: regular_x000a_Pattern: solid_x000a_Flat-front, with no pleats design_x000a_Feature: easy wash"/>
    <s v="Brand Fit: Relaxed Straight Leg_x000a_Fit: Straight Fit_x000a_The model (height 5'8) is wearing a size 28"/>
    <n v="3.5"/>
    <n v="104"/>
    <n v="629"/>
    <x v="0"/>
    <x v="30"/>
    <x v="1"/>
    <n v="65416"/>
  </r>
  <r>
    <x v="445"/>
    <s v="Floral Printed Georgette Fit &amp; Flare Midi Dress"/>
    <s v="Green floral print fit &amp; flare dress_x000a_V-neck_x000a_Short, puff sleeves_x000a_Midi length in flared hem_x000a_Georgette fabric"/>
    <s v="The model (height 5'8) is wearing a size S"/>
    <n v="4"/>
    <n v="396"/>
    <n v="659"/>
    <x v="1"/>
    <x v="233"/>
    <x v="1"/>
    <n v="260964"/>
  </r>
  <r>
    <x v="268"/>
    <s v="Women Burgundy Comfort Flared Easy Wash Bootcut Trousers"/>
    <s v="Burgundy knitted bootcut_x000a_Flared_x000a_Brand Fit: comfort_x000a_Mid-rise_x000a_Length: regular_x000a_Pattern: solid_x000a_Flat-front, with no pleats design_x000a_Feature: easy wash"/>
    <s v="The model (height 5'8&quot;) is wearing a size S"/>
    <n v="4.0999999999999996"/>
    <n v="266"/>
    <n v="719"/>
    <x v="0"/>
    <x v="30"/>
    <x v="5"/>
    <n v="191254"/>
  </r>
  <r>
    <x v="292"/>
    <s v="Women Black &amp; White Printed Night suit"/>
    <s v="You can simply unfurl yourself into the embrace of this night suit to unwind after a long day at work. This one is crafted with the softest fabric to leave you feeling light and airy._x000a_VANumber: bc-58-black-lt_x000a__x000a_Top Features_x000a_Round neck_x000a_Short sleeves_x000a__x000a_Pyjamas Features_x000a_Printed Pyjamas_x000a_Slip-On closure_x000a__x000a_ "/>
    <s v="The model (height 5'8) is wearing a size S"/>
    <n v="4.3"/>
    <n v="440"/>
    <n v="747"/>
    <x v="0"/>
    <x v="133"/>
    <x v="0"/>
    <n v="328680"/>
  </r>
  <r>
    <x v="141"/>
    <s v="Women Printed Regular Pure Cotton Kurta with Trousers"/>
    <s v="White &amp; Purple printed Kurta with Trousers_x000a__x000a_Kurta design:_x000a_Geometric printed_x000a_Straight shape_x000a_Regular style_x000a_Keyhole neck, three-quarter regular sleeves_x000a_Calf length length with straight hem_x000a_Pure cotton machine weave fabric_x000a__x000a_Trousers design:_x000a_Printed Trousers_x000a_Elasticated waistband_x000a_Drawstring closure"/>
    <s v="The model (height 5'8) is wearing a size S"/>
    <n v="3.6"/>
    <n v="27"/>
    <n v="985"/>
    <x v="0"/>
    <x v="30"/>
    <x v="1"/>
    <n v="26595"/>
  </r>
  <r>
    <x v="302"/>
    <s v="Women Blue Solid Denim Shirt Dress"/>
    <s v="Blue solid woven shirt dress, has a shirt collar, three-quarter sleeves, button closure, straight hem"/>
    <s v="Regular Fit_x000a_The model (height 5'8&quot;) is wearing a size S"/>
    <n v="4.4000000000000004"/>
    <n v="1400"/>
    <n v="1055"/>
    <x v="0"/>
    <x v="233"/>
    <x v="4"/>
    <n v="1477000"/>
  </r>
  <r>
    <x v="11"/>
    <s v="Ninja Pro Max Plus 1.83 inch Smartwatch With IP68 &amp; Spo2 Monitoring 26BSWAAY10"/>
    <s v="This item cannot be returned."/>
    <s v="Dial width: 43 mm_x000a_Strap width: 20 mm"/>
    <n v="4"/>
    <n v="247"/>
    <n v="1399"/>
    <x v="1"/>
    <x v="173"/>
    <x v="1"/>
    <n v="345553"/>
  </r>
  <r>
    <x v="69"/>
    <s v="SB Chron 2 Skate Shoes"/>
    <s v="PRODUCT DESIGN DETAILS :_x000a_A pair of white textured with logo printed detail round toe sneakers with regular styling has a lace-up closure_x000a_Suede and canvas are durable and breathable._x000a_Foam cushions every step._x000a_Vulcanised construction fuses the sole to the upper for a flexible feel._x000a_Extended toe bumper adds durability._x000a_ABOUT THE PRODUCT :_x000a_THE NEXT GENERATION OF CHRON._x000a_Flexible and breathable, the Nike SB Chron 2 is a sequel worthy of its predecessor.The revamped design includes a reshaped collar and heel for an improved fit--all while maintaining the comfort and performance you expect from Nike SB."/>
    <s v="Suede_x000a_Wipe with a clean, dry cloth to remove dust"/>
    <n v="4.5"/>
    <n v="15"/>
    <n v="5495"/>
    <x v="1"/>
    <x v="11"/>
    <x v="1"/>
    <n v="82425"/>
  </r>
  <r>
    <x v="256"/>
    <s v="Floral Embroidered Mirror Work Kurta with Trousers &amp; Dupatta"/>
    <s v="Green and red embroidered Kurta with Trousers &amp; dupatta_x000a__x000a_Kurta design:_x000a_Floral embroidered_x000a_Straight shape_x000a_Regular style_x000a_Round neck, sleeveless _x000a_Mirror work detail_x000a_Calf length with straight hem_x000a_Viscose rayon machine weave fabric_x000a__x000a_Trousers design:_x000a_Solid Trousers_x000a_Elasticated waistband_x000a_Slip-on closure_x000a_Dupatta:_x000a_Dyed_x000a_Taping border"/>
    <s v="Dupatta: 2.30 metres_x000a_The model (height 5'8) is wearing a size S"/>
    <n v="4.3"/>
    <n v="443"/>
    <n v="895"/>
    <x v="1"/>
    <x v="231"/>
    <x v="5"/>
    <n v="396485"/>
  </r>
  <r>
    <x v="13"/>
    <s v="Floral Zari Pure Georgette Bandhani Saree"/>
    <s v="Design Details_x000a_Black and red bandhani saree_x000a_Floral printed saree with woven design border_x000a_Has zari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3.6"/>
    <n v="156"/>
    <n v="499"/>
    <x v="1"/>
    <x v="283"/>
    <x v="1"/>
    <n v="77844"/>
  </r>
  <r>
    <x v="262"/>
    <s v="Floral Embroidered Sequinned Liva Kurta With Trousers &amp; Dupatta"/>
    <s v="Green embroidered Kurta with Trousers with dupatta_x000a__x000a_Kurta design:_x000a_Floral embroidered_x000a_Straight shape_x000a_Regular style_x000a_Round neck, three-quarter regular sleeves_x000a_Sequinned detail_x000a_Calf length length with straight hem_x000a_Liva machine weave fabric_x000a__x000a_Trousers design:_x000a_Solid Trousers_x000a_Partially elasticated waistband_x000a_Slip-on closure_x000a_Comes with dupatta"/>
    <s v="The model (height 5'8) is wearing a size S_x000a_Dupatta Length : 2.3 m_x000a_Width :85 cm"/>
    <n v="3.8"/>
    <n v="46"/>
    <n v="1367"/>
    <x v="1"/>
    <x v="231"/>
    <x v="5"/>
    <n v="62882"/>
  </r>
  <r>
    <x v="8"/>
    <s v="Unisex Black Brand Logo Printed teamGOAL 23 Backpack"/>
    <s v="PRODUCT STORY:_x000a_This handy football backpack is equipped with plenty of zipped compartments where you can store your stuff securely. It's a practical accessory that allows you to organise your belongings._x000a_Product design details:_x000a_Black brand logo backpack_x000a_Padded haul loop_x000a_1 main compartment with zip closure_x000a_Padded back_x000a_Padded shoulder strap: Padded_x000a_Water-resistance: Yes"/>
    <s v="Dimensions : 44 x 30 x 14 cm_x000a_Volume: 22L"/>
    <n v="3.9"/>
    <n v="700"/>
    <n v="805"/>
    <x v="1"/>
    <x v="67"/>
    <x v="0"/>
    <n v="563500"/>
  </r>
  <r>
    <x v="276"/>
    <s v="Blue Solid Shoulder Bag"/>
    <s v="Blue solid shoulder bag, has a zip closure_x000a_1 main compartment, 1 inner pocket_x000a_Two Handles"/>
    <s v="Height: 29.5 cm_x000a_Width: 32 cm_x000a_Depth: 13 cm"/>
    <n v="4.5"/>
    <n v="2900"/>
    <n v="1979"/>
    <x v="1"/>
    <x v="48"/>
    <x v="4"/>
    <n v="5739100"/>
  </r>
  <r>
    <x v="272"/>
    <s v="Blue Floral Cinched Waist Smocked Top"/>
    <s v="Blue and Orange printed woven cinched waist top, has a square neck, and short sleeves"/>
    <s v="Semi-Fit_x000a_The model (height 5'8&quot;) is wearing a size S"/>
    <n v="4.3"/>
    <n v="10700"/>
    <n v="479"/>
    <x v="1"/>
    <x v="235"/>
    <x v="4"/>
    <n v="5125300"/>
  </r>
  <r>
    <x v="141"/>
    <s v="Bandhani Printed Straight Kurta"/>
    <s v="Colour: green and white_x000a_Bandhani printed_x000a_Shirt collar_x000a_2 flap chest pockets_x000a_Three-quarter, roll-up sleeves_x000a_Straight shape with regular style_x000a_Calf length with straight hem_x000a_Machine weave regular viscose rayon"/>
    <s v="Size worn by the model: S_x000a_Chest: 36&quot;_x000a_Height: 5'5&quot;"/>
    <n v="4.2"/>
    <n v="60"/>
    <n v="557"/>
    <x v="1"/>
    <x v="112"/>
    <x v="1"/>
    <n v="33420"/>
  </r>
  <r>
    <x v="48"/>
    <s v="Women Blue Light Fade Stretchable Skinny Fit Casual Jeans"/>
    <s v="Medium shade, light fade blue jeans_x000a_Skinny fit, mid-rise_x000a_Clean look_x000a_Stretchable_x000a_5 pocket_x000a_Length: regular"/>
    <s v="Fit: Skinny Fit_x000a_Stretchable_x000a_The model (height 5'8) is wearing a size 28"/>
    <n v="4.4000000000000004"/>
    <n v="321"/>
    <n v="1420"/>
    <x v="0"/>
    <x v="15"/>
    <x v="4"/>
    <n v="455820"/>
  </r>
  <r>
    <x v="26"/>
    <s v="The Lifestyle Co Women Purple White Printed Round Neck Pure Cotton T-shirt"/>
    <s v="Purple and White printed T-shirt, has a round neck, and short sleeves"/>
    <s v="The model (height 5'8&quot;) is wearing a size S"/>
    <n v="4.0999999999999996"/>
    <n v="1200"/>
    <n v="259"/>
    <x v="0"/>
    <x v="46"/>
    <x v="2"/>
    <n v="310800"/>
  </r>
  <r>
    <x v="256"/>
    <s v="Printed V Neck Kurta With Trousers &amp; Dupatta"/>
    <s v="Green &amp; pink printed Kurta with Trousers with dupatta_x000a__x000a_Kurta design:_x000a_Abstract printed_x000a_Straight shape_x000a_Regular style_x000a_V-neck, three-quarter regular sleeves_x000a_Calf length with straight hem_x000a_Cotton blend machine weave fabric_x000a_Trousers design:_x000a_Solid Trousers_x000a_Elasticated waistband_x000a_Slip on closure"/>
    <s v="Dupatta: Length 2.25mtr &amp; Width 0.95mtr_x000a_The model (height 5'8) is wearing a size S"/>
    <n v="3.7"/>
    <n v="70"/>
    <n v="924"/>
    <x v="1"/>
    <x v="231"/>
    <x v="1"/>
    <n v="64680"/>
  </r>
  <r>
    <x v="204"/>
    <s v="Lip Sleeping Mask EX with Hyaluronic Acid &amp; Vitamin C 8 g - Berry"/>
    <s v="Lip Sleeping Mask EX with Hyaluronic Acid &amp; Vitamin C 8 g - Berry"/>
    <s v="None"/>
    <n v="4.7"/>
    <n v="837"/>
    <n v="570"/>
    <x v="1"/>
    <x v="174"/>
    <x v="1"/>
    <n v="477090"/>
  </r>
  <r>
    <x v="276"/>
    <s v="Women Burgundy Embroidered A-Line Dress"/>
    <s v="Burgundy embroidered woven A-line dress, has a tie-up neck, three-quarter sleeves, and flared hem"/>
    <s v="Regular Fit_x000a_The model (height 5'8&quot;) is wearing a size S"/>
    <n v="4.4000000000000004"/>
    <n v="1800"/>
    <n v="739"/>
    <x v="0"/>
    <x v="233"/>
    <x v="5"/>
    <n v="1330200"/>
  </r>
  <r>
    <x v="268"/>
    <s v="Lavender Belted Drop Shoulder Midi Dress"/>
    <s v="Lavender Belted Drop Shoulder Midi Dress_x000a_Boat neck_x000a_Three-quarter, extended sleeves_x000a_Belted detail_x000a_Midi length in straight hem_x000a_Zip closure_x000a_Comes with a belt"/>
    <s v="The model (height 5'8) is wearing a size S"/>
    <n v="4.2"/>
    <n v="1900"/>
    <n v="759"/>
    <x v="1"/>
    <x v="233"/>
    <x v="14"/>
    <n v="1442100"/>
  </r>
  <r>
    <x v="334"/>
    <s v="Classic Boxy Opaque Checked Party Shirt"/>
    <s v="Grey checked opaque Party shirt ,has a spread collar, button placket, long regular sleeves, curved hem"/>
    <s v="Brand Fit: Classic_x000a_Fit: Boxy_x000a_The model (height 5'8) is wearing a size S"/>
    <n v="4.0999999999999996"/>
    <n v="15"/>
    <n v="589"/>
    <x v="1"/>
    <x v="12"/>
    <x v="1"/>
    <n v="8835"/>
  </r>
  <r>
    <x v="268"/>
    <s v="Women Mildly Distressed Light Fade Stretchable Jeans"/>
    <s v="Medium shade, light fade blue jeans_x000a_Regular fit, mid-rise_x000a_Mildly distressed_x000a_Stretchable_x000a_6 pocket_x000a_Length: cropped"/>
    <s v="Fit: Regular Fit_x000a_Stretchable_x000a_The model (height 5'8) is wearing a size 28"/>
    <n v="4.4000000000000004"/>
    <n v="321"/>
    <n v="935"/>
    <x v="0"/>
    <x v="15"/>
    <x v="1"/>
    <n v="300135"/>
  </r>
  <r>
    <x v="275"/>
    <s v="Women Blue Flared Mid-Rise Clean Look Jeans"/>
    <s v="Blue medium wash 2-pocket mid-rise jeans, clean look, no fade, has a button and zip closure, and waistband with belt loops"/>
    <s v="Flared_x000a_The model (height 5'8&quot;) is wearing a size 28"/>
    <n v="3.9"/>
    <n v="1300"/>
    <n v="474"/>
    <x v="0"/>
    <x v="15"/>
    <x v="5"/>
    <n v="616200"/>
  </r>
  <r>
    <x v="141"/>
    <s v="Cream-Coloured &amp; Red Woven Design Zari Silk Blend Patola Saree"/>
    <s v="Design Details_x000a_Cream-coloured and red patola saree_x000a_Woven design saree with woven design border border_x000a_Has zari detail_x000a__x000a_The saree comes with an unstitched blouse piece_x000a_The blouse worn by the model might be for modelling purpose only. Check the image of the blouse piece to understand how the actual blouse piece looks like."/>
    <s v="Length: 5.5 metres plus 0.8 metre blouse piece_x000a_Width: 1.06 metres (approx.)"/>
    <n v="4.2"/>
    <n v="193"/>
    <n v="1356"/>
    <x v="1"/>
    <x v="283"/>
    <x v="5"/>
    <n v="261708"/>
  </r>
  <r>
    <x v="287"/>
    <s v="Black Tailored Fit Blazer"/>
    <s v="Black blazer, has an open front with notched detail, long sleeves, two welt pockets"/>
    <s v="The model (height 5'8'') is wearing a size S"/>
    <n v="3.9"/>
    <n v="85"/>
    <n v="971"/>
    <x v="1"/>
    <x v="123"/>
    <x v="0"/>
    <n v="82535"/>
  </r>
  <r>
    <x v="268"/>
    <s v="Lime Green Tiered Pleated Maxi Dress"/>
    <s v="Lime green solid woven maxi dress, has a square neck, three-quarter sleeves, concealed zip closure, an attached lining, and flared hem_x000a_Comes with a matching belt"/>
    <s v="The model (height 5'8&quot;) is wearing a size S"/>
    <n v="4.3"/>
    <n v="6700"/>
    <n v="804"/>
    <x v="1"/>
    <x v="233"/>
    <x v="5"/>
    <n v="5386800"/>
  </r>
  <r>
    <x v="275"/>
    <s v="Women Grey Solid Maxi Dress"/>
    <s v="Grey with a tinge of blue solid woven maxi dress, has a shirt collar, long sleeves, button closure, flared hem"/>
    <s v="The model (height 5'8&quot;) is wearing a size S"/>
    <n v="4.0999999999999996"/>
    <n v="1000"/>
    <n v="482"/>
    <x v="0"/>
    <x v="233"/>
    <x v="7"/>
    <n v="482000"/>
  </r>
  <r>
    <x v="48"/>
    <s v="Women Blue &amp; White Brand Logo Printed Pure Cotton T-shirt"/>
    <s v="Blue and white T-shirt for women_x000a_Brand logo printed_x000a_Crop length_x000a_Round neck_x000a_Short, raglan and bell sleeves_x000a_Woven pure cotton fabric"/>
    <s v="Regular Fit_x000a_The model (height 5'8) is wearing a size S"/>
    <n v="4"/>
    <n v="51"/>
    <n v="824"/>
    <x v="0"/>
    <x v="46"/>
    <x v="2"/>
    <n v="42024"/>
  </r>
  <r>
    <x v="429"/>
    <s v="Solid Non Padded Wirefree Cool Contour Super Support Bra - BRA10421"/>
    <s v="This bra is sweat absorbent and regulates moisture, keeping you fresh all day long. The side shaper panel provides for a close fit and the side boning provides additional support._x000a_* Non Padded and Non Wired_x000a_* Full Coverage_x000a_* Half Adjustable, Smooth &amp; elasticated straps_x000a_* Cotton Bra_x000a_* Seamless Bra_x000a_* Soft hook and eye tape_x000a_* IDEAL FOR: Everyday wear"/>
    <s v="90% Cotton 10% Elastane_x000a_Handwash only. Do NOT tumble dry."/>
    <n v="4.3"/>
    <n v="1200"/>
    <n v="695"/>
    <x v="1"/>
    <x v="366"/>
    <x v="1"/>
    <n v="834000"/>
  </r>
  <r>
    <x v="295"/>
    <s v="Floral Printed Pure Cotton A-line Kurta with Trousers"/>
    <s v="Blue printed Kurta with Trousers_x000a__x000a_Kurta design:_x000a_Blue printed_x000a_Floral print _x000a_A-line shape_x000a_Regular style_x000a_Round neck, three-quarter regular sleeves_x000a_Calf length length with flared hem_x000a_Pure cotton machine weave fabric_x000a_Trousers design:_x000a_Solid Trousers_x000a_Partially elasticated waistband_x000a_Hook and eye with zip  closure"/>
    <s v="Size worn by the model: 32_x000a_Chest: 32&quot;_x000a_Waist: 28&quot;_x000a_Hips: 33&quot;_x000a_Height: 5'7&quot;"/>
    <n v="4"/>
    <n v="62"/>
    <n v="1799"/>
    <x v="1"/>
    <x v="30"/>
    <x v="1"/>
    <n v="111538"/>
  </r>
  <r>
    <x v="18"/>
    <s v="Blue &amp; Pink Clogs Sandals"/>
    <s v="A pair of blue clogs_x000a_Croslite upper with slip-on closure_x000a_Cushioned footbed_x000a_Patterned croslite outsole_x000a_Warranty: 3 months_x000a_Warranty provided by brand owner/manufacturer"/>
    <s v="Croslite_x000a_Use a damp cloth to remove dust and dirt. Avoid using solvent cleaners wherever possible"/>
    <n v="4.4000000000000004"/>
    <n v="147"/>
    <n v="4995"/>
    <x v="1"/>
    <x v="24"/>
    <x v="4"/>
    <n v="734265"/>
  </r>
  <r>
    <x v="267"/>
    <s v="Women Yellow Paisley Embroidered Thread Work Kurta with Churidar &amp; With Dupatta"/>
    <s v="Yellow embroidered Kurta with Churidar with dupatta_x000a__x000a_Kurta design:_x000a_Floral embroidered_x000a_Anarkali shape_x000a_Panelled style_x000a_V-neck, three-quarter regular sleeves_x000a_Thread work detail_x000a_Floor length with flared hem_x000a_Poly georgette machine weave fabric_x000a__x000a_Churidar design:_x000a_Solid Churidar_x000a_Overall elasticated waistband_x000a_Slip-on closure"/>
    <s v="Size worn by the model: S_x000a_Chest: 32&quot;_x000a_Waist: 24&quot;_x000a_Hips: 34&quot;_x000a_Height: 5'5''"/>
    <n v="4.5"/>
    <n v="1300"/>
    <n v="2639"/>
    <x v="0"/>
    <x v="231"/>
    <x v="5"/>
    <n v="3430700"/>
  </r>
  <r>
    <x v="302"/>
    <s v="Women Blue Abstract Smocked Dress"/>
    <s v="Evoke the fashionista in you by donning this uber-chic dress. Beautifully tailored with a V-neck and three-quarter regular sleeves, it will add appeal to your look. _x000a_Blue colour_x000a_Chic abstract print_x000a_V-neck_x000a_Three-quarter regular sleeves_x000a_Polyester, machine wash_x000a_Trend Alert_x000a_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
    <s v="The model (height 5'8) is wearing a size S"/>
    <n v="4.3"/>
    <n v="1400"/>
    <n v="857"/>
    <x v="0"/>
    <x v="233"/>
    <x v="4"/>
    <n v="1199800"/>
  </r>
  <r>
    <x v="327"/>
    <s v="Navy Blue Skinny Fit High-Rise Stretchable Jeans"/>
    <s v="Medium shade, no fade navy blue jeans_x000a_Skinny fit, high-rise_x000a_Stretchable_x000a_5 pockets_x000a_Length: regular"/>
    <s v="Fit: Skinny Fit_x000a_Stretchable_x000a_The model (height 5'8) is wearing a size 28"/>
    <n v="4.2"/>
    <n v="1500"/>
    <n v="887"/>
    <x v="1"/>
    <x v="15"/>
    <x v="3"/>
    <n v="1330500"/>
  </r>
  <r>
    <x v="275"/>
    <s v="Women Beige Striped Straight Fit Trousers"/>
    <s v="Beige woven trousers_x000a_Straight fit_x000a_Mid-rise_x000a_Length: regular_x000a_Pattern: checked striped_x000a_Flat-front, with no pleats design_x000a_Feature: plain_x000a_4 pockets"/>
    <s v="Fit: Straight Fit_x000a_The model (height 5'8) is wearing a size 28"/>
    <n v="3.9"/>
    <n v="1300"/>
    <n v="577"/>
    <x v="0"/>
    <x v="30"/>
    <x v="13"/>
    <n v="750100"/>
  </r>
  <r>
    <x v="319"/>
    <s v="Women Beige Embellished Open Toe Flats with Bows"/>
    <s v="A pair of beige open toe flats_x000a_Upper Material: synthetic_x000a_Cushioned footbed_x000a_Textured and patterned outsole"/>
    <s v="Synthetic _x000a_Wipe with a clean and dry cloth to remove dust"/>
    <n v="4.2"/>
    <n v="268"/>
    <n v="539"/>
    <x v="0"/>
    <x v="367"/>
    <x v="13"/>
    <n v="144452"/>
  </r>
  <r>
    <x v="26"/>
    <s v="Women Navy Blue &amp; Orange Striped High-Low Pure Cotton Top"/>
    <s v="Navy Blue and orange striped knitted high-low top, has a boat neck, three-quarter sleeves, button closure"/>
    <s v="The model (height 5'8&quot;) is wearing a size S"/>
    <n v="4.2"/>
    <n v="3300"/>
    <n v="386"/>
    <x v="0"/>
    <x v="235"/>
    <x v="3"/>
    <n v="1273800"/>
  </r>
  <r>
    <x v="1"/>
    <s v="Storm Call Smart Watch"/>
    <s v="This item cannot be returned."/>
    <s v="Dial width: 42 mm_x000a_Strap width: 20 mm"/>
    <n v="4.2"/>
    <n v="977"/>
    <n v="2999"/>
    <x v="1"/>
    <x v="26"/>
    <x v="1"/>
    <n v="2930023"/>
  </r>
  <r>
    <x v="141"/>
    <s v="Women Magenta Embroidered Stripe Thread Work Pure Cotton Kurta"/>
    <s v="Colour: magenta_x000a_Striped embroidered_x000a_V-neck_x000a_Three-quarter, regular sleeves_x000a_A-line shape with regular style_x000a_Thread work detail_x000a_Above knee with straight hem_x000a_Machine weave regular cotton"/>
    <s v="Size worn by the model: S_x000a_Chest: 30&quot;_x000a_Height: 5'7&quot;"/>
    <n v="4.3"/>
    <n v="715"/>
    <n v="839"/>
    <x v="0"/>
    <x v="112"/>
    <x v="5"/>
    <n v="599885"/>
  </r>
  <r>
    <x v="41"/>
    <s v="Unisex Grey Solid Backpack"/>
    <s v="Grey backpack_x000a_Padded haul loop_x000a_2 main compartments with zip closure_x000a_Padded Mesh back_x000a_1 exernal zip pocket_x000a_2 side stash pocket_x000a_Padded shoulder strap: Padded_x000a_Water-resistance: No_x000a_Warranty: 1 years_x000a_Warranty provided by brand/manufacturer"/>
    <s v="Height: 45 cm_x000a_Width: 31 cm_x000a_Depth: 24 cm"/>
    <n v="4.5"/>
    <n v="803"/>
    <n v="2559"/>
    <x v="1"/>
    <x v="67"/>
    <x v="7"/>
    <n v="2054877"/>
  </r>
  <r>
    <x v="275"/>
    <s v="Sea Green &amp; Pink Floral Mini Dress"/>
    <s v="Sea green and pink floral print fit &amp; flare dress_x000a_Shoulder straps_x000a_Sleeveless, shoulder straps_x000a_Mini length in flared hem"/>
    <s v="The model (height 5'8) is wearing a size S"/>
    <n v="4.3"/>
    <n v="1000"/>
    <n v="439"/>
    <x v="1"/>
    <x v="233"/>
    <x v="8"/>
    <n v="439000"/>
  </r>
  <r>
    <x v="263"/>
    <s v="Women Relaxed Straight Leg Straight Fit High-Rise Easy Wash Trousers"/>
    <s v="Knitted parallel_x000a_Straight fit_x000a_Brand Fit: relaxed straight leg_x000a_High-rise_x000a_Length: regular_x000a_Pattern: solid_x000a_Flat-front, with no pleats design_x000a_Feature: easy wash_x000a_Na pockets"/>
    <s v="Brand Fit: Relaxed Straight Leg_x000a_Fit: Straight Fit_x000a_The model (height 5'8) is wearing a size 28"/>
    <n v="3.5"/>
    <n v="1300"/>
    <n v="439"/>
    <x v="0"/>
    <x v="30"/>
    <x v="1"/>
    <n v="570700"/>
  </r>
  <r>
    <x v="40"/>
    <s v="Glimpse Poly Carbonate Medium Hard Trolley Bag - 69 cm"/>
    <s v="Design Details:_x000a_Red textured hardside check-in trolley suitcase, secured with a fixed combination lock_x000a_No. of wheels: 4_x000a_One handle on top and one on the side_x000a_Push button trolley_x000a_360 degree wheeling system_x000a_Push button trolley_x000a_Scratch resistant polycarbonate shell_x000a_Warranty: 5 years_x000a_Warranty provided by the brand/manufacturer_x000a__x000a_."/>
    <s v="Height: 69 cm_x000a_Width: 47 cm_x000a_Depth: 29 cm"/>
    <n v="4.4000000000000004"/>
    <n v="652"/>
    <n v="2799"/>
    <x v="1"/>
    <x v="37"/>
    <x v="1"/>
    <n v="1824948"/>
  </r>
  <r>
    <x v="26"/>
    <s v="The Life Co. Women Sleeveless Bodycon Midi Dress With Cut-Out Detail"/>
    <s v="Black solid bodycon dress_x000a_Shoulder straps_x000a_Sleeveless_x000a_Gathered or pleated detail_x000a_Midi length in straight hem"/>
    <s v="Size worn by the model: S_x000a_Chest: 32&quot;_x000a_Waist: 25&quot;_x000a_Hips: 36&quot;_x000a_Height: 5'7&quot;"/>
    <n v="3.6"/>
    <n v="21"/>
    <n v="512"/>
    <x v="0"/>
    <x v="20"/>
    <x v="1"/>
    <n v="10752"/>
  </r>
  <r>
    <x v="275"/>
    <s v="Maroon Tiered Top"/>
    <s v="Maroon regular tiered top_x000a_Solid_x000a_Shoulder straps, sleeveless, shoulder straps sleeves_x000a_Woven"/>
    <s v="The model (height 5'8) is wearing a size S"/>
    <n v="4.4000000000000004"/>
    <n v="350"/>
    <n v="269"/>
    <x v="1"/>
    <x v="235"/>
    <x v="5"/>
    <n v="94150"/>
  </r>
  <r>
    <x v="14"/>
    <s v="Women Red &amp; White Striped Round Neck T-shirt"/>
    <s v="Red and White striped T-shirt with applique detail, has a round neck, and short sleeves"/>
    <s v="The model (height 5'8&quot;) is wearing a size S"/>
    <n v="4.4000000000000004"/>
    <n v="422"/>
    <n v="343"/>
    <x v="0"/>
    <x v="46"/>
    <x v="5"/>
    <n v="144746"/>
  </r>
  <r>
    <x v="441"/>
    <s v="Women Lavender Ethnic Motifs Embroidered Chikankari Kurta with Trousers &amp; Dupatta"/>
    <s v="Lavender embroidered Kurta with Trousers with dupatta_x000a__x000a_Kurta design:_x000a_Ethnic motifs embroidered_x000a_Straight shape_x000a_Regular style_x000a_Round neck, long regular sleeves_x000a_Chikankari detail_x000a_Calf length with straight hem_x000a_Poly georgette knitted and woven fabric_x000a__x000a_Trousers design:_x000a_Solid Trousers_x000a_Partially elasticated waistband_x000a_Slip-on closure"/>
    <s v="Dupatta (length x width) : 2.2 m x 99 cm_x000a_Size worn by the model: 36_x000a_Chest: 31&quot;_x000a_Waist: 25&quot;_x000a_Hips: 35.5&quot;_x000a_Height: 5'8&quot;"/>
    <n v="4.0999999999999996"/>
    <n v="265"/>
    <n v="2201"/>
    <x v="0"/>
    <x v="231"/>
    <x v="5"/>
    <n v="583265"/>
  </r>
  <r>
    <x v="26"/>
    <s v="Women Blue Solid Cropped T-shirt &amp; Shorts Set"/>
    <s v="This Co-ords set consists of a T-shirt and a pair of shorts_x000a__x000a_T-shirt design_x000a_Solid T-shirt_x000a_Round neck_x000a_Short extended sleeves_x000a_Shorts design_x000a_Elasticated waistband with drawstring closure_x000a_2 pockets"/>
    <s v="Size worn by the model: S_x000a_Chest: 33.5&quot;_x000a_Waist: 26&quot;_x000a_Hips: 36&quot;_x000a_Height: 5'7&quot;"/>
    <n v="4.4000000000000004"/>
    <n v="166"/>
    <n v="703"/>
    <x v="0"/>
    <x v="68"/>
    <x v="4"/>
    <n v="116698"/>
  </r>
  <r>
    <x v="93"/>
    <s v="Women Black &amp; Pink Patterned Sports Sandals"/>
    <s v="Black and pink patterned sports sandals, secured with a velcro closure_x000a_PU upper_x000a_Cushioned footbed_x000a_EVA outsole"/>
    <s v="PU_x000a_Wipe with a clean, dry cloth to remove dust"/>
    <n v="4.3"/>
    <n v="72"/>
    <n v="699"/>
    <x v="0"/>
    <x v="24"/>
    <x v="0"/>
    <n v="50328"/>
  </r>
  <r>
    <x v="445"/>
    <s v="Georgette A-Line Midi Dress"/>
    <s v="Black solid a-line dress_x000a_Square neck_x000a_Short, flutter sleeve_x000a_Ruffled detail_x000a_Midi length in flounce hem_x000a_Georgette fabric_x000a_Zip closure"/>
    <s v="The model (height 5'8) is wearing a size S"/>
    <n v="4.3"/>
    <n v="325"/>
    <n v="719"/>
    <x v="1"/>
    <x v="233"/>
    <x v="1"/>
    <n v="233675"/>
  </r>
  <r>
    <x v="268"/>
    <s v="Women Navy Blue Comfort Fit Bell Bottom Knitted Pants"/>
    <s v="Navy blue knitted bootcut_x000a_Flared_x000a_Brand Fit: comfort_x000a_Mid-rise_x000a_Length: regular_x000a_Pattern: solid_x000a_Flat-front, with no pleats design_x000a_Feature: plain"/>
    <s v="Brand Fit: Comfort_x000a_Fit: Regular Fit_x000a_Size worn by the model: S_x000a_Waist: 25.5&quot;_x000a_Hips: 35&quot;_x000a_Height: 5'8&quot;"/>
    <n v="4.3"/>
    <n v="329"/>
    <n v="719"/>
    <x v="0"/>
    <x v="34"/>
    <x v="3"/>
    <n v="236551"/>
  </r>
  <r>
    <x v="171"/>
    <s v="Women Rubber Thong Flip-Flops"/>
    <s v="A pair of solid thong flip-flops_x000a_Rubber upper_x000a_Cushioned footbed_x000a_Patterned eva outsole_x000a_Warranty: 3 months_x000a_Warranty provided by brand owner/manufacturer"/>
    <s v="Rubber_x000a_Wipe with a clean, dry cloth to remove dust"/>
    <n v="4.4000000000000004"/>
    <n v="177"/>
    <n v="461"/>
    <x v="0"/>
    <x v="27"/>
    <x v="1"/>
    <n v="81597"/>
  </r>
  <r>
    <x v="26"/>
    <s v="Lightweight Walking Sneakers Casual Shoes"/>
    <s v="A pair of white &amp; beige solid round toe casual sneakers with regular styling has a lace-up closure_x000a_PU upper_x000a_Cushioned footbed_x000a_Lightweight Technology_x000a_Textured and patterned PVC outsole"/>
    <s v="PU_x000a_Wipe with a clean, dry cloth to remove the dust"/>
    <n v="4.2"/>
    <n v="34"/>
    <n v="791"/>
    <x v="1"/>
    <x v="11"/>
    <x v="1"/>
    <n v="26894"/>
  </r>
  <r>
    <x v="256"/>
    <s v="Ethnic Motifs Yoke Design Regular Thread Work Kurta with Trousers &amp; With Dupatta"/>
    <s v="Purple yoke design Kurta with Trousers with dupatta_x000a__x000a_Kurta design:_x000a_Ethnic motifs yoke design _x000a_Straight shape_x000a_Regular style_x000a_Round neck, three-quarter regular sleeves_x000a_Thread work detail_x000a_Calf length with straight hem_x000a_Silk blend machine weave fabric_x000a__x000a_Trousers design:_x000a_Solid Trousers_x000a_Partially elasticated waistband_x000a_Slip-on closure"/>
    <s v="The model (height 5'8) is wearing a size S"/>
    <n v="3.2"/>
    <n v="113"/>
    <n v="773"/>
    <x v="1"/>
    <x v="231"/>
    <x v="1"/>
    <n v="87349"/>
  </r>
  <r>
    <x v="351"/>
    <s v="Women Olive Green &amp; Black Polka Dot Printed Casual Shirt"/>
    <s v="Olive green and black polka dot printed opaque Casual shirt ,has a spread collar, button placket, long regular sleeves, curved hem"/>
    <s v="Brand Fit:_x000a_Fit: Regular Fit_x000a_The model (height 5'8) is wearing a size S"/>
    <n v="4.2"/>
    <n v="98"/>
    <n v="587"/>
    <x v="0"/>
    <x v="12"/>
    <x v="0"/>
    <n v="57526"/>
  </r>
  <r>
    <x v="141"/>
    <s v="Women Blue Ethnic Motifs Printed Regular Pure Cotton Kurta with Palazzos &amp; With Dupatta"/>
    <s v="Blue printed Kurta with Palazzos with dupatta_x000a__x000a_Kurta design:_x000a_Ethnic motifs printed_x000a_Straight shape_x000a_Regular style_x000a_Round neck, three-quarter regular sleeves_x000a_Knee length with straight hem_x000a_Pure cotton machine weave fabric_x000a__x000a_Palazzos design:_x000a_Printed Palazzos_x000a_Elasticated waistband"/>
    <s v="The model (height 5'8) is wearing a size S"/>
    <n v="4.3"/>
    <n v="240"/>
    <n v="1399"/>
    <x v="0"/>
    <x v="231"/>
    <x v="4"/>
    <n v="335760"/>
  </r>
  <r>
    <x v="462"/>
    <s v="Lavender &amp; White Ready to Wear Lehenga &amp; Blouse With Dupatta"/>
    <s v="Lavender and white solid lehenga choli with dupatta,_x000a_Lavender and white solid ready to wear blouse, has a v-neck, long sleeves, lavender and white solid ready to wear lehenga, has zip closure, flared hem_x000a_Lavender and white solid dupatta, taping border"/>
    <s v="The model (height 5'8) is wearing a size SThe model (height 5'8) is wearing a size S"/>
    <n v="4.2"/>
    <n v="11"/>
    <n v="7124"/>
    <x v="1"/>
    <x v="231"/>
    <x v="2"/>
    <n v="78364"/>
  </r>
  <r>
    <x v="463"/>
    <s v="Women Pink Floral Yoke Design Maternity Anarkali Kurta"/>
    <s v="Colour: pink_x000a_Floral yoke design_x000a_Round neck_x000a_Three-quarter, regular sleeves_x000a_Anarkali shape with pleated style_x000a_Calf length with flared hem_x000a_Machine weave regular polyester"/>
    <s v="The model (height 5'8) is wearing a size M"/>
    <n v="4"/>
    <n v="545"/>
    <n v="499"/>
    <x v="0"/>
    <x v="112"/>
    <x v="11"/>
    <n v="271955"/>
  </r>
  <r>
    <x v="13"/>
    <s v="Women Ethnic Motifs Printed Gotta Patti Kurta"/>
    <s v="Colour: olive green and rust brown _x000a_Ethnic motifs printed_x000a_Round neck_x000a_Three-quarter, regular sleeves_x000a_Straight shape with regular style_x000a_Gotta patti detail_x000a_Calf length with straight hem_x000a_Machine weave regular viscose rayon"/>
    <s v="Size worn by the model: s_x000a_Chest: 32''_x000a_Height: 5'7&quot;"/>
    <n v="4.4000000000000004"/>
    <n v="50"/>
    <n v="584"/>
    <x v="0"/>
    <x v="112"/>
    <x v="1"/>
    <n v="29200"/>
  </r>
  <r>
    <x v="74"/>
    <s v="Airbass Z35 with ZEN ENC Mic &amp; 32H Playtime Bluetooth Headset"/>
    <s v="This item cannot be returned."/>
    <s v="Universal Size fit"/>
    <n v="3.9"/>
    <n v="555"/>
    <n v="1299"/>
    <x v="1"/>
    <x v="1"/>
    <x v="4"/>
    <n v="720945"/>
  </r>
  <r>
    <x v="26"/>
    <s v="Women Blue Loose Fit Mid-Rise Denim Shorts"/>
    <s v="Blue solid mid-rise denim shorts, has 4 pockets, button and zip closure, frayed hen"/>
    <s v="Loose Fit_x000a_The model (height 5'8) is wearing a size 28"/>
    <n v="4.3"/>
    <n v="727"/>
    <n v="685"/>
    <x v="0"/>
    <x v="41"/>
    <x v="4"/>
    <n v="497995"/>
  </r>
  <r>
    <x v="464"/>
    <s v="Women Beige Tummy &amp; Thigh Shapewear"/>
    <s v="This item cannot be returned."/>
    <s v="The model (height 5'8'') is wearing a size M"/>
    <n v="3.9"/>
    <n v="777"/>
    <n v="384"/>
    <x v="0"/>
    <x v="368"/>
    <x v="13"/>
    <n v="298368"/>
  </r>
  <r>
    <x v="323"/>
    <s v="Flawless Finish Primer - 30 ml"/>
    <s v="Colorbar Flawless Finish Primer"/>
    <s v="None"/>
    <n v="4.5"/>
    <n v="5700"/>
    <n v="385"/>
    <x v="1"/>
    <x v="28"/>
    <x v="1"/>
    <n v="2194500"/>
  </r>
  <r>
    <x v="318"/>
    <s v="Black Front Overlap Panel Mini Skort"/>
    <s v="Black solid front overlap panel mini skort, has an elasticated waistband with button closure, asymmetric hem and 2 pockets"/>
    <s v="The model (height 5'8'') is wearing a size 28"/>
    <n v="4.5"/>
    <n v="453"/>
    <n v="1400"/>
    <x v="1"/>
    <x v="369"/>
    <x v="0"/>
    <n v="634200"/>
  </r>
  <r>
    <x v="15"/>
    <s v="Women Pleat-Detail Shorts"/>
    <s v="Shorts in jersey crpe with a high, elasticated waist and a pleat at the front of each leg."/>
    <s v="The model (height 5'8) is wearing a size S"/>
    <n v="4.5"/>
    <n v="42"/>
    <n v="999"/>
    <x v="0"/>
    <x v="41"/>
    <x v="1"/>
    <n v="41958"/>
  </r>
  <r>
    <x v="273"/>
    <s v="Women White &amp; Navy Blue Printed Kurta with Trousers &amp; Dupatta"/>
    <s v="White and navy blue printed kurta with trousers and dupatta_x000a_White and navy blue straight calf length kurta, has a round neck, three-quarter sleeves, side slits_x000a_Navy blue and white printed trousers, has partially elasticated waistband, slip-on closure_x000a_Navy blue and white printed dupatta, has solid border"/>
    <s v="The model (height 5'8&quot;) is wearing a size S"/>
    <n v="4.2"/>
    <n v="1500"/>
    <n v="919"/>
    <x v="0"/>
    <x v="231"/>
    <x v="3"/>
    <n v="1378500"/>
  </r>
  <r>
    <x v="267"/>
    <s v="Women Burgundy Embroidered Mirror Work Kurta"/>
    <s v="Colour: burgundy_x000a_Embellished embroidered_x000a_Round neck_x000a_Three-quarter, regular sleeves_x000a_Straight shape with regular style_x000a_Mirror work detail_x000a_Calf length with straight hem_x000a_Machine weave regular viscose rayon"/>
    <s v="Size worn by the model: S_x000a_Chest: 31&quot;_x000a_Height: 5'8&quot;"/>
    <n v="4.4000000000000004"/>
    <n v="700"/>
    <n v="554"/>
    <x v="0"/>
    <x v="112"/>
    <x v="5"/>
    <n v="387800"/>
  </r>
  <r>
    <x v="141"/>
    <s v="Women White &amp; Grey Floral Printed Pure Cotton Kurta with Palazzos"/>
    <s v="White &amp; Grey printed Kurta with Palazzos_x000a__x000a_Kurta design:_x000a_Floral printed_x000a_Straight shape_x000a_Regular style_x000a_Round neck, sleeveless no sleeves_x000a_Calf length length with straight hem_x000a_Pure cotton machine weave fabric_x000a__x000a_Palazzos design:_x000a_Solid Palazzos_x000a_Partially elasticated waistband_x000a_Slip-on closure"/>
    <s v="Size worn by the model: S_x000a_Chest: 31&quot;_x000a_Waist: 24&quot;_x000a_Hips: 34&quot;_x000a_Height: 5'6&quot;"/>
    <n v="3.8"/>
    <n v="65"/>
    <n v="439"/>
    <x v="0"/>
    <x v="237"/>
    <x v="7"/>
    <n v="28535"/>
  </r>
  <r>
    <x v="262"/>
    <s v="Women Red Ethnic Motifs Embroidered Sequinned Liva Kurta with Trousers &amp; Dupatta"/>
    <s v="Red embroidered Kurta with Trousers with dupatta_x000a__x000a_Kurta design:_x000a_Ethnic motifs embroidered_x000a_Straight shape_x000a_Regular style_x000a_V-neck, three-quarter regular sleeves_x000a_Sequinned detail_x000a_Calf length with straight hem_x000a_Liva machine weave fabric_x000a__x000a_Trousers design:_x000a_Embroidered Trousers_x000a_Partially elasticated waistband_x000a_Slip-on closure_x000a_ 1 pocket "/>
    <s v="Size worn by the model: S_x000a_Chest: 32&quot;_x000a_Waist: 28&quot;_x000a_Hips: 33&quot;_x000a_Height: 5'7&quot;"/>
    <n v="4.3"/>
    <n v="447"/>
    <n v="1699"/>
    <x v="0"/>
    <x v="231"/>
    <x v="5"/>
    <n v="759453"/>
  </r>
  <r>
    <x v="59"/>
    <s v="Ultralights Highlighting Kit- Vibrant Blonde 40ml"/>
    <s v="Streax Ultralights Highlighting Kit"/>
    <s v="None"/>
    <n v="4.3"/>
    <n v="678"/>
    <n v="161"/>
    <x v="1"/>
    <x v="177"/>
    <x v="1"/>
    <n v="109158"/>
  </r>
  <r>
    <x v="26"/>
    <s v="The Lifestyle Co Women Rust Brown Printed Round Neck Pure Cotton T-shirt"/>
    <s v="Rust and Grey printed T-shirt, has a round neck, and short sleeves"/>
    <s v="Boxy Fit_x000a_The model (height 5'8&quot;) is wearing a size S"/>
    <n v="4.0999999999999996"/>
    <n v="730"/>
    <n v="287"/>
    <x v="0"/>
    <x v="46"/>
    <x v="10"/>
    <n v="209510"/>
  </r>
  <r>
    <x v="465"/>
    <s v="Women Ankle Length Leggings"/>
    <s v="Solid ankle length leggings with an elasticated waistband and slip on closure"/>
    <s v="The model (height 5'8&quot;) is wearing a size S"/>
    <n v="4.4000000000000004"/>
    <n v="49"/>
    <n v="549"/>
    <x v="0"/>
    <x v="290"/>
    <x v="1"/>
    <n v="26901"/>
  </r>
  <r>
    <x v="18"/>
    <s v="Textured Croslite Open Toe Wedges With Backstrap"/>
    <s v="A pair of coffee brown heels ,has regular ankle and backstrap_x000a_Croslite textured upper_x000a_Cushioned footbed_x000a_Textured and patterend outsole, has a wedges_x000a_Warranty: 3 months_x000a_Warranty provided by brand owner/manufacturer"/>
    <s v="Heel height: 3.81 cm (1.5 inches)"/>
    <n v="4.9000000000000004"/>
    <n v="13"/>
    <n v="5295"/>
    <x v="1"/>
    <x v="297"/>
    <x v="5"/>
    <n v="68835"/>
  </r>
  <r>
    <x v="346"/>
    <s v="Women Navy Blue &amp; Pink Floral Printed Flared Jumpsuit"/>
    <s v="Navy blue and pink printed basic jumpsuit with gathers, has a V-neck, sleeveless, two pockets"/>
    <s v="Size worn by the model: S_x000a_Chest: 32&quot;_x000a_Waist: 28&quot;_x000a_Hips: 36&quot;_x000a_Height: 5'8&quot;"/>
    <n v="4.4000000000000004"/>
    <n v="1700"/>
    <n v="918"/>
    <x v="0"/>
    <x v="277"/>
    <x v="3"/>
    <n v="1560600"/>
  </r>
  <r>
    <x v="13"/>
    <s v="Women Maroon &amp; Peach-Coloured Floral Printed Floral Kurta"/>
    <s v="Colour: maroon and peach_x000a_Floral printed_x000a_Square neck_x000a_Long sleeves_x000a_A-line shape with regular style_x000a_Calf length with flared hem_x000a_Machine weave regular viscose rayon_x000a__x000a__x000a__x000a__x000a__x000a_ "/>
    <s v="The model (height 5'8) is wearing a size S"/>
    <n v="4"/>
    <n v="1200"/>
    <n v="779"/>
    <x v="0"/>
    <x v="112"/>
    <x v="5"/>
    <n v="934800"/>
  </r>
  <r>
    <x v="359"/>
    <s v="Mini Strobe Cream - Hydratant Lumineux Pinklite"/>
    <s v="Mini Strobe Cream - Hydratant Lumineux Pinklite"/>
    <s v="None"/>
    <n v="4.5"/>
    <n v="1700"/>
    <n v="1250"/>
    <x v="1"/>
    <x v="370"/>
    <x v="11"/>
    <n v="2125000"/>
  </r>
  <r>
    <x v="453"/>
    <s v="Women Block Heels"/>
    <s v="A pair of heels ,has regular ankle and open back_x000a_Synthetic woven design upper_x000a_Cushioned footbed _x000a_Textured and patterend outsole, has a block heel_x000a_Warranty: 15 days_x000a_Warranty provided by the brand/manufacturer"/>
    <s v="Heel height: 6.35 cm "/>
    <n v="4.5"/>
    <n v="82"/>
    <n v="816"/>
    <x v="0"/>
    <x v="244"/>
    <x v="1"/>
    <n v="66912"/>
  </r>
  <r>
    <x v="220"/>
    <s v="Women Pink &amp; Grey Checked Night suit"/>
    <s v="Getting out of these night suit will be tougher than getting out of bed every morning but we promise, it's worth it! This set is extremely soft to touch and comfortable to wear._x000a_VANumber:T374496FLIGHT _x000a__x000a_Shirt Features_x000a_Lapel collar_x000a_Long sleeves_x000a__x000a_Pyjamas Features_x000a__x000a_Slip-on"/>
    <s v="The model (height 5'8) is wearing a size S"/>
    <n v="4.3"/>
    <n v="129"/>
    <n v="1749"/>
    <x v="0"/>
    <x v="133"/>
    <x v="7"/>
    <n v="225621"/>
  </r>
  <r>
    <x v="41"/>
    <s v="Women Gold-Toned Dial &amp; Bracelet Style Straps Analogue Watch NCTH1782190"/>
    <s v="Pack Contains: single watch_x000a_Display: analogue_x000a_Movement: quartz_x000a_Power Source: battery_x000a_Dial style: gold-toned textured round stainless steel dial_x000a_Features: reset time,_x000a_Strap Style: gold toned, bracelet style, stainless steel strap with a foldover_x000a_Water resistance: 30 m_x000a_Comes in a signature Tommy Hilfiger case_x000a_Warranty: 2 years_x000a_Warranty provided by brand owner/manufacturer"/>
    <s v="None"/>
    <n v="4.3"/>
    <n v="20"/>
    <n v="8697"/>
    <x v="0"/>
    <x v="371"/>
    <x v="6"/>
    <n v="173940"/>
  </r>
  <r>
    <x v="130"/>
    <s v="Raga Moonlight Women Pearly White Dial Embellished Watch NH95032WM02J"/>
    <s v="Case style: Analogue watch with a circular case_x000a_Dial style: Pearly white dial with stone-studded markings_x000a_Features: A screw to reset the time_x000a_Strap style: Gold-toned bracelet-style metal strap embellished with coloured stones and pearl-like beads_x000a_Water-resistant up to 30 m_x000a_Warranty: 2 years from the date of purchase against manufacturing defects_x000a_Warranty provided by Brand Owner / Manufacturer"/>
    <s v="Dial dimensions: 25 mm x 35 mm"/>
    <n v="3.8"/>
    <n v="8"/>
    <n v="19495"/>
    <x v="0"/>
    <x v="372"/>
    <x v="2"/>
    <n v="155960"/>
  </r>
  <r>
    <x v="105"/>
    <s v="Women Brown Solid Pure Cotton Oversized T-shirt"/>
    <s v="Brown Tshirt for women_x000a_Solid_x000a_Longline length_x000a_Round neck_x000a_Short, drop-shoulder sleeves_x000a_Knitted pure cotton fabric"/>
    <s v="Oversized_x000a_The model (height 5'8) is wearing a size S"/>
    <n v="4.5"/>
    <n v="708"/>
    <n v="419"/>
    <x v="0"/>
    <x v="46"/>
    <x v="10"/>
    <n v="296652"/>
  </r>
  <r>
    <x v="445"/>
    <s v="Georgette Empire Midi Dress"/>
    <s v="Green polka dot print empire dress_x000a_Square neck_x000a_Short, flutter sleeve_x000a_Ruffled detail_x000a_Midi length in flounce hem_x000a_Georgette fabric_x000a_Zip closure"/>
    <s v="The model (height 5'8) is wearing a size S"/>
    <n v="4.3"/>
    <n v="216"/>
    <n v="719"/>
    <x v="1"/>
    <x v="233"/>
    <x v="1"/>
    <n v="155304"/>
  </r>
  <r>
    <x v="267"/>
    <s v="Women Burgundy Floral Motifs Embroidered Sequinned Kurta with Churidar &amp; Dupatta"/>
    <s v="Burgundy embroidered Kurta with Churidar &amp; dupatta_x000a__x000a_Kurta design:_x000a_Floral embroidered_x000a_Anarkali shape_x000a_Panelled style_x000a_Round neck, long regular sleeves_x000a_Sequinned detail_x000a_Calf length with flared hem_x000a_Silk blend machine weave fabric_x000a__x000a_Churidar design:_x000a_Solid Churidar_x000a_Elasticated waistband_x000a_Slip-on closure_x000a_Comes with a dupatta"/>
    <s v="Size worn by the model: S_x000a_Chest: 32&quot;_x000a_Waist: 28&quot;_x000a_Hips: 33&quot;_x000a_Height: 5'7&quot;"/>
    <n v="4.5"/>
    <n v="367"/>
    <n v="2219"/>
    <x v="0"/>
    <x v="231"/>
    <x v="5"/>
    <n v="814373"/>
  </r>
  <r>
    <x v="8"/>
    <s v="Women Pink Sneakers"/>
    <s v="A pair of round toe pink sneakers ,has regular styling,_x000a_Lace-ups detail_x000a_Mesh upper_x000a_Cushioned footbed_x000a_Textured and patterned outsole_x000a_Warranty: 3 months_x000a_Warranty provided by brand/manufacturer_x000a__x000a_Product Story:_x000a_PRODUCT STORY : Smart footwear can always change your entire look and the Camo Women's Shoes not only amp up your style but comfort as well. This pair is perfect for your everyday active life as well as just casual day outs. DETAILS : Heel type: Flat, Shoe width: Regular fit, Mesh upper for breathability, Lace closure for snug fit, EVA midsole, PUMA Cat logo at tongue, PUMA No.2 logo at lateral side"/>
    <s v="Mesh_x000a_Wipe with a clean dry cloth to remove dust"/>
    <n v="4.3"/>
    <n v="614"/>
    <n v="1799"/>
    <x v="0"/>
    <x v="0"/>
    <x v="11"/>
    <n v="1104586"/>
  </r>
  <r>
    <x v="26"/>
    <s v="The Lifestyle Co Women Navy Blue Skinny Fit Mid-Rise Clean Look Stretchable Cropped Jeans"/>
    <s v="Navy blue medium wash 5-pocket mid-rise cropped jeans, clean look, light fade, has a button and zip closure, and waistband with belt loops"/>
    <s v="Skinny Fit_x000a_Stretchable_x000a_The model (height 5'8&quot;) is wearing a size 28"/>
    <n v="3.9"/>
    <n v="1400"/>
    <n v="764"/>
    <x v="0"/>
    <x v="15"/>
    <x v="3"/>
    <n v="1069600"/>
  </r>
  <r>
    <x v="141"/>
    <s v="Women Floral Printed Pure Cotton Kurta"/>
    <s v="Colour: grey and white_x000a_Floral printed_x000a_Round neck_x000a_Short, regular sleeves_x000a_Straight shape with regular style_x000a_Calf length with straight hem_x000a_Knitted and woven regular cotton"/>
    <s v="Size worn by the model: S_x000a_Chest: 31&quot;_x000a_Height: 5'7&quot;"/>
    <n v="4.3"/>
    <n v="104"/>
    <n v="519"/>
    <x v="0"/>
    <x v="112"/>
    <x v="1"/>
    <n v="539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G3:H10" firstHeaderRow="1" firstDataRow="1" firstDataCol="1"/>
  <pivotFields count="11">
    <pivotField showAll="0"/>
    <pivotField showAll="0"/>
    <pivotField showAll="0"/>
    <pivotField showAll="0"/>
    <pivotField showAll="0"/>
    <pivotField dataField="1" showAll="0"/>
    <pivotField showAll="0"/>
    <pivotField showAll="0">
      <items count="3">
        <item x="0"/>
        <item x="1"/>
        <item t="default"/>
      </items>
    </pivotField>
    <pivotField axis="axisRow" showAll="0" measureFilter="1" sortType="descending" defaultSubtotal="0">
      <items count="397">
        <item x="81"/>
        <item x="199"/>
        <item x="268"/>
        <item x="243"/>
        <item x="281"/>
        <item m="1" x="382"/>
        <item x="330"/>
        <item x="247"/>
        <item x="323"/>
        <item m="1" x="393"/>
        <item m="1" x="394"/>
        <item x="260"/>
        <item x="175"/>
        <item x="296"/>
        <item m="1" x="385"/>
        <item x="295"/>
        <item x="320"/>
        <item m="1" x="384"/>
        <item x="158"/>
        <item x="141"/>
        <item x="270"/>
        <item x="165"/>
        <item m="1" x="373"/>
        <item x="148"/>
        <item m="1" x="379"/>
        <item x="167"/>
        <item m="1" x="395"/>
        <item x="327"/>
        <item m="1" x="374"/>
        <item x="178"/>
        <item x="303"/>
        <item x="285"/>
        <item x="314"/>
        <item x="173"/>
        <item x="328"/>
        <item m="1" x="375"/>
        <item x="117"/>
        <item x="182"/>
        <item m="1" x="381"/>
        <item x="82"/>
        <item x="139"/>
        <item x="121"/>
        <item x="50"/>
        <item x="142"/>
        <item x="240"/>
        <item m="1" x="388"/>
        <item x="104"/>
        <item m="1" x="396"/>
        <item x="149"/>
        <item x="25"/>
        <item x="301"/>
        <item m="1" x="383"/>
        <item x="125"/>
        <item m="1" x="376"/>
        <item x="127"/>
        <item x="317"/>
        <item m="1" x="389"/>
        <item x="120"/>
        <item m="1" x="386"/>
        <item x="97"/>
        <item x="190"/>
        <item x="185"/>
        <item x="206"/>
        <item x="192"/>
        <item x="331"/>
        <item x="266"/>
        <item x="334"/>
        <item x="128"/>
        <item x="254"/>
        <item x="356"/>
        <item x="342"/>
        <item x="267"/>
        <item x="143"/>
        <item x="6"/>
        <item x="36"/>
        <item x="155"/>
        <item x="137"/>
        <item x="23"/>
        <item x="66"/>
        <item x="67"/>
        <item x="297"/>
        <item x="48"/>
        <item x="92"/>
        <item x="118"/>
        <item x="223"/>
        <item x="99"/>
        <item x="174"/>
        <item x="164"/>
        <item x="188"/>
        <item m="1" x="387"/>
        <item x="33"/>
        <item x="123"/>
        <item x="47"/>
        <item x="256"/>
        <item x="83"/>
        <item x="367"/>
        <item x="22"/>
        <item x="210"/>
        <item x="159"/>
        <item x="45"/>
        <item x="354"/>
        <item x="239"/>
        <item x="287"/>
        <item x="366"/>
        <item x="341"/>
        <item x="84"/>
        <item x="253"/>
        <item x="352"/>
        <item x="86"/>
        <item x="10"/>
        <item x="77"/>
        <item x="60"/>
        <item x="113"/>
        <item x="145"/>
        <item x="202"/>
        <item x="284"/>
        <item x="73"/>
        <item x="55"/>
        <item x="364"/>
        <item m="1" x="380"/>
        <item x="8"/>
        <item x="221"/>
        <item x="37"/>
        <item x="350"/>
        <item x="154"/>
        <item x="14"/>
        <item x="184"/>
        <item x="257"/>
        <item x="64"/>
        <item x="89"/>
        <item x="106"/>
        <item x="359"/>
        <item x="325"/>
        <item x="100"/>
        <item x="222"/>
        <item x="307"/>
        <item x="276"/>
        <item x="340"/>
        <item x="321"/>
        <item x="348"/>
        <item x="360"/>
        <item x="88"/>
        <item x="116"/>
        <item x="98"/>
        <item x="52"/>
        <item x="20"/>
        <item x="212"/>
        <item x="220"/>
        <item x="279"/>
        <item x="358"/>
        <item x="351"/>
        <item x="298"/>
        <item x="306"/>
        <item x="53"/>
        <item x="263"/>
        <item x="315"/>
        <item x="233"/>
        <item x="3"/>
        <item x="282"/>
        <item x="231"/>
        <item x="44"/>
        <item x="4"/>
        <item x="5"/>
        <item x="9"/>
        <item x="29"/>
        <item x="365"/>
        <item x="363"/>
        <item x="259"/>
        <item x="161"/>
        <item x="304"/>
        <item x="343"/>
        <item x="251"/>
        <item x="59"/>
        <item x="261"/>
        <item x="27"/>
        <item x="111"/>
        <item x="228"/>
        <item x="140"/>
        <item x="75"/>
        <item x="274"/>
        <item x="94"/>
        <item x="337"/>
        <item x="272"/>
        <item x="19"/>
        <item x="69"/>
        <item x="151"/>
        <item x="225"/>
        <item x="135"/>
        <item x="63"/>
        <item m="1" x="391"/>
        <item m="1" x="377"/>
        <item m="1" x="378"/>
        <item x="241"/>
        <item x="17"/>
        <item x="1"/>
        <item x="244"/>
        <item x="218"/>
        <item x="13"/>
        <item x="213"/>
        <item x="136"/>
        <item x="250"/>
        <item x="344"/>
        <item x="242"/>
        <item x="39"/>
        <item x="15"/>
        <item x="288"/>
        <item x="172"/>
        <item x="31"/>
        <item x="171"/>
        <item x="277"/>
        <item x="197"/>
        <item x="271"/>
        <item x="112"/>
        <item x="308"/>
        <item x="42"/>
        <item x="152"/>
        <item x="290"/>
        <item x="126"/>
        <item x="273"/>
        <item x="134"/>
        <item x="38"/>
        <item x="176"/>
        <item x="78"/>
        <item x="90"/>
        <item x="345"/>
        <item x="35"/>
        <item x="226"/>
        <item x="138"/>
        <item x="153"/>
        <item x="193"/>
        <item x="109"/>
        <item x="278"/>
        <item x="319"/>
        <item x="95"/>
        <item x="211"/>
        <item x="163"/>
        <item x="353"/>
        <item x="105"/>
        <item x="300"/>
        <item x="2"/>
        <item x="234"/>
        <item m="1" x="392"/>
        <item x="91"/>
        <item x="191"/>
        <item x="217"/>
        <item x="208"/>
        <item x="286"/>
        <item x="338"/>
        <item x="249"/>
        <item x="309"/>
        <item x="371"/>
        <item x="372"/>
        <item x="262"/>
        <item x="248"/>
        <item x="339"/>
        <item x="215"/>
        <item x="76"/>
        <item x="302"/>
        <item m="1" x="390"/>
        <item x="130"/>
        <item x="146"/>
        <item x="246"/>
        <item x="237"/>
        <item x="119"/>
        <item x="34"/>
        <item x="236"/>
        <item x="346"/>
        <item x="313"/>
        <item x="54"/>
        <item x="370"/>
        <item x="189"/>
        <item x="16"/>
        <item x="265"/>
        <item x="74"/>
        <item x="132"/>
        <item x="269"/>
        <item x="195"/>
        <item x="305"/>
        <item x="349"/>
        <item x="329"/>
        <item x="219"/>
        <item x="57"/>
        <item x="275"/>
        <item x="335"/>
        <item x="332"/>
        <item x="62"/>
        <item x="299"/>
        <item x="179"/>
        <item x="187"/>
        <item x="232"/>
        <item x="110"/>
        <item x="280"/>
        <item x="326"/>
        <item x="24"/>
        <item x="283"/>
        <item x="289"/>
        <item x="21"/>
        <item x="68"/>
        <item x="368"/>
        <item x="238"/>
        <item x="12"/>
        <item x="11"/>
        <item x="41"/>
        <item x="166"/>
        <item x="293"/>
        <item x="216"/>
        <item x="186"/>
        <item x="224"/>
        <item x="245"/>
        <item x="369"/>
        <item x="209"/>
        <item x="7"/>
        <item x="168"/>
        <item x="362"/>
        <item x="115"/>
        <item x="144"/>
        <item x="40"/>
        <item x="49"/>
        <item x="0"/>
        <item x="71"/>
        <item x="160"/>
        <item x="204"/>
        <item x="294"/>
        <item x="291"/>
        <item x="312"/>
        <item x="114"/>
        <item x="133"/>
        <item x="311"/>
        <item x="107"/>
        <item x="61"/>
        <item x="324"/>
        <item x="51"/>
        <item x="58"/>
        <item x="32"/>
        <item x="361"/>
        <item x="310"/>
        <item x="255"/>
        <item x="357"/>
        <item x="347"/>
        <item x="156"/>
        <item x="205"/>
        <item x="230"/>
        <item x="258"/>
        <item x="235"/>
        <item x="131"/>
        <item x="102"/>
        <item x="318"/>
        <item x="264"/>
        <item x="201"/>
        <item x="30"/>
        <item x="108"/>
        <item x="214"/>
        <item x="183"/>
        <item x="46"/>
        <item x="129"/>
        <item x="147"/>
        <item x="207"/>
        <item x="229"/>
        <item x="122"/>
        <item x="194"/>
        <item x="227"/>
        <item x="355"/>
        <item x="79"/>
        <item x="26"/>
        <item x="18"/>
        <item x="292"/>
        <item x="124"/>
        <item x="87"/>
        <item x="196"/>
        <item x="180"/>
        <item x="170"/>
        <item x="252"/>
        <item x="336"/>
        <item x="28"/>
        <item x="43"/>
        <item x="56"/>
        <item x="65"/>
        <item x="70"/>
        <item x="72"/>
        <item x="80"/>
        <item x="85"/>
        <item x="93"/>
        <item x="96"/>
        <item x="101"/>
        <item x="103"/>
        <item x="150"/>
        <item x="157"/>
        <item x="162"/>
        <item x="169"/>
        <item x="177"/>
        <item x="181"/>
        <item x="198"/>
        <item x="200"/>
        <item x="203"/>
        <item x="316"/>
        <item x="322"/>
        <item x="333"/>
      </items>
      <autoSortScope>
        <pivotArea dataOnly="0" outline="0" fieldPosition="0">
          <references count="1">
            <reference field="4294967294" count="1" selected="0">
              <x v="0"/>
            </reference>
          </references>
        </pivotArea>
      </autoSortScope>
    </pivotField>
    <pivotField showAll="0" defaultSubtotal="0">
      <items count="20">
        <item x="13"/>
        <item x="0"/>
        <item x="4"/>
        <item x="10"/>
        <item x="6"/>
        <item x="8"/>
        <item x="7"/>
        <item x="14"/>
        <item x="19"/>
        <item x="9"/>
        <item x="3"/>
        <item x="17"/>
        <item x="11"/>
        <item x="16"/>
        <item x="5"/>
        <item x="15"/>
        <item x="1"/>
        <item x="18"/>
        <item x="2"/>
        <item x="12"/>
      </items>
    </pivotField>
    <pivotField showAll="0" defaultSubtotal="0"/>
  </pivotFields>
  <rowFields count="1">
    <field x="8"/>
  </rowFields>
  <rowItems count="7">
    <i>
      <x v="300"/>
    </i>
    <i>
      <x v="353"/>
    </i>
    <i>
      <x v="212"/>
    </i>
    <i>
      <x v="159"/>
    </i>
    <i>
      <x v="204"/>
    </i>
    <i>
      <x v="373"/>
    </i>
    <i t="grand">
      <x/>
    </i>
  </rowItems>
  <colItems count="1">
    <i/>
  </colItems>
  <dataFields count="1">
    <dataField name="Sum of Number_Of_Buyers" fld="5" showDataAs="percentOfCol" baseField="8" baseItem="300" numFmtId="10"/>
  </dataFields>
  <chartFormats count="42">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8" count="1" selected="0">
            <x v="300"/>
          </reference>
        </references>
      </pivotArea>
    </chartFormat>
    <chartFormat chart="0" format="6">
      <pivotArea type="data" outline="0" fieldPosition="0">
        <references count="2">
          <reference field="4294967294" count="1" selected="0">
            <x v="0"/>
          </reference>
          <reference field="8" count="1" selected="0">
            <x v="353"/>
          </reference>
        </references>
      </pivotArea>
    </chartFormat>
    <chartFormat chart="0" format="7">
      <pivotArea type="data" outline="0" fieldPosition="0">
        <references count="2">
          <reference field="4294967294" count="1" selected="0">
            <x v="0"/>
          </reference>
          <reference field="8" count="1" selected="0">
            <x v="212"/>
          </reference>
        </references>
      </pivotArea>
    </chartFormat>
    <chartFormat chart="0" format="8">
      <pivotArea type="data" outline="0" fieldPosition="0">
        <references count="2">
          <reference field="4294967294" count="1" selected="0">
            <x v="0"/>
          </reference>
          <reference field="8" count="1" selected="0">
            <x v="159"/>
          </reference>
        </references>
      </pivotArea>
    </chartFormat>
    <chartFormat chart="0" format="9">
      <pivotArea type="data" outline="0" fieldPosition="0">
        <references count="2">
          <reference field="4294967294" count="1" selected="0">
            <x v="0"/>
          </reference>
          <reference field="8" count="1" selected="0">
            <x v="204"/>
          </reference>
        </references>
      </pivotArea>
    </chartFormat>
    <chartFormat chart="0" format="10">
      <pivotArea type="data" outline="0" fieldPosition="0">
        <references count="2">
          <reference field="4294967294" count="1" selected="0">
            <x v="0"/>
          </reference>
          <reference field="8" count="1" selected="0">
            <x v="373"/>
          </reference>
        </references>
      </pivotArea>
    </chartFormat>
    <chartFormat chart="1" format="11" series="1">
      <pivotArea type="data" outline="0" fieldPosition="0">
        <references count="1">
          <reference field="4294967294" count="1" selected="0">
            <x v="0"/>
          </reference>
        </references>
      </pivotArea>
    </chartFormat>
    <chartFormat chart="1" format="12">
      <pivotArea type="data" outline="0" fieldPosition="0">
        <references count="2">
          <reference field="4294967294" count="1" selected="0">
            <x v="0"/>
          </reference>
          <reference field="8" count="1" selected="0">
            <x v="300"/>
          </reference>
        </references>
      </pivotArea>
    </chartFormat>
    <chartFormat chart="1" format="13">
      <pivotArea type="data" outline="0" fieldPosition="0">
        <references count="2">
          <reference field="4294967294" count="1" selected="0">
            <x v="0"/>
          </reference>
          <reference field="8" count="1" selected="0">
            <x v="353"/>
          </reference>
        </references>
      </pivotArea>
    </chartFormat>
    <chartFormat chart="1" format="14">
      <pivotArea type="data" outline="0" fieldPosition="0">
        <references count="2">
          <reference field="4294967294" count="1" selected="0">
            <x v="0"/>
          </reference>
          <reference field="8" count="1" selected="0">
            <x v="212"/>
          </reference>
        </references>
      </pivotArea>
    </chartFormat>
    <chartFormat chart="1" format="15">
      <pivotArea type="data" outline="0" fieldPosition="0">
        <references count="2">
          <reference field="4294967294" count="1" selected="0">
            <x v="0"/>
          </reference>
          <reference field="8" count="1" selected="0">
            <x v="159"/>
          </reference>
        </references>
      </pivotArea>
    </chartFormat>
    <chartFormat chart="1" format="16">
      <pivotArea type="data" outline="0" fieldPosition="0">
        <references count="2">
          <reference field="4294967294" count="1" selected="0">
            <x v="0"/>
          </reference>
          <reference field="8" count="1" selected="0">
            <x v="204"/>
          </reference>
        </references>
      </pivotArea>
    </chartFormat>
    <chartFormat chart="1" format="17">
      <pivotArea type="data" outline="0" fieldPosition="0">
        <references count="2">
          <reference field="4294967294" count="1" selected="0">
            <x v="0"/>
          </reference>
          <reference field="8" count="1" selected="0">
            <x v="373"/>
          </reference>
        </references>
      </pivotArea>
    </chartFormat>
    <chartFormat chart="2" format="18" series="1">
      <pivotArea type="data" outline="0" fieldPosition="0">
        <references count="1">
          <reference field="4294967294" count="1" selected="0">
            <x v="0"/>
          </reference>
        </references>
      </pivotArea>
    </chartFormat>
    <chartFormat chart="2" format="19">
      <pivotArea type="data" outline="0" fieldPosition="0">
        <references count="2">
          <reference field="4294967294" count="1" selected="0">
            <x v="0"/>
          </reference>
          <reference field="8" count="1" selected="0">
            <x v="300"/>
          </reference>
        </references>
      </pivotArea>
    </chartFormat>
    <chartFormat chart="2" format="20">
      <pivotArea type="data" outline="0" fieldPosition="0">
        <references count="2">
          <reference field="4294967294" count="1" selected="0">
            <x v="0"/>
          </reference>
          <reference field="8" count="1" selected="0">
            <x v="353"/>
          </reference>
        </references>
      </pivotArea>
    </chartFormat>
    <chartFormat chart="2" format="21">
      <pivotArea type="data" outline="0" fieldPosition="0">
        <references count="2">
          <reference field="4294967294" count="1" selected="0">
            <x v="0"/>
          </reference>
          <reference field="8" count="1" selected="0">
            <x v="212"/>
          </reference>
        </references>
      </pivotArea>
    </chartFormat>
    <chartFormat chart="2" format="22">
      <pivotArea type="data" outline="0" fieldPosition="0">
        <references count="2">
          <reference field="4294967294" count="1" selected="0">
            <x v="0"/>
          </reference>
          <reference field="8" count="1" selected="0">
            <x v="159"/>
          </reference>
        </references>
      </pivotArea>
    </chartFormat>
    <chartFormat chart="2" format="23">
      <pivotArea type="data" outline="0" fieldPosition="0">
        <references count="2">
          <reference field="4294967294" count="1" selected="0">
            <x v="0"/>
          </reference>
          <reference field="8" count="1" selected="0">
            <x v="204"/>
          </reference>
        </references>
      </pivotArea>
    </chartFormat>
    <chartFormat chart="2" format="24">
      <pivotArea type="data" outline="0" fieldPosition="0">
        <references count="2">
          <reference field="4294967294" count="1" selected="0">
            <x v="0"/>
          </reference>
          <reference field="8" count="1" selected="0">
            <x v="373"/>
          </reference>
        </references>
      </pivotArea>
    </chartFormat>
    <chartFormat chart="3" format="18" series="1">
      <pivotArea type="data" outline="0" fieldPosition="0">
        <references count="1">
          <reference field="4294967294" count="1" selected="0">
            <x v="0"/>
          </reference>
        </references>
      </pivotArea>
    </chartFormat>
    <chartFormat chart="3" format="19">
      <pivotArea type="data" outline="0" fieldPosition="0">
        <references count="2">
          <reference field="4294967294" count="1" selected="0">
            <x v="0"/>
          </reference>
          <reference field="8" count="1" selected="0">
            <x v="300"/>
          </reference>
        </references>
      </pivotArea>
    </chartFormat>
    <chartFormat chart="3" format="20">
      <pivotArea type="data" outline="0" fieldPosition="0">
        <references count="2">
          <reference field="4294967294" count="1" selected="0">
            <x v="0"/>
          </reference>
          <reference field="8" count="1" selected="0">
            <x v="353"/>
          </reference>
        </references>
      </pivotArea>
    </chartFormat>
    <chartFormat chart="3" format="21">
      <pivotArea type="data" outline="0" fieldPosition="0">
        <references count="2">
          <reference field="4294967294" count="1" selected="0">
            <x v="0"/>
          </reference>
          <reference field="8" count="1" selected="0">
            <x v="212"/>
          </reference>
        </references>
      </pivotArea>
    </chartFormat>
    <chartFormat chart="3" format="22">
      <pivotArea type="data" outline="0" fieldPosition="0">
        <references count="2">
          <reference field="4294967294" count="1" selected="0">
            <x v="0"/>
          </reference>
          <reference field="8" count="1" selected="0">
            <x v="159"/>
          </reference>
        </references>
      </pivotArea>
    </chartFormat>
    <chartFormat chart="3" format="23">
      <pivotArea type="data" outline="0" fieldPosition="0">
        <references count="2">
          <reference field="4294967294" count="1" selected="0">
            <x v="0"/>
          </reference>
          <reference field="8" count="1" selected="0">
            <x v="204"/>
          </reference>
        </references>
      </pivotArea>
    </chartFormat>
    <chartFormat chart="3" format="24">
      <pivotArea type="data" outline="0" fieldPosition="0">
        <references count="2">
          <reference field="4294967294" count="1" selected="0">
            <x v="0"/>
          </reference>
          <reference field="8" count="1" selected="0">
            <x v="373"/>
          </reference>
        </references>
      </pivotArea>
    </chartFormat>
    <chartFormat chart="7" format="57" series="1">
      <pivotArea type="data" outline="0" fieldPosition="0">
        <references count="1">
          <reference field="4294967294" count="1" selected="0">
            <x v="0"/>
          </reference>
        </references>
      </pivotArea>
    </chartFormat>
    <chartFormat chart="7" format="58">
      <pivotArea type="data" outline="0" fieldPosition="0">
        <references count="2">
          <reference field="4294967294" count="1" selected="0">
            <x v="0"/>
          </reference>
          <reference field="8" count="1" selected="0">
            <x v="300"/>
          </reference>
        </references>
      </pivotArea>
    </chartFormat>
    <chartFormat chart="7" format="59">
      <pivotArea type="data" outline="0" fieldPosition="0">
        <references count="2">
          <reference field="4294967294" count="1" selected="0">
            <x v="0"/>
          </reference>
          <reference field="8" count="1" selected="0">
            <x v="353"/>
          </reference>
        </references>
      </pivotArea>
    </chartFormat>
    <chartFormat chart="7" format="60">
      <pivotArea type="data" outline="0" fieldPosition="0">
        <references count="2">
          <reference field="4294967294" count="1" selected="0">
            <x v="0"/>
          </reference>
          <reference field="8" count="1" selected="0">
            <x v="212"/>
          </reference>
        </references>
      </pivotArea>
    </chartFormat>
    <chartFormat chart="7" format="61">
      <pivotArea type="data" outline="0" fieldPosition="0">
        <references count="2">
          <reference field="4294967294" count="1" selected="0">
            <x v="0"/>
          </reference>
          <reference field="8" count="1" selected="0">
            <x v="159"/>
          </reference>
        </references>
      </pivotArea>
    </chartFormat>
    <chartFormat chart="7" format="62">
      <pivotArea type="data" outline="0" fieldPosition="0">
        <references count="2">
          <reference field="4294967294" count="1" selected="0">
            <x v="0"/>
          </reference>
          <reference field="8" count="1" selected="0">
            <x v="204"/>
          </reference>
        </references>
      </pivotArea>
    </chartFormat>
    <chartFormat chart="7" format="63">
      <pivotArea type="data" outline="0" fieldPosition="0">
        <references count="2">
          <reference field="4294967294" count="1" selected="0">
            <x v="0"/>
          </reference>
          <reference field="8" count="1" selected="0">
            <x v="373"/>
          </reference>
        </references>
      </pivotArea>
    </chartFormat>
    <chartFormat chart="7" format="64">
      <pivotArea type="data" outline="0" fieldPosition="0">
        <references count="2">
          <reference field="4294967294" count="1" selected="0">
            <x v="0"/>
          </reference>
          <reference field="8" count="1" selected="0">
            <x v="332"/>
          </reference>
        </references>
      </pivotArea>
    </chartFormat>
    <chartFormat chart="7" format="65">
      <pivotArea type="data" outline="0" fieldPosition="0">
        <references count="2">
          <reference field="4294967294" count="1" selected="0">
            <x v="0"/>
          </reference>
          <reference field="8" count="1" selected="0">
            <x v="156"/>
          </reference>
        </references>
      </pivotArea>
    </chartFormat>
    <chartFormat chart="7" format="66">
      <pivotArea type="data" outline="0" fieldPosition="0">
        <references count="2">
          <reference field="4294967294" count="1" selected="0">
            <x v="0"/>
          </reference>
          <reference field="8" count="1" selected="0">
            <x v="343"/>
          </reference>
        </references>
      </pivotArea>
    </chartFormat>
    <chartFormat chart="7" format="67">
      <pivotArea type="data" outline="0" fieldPosition="0">
        <references count="2">
          <reference field="4294967294" count="1" selected="0">
            <x v="0"/>
          </reference>
          <reference field="8" count="1" selected="0">
            <x v="92"/>
          </reference>
        </references>
      </pivotArea>
    </chartFormat>
    <chartFormat chart="7" format="68">
      <pivotArea type="data" outline="0" fieldPosition="0">
        <references count="2">
          <reference field="4294967294" count="1" selected="0">
            <x v="0"/>
          </reference>
          <reference field="8" count="1" selected="0">
            <x v="73"/>
          </reference>
        </references>
      </pivotArea>
    </chartFormat>
    <chartFormat chart="7" format="69">
      <pivotArea type="data" outline="0" fieldPosition="0">
        <references count="2">
          <reference field="4294967294" count="1" selected="0">
            <x v="0"/>
          </reference>
          <reference field="8" count="1" selected="0">
            <x v="316"/>
          </reference>
        </references>
      </pivotArea>
    </chartFormat>
    <chartFormat chart="7" format="70">
      <pivotArea type="data" outline="0" fieldPosition="0">
        <references count="2">
          <reference field="4294967294" count="1" selected="0">
            <x v="0"/>
          </reference>
          <reference field="8" count="1" selected="0">
            <x v="180"/>
          </reference>
        </references>
      </pivotArea>
    </chartFormat>
  </chartFormats>
  <pivotTableStyleInfo name="PivotStyleMedium13" showRowHeaders="1" showColHeaders="1" showRowStripes="0" showColStripes="0" showLastColumn="1"/>
  <filters count="1">
    <filter fld="8"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24" firstHeaderRow="1" firstDataRow="1" firstDataCol="1"/>
  <pivotFields count="11">
    <pivotField axis="axisRow" showAll="0" measureFilter="1" sortType="descending">
      <items count="467">
        <item x="367"/>
        <item x="308"/>
        <item x="445"/>
        <item x="412"/>
        <item x="345"/>
        <item x="36"/>
        <item x="104"/>
        <item x="382"/>
        <item x="168"/>
        <item x="58"/>
        <item x="290"/>
        <item x="273"/>
        <item x="9"/>
        <item x="75"/>
        <item x="208"/>
        <item x="351"/>
        <item x="250"/>
        <item x="86"/>
        <item x="300"/>
        <item x="429"/>
        <item x="431"/>
        <item x="459"/>
        <item x="387"/>
        <item x="394"/>
        <item x="260"/>
        <item x="333"/>
        <item x="141"/>
        <item x="278"/>
        <item x="342"/>
        <item x="91"/>
        <item x="218"/>
        <item x="101"/>
        <item x="213"/>
        <item x="27"/>
        <item x="306"/>
        <item x="191"/>
        <item x="240"/>
        <item x="5"/>
        <item x="184"/>
        <item x="371"/>
        <item x="274"/>
        <item x="65"/>
        <item x="353"/>
        <item x="364"/>
        <item x="165"/>
        <item x="411"/>
        <item x="455"/>
        <item x="358"/>
        <item x="225"/>
        <item x="138"/>
        <item x="121"/>
        <item x="304"/>
        <item x="90"/>
        <item x="155"/>
        <item x="399"/>
        <item x="321"/>
        <item x="392"/>
        <item x="363"/>
        <item x="422"/>
        <item x="127"/>
        <item x="374"/>
        <item x="295"/>
        <item x="219"/>
        <item x="49"/>
        <item x="389"/>
        <item x="160"/>
        <item x="301"/>
        <item x="336"/>
        <item x="1"/>
        <item x="413"/>
        <item x="98"/>
        <item x="292"/>
        <item x="74"/>
        <item x="442"/>
        <item x="286"/>
        <item x="32"/>
        <item x="164"/>
        <item x="420"/>
        <item x="93"/>
        <item x="173"/>
        <item x="20"/>
        <item x="81"/>
        <item x="373"/>
        <item x="433"/>
        <item x="192"/>
        <item x="39"/>
        <item x="151"/>
        <item x="31"/>
        <item x="404"/>
        <item x="324"/>
        <item x="252"/>
        <item x="195"/>
        <item x="283"/>
        <item x="410"/>
        <item x="186"/>
        <item x="331"/>
        <item x="323"/>
        <item x="57"/>
        <item x="241"/>
        <item x="328"/>
        <item x="209"/>
        <item x="18"/>
        <item x="116"/>
        <item x="443"/>
        <item x="122"/>
        <item x="56"/>
        <item x="135"/>
        <item x="464"/>
        <item x="281"/>
        <item x="415"/>
        <item x="401"/>
        <item x="269"/>
        <item x="34"/>
        <item x="154"/>
        <item x="120"/>
        <item x="245"/>
        <item x="119"/>
        <item x="105"/>
        <item x="270"/>
        <item x="432"/>
        <item x="134"/>
        <item x="224"/>
        <item x="327"/>
        <item x="149"/>
        <item x="206"/>
        <item x="45"/>
        <item x="43"/>
        <item x="148"/>
        <item x="180"/>
        <item x="288"/>
        <item x="107"/>
        <item x="276"/>
        <item x="203"/>
        <item x="259"/>
        <item x="232"/>
        <item x="78"/>
        <item x="450"/>
        <item x="434"/>
        <item x="312"/>
        <item x="170"/>
        <item x="247"/>
        <item x="427"/>
        <item x="365"/>
        <item x="227"/>
        <item x="425"/>
        <item x="246"/>
        <item x="391"/>
        <item x="318"/>
        <item x="426"/>
        <item x="313"/>
        <item x="329"/>
        <item x="146"/>
        <item x="332"/>
        <item x="238"/>
        <item x="11"/>
        <item x="144"/>
        <item x="117"/>
        <item x="330"/>
        <item x="126"/>
        <item x="461"/>
        <item x="393"/>
        <item x="347"/>
        <item x="23"/>
        <item x="193"/>
        <item x="183"/>
        <item x="76"/>
        <item x="38"/>
        <item x="88"/>
        <item x="72"/>
        <item x="341"/>
        <item x="319"/>
        <item x="174"/>
        <item x="100"/>
        <item x="322"/>
        <item x="22"/>
        <item x="125"/>
        <item x="452"/>
        <item x="15"/>
        <item x="228"/>
        <item x="178"/>
        <item x="368"/>
        <item x="124"/>
        <item x="13"/>
        <item x="463"/>
        <item x="129"/>
        <item x="25"/>
        <item x="235"/>
        <item x="395"/>
        <item x="12"/>
        <item x="103"/>
        <item x="50"/>
        <item x="231"/>
        <item x="453"/>
        <item x="66"/>
        <item x="414"/>
        <item x="340"/>
        <item x="361"/>
        <item x="262"/>
        <item x="110"/>
        <item x="249"/>
        <item x="163"/>
        <item x="289"/>
        <item x="354"/>
        <item x="362"/>
        <item x="71"/>
        <item x="334"/>
        <item x="172"/>
        <item x="44"/>
        <item x="408"/>
        <item x="383"/>
        <item x="435"/>
        <item x="80"/>
        <item x="297"/>
        <item x="215"/>
        <item x="158"/>
        <item x="256"/>
        <item x="214"/>
        <item x="348"/>
        <item x="272"/>
        <item x="438"/>
        <item x="205"/>
        <item x="356"/>
        <item x="92"/>
        <item x="169"/>
        <item x="254"/>
        <item x="337"/>
        <item x="380"/>
        <item x="79"/>
        <item x="451"/>
        <item x="454"/>
        <item x="24"/>
        <item x="152"/>
        <item x="263"/>
        <item x="441"/>
        <item x="449"/>
        <item x="109"/>
        <item x="95"/>
        <item x="204"/>
        <item x="462"/>
        <item x="48"/>
        <item x="267"/>
        <item x="54"/>
        <item x="305"/>
        <item x="430"/>
        <item x="255"/>
        <item x="73"/>
        <item x="428"/>
        <item x="30"/>
        <item x="64"/>
        <item x="320"/>
        <item x="55"/>
        <item x="96"/>
        <item x="350"/>
        <item x="417"/>
        <item x="444"/>
        <item x="359"/>
        <item x="177"/>
        <item x="375"/>
        <item x="42"/>
        <item x="447"/>
        <item x="357"/>
        <item x="234"/>
        <item x="384"/>
        <item x="220"/>
        <item x="14"/>
        <item x="418"/>
        <item x="217"/>
        <item x="282"/>
        <item x="344"/>
        <item x="82"/>
        <item x="378"/>
        <item x="419"/>
        <item x="264"/>
        <item x="188"/>
        <item x="369"/>
        <item x="52"/>
        <item x="424"/>
        <item x="343"/>
        <item x="372"/>
        <item x="87"/>
        <item x="196"/>
        <item x="446"/>
        <item x="108"/>
        <item x="315"/>
        <item x="397"/>
        <item x="37"/>
        <item x="248"/>
        <item x="89"/>
        <item x="102"/>
        <item x="457"/>
        <item x="99"/>
        <item x="113"/>
        <item x="366"/>
        <item x="123"/>
        <item x="285"/>
        <item x="216"/>
        <item x="28"/>
        <item x="167"/>
        <item x="326"/>
        <item x="69"/>
        <item x="118"/>
        <item x="3"/>
        <item x="10"/>
        <item x="70"/>
        <item x="355"/>
        <item x="251"/>
        <item x="84"/>
        <item x="33"/>
        <item x="2"/>
        <item x="400"/>
        <item x="338"/>
        <item x="287"/>
        <item x="106"/>
        <item x="157"/>
        <item x="223"/>
        <item x="159"/>
        <item x="111"/>
        <item x="67"/>
        <item x="182"/>
        <item x="161"/>
        <item x="242"/>
        <item x="85"/>
        <item x="236"/>
        <item x="198"/>
        <item x="51"/>
        <item x="16"/>
        <item x="302"/>
        <item x="456"/>
        <item x="221"/>
        <item x="19"/>
        <item x="398"/>
        <item x="128"/>
        <item x="396"/>
        <item x="421"/>
        <item x="448"/>
        <item x="68"/>
        <item x="8"/>
        <item x="83"/>
        <item x="385"/>
        <item x="271"/>
        <item x="346"/>
        <item x="97"/>
        <item x="317"/>
        <item x="437"/>
        <item x="4"/>
        <item x="6"/>
        <item x="61"/>
        <item x="376"/>
        <item x="62"/>
        <item x="316"/>
        <item x="352"/>
        <item x="26"/>
        <item x="335"/>
        <item x="460"/>
        <item x="40"/>
        <item x="187"/>
        <item x="280"/>
        <item x="258"/>
        <item x="266"/>
        <item x="233"/>
        <item x="268"/>
        <item x="388"/>
        <item x="402"/>
        <item x="360"/>
        <item x="379"/>
        <item x="194"/>
        <item x="349"/>
        <item x="299"/>
        <item x="416"/>
        <item x="310"/>
        <item x="293"/>
        <item x="237"/>
        <item x="381"/>
        <item x="257"/>
        <item x="307"/>
        <item x="0"/>
        <item x="190"/>
        <item x="63"/>
        <item x="166"/>
        <item x="407"/>
        <item x="439"/>
        <item x="132"/>
        <item x="53"/>
        <item x="175"/>
        <item x="145"/>
        <item x="239"/>
        <item x="59"/>
        <item x="185"/>
        <item x="325"/>
        <item x="390"/>
        <item x="309"/>
        <item x="279"/>
        <item x="277"/>
        <item x="179"/>
        <item x="136"/>
        <item x="298"/>
        <item x="211"/>
        <item x="423"/>
        <item x="403"/>
        <item x="189"/>
        <item x="147"/>
        <item x="114"/>
        <item x="47"/>
        <item x="210"/>
        <item x="176"/>
        <item x="377"/>
        <item x="77"/>
        <item x="230"/>
        <item x="142"/>
        <item x="130"/>
        <item x="275"/>
        <item x="41"/>
        <item x="339"/>
        <item x="200"/>
        <item x="284"/>
        <item x="35"/>
        <item x="465"/>
        <item x="21"/>
        <item x="94"/>
        <item x="140"/>
        <item x="150"/>
        <item x="253"/>
        <item x="440"/>
        <item x="17"/>
        <item x="112"/>
        <item x="386"/>
        <item x="261"/>
        <item x="143"/>
        <item x="226"/>
        <item x="243"/>
        <item x="244"/>
        <item x="139"/>
        <item x="370"/>
        <item x="156"/>
        <item x="405"/>
        <item x="212"/>
        <item x="181"/>
        <item x="409"/>
        <item x="303"/>
        <item x="137"/>
        <item x="197"/>
        <item x="291"/>
        <item x="222"/>
        <item x="199"/>
        <item x="153"/>
        <item x="46"/>
        <item x="133"/>
        <item x="265"/>
        <item x="229"/>
        <item x="458"/>
        <item x="115"/>
        <item x="7"/>
        <item x="406"/>
        <item x="131"/>
        <item x="29"/>
        <item x="202"/>
        <item x="314"/>
        <item x="201"/>
        <item x="171"/>
        <item x="311"/>
        <item x="296"/>
        <item x="162"/>
        <item x="60"/>
        <item x="207"/>
        <item x="294"/>
        <item x="43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items count="3">
        <item x="0"/>
        <item x="1"/>
        <item t="default"/>
      </items>
    </pivotField>
    <pivotField showAll="0" defaultSubtotal="0"/>
    <pivotField showAll="0" defaultSubtotal="0">
      <items count="20">
        <item x="13"/>
        <item x="0"/>
        <item x="4"/>
        <item x="10"/>
        <item x="6"/>
        <item x="8"/>
        <item x="7"/>
        <item x="14"/>
        <item x="19"/>
        <item x="9"/>
        <item x="3"/>
        <item x="17"/>
        <item x="11"/>
        <item x="16"/>
        <item x="5"/>
        <item x="15"/>
        <item x="1"/>
        <item x="18"/>
        <item x="2"/>
        <item x="12"/>
      </items>
    </pivotField>
    <pivotField showAll="0" defaultSubtotal="0"/>
  </pivotFields>
  <rowFields count="1">
    <field x="0"/>
  </rowFields>
  <rowItems count="21">
    <i>
      <x v="351"/>
    </i>
    <i>
      <x v="185"/>
    </i>
    <i>
      <x v="63"/>
    </i>
    <i>
      <x v="360"/>
    </i>
    <i>
      <x v="188"/>
    </i>
    <i>
      <x v="240"/>
    </i>
    <i>
      <x v="26"/>
    </i>
    <i>
      <x v="215"/>
    </i>
    <i>
      <x v="68"/>
    </i>
    <i>
      <x v="324"/>
    </i>
    <i>
      <x v="235"/>
    </i>
    <i>
      <x v="131"/>
    </i>
    <i>
      <x v="247"/>
    </i>
    <i>
      <x v="182"/>
    </i>
    <i>
      <x v="301"/>
    </i>
    <i>
      <x v="275"/>
    </i>
    <i>
      <x v="296"/>
    </i>
    <i>
      <x v="267"/>
    </i>
    <i>
      <x v="426"/>
    </i>
    <i>
      <x v="248"/>
    </i>
    <i t="grand">
      <x/>
    </i>
  </rowItems>
  <colItems count="1">
    <i/>
  </colItems>
  <dataFields count="1">
    <dataField name="Sum of Number_Of_Buyers" fld="5" baseField="0" baseItem="0"/>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filters count="1">
    <filter fld="0"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G12:I23" firstHeaderRow="0" firstDataRow="1" firstDataCol="1"/>
  <pivotFields count="11">
    <pivotField axis="axisRow" showAll="0" measureFilter="1" sortType="descending">
      <items count="467">
        <item x="367"/>
        <item x="308"/>
        <item x="445"/>
        <item x="412"/>
        <item x="345"/>
        <item x="36"/>
        <item x="104"/>
        <item x="382"/>
        <item x="168"/>
        <item x="58"/>
        <item x="290"/>
        <item x="273"/>
        <item x="9"/>
        <item x="75"/>
        <item x="208"/>
        <item x="351"/>
        <item x="250"/>
        <item x="86"/>
        <item x="300"/>
        <item x="429"/>
        <item x="431"/>
        <item x="459"/>
        <item x="387"/>
        <item x="394"/>
        <item x="260"/>
        <item x="333"/>
        <item x="141"/>
        <item x="278"/>
        <item x="342"/>
        <item x="91"/>
        <item x="218"/>
        <item x="101"/>
        <item x="213"/>
        <item x="27"/>
        <item x="306"/>
        <item x="191"/>
        <item x="240"/>
        <item x="5"/>
        <item x="184"/>
        <item x="371"/>
        <item x="274"/>
        <item x="65"/>
        <item x="353"/>
        <item x="364"/>
        <item x="165"/>
        <item x="411"/>
        <item x="455"/>
        <item x="358"/>
        <item x="225"/>
        <item x="138"/>
        <item x="121"/>
        <item x="304"/>
        <item x="90"/>
        <item x="155"/>
        <item x="399"/>
        <item x="321"/>
        <item x="392"/>
        <item x="363"/>
        <item x="422"/>
        <item x="127"/>
        <item x="374"/>
        <item x="295"/>
        <item x="219"/>
        <item x="49"/>
        <item x="389"/>
        <item x="160"/>
        <item x="301"/>
        <item x="336"/>
        <item x="1"/>
        <item x="413"/>
        <item x="98"/>
        <item x="292"/>
        <item x="74"/>
        <item x="442"/>
        <item x="286"/>
        <item x="32"/>
        <item x="164"/>
        <item x="420"/>
        <item x="93"/>
        <item x="173"/>
        <item x="20"/>
        <item x="81"/>
        <item x="373"/>
        <item x="433"/>
        <item x="192"/>
        <item x="39"/>
        <item x="151"/>
        <item x="31"/>
        <item x="404"/>
        <item x="324"/>
        <item x="252"/>
        <item x="195"/>
        <item x="283"/>
        <item x="410"/>
        <item x="186"/>
        <item x="331"/>
        <item x="323"/>
        <item x="57"/>
        <item x="241"/>
        <item x="328"/>
        <item x="209"/>
        <item x="18"/>
        <item x="116"/>
        <item x="443"/>
        <item x="122"/>
        <item x="56"/>
        <item x="135"/>
        <item x="464"/>
        <item x="281"/>
        <item x="415"/>
        <item x="401"/>
        <item x="269"/>
        <item x="34"/>
        <item x="154"/>
        <item x="120"/>
        <item x="245"/>
        <item x="119"/>
        <item x="105"/>
        <item x="270"/>
        <item x="432"/>
        <item x="134"/>
        <item x="224"/>
        <item x="327"/>
        <item x="149"/>
        <item x="206"/>
        <item x="45"/>
        <item x="43"/>
        <item x="148"/>
        <item x="180"/>
        <item x="288"/>
        <item x="107"/>
        <item x="276"/>
        <item x="203"/>
        <item x="259"/>
        <item x="232"/>
        <item x="78"/>
        <item x="450"/>
        <item x="434"/>
        <item x="312"/>
        <item x="170"/>
        <item x="247"/>
        <item x="427"/>
        <item x="365"/>
        <item x="227"/>
        <item x="425"/>
        <item x="246"/>
        <item x="391"/>
        <item x="318"/>
        <item x="426"/>
        <item x="313"/>
        <item x="329"/>
        <item x="146"/>
        <item x="332"/>
        <item x="238"/>
        <item x="11"/>
        <item x="144"/>
        <item x="117"/>
        <item x="330"/>
        <item x="126"/>
        <item x="461"/>
        <item x="393"/>
        <item x="347"/>
        <item x="23"/>
        <item x="193"/>
        <item x="183"/>
        <item x="76"/>
        <item x="38"/>
        <item x="88"/>
        <item x="72"/>
        <item x="341"/>
        <item x="319"/>
        <item x="174"/>
        <item x="100"/>
        <item x="322"/>
        <item x="22"/>
        <item x="125"/>
        <item x="452"/>
        <item x="15"/>
        <item x="228"/>
        <item x="178"/>
        <item x="368"/>
        <item x="124"/>
        <item x="13"/>
        <item x="463"/>
        <item x="129"/>
        <item x="25"/>
        <item x="235"/>
        <item x="395"/>
        <item x="12"/>
        <item x="103"/>
        <item x="50"/>
        <item x="231"/>
        <item x="453"/>
        <item x="66"/>
        <item x="414"/>
        <item x="340"/>
        <item x="361"/>
        <item x="262"/>
        <item x="110"/>
        <item x="249"/>
        <item x="163"/>
        <item x="289"/>
        <item x="354"/>
        <item x="362"/>
        <item x="71"/>
        <item x="334"/>
        <item x="172"/>
        <item x="44"/>
        <item x="408"/>
        <item x="383"/>
        <item x="435"/>
        <item x="80"/>
        <item x="297"/>
        <item x="215"/>
        <item x="158"/>
        <item x="256"/>
        <item x="214"/>
        <item x="348"/>
        <item x="272"/>
        <item x="438"/>
        <item x="205"/>
        <item x="356"/>
        <item x="92"/>
        <item x="169"/>
        <item x="254"/>
        <item x="337"/>
        <item x="380"/>
        <item x="79"/>
        <item x="451"/>
        <item x="454"/>
        <item x="24"/>
        <item x="152"/>
        <item x="263"/>
        <item x="441"/>
        <item x="449"/>
        <item x="109"/>
        <item x="95"/>
        <item x="204"/>
        <item x="462"/>
        <item x="48"/>
        <item x="267"/>
        <item x="54"/>
        <item x="305"/>
        <item x="430"/>
        <item x="255"/>
        <item x="73"/>
        <item x="428"/>
        <item x="30"/>
        <item x="64"/>
        <item x="320"/>
        <item x="55"/>
        <item x="96"/>
        <item x="350"/>
        <item x="417"/>
        <item x="444"/>
        <item x="359"/>
        <item x="177"/>
        <item x="375"/>
        <item x="42"/>
        <item x="447"/>
        <item x="357"/>
        <item x="234"/>
        <item x="384"/>
        <item x="220"/>
        <item x="14"/>
        <item x="418"/>
        <item x="217"/>
        <item x="282"/>
        <item x="344"/>
        <item x="82"/>
        <item x="378"/>
        <item x="419"/>
        <item x="264"/>
        <item x="188"/>
        <item x="369"/>
        <item x="52"/>
        <item x="424"/>
        <item x="343"/>
        <item x="372"/>
        <item x="87"/>
        <item x="196"/>
        <item x="446"/>
        <item x="108"/>
        <item x="315"/>
        <item x="397"/>
        <item x="37"/>
        <item x="248"/>
        <item x="89"/>
        <item x="102"/>
        <item x="457"/>
        <item x="99"/>
        <item x="113"/>
        <item x="366"/>
        <item x="123"/>
        <item x="285"/>
        <item x="216"/>
        <item x="28"/>
        <item x="167"/>
        <item x="326"/>
        <item x="69"/>
        <item x="118"/>
        <item x="3"/>
        <item x="10"/>
        <item x="70"/>
        <item x="355"/>
        <item x="251"/>
        <item x="84"/>
        <item x="33"/>
        <item x="2"/>
        <item x="400"/>
        <item x="338"/>
        <item x="287"/>
        <item x="106"/>
        <item x="157"/>
        <item x="223"/>
        <item x="159"/>
        <item x="111"/>
        <item x="67"/>
        <item x="182"/>
        <item x="161"/>
        <item x="242"/>
        <item x="85"/>
        <item x="236"/>
        <item x="198"/>
        <item x="51"/>
        <item x="16"/>
        <item x="302"/>
        <item x="456"/>
        <item x="221"/>
        <item x="19"/>
        <item x="398"/>
        <item x="128"/>
        <item x="396"/>
        <item x="421"/>
        <item x="448"/>
        <item x="68"/>
        <item x="8"/>
        <item x="83"/>
        <item x="385"/>
        <item x="271"/>
        <item x="346"/>
        <item x="97"/>
        <item x="317"/>
        <item x="437"/>
        <item x="4"/>
        <item x="6"/>
        <item x="61"/>
        <item x="376"/>
        <item x="62"/>
        <item x="316"/>
        <item x="352"/>
        <item x="26"/>
        <item x="335"/>
        <item x="460"/>
        <item x="40"/>
        <item x="187"/>
        <item x="280"/>
        <item x="258"/>
        <item x="266"/>
        <item x="233"/>
        <item x="268"/>
        <item x="388"/>
        <item x="402"/>
        <item x="360"/>
        <item x="379"/>
        <item x="194"/>
        <item x="349"/>
        <item x="299"/>
        <item x="416"/>
        <item x="310"/>
        <item x="293"/>
        <item x="237"/>
        <item x="381"/>
        <item x="257"/>
        <item x="307"/>
        <item x="0"/>
        <item x="190"/>
        <item x="63"/>
        <item x="166"/>
        <item x="407"/>
        <item x="439"/>
        <item x="132"/>
        <item x="53"/>
        <item x="175"/>
        <item x="145"/>
        <item x="239"/>
        <item x="59"/>
        <item x="185"/>
        <item x="325"/>
        <item x="390"/>
        <item x="309"/>
        <item x="279"/>
        <item x="277"/>
        <item x="179"/>
        <item x="136"/>
        <item x="298"/>
        <item x="211"/>
        <item x="423"/>
        <item x="403"/>
        <item x="189"/>
        <item x="147"/>
        <item x="114"/>
        <item x="47"/>
        <item x="210"/>
        <item x="176"/>
        <item x="377"/>
        <item x="77"/>
        <item x="230"/>
        <item x="142"/>
        <item x="130"/>
        <item x="275"/>
        <item x="41"/>
        <item x="339"/>
        <item x="200"/>
        <item x="284"/>
        <item x="35"/>
        <item x="465"/>
        <item x="21"/>
        <item x="94"/>
        <item x="140"/>
        <item x="150"/>
        <item x="253"/>
        <item x="440"/>
        <item x="17"/>
        <item x="112"/>
        <item x="386"/>
        <item x="261"/>
        <item x="143"/>
        <item x="226"/>
        <item x="243"/>
        <item x="244"/>
        <item x="139"/>
        <item x="370"/>
        <item x="156"/>
        <item x="405"/>
        <item x="212"/>
        <item x="181"/>
        <item x="409"/>
        <item x="303"/>
        <item x="137"/>
        <item x="197"/>
        <item x="291"/>
        <item x="222"/>
        <item x="199"/>
        <item x="153"/>
        <item x="46"/>
        <item x="133"/>
        <item x="265"/>
        <item x="229"/>
        <item x="458"/>
        <item x="115"/>
        <item x="7"/>
        <item x="406"/>
        <item x="131"/>
        <item x="29"/>
        <item x="202"/>
        <item x="314"/>
        <item x="201"/>
        <item x="171"/>
        <item x="311"/>
        <item x="296"/>
        <item x="162"/>
        <item x="60"/>
        <item x="207"/>
        <item x="294"/>
        <item x="43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items count="3">
        <item x="0"/>
        <item x="1"/>
        <item t="default"/>
      </items>
    </pivotField>
    <pivotField showAll="0" defaultSubtotal="0"/>
    <pivotField showAll="0" defaultSubtotal="0">
      <items count="20">
        <item x="13"/>
        <item x="0"/>
        <item x="4"/>
        <item x="10"/>
        <item x="6"/>
        <item x="8"/>
        <item x="7"/>
        <item x="14"/>
        <item x="19"/>
        <item x="9"/>
        <item x="3"/>
        <item x="17"/>
        <item x="11"/>
        <item x="16"/>
        <item x="5"/>
        <item x="15"/>
        <item x="1"/>
        <item x="18"/>
        <item x="2"/>
        <item x="12"/>
      </items>
    </pivotField>
    <pivotField dataField="1" showAll="0" defaultSubtotal="0"/>
  </pivotFields>
  <rowFields count="1">
    <field x="0"/>
  </rowFields>
  <rowItems count="11">
    <i>
      <x v="351"/>
    </i>
    <i>
      <x v="185"/>
    </i>
    <i>
      <x v="240"/>
    </i>
    <i>
      <x v="324"/>
    </i>
    <i>
      <x v="188"/>
    </i>
    <i>
      <x v="360"/>
    </i>
    <i>
      <x v="68"/>
    </i>
    <i>
      <x v="301"/>
    </i>
    <i>
      <x v="26"/>
    </i>
    <i>
      <x v="215"/>
    </i>
    <i t="grand">
      <x/>
    </i>
  </rowItems>
  <colFields count="1">
    <field x="-2"/>
  </colFields>
  <colItems count="2">
    <i>
      <x/>
    </i>
    <i i="1">
      <x v="1"/>
    </i>
  </colItems>
  <dataFields count="2">
    <dataField name="Total Sales" fld="10" baseField="0" baseItem="351"/>
    <dataField name="Average of Ratings" fld="4" subtotal="average" baseField="0" baseItem="351"/>
  </dataFields>
  <chartFormats count="2">
    <chartFormat chart="7" format="19" series="1">
      <pivotArea type="data" outline="0" fieldPosition="0">
        <references count="1">
          <reference field="4294967294" count="1" selected="0">
            <x v="0"/>
          </reference>
        </references>
      </pivotArea>
    </chartFormat>
    <chartFormat chart="7" format="20" series="1">
      <pivotArea type="data" outline="0" fieldPosition="0">
        <references count="1">
          <reference field="4294967294" count="1" selected="0">
            <x v="1"/>
          </reference>
        </references>
      </pivotArea>
    </chartFormat>
  </chartFormats>
  <pivotTableStyleInfo name="PivotStyleMedium13"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19" firstHeaderRow="1" firstDataRow="1" firstDataCol="1"/>
  <pivotFields count="11">
    <pivotField axis="axisRow" showAll="0" measureFilter="1" sortType="ascending">
      <items count="467">
        <item x="367"/>
        <item x="308"/>
        <item x="445"/>
        <item x="412"/>
        <item x="345"/>
        <item x="36"/>
        <item x="104"/>
        <item x="382"/>
        <item x="168"/>
        <item x="58"/>
        <item x="290"/>
        <item x="273"/>
        <item x="9"/>
        <item x="75"/>
        <item x="208"/>
        <item x="351"/>
        <item x="250"/>
        <item x="86"/>
        <item x="300"/>
        <item x="429"/>
        <item x="431"/>
        <item x="459"/>
        <item x="387"/>
        <item x="394"/>
        <item x="260"/>
        <item x="333"/>
        <item x="141"/>
        <item x="278"/>
        <item x="342"/>
        <item x="91"/>
        <item x="218"/>
        <item x="101"/>
        <item x="213"/>
        <item x="27"/>
        <item x="306"/>
        <item x="191"/>
        <item x="240"/>
        <item x="5"/>
        <item x="184"/>
        <item x="371"/>
        <item x="274"/>
        <item x="65"/>
        <item x="353"/>
        <item x="364"/>
        <item x="165"/>
        <item x="411"/>
        <item x="455"/>
        <item x="358"/>
        <item x="225"/>
        <item x="138"/>
        <item x="121"/>
        <item x="304"/>
        <item x="90"/>
        <item x="155"/>
        <item x="399"/>
        <item x="321"/>
        <item x="392"/>
        <item x="363"/>
        <item x="422"/>
        <item x="127"/>
        <item x="374"/>
        <item x="295"/>
        <item x="219"/>
        <item x="49"/>
        <item x="389"/>
        <item x="160"/>
        <item x="301"/>
        <item x="336"/>
        <item x="1"/>
        <item x="413"/>
        <item x="98"/>
        <item x="292"/>
        <item x="74"/>
        <item x="442"/>
        <item x="286"/>
        <item x="32"/>
        <item x="164"/>
        <item x="420"/>
        <item x="93"/>
        <item x="173"/>
        <item x="20"/>
        <item x="81"/>
        <item x="373"/>
        <item x="433"/>
        <item x="192"/>
        <item x="39"/>
        <item x="151"/>
        <item x="31"/>
        <item x="404"/>
        <item x="324"/>
        <item x="252"/>
        <item x="195"/>
        <item x="283"/>
        <item x="410"/>
        <item x="186"/>
        <item x="331"/>
        <item x="323"/>
        <item x="57"/>
        <item x="241"/>
        <item x="328"/>
        <item x="209"/>
        <item x="18"/>
        <item x="116"/>
        <item x="443"/>
        <item x="122"/>
        <item x="56"/>
        <item x="135"/>
        <item x="464"/>
        <item x="281"/>
        <item x="415"/>
        <item x="401"/>
        <item x="269"/>
        <item x="34"/>
        <item x="154"/>
        <item x="120"/>
        <item x="245"/>
        <item x="119"/>
        <item x="105"/>
        <item x="270"/>
        <item x="432"/>
        <item x="134"/>
        <item x="224"/>
        <item x="327"/>
        <item x="149"/>
        <item x="206"/>
        <item x="45"/>
        <item x="43"/>
        <item x="148"/>
        <item x="180"/>
        <item x="288"/>
        <item x="107"/>
        <item x="276"/>
        <item x="203"/>
        <item x="259"/>
        <item x="232"/>
        <item x="78"/>
        <item x="450"/>
        <item x="434"/>
        <item x="312"/>
        <item x="170"/>
        <item x="247"/>
        <item x="427"/>
        <item x="365"/>
        <item x="227"/>
        <item x="425"/>
        <item x="246"/>
        <item x="391"/>
        <item x="318"/>
        <item x="426"/>
        <item x="313"/>
        <item x="329"/>
        <item x="146"/>
        <item x="332"/>
        <item x="238"/>
        <item x="11"/>
        <item x="144"/>
        <item x="117"/>
        <item x="330"/>
        <item x="126"/>
        <item x="461"/>
        <item x="393"/>
        <item x="347"/>
        <item x="23"/>
        <item x="193"/>
        <item x="183"/>
        <item x="76"/>
        <item x="38"/>
        <item x="88"/>
        <item x="72"/>
        <item x="341"/>
        <item x="319"/>
        <item x="174"/>
        <item x="100"/>
        <item x="322"/>
        <item x="22"/>
        <item x="125"/>
        <item x="452"/>
        <item x="15"/>
        <item x="228"/>
        <item x="178"/>
        <item x="368"/>
        <item x="124"/>
        <item x="13"/>
        <item x="463"/>
        <item x="129"/>
        <item x="25"/>
        <item x="235"/>
        <item x="395"/>
        <item x="12"/>
        <item x="103"/>
        <item x="50"/>
        <item x="231"/>
        <item x="453"/>
        <item x="66"/>
        <item x="414"/>
        <item x="340"/>
        <item x="361"/>
        <item x="262"/>
        <item x="110"/>
        <item x="249"/>
        <item x="163"/>
        <item x="289"/>
        <item x="354"/>
        <item x="362"/>
        <item x="71"/>
        <item x="334"/>
        <item x="172"/>
        <item x="44"/>
        <item x="408"/>
        <item x="383"/>
        <item x="435"/>
        <item x="80"/>
        <item x="297"/>
        <item x="215"/>
        <item x="158"/>
        <item x="256"/>
        <item x="214"/>
        <item x="348"/>
        <item x="272"/>
        <item x="438"/>
        <item x="205"/>
        <item x="356"/>
        <item x="92"/>
        <item x="169"/>
        <item x="254"/>
        <item x="337"/>
        <item x="380"/>
        <item x="79"/>
        <item x="451"/>
        <item x="454"/>
        <item x="24"/>
        <item x="152"/>
        <item x="263"/>
        <item x="441"/>
        <item x="449"/>
        <item x="109"/>
        <item x="95"/>
        <item x="204"/>
        <item x="462"/>
        <item x="48"/>
        <item x="267"/>
        <item x="54"/>
        <item x="305"/>
        <item x="430"/>
        <item x="255"/>
        <item x="73"/>
        <item x="428"/>
        <item x="30"/>
        <item x="64"/>
        <item x="320"/>
        <item x="55"/>
        <item x="96"/>
        <item x="350"/>
        <item x="417"/>
        <item x="444"/>
        <item x="359"/>
        <item x="177"/>
        <item x="375"/>
        <item x="42"/>
        <item x="447"/>
        <item x="357"/>
        <item x="234"/>
        <item x="384"/>
        <item x="220"/>
        <item x="14"/>
        <item x="418"/>
        <item x="217"/>
        <item x="282"/>
        <item x="344"/>
        <item x="82"/>
        <item x="378"/>
        <item x="419"/>
        <item x="264"/>
        <item x="188"/>
        <item x="369"/>
        <item x="52"/>
        <item x="424"/>
        <item x="343"/>
        <item x="372"/>
        <item x="87"/>
        <item x="196"/>
        <item x="446"/>
        <item x="108"/>
        <item x="315"/>
        <item x="397"/>
        <item x="37"/>
        <item x="248"/>
        <item x="89"/>
        <item x="102"/>
        <item x="457"/>
        <item x="99"/>
        <item x="113"/>
        <item x="366"/>
        <item x="123"/>
        <item x="285"/>
        <item x="216"/>
        <item x="28"/>
        <item x="167"/>
        <item x="326"/>
        <item x="69"/>
        <item x="118"/>
        <item x="3"/>
        <item x="10"/>
        <item x="70"/>
        <item x="355"/>
        <item x="251"/>
        <item x="84"/>
        <item x="33"/>
        <item x="2"/>
        <item x="400"/>
        <item x="338"/>
        <item x="287"/>
        <item x="106"/>
        <item x="157"/>
        <item x="223"/>
        <item x="159"/>
        <item x="111"/>
        <item x="67"/>
        <item x="182"/>
        <item x="161"/>
        <item x="242"/>
        <item x="85"/>
        <item x="236"/>
        <item x="198"/>
        <item x="51"/>
        <item x="16"/>
        <item x="302"/>
        <item x="456"/>
        <item x="221"/>
        <item x="19"/>
        <item x="398"/>
        <item x="128"/>
        <item x="396"/>
        <item x="421"/>
        <item x="448"/>
        <item x="68"/>
        <item x="8"/>
        <item x="83"/>
        <item x="385"/>
        <item x="271"/>
        <item x="346"/>
        <item x="97"/>
        <item x="317"/>
        <item x="437"/>
        <item x="4"/>
        <item x="6"/>
        <item x="61"/>
        <item x="376"/>
        <item x="62"/>
        <item x="316"/>
        <item x="352"/>
        <item x="26"/>
        <item x="335"/>
        <item x="460"/>
        <item x="40"/>
        <item x="187"/>
        <item x="280"/>
        <item x="258"/>
        <item x="266"/>
        <item x="233"/>
        <item x="268"/>
        <item x="388"/>
        <item x="402"/>
        <item x="360"/>
        <item x="379"/>
        <item x="194"/>
        <item x="349"/>
        <item x="299"/>
        <item x="416"/>
        <item x="310"/>
        <item x="293"/>
        <item x="237"/>
        <item x="381"/>
        <item x="257"/>
        <item x="307"/>
        <item x="0"/>
        <item x="190"/>
        <item x="63"/>
        <item x="166"/>
        <item x="407"/>
        <item x="439"/>
        <item x="132"/>
        <item x="53"/>
        <item x="175"/>
        <item x="145"/>
        <item x="239"/>
        <item x="59"/>
        <item x="185"/>
        <item x="325"/>
        <item x="390"/>
        <item x="309"/>
        <item x="279"/>
        <item x="277"/>
        <item x="179"/>
        <item x="136"/>
        <item x="298"/>
        <item x="211"/>
        <item x="423"/>
        <item x="403"/>
        <item x="189"/>
        <item x="147"/>
        <item x="114"/>
        <item x="47"/>
        <item x="210"/>
        <item x="176"/>
        <item x="377"/>
        <item x="77"/>
        <item x="230"/>
        <item x="142"/>
        <item x="130"/>
        <item x="275"/>
        <item x="41"/>
        <item x="339"/>
        <item x="200"/>
        <item x="284"/>
        <item x="35"/>
        <item x="465"/>
        <item x="21"/>
        <item x="94"/>
        <item x="140"/>
        <item x="150"/>
        <item x="253"/>
        <item x="440"/>
        <item x="17"/>
        <item x="112"/>
        <item x="386"/>
        <item x="261"/>
        <item x="143"/>
        <item x="226"/>
        <item x="243"/>
        <item x="244"/>
        <item x="139"/>
        <item x="370"/>
        <item x="156"/>
        <item x="405"/>
        <item x="212"/>
        <item x="181"/>
        <item x="409"/>
        <item x="303"/>
        <item x="137"/>
        <item x="197"/>
        <item x="291"/>
        <item x="222"/>
        <item x="199"/>
        <item x="153"/>
        <item x="46"/>
        <item x="133"/>
        <item x="265"/>
        <item x="229"/>
        <item x="458"/>
        <item x="115"/>
        <item x="7"/>
        <item x="406"/>
        <item x="131"/>
        <item x="29"/>
        <item x="202"/>
        <item x="314"/>
        <item x="201"/>
        <item x="171"/>
        <item x="311"/>
        <item x="296"/>
        <item x="162"/>
        <item x="60"/>
        <item x="207"/>
        <item x="294"/>
        <item x="43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3">
        <item x="0"/>
        <item x="1"/>
        <item t="default"/>
      </items>
    </pivotField>
    <pivotField showAll="0" defaultSubtotal="0"/>
    <pivotField showAll="0" defaultSubtotal="0">
      <items count="20">
        <item x="13"/>
        <item x="0"/>
        <item x="4"/>
        <item x="10"/>
        <item x="6"/>
        <item x="8"/>
        <item x="7"/>
        <item x="14"/>
        <item x="19"/>
        <item x="9"/>
        <item x="3"/>
        <item x="17"/>
        <item x="11"/>
        <item x="16"/>
        <item x="5"/>
        <item x="15"/>
        <item x="1"/>
        <item x="18"/>
        <item x="2"/>
        <item x="12"/>
      </items>
    </pivotField>
    <pivotField showAll="0" defaultSubtotal="0"/>
  </pivotFields>
  <rowFields count="1">
    <field x="0"/>
  </rowFields>
  <rowItems count="16">
    <i>
      <x v="429"/>
    </i>
    <i>
      <x v="186"/>
    </i>
    <i>
      <x v="223"/>
    </i>
    <i>
      <x v="312"/>
    </i>
    <i>
      <x v="149"/>
    </i>
    <i>
      <x v="158"/>
    </i>
    <i>
      <x v="386"/>
    </i>
    <i>
      <x v="102"/>
    </i>
    <i>
      <x v="393"/>
    </i>
    <i>
      <x v="198"/>
    </i>
    <i>
      <x v="244"/>
    </i>
    <i>
      <x v="167"/>
    </i>
    <i>
      <x v="315"/>
    </i>
    <i>
      <x v="252"/>
    </i>
    <i>
      <x v="124"/>
    </i>
    <i t="grand">
      <x/>
    </i>
  </rowItems>
  <colItems count="1">
    <i/>
  </colItems>
  <dataFields count="1">
    <dataField name="Max of Price_INR" fld="6" subtotal="max" baseField="0" baseItem="0"/>
  </dataFields>
  <chartFormats count="1">
    <chartFormat chart="3" format="6"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filters count="1">
    <filter fld="0" type="count" evalOrder="-1" id="1" iMeasureFld="0">
      <autoFilter ref="A1">
        <filterColumn colId="0">
          <top10 top="0" val="15" filterVal="1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24:K25" firstHeaderRow="1" firstDataRow="1" firstDataCol="0"/>
  <pivotFields count="11">
    <pivotField showAll="0" measureFilter="1" sortType="ascending">
      <items count="467">
        <item x="367"/>
        <item x="308"/>
        <item x="445"/>
        <item x="412"/>
        <item x="345"/>
        <item x="36"/>
        <item x="104"/>
        <item x="382"/>
        <item x="168"/>
        <item x="58"/>
        <item x="290"/>
        <item x="273"/>
        <item x="9"/>
        <item x="75"/>
        <item x="208"/>
        <item x="351"/>
        <item x="250"/>
        <item x="86"/>
        <item x="300"/>
        <item x="429"/>
        <item x="431"/>
        <item x="459"/>
        <item x="387"/>
        <item x="394"/>
        <item x="260"/>
        <item x="333"/>
        <item x="141"/>
        <item x="278"/>
        <item x="342"/>
        <item x="91"/>
        <item x="218"/>
        <item x="101"/>
        <item x="213"/>
        <item x="27"/>
        <item x="306"/>
        <item x="191"/>
        <item x="240"/>
        <item x="5"/>
        <item x="184"/>
        <item x="371"/>
        <item x="274"/>
        <item x="65"/>
        <item x="353"/>
        <item x="364"/>
        <item x="165"/>
        <item x="411"/>
        <item x="455"/>
        <item x="358"/>
        <item x="225"/>
        <item x="138"/>
        <item x="121"/>
        <item x="304"/>
        <item x="90"/>
        <item x="155"/>
        <item x="399"/>
        <item x="321"/>
        <item x="392"/>
        <item x="363"/>
        <item x="422"/>
        <item x="127"/>
        <item x="374"/>
        <item x="295"/>
        <item x="219"/>
        <item x="49"/>
        <item x="389"/>
        <item x="160"/>
        <item x="301"/>
        <item x="336"/>
        <item x="1"/>
        <item x="413"/>
        <item x="98"/>
        <item x="292"/>
        <item x="74"/>
        <item x="442"/>
        <item x="286"/>
        <item x="32"/>
        <item x="164"/>
        <item x="420"/>
        <item x="93"/>
        <item x="173"/>
        <item x="20"/>
        <item x="81"/>
        <item x="373"/>
        <item x="433"/>
        <item x="192"/>
        <item x="39"/>
        <item x="151"/>
        <item x="31"/>
        <item x="404"/>
        <item x="324"/>
        <item x="252"/>
        <item x="195"/>
        <item x="283"/>
        <item x="410"/>
        <item x="186"/>
        <item x="331"/>
        <item x="323"/>
        <item x="57"/>
        <item x="241"/>
        <item x="328"/>
        <item x="209"/>
        <item x="18"/>
        <item x="116"/>
        <item x="443"/>
        <item x="122"/>
        <item x="56"/>
        <item x="135"/>
        <item x="464"/>
        <item x="281"/>
        <item x="415"/>
        <item x="401"/>
        <item x="269"/>
        <item x="34"/>
        <item x="154"/>
        <item x="120"/>
        <item x="245"/>
        <item x="119"/>
        <item x="105"/>
        <item x="270"/>
        <item x="432"/>
        <item x="134"/>
        <item x="224"/>
        <item x="327"/>
        <item x="149"/>
        <item x="206"/>
        <item x="45"/>
        <item x="43"/>
        <item x="148"/>
        <item x="180"/>
        <item x="288"/>
        <item x="107"/>
        <item x="276"/>
        <item x="203"/>
        <item x="259"/>
        <item x="232"/>
        <item x="78"/>
        <item x="450"/>
        <item x="434"/>
        <item x="312"/>
        <item x="170"/>
        <item x="247"/>
        <item x="427"/>
        <item x="365"/>
        <item x="227"/>
        <item x="425"/>
        <item x="246"/>
        <item x="391"/>
        <item x="318"/>
        <item x="426"/>
        <item x="313"/>
        <item x="329"/>
        <item x="146"/>
        <item x="332"/>
        <item x="238"/>
        <item x="11"/>
        <item x="144"/>
        <item x="117"/>
        <item x="330"/>
        <item x="126"/>
        <item x="461"/>
        <item x="393"/>
        <item x="347"/>
        <item x="23"/>
        <item x="193"/>
        <item x="183"/>
        <item x="76"/>
        <item x="38"/>
        <item x="88"/>
        <item x="72"/>
        <item x="341"/>
        <item x="319"/>
        <item x="174"/>
        <item x="100"/>
        <item x="322"/>
        <item x="22"/>
        <item x="125"/>
        <item x="452"/>
        <item x="15"/>
        <item x="228"/>
        <item x="178"/>
        <item x="368"/>
        <item x="124"/>
        <item x="13"/>
        <item x="463"/>
        <item x="129"/>
        <item x="25"/>
        <item x="235"/>
        <item x="395"/>
        <item x="12"/>
        <item x="103"/>
        <item x="50"/>
        <item x="231"/>
        <item x="453"/>
        <item x="66"/>
        <item x="414"/>
        <item x="340"/>
        <item x="361"/>
        <item x="262"/>
        <item x="110"/>
        <item x="249"/>
        <item x="163"/>
        <item x="289"/>
        <item x="354"/>
        <item x="362"/>
        <item x="71"/>
        <item x="334"/>
        <item x="172"/>
        <item x="44"/>
        <item x="408"/>
        <item x="383"/>
        <item x="435"/>
        <item x="80"/>
        <item x="297"/>
        <item x="215"/>
        <item x="158"/>
        <item x="256"/>
        <item x="214"/>
        <item x="348"/>
        <item x="272"/>
        <item x="438"/>
        <item x="205"/>
        <item x="356"/>
        <item x="92"/>
        <item x="169"/>
        <item x="254"/>
        <item x="337"/>
        <item x="380"/>
        <item x="79"/>
        <item x="451"/>
        <item x="454"/>
        <item x="24"/>
        <item x="152"/>
        <item x="263"/>
        <item x="441"/>
        <item x="449"/>
        <item x="109"/>
        <item x="95"/>
        <item x="204"/>
        <item x="462"/>
        <item x="48"/>
        <item x="267"/>
        <item x="54"/>
        <item x="305"/>
        <item x="430"/>
        <item x="255"/>
        <item x="73"/>
        <item x="428"/>
        <item x="30"/>
        <item x="64"/>
        <item x="320"/>
        <item x="55"/>
        <item x="96"/>
        <item x="350"/>
        <item x="417"/>
        <item x="444"/>
        <item x="359"/>
        <item x="177"/>
        <item x="375"/>
        <item x="42"/>
        <item x="447"/>
        <item x="357"/>
        <item x="234"/>
        <item x="384"/>
        <item x="220"/>
        <item x="14"/>
        <item x="418"/>
        <item x="217"/>
        <item x="282"/>
        <item x="344"/>
        <item x="82"/>
        <item x="378"/>
        <item x="419"/>
        <item x="264"/>
        <item x="188"/>
        <item x="369"/>
        <item x="52"/>
        <item x="424"/>
        <item x="343"/>
        <item x="372"/>
        <item x="87"/>
        <item x="196"/>
        <item x="446"/>
        <item x="108"/>
        <item x="315"/>
        <item x="397"/>
        <item x="37"/>
        <item x="248"/>
        <item x="89"/>
        <item x="102"/>
        <item x="457"/>
        <item x="99"/>
        <item x="113"/>
        <item x="366"/>
        <item x="123"/>
        <item x="285"/>
        <item x="216"/>
        <item x="28"/>
        <item x="167"/>
        <item x="326"/>
        <item x="69"/>
        <item x="118"/>
        <item x="3"/>
        <item x="10"/>
        <item x="70"/>
        <item x="355"/>
        <item x="251"/>
        <item x="84"/>
        <item x="33"/>
        <item x="2"/>
        <item x="400"/>
        <item x="338"/>
        <item x="287"/>
        <item x="106"/>
        <item x="157"/>
        <item x="223"/>
        <item x="159"/>
        <item x="111"/>
        <item x="67"/>
        <item x="182"/>
        <item x="161"/>
        <item x="242"/>
        <item x="85"/>
        <item x="236"/>
        <item x="198"/>
        <item x="51"/>
        <item x="16"/>
        <item x="302"/>
        <item x="456"/>
        <item x="221"/>
        <item x="19"/>
        <item x="398"/>
        <item x="128"/>
        <item x="396"/>
        <item x="421"/>
        <item x="448"/>
        <item x="68"/>
        <item x="8"/>
        <item x="83"/>
        <item x="385"/>
        <item x="271"/>
        <item x="346"/>
        <item x="97"/>
        <item x="317"/>
        <item x="437"/>
        <item x="4"/>
        <item x="6"/>
        <item x="61"/>
        <item x="376"/>
        <item x="62"/>
        <item x="316"/>
        <item x="352"/>
        <item x="26"/>
        <item x="335"/>
        <item x="460"/>
        <item x="40"/>
        <item x="187"/>
        <item x="280"/>
        <item x="258"/>
        <item x="266"/>
        <item x="233"/>
        <item x="268"/>
        <item x="388"/>
        <item x="402"/>
        <item x="360"/>
        <item x="379"/>
        <item x="194"/>
        <item x="349"/>
        <item x="299"/>
        <item x="416"/>
        <item x="310"/>
        <item x="293"/>
        <item x="237"/>
        <item x="381"/>
        <item x="257"/>
        <item x="307"/>
        <item x="0"/>
        <item x="190"/>
        <item x="63"/>
        <item x="166"/>
        <item x="407"/>
        <item x="439"/>
        <item x="132"/>
        <item x="53"/>
        <item x="175"/>
        <item x="145"/>
        <item x="239"/>
        <item x="59"/>
        <item x="185"/>
        <item x="325"/>
        <item x="390"/>
        <item x="309"/>
        <item x="279"/>
        <item x="277"/>
        <item x="179"/>
        <item x="136"/>
        <item x="298"/>
        <item x="211"/>
        <item x="423"/>
        <item x="403"/>
        <item x="189"/>
        <item x="147"/>
        <item x="114"/>
        <item x="47"/>
        <item x="210"/>
        <item x="176"/>
        <item x="377"/>
        <item x="77"/>
        <item x="230"/>
        <item x="142"/>
        <item x="130"/>
        <item x="275"/>
        <item x="41"/>
        <item x="339"/>
        <item x="200"/>
        <item x="284"/>
        <item x="35"/>
        <item x="465"/>
        <item x="21"/>
        <item x="94"/>
        <item x="140"/>
        <item x="150"/>
        <item x="253"/>
        <item x="440"/>
        <item x="17"/>
        <item x="112"/>
        <item x="386"/>
        <item x="261"/>
        <item x="143"/>
        <item x="226"/>
        <item x="243"/>
        <item x="244"/>
        <item x="139"/>
        <item x="370"/>
        <item x="156"/>
        <item x="405"/>
        <item x="212"/>
        <item x="181"/>
        <item x="409"/>
        <item x="303"/>
        <item x="137"/>
        <item x="197"/>
        <item x="291"/>
        <item x="222"/>
        <item x="199"/>
        <item x="153"/>
        <item x="46"/>
        <item x="133"/>
        <item x="265"/>
        <item x="229"/>
        <item x="458"/>
        <item x="115"/>
        <item x="7"/>
        <item x="406"/>
        <item x="131"/>
        <item x="29"/>
        <item x="202"/>
        <item x="314"/>
        <item x="201"/>
        <item x="171"/>
        <item x="311"/>
        <item x="296"/>
        <item x="162"/>
        <item x="60"/>
        <item x="207"/>
        <item x="294"/>
        <item x="43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defaultSubtotal="0"/>
    <pivotField showAll="0" defaultSubtotal="0"/>
    <pivotField showAll="0" defaultSubtotal="0"/>
  </pivotFields>
  <rowItems count="1">
    <i/>
  </rowItems>
  <colItems count="1">
    <i/>
  </colItems>
  <dataFields count="1">
    <dataField name="Min of Price_INR" fld="6" subtotal="min" baseField="0" baseItem="0"/>
  </dataFields>
  <pivotTableStyleInfo name="PivotStyleMedium14" showRowHeaders="1" showColHeaders="1" showRowStripes="0" showColStripes="0" showLastColumn="1"/>
  <filters count="2">
    <filter fld="9" type="captionNotContains" evalOrder="-1" id="3" stringValue1="unknown">
      <autoFilter ref="A1">
        <filterColumn colId="0">
          <customFilters>
            <customFilter operator="notEqual" val="*unknown*"/>
          </customFilters>
        </filterColumn>
      </autoFilter>
    </filter>
    <filter fld="0" type="count" evalOrder="-1" id="5"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lor" sourceName="Color">
  <pivotTables>
    <pivotTable tabId="3" name="PivotTable1"/>
    <pivotTable tabId="3" name="PivotTable5"/>
    <pivotTable tabId="3" name="PivotTable2"/>
    <pivotTable tabId="3" name="PivotTable4"/>
  </pivotTables>
  <data>
    <tabular pivotCacheId="1">
      <items count="20">
        <i x="13" s="1"/>
        <i x="0" s="1"/>
        <i x="4" s="1"/>
        <i x="10" s="1"/>
        <i x="6" s="1"/>
        <i x="8" s="1"/>
        <i x="7" s="1"/>
        <i x="14" s="1"/>
        <i x="19" s="1"/>
        <i x="9" s="1"/>
        <i x="3" s="1"/>
        <i x="17" s="1"/>
        <i x="11" s="1"/>
        <i x="16" s="1"/>
        <i x="5" s="1"/>
        <i x="15" s="1"/>
        <i x="1" s="1"/>
        <i x="18" s="1"/>
        <i x="2"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ivotTable1"/>
    <pivotTable tabId="3" name="PivotTable5"/>
    <pivotTable tabId="3" name="PivotTable2"/>
    <pivotTable tabId="3" name="PivotTable4"/>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lor" cache="Slicer_Color" caption="Color" columnCount="5" rowHeight="234950"/>
  <slicer name="Gender" cache="Slicer_Gender" caption="Gender" rowHeight="234950"/>
</slicers>
</file>

<file path=xl/tables/table1.xml><?xml version="1.0" encoding="utf-8"?>
<table xmlns="http://schemas.openxmlformats.org/spreadsheetml/2006/main" id="1" name="Table1" displayName="Table1" ref="A1:P4100" totalsRowShown="0" dataDxfId="25">
  <autoFilter ref="A1:P4100">
    <filterColumn colId="11">
      <filters>
        <filter val="10"/>
        <filter val="100"/>
        <filter val="1000"/>
        <filter val="10000"/>
        <filter val="101"/>
        <filter val="10100"/>
        <filter val="102"/>
        <filter val="10200"/>
        <filter val="103"/>
        <filter val="10300"/>
        <filter val="104"/>
        <filter val="10400"/>
        <filter val="105"/>
        <filter val="10500"/>
        <filter val="106"/>
        <filter val="10600"/>
        <filter val="107"/>
        <filter val="10700"/>
        <filter val="108"/>
        <filter val="10800"/>
        <filter val="109"/>
        <filter val="10900"/>
        <filter val="11"/>
        <filter val="110"/>
        <filter val="1100"/>
        <filter val="11000"/>
        <filter val="111"/>
        <filter val="112"/>
        <filter val="11200"/>
        <filter val="113"/>
        <filter val="11300"/>
        <filter val="114"/>
        <filter val="115"/>
        <filter val="11500"/>
        <filter val="116"/>
        <filter val="11600"/>
        <filter val="117"/>
        <filter val="11700"/>
        <filter val="118"/>
        <filter val="11800"/>
        <filter val="119"/>
        <filter val="12"/>
        <filter val="120"/>
        <filter val="1200"/>
        <filter val="12000"/>
        <filter val="121"/>
        <filter val="12100"/>
        <filter val="122"/>
        <filter val="12200"/>
        <filter val="123"/>
        <filter val="124"/>
        <filter val="12400"/>
        <filter val="125"/>
        <filter val="12500"/>
        <filter val="126"/>
        <filter val="12600"/>
        <filter val="127"/>
        <filter val="128"/>
        <filter val="12800"/>
        <filter val="129"/>
        <filter val="12900"/>
        <filter val="13"/>
        <filter val="130"/>
        <filter val="1300"/>
        <filter val="13000"/>
        <filter val="131"/>
        <filter val="13100"/>
        <filter val="132"/>
        <filter val="13200"/>
        <filter val="133"/>
        <filter val="13300"/>
        <filter val="13400"/>
        <filter val="135"/>
        <filter val="13500"/>
        <filter val="136"/>
        <filter val="13600"/>
        <filter val="137"/>
        <filter val="13700"/>
        <filter val="138"/>
        <filter val="13800"/>
        <filter val="139"/>
        <filter val="13900"/>
        <filter val="14"/>
        <filter val="140"/>
        <filter val="1400"/>
        <filter val="14000"/>
        <filter val="141"/>
        <filter val="14100"/>
        <filter val="142"/>
        <filter val="143"/>
        <filter val="144"/>
        <filter val="145"/>
        <filter val="146"/>
        <filter val="14600"/>
        <filter val="147"/>
        <filter val="14700"/>
        <filter val="148"/>
        <filter val="149"/>
        <filter val="15"/>
        <filter val="150"/>
        <filter val="1500"/>
        <filter val="15000"/>
        <filter val="151"/>
        <filter val="15100"/>
        <filter val="152"/>
        <filter val="153"/>
        <filter val="154"/>
        <filter val="15400"/>
        <filter val="155"/>
        <filter val="156"/>
        <filter val="15600"/>
        <filter val="157"/>
        <filter val="158"/>
        <filter val="15800"/>
        <filter val="159"/>
        <filter val="16"/>
        <filter val="160"/>
        <filter val="1600"/>
        <filter val="16000"/>
        <filter val="161"/>
        <filter val="16100"/>
        <filter val="162"/>
        <filter val="16200"/>
        <filter val="163"/>
        <filter val="16300"/>
        <filter val="164"/>
        <filter val="16400"/>
        <filter val="165"/>
        <filter val="166"/>
        <filter val="167"/>
        <filter val="168"/>
        <filter val="169"/>
        <filter val="17"/>
        <filter val="170"/>
        <filter val="1700"/>
        <filter val="17000"/>
        <filter val="171"/>
        <filter val="17100"/>
        <filter val="172"/>
        <filter val="173"/>
        <filter val="174"/>
        <filter val="17500"/>
        <filter val="176"/>
        <filter val="177"/>
        <filter val="178"/>
        <filter val="179"/>
        <filter val="18"/>
        <filter val="180"/>
        <filter val="1800"/>
        <filter val="18000"/>
        <filter val="181"/>
        <filter val="182"/>
        <filter val="18200"/>
        <filter val="183"/>
        <filter val="185"/>
        <filter val="186"/>
        <filter val="187"/>
        <filter val="188"/>
        <filter val="18800"/>
        <filter val="189"/>
        <filter val="19"/>
        <filter val="190"/>
        <filter val="1900"/>
        <filter val="19000"/>
        <filter val="191"/>
        <filter val="192"/>
        <filter val="193"/>
        <filter val="194"/>
        <filter val="19400"/>
        <filter val="195"/>
        <filter val="19500"/>
        <filter val="196"/>
        <filter val="19600"/>
        <filter val="198"/>
        <filter val="19800"/>
        <filter val="199"/>
        <filter val="19900"/>
        <filter val="2"/>
        <filter val="20"/>
        <filter val="200"/>
        <filter val="2000"/>
        <filter val="201"/>
        <filter val="202"/>
        <filter val="203"/>
        <filter val="204"/>
        <filter val="205"/>
        <filter val="20500"/>
        <filter val="206"/>
        <filter val="207"/>
        <filter val="20700"/>
        <filter val="208"/>
        <filter val="20800"/>
        <filter val="209"/>
        <filter val="20900"/>
        <filter val="21"/>
        <filter val="210"/>
        <filter val="2100"/>
        <filter val="21000"/>
        <filter val="211"/>
        <filter val="212"/>
        <filter val="213"/>
        <filter val="214"/>
        <filter val="216"/>
        <filter val="217"/>
        <filter val="218"/>
        <filter val="219"/>
        <filter val="21900"/>
        <filter val="22"/>
        <filter val="220"/>
        <filter val="2200"/>
        <filter val="221"/>
        <filter val="22100"/>
        <filter val="222"/>
        <filter val="223"/>
        <filter val="224"/>
        <filter val="226"/>
        <filter val="22600"/>
        <filter val="227"/>
        <filter val="22700"/>
        <filter val="228"/>
        <filter val="23"/>
        <filter val="2300"/>
        <filter val="231"/>
        <filter val="232"/>
        <filter val="233"/>
        <filter val="234"/>
        <filter val="235"/>
        <filter val="23500"/>
        <filter val="236"/>
        <filter val="238"/>
        <filter val="239"/>
        <filter val="24"/>
        <filter val="240"/>
        <filter val="2400"/>
        <filter val="241"/>
        <filter val="24100"/>
        <filter val="242"/>
        <filter val="243"/>
        <filter val="24300"/>
        <filter val="244"/>
        <filter val="245"/>
        <filter val="24500"/>
        <filter val="246"/>
        <filter val="247"/>
        <filter val="248"/>
        <filter val="249"/>
        <filter val="24900"/>
        <filter val="25"/>
        <filter val="250"/>
        <filter val="2500"/>
        <filter val="251"/>
        <filter val="252"/>
        <filter val="25300"/>
        <filter val="254"/>
        <filter val="255"/>
        <filter val="256"/>
        <filter val="257"/>
        <filter val="258"/>
        <filter val="25800"/>
        <filter val="259"/>
        <filter val="26"/>
        <filter val="260"/>
        <filter val="2600"/>
        <filter val="261"/>
        <filter val="262"/>
        <filter val="263"/>
        <filter val="264"/>
        <filter val="265"/>
        <filter val="266"/>
        <filter val="267"/>
        <filter val="268"/>
        <filter val="26800"/>
        <filter val="269"/>
        <filter val="27"/>
        <filter val="270"/>
        <filter val="2700"/>
        <filter val="271"/>
        <filter val="274"/>
        <filter val="275"/>
        <filter val="276"/>
        <filter val="277"/>
        <filter val="278"/>
        <filter val="27800"/>
        <filter val="279"/>
        <filter val="28"/>
        <filter val="280"/>
        <filter val="2800"/>
        <filter val="281"/>
        <filter val="282"/>
        <filter val="283"/>
        <filter val="284"/>
        <filter val="285"/>
        <filter val="286"/>
        <filter val="287"/>
        <filter val="288"/>
        <filter val="289"/>
        <filter val="28900"/>
        <filter val="29"/>
        <filter val="290"/>
        <filter val="2900"/>
        <filter val="291"/>
        <filter val="292"/>
        <filter val="293"/>
        <filter val="29300"/>
        <filter val="294"/>
        <filter val="295"/>
        <filter val="296"/>
        <filter val="297"/>
        <filter val="298"/>
        <filter val="3"/>
        <filter val="30"/>
        <filter val="300"/>
        <filter val="3000"/>
        <filter val="30000"/>
        <filter val="301"/>
        <filter val="302"/>
        <filter val="30200"/>
        <filter val="303"/>
        <filter val="304"/>
        <filter val="305"/>
        <filter val="306"/>
        <filter val="307"/>
        <filter val="308"/>
        <filter val="309"/>
        <filter val="31"/>
        <filter val="3100"/>
        <filter val="311"/>
        <filter val="312"/>
        <filter val="313"/>
        <filter val="314"/>
        <filter val="317"/>
        <filter val="319"/>
        <filter val="32"/>
        <filter val="3200"/>
        <filter val="321"/>
        <filter val="322"/>
        <filter val="32200"/>
        <filter val="323"/>
        <filter val="324"/>
        <filter val="325"/>
        <filter val="326"/>
        <filter val="327"/>
        <filter val="328"/>
        <filter val="329"/>
        <filter val="33"/>
        <filter val="3300"/>
        <filter val="331"/>
        <filter val="332"/>
        <filter val="333"/>
        <filter val="334"/>
        <filter val="335"/>
        <filter val="336"/>
        <filter val="337"/>
        <filter val="338"/>
        <filter val="339"/>
        <filter val="34"/>
        <filter val="340"/>
        <filter val="3400"/>
        <filter val="342"/>
        <filter val="343"/>
        <filter val="34300"/>
        <filter val="344"/>
        <filter val="345"/>
        <filter val="346"/>
        <filter val="347"/>
        <filter val="348"/>
        <filter val="35"/>
        <filter val="350"/>
        <filter val="3500"/>
        <filter val="351"/>
        <filter val="352"/>
        <filter val="354"/>
        <filter val="355"/>
        <filter val="356"/>
        <filter val="357"/>
        <filter val="35800"/>
        <filter val="36"/>
        <filter val="360"/>
        <filter val="3600"/>
        <filter val="361"/>
        <filter val="363"/>
        <filter val="364"/>
        <filter val="365"/>
        <filter val="366"/>
        <filter val="367"/>
        <filter val="369"/>
        <filter val="37"/>
        <filter val="370"/>
        <filter val="3700"/>
        <filter val="371"/>
        <filter val="372"/>
        <filter val="373"/>
        <filter val="374"/>
        <filter val="375"/>
        <filter val="376"/>
        <filter val="377"/>
        <filter val="378"/>
        <filter val="379"/>
        <filter val="38"/>
        <filter val="380"/>
        <filter val="3800"/>
        <filter val="382"/>
        <filter val="383"/>
        <filter val="384"/>
        <filter val="385"/>
        <filter val="386"/>
        <filter val="387"/>
        <filter val="388"/>
        <filter val="389"/>
        <filter val="39"/>
        <filter val="390"/>
        <filter val="3900"/>
        <filter val="391"/>
        <filter val="392"/>
        <filter val="393"/>
        <filter val="395"/>
        <filter val="396"/>
        <filter val="397"/>
        <filter val="399"/>
        <filter val="4"/>
        <filter val="40"/>
        <filter val="400"/>
        <filter val="4000"/>
        <filter val="401"/>
        <filter val="402"/>
        <filter val="403"/>
        <filter val="404"/>
        <filter val="406"/>
        <filter val="408"/>
        <filter val="409"/>
        <filter val="41"/>
        <filter val="4100"/>
        <filter val="411"/>
        <filter val="412"/>
        <filter val="413"/>
        <filter val="414"/>
        <filter val="415"/>
        <filter val="416"/>
        <filter val="417"/>
        <filter val="419"/>
        <filter val="42"/>
        <filter val="420"/>
        <filter val="4200"/>
        <filter val="421"/>
        <filter val="422"/>
        <filter val="423"/>
        <filter val="42300"/>
        <filter val="429"/>
        <filter val="43"/>
        <filter val="430"/>
        <filter val="4300"/>
        <filter val="431"/>
        <filter val="432"/>
        <filter val="434"/>
        <filter val="435"/>
        <filter val="436"/>
        <filter val="438"/>
        <filter val="439"/>
        <filter val="44"/>
        <filter val="440"/>
        <filter val="4400"/>
        <filter val="442"/>
        <filter val="443"/>
        <filter val="445"/>
        <filter val="447"/>
        <filter val="449"/>
        <filter val="45"/>
        <filter val="450"/>
        <filter val="4500"/>
        <filter val="451"/>
        <filter val="452"/>
        <filter val="453"/>
        <filter val="454"/>
        <filter val="455"/>
        <filter val="456"/>
        <filter val="457"/>
        <filter val="459"/>
        <filter val="46"/>
        <filter val="4600"/>
        <filter val="461"/>
        <filter val="462"/>
        <filter val="464"/>
        <filter val="466"/>
        <filter val="468"/>
        <filter val="469"/>
        <filter val="47"/>
        <filter val="470"/>
        <filter val="4700"/>
        <filter val="471"/>
        <filter val="474"/>
        <filter val="475"/>
        <filter val="47500"/>
        <filter val="476"/>
        <filter val="477"/>
        <filter val="478"/>
        <filter val="479"/>
        <filter val="48"/>
        <filter val="4800"/>
        <filter val="481"/>
        <filter val="482"/>
        <filter val="483"/>
        <filter val="484"/>
        <filter val="487"/>
        <filter val="488"/>
        <filter val="49"/>
        <filter val="490"/>
        <filter val="4900"/>
        <filter val="491"/>
        <filter val="492"/>
        <filter val="493"/>
        <filter val="494"/>
        <filter val="497"/>
        <filter val="498"/>
        <filter val="499"/>
        <filter val="5"/>
        <filter val="50"/>
        <filter val="500"/>
        <filter val="5000"/>
        <filter val="502"/>
        <filter val="503"/>
        <filter val="504"/>
        <filter val="505"/>
        <filter val="507"/>
        <filter val="508"/>
        <filter val="509"/>
        <filter val="51"/>
        <filter val="510"/>
        <filter val="5100"/>
        <filter val="512"/>
        <filter val="513"/>
        <filter val="514"/>
        <filter val="516"/>
        <filter val="517"/>
        <filter val="519"/>
        <filter val="52"/>
        <filter val="520"/>
        <filter val="5200"/>
        <filter val="521"/>
        <filter val="524"/>
        <filter val="525"/>
        <filter val="526"/>
        <filter val="527"/>
        <filter val="528"/>
        <filter val="529"/>
        <filter val="53"/>
        <filter val="5300"/>
        <filter val="532"/>
        <filter val="533"/>
        <filter val="534"/>
        <filter val="536"/>
        <filter val="537"/>
        <filter val="539"/>
        <filter val="54"/>
        <filter val="540"/>
        <filter val="5400"/>
        <filter val="541"/>
        <filter val="542"/>
        <filter val="543"/>
        <filter val="544"/>
        <filter val="545"/>
        <filter val="546"/>
        <filter val="548"/>
        <filter val="55"/>
        <filter val="5500"/>
        <filter val="551"/>
        <filter val="552"/>
        <filter val="55200"/>
        <filter val="553"/>
        <filter val="554"/>
        <filter val="555"/>
        <filter val="557"/>
        <filter val="558"/>
        <filter val="559"/>
        <filter val="56"/>
        <filter val="5600"/>
        <filter val="561"/>
        <filter val="562"/>
        <filter val="564"/>
        <filter val="566"/>
        <filter val="568"/>
        <filter val="569"/>
        <filter val="57"/>
        <filter val="570"/>
        <filter val="5700"/>
        <filter val="572"/>
        <filter val="573"/>
        <filter val="574"/>
        <filter val="575"/>
        <filter val="576"/>
        <filter val="578"/>
        <filter val="58"/>
        <filter val="580"/>
        <filter val="5800"/>
        <filter val="582"/>
        <filter val="583"/>
        <filter val="584"/>
        <filter val="585"/>
        <filter val="586"/>
        <filter val="589"/>
        <filter val="59"/>
        <filter val="590"/>
        <filter val="5900"/>
        <filter val="592"/>
        <filter val="593"/>
        <filter val="59400"/>
        <filter val="596"/>
        <filter val="597"/>
        <filter val="598"/>
        <filter val="599"/>
        <filter val="6"/>
        <filter val="60"/>
        <filter val="6000"/>
        <filter val="601"/>
        <filter val="602"/>
        <filter val="604"/>
        <filter val="606"/>
        <filter val="607"/>
        <filter val="608"/>
        <filter val="609"/>
        <filter val="61"/>
        <filter val="610"/>
        <filter val="6100"/>
        <filter val="611"/>
        <filter val="613"/>
        <filter val="614"/>
        <filter val="618"/>
        <filter val="62"/>
        <filter val="620"/>
        <filter val="6200"/>
        <filter val="621"/>
        <filter val="622"/>
        <filter val="623"/>
        <filter val="624"/>
        <filter val="626"/>
        <filter val="627"/>
        <filter val="628"/>
        <filter val="63"/>
        <filter val="630"/>
        <filter val="6300"/>
        <filter val="631"/>
        <filter val="632"/>
        <filter val="633"/>
        <filter val="634"/>
        <filter val="636"/>
        <filter val="638"/>
        <filter val="64"/>
        <filter val="6400"/>
        <filter val="642"/>
        <filter val="643"/>
        <filter val="644"/>
        <filter val="645"/>
        <filter val="649"/>
        <filter val="65"/>
        <filter val="650"/>
        <filter val="6500"/>
        <filter val="651"/>
        <filter val="652"/>
        <filter val="653"/>
        <filter val="654"/>
        <filter val="655"/>
        <filter val="657"/>
        <filter val="66"/>
        <filter val="660"/>
        <filter val="6600"/>
        <filter val="661"/>
        <filter val="662"/>
        <filter val="663"/>
        <filter val="665"/>
        <filter val="666"/>
        <filter val="668"/>
        <filter val="67"/>
        <filter val="670"/>
        <filter val="6700"/>
        <filter val="671"/>
        <filter val="672"/>
        <filter val="673"/>
        <filter val="674"/>
        <filter val="676"/>
        <filter val="677"/>
        <filter val="678"/>
        <filter val="679"/>
        <filter val="67900"/>
        <filter val="68"/>
        <filter val="680"/>
        <filter val="6800"/>
        <filter val="681"/>
        <filter val="682"/>
        <filter val="683"/>
        <filter val="684"/>
        <filter val="685"/>
        <filter val="686"/>
        <filter val="688"/>
        <filter val="69"/>
        <filter val="6900"/>
        <filter val="695"/>
        <filter val="697"/>
        <filter val="698"/>
        <filter val="699"/>
        <filter val="7"/>
        <filter val="70"/>
        <filter val="700"/>
        <filter val="7000"/>
        <filter val="701"/>
        <filter val="702"/>
        <filter val="704"/>
        <filter val="705"/>
        <filter val="707"/>
        <filter val="708"/>
        <filter val="71"/>
        <filter val="710"/>
        <filter val="7100"/>
        <filter val="711"/>
        <filter val="714"/>
        <filter val="715"/>
        <filter val="716"/>
        <filter val="717"/>
        <filter val="718"/>
        <filter val="72"/>
        <filter val="7200"/>
        <filter val="721"/>
        <filter val="722"/>
        <filter val="723"/>
        <filter val="724"/>
        <filter val="725"/>
        <filter val="726"/>
        <filter val="727"/>
        <filter val="728"/>
        <filter val="729"/>
        <filter val="73"/>
        <filter val="730"/>
        <filter val="7300"/>
        <filter val="732"/>
        <filter val="735"/>
        <filter val="736"/>
        <filter val="737"/>
        <filter val="738"/>
        <filter val="739"/>
        <filter val="74"/>
        <filter val="7400"/>
        <filter val="741"/>
        <filter val="742"/>
        <filter val="743"/>
        <filter val="744"/>
        <filter val="745"/>
        <filter val="746"/>
        <filter val="747"/>
        <filter val="75"/>
        <filter val="7500"/>
        <filter val="751"/>
        <filter val="757"/>
        <filter val="758"/>
        <filter val="76"/>
        <filter val="7600"/>
        <filter val="766"/>
        <filter val="767"/>
        <filter val="768"/>
        <filter val="769"/>
        <filter val="77"/>
        <filter val="7700"/>
        <filter val="771"/>
        <filter val="774"/>
        <filter val="775"/>
        <filter val="776"/>
        <filter val="777"/>
        <filter val="78"/>
        <filter val="7800"/>
        <filter val="781"/>
        <filter val="782"/>
        <filter val="786"/>
        <filter val="79"/>
        <filter val="7900"/>
        <filter val="791"/>
        <filter val="792"/>
        <filter val="793"/>
        <filter val="797"/>
        <filter val="798"/>
        <filter val="799"/>
        <filter val="8"/>
        <filter val="80"/>
        <filter val="8000"/>
        <filter val="801"/>
        <filter val="802"/>
        <filter val="803"/>
        <filter val="804"/>
        <filter val="805"/>
        <filter val="806"/>
        <filter val="807"/>
        <filter val="81"/>
        <filter val="810"/>
        <filter val="8100"/>
        <filter val="811"/>
        <filter val="812"/>
        <filter val="813"/>
        <filter val="814"/>
        <filter val="815"/>
        <filter val="817"/>
        <filter val="819"/>
        <filter val="82"/>
        <filter val="820"/>
        <filter val="8200"/>
        <filter val="821"/>
        <filter val="822"/>
        <filter val="825"/>
        <filter val="827"/>
        <filter val="829"/>
        <filter val="83"/>
        <filter val="830"/>
        <filter val="8300"/>
        <filter val="831"/>
        <filter val="832"/>
        <filter val="834"/>
        <filter val="836"/>
        <filter val="837"/>
        <filter val="84"/>
        <filter val="840"/>
        <filter val="8400"/>
        <filter val="841"/>
        <filter val="843"/>
        <filter val="844"/>
        <filter val="845"/>
        <filter val="846"/>
        <filter val="848"/>
        <filter val="849"/>
        <filter val="85"/>
        <filter val="850"/>
        <filter val="8500"/>
        <filter val="853"/>
        <filter val="854"/>
        <filter val="855"/>
        <filter val="856"/>
        <filter val="857"/>
        <filter val="858"/>
        <filter val="859"/>
        <filter val="86"/>
        <filter val="860"/>
        <filter val="8600"/>
        <filter val="861"/>
        <filter val="862"/>
        <filter val="865"/>
        <filter val="87"/>
        <filter val="870"/>
        <filter val="8700"/>
        <filter val="871"/>
        <filter val="873"/>
        <filter val="875"/>
        <filter val="878"/>
        <filter val="879"/>
        <filter val="88"/>
        <filter val="880"/>
        <filter val="8800"/>
        <filter val="883"/>
        <filter val="885"/>
        <filter val="889"/>
        <filter val="89"/>
        <filter val="8900"/>
        <filter val="892"/>
        <filter val="894"/>
        <filter val="898"/>
        <filter val="899"/>
        <filter val="9"/>
        <filter val="90"/>
        <filter val="900"/>
        <filter val="9000"/>
        <filter val="901"/>
        <filter val="907"/>
        <filter val="91"/>
        <filter val="910"/>
        <filter val="9100"/>
        <filter val="914"/>
        <filter val="917"/>
        <filter val="919"/>
        <filter val="92"/>
        <filter val="920"/>
        <filter val="9200"/>
        <filter val="921"/>
        <filter val="923"/>
        <filter val="925"/>
        <filter val="926"/>
        <filter val="927"/>
        <filter val="928"/>
        <filter val="93"/>
        <filter val="9300"/>
        <filter val="933"/>
        <filter val="934"/>
        <filter val="935"/>
        <filter val="936"/>
        <filter val="94"/>
        <filter val="940"/>
        <filter val="9400"/>
        <filter val="943"/>
        <filter val="944"/>
        <filter val="947"/>
        <filter val="948"/>
        <filter val="949"/>
        <filter val="95"/>
        <filter val="950"/>
        <filter val="9500"/>
        <filter val="952"/>
        <filter val="955"/>
        <filter val="957"/>
        <filter val="959"/>
        <filter val="96"/>
        <filter val="960"/>
        <filter val="9600"/>
        <filter val="961"/>
        <filter val="963"/>
        <filter val="964"/>
        <filter val="965"/>
        <filter val="968"/>
        <filter val="969"/>
        <filter val="97"/>
        <filter val="972"/>
        <filter val="974"/>
        <filter val="975"/>
        <filter val="976"/>
        <filter val="977"/>
        <filter val="98"/>
        <filter val="9800"/>
        <filter val="981"/>
        <filter val="987"/>
        <filter val="99"/>
        <filter val="9900"/>
        <filter val="991"/>
        <filter val="992"/>
        <filter val="993"/>
        <filter val="994"/>
        <filter val="997"/>
      </filters>
    </filterColumn>
  </autoFilter>
  <tableColumns count="16">
    <tableColumn id="1" name="company"/>
    <tableColumn id="2" name="name"/>
    <tableColumn id="3" name="price"/>
    <tableColumn id="4" name="discount"/>
    <tableColumn id="5" name="specs" dataDxfId="24"/>
    <tableColumn id="6" name="material" dataDxfId="23"/>
    <tableColumn id="7" name="ratingOld" dataDxfId="22"/>
    <tableColumn id="8" name="numBuyers"/>
    <tableColumn id="9" name="Ratings" dataDxfId="21">
      <calculatedColumnFormula>IFERROR(LEFT(Table1[[#This Row],[ratingOld]],SEARCH("|", Table1[[#This Row],[ratingOld]])-2), AVERAGE(Table1[Ratings]))</calculatedColumnFormula>
    </tableColumn>
    <tableColumn id="10" name="Column1" dataDxfId="20">
      <calculatedColumnFormula>IF(Table1[[#This Row],[numBuyers]]&lt;&gt;"None",LEFT(Table1[[#This Row],[numBuyers]],SEARCH(" ",Table1[[#This Row],[numBuyers]])-1), "None")</calculatedColumnFormula>
    </tableColumn>
    <tableColumn id="11" name="Column2" dataDxfId="19">
      <calculatedColumnFormula>IFERROR(LEFT(Table1[[#This Row],[Column1]],SEARCH("k", Table1[[#This Row],[Column1]])-1), 0)</calculatedColumnFormula>
    </tableColumn>
    <tableColumn id="12" name="Number_Of_Buyers" dataDxfId="18">
      <calculatedColumnFormula>IF(Table1[[#This Row],[Column2]]=0, Table1[[#This Row],[Column1]], Table1[[#This Row],[Column2]]*1000)</calculatedColumnFormula>
    </tableColumn>
    <tableColumn id="13" name="Price_INR" dataDxfId="17">
      <calculatedColumnFormula>IFERROR(MID(Table1[[#This Row],[price]],SEARCH("¹",Table1[[#This Row],[price]])+1, 10), MID(Table1[[#This Row],[price]],SEARCH("Rs. ",Table1[[#This Row],[price]])+4, 10))</calculatedColumnFormula>
    </tableColumn>
    <tableColumn id="14" name="Gender" dataDxfId="16">
      <calculatedColumnFormula>IF(ISNUMBER(SEARCH("Men", Table1[[#This Row],[name]])), "Men", "Women")</calculatedColumnFormula>
    </tableColumn>
    <tableColumn id="16" name="Category" dataDxfId="15"/>
    <tableColumn id="17" name="Color" dataDxfId="14"/>
  </tableColumns>
  <tableStyleInfo name="TableStyleMedium2" showFirstColumn="0" showLastColumn="0" showRowStripes="1" showColumnStripes="0"/>
</table>
</file>

<file path=xl/tables/table2.xml><?xml version="1.0" encoding="utf-8"?>
<table xmlns="http://schemas.openxmlformats.org/spreadsheetml/2006/main" id="2" name="Data" displayName="Data" ref="A1:K3599" totalsRowShown="0" dataDxfId="12" headerRowBorderDxfId="13" tableBorderDxfId="11" totalsRowBorderDxfId="10">
  <autoFilter ref="A1:K3599"/>
  <tableColumns count="11">
    <tableColumn id="1" name="company" dataDxfId="9"/>
    <tableColumn id="2" name="name" dataDxfId="8"/>
    <tableColumn id="3" name="specs" dataDxfId="7"/>
    <tableColumn id="4" name="material"/>
    <tableColumn id="5" name="Ratings" dataDxfId="6"/>
    <tableColumn id="6" name="Number_Of_Buyers" dataDxfId="5"/>
    <tableColumn id="7" name="Price_INR" dataDxfId="4"/>
    <tableColumn id="8" name="Gender" dataDxfId="3"/>
    <tableColumn id="9" name="Category" dataDxfId="2"/>
    <tableColumn id="10" name="Color" dataDxfId="1"/>
    <tableColumn id="11" name="Sales" dataDxfId="0">
      <calculatedColumnFormula>Data[[#This Row],[Number_Of_Buyers]]*Data[[#This Row],[Price_INR]]</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100"/>
  <sheetViews>
    <sheetView topLeftCell="A2" workbookViewId="0">
      <selection activeCell="O2" sqref="O2:O4100"/>
    </sheetView>
  </sheetViews>
  <sheetFormatPr defaultRowHeight="14.4" x14ac:dyDescent="0.3"/>
  <cols>
    <col min="1" max="1" width="10.77734375" customWidth="1"/>
    <col min="3" max="3" width="0" hidden="1" customWidth="1"/>
    <col min="4" max="4" width="10.109375" hidden="1" customWidth="1"/>
    <col min="6" max="6" width="43.5546875" customWidth="1"/>
    <col min="7" max="7" width="16" hidden="1" customWidth="1"/>
    <col min="8" max="8" width="12.44140625" hidden="1" customWidth="1"/>
    <col min="9" max="9" width="8.88671875" style="9"/>
    <col min="10" max="11" width="0" hidden="1" customWidth="1"/>
    <col min="12" max="12" width="8.88671875" style="15" customWidth="1"/>
    <col min="13" max="13" width="8.88671875" style="13"/>
  </cols>
  <sheetData>
    <row r="1" spans="1:20" x14ac:dyDescent="0.3">
      <c r="A1" t="s">
        <v>0</v>
      </c>
      <c r="B1" t="s">
        <v>1</v>
      </c>
      <c r="C1" t="s">
        <v>2</v>
      </c>
      <c r="D1" t="s">
        <v>3</v>
      </c>
      <c r="E1" t="s">
        <v>4</v>
      </c>
      <c r="F1" t="s">
        <v>5</v>
      </c>
      <c r="G1" t="s">
        <v>13392</v>
      </c>
      <c r="H1" t="s">
        <v>6</v>
      </c>
      <c r="I1" s="9" t="s">
        <v>13393</v>
      </c>
      <c r="J1" t="s">
        <v>13391</v>
      </c>
      <c r="K1" t="s">
        <v>13394</v>
      </c>
      <c r="L1" s="15" t="s">
        <v>13395</v>
      </c>
      <c r="M1" s="13" t="s">
        <v>13396</v>
      </c>
      <c r="N1" t="s">
        <v>13397</v>
      </c>
      <c r="O1" t="s">
        <v>13404</v>
      </c>
      <c r="P1" t="s">
        <v>13405</v>
      </c>
      <c r="T1" s="31"/>
    </row>
    <row r="2" spans="1:20" ht="39.6" customHeight="1" x14ac:dyDescent="0.3">
      <c r="A2" t="s">
        <v>7</v>
      </c>
      <c r="B2" t="s">
        <v>8</v>
      </c>
      <c r="C2" t="s">
        <v>9</v>
      </c>
      <c r="D2" t="s">
        <v>10</v>
      </c>
      <c r="E2" s="1" t="s">
        <v>11</v>
      </c>
      <c r="F2" s="1" t="s">
        <v>12</v>
      </c>
      <c r="G2" s="1" t="s">
        <v>13</v>
      </c>
      <c r="H2" t="s">
        <v>14</v>
      </c>
      <c r="I2" s="10" t="str">
        <f>IFERROR(LEFT(Table1[[#This Row],[ratingOld]],SEARCH("|", Table1[[#This Row],[ratingOld]])-2), AVERAGE(Table1[Ratings]))</f>
        <v>4.4</v>
      </c>
      <c r="J2" s="1" t="str">
        <f>IF(Table1[[#This Row],[numBuyers]]&lt;&gt;"None",LEFT(Table1[[#This Row],[numBuyers]],SEARCH(" ",Table1[[#This Row],[numBuyers]])-1), "None")</f>
        <v>145</v>
      </c>
      <c r="K2" s="1">
        <f>IFERROR(LEFT(Table1[[#This Row],[Column1]],SEARCH("k", Table1[[#This Row],[Column1]])-1), 0)</f>
        <v>0</v>
      </c>
      <c r="L2" s="16" t="str">
        <f>IF(Table1[[#This Row],[Column2]]=0, Table1[[#This Row],[Column1]], Table1[[#This Row],[Column2]]*1000)</f>
        <v>145</v>
      </c>
      <c r="M2" s="14" t="str">
        <f>IFERROR(MID(Table1[[#This Row],[price]],SEARCH("¹",Table1[[#This Row],[price]])+1, 10), MID(Table1[[#This Row],[price]],SEARCH("Rs. ",Table1[[#This Row],[price]])+4, 10))</f>
        <v>5249</v>
      </c>
      <c r="N2" s="6" t="str">
        <f>IF(ISNUMBER(SEARCH("Men", Table1[[#This Row],[name]])), "Men", "Women")</f>
        <v>Men</v>
      </c>
      <c r="O2" s="6"/>
      <c r="P2" s="6"/>
    </row>
    <row r="3" spans="1:20" ht="19.8" customHeight="1" x14ac:dyDescent="0.3">
      <c r="A3" t="s">
        <v>7</v>
      </c>
      <c r="B3" t="s">
        <v>8</v>
      </c>
      <c r="C3" t="s">
        <v>9</v>
      </c>
      <c r="D3" t="s">
        <v>10</v>
      </c>
      <c r="E3" s="1" t="s">
        <v>11</v>
      </c>
      <c r="F3" s="1" t="s">
        <v>12</v>
      </c>
      <c r="G3" s="1" t="s">
        <v>13</v>
      </c>
      <c r="H3" t="s">
        <v>14</v>
      </c>
      <c r="I3" s="10" t="str">
        <f>IFERROR(LEFT(Table1[[#This Row],[ratingOld]],SEARCH("|", Table1[[#This Row],[ratingOld]])-2), AVERAGE(Table1[Ratings]))</f>
        <v>4.4</v>
      </c>
      <c r="J3" s="1" t="str">
        <f>IF(Table1[[#This Row],[numBuyers]]&lt;&gt;"None",LEFT(Table1[[#This Row],[numBuyers]],SEARCH(" ",Table1[[#This Row],[numBuyers]])-1), "None")</f>
        <v>145</v>
      </c>
      <c r="K3" s="1">
        <f>IFERROR(LEFT(Table1[[#This Row],[Column1]],SEARCH("k", Table1[[#This Row],[Column1]])-1), 0)</f>
        <v>0</v>
      </c>
      <c r="L3" s="16" t="str">
        <f>IF(Table1[[#This Row],[Column2]]=0, Table1[[#This Row],[Column1]], Table1[[#This Row],[Column2]]*1000)</f>
        <v>145</v>
      </c>
      <c r="M3" s="14" t="str">
        <f>IFERROR(MID(Table1[[#This Row],[price]],SEARCH("¹",Table1[[#This Row],[price]])+1, 10), MID(Table1[[#This Row],[price]],SEARCH("Rs. ",Table1[[#This Row],[price]])+4, 10))</f>
        <v>5249</v>
      </c>
      <c r="N3" s="6" t="str">
        <f>IF(ISNUMBER(SEARCH("Men", Table1[[#This Row],[name]])), "Men", "Women")</f>
        <v>Men</v>
      </c>
      <c r="O3" s="6"/>
      <c r="P3" s="6"/>
    </row>
    <row r="4" spans="1:20" ht="19.8" hidden="1" customHeight="1" x14ac:dyDescent="0.3">
      <c r="A4" t="s">
        <v>15</v>
      </c>
      <c r="B4" t="s">
        <v>16</v>
      </c>
      <c r="C4" t="s">
        <v>17</v>
      </c>
      <c r="D4" t="s">
        <v>18</v>
      </c>
      <c r="E4" s="1" t="s">
        <v>19</v>
      </c>
      <c r="F4" s="1" t="s">
        <v>20</v>
      </c>
      <c r="G4" t="s">
        <v>21</v>
      </c>
      <c r="H4" t="s">
        <v>21</v>
      </c>
      <c r="I4" s="1" t="str">
        <f ca="1">IFERROR(LEFT(Table1[[#This Row],[ratingOld]],SEARCH("|", Table1[[#This Row],[ratingOld]])-2), AVERAGE(Table1[Ratings]))</f>
        <v>4.4</v>
      </c>
      <c r="J4" s="1" t="str">
        <f>IF(Table1[[#This Row],[numBuyers]]&lt;&gt;"None",LEFT(Table1[[#This Row],[numBuyers]],SEARCH(" ",Table1[[#This Row],[numBuyers]])-1), "None")</f>
        <v>None</v>
      </c>
      <c r="K4" s="1">
        <f>IFERROR(LEFT(Table1[[#This Row],[Column1]],SEARCH("k", Table1[[#This Row],[Column1]])-1), 0)</f>
        <v>0</v>
      </c>
      <c r="L4" s="6" t="str">
        <f>IF(Table1[[#This Row],[Column2]]=0, Table1[[#This Row],[Column1]], Table1[[#This Row],[Column2]]*1000)</f>
        <v>None</v>
      </c>
      <c r="M4" s="6" t="str">
        <f>IFERROR(MID(Table1[[#This Row],[price]],SEARCH("¹",Table1[[#This Row],[price]])+1, 10), MID(Table1[[#This Row],[price]],SEARCH("Rs. ",Table1[[#This Row],[price]])+4, 10))</f>
        <v>599</v>
      </c>
      <c r="N4" s="6" t="str">
        <f>IF(ISNUMBER(SEARCH("Men", Table1[[#This Row],[name]])), "Men", "Women")</f>
        <v>Women</v>
      </c>
      <c r="O4" s="6" t="str">
        <f>TRIM(RIGHT(SUBSTITUTE(Table1[[#This Row],[name]], " ", REPT(" ", 100)), 100))</f>
        <v>Flops</v>
      </c>
      <c r="P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5" spans="1:20" ht="19.8" customHeight="1" x14ac:dyDescent="0.3">
      <c r="A5" t="s">
        <v>22</v>
      </c>
      <c r="B5" t="s">
        <v>23</v>
      </c>
      <c r="C5" t="s">
        <v>24</v>
      </c>
      <c r="D5" t="s">
        <v>25</v>
      </c>
      <c r="E5" t="s">
        <v>26</v>
      </c>
      <c r="F5" t="s">
        <v>21</v>
      </c>
      <c r="G5" s="1" t="s">
        <v>27</v>
      </c>
      <c r="H5" t="s">
        <v>28</v>
      </c>
      <c r="I5" s="10" t="str">
        <f>IFERROR(LEFT(Table1[[#This Row],[ratingOld]],SEARCH("|", Table1[[#This Row],[ratingOld]])-2), AVERAGE(Table1[Ratings]))</f>
        <v>4.1</v>
      </c>
      <c r="J5" s="1" t="str">
        <f>IF(Table1[[#This Row],[numBuyers]]&lt;&gt;"None",LEFT(Table1[[#This Row],[numBuyers]],SEARCH(" ",Table1[[#This Row],[numBuyers]])-1), "None")</f>
        <v>7.7k</v>
      </c>
      <c r="K5" s="1" t="str">
        <f>IFERROR(LEFT(Table1[[#This Row],[Column1]],SEARCH("k", Table1[[#This Row],[Column1]])-1), 0)</f>
        <v>7.7</v>
      </c>
      <c r="L5" s="16">
        <f>IF(Table1[[#This Row],[Column2]]=0, Table1[[#This Row],[Column1]], Table1[[#This Row],[Column2]]*1000)</f>
        <v>7700</v>
      </c>
      <c r="M5" s="14" t="str">
        <f>IFERROR(MID(Table1[[#This Row],[price]],SEARCH("¹",Table1[[#This Row],[price]])+1, 10), MID(Table1[[#This Row],[price]],SEARCH("Rs. ",Table1[[#This Row],[price]])+4, 10))</f>
        <v>1399</v>
      </c>
      <c r="N5" s="6" t="str">
        <f>IF(ISNUMBER(SEARCH("Men", Table1[[#This Row],[name]])), "Men", "Women")</f>
        <v>Women</v>
      </c>
      <c r="O5" s="6"/>
      <c r="P5" s="6"/>
    </row>
    <row r="6" spans="1:20" ht="19.8" customHeight="1" x14ac:dyDescent="0.3">
      <c r="A6" t="s">
        <v>29</v>
      </c>
      <c r="B6" t="s">
        <v>30</v>
      </c>
      <c r="C6" t="s">
        <v>31</v>
      </c>
      <c r="D6" t="s">
        <v>32</v>
      </c>
      <c r="E6" t="s">
        <v>26</v>
      </c>
      <c r="F6" t="s">
        <v>21</v>
      </c>
      <c r="G6" s="1" t="s">
        <v>33</v>
      </c>
      <c r="H6" t="s">
        <v>34</v>
      </c>
      <c r="I6" s="10" t="str">
        <f>IFERROR(LEFT(Table1[[#This Row],[ratingOld]],SEARCH("|", Table1[[#This Row],[ratingOld]])-2), AVERAGE(Table1[Ratings]))</f>
        <v>4.4</v>
      </c>
      <c r="J6" s="1" t="str">
        <f>IF(Table1[[#This Row],[numBuyers]]&lt;&gt;"None",LEFT(Table1[[#This Row],[numBuyers]],SEARCH(" ",Table1[[#This Row],[numBuyers]])-1), "None")</f>
        <v>147</v>
      </c>
      <c r="K6" s="1">
        <f>IFERROR(LEFT(Table1[[#This Row],[Column1]],SEARCH("k", Table1[[#This Row],[Column1]])-1), 0)</f>
        <v>0</v>
      </c>
      <c r="L6" s="16" t="str">
        <f>IF(Table1[[#This Row],[Column2]]=0, Table1[[#This Row],[Column1]], Table1[[#This Row],[Column2]]*1000)</f>
        <v>147</v>
      </c>
      <c r="M6" s="14" t="str">
        <f>IFERROR(MID(Table1[[#This Row],[price]],SEARCH("¹",Table1[[#This Row],[price]])+1, 10), MID(Table1[[#This Row],[price]],SEARCH("Rs. ",Table1[[#This Row],[price]])+4, 10))</f>
        <v>2199</v>
      </c>
      <c r="N6" s="6" t="str">
        <f>IF(ISNUMBER(SEARCH("Men", Table1[[#This Row],[name]])), "Men", "Women")</f>
        <v>Women</v>
      </c>
      <c r="O6" s="6"/>
      <c r="P6" s="6"/>
    </row>
    <row r="7" spans="1:20" ht="19.8" customHeight="1" x14ac:dyDescent="0.3">
      <c r="A7" t="s">
        <v>35</v>
      </c>
      <c r="B7" t="s">
        <v>36</v>
      </c>
      <c r="C7" t="s">
        <v>37</v>
      </c>
      <c r="D7" t="s">
        <v>38</v>
      </c>
      <c r="E7" t="s">
        <v>26</v>
      </c>
      <c r="F7" t="s">
        <v>21</v>
      </c>
      <c r="G7" s="1" t="s">
        <v>39</v>
      </c>
      <c r="H7" t="s">
        <v>40</v>
      </c>
      <c r="I7" s="10" t="str">
        <f>IFERROR(LEFT(Table1[[#This Row],[ratingOld]],SEARCH("|", Table1[[#This Row],[ratingOld]])-2), AVERAGE(Table1[Ratings]))</f>
        <v>3.9</v>
      </c>
      <c r="J7" s="1" t="str">
        <f>IF(Table1[[#This Row],[numBuyers]]&lt;&gt;"None",LEFT(Table1[[#This Row],[numBuyers]],SEARCH(" ",Table1[[#This Row],[numBuyers]])-1), "None")</f>
        <v>504</v>
      </c>
      <c r="K7" s="1">
        <f>IFERROR(LEFT(Table1[[#This Row],[Column1]],SEARCH("k", Table1[[#This Row],[Column1]])-1), 0)</f>
        <v>0</v>
      </c>
      <c r="L7" s="16" t="str">
        <f>IF(Table1[[#This Row],[Column2]]=0, Table1[[#This Row],[Column1]], Table1[[#This Row],[Column2]]*1000)</f>
        <v>504</v>
      </c>
      <c r="M7" s="14" t="str">
        <f>IFERROR(MID(Table1[[#This Row],[price]],SEARCH("¹",Table1[[#This Row],[price]])+1, 10), MID(Table1[[#This Row],[price]],SEARCH("Rs. ",Table1[[#This Row],[price]])+4, 10))</f>
        <v>999</v>
      </c>
      <c r="N7" s="6" t="str">
        <f>IF(ISNUMBER(SEARCH("Men", Table1[[#This Row],[name]])), "Men", "Women")</f>
        <v>Women</v>
      </c>
      <c r="O7" s="6"/>
      <c r="P7" s="6"/>
    </row>
    <row r="8" spans="1:20" ht="19.8" customHeight="1" x14ac:dyDescent="0.3">
      <c r="A8" t="s">
        <v>41</v>
      </c>
      <c r="B8" t="s">
        <v>42</v>
      </c>
      <c r="C8" t="s">
        <v>43</v>
      </c>
      <c r="D8" t="s">
        <v>44</v>
      </c>
      <c r="E8" t="s">
        <v>26</v>
      </c>
      <c r="F8" t="s">
        <v>21</v>
      </c>
      <c r="G8" s="1" t="s">
        <v>45</v>
      </c>
      <c r="H8" t="s">
        <v>46</v>
      </c>
      <c r="I8" s="10" t="str">
        <f>IFERROR(LEFT(Table1[[#This Row],[ratingOld]],SEARCH("|", Table1[[#This Row],[ratingOld]])-2), AVERAGE(Table1[Ratings]))</f>
        <v>4.2</v>
      </c>
      <c r="J8" s="1" t="str">
        <f>IF(Table1[[#This Row],[numBuyers]]&lt;&gt;"None",LEFT(Table1[[#This Row],[numBuyers]],SEARCH(" ",Table1[[#This Row],[numBuyers]])-1), "None")</f>
        <v>3.7k</v>
      </c>
      <c r="K8" s="1" t="str">
        <f>IFERROR(LEFT(Table1[[#This Row],[Column1]],SEARCH("k", Table1[[#This Row],[Column1]])-1), 0)</f>
        <v>3.7</v>
      </c>
      <c r="L8" s="16">
        <f>IF(Table1[[#This Row],[Column2]]=0, Table1[[#This Row],[Column1]], Table1[[#This Row],[Column2]]*1000)</f>
        <v>3700</v>
      </c>
      <c r="M8" s="14" t="str">
        <f>IFERROR(MID(Table1[[#This Row],[price]],SEARCH("¹",Table1[[#This Row],[price]])+1, 10), MID(Table1[[#This Row],[price]],SEARCH("Rs. ",Table1[[#This Row],[price]])+4, 10))</f>
        <v>1299</v>
      </c>
      <c r="N8" s="6" t="str">
        <f>IF(ISNUMBER(SEARCH("Men", Table1[[#This Row],[name]])), "Men", "Women")</f>
        <v>Women</v>
      </c>
      <c r="O8" s="6"/>
      <c r="P8" s="6"/>
    </row>
    <row r="9" spans="1:20" ht="19.8" customHeight="1" x14ac:dyDescent="0.3">
      <c r="A9" t="s">
        <v>22</v>
      </c>
      <c r="B9" t="s">
        <v>47</v>
      </c>
      <c r="C9" t="s">
        <v>48</v>
      </c>
      <c r="D9" t="s">
        <v>38</v>
      </c>
      <c r="E9" t="s">
        <v>26</v>
      </c>
      <c r="F9" t="s">
        <v>21</v>
      </c>
      <c r="G9" s="1" t="s">
        <v>49</v>
      </c>
      <c r="H9" t="s">
        <v>50</v>
      </c>
      <c r="I9" s="10" t="str">
        <f>IFERROR(LEFT(Table1[[#This Row],[ratingOld]],SEARCH("|", Table1[[#This Row],[ratingOld]])-2), AVERAGE(Table1[Ratings]))</f>
        <v>3.6</v>
      </c>
      <c r="J9" s="1" t="str">
        <f>IF(Table1[[#This Row],[numBuyers]]&lt;&gt;"None",LEFT(Table1[[#This Row],[numBuyers]],SEARCH(" ",Table1[[#This Row],[numBuyers]])-1), "None")</f>
        <v>544</v>
      </c>
      <c r="K9" s="1">
        <f>IFERROR(LEFT(Table1[[#This Row],[Column1]],SEARCH("k", Table1[[#This Row],[Column1]])-1), 0)</f>
        <v>0</v>
      </c>
      <c r="L9" s="16" t="str">
        <f>IF(Table1[[#This Row],[Column2]]=0, Table1[[#This Row],[Column1]], Table1[[#This Row],[Column2]]*1000)</f>
        <v>544</v>
      </c>
      <c r="M9" s="14" t="str">
        <f>IFERROR(MID(Table1[[#This Row],[price]],SEARCH("¹",Table1[[#This Row],[price]])+1, 10), MID(Table1[[#This Row],[price]],SEARCH("Rs. ",Table1[[#This Row],[price]])+4, 10))</f>
        <v>1499</v>
      </c>
      <c r="N9" s="6" t="str">
        <f>IF(ISNUMBER(SEARCH("Men", Table1[[#This Row],[name]])), "Men", "Women")</f>
        <v>Women</v>
      </c>
      <c r="O9" s="6"/>
      <c r="P9" s="6"/>
    </row>
    <row r="10" spans="1:20" ht="19.8" customHeight="1" x14ac:dyDescent="0.3">
      <c r="A10" t="s">
        <v>35</v>
      </c>
      <c r="B10" t="s">
        <v>51</v>
      </c>
      <c r="C10" t="s">
        <v>52</v>
      </c>
      <c r="D10" t="s">
        <v>53</v>
      </c>
      <c r="E10" t="s">
        <v>26</v>
      </c>
      <c r="F10" t="s">
        <v>54</v>
      </c>
      <c r="G10" s="1" t="s">
        <v>55</v>
      </c>
      <c r="H10" t="s">
        <v>56</v>
      </c>
      <c r="I10" s="10" t="str">
        <f>IFERROR(LEFT(Table1[[#This Row],[ratingOld]],SEARCH("|", Table1[[#This Row],[ratingOld]])-2), AVERAGE(Table1[Ratings]))</f>
        <v>4.2</v>
      </c>
      <c r="J10" s="1" t="str">
        <f>IF(Table1[[#This Row],[numBuyers]]&lt;&gt;"None",LEFT(Table1[[#This Row],[numBuyers]],SEARCH(" ",Table1[[#This Row],[numBuyers]])-1), "None")</f>
        <v>10.9k</v>
      </c>
      <c r="K10" s="1" t="str">
        <f>IFERROR(LEFT(Table1[[#This Row],[Column1]],SEARCH("k", Table1[[#This Row],[Column1]])-1), 0)</f>
        <v>10.9</v>
      </c>
      <c r="L10" s="16">
        <f>IF(Table1[[#This Row],[Column2]]=0, Table1[[#This Row],[Column1]], Table1[[#This Row],[Column2]]*1000)</f>
        <v>10900</v>
      </c>
      <c r="M10" s="14" t="str">
        <f>IFERROR(MID(Table1[[#This Row],[price]],SEARCH("¹",Table1[[#This Row],[price]])+1, 10), MID(Table1[[#This Row],[price]],SEARCH("Rs. ",Table1[[#This Row],[price]])+4, 10))</f>
        <v>1999</v>
      </c>
      <c r="N10" s="6" t="str">
        <f>IF(ISNUMBER(SEARCH("Men", Table1[[#This Row],[name]])), "Men", "Women")</f>
        <v>Women</v>
      </c>
      <c r="O10" s="6"/>
      <c r="P10" s="6"/>
    </row>
    <row r="11" spans="1:20" ht="19.8" hidden="1" customHeight="1" x14ac:dyDescent="0.3">
      <c r="A11" t="s">
        <v>57</v>
      </c>
      <c r="B11" t="s">
        <v>58</v>
      </c>
      <c r="C11" t="s">
        <v>59</v>
      </c>
      <c r="D11" t="s">
        <v>53</v>
      </c>
      <c r="E11" t="s">
        <v>26</v>
      </c>
      <c r="F11" t="s">
        <v>21</v>
      </c>
      <c r="G11" t="s">
        <v>21</v>
      </c>
      <c r="H11" t="s">
        <v>21</v>
      </c>
      <c r="I11" s="1" t="str">
        <f ca="1">IFERROR(LEFT(Table1[[#This Row],[ratingOld]],SEARCH("|", Table1[[#This Row],[ratingOld]])-2), AVERAGE(Table1[Ratings]))</f>
        <v>4.4</v>
      </c>
      <c r="J11" s="1" t="str">
        <f>IF(Table1[[#This Row],[numBuyers]]&lt;&gt;"None",LEFT(Table1[[#This Row],[numBuyers]],SEARCH(" ",Table1[[#This Row],[numBuyers]])-1), "None")</f>
        <v>None</v>
      </c>
      <c r="K11" s="1">
        <f>IFERROR(LEFT(Table1[[#This Row],[Column1]],SEARCH("k", Table1[[#This Row],[Column1]])-1), 0)</f>
        <v>0</v>
      </c>
      <c r="L11" s="6" t="str">
        <f>IF(Table1[[#This Row],[Column2]]=0, Table1[[#This Row],[Column1]], Table1[[#This Row],[Column2]]*1000)</f>
        <v>None</v>
      </c>
      <c r="M11" s="6" t="str">
        <f>IFERROR(MID(Table1[[#This Row],[price]],SEARCH("¹",Table1[[#This Row],[price]])+1, 10), MID(Table1[[#This Row],[price]],SEARCH("Rs. ",Table1[[#This Row],[price]])+4, 10))</f>
        <v>9999</v>
      </c>
      <c r="N11" s="6" t="str">
        <f>IF(ISNUMBER(SEARCH("Men", Table1[[#This Row],[name]])), "Men", "Women")</f>
        <v>Women</v>
      </c>
      <c r="O11" s="6" t="str">
        <f>TRIM(RIGHT(SUBSTITUTE(Table1[[#This Row],[name]], " ", REPT(" ", 100)), 100))</f>
        <v>Earphone</v>
      </c>
      <c r="P1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2" spans="1:20" ht="19.8" customHeight="1" x14ac:dyDescent="0.3">
      <c r="A12" t="s">
        <v>29</v>
      </c>
      <c r="B12" t="s">
        <v>60</v>
      </c>
      <c r="C12" t="s">
        <v>61</v>
      </c>
      <c r="D12" t="s">
        <v>62</v>
      </c>
      <c r="E12" t="s">
        <v>26</v>
      </c>
      <c r="F12" t="s">
        <v>21</v>
      </c>
      <c r="G12" s="1" t="s">
        <v>63</v>
      </c>
      <c r="H12" t="s">
        <v>64</v>
      </c>
      <c r="I12" s="10" t="str">
        <f>IFERROR(LEFT(Table1[[#This Row],[ratingOld]],SEARCH("|", Table1[[#This Row],[ratingOld]])-2), AVERAGE(Table1[Ratings]))</f>
        <v>4.3</v>
      </c>
      <c r="J12" s="1" t="str">
        <f>IF(Table1[[#This Row],[numBuyers]]&lt;&gt;"None",LEFT(Table1[[#This Row],[numBuyers]],SEARCH(" ",Table1[[#This Row],[numBuyers]])-1), "None")</f>
        <v>668</v>
      </c>
      <c r="K12" s="1">
        <f>IFERROR(LEFT(Table1[[#This Row],[Column1]],SEARCH("k", Table1[[#This Row],[Column1]])-1), 0)</f>
        <v>0</v>
      </c>
      <c r="L12" s="16" t="str">
        <f>IF(Table1[[#This Row],[Column2]]=0, Table1[[#This Row],[Column1]], Table1[[#This Row],[Column2]]*1000)</f>
        <v>668</v>
      </c>
      <c r="M12" s="14" t="str">
        <f>IFERROR(MID(Table1[[#This Row],[price]],SEARCH("¹",Table1[[#This Row],[price]])+1, 10), MID(Table1[[#This Row],[price]],SEARCH("Rs. ",Table1[[#This Row],[price]])+4, 10))</f>
        <v>2999</v>
      </c>
      <c r="N12" s="6" t="str">
        <f>IF(ISNUMBER(SEARCH("Men", Table1[[#This Row],[name]])), "Men", "Women")</f>
        <v>Women</v>
      </c>
      <c r="O12" s="6"/>
      <c r="P12" s="6"/>
    </row>
    <row r="13" spans="1:20" ht="19.8" hidden="1" customHeight="1" x14ac:dyDescent="0.3">
      <c r="A13" t="s">
        <v>65</v>
      </c>
      <c r="B13" t="s">
        <v>66</v>
      </c>
      <c r="C13" t="s">
        <v>67</v>
      </c>
      <c r="D13" t="s">
        <v>68</v>
      </c>
      <c r="E13" s="1" t="s">
        <v>69</v>
      </c>
      <c r="F13" s="1" t="s">
        <v>70</v>
      </c>
      <c r="G13" t="s">
        <v>21</v>
      </c>
      <c r="H13" t="s">
        <v>21</v>
      </c>
      <c r="I13" s="1" t="str">
        <f ca="1">IFERROR(LEFT(Table1[[#This Row],[ratingOld]],SEARCH("|", Table1[[#This Row],[ratingOld]])-2), AVERAGE(Table1[Ratings]))</f>
        <v>4.4</v>
      </c>
      <c r="J13" s="1" t="str">
        <f>IF(Table1[[#This Row],[numBuyers]]&lt;&gt;"None",LEFT(Table1[[#This Row],[numBuyers]],SEARCH(" ",Table1[[#This Row],[numBuyers]])-1), "None")</f>
        <v>None</v>
      </c>
      <c r="K13" s="1">
        <f>IFERROR(LEFT(Table1[[#This Row],[Column1]],SEARCH("k", Table1[[#This Row],[Column1]])-1), 0)</f>
        <v>0</v>
      </c>
      <c r="L13" s="6" t="str">
        <f>IF(Table1[[#This Row],[Column2]]=0, Table1[[#This Row],[Column1]], Table1[[#This Row],[Column2]]*1000)</f>
        <v>None</v>
      </c>
      <c r="M13" s="6" t="str">
        <f>IFERROR(MID(Table1[[#This Row],[price]],SEARCH("¹",Table1[[#This Row],[price]])+1, 10), MID(Table1[[#This Row],[price]],SEARCH("Rs. ",Table1[[#This Row],[price]])+4, 10))</f>
        <v>764</v>
      </c>
      <c r="N13" s="6" t="str">
        <f>IF(ISNUMBER(SEARCH("Men", Table1[[#This Row],[name]])), "Men", "Women")</f>
        <v>Men</v>
      </c>
      <c r="O13" s="6" t="str">
        <f>TRIM(RIGHT(SUBSTITUTE(Table1[[#This Row],[name]], " ", REPT(" ", 100)), 100))</f>
        <v>Shoes</v>
      </c>
      <c r="P1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4" spans="1:20" ht="19.8" customHeight="1" x14ac:dyDescent="0.3">
      <c r="A14" t="s">
        <v>71</v>
      </c>
      <c r="B14" t="s">
        <v>72</v>
      </c>
      <c r="C14" t="s">
        <v>73</v>
      </c>
      <c r="D14" t="s">
        <v>74</v>
      </c>
      <c r="E14" s="1" t="s">
        <v>75</v>
      </c>
      <c r="F14" s="1" t="s">
        <v>76</v>
      </c>
      <c r="G14" s="1" t="s">
        <v>77</v>
      </c>
      <c r="H14" t="s">
        <v>78</v>
      </c>
      <c r="I14" s="10" t="str">
        <f>IFERROR(LEFT(Table1[[#This Row],[ratingOld]],SEARCH("|", Table1[[#This Row],[ratingOld]])-2), AVERAGE(Table1[Ratings]))</f>
        <v>3.9</v>
      </c>
      <c r="J14" s="1" t="str">
        <f>IF(Table1[[#This Row],[numBuyers]]&lt;&gt;"None",LEFT(Table1[[#This Row],[numBuyers]],SEARCH(" ",Table1[[#This Row],[numBuyers]])-1), "None")</f>
        <v>1.2k</v>
      </c>
      <c r="K14" s="1" t="str">
        <f>IFERROR(LEFT(Table1[[#This Row],[Column1]],SEARCH("k", Table1[[#This Row],[Column1]])-1), 0)</f>
        <v>1.2</v>
      </c>
      <c r="L14" s="16">
        <f>IF(Table1[[#This Row],[Column2]]=0, Table1[[#This Row],[Column1]], Table1[[#This Row],[Column2]]*1000)</f>
        <v>1200</v>
      </c>
      <c r="M14" s="14" t="str">
        <f>IFERROR(MID(Table1[[#This Row],[price]],SEARCH("¹",Table1[[#This Row],[price]])+1, 10), MID(Table1[[#This Row],[price]],SEARCH("Rs. ",Table1[[#This Row],[price]])+4, 10))</f>
        <v>681</v>
      </c>
      <c r="N14" s="6" t="str">
        <f>IF(ISNUMBER(SEARCH("Men", Table1[[#This Row],[name]])), "Men", "Women")</f>
        <v>Men</v>
      </c>
      <c r="O14" s="6"/>
      <c r="P14" s="6"/>
    </row>
    <row r="15" spans="1:20" ht="19.8" customHeight="1" x14ac:dyDescent="0.3">
      <c r="A15" t="s">
        <v>35</v>
      </c>
      <c r="B15" t="s">
        <v>79</v>
      </c>
      <c r="C15" t="s">
        <v>80</v>
      </c>
      <c r="D15" t="s">
        <v>81</v>
      </c>
      <c r="E15" t="s">
        <v>26</v>
      </c>
      <c r="F15" t="s">
        <v>82</v>
      </c>
      <c r="G15" s="1" t="s">
        <v>83</v>
      </c>
      <c r="H15" t="s">
        <v>84</v>
      </c>
      <c r="I15" s="10" t="str">
        <f>IFERROR(LEFT(Table1[[#This Row],[ratingOld]],SEARCH("|", Table1[[#This Row],[ratingOld]])-2), AVERAGE(Table1[Ratings]))</f>
        <v>4.1</v>
      </c>
      <c r="J15" s="1" t="str">
        <f>IF(Table1[[#This Row],[numBuyers]]&lt;&gt;"None",LEFT(Table1[[#This Row],[numBuyers]],SEARCH(" ",Table1[[#This Row],[numBuyers]])-1), "None")</f>
        <v>11.2k</v>
      </c>
      <c r="K15" s="1" t="str">
        <f>IFERROR(LEFT(Table1[[#This Row],[Column1]],SEARCH("k", Table1[[#This Row],[Column1]])-1), 0)</f>
        <v>11.2</v>
      </c>
      <c r="L15" s="16">
        <f>IF(Table1[[#This Row],[Column2]]=0, Table1[[#This Row],[Column1]], Table1[[#This Row],[Column2]]*1000)</f>
        <v>11200</v>
      </c>
      <c r="M15" s="14" t="str">
        <f>IFERROR(MID(Table1[[#This Row],[price]],SEARCH("¹",Table1[[#This Row],[price]])+1, 10), MID(Table1[[#This Row],[price]],SEARCH("Rs. ",Table1[[#This Row],[price]])+4, 10))</f>
        <v>1199</v>
      </c>
      <c r="N15" s="6" t="str">
        <f>IF(ISNUMBER(SEARCH("Men", Table1[[#This Row],[name]])), "Men", "Women")</f>
        <v>Women</v>
      </c>
      <c r="O15" s="6"/>
      <c r="P15" s="6"/>
    </row>
    <row r="16" spans="1:20" ht="19.8" customHeight="1" x14ac:dyDescent="0.3">
      <c r="A16" t="s">
        <v>85</v>
      </c>
      <c r="B16" t="s">
        <v>86</v>
      </c>
      <c r="C16" t="s">
        <v>87</v>
      </c>
      <c r="D16" t="s">
        <v>88</v>
      </c>
      <c r="E16" s="1" t="s">
        <v>89</v>
      </c>
      <c r="F16" s="1" t="s">
        <v>90</v>
      </c>
      <c r="G16" s="1" t="s">
        <v>91</v>
      </c>
      <c r="H16" t="s">
        <v>92</v>
      </c>
      <c r="I16" s="10" t="str">
        <f>IFERROR(LEFT(Table1[[#This Row],[ratingOld]],SEARCH("|", Table1[[#This Row],[ratingOld]])-2), AVERAGE(Table1[Ratings]))</f>
        <v>4.3</v>
      </c>
      <c r="J16" s="1" t="str">
        <f>IF(Table1[[#This Row],[numBuyers]]&lt;&gt;"None",LEFT(Table1[[#This Row],[numBuyers]],SEARCH(" ",Table1[[#This Row],[numBuyers]])-1), "None")</f>
        <v>827</v>
      </c>
      <c r="K16" s="1">
        <f>IFERROR(LEFT(Table1[[#This Row],[Column1]],SEARCH("k", Table1[[#This Row],[Column1]])-1), 0)</f>
        <v>0</v>
      </c>
      <c r="L16" s="16" t="str">
        <f>IF(Table1[[#This Row],[Column2]]=0, Table1[[#This Row],[Column1]], Table1[[#This Row],[Column2]]*1000)</f>
        <v>827</v>
      </c>
      <c r="M16" s="14" t="str">
        <f>IFERROR(MID(Table1[[#This Row],[price]],SEARCH("¹",Table1[[#This Row],[price]])+1, 10), MID(Table1[[#This Row],[price]],SEARCH("Rs. ",Table1[[#This Row],[price]])+4, 10))</f>
        <v>2069</v>
      </c>
      <c r="N16" s="6" t="str">
        <f>IF(ISNUMBER(SEARCH("Men", Table1[[#This Row],[name]])), "Men", "Women")</f>
        <v>Men</v>
      </c>
      <c r="O16" s="6"/>
      <c r="P16" s="6"/>
    </row>
    <row r="17" spans="1:16" ht="19.8" customHeight="1" x14ac:dyDescent="0.3">
      <c r="A17" t="s">
        <v>22</v>
      </c>
      <c r="B17" t="s">
        <v>93</v>
      </c>
      <c r="C17" t="s">
        <v>24</v>
      </c>
      <c r="D17" t="s">
        <v>25</v>
      </c>
      <c r="E17" t="s">
        <v>26</v>
      </c>
      <c r="F17" t="s">
        <v>21</v>
      </c>
      <c r="G17" s="1" t="s">
        <v>94</v>
      </c>
      <c r="H17" t="s">
        <v>95</v>
      </c>
      <c r="I17" s="10" t="str">
        <f>IFERROR(LEFT(Table1[[#This Row],[ratingOld]],SEARCH("|", Table1[[#This Row],[ratingOld]])-2), AVERAGE(Table1[Ratings]))</f>
        <v>4.2</v>
      </c>
      <c r="J17" s="1" t="str">
        <f>IF(Table1[[#This Row],[numBuyers]]&lt;&gt;"None",LEFT(Table1[[#This Row],[numBuyers]],SEARCH(" ",Table1[[#This Row],[numBuyers]])-1), "None")</f>
        <v>3.8k</v>
      </c>
      <c r="K17" s="1" t="str">
        <f>IFERROR(LEFT(Table1[[#This Row],[Column1]],SEARCH("k", Table1[[#This Row],[Column1]])-1), 0)</f>
        <v>3.8</v>
      </c>
      <c r="L17" s="16">
        <f>IF(Table1[[#This Row],[Column2]]=0, Table1[[#This Row],[Column1]], Table1[[#This Row],[Column2]]*1000)</f>
        <v>3800</v>
      </c>
      <c r="M17" s="14" t="str">
        <f>IFERROR(MID(Table1[[#This Row],[price]],SEARCH("¹",Table1[[#This Row],[price]])+1, 10), MID(Table1[[#This Row],[price]],SEARCH("Rs. ",Table1[[#This Row],[price]])+4, 10))</f>
        <v>1399</v>
      </c>
      <c r="N17" s="6" t="str">
        <f>IF(ISNUMBER(SEARCH("Men", Table1[[#This Row],[name]])), "Men", "Women")</f>
        <v>Women</v>
      </c>
      <c r="O17" s="6"/>
      <c r="P17" s="6"/>
    </row>
    <row r="18" spans="1:16" ht="19.8" customHeight="1" x14ac:dyDescent="0.3">
      <c r="A18" t="s">
        <v>96</v>
      </c>
      <c r="B18" t="s">
        <v>97</v>
      </c>
      <c r="C18" t="s">
        <v>98</v>
      </c>
      <c r="D18" t="s">
        <v>99</v>
      </c>
      <c r="E18" s="1" t="s">
        <v>100</v>
      </c>
      <c r="F18" s="1" t="s">
        <v>101</v>
      </c>
      <c r="G18" s="1" t="s">
        <v>102</v>
      </c>
      <c r="H18" t="s">
        <v>103</v>
      </c>
      <c r="I18" s="10" t="str">
        <f>IFERROR(LEFT(Table1[[#This Row],[ratingOld]],SEARCH("|", Table1[[#This Row],[ratingOld]])-2), AVERAGE(Table1[Ratings]))</f>
        <v>4.2</v>
      </c>
      <c r="J18" s="1" t="str">
        <f>IF(Table1[[#This Row],[numBuyers]]&lt;&gt;"None",LEFT(Table1[[#This Row],[numBuyers]],SEARCH(" ",Table1[[#This Row],[numBuyers]])-1), "None")</f>
        <v>602</v>
      </c>
      <c r="K18" s="1">
        <f>IFERROR(LEFT(Table1[[#This Row],[Column1]],SEARCH("k", Table1[[#This Row],[Column1]])-1), 0)</f>
        <v>0</v>
      </c>
      <c r="L18" s="16" t="str">
        <f>IF(Table1[[#This Row],[Column2]]=0, Table1[[#This Row],[Column1]], Table1[[#This Row],[Column2]]*1000)</f>
        <v>602</v>
      </c>
      <c r="M18" s="14" t="str">
        <f>IFERROR(MID(Table1[[#This Row],[price]],SEARCH("¹",Table1[[#This Row],[price]])+1, 10), MID(Table1[[#This Row],[price]],SEARCH("Rs. ",Table1[[#This Row],[price]])+4, 10))</f>
        <v>3395</v>
      </c>
      <c r="N18" s="6" t="str">
        <f>IF(ISNUMBER(SEARCH("Men", Table1[[#This Row],[name]])), "Men", "Women")</f>
        <v>Men</v>
      </c>
      <c r="O18" s="6"/>
      <c r="P18" s="6"/>
    </row>
    <row r="19" spans="1:16" ht="19.8" customHeight="1" x14ac:dyDescent="0.3">
      <c r="A19" t="s">
        <v>104</v>
      </c>
      <c r="B19" t="s">
        <v>105</v>
      </c>
      <c r="C19" t="s">
        <v>37</v>
      </c>
      <c r="D19" t="s">
        <v>106</v>
      </c>
      <c r="E19" s="1" t="s">
        <v>107</v>
      </c>
      <c r="F19" s="1" t="s">
        <v>108</v>
      </c>
      <c r="G19" s="1" t="s">
        <v>109</v>
      </c>
      <c r="H19" t="s">
        <v>110</v>
      </c>
      <c r="I19" s="10" t="str">
        <f>IFERROR(LEFT(Table1[[#This Row],[ratingOld]],SEARCH("|", Table1[[#This Row],[ratingOld]])-2), AVERAGE(Table1[Ratings]))</f>
        <v>4.3</v>
      </c>
      <c r="J19" s="1" t="str">
        <f>IF(Table1[[#This Row],[numBuyers]]&lt;&gt;"None",LEFT(Table1[[#This Row],[numBuyers]],SEARCH(" ",Table1[[#This Row],[numBuyers]])-1), "None")</f>
        <v>1.3k</v>
      </c>
      <c r="K19" s="1" t="str">
        <f>IFERROR(LEFT(Table1[[#This Row],[Column1]],SEARCH("k", Table1[[#This Row],[Column1]])-1), 0)</f>
        <v>1.3</v>
      </c>
      <c r="L19" s="16">
        <f>IF(Table1[[#This Row],[Column2]]=0, Table1[[#This Row],[Column1]], Table1[[#This Row],[Column2]]*1000)</f>
        <v>1300</v>
      </c>
      <c r="M19" s="14" t="str">
        <f>IFERROR(MID(Table1[[#This Row],[price]],SEARCH("¹",Table1[[#This Row],[price]])+1, 10), MID(Table1[[#This Row],[price]],SEARCH("Rs. ",Table1[[#This Row],[price]])+4, 10))</f>
        <v>999</v>
      </c>
      <c r="N19" s="6" t="str">
        <f>IF(ISNUMBER(SEARCH("Men", Table1[[#This Row],[name]])), "Men", "Women")</f>
        <v>Women</v>
      </c>
      <c r="O19" s="6"/>
      <c r="P19" s="6"/>
    </row>
    <row r="20" spans="1:16" ht="19.8" customHeight="1" x14ac:dyDescent="0.3">
      <c r="A20" t="s">
        <v>111</v>
      </c>
      <c r="B20" t="s">
        <v>112</v>
      </c>
      <c r="C20" t="s">
        <v>113</v>
      </c>
      <c r="D20" t="s">
        <v>21</v>
      </c>
      <c r="E20" s="1" t="s">
        <v>114</v>
      </c>
      <c r="F20" s="1" t="s">
        <v>115</v>
      </c>
      <c r="G20" s="1" t="s">
        <v>116</v>
      </c>
      <c r="H20" t="s">
        <v>117</v>
      </c>
      <c r="I20" s="10" t="str">
        <f>IFERROR(LEFT(Table1[[#This Row],[ratingOld]],SEARCH("|", Table1[[#This Row],[ratingOld]])-2), AVERAGE(Table1[Ratings]))</f>
        <v>3.7</v>
      </c>
      <c r="J20" s="1" t="str">
        <f>IF(Table1[[#This Row],[numBuyers]]&lt;&gt;"None",LEFT(Table1[[#This Row],[numBuyers]],SEARCH(" ",Table1[[#This Row],[numBuyers]])-1), "None")</f>
        <v>3</v>
      </c>
      <c r="K20" s="1">
        <f>IFERROR(LEFT(Table1[[#This Row],[Column1]],SEARCH("k", Table1[[#This Row],[Column1]])-1), 0)</f>
        <v>0</v>
      </c>
      <c r="L20" s="16" t="str">
        <f>IF(Table1[[#This Row],[Column2]]=0, Table1[[#This Row],[Column1]], Table1[[#This Row],[Column2]]*1000)</f>
        <v>3</v>
      </c>
      <c r="M20" s="14" t="str">
        <f>IFERROR(MID(Table1[[#This Row],[price]],SEARCH("¹",Table1[[#This Row],[price]])+1, 10), MID(Table1[[#This Row],[price]],SEARCH("Rs. ",Table1[[#This Row],[price]])+4, 10))</f>
        <v>799</v>
      </c>
      <c r="N20" s="6" t="str">
        <f>IF(ISNUMBER(SEARCH("Men", Table1[[#This Row],[name]])), "Men", "Women")</f>
        <v>Men</v>
      </c>
      <c r="O20" s="6"/>
      <c r="P20" s="6"/>
    </row>
    <row r="21" spans="1:16" ht="19.8" customHeight="1" x14ac:dyDescent="0.3">
      <c r="A21" t="s">
        <v>57</v>
      </c>
      <c r="B21" t="s">
        <v>58</v>
      </c>
      <c r="C21" t="s">
        <v>59</v>
      </c>
      <c r="D21" t="s">
        <v>53</v>
      </c>
      <c r="E21" t="s">
        <v>26</v>
      </c>
      <c r="F21" t="s">
        <v>21</v>
      </c>
      <c r="G21" s="1" t="s">
        <v>118</v>
      </c>
      <c r="H21" t="s">
        <v>119</v>
      </c>
      <c r="I21" s="10" t="str">
        <f>IFERROR(LEFT(Table1[[#This Row],[ratingOld]],SEARCH("|", Table1[[#This Row],[ratingOld]])-2), AVERAGE(Table1[Ratings]))</f>
        <v>4.4</v>
      </c>
      <c r="J21" s="1" t="str">
        <f>IF(Table1[[#This Row],[numBuyers]]&lt;&gt;"None",LEFT(Table1[[#This Row],[numBuyers]],SEARCH(" ",Table1[[#This Row],[numBuyers]])-1), "None")</f>
        <v>284</v>
      </c>
      <c r="K21" s="1">
        <f>IFERROR(LEFT(Table1[[#This Row],[Column1]],SEARCH("k", Table1[[#This Row],[Column1]])-1), 0)</f>
        <v>0</v>
      </c>
      <c r="L21" s="16" t="str">
        <f>IF(Table1[[#This Row],[Column2]]=0, Table1[[#This Row],[Column1]], Table1[[#This Row],[Column2]]*1000)</f>
        <v>284</v>
      </c>
      <c r="M21" s="14" t="str">
        <f>IFERROR(MID(Table1[[#This Row],[price]],SEARCH("¹",Table1[[#This Row],[price]])+1, 10), MID(Table1[[#This Row],[price]],SEARCH("Rs. ",Table1[[#This Row],[price]])+4, 10))</f>
        <v>9999</v>
      </c>
      <c r="N21" s="6" t="str">
        <f>IF(ISNUMBER(SEARCH("Men", Table1[[#This Row],[name]])), "Men", "Women")</f>
        <v>Women</v>
      </c>
      <c r="O21" s="6"/>
      <c r="P21" s="6"/>
    </row>
    <row r="22" spans="1:16" ht="19.8" customHeight="1" x14ac:dyDescent="0.3">
      <c r="A22" t="s">
        <v>120</v>
      </c>
      <c r="B22" t="s">
        <v>121</v>
      </c>
      <c r="C22" t="s">
        <v>122</v>
      </c>
      <c r="D22" t="s">
        <v>123</v>
      </c>
      <c r="E22" t="s">
        <v>26</v>
      </c>
      <c r="F22" s="1" t="s">
        <v>124</v>
      </c>
      <c r="G22" s="1" t="s">
        <v>125</v>
      </c>
      <c r="H22" t="s">
        <v>126</v>
      </c>
      <c r="I22" s="10" t="str">
        <f>IFERROR(LEFT(Table1[[#This Row],[ratingOld]],SEARCH("|", Table1[[#This Row],[ratingOld]])-2), AVERAGE(Table1[Ratings]))</f>
        <v>4.1</v>
      </c>
      <c r="J22" s="1" t="str">
        <f>IF(Table1[[#This Row],[numBuyers]]&lt;&gt;"None",LEFT(Table1[[#This Row],[numBuyers]],SEARCH(" ",Table1[[#This Row],[numBuyers]])-1), "None")</f>
        <v>2.1k</v>
      </c>
      <c r="K22" s="1" t="str">
        <f>IFERROR(LEFT(Table1[[#This Row],[Column1]],SEARCH("k", Table1[[#This Row],[Column1]])-1), 0)</f>
        <v>2.1</v>
      </c>
      <c r="L22" s="16">
        <f>IF(Table1[[#This Row],[Column2]]=0, Table1[[#This Row],[Column1]], Table1[[#This Row],[Column2]]*1000)</f>
        <v>2100</v>
      </c>
      <c r="M22" s="14" t="str">
        <f>IFERROR(MID(Table1[[#This Row],[price]],SEARCH("¹",Table1[[#This Row],[price]])+1, 10), MID(Table1[[#This Row],[price]],SEARCH("Rs. ",Table1[[#This Row],[price]])+4, 10))</f>
        <v>1699</v>
      </c>
      <c r="N22" s="6" t="str">
        <f>IF(ISNUMBER(SEARCH("Men", Table1[[#This Row],[name]])), "Men", "Women")</f>
        <v>Women</v>
      </c>
      <c r="O22" s="6"/>
      <c r="P22" s="6"/>
    </row>
    <row r="23" spans="1:16" ht="19.8" customHeight="1" x14ac:dyDescent="0.3">
      <c r="A23" t="s">
        <v>127</v>
      </c>
      <c r="B23" t="s">
        <v>128</v>
      </c>
      <c r="C23" t="s">
        <v>37</v>
      </c>
      <c r="D23" t="s">
        <v>38</v>
      </c>
      <c r="E23" s="1" t="s">
        <v>129</v>
      </c>
      <c r="F23" s="1" t="s">
        <v>130</v>
      </c>
      <c r="G23" s="1" t="s">
        <v>131</v>
      </c>
      <c r="H23" t="s">
        <v>132</v>
      </c>
      <c r="I23" s="10" t="str">
        <f>IFERROR(LEFT(Table1[[#This Row],[ratingOld]],SEARCH("|", Table1[[#This Row],[ratingOld]])-2), AVERAGE(Table1[Ratings]))</f>
        <v>4.2</v>
      </c>
      <c r="J23" s="1" t="str">
        <f>IF(Table1[[#This Row],[numBuyers]]&lt;&gt;"None",LEFT(Table1[[#This Row],[numBuyers]],SEARCH(" ",Table1[[#This Row],[numBuyers]])-1), "None")</f>
        <v>742</v>
      </c>
      <c r="K23" s="1">
        <f>IFERROR(LEFT(Table1[[#This Row],[Column1]],SEARCH("k", Table1[[#This Row],[Column1]])-1), 0)</f>
        <v>0</v>
      </c>
      <c r="L23" s="16" t="str">
        <f>IF(Table1[[#This Row],[Column2]]=0, Table1[[#This Row],[Column1]], Table1[[#This Row],[Column2]]*1000)</f>
        <v>742</v>
      </c>
      <c r="M23" s="14" t="str">
        <f>IFERROR(MID(Table1[[#This Row],[price]],SEARCH("¹",Table1[[#This Row],[price]])+1, 10), MID(Table1[[#This Row],[price]],SEARCH("Rs. ",Table1[[#This Row],[price]])+4, 10))</f>
        <v>999</v>
      </c>
      <c r="N23" s="6" t="str">
        <f>IF(ISNUMBER(SEARCH("Men", Table1[[#This Row],[name]])), "Men", "Women")</f>
        <v>Men</v>
      </c>
      <c r="O23" s="6"/>
      <c r="P23" s="6"/>
    </row>
    <row r="24" spans="1:16" ht="19.8" customHeight="1" x14ac:dyDescent="0.3">
      <c r="A24" t="s">
        <v>133</v>
      </c>
      <c r="B24" t="s">
        <v>134</v>
      </c>
      <c r="C24" t="s">
        <v>135</v>
      </c>
      <c r="D24" t="s">
        <v>21</v>
      </c>
      <c r="E24" t="s">
        <v>136</v>
      </c>
      <c r="F24" s="1" t="s">
        <v>137</v>
      </c>
      <c r="G24" s="1" t="s">
        <v>138</v>
      </c>
      <c r="H24" t="s">
        <v>139</v>
      </c>
      <c r="I24" s="10" t="str">
        <f>IFERROR(LEFT(Table1[[#This Row],[ratingOld]],SEARCH("|", Table1[[#This Row],[ratingOld]])-2), AVERAGE(Table1[Ratings]))</f>
        <v>4.3</v>
      </c>
      <c r="J24" s="1" t="str">
        <f>IF(Table1[[#This Row],[numBuyers]]&lt;&gt;"None",LEFT(Table1[[#This Row],[numBuyers]],SEARCH(" ",Table1[[#This Row],[numBuyers]])-1), "None")</f>
        <v>5.8k</v>
      </c>
      <c r="K24" s="1" t="str">
        <f>IFERROR(LEFT(Table1[[#This Row],[Column1]],SEARCH("k", Table1[[#This Row],[Column1]])-1), 0)</f>
        <v>5.8</v>
      </c>
      <c r="L24" s="16">
        <f>IF(Table1[[#This Row],[Column2]]=0, Table1[[#This Row],[Column1]], Table1[[#This Row],[Column2]]*1000)</f>
        <v>5800</v>
      </c>
      <c r="M24" s="14" t="str">
        <f>IFERROR(MID(Table1[[#This Row],[price]],SEARCH("¹",Table1[[#This Row],[price]])+1, 10), MID(Table1[[#This Row],[price]],SEARCH("Rs. ",Table1[[#This Row],[price]])+4, 10))</f>
        <v>1899</v>
      </c>
      <c r="N24" s="6" t="str">
        <f>IF(ISNUMBER(SEARCH("Men", Table1[[#This Row],[name]])), "Men", "Women")</f>
        <v>Men</v>
      </c>
      <c r="O24" s="6"/>
      <c r="P24" s="6"/>
    </row>
    <row r="25" spans="1:16" ht="19.8" customHeight="1" x14ac:dyDescent="0.3">
      <c r="A25" t="s">
        <v>140</v>
      </c>
      <c r="B25" t="s">
        <v>141</v>
      </c>
      <c r="C25" t="s">
        <v>142</v>
      </c>
      <c r="D25" t="s">
        <v>143</v>
      </c>
      <c r="E25" s="1" t="s">
        <v>144</v>
      </c>
      <c r="F25" s="1" t="s">
        <v>145</v>
      </c>
      <c r="G25" s="1" t="s">
        <v>146</v>
      </c>
      <c r="H25" t="s">
        <v>147</v>
      </c>
      <c r="I25" s="10" t="str">
        <f>IFERROR(LEFT(Table1[[#This Row],[ratingOld]],SEARCH("|", Table1[[#This Row],[ratingOld]])-2), AVERAGE(Table1[Ratings]))</f>
        <v>4.1</v>
      </c>
      <c r="J25" s="1" t="str">
        <f>IF(Table1[[#This Row],[numBuyers]]&lt;&gt;"None",LEFT(Table1[[#This Row],[numBuyers]],SEARCH(" ",Table1[[#This Row],[numBuyers]])-1), "None")</f>
        <v>4.7k</v>
      </c>
      <c r="K25" s="1" t="str">
        <f>IFERROR(LEFT(Table1[[#This Row],[Column1]],SEARCH("k", Table1[[#This Row],[Column1]])-1), 0)</f>
        <v>4.7</v>
      </c>
      <c r="L25" s="16">
        <f>IF(Table1[[#This Row],[Column2]]=0, Table1[[#This Row],[Column1]], Table1[[#This Row],[Column2]]*1000)</f>
        <v>4700</v>
      </c>
      <c r="M25" s="14" t="str">
        <f>IFERROR(MID(Table1[[#This Row],[price]],SEARCH("¹",Table1[[#This Row],[price]])+1, 10), MID(Table1[[#This Row],[price]],SEARCH("Rs. ",Table1[[#This Row],[price]])+4, 10))</f>
        <v>836</v>
      </c>
      <c r="N25" s="6" t="str">
        <f>IF(ISNUMBER(SEARCH("Men", Table1[[#This Row],[name]])), "Men", "Women")</f>
        <v>Men</v>
      </c>
      <c r="O25" s="6"/>
      <c r="P25" s="6"/>
    </row>
    <row r="26" spans="1:16" ht="19.8" customHeight="1" x14ac:dyDescent="0.3">
      <c r="A26" t="s">
        <v>148</v>
      </c>
      <c r="B26" t="s">
        <v>149</v>
      </c>
      <c r="C26" t="s">
        <v>150</v>
      </c>
      <c r="D26" t="s">
        <v>99</v>
      </c>
      <c r="E26" t="s">
        <v>151</v>
      </c>
      <c r="F26" t="s">
        <v>152</v>
      </c>
      <c r="G26" s="1" t="s">
        <v>153</v>
      </c>
      <c r="H26" t="s">
        <v>154</v>
      </c>
      <c r="I26" s="10" t="str">
        <f>IFERROR(LEFT(Table1[[#This Row],[ratingOld]],SEARCH("|", Table1[[#This Row],[ratingOld]])-2), AVERAGE(Table1[Ratings]))</f>
        <v>4.4</v>
      </c>
      <c r="J26" s="1" t="str">
        <f>IF(Table1[[#This Row],[numBuyers]]&lt;&gt;"None",LEFT(Table1[[#This Row],[numBuyers]],SEARCH(" ",Table1[[#This Row],[numBuyers]])-1), "None")</f>
        <v>1.6k</v>
      </c>
      <c r="K26" s="1" t="str">
        <f>IFERROR(LEFT(Table1[[#This Row],[Column1]],SEARCH("k", Table1[[#This Row],[Column1]])-1), 0)</f>
        <v>1.6</v>
      </c>
      <c r="L26" s="16">
        <f>IF(Table1[[#This Row],[Column2]]=0, Table1[[#This Row],[Column1]], Table1[[#This Row],[Column2]]*1000)</f>
        <v>1600</v>
      </c>
      <c r="M26" s="14" t="str">
        <f>IFERROR(MID(Table1[[#This Row],[price]],SEARCH("¹",Table1[[#This Row],[price]])+1, 10), MID(Table1[[#This Row],[price]],SEARCH("Rs. ",Table1[[#This Row],[price]])+4, 10))</f>
        <v>1274</v>
      </c>
      <c r="N26" s="6" t="str">
        <f>IF(ISNUMBER(SEARCH("Men", Table1[[#This Row],[name]])), "Men", "Women")</f>
        <v>Men</v>
      </c>
      <c r="O26" s="6"/>
      <c r="P26" s="6"/>
    </row>
    <row r="27" spans="1:16" ht="19.8" customHeight="1" x14ac:dyDescent="0.3">
      <c r="A27" t="s">
        <v>155</v>
      </c>
      <c r="B27" t="s">
        <v>156</v>
      </c>
      <c r="C27" t="s">
        <v>157</v>
      </c>
      <c r="D27" t="s">
        <v>18</v>
      </c>
      <c r="E27" t="s">
        <v>158</v>
      </c>
      <c r="F27" t="s">
        <v>21</v>
      </c>
      <c r="G27" s="1" t="s">
        <v>159</v>
      </c>
      <c r="H27" t="s">
        <v>126</v>
      </c>
      <c r="I27" s="10" t="str">
        <f>IFERROR(LEFT(Table1[[#This Row],[ratingOld]],SEARCH("|", Table1[[#This Row],[ratingOld]])-2), AVERAGE(Table1[Ratings]))</f>
        <v>4.5</v>
      </c>
      <c r="J27" s="1" t="str">
        <f>IF(Table1[[#This Row],[numBuyers]]&lt;&gt;"None",LEFT(Table1[[#This Row],[numBuyers]],SEARCH(" ",Table1[[#This Row],[numBuyers]])-1), "None")</f>
        <v>2.1k</v>
      </c>
      <c r="K27" s="1" t="str">
        <f>IFERROR(LEFT(Table1[[#This Row],[Column1]],SEARCH("k", Table1[[#This Row],[Column1]])-1), 0)</f>
        <v>2.1</v>
      </c>
      <c r="L27" s="16">
        <f>IF(Table1[[#This Row],[Column2]]=0, Table1[[#This Row],[Column1]], Table1[[#This Row],[Column2]]*1000)</f>
        <v>2100</v>
      </c>
      <c r="M27" s="14" t="str">
        <f>IFERROR(MID(Table1[[#This Row],[price]],SEARCH("¹",Table1[[#This Row],[price]])+1, 10), MID(Table1[[#This Row],[price]],SEARCH("Rs. ",Table1[[#This Row],[price]])+4, 10))</f>
        <v>537</v>
      </c>
      <c r="N27" s="6" t="str">
        <f>IF(ISNUMBER(SEARCH("Men", Table1[[#This Row],[name]])), "Men", "Women")</f>
        <v>Women</v>
      </c>
      <c r="O27" s="6"/>
      <c r="P27" s="6"/>
    </row>
    <row r="28" spans="1:16" ht="19.8" customHeight="1" x14ac:dyDescent="0.3">
      <c r="A28" t="s">
        <v>160</v>
      </c>
      <c r="B28" t="s">
        <v>161</v>
      </c>
      <c r="C28" t="s">
        <v>162</v>
      </c>
      <c r="D28" t="s">
        <v>163</v>
      </c>
      <c r="E28" t="s">
        <v>164</v>
      </c>
      <c r="F28" s="1" t="s">
        <v>165</v>
      </c>
      <c r="G28" s="1" t="s">
        <v>166</v>
      </c>
      <c r="H28" t="s">
        <v>167</v>
      </c>
      <c r="I28" s="10" t="str">
        <f>IFERROR(LEFT(Table1[[#This Row],[ratingOld]],SEARCH("|", Table1[[#This Row],[ratingOld]])-2), AVERAGE(Table1[Ratings]))</f>
        <v>3.9</v>
      </c>
      <c r="J28" s="1" t="str">
        <f>IF(Table1[[#This Row],[numBuyers]]&lt;&gt;"None",LEFT(Table1[[#This Row],[numBuyers]],SEARCH(" ",Table1[[#This Row],[numBuyers]])-1), "None")</f>
        <v>6.4k</v>
      </c>
      <c r="K28" s="1" t="str">
        <f>IFERROR(LEFT(Table1[[#This Row],[Column1]],SEARCH("k", Table1[[#This Row],[Column1]])-1), 0)</f>
        <v>6.4</v>
      </c>
      <c r="L28" s="16">
        <f>IF(Table1[[#This Row],[Column2]]=0, Table1[[#This Row],[Column1]], Table1[[#This Row],[Column2]]*1000)</f>
        <v>6400</v>
      </c>
      <c r="M28" s="14" t="str">
        <f>IFERROR(MID(Table1[[#This Row],[price]],SEARCH("¹",Table1[[#This Row],[price]])+1, 10), MID(Table1[[#This Row],[price]],SEARCH("Rs. ",Table1[[#This Row],[price]])+4, 10))</f>
        <v>601</v>
      </c>
      <c r="N28" s="6" t="str">
        <f>IF(ISNUMBER(SEARCH("Men", Table1[[#This Row],[name]])), "Men", "Women")</f>
        <v>Men</v>
      </c>
      <c r="O28" s="6"/>
      <c r="P28" s="6"/>
    </row>
    <row r="29" spans="1:16" ht="19.8" customHeight="1" x14ac:dyDescent="0.3">
      <c r="A29" t="s">
        <v>168</v>
      </c>
      <c r="B29" t="s">
        <v>169</v>
      </c>
      <c r="C29" t="s">
        <v>170</v>
      </c>
      <c r="D29" t="s">
        <v>171</v>
      </c>
      <c r="E29" s="1" t="s">
        <v>172</v>
      </c>
      <c r="F29" s="1" t="s">
        <v>173</v>
      </c>
      <c r="G29" s="1" t="s">
        <v>174</v>
      </c>
      <c r="H29" t="s">
        <v>175</v>
      </c>
      <c r="I29" s="10" t="str">
        <f>IFERROR(LEFT(Table1[[#This Row],[ratingOld]],SEARCH("|", Table1[[#This Row],[ratingOld]])-2), AVERAGE(Table1[Ratings]))</f>
        <v>4.3</v>
      </c>
      <c r="J29" s="1" t="str">
        <f>IF(Table1[[#This Row],[numBuyers]]&lt;&gt;"None",LEFT(Table1[[#This Row],[numBuyers]],SEARCH(" ",Table1[[#This Row],[numBuyers]])-1), "None")</f>
        <v>2.7k</v>
      </c>
      <c r="K29" s="1" t="str">
        <f>IFERROR(LEFT(Table1[[#This Row],[Column1]],SEARCH("k", Table1[[#This Row],[Column1]])-1), 0)</f>
        <v>2.7</v>
      </c>
      <c r="L29" s="16">
        <f>IF(Table1[[#This Row],[Column2]]=0, Table1[[#This Row],[Column1]], Table1[[#This Row],[Column2]]*1000)</f>
        <v>2700</v>
      </c>
      <c r="M29" s="14" t="str">
        <f>IFERROR(MID(Table1[[#This Row],[price]],SEARCH("¹",Table1[[#This Row],[price]])+1, 10), MID(Table1[[#This Row],[price]],SEARCH("Rs. ",Table1[[#This Row],[price]])+4, 10))</f>
        <v>2831</v>
      </c>
      <c r="N29" s="6" t="str">
        <f>IF(ISNUMBER(SEARCH("Men", Table1[[#This Row],[name]])), "Men", "Women")</f>
        <v>Women</v>
      </c>
      <c r="O29" s="6"/>
      <c r="P29" s="6"/>
    </row>
    <row r="30" spans="1:16" ht="19.8" customHeight="1" x14ac:dyDescent="0.3">
      <c r="A30" t="s">
        <v>29</v>
      </c>
      <c r="B30" t="s">
        <v>176</v>
      </c>
      <c r="C30" t="s">
        <v>177</v>
      </c>
      <c r="D30" t="s">
        <v>178</v>
      </c>
      <c r="E30" t="s">
        <v>26</v>
      </c>
      <c r="F30" t="s">
        <v>21</v>
      </c>
      <c r="G30" s="1" t="s">
        <v>179</v>
      </c>
      <c r="H30" t="s">
        <v>180</v>
      </c>
      <c r="I30" s="10" t="str">
        <f>IFERROR(LEFT(Table1[[#This Row],[ratingOld]],SEARCH("|", Table1[[#This Row],[ratingOld]])-2), AVERAGE(Table1[Ratings]))</f>
        <v>4.4</v>
      </c>
      <c r="J30" s="1" t="str">
        <f>IF(Table1[[#This Row],[numBuyers]]&lt;&gt;"None",LEFT(Table1[[#This Row],[numBuyers]],SEARCH(" ",Table1[[#This Row],[numBuyers]])-1), "None")</f>
        <v>521</v>
      </c>
      <c r="K30" s="1">
        <f>IFERROR(LEFT(Table1[[#This Row],[Column1]],SEARCH("k", Table1[[#This Row],[Column1]])-1), 0)</f>
        <v>0</v>
      </c>
      <c r="L30" s="16" t="str">
        <f>IF(Table1[[#This Row],[Column2]]=0, Table1[[#This Row],[Column1]], Table1[[#This Row],[Column2]]*1000)</f>
        <v>521</v>
      </c>
      <c r="M30" s="14" t="str">
        <f>IFERROR(MID(Table1[[#This Row],[price]],SEARCH("¹",Table1[[#This Row],[price]])+1, 10), MID(Table1[[#This Row],[price]],SEARCH("Rs. ",Table1[[#This Row],[price]])+4, 10))</f>
        <v>2399</v>
      </c>
      <c r="N30" s="6" t="str">
        <f>IF(ISNUMBER(SEARCH("Men", Table1[[#This Row],[name]])), "Men", "Women")</f>
        <v>Women</v>
      </c>
      <c r="O30" s="6"/>
      <c r="P30" s="6"/>
    </row>
    <row r="31" spans="1:16" ht="19.8" customHeight="1" x14ac:dyDescent="0.3">
      <c r="A31" t="s">
        <v>181</v>
      </c>
      <c r="B31" t="s">
        <v>182</v>
      </c>
      <c r="C31" t="s">
        <v>37</v>
      </c>
      <c r="D31" t="s">
        <v>38</v>
      </c>
      <c r="E31" t="s">
        <v>26</v>
      </c>
      <c r="F31" t="s">
        <v>183</v>
      </c>
      <c r="G31" s="1" t="s">
        <v>184</v>
      </c>
      <c r="H31" t="s">
        <v>185</v>
      </c>
      <c r="I31" s="10" t="str">
        <f>IFERROR(LEFT(Table1[[#This Row],[ratingOld]],SEARCH("|", Table1[[#This Row],[ratingOld]])-2), AVERAGE(Table1[Ratings]))</f>
        <v>3.7</v>
      </c>
      <c r="J31" s="1" t="str">
        <f>IF(Table1[[#This Row],[numBuyers]]&lt;&gt;"None",LEFT(Table1[[#This Row],[numBuyers]],SEARCH(" ",Table1[[#This Row],[numBuyers]])-1), "None")</f>
        <v>9</v>
      </c>
      <c r="K31" s="1">
        <f>IFERROR(LEFT(Table1[[#This Row],[Column1]],SEARCH("k", Table1[[#This Row],[Column1]])-1), 0)</f>
        <v>0</v>
      </c>
      <c r="L31" s="16" t="str">
        <f>IF(Table1[[#This Row],[Column2]]=0, Table1[[#This Row],[Column1]], Table1[[#This Row],[Column2]]*1000)</f>
        <v>9</v>
      </c>
      <c r="M31" s="14" t="str">
        <f>IFERROR(MID(Table1[[#This Row],[price]],SEARCH("¹",Table1[[#This Row],[price]])+1, 10), MID(Table1[[#This Row],[price]],SEARCH("Rs. ",Table1[[#This Row],[price]])+4, 10))</f>
        <v>999</v>
      </c>
      <c r="N31" s="6" t="str">
        <f>IF(ISNUMBER(SEARCH("Men", Table1[[#This Row],[name]])), "Men", "Women")</f>
        <v>Women</v>
      </c>
      <c r="O31" s="6"/>
      <c r="P31" s="6"/>
    </row>
    <row r="32" spans="1:16" ht="19.8" customHeight="1" x14ac:dyDescent="0.3">
      <c r="A32" t="s">
        <v>35</v>
      </c>
      <c r="B32" t="s">
        <v>186</v>
      </c>
      <c r="C32" t="s">
        <v>187</v>
      </c>
      <c r="D32" t="s">
        <v>188</v>
      </c>
      <c r="E32" t="s">
        <v>26</v>
      </c>
      <c r="F32" t="s">
        <v>21</v>
      </c>
      <c r="G32" s="1" t="s">
        <v>189</v>
      </c>
      <c r="H32" t="s">
        <v>190</v>
      </c>
      <c r="I32" s="10" t="str">
        <f>IFERROR(LEFT(Table1[[#This Row],[ratingOld]],SEARCH("|", Table1[[#This Row],[ratingOld]])-2), AVERAGE(Table1[Ratings]))</f>
        <v>3.6</v>
      </c>
      <c r="J32" s="1" t="str">
        <f>IF(Table1[[#This Row],[numBuyers]]&lt;&gt;"None",LEFT(Table1[[#This Row],[numBuyers]],SEARCH(" ",Table1[[#This Row],[numBuyers]])-1), "None")</f>
        <v>1k</v>
      </c>
      <c r="K32" s="1" t="str">
        <f>IFERROR(LEFT(Table1[[#This Row],[Column1]],SEARCH("k", Table1[[#This Row],[Column1]])-1), 0)</f>
        <v>1</v>
      </c>
      <c r="L32" s="16">
        <f>IF(Table1[[#This Row],[Column2]]=0, Table1[[#This Row],[Column1]], Table1[[#This Row],[Column2]]*1000)</f>
        <v>1000</v>
      </c>
      <c r="M32" s="14" t="str">
        <f>IFERROR(MID(Table1[[#This Row],[price]],SEARCH("¹",Table1[[#This Row],[price]])+1, 10), MID(Table1[[#This Row],[price]],SEARCH("Rs. ",Table1[[#This Row],[price]])+4, 10))</f>
        <v>1599</v>
      </c>
      <c r="N32" s="6" t="str">
        <f>IF(ISNUMBER(SEARCH("Men", Table1[[#This Row],[name]])), "Men", "Women")</f>
        <v>Women</v>
      </c>
      <c r="O32" s="6"/>
      <c r="P32" s="6"/>
    </row>
    <row r="33" spans="1:16" ht="19.8" customHeight="1" x14ac:dyDescent="0.3">
      <c r="A33" t="s">
        <v>191</v>
      </c>
      <c r="B33" t="s">
        <v>192</v>
      </c>
      <c r="C33" t="s">
        <v>193</v>
      </c>
      <c r="D33" t="s">
        <v>194</v>
      </c>
      <c r="E33" t="s">
        <v>26</v>
      </c>
      <c r="F33" s="1" t="s">
        <v>195</v>
      </c>
      <c r="G33" s="1" t="s">
        <v>196</v>
      </c>
      <c r="H33" t="s">
        <v>197</v>
      </c>
      <c r="I33" s="10" t="str">
        <f>IFERROR(LEFT(Table1[[#This Row],[ratingOld]],SEARCH("|", Table1[[#This Row],[ratingOld]])-2), AVERAGE(Table1[Ratings]))</f>
        <v>4.9</v>
      </c>
      <c r="J33" s="1" t="str">
        <f>IF(Table1[[#This Row],[numBuyers]]&lt;&gt;"None",LEFT(Table1[[#This Row],[numBuyers]],SEARCH(" ",Table1[[#This Row],[numBuyers]])-1), "None")</f>
        <v>42</v>
      </c>
      <c r="K33" s="1">
        <f>IFERROR(LEFT(Table1[[#This Row],[Column1]],SEARCH("k", Table1[[#This Row],[Column1]])-1), 0)</f>
        <v>0</v>
      </c>
      <c r="L33" s="16" t="str">
        <f>IF(Table1[[#This Row],[Column2]]=0, Table1[[#This Row],[Column1]], Table1[[#This Row],[Column2]]*1000)</f>
        <v>42</v>
      </c>
      <c r="M33" s="14" t="str">
        <f>IFERROR(MID(Table1[[#This Row],[price]],SEARCH("¹",Table1[[#This Row],[price]])+1, 10), MID(Table1[[#This Row],[price]],SEARCH("Rs. ",Table1[[#This Row],[price]])+4, 10))</f>
        <v>33955</v>
      </c>
      <c r="N33" s="6" t="str">
        <f>IF(ISNUMBER(SEARCH("Men", Table1[[#This Row],[name]])), "Men", "Women")</f>
        <v>Women</v>
      </c>
      <c r="O33" s="6"/>
      <c r="P33" s="6"/>
    </row>
    <row r="34" spans="1:16" ht="19.8" customHeight="1" x14ac:dyDescent="0.3">
      <c r="A34" t="s">
        <v>198</v>
      </c>
      <c r="B34" t="s">
        <v>199</v>
      </c>
      <c r="C34" t="s">
        <v>200</v>
      </c>
      <c r="D34" t="s">
        <v>201</v>
      </c>
      <c r="E34" s="1" t="s">
        <v>202</v>
      </c>
      <c r="F34" s="1" t="s">
        <v>203</v>
      </c>
      <c r="G34" s="1" t="s">
        <v>204</v>
      </c>
      <c r="H34" t="s">
        <v>205</v>
      </c>
      <c r="I34" s="10" t="str">
        <f>IFERROR(LEFT(Table1[[#This Row],[ratingOld]],SEARCH("|", Table1[[#This Row],[ratingOld]])-2), AVERAGE(Table1[Ratings]))</f>
        <v>4.3</v>
      </c>
      <c r="J34" s="1" t="str">
        <f>IF(Table1[[#This Row],[numBuyers]]&lt;&gt;"None",LEFT(Table1[[#This Row],[numBuyers]],SEARCH(" ",Table1[[#This Row],[numBuyers]])-1), "None")</f>
        <v>532</v>
      </c>
      <c r="K34" s="1">
        <f>IFERROR(LEFT(Table1[[#This Row],[Column1]],SEARCH("k", Table1[[#This Row],[Column1]])-1), 0)</f>
        <v>0</v>
      </c>
      <c r="L34" s="16" t="str">
        <f>IF(Table1[[#This Row],[Column2]]=0, Table1[[#This Row],[Column1]], Table1[[#This Row],[Column2]]*1000)</f>
        <v>532</v>
      </c>
      <c r="M34" s="14" t="str">
        <f>IFERROR(MID(Table1[[#This Row],[price]],SEARCH("¹",Table1[[#This Row],[price]])+1, 10), MID(Table1[[#This Row],[price]],SEARCH("Rs. ",Table1[[#This Row],[price]])+4, 10))</f>
        <v>1119</v>
      </c>
      <c r="N34" s="6" t="str">
        <f>IF(ISNUMBER(SEARCH("Men", Table1[[#This Row],[name]])), "Men", "Women")</f>
        <v>Men</v>
      </c>
      <c r="O34" s="6"/>
      <c r="P34" s="6"/>
    </row>
    <row r="35" spans="1:16" ht="19.8" customHeight="1" x14ac:dyDescent="0.3">
      <c r="A35" t="s">
        <v>206</v>
      </c>
      <c r="B35" t="s">
        <v>207</v>
      </c>
      <c r="C35" t="s">
        <v>208</v>
      </c>
      <c r="D35" t="s">
        <v>209</v>
      </c>
      <c r="E35" s="1" t="s">
        <v>210</v>
      </c>
      <c r="F35" t="s">
        <v>21</v>
      </c>
      <c r="G35" s="1" t="s">
        <v>211</v>
      </c>
      <c r="H35" t="s">
        <v>212</v>
      </c>
      <c r="I35" s="10" t="str">
        <f>IFERROR(LEFT(Table1[[#This Row],[ratingOld]],SEARCH("|", Table1[[#This Row],[ratingOld]])-2), AVERAGE(Table1[Ratings]))</f>
        <v>4.5</v>
      </c>
      <c r="J35" s="1" t="str">
        <f>IF(Table1[[#This Row],[numBuyers]]&lt;&gt;"None",LEFT(Table1[[#This Row],[numBuyers]],SEARCH(" ",Table1[[#This Row],[numBuyers]])-1), "None")</f>
        <v>447</v>
      </c>
      <c r="K35" s="1">
        <f>IFERROR(LEFT(Table1[[#This Row],[Column1]],SEARCH("k", Table1[[#This Row],[Column1]])-1), 0)</f>
        <v>0</v>
      </c>
      <c r="L35" s="16" t="str">
        <f>IF(Table1[[#This Row],[Column2]]=0, Table1[[#This Row],[Column1]], Table1[[#This Row],[Column2]]*1000)</f>
        <v>447</v>
      </c>
      <c r="M35" s="14" t="str">
        <f>IFERROR(MID(Table1[[#This Row],[price]],SEARCH("¹",Table1[[#This Row],[price]])+1, 10), MID(Table1[[#This Row],[price]],SEARCH("Rs. ",Table1[[#This Row],[price]])+4, 10))</f>
        <v>3198</v>
      </c>
      <c r="N35" s="6" t="str">
        <f>IF(ISNUMBER(SEARCH("Men", Table1[[#This Row],[name]])), "Men", "Women")</f>
        <v>Women</v>
      </c>
      <c r="O35" s="6"/>
      <c r="P35" s="6"/>
    </row>
    <row r="36" spans="1:16" ht="19.8" customHeight="1" x14ac:dyDescent="0.3">
      <c r="A36" t="s">
        <v>198</v>
      </c>
      <c r="B36" t="s">
        <v>213</v>
      </c>
      <c r="C36" t="s">
        <v>214</v>
      </c>
      <c r="D36" t="s">
        <v>215</v>
      </c>
      <c r="E36" s="1" t="s">
        <v>216</v>
      </c>
      <c r="F36" s="1" t="s">
        <v>217</v>
      </c>
      <c r="G36" s="1" t="s">
        <v>218</v>
      </c>
      <c r="H36" t="s">
        <v>190</v>
      </c>
      <c r="I36" s="10" t="str">
        <f>IFERROR(LEFT(Table1[[#This Row],[ratingOld]],SEARCH("|", Table1[[#This Row],[ratingOld]])-2), AVERAGE(Table1[Ratings]))</f>
        <v>4.5</v>
      </c>
      <c r="J36" s="1" t="str">
        <f>IF(Table1[[#This Row],[numBuyers]]&lt;&gt;"None",LEFT(Table1[[#This Row],[numBuyers]],SEARCH(" ",Table1[[#This Row],[numBuyers]])-1), "None")</f>
        <v>1k</v>
      </c>
      <c r="K36" s="1" t="str">
        <f>IFERROR(LEFT(Table1[[#This Row],[Column1]],SEARCH("k", Table1[[#This Row],[Column1]])-1), 0)</f>
        <v>1</v>
      </c>
      <c r="L36" s="16">
        <f>IF(Table1[[#This Row],[Column2]]=0, Table1[[#This Row],[Column1]], Table1[[#This Row],[Column2]]*1000)</f>
        <v>1000</v>
      </c>
      <c r="M36" s="14" t="str">
        <f>IFERROR(MID(Table1[[#This Row],[price]],SEARCH("¹",Table1[[#This Row],[price]])+1, 10), MID(Table1[[#This Row],[price]],SEARCH("Rs. ",Table1[[#This Row],[price]])+4, 10))</f>
        <v>1869</v>
      </c>
      <c r="N36" s="6" t="str">
        <f>IF(ISNUMBER(SEARCH("Men", Table1[[#This Row],[name]])), "Men", "Women")</f>
        <v>Men</v>
      </c>
      <c r="O36" s="6"/>
      <c r="P36" s="6"/>
    </row>
    <row r="37" spans="1:16" ht="19.8" customHeight="1" x14ac:dyDescent="0.3">
      <c r="A37" t="s">
        <v>219</v>
      </c>
      <c r="B37" t="s">
        <v>220</v>
      </c>
      <c r="C37" t="s">
        <v>221</v>
      </c>
      <c r="D37" t="s">
        <v>18</v>
      </c>
      <c r="E37" s="1" t="s">
        <v>222</v>
      </c>
      <c r="F37" t="s">
        <v>21</v>
      </c>
      <c r="G37" s="1" t="s">
        <v>223</v>
      </c>
      <c r="H37" t="s">
        <v>224</v>
      </c>
      <c r="I37" s="10" t="str">
        <f>IFERROR(LEFT(Table1[[#This Row],[ratingOld]],SEARCH("|", Table1[[#This Row],[ratingOld]])-2), AVERAGE(Table1[Ratings]))</f>
        <v>4.4</v>
      </c>
      <c r="J37" s="1" t="str">
        <f>IF(Table1[[#This Row],[numBuyers]]&lt;&gt;"None",LEFT(Table1[[#This Row],[numBuyers]],SEARCH(" ",Table1[[#This Row],[numBuyers]])-1), "None")</f>
        <v>806</v>
      </c>
      <c r="K37" s="1">
        <f>IFERROR(LEFT(Table1[[#This Row],[Column1]],SEARCH("k", Table1[[#This Row],[Column1]])-1), 0)</f>
        <v>0</v>
      </c>
      <c r="L37" s="16" t="str">
        <f>IF(Table1[[#This Row],[Column2]]=0, Table1[[#This Row],[Column1]], Table1[[#This Row],[Column2]]*1000)</f>
        <v>806</v>
      </c>
      <c r="M37" s="14" t="str">
        <f>IFERROR(MID(Table1[[#This Row],[price]],SEARCH("¹",Table1[[#This Row],[price]])+1, 10), MID(Table1[[#This Row],[price]],SEARCH("Rs. ",Table1[[#This Row],[price]])+4, 10))</f>
        <v>7197</v>
      </c>
      <c r="N37" s="6" t="str">
        <f>IF(ISNUMBER(SEARCH("Men", Table1[[#This Row],[name]])), "Men", "Women")</f>
        <v>Men</v>
      </c>
      <c r="O37" s="6"/>
      <c r="P37" s="6"/>
    </row>
    <row r="38" spans="1:16" ht="19.8" hidden="1" customHeight="1" x14ac:dyDescent="0.3">
      <c r="A38" t="s">
        <v>15</v>
      </c>
      <c r="B38" t="s">
        <v>16</v>
      </c>
      <c r="C38" t="s">
        <v>17</v>
      </c>
      <c r="D38" t="s">
        <v>18</v>
      </c>
      <c r="E38" s="1" t="s">
        <v>225</v>
      </c>
      <c r="F38" s="1" t="s">
        <v>226</v>
      </c>
      <c r="G38" t="s">
        <v>21</v>
      </c>
      <c r="H38" t="s">
        <v>21</v>
      </c>
      <c r="I38" s="1" t="str">
        <f ca="1">IFERROR(LEFT(Table1[[#This Row],[ratingOld]],SEARCH("|", Table1[[#This Row],[ratingOld]])-2), AVERAGE(Table1[Ratings]))</f>
        <v>4.4</v>
      </c>
      <c r="J38" s="1" t="str">
        <f>IF(Table1[[#This Row],[numBuyers]]&lt;&gt;"None",LEFT(Table1[[#This Row],[numBuyers]],SEARCH(" ",Table1[[#This Row],[numBuyers]])-1), "None")</f>
        <v>None</v>
      </c>
      <c r="K38" s="1">
        <f>IFERROR(LEFT(Table1[[#This Row],[Column1]],SEARCH("k", Table1[[#This Row],[Column1]])-1), 0)</f>
        <v>0</v>
      </c>
      <c r="L38" s="6" t="str">
        <f>IF(Table1[[#This Row],[Column2]]=0, Table1[[#This Row],[Column1]], Table1[[#This Row],[Column2]]*1000)</f>
        <v>None</v>
      </c>
      <c r="M38" s="6" t="str">
        <f>IFERROR(MID(Table1[[#This Row],[price]],SEARCH("¹",Table1[[#This Row],[price]])+1, 10), MID(Table1[[#This Row],[price]],SEARCH("Rs. ",Table1[[#This Row],[price]])+4, 10))</f>
        <v>599</v>
      </c>
      <c r="N38" s="6" t="str">
        <f>IF(ISNUMBER(SEARCH("Men", Table1[[#This Row],[name]])), "Men", "Women")</f>
        <v>Women</v>
      </c>
      <c r="O38" s="6" t="str">
        <f>TRIM(RIGHT(SUBSTITUTE(Table1[[#This Row],[name]], " ", REPT(" ", 100)), 100))</f>
        <v>Flops</v>
      </c>
      <c r="P3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9" spans="1:16" ht="19.8" customHeight="1" x14ac:dyDescent="0.3">
      <c r="A39" t="s">
        <v>227</v>
      </c>
      <c r="B39" t="s">
        <v>228</v>
      </c>
      <c r="C39" t="s">
        <v>229</v>
      </c>
      <c r="D39" t="s">
        <v>230</v>
      </c>
      <c r="E39" s="1" t="s">
        <v>231</v>
      </c>
      <c r="F39" s="1" t="s">
        <v>20</v>
      </c>
      <c r="G39" s="1" t="s">
        <v>232</v>
      </c>
      <c r="H39" t="s">
        <v>110</v>
      </c>
      <c r="I39" s="10" t="str">
        <f>IFERROR(LEFT(Table1[[#This Row],[ratingOld]],SEARCH("|", Table1[[#This Row],[ratingOld]])-2), AVERAGE(Table1[Ratings]))</f>
        <v>4</v>
      </c>
      <c r="J39" s="1" t="str">
        <f>IF(Table1[[#This Row],[numBuyers]]&lt;&gt;"None",LEFT(Table1[[#This Row],[numBuyers]],SEARCH(" ",Table1[[#This Row],[numBuyers]])-1), "None")</f>
        <v>1.3k</v>
      </c>
      <c r="K39" s="1" t="str">
        <f>IFERROR(LEFT(Table1[[#This Row],[Column1]],SEARCH("k", Table1[[#This Row],[Column1]])-1), 0)</f>
        <v>1.3</v>
      </c>
      <c r="L39" s="16">
        <f>IF(Table1[[#This Row],[Column2]]=0, Table1[[#This Row],[Column1]], Table1[[#This Row],[Column2]]*1000)</f>
        <v>1300</v>
      </c>
      <c r="M39" s="14" t="str">
        <f>IFERROR(MID(Table1[[#This Row],[price]],SEARCH("¹",Table1[[#This Row],[price]])+1, 10), MID(Table1[[#This Row],[price]],SEARCH("Rs. ",Table1[[#This Row],[price]])+4, 10))</f>
        <v>674</v>
      </c>
      <c r="N39" s="6" t="str">
        <f>IF(ISNUMBER(SEARCH("Men", Table1[[#This Row],[name]])), "Men", "Women")</f>
        <v>Men</v>
      </c>
      <c r="O39" s="6"/>
      <c r="P39" s="6"/>
    </row>
    <row r="40" spans="1:16" ht="19.8" customHeight="1" x14ac:dyDescent="0.3">
      <c r="A40" t="s">
        <v>65</v>
      </c>
      <c r="B40" t="s">
        <v>233</v>
      </c>
      <c r="C40" t="s">
        <v>234</v>
      </c>
      <c r="D40" t="s">
        <v>235</v>
      </c>
      <c r="E40" t="s">
        <v>236</v>
      </c>
      <c r="F40" s="1" t="s">
        <v>237</v>
      </c>
      <c r="G40" s="1" t="s">
        <v>238</v>
      </c>
      <c r="H40" t="s">
        <v>239</v>
      </c>
      <c r="I40" s="10" t="str">
        <f>IFERROR(LEFT(Table1[[#This Row],[ratingOld]],SEARCH("|", Table1[[#This Row],[ratingOld]])-2), AVERAGE(Table1[Ratings]))</f>
        <v>3.8</v>
      </c>
      <c r="J40" s="1" t="str">
        <f>IF(Table1[[#This Row],[numBuyers]]&lt;&gt;"None",LEFT(Table1[[#This Row],[numBuyers]],SEARCH(" ",Table1[[#This Row],[numBuyers]])-1), "None")</f>
        <v>8.2k</v>
      </c>
      <c r="K40" s="1" t="str">
        <f>IFERROR(LEFT(Table1[[#This Row],[Column1]],SEARCH("k", Table1[[#This Row],[Column1]])-1), 0)</f>
        <v>8.2</v>
      </c>
      <c r="L40" s="16">
        <f>IF(Table1[[#This Row],[Column2]]=0, Table1[[#This Row],[Column1]], Table1[[#This Row],[Column2]]*1000)</f>
        <v>8200</v>
      </c>
      <c r="M40" s="14" t="str">
        <f>IFERROR(MID(Table1[[#This Row],[price]],SEARCH("¹",Table1[[#This Row],[price]])+1, 10), MID(Table1[[#This Row],[price]],SEARCH("Rs. ",Table1[[#This Row],[price]])+4, 10))</f>
        <v>594</v>
      </c>
      <c r="N40" s="6" t="str">
        <f>IF(ISNUMBER(SEARCH("Men", Table1[[#This Row],[name]])), "Men", "Women")</f>
        <v>Men</v>
      </c>
      <c r="O40" s="6"/>
      <c r="P40" s="6"/>
    </row>
    <row r="41" spans="1:16" ht="19.8" customHeight="1" x14ac:dyDescent="0.3">
      <c r="A41" t="s">
        <v>240</v>
      </c>
      <c r="B41" t="s">
        <v>241</v>
      </c>
      <c r="C41" t="s">
        <v>242</v>
      </c>
      <c r="D41" t="s">
        <v>243</v>
      </c>
      <c r="E41" s="1" t="s">
        <v>244</v>
      </c>
      <c r="F41" s="1" t="s">
        <v>115</v>
      </c>
      <c r="G41" s="1" t="s">
        <v>245</v>
      </c>
      <c r="H41" t="s">
        <v>78</v>
      </c>
      <c r="I41" s="10" t="str">
        <f>IFERROR(LEFT(Table1[[#This Row],[ratingOld]],SEARCH("|", Table1[[#This Row],[ratingOld]])-2), AVERAGE(Table1[Ratings]))</f>
        <v>4.1</v>
      </c>
      <c r="J41" s="1" t="str">
        <f>IF(Table1[[#This Row],[numBuyers]]&lt;&gt;"None",LEFT(Table1[[#This Row],[numBuyers]],SEARCH(" ",Table1[[#This Row],[numBuyers]])-1), "None")</f>
        <v>1.2k</v>
      </c>
      <c r="K41" s="1" t="str">
        <f>IFERROR(LEFT(Table1[[#This Row],[Column1]],SEARCH("k", Table1[[#This Row],[Column1]])-1), 0)</f>
        <v>1.2</v>
      </c>
      <c r="L41" s="16">
        <f>IF(Table1[[#This Row],[Column2]]=0, Table1[[#This Row],[Column1]], Table1[[#This Row],[Column2]]*1000)</f>
        <v>1200</v>
      </c>
      <c r="M41" s="14" t="str">
        <f>IFERROR(MID(Table1[[#This Row],[price]],SEARCH("¹",Table1[[#This Row],[price]])+1, 10), MID(Table1[[#This Row],[price]],SEARCH("Rs. ",Table1[[#This Row],[price]])+4, 10))</f>
        <v>936</v>
      </c>
      <c r="N41" s="6" t="str">
        <f>IF(ISNUMBER(SEARCH("Men", Table1[[#This Row],[name]])), "Men", "Women")</f>
        <v>Men</v>
      </c>
      <c r="O41" s="6"/>
      <c r="P41" s="6"/>
    </row>
    <row r="42" spans="1:16" ht="19.8" customHeight="1" x14ac:dyDescent="0.3">
      <c r="A42" t="s">
        <v>246</v>
      </c>
      <c r="B42" t="s">
        <v>247</v>
      </c>
      <c r="C42" t="s">
        <v>248</v>
      </c>
      <c r="D42" t="s">
        <v>215</v>
      </c>
      <c r="E42" s="1" t="s">
        <v>249</v>
      </c>
      <c r="F42" t="s">
        <v>21</v>
      </c>
      <c r="G42" s="1" t="s">
        <v>250</v>
      </c>
      <c r="H42" t="s">
        <v>251</v>
      </c>
      <c r="I42" s="10" t="str">
        <f>IFERROR(LEFT(Table1[[#This Row],[ratingOld]],SEARCH("|", Table1[[#This Row],[ratingOld]])-2), AVERAGE(Table1[Ratings]))</f>
        <v>4.6</v>
      </c>
      <c r="J42" s="1" t="str">
        <f>IF(Table1[[#This Row],[numBuyers]]&lt;&gt;"None",LEFT(Table1[[#This Row],[numBuyers]],SEARCH(" ",Table1[[#This Row],[numBuyers]])-1), "None")</f>
        <v>123</v>
      </c>
      <c r="K42" s="1">
        <f>IFERROR(LEFT(Table1[[#This Row],[Column1]],SEARCH("k", Table1[[#This Row],[Column1]])-1), 0)</f>
        <v>0</v>
      </c>
      <c r="L42" s="16" t="str">
        <f>IF(Table1[[#This Row],[Column2]]=0, Table1[[#This Row],[Column1]], Table1[[#This Row],[Column2]]*1000)</f>
        <v>123</v>
      </c>
      <c r="M42" s="14" t="str">
        <f>IFERROR(MID(Table1[[#This Row],[price]],SEARCH("¹",Table1[[#This Row],[price]])+1, 10), MID(Table1[[#This Row],[price]],SEARCH("Rs. ",Table1[[#This Row],[price]])+4, 10))</f>
        <v>6047</v>
      </c>
      <c r="N42" s="6" t="str">
        <f>IF(ISNUMBER(SEARCH("Men", Table1[[#This Row],[name]])), "Men", "Women")</f>
        <v>Men</v>
      </c>
      <c r="O42" s="6"/>
      <c r="P42" s="6"/>
    </row>
    <row r="43" spans="1:16" ht="19.8" customHeight="1" x14ac:dyDescent="0.3">
      <c r="A43" t="s">
        <v>168</v>
      </c>
      <c r="B43" t="s">
        <v>252</v>
      </c>
      <c r="C43" t="s">
        <v>253</v>
      </c>
      <c r="D43" t="s">
        <v>254</v>
      </c>
      <c r="E43" s="1" t="s">
        <v>255</v>
      </c>
      <c r="F43" s="1" t="s">
        <v>256</v>
      </c>
      <c r="G43" s="1" t="s">
        <v>257</v>
      </c>
      <c r="H43" t="s">
        <v>258</v>
      </c>
      <c r="I43" s="10" t="str">
        <f>IFERROR(LEFT(Table1[[#This Row],[ratingOld]],SEARCH("|", Table1[[#This Row],[ratingOld]])-2), AVERAGE(Table1[Ratings]))</f>
        <v>4.3</v>
      </c>
      <c r="J43" s="1" t="str">
        <f>IF(Table1[[#This Row],[numBuyers]]&lt;&gt;"None",LEFT(Table1[[#This Row],[numBuyers]],SEARCH(" ",Table1[[#This Row],[numBuyers]])-1), "None")</f>
        <v>393</v>
      </c>
      <c r="K43" s="1">
        <f>IFERROR(LEFT(Table1[[#This Row],[Column1]],SEARCH("k", Table1[[#This Row],[Column1]])-1), 0)</f>
        <v>0</v>
      </c>
      <c r="L43" s="16" t="str">
        <f>IF(Table1[[#This Row],[Column2]]=0, Table1[[#This Row],[Column1]], Table1[[#This Row],[Column2]]*1000)</f>
        <v>393</v>
      </c>
      <c r="M43" s="14" t="str">
        <f>IFERROR(MID(Table1[[#This Row],[price]],SEARCH("¹",Table1[[#This Row],[price]])+1, 10), MID(Table1[[#This Row],[price]],SEARCH("Rs. ",Table1[[#This Row],[price]])+4, 10))</f>
        <v>4270</v>
      </c>
      <c r="N43" s="6" t="str">
        <f>IF(ISNUMBER(SEARCH("Men", Table1[[#This Row],[name]])), "Men", "Women")</f>
        <v>Women</v>
      </c>
      <c r="O43" s="6"/>
      <c r="P43" s="6"/>
    </row>
    <row r="44" spans="1:16" ht="19.8" customHeight="1" x14ac:dyDescent="0.3">
      <c r="A44" t="s">
        <v>240</v>
      </c>
      <c r="B44" t="s">
        <v>259</v>
      </c>
      <c r="C44" t="s">
        <v>260</v>
      </c>
      <c r="D44" t="s">
        <v>10</v>
      </c>
      <c r="E44" s="1" t="s">
        <v>261</v>
      </c>
      <c r="F44" s="1" t="s">
        <v>262</v>
      </c>
      <c r="G44" s="1" t="s">
        <v>263</v>
      </c>
      <c r="H44" t="s">
        <v>264</v>
      </c>
      <c r="I44" s="10" t="str">
        <f>IFERROR(LEFT(Table1[[#This Row],[ratingOld]],SEARCH("|", Table1[[#This Row],[ratingOld]])-2), AVERAGE(Table1[Ratings]))</f>
        <v>3.9</v>
      </c>
      <c r="J44" s="1" t="str">
        <f>IF(Table1[[#This Row],[numBuyers]]&lt;&gt;"None",LEFT(Table1[[#This Row],[numBuyers]],SEARCH(" ",Table1[[#This Row],[numBuyers]])-1), "None")</f>
        <v>462</v>
      </c>
      <c r="K44" s="1">
        <f>IFERROR(LEFT(Table1[[#This Row],[Column1]],SEARCH("k", Table1[[#This Row],[Column1]])-1), 0)</f>
        <v>0</v>
      </c>
      <c r="L44" s="16" t="str">
        <f>IF(Table1[[#This Row],[Column2]]=0, Table1[[#This Row],[Column1]], Table1[[#This Row],[Column2]]*1000)</f>
        <v>462</v>
      </c>
      <c r="M44" s="14" t="str">
        <f>IFERROR(MID(Table1[[#This Row],[price]],SEARCH("¹",Table1[[#This Row],[price]])+1, 10), MID(Table1[[#This Row],[price]],SEARCH("Rs. ",Table1[[#This Row],[price]])+4, 10))</f>
        <v>1124</v>
      </c>
      <c r="N44" s="6" t="str">
        <f>IF(ISNUMBER(SEARCH("Men", Table1[[#This Row],[name]])), "Men", "Women")</f>
        <v>Men</v>
      </c>
      <c r="O44" s="6"/>
      <c r="P44" s="6"/>
    </row>
    <row r="45" spans="1:16" ht="19.8" customHeight="1" x14ac:dyDescent="0.3">
      <c r="A45" t="s">
        <v>22</v>
      </c>
      <c r="B45" t="s">
        <v>265</v>
      </c>
      <c r="C45" t="s">
        <v>43</v>
      </c>
      <c r="D45" t="s">
        <v>266</v>
      </c>
      <c r="E45" t="s">
        <v>26</v>
      </c>
      <c r="F45" t="s">
        <v>21</v>
      </c>
      <c r="G45" s="1" t="s">
        <v>267</v>
      </c>
      <c r="H45" t="s">
        <v>268</v>
      </c>
      <c r="I45" s="10" t="str">
        <f>IFERROR(LEFT(Table1[[#This Row],[ratingOld]],SEARCH("|", Table1[[#This Row],[ratingOld]])-2), AVERAGE(Table1[Ratings]))</f>
        <v>4.1</v>
      </c>
      <c r="J45" s="1" t="str">
        <f>IF(Table1[[#This Row],[numBuyers]]&lt;&gt;"None",LEFT(Table1[[#This Row],[numBuyers]],SEARCH(" ",Table1[[#This Row],[numBuyers]])-1), "None")</f>
        <v>47.5k</v>
      </c>
      <c r="K45" s="1" t="str">
        <f>IFERROR(LEFT(Table1[[#This Row],[Column1]],SEARCH("k", Table1[[#This Row],[Column1]])-1), 0)</f>
        <v>47.5</v>
      </c>
      <c r="L45" s="16">
        <f>IF(Table1[[#This Row],[Column2]]=0, Table1[[#This Row],[Column1]], Table1[[#This Row],[Column2]]*1000)</f>
        <v>47500</v>
      </c>
      <c r="M45" s="14" t="str">
        <f>IFERROR(MID(Table1[[#This Row],[price]],SEARCH("¹",Table1[[#This Row],[price]])+1, 10), MID(Table1[[#This Row],[price]],SEARCH("Rs. ",Table1[[#This Row],[price]])+4, 10))</f>
        <v>1299</v>
      </c>
      <c r="N45" s="6" t="str">
        <f>IF(ISNUMBER(SEARCH("Men", Table1[[#This Row],[name]])), "Men", "Women")</f>
        <v>Women</v>
      </c>
      <c r="O45" s="6"/>
      <c r="P45" s="6"/>
    </row>
    <row r="46" spans="1:16" ht="19.8" customHeight="1" x14ac:dyDescent="0.3">
      <c r="A46" t="s">
        <v>269</v>
      </c>
      <c r="B46" t="s">
        <v>270</v>
      </c>
      <c r="C46" t="s">
        <v>271</v>
      </c>
      <c r="D46" t="s">
        <v>194</v>
      </c>
      <c r="E46" s="1" t="s">
        <v>272</v>
      </c>
      <c r="F46" t="s">
        <v>273</v>
      </c>
      <c r="G46" s="1" t="s">
        <v>274</v>
      </c>
      <c r="H46" t="s">
        <v>275</v>
      </c>
      <c r="I46" s="10" t="str">
        <f>IFERROR(LEFT(Table1[[#This Row],[ratingOld]],SEARCH("|", Table1[[#This Row],[ratingOld]])-2), AVERAGE(Table1[Ratings]))</f>
        <v>4.6</v>
      </c>
      <c r="J46" s="1" t="str">
        <f>IF(Table1[[#This Row],[numBuyers]]&lt;&gt;"None",LEFT(Table1[[#This Row],[numBuyers]],SEARCH(" ",Table1[[#This Row],[numBuyers]])-1), "None")</f>
        <v>9.2k</v>
      </c>
      <c r="K46" s="1" t="str">
        <f>IFERROR(LEFT(Table1[[#This Row],[Column1]],SEARCH("k", Table1[[#This Row],[Column1]])-1), 0)</f>
        <v>9.2</v>
      </c>
      <c r="L46" s="16">
        <f>IF(Table1[[#This Row],[Column2]]=0, Table1[[#This Row],[Column1]], Table1[[#This Row],[Column2]]*1000)</f>
        <v>9200</v>
      </c>
      <c r="M46" s="14" t="str">
        <f>IFERROR(MID(Table1[[#This Row],[price]],SEARCH("¹",Table1[[#This Row],[price]])+1, 10), MID(Table1[[#This Row],[price]],SEARCH("Rs. ",Table1[[#This Row],[price]])+4, 10))</f>
        <v>607</v>
      </c>
      <c r="N46" s="6" t="str">
        <f>IF(ISNUMBER(SEARCH("Men", Table1[[#This Row],[name]])), "Men", "Women")</f>
        <v>Women</v>
      </c>
      <c r="O46" s="6"/>
      <c r="P46" s="6"/>
    </row>
    <row r="47" spans="1:16" ht="19.8" customHeight="1" x14ac:dyDescent="0.3">
      <c r="A47" t="s">
        <v>35</v>
      </c>
      <c r="B47" t="s">
        <v>276</v>
      </c>
      <c r="C47" t="s">
        <v>187</v>
      </c>
      <c r="D47" t="s">
        <v>277</v>
      </c>
      <c r="E47" t="s">
        <v>26</v>
      </c>
      <c r="F47" s="1" t="s">
        <v>278</v>
      </c>
      <c r="G47" s="1" t="s">
        <v>279</v>
      </c>
      <c r="H47" t="s">
        <v>280</v>
      </c>
      <c r="I47" s="10" t="str">
        <f>IFERROR(LEFT(Table1[[#This Row],[ratingOld]],SEARCH("|", Table1[[#This Row],[ratingOld]])-2), AVERAGE(Table1[Ratings]))</f>
        <v>4</v>
      </c>
      <c r="J47" s="1" t="str">
        <f>IF(Table1[[#This Row],[numBuyers]]&lt;&gt;"None",LEFT(Table1[[#This Row],[numBuyers]],SEARCH(" ",Table1[[#This Row],[numBuyers]])-1), "None")</f>
        <v>650</v>
      </c>
      <c r="K47" s="1">
        <f>IFERROR(LEFT(Table1[[#This Row],[Column1]],SEARCH("k", Table1[[#This Row],[Column1]])-1), 0)</f>
        <v>0</v>
      </c>
      <c r="L47" s="16" t="str">
        <f>IF(Table1[[#This Row],[Column2]]=0, Table1[[#This Row],[Column1]], Table1[[#This Row],[Column2]]*1000)</f>
        <v>650</v>
      </c>
      <c r="M47" s="14" t="str">
        <f>IFERROR(MID(Table1[[#This Row],[price]],SEARCH("¹",Table1[[#This Row],[price]])+1, 10), MID(Table1[[#This Row],[price]],SEARCH("Rs. ",Table1[[#This Row],[price]])+4, 10))</f>
        <v>1599</v>
      </c>
      <c r="N47" s="6" t="str">
        <f>IF(ISNUMBER(SEARCH("Men", Table1[[#This Row],[name]])), "Men", "Women")</f>
        <v>Women</v>
      </c>
      <c r="O47" s="6"/>
      <c r="P47" s="6"/>
    </row>
    <row r="48" spans="1:16" ht="19.8" customHeight="1" x14ac:dyDescent="0.3">
      <c r="A48" t="s">
        <v>65</v>
      </c>
      <c r="B48" t="s">
        <v>281</v>
      </c>
      <c r="C48" t="s">
        <v>282</v>
      </c>
      <c r="D48" t="s">
        <v>283</v>
      </c>
      <c r="E48" t="s">
        <v>284</v>
      </c>
      <c r="F48" s="1" t="s">
        <v>285</v>
      </c>
      <c r="G48" s="1" t="s">
        <v>286</v>
      </c>
      <c r="H48" t="s">
        <v>287</v>
      </c>
      <c r="I48" s="10" t="str">
        <f>IFERROR(LEFT(Table1[[#This Row],[ratingOld]],SEARCH("|", Table1[[#This Row],[ratingOld]])-2), AVERAGE(Table1[Ratings]))</f>
        <v>4.2</v>
      </c>
      <c r="J48" s="1" t="str">
        <f>IF(Table1[[#This Row],[numBuyers]]&lt;&gt;"None",LEFT(Table1[[#This Row],[numBuyers]],SEARCH(" ",Table1[[#This Row],[numBuyers]])-1), "None")</f>
        <v>11.8k</v>
      </c>
      <c r="K48" s="1" t="str">
        <f>IFERROR(LEFT(Table1[[#This Row],[Column1]],SEARCH("k", Table1[[#This Row],[Column1]])-1), 0)</f>
        <v>11.8</v>
      </c>
      <c r="L48" s="16">
        <f>IF(Table1[[#This Row],[Column2]]=0, Table1[[#This Row],[Column1]], Table1[[#This Row],[Column2]]*1000)</f>
        <v>11800</v>
      </c>
      <c r="M48" s="14" t="str">
        <f>IFERROR(MID(Table1[[#This Row],[price]],SEARCH("¹",Table1[[#This Row],[price]])+1, 10), MID(Table1[[#This Row],[price]],SEARCH("Rs. ",Table1[[#This Row],[price]])+4, 10))</f>
        <v>516</v>
      </c>
      <c r="N48" s="6" t="str">
        <f>IF(ISNUMBER(SEARCH("Men", Table1[[#This Row],[name]])), "Men", "Women")</f>
        <v>Men</v>
      </c>
      <c r="O48" s="6"/>
      <c r="P48" s="6"/>
    </row>
    <row r="49" spans="1:16" ht="19.8" customHeight="1" x14ac:dyDescent="0.3">
      <c r="A49" t="s">
        <v>288</v>
      </c>
      <c r="B49" t="s">
        <v>289</v>
      </c>
      <c r="C49" t="s">
        <v>290</v>
      </c>
      <c r="D49" t="s">
        <v>215</v>
      </c>
      <c r="E49" s="1" t="s">
        <v>291</v>
      </c>
      <c r="F49" s="1" t="s">
        <v>292</v>
      </c>
      <c r="G49" s="1" t="s">
        <v>293</v>
      </c>
      <c r="H49" t="s">
        <v>294</v>
      </c>
      <c r="I49" s="10" t="str">
        <f>IFERROR(LEFT(Table1[[#This Row],[ratingOld]],SEARCH("|", Table1[[#This Row],[ratingOld]])-2), AVERAGE(Table1[Ratings]))</f>
        <v>4.1</v>
      </c>
      <c r="J49" s="1" t="str">
        <f>IF(Table1[[#This Row],[numBuyers]]&lt;&gt;"None",LEFT(Table1[[#This Row],[numBuyers]],SEARCH(" ",Table1[[#This Row],[numBuyers]])-1), "None")</f>
        <v>28</v>
      </c>
      <c r="K49" s="1">
        <f>IFERROR(LEFT(Table1[[#This Row],[Column1]],SEARCH("k", Table1[[#This Row],[Column1]])-1), 0)</f>
        <v>0</v>
      </c>
      <c r="L49" s="16" t="str">
        <f>IF(Table1[[#This Row],[Column2]]=0, Table1[[#This Row],[Column1]], Table1[[#This Row],[Column2]]*1000)</f>
        <v>28</v>
      </c>
      <c r="M49" s="14" t="str">
        <f>IFERROR(MID(Table1[[#This Row],[price]],SEARCH("¹",Table1[[#This Row],[price]])+1, 10), MID(Table1[[#This Row],[price]],SEARCH("Rs. ",Table1[[#This Row],[price]])+4, 10))</f>
        <v>2089</v>
      </c>
      <c r="N49" s="6" t="str">
        <f>IF(ISNUMBER(SEARCH("Men", Table1[[#This Row],[name]])), "Men", "Women")</f>
        <v>Men</v>
      </c>
      <c r="O49" s="6"/>
      <c r="P49" s="6"/>
    </row>
    <row r="50" spans="1:16" ht="19.8" customHeight="1" x14ac:dyDescent="0.3">
      <c r="A50" t="s">
        <v>29</v>
      </c>
      <c r="B50" t="s">
        <v>295</v>
      </c>
      <c r="C50" t="s">
        <v>122</v>
      </c>
      <c r="D50" t="s">
        <v>178</v>
      </c>
      <c r="E50" t="s">
        <v>26</v>
      </c>
      <c r="F50" t="s">
        <v>21</v>
      </c>
      <c r="G50" s="1" t="s">
        <v>296</v>
      </c>
      <c r="H50" t="s">
        <v>297</v>
      </c>
      <c r="I50" s="10" t="str">
        <f>IFERROR(LEFT(Table1[[#This Row],[ratingOld]],SEARCH("|", Table1[[#This Row],[ratingOld]])-2), AVERAGE(Table1[Ratings]))</f>
        <v>4.2</v>
      </c>
      <c r="J50" s="1" t="str">
        <f>IF(Table1[[#This Row],[numBuyers]]&lt;&gt;"None",LEFT(Table1[[#This Row],[numBuyers]],SEARCH(" ",Table1[[#This Row],[numBuyers]])-1), "None")</f>
        <v>2k</v>
      </c>
      <c r="K50" s="1" t="str">
        <f>IFERROR(LEFT(Table1[[#This Row],[Column1]],SEARCH("k", Table1[[#This Row],[Column1]])-1), 0)</f>
        <v>2</v>
      </c>
      <c r="L50" s="16">
        <f>IF(Table1[[#This Row],[Column2]]=0, Table1[[#This Row],[Column1]], Table1[[#This Row],[Column2]]*1000)</f>
        <v>2000</v>
      </c>
      <c r="M50" s="14" t="str">
        <f>IFERROR(MID(Table1[[#This Row],[price]],SEARCH("¹",Table1[[#This Row],[price]])+1, 10), MID(Table1[[#This Row],[price]],SEARCH("Rs. ",Table1[[#This Row],[price]])+4, 10))</f>
        <v>1699</v>
      </c>
      <c r="N50" s="6" t="str">
        <f>IF(ISNUMBER(SEARCH("Men", Table1[[#This Row],[name]])), "Men", "Women")</f>
        <v>Women</v>
      </c>
      <c r="O50" s="6"/>
      <c r="P50" s="6"/>
    </row>
    <row r="51" spans="1:16" ht="19.8" customHeight="1" x14ac:dyDescent="0.3">
      <c r="A51" t="s">
        <v>140</v>
      </c>
      <c r="B51" t="s">
        <v>298</v>
      </c>
      <c r="C51" t="s">
        <v>299</v>
      </c>
      <c r="D51" t="s">
        <v>300</v>
      </c>
      <c r="E51" t="s">
        <v>301</v>
      </c>
      <c r="F51" s="1" t="s">
        <v>285</v>
      </c>
      <c r="G51" s="1" t="s">
        <v>302</v>
      </c>
      <c r="H51" t="s">
        <v>303</v>
      </c>
      <c r="I51" s="10" t="str">
        <f>IFERROR(LEFT(Table1[[#This Row],[ratingOld]],SEARCH("|", Table1[[#This Row],[ratingOld]])-2), AVERAGE(Table1[Ratings]))</f>
        <v>4.3</v>
      </c>
      <c r="J51" s="1" t="str">
        <f>IF(Table1[[#This Row],[numBuyers]]&lt;&gt;"None",LEFT(Table1[[#This Row],[numBuyers]],SEARCH(" ",Table1[[#This Row],[numBuyers]])-1), "None")</f>
        <v>3.2k</v>
      </c>
      <c r="K51" s="1" t="str">
        <f>IFERROR(LEFT(Table1[[#This Row],[Column1]],SEARCH("k", Table1[[#This Row],[Column1]])-1), 0)</f>
        <v>3.2</v>
      </c>
      <c r="L51" s="16">
        <f>IF(Table1[[#This Row],[Column2]]=0, Table1[[#This Row],[Column1]], Table1[[#This Row],[Column2]]*1000)</f>
        <v>3200</v>
      </c>
      <c r="M51" s="14" t="str">
        <f>IFERROR(MID(Table1[[#This Row],[price]],SEARCH("¹",Table1[[#This Row],[price]])+1, 10), MID(Table1[[#This Row],[price]],SEARCH("Rs. ",Table1[[#This Row],[price]])+4, 10))</f>
        <v>797</v>
      </c>
      <c r="N51" s="6" t="str">
        <f>IF(ISNUMBER(SEARCH("Men", Table1[[#This Row],[name]])), "Men", "Women")</f>
        <v>Men</v>
      </c>
      <c r="O51" s="6"/>
      <c r="P51" s="6"/>
    </row>
    <row r="52" spans="1:16" ht="19.8" customHeight="1" x14ac:dyDescent="0.3">
      <c r="A52" t="s">
        <v>240</v>
      </c>
      <c r="B52" t="s">
        <v>304</v>
      </c>
      <c r="C52" t="s">
        <v>305</v>
      </c>
      <c r="D52" t="s">
        <v>306</v>
      </c>
      <c r="E52" t="s">
        <v>307</v>
      </c>
      <c r="F52" s="1" t="s">
        <v>308</v>
      </c>
      <c r="G52" s="1" t="s">
        <v>309</v>
      </c>
      <c r="H52" t="s">
        <v>310</v>
      </c>
      <c r="I52" s="10" t="str">
        <f>IFERROR(LEFT(Table1[[#This Row],[ratingOld]],SEARCH("|", Table1[[#This Row],[ratingOld]])-2), AVERAGE(Table1[Ratings]))</f>
        <v>4.2</v>
      </c>
      <c r="J52" s="1" t="str">
        <f>IF(Table1[[#This Row],[numBuyers]]&lt;&gt;"None",LEFT(Table1[[#This Row],[numBuyers]],SEARCH(" ",Table1[[#This Row],[numBuyers]])-1), "None")</f>
        <v>4.9k</v>
      </c>
      <c r="K52" s="1" t="str">
        <f>IFERROR(LEFT(Table1[[#This Row],[Column1]],SEARCH("k", Table1[[#This Row],[Column1]])-1), 0)</f>
        <v>4.9</v>
      </c>
      <c r="L52" s="16">
        <f>IF(Table1[[#This Row],[Column2]]=0, Table1[[#This Row],[Column1]], Table1[[#This Row],[Column2]]*1000)</f>
        <v>4900</v>
      </c>
      <c r="M52" s="14" t="str">
        <f>IFERROR(MID(Table1[[#This Row],[price]],SEARCH("¹",Table1[[#This Row],[price]])+1, 10), MID(Table1[[#This Row],[price]],SEARCH("Rs. ",Table1[[#This Row],[price]])+4, 10))</f>
        <v>740</v>
      </c>
      <c r="N52" s="6" t="str">
        <f>IF(ISNUMBER(SEARCH("Men", Table1[[#This Row],[name]])), "Men", "Women")</f>
        <v>Men</v>
      </c>
      <c r="O52" s="6"/>
      <c r="P52" s="6"/>
    </row>
    <row r="53" spans="1:16" ht="19.8" customHeight="1" x14ac:dyDescent="0.3">
      <c r="A53" t="s">
        <v>240</v>
      </c>
      <c r="B53" t="s">
        <v>304</v>
      </c>
      <c r="C53" t="s">
        <v>305</v>
      </c>
      <c r="D53" t="s">
        <v>306</v>
      </c>
      <c r="E53" t="s">
        <v>307</v>
      </c>
      <c r="F53" s="1" t="s">
        <v>308</v>
      </c>
      <c r="G53" s="1" t="s">
        <v>309</v>
      </c>
      <c r="H53" t="s">
        <v>310</v>
      </c>
      <c r="I53" s="10" t="str">
        <f>IFERROR(LEFT(Table1[[#This Row],[ratingOld]],SEARCH("|", Table1[[#This Row],[ratingOld]])-2), AVERAGE(Table1[Ratings]))</f>
        <v>4.2</v>
      </c>
      <c r="J53" s="1" t="str">
        <f>IF(Table1[[#This Row],[numBuyers]]&lt;&gt;"None",LEFT(Table1[[#This Row],[numBuyers]],SEARCH(" ",Table1[[#This Row],[numBuyers]])-1), "None")</f>
        <v>4.9k</v>
      </c>
      <c r="K53" s="1" t="str">
        <f>IFERROR(LEFT(Table1[[#This Row],[Column1]],SEARCH("k", Table1[[#This Row],[Column1]])-1), 0)</f>
        <v>4.9</v>
      </c>
      <c r="L53" s="16">
        <f>IF(Table1[[#This Row],[Column2]]=0, Table1[[#This Row],[Column1]], Table1[[#This Row],[Column2]]*1000)</f>
        <v>4900</v>
      </c>
      <c r="M53" s="14" t="str">
        <f>IFERROR(MID(Table1[[#This Row],[price]],SEARCH("¹",Table1[[#This Row],[price]])+1, 10), MID(Table1[[#This Row],[price]],SEARCH("Rs. ",Table1[[#This Row],[price]])+4, 10))</f>
        <v>740</v>
      </c>
      <c r="N53" s="6" t="str">
        <f>IF(ISNUMBER(SEARCH("Men", Table1[[#This Row],[name]])), "Men", "Women")</f>
        <v>Men</v>
      </c>
      <c r="O53" s="6"/>
      <c r="P53" s="6"/>
    </row>
    <row r="54" spans="1:16" ht="19.8" customHeight="1" x14ac:dyDescent="0.3">
      <c r="A54" t="s">
        <v>41</v>
      </c>
      <c r="B54" t="s">
        <v>311</v>
      </c>
      <c r="C54" t="s">
        <v>52</v>
      </c>
      <c r="D54" t="s">
        <v>312</v>
      </c>
      <c r="E54" t="s">
        <v>26</v>
      </c>
      <c r="F54" t="s">
        <v>21</v>
      </c>
      <c r="G54" s="1" t="s">
        <v>313</v>
      </c>
      <c r="H54" t="s">
        <v>314</v>
      </c>
      <c r="I54" s="10" t="str">
        <f>IFERROR(LEFT(Table1[[#This Row],[ratingOld]],SEARCH("|", Table1[[#This Row],[ratingOld]])-2), AVERAGE(Table1[Ratings]))</f>
        <v>4</v>
      </c>
      <c r="J54" s="1" t="str">
        <f>IF(Table1[[#This Row],[numBuyers]]&lt;&gt;"None",LEFT(Table1[[#This Row],[numBuyers]],SEARCH(" ",Table1[[#This Row],[numBuyers]])-1), "None")</f>
        <v>781</v>
      </c>
      <c r="K54" s="1">
        <f>IFERROR(LEFT(Table1[[#This Row],[Column1]],SEARCH("k", Table1[[#This Row],[Column1]])-1), 0)</f>
        <v>0</v>
      </c>
      <c r="L54" s="16" t="str">
        <f>IF(Table1[[#This Row],[Column2]]=0, Table1[[#This Row],[Column1]], Table1[[#This Row],[Column2]]*1000)</f>
        <v>781</v>
      </c>
      <c r="M54" s="14" t="str">
        <f>IFERROR(MID(Table1[[#This Row],[price]],SEARCH("¹",Table1[[#This Row],[price]])+1, 10), MID(Table1[[#This Row],[price]],SEARCH("Rs. ",Table1[[#This Row],[price]])+4, 10))</f>
        <v>1999</v>
      </c>
      <c r="N54" s="6" t="str">
        <f>IF(ISNUMBER(SEARCH("Men", Table1[[#This Row],[name]])), "Men", "Women")</f>
        <v>Women</v>
      </c>
      <c r="O54" s="6"/>
      <c r="P54" s="6"/>
    </row>
    <row r="55" spans="1:16" ht="19.8" customHeight="1" x14ac:dyDescent="0.3">
      <c r="A55" t="s">
        <v>104</v>
      </c>
      <c r="B55" t="s">
        <v>315</v>
      </c>
      <c r="C55" t="s">
        <v>24</v>
      </c>
      <c r="D55" t="s">
        <v>106</v>
      </c>
      <c r="E55" s="1" t="s">
        <v>316</v>
      </c>
      <c r="F55" s="1" t="s">
        <v>317</v>
      </c>
      <c r="G55" s="1" t="s">
        <v>318</v>
      </c>
      <c r="H55" t="s">
        <v>319</v>
      </c>
      <c r="I55" s="10" t="str">
        <f>IFERROR(LEFT(Table1[[#This Row],[ratingOld]],SEARCH("|", Table1[[#This Row],[ratingOld]])-2), AVERAGE(Table1[Ratings]))</f>
        <v>4.1</v>
      </c>
      <c r="J55" s="1" t="str">
        <f>IF(Table1[[#This Row],[numBuyers]]&lt;&gt;"None",LEFT(Table1[[#This Row],[numBuyers]],SEARCH(" ",Table1[[#This Row],[numBuyers]])-1), "None")</f>
        <v>75</v>
      </c>
      <c r="K55" s="1">
        <f>IFERROR(LEFT(Table1[[#This Row],[Column1]],SEARCH("k", Table1[[#This Row],[Column1]])-1), 0)</f>
        <v>0</v>
      </c>
      <c r="L55" s="16" t="str">
        <f>IF(Table1[[#This Row],[Column2]]=0, Table1[[#This Row],[Column1]], Table1[[#This Row],[Column2]]*1000)</f>
        <v>75</v>
      </c>
      <c r="M55" s="14" t="str">
        <f>IFERROR(MID(Table1[[#This Row],[price]],SEARCH("¹",Table1[[#This Row],[price]])+1, 10), MID(Table1[[#This Row],[price]],SEARCH("Rs. ",Table1[[#This Row],[price]])+4, 10))</f>
        <v>1399</v>
      </c>
      <c r="N55" s="6" t="str">
        <f>IF(ISNUMBER(SEARCH("Men", Table1[[#This Row],[name]])), "Men", "Women")</f>
        <v>Women</v>
      </c>
      <c r="O55" s="6"/>
      <c r="P55" s="6"/>
    </row>
    <row r="56" spans="1:16" ht="19.8" customHeight="1" x14ac:dyDescent="0.3">
      <c r="A56" t="s">
        <v>320</v>
      </c>
      <c r="B56" t="s">
        <v>321</v>
      </c>
      <c r="C56" t="s">
        <v>322</v>
      </c>
      <c r="D56" t="s">
        <v>323</v>
      </c>
      <c r="E56" t="s">
        <v>324</v>
      </c>
      <c r="F56" t="s">
        <v>21</v>
      </c>
      <c r="G56" s="1" t="s">
        <v>325</v>
      </c>
      <c r="H56" t="s">
        <v>326</v>
      </c>
      <c r="I56" s="10" t="str">
        <f>IFERROR(LEFT(Table1[[#This Row],[ratingOld]],SEARCH("|", Table1[[#This Row],[ratingOld]])-2), AVERAGE(Table1[Ratings]))</f>
        <v>4.5</v>
      </c>
      <c r="J56" s="1" t="str">
        <f>IF(Table1[[#This Row],[numBuyers]]&lt;&gt;"None",LEFT(Table1[[#This Row],[numBuyers]],SEARCH(" ",Table1[[#This Row],[numBuyers]])-1), "None")</f>
        <v>6.9k</v>
      </c>
      <c r="K56" s="1" t="str">
        <f>IFERROR(LEFT(Table1[[#This Row],[Column1]],SEARCH("k", Table1[[#This Row],[Column1]])-1), 0)</f>
        <v>6.9</v>
      </c>
      <c r="L56" s="16">
        <f>IF(Table1[[#This Row],[Column2]]=0, Table1[[#This Row],[Column1]], Table1[[#This Row],[Column2]]*1000)</f>
        <v>6900</v>
      </c>
      <c r="M56" s="14" t="str">
        <f>IFERROR(MID(Table1[[#This Row],[price]],SEARCH("¹",Table1[[#This Row],[price]])+1, 10), MID(Table1[[#This Row],[price]],SEARCH("Rs. ",Table1[[#This Row],[price]])+4, 10))</f>
        <v>164</v>
      </c>
      <c r="N56" s="6" t="str">
        <f>IF(ISNUMBER(SEARCH("Men", Table1[[#This Row],[name]])), "Men", "Women")</f>
        <v>Women</v>
      </c>
      <c r="O56" s="6"/>
      <c r="P56" s="6"/>
    </row>
    <row r="57" spans="1:16" ht="19.8" customHeight="1" x14ac:dyDescent="0.3">
      <c r="A57" t="s">
        <v>35</v>
      </c>
      <c r="B57" t="s">
        <v>327</v>
      </c>
      <c r="C57" t="s">
        <v>80</v>
      </c>
      <c r="D57" t="s">
        <v>81</v>
      </c>
      <c r="E57" t="s">
        <v>26</v>
      </c>
      <c r="F57" t="s">
        <v>21</v>
      </c>
      <c r="G57" s="1" t="s">
        <v>328</v>
      </c>
      <c r="H57" t="s">
        <v>329</v>
      </c>
      <c r="I57" s="10" t="str">
        <f>IFERROR(LEFT(Table1[[#This Row],[ratingOld]],SEARCH("|", Table1[[#This Row],[ratingOld]])-2), AVERAGE(Table1[Ratings]))</f>
        <v>4.1</v>
      </c>
      <c r="J57" s="1" t="str">
        <f>IF(Table1[[#This Row],[numBuyers]]&lt;&gt;"None",LEFT(Table1[[#This Row],[numBuyers]],SEARCH(" ",Table1[[#This Row],[numBuyers]])-1), "None")</f>
        <v>727</v>
      </c>
      <c r="K57" s="1">
        <f>IFERROR(LEFT(Table1[[#This Row],[Column1]],SEARCH("k", Table1[[#This Row],[Column1]])-1), 0)</f>
        <v>0</v>
      </c>
      <c r="L57" s="16" t="str">
        <f>IF(Table1[[#This Row],[Column2]]=0, Table1[[#This Row],[Column1]], Table1[[#This Row],[Column2]]*1000)</f>
        <v>727</v>
      </c>
      <c r="M57" s="14" t="str">
        <f>IFERROR(MID(Table1[[#This Row],[price]],SEARCH("¹",Table1[[#This Row],[price]])+1, 10), MID(Table1[[#This Row],[price]],SEARCH("Rs. ",Table1[[#This Row],[price]])+4, 10))</f>
        <v>1199</v>
      </c>
      <c r="N57" s="6" t="str">
        <f>IF(ISNUMBER(SEARCH("Men", Table1[[#This Row],[name]])), "Men", "Women")</f>
        <v>Women</v>
      </c>
      <c r="O57" s="6"/>
      <c r="P57" s="6"/>
    </row>
    <row r="58" spans="1:16" ht="19.8" customHeight="1" x14ac:dyDescent="0.3">
      <c r="A58" t="s">
        <v>22</v>
      </c>
      <c r="B58" t="s">
        <v>330</v>
      </c>
      <c r="C58" t="s">
        <v>43</v>
      </c>
      <c r="D58" t="s">
        <v>331</v>
      </c>
      <c r="E58" t="s">
        <v>26</v>
      </c>
      <c r="F58" t="s">
        <v>21</v>
      </c>
      <c r="G58" s="1" t="s">
        <v>332</v>
      </c>
      <c r="H58" t="s">
        <v>117</v>
      </c>
      <c r="I58" s="10" t="str">
        <f>IFERROR(LEFT(Table1[[#This Row],[ratingOld]],SEARCH("|", Table1[[#This Row],[ratingOld]])-2), AVERAGE(Table1[Ratings]))</f>
        <v>5</v>
      </c>
      <c r="J58" s="1" t="str">
        <f>IF(Table1[[#This Row],[numBuyers]]&lt;&gt;"None",LEFT(Table1[[#This Row],[numBuyers]],SEARCH(" ",Table1[[#This Row],[numBuyers]])-1), "None")</f>
        <v>3</v>
      </c>
      <c r="K58" s="1">
        <f>IFERROR(LEFT(Table1[[#This Row],[Column1]],SEARCH("k", Table1[[#This Row],[Column1]])-1), 0)</f>
        <v>0</v>
      </c>
      <c r="L58" s="16" t="str">
        <f>IF(Table1[[#This Row],[Column2]]=0, Table1[[#This Row],[Column1]], Table1[[#This Row],[Column2]]*1000)</f>
        <v>3</v>
      </c>
      <c r="M58" s="14" t="str">
        <f>IFERROR(MID(Table1[[#This Row],[price]],SEARCH("¹",Table1[[#This Row],[price]])+1, 10), MID(Table1[[#This Row],[price]],SEARCH("Rs. ",Table1[[#This Row],[price]])+4, 10))</f>
        <v>1299</v>
      </c>
      <c r="N58" s="6" t="str">
        <f>IF(ISNUMBER(SEARCH("Men", Table1[[#This Row],[name]])), "Men", "Women")</f>
        <v>Women</v>
      </c>
      <c r="O58" s="6"/>
      <c r="P58" s="6"/>
    </row>
    <row r="59" spans="1:16" ht="19.8" hidden="1" customHeight="1" x14ac:dyDescent="0.3">
      <c r="A59" t="s">
        <v>333</v>
      </c>
      <c r="B59" t="s">
        <v>334</v>
      </c>
      <c r="C59" t="s">
        <v>335</v>
      </c>
      <c r="D59" t="s">
        <v>336</v>
      </c>
      <c r="E59" s="1" t="s">
        <v>337</v>
      </c>
      <c r="F59" s="1" t="s">
        <v>338</v>
      </c>
      <c r="G59" t="s">
        <v>21</v>
      </c>
      <c r="H59" t="s">
        <v>21</v>
      </c>
      <c r="I59" s="1" t="str">
        <f ca="1">IFERROR(LEFT(Table1[[#This Row],[ratingOld]],SEARCH("|", Table1[[#This Row],[ratingOld]])-2), AVERAGE(Table1[Ratings]))</f>
        <v>4.4</v>
      </c>
      <c r="J59" s="1" t="str">
        <f>IF(Table1[[#This Row],[numBuyers]]&lt;&gt;"None",LEFT(Table1[[#This Row],[numBuyers]],SEARCH(" ",Table1[[#This Row],[numBuyers]])-1), "None")</f>
        <v>None</v>
      </c>
      <c r="K59" s="1">
        <f>IFERROR(LEFT(Table1[[#This Row],[Column1]],SEARCH("k", Table1[[#This Row],[Column1]])-1), 0)</f>
        <v>0</v>
      </c>
      <c r="L59" s="6" t="str">
        <f>IF(Table1[[#This Row],[Column2]]=0, Table1[[#This Row],[Column1]], Table1[[#This Row],[Column2]]*1000)</f>
        <v>None</v>
      </c>
      <c r="M59" s="6" t="str">
        <f>IFERROR(MID(Table1[[#This Row],[price]],SEARCH("¹",Table1[[#This Row],[price]])+1, 10), MID(Table1[[#This Row],[price]],SEARCH("Rs. ",Table1[[#This Row],[price]])+4, 10))</f>
        <v>2959</v>
      </c>
      <c r="N59" s="6" t="str">
        <f>IF(ISNUMBER(SEARCH("Men", Table1[[#This Row],[name]])), "Men", "Women")</f>
        <v>Men</v>
      </c>
      <c r="O59" s="6" t="str">
        <f>TRIM(RIGHT(SUBSTITUTE(Table1[[#This Row],[name]], " ", REPT(" ", 100)), 100))</f>
        <v>Sneakers</v>
      </c>
      <c r="P5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Black</v>
      </c>
    </row>
    <row r="60" spans="1:16" ht="19.8" customHeight="1" x14ac:dyDescent="0.3">
      <c r="A60" t="s">
        <v>339</v>
      </c>
      <c r="B60" t="s">
        <v>340</v>
      </c>
      <c r="C60" t="s">
        <v>341</v>
      </c>
      <c r="D60" t="s">
        <v>99</v>
      </c>
      <c r="E60" t="s">
        <v>342</v>
      </c>
      <c r="F60" t="s">
        <v>21</v>
      </c>
      <c r="G60" s="1" t="s">
        <v>343</v>
      </c>
      <c r="H60" t="s">
        <v>344</v>
      </c>
      <c r="I60" s="10" t="str">
        <f>IFERROR(LEFT(Table1[[#This Row],[ratingOld]],SEARCH("|", Table1[[#This Row],[ratingOld]])-2), AVERAGE(Table1[Ratings]))</f>
        <v>4.5</v>
      </c>
      <c r="J60" s="1" t="str">
        <f>IF(Table1[[#This Row],[numBuyers]]&lt;&gt;"None",LEFT(Table1[[#This Row],[numBuyers]],SEARCH(" ",Table1[[#This Row],[numBuyers]])-1), "None")</f>
        <v>8.6k</v>
      </c>
      <c r="K60" s="1" t="str">
        <f>IFERROR(LEFT(Table1[[#This Row],[Column1]],SEARCH("k", Table1[[#This Row],[Column1]])-1), 0)</f>
        <v>8.6</v>
      </c>
      <c r="L60" s="16">
        <f>IF(Table1[[#This Row],[Column2]]=0, Table1[[#This Row],[Column1]], Table1[[#This Row],[Column2]]*1000)</f>
        <v>8600</v>
      </c>
      <c r="M60" s="14" t="str">
        <f>IFERROR(MID(Table1[[#This Row],[price]],SEARCH("¹",Table1[[#This Row],[price]])+1, 10), MID(Table1[[#This Row],[price]],SEARCH("Rs. ",Table1[[#This Row],[price]])+4, 10))</f>
        <v>283</v>
      </c>
      <c r="N60" s="6" t="str">
        <f>IF(ISNUMBER(SEARCH("Men", Table1[[#This Row],[name]])), "Men", "Women")</f>
        <v>Women</v>
      </c>
      <c r="O60" s="6"/>
      <c r="P60" s="6"/>
    </row>
    <row r="61" spans="1:16" ht="19.8" customHeight="1" x14ac:dyDescent="0.3">
      <c r="A61" t="s">
        <v>148</v>
      </c>
      <c r="B61" t="s">
        <v>345</v>
      </c>
      <c r="C61" t="s">
        <v>346</v>
      </c>
      <c r="D61" t="s">
        <v>21</v>
      </c>
      <c r="E61" t="s">
        <v>347</v>
      </c>
      <c r="F61" t="s">
        <v>347</v>
      </c>
      <c r="G61" s="1" t="s">
        <v>348</v>
      </c>
      <c r="H61" t="s">
        <v>349</v>
      </c>
      <c r="I61" s="10" t="str">
        <f>IFERROR(LEFT(Table1[[#This Row],[ratingOld]],SEARCH("|", Table1[[#This Row],[ratingOld]])-2), AVERAGE(Table1[Ratings]))</f>
        <v>4.3</v>
      </c>
      <c r="J61" s="1" t="str">
        <f>IF(Table1[[#This Row],[numBuyers]]&lt;&gt;"None",LEFT(Table1[[#This Row],[numBuyers]],SEARCH(" ",Table1[[#This Row],[numBuyers]])-1), "None")</f>
        <v>2.4k</v>
      </c>
      <c r="K61" s="1" t="str">
        <f>IFERROR(LEFT(Table1[[#This Row],[Column1]],SEARCH("k", Table1[[#This Row],[Column1]])-1), 0)</f>
        <v>2.4</v>
      </c>
      <c r="L61" s="16">
        <f>IF(Table1[[#This Row],[Column2]]=0, Table1[[#This Row],[Column1]], Table1[[#This Row],[Column2]]*1000)</f>
        <v>2400</v>
      </c>
      <c r="M61" s="14" t="str">
        <f>IFERROR(MID(Table1[[#This Row],[price]],SEARCH("¹",Table1[[#This Row],[price]])+1, 10), MID(Table1[[#This Row],[price]],SEARCH("Rs. ",Table1[[#This Row],[price]])+4, 10))</f>
        <v>1799</v>
      </c>
      <c r="N61" s="6" t="str">
        <f>IF(ISNUMBER(SEARCH("Men", Table1[[#This Row],[name]])), "Men", "Women")</f>
        <v>Men</v>
      </c>
      <c r="O61" s="6"/>
      <c r="P61" s="6"/>
    </row>
    <row r="62" spans="1:16" ht="19.8" customHeight="1" x14ac:dyDescent="0.3">
      <c r="A62" t="s">
        <v>350</v>
      </c>
      <c r="B62" t="s">
        <v>351</v>
      </c>
      <c r="C62" t="s">
        <v>352</v>
      </c>
      <c r="D62" t="s">
        <v>353</v>
      </c>
      <c r="E62" s="1" t="s">
        <v>354</v>
      </c>
      <c r="F62" s="1" t="s">
        <v>355</v>
      </c>
      <c r="G62" s="1" t="s">
        <v>356</v>
      </c>
      <c r="H62" t="s">
        <v>357</v>
      </c>
      <c r="I62" s="10" t="str">
        <f>IFERROR(LEFT(Table1[[#This Row],[ratingOld]],SEARCH("|", Table1[[#This Row],[ratingOld]])-2), AVERAGE(Table1[Ratings]))</f>
        <v>3</v>
      </c>
      <c r="J62" s="1" t="str">
        <f>IF(Table1[[#This Row],[numBuyers]]&lt;&gt;"None",LEFT(Table1[[#This Row],[numBuyers]],SEARCH(" ",Table1[[#This Row],[numBuyers]])-1), "None")</f>
        <v>117</v>
      </c>
      <c r="K62" s="1">
        <f>IFERROR(LEFT(Table1[[#This Row],[Column1]],SEARCH("k", Table1[[#This Row],[Column1]])-1), 0)</f>
        <v>0</v>
      </c>
      <c r="L62" s="16" t="str">
        <f>IF(Table1[[#This Row],[Column2]]=0, Table1[[#This Row],[Column1]], Table1[[#This Row],[Column2]]*1000)</f>
        <v>117</v>
      </c>
      <c r="M62" s="14" t="str">
        <f>IFERROR(MID(Table1[[#This Row],[price]],SEARCH("¹",Table1[[#This Row],[price]])+1, 10), MID(Table1[[#This Row],[price]],SEARCH("Rs. ",Table1[[#This Row],[price]])+4, 10))</f>
        <v>395</v>
      </c>
      <c r="N62" s="6" t="str">
        <f>IF(ISNUMBER(SEARCH("Men", Table1[[#This Row],[name]])), "Men", "Women")</f>
        <v>Men</v>
      </c>
      <c r="O62" s="6"/>
      <c r="P62" s="6"/>
    </row>
    <row r="63" spans="1:16" ht="19.8" customHeight="1" x14ac:dyDescent="0.3">
      <c r="A63" t="s">
        <v>65</v>
      </c>
      <c r="B63" t="s">
        <v>358</v>
      </c>
      <c r="C63" t="s">
        <v>359</v>
      </c>
      <c r="D63" t="s">
        <v>360</v>
      </c>
      <c r="E63" s="1" t="s">
        <v>361</v>
      </c>
      <c r="F63" s="1" t="s">
        <v>362</v>
      </c>
      <c r="G63" s="1" t="s">
        <v>363</v>
      </c>
      <c r="H63" t="s">
        <v>364</v>
      </c>
      <c r="I63" s="10" t="str">
        <f>IFERROR(LEFT(Table1[[#This Row],[ratingOld]],SEARCH("|", Table1[[#This Row],[ratingOld]])-2), AVERAGE(Table1[Ratings]))</f>
        <v>3.7</v>
      </c>
      <c r="J63" s="1" t="str">
        <f>IF(Table1[[#This Row],[numBuyers]]&lt;&gt;"None",LEFT(Table1[[#This Row],[numBuyers]],SEARCH(" ",Table1[[#This Row],[numBuyers]])-1), "None")</f>
        <v>1.8k</v>
      </c>
      <c r="K63" s="1" t="str">
        <f>IFERROR(LEFT(Table1[[#This Row],[Column1]],SEARCH("k", Table1[[#This Row],[Column1]])-1), 0)</f>
        <v>1.8</v>
      </c>
      <c r="L63" s="16">
        <f>IF(Table1[[#This Row],[Column2]]=0, Table1[[#This Row],[Column1]], Table1[[#This Row],[Column2]]*1000)</f>
        <v>1800</v>
      </c>
      <c r="M63" s="14" t="str">
        <f>IFERROR(MID(Table1[[#This Row],[price]],SEARCH("¹",Table1[[#This Row],[price]])+1, 10), MID(Table1[[#This Row],[price]],SEARCH("Rs. ",Table1[[#This Row],[price]])+4, 10))</f>
        <v>635</v>
      </c>
      <c r="N63" s="6" t="str">
        <f>IF(ISNUMBER(SEARCH("Men", Table1[[#This Row],[name]])), "Men", "Women")</f>
        <v>Men</v>
      </c>
      <c r="O63" s="6"/>
      <c r="P63" s="6"/>
    </row>
    <row r="64" spans="1:16" ht="19.8" customHeight="1" x14ac:dyDescent="0.3">
      <c r="A64" t="s">
        <v>365</v>
      </c>
      <c r="B64" t="s">
        <v>366</v>
      </c>
      <c r="C64" t="s">
        <v>177</v>
      </c>
      <c r="D64" t="s">
        <v>18</v>
      </c>
      <c r="E64" s="1" t="s">
        <v>367</v>
      </c>
      <c r="F64" s="1" t="s">
        <v>368</v>
      </c>
      <c r="G64" s="1" t="s">
        <v>369</v>
      </c>
      <c r="H64" t="s">
        <v>212</v>
      </c>
      <c r="I64" s="10" t="str">
        <f>IFERROR(LEFT(Table1[[#This Row],[ratingOld]],SEARCH("|", Table1[[#This Row],[ratingOld]])-2), AVERAGE(Table1[Ratings]))</f>
        <v>3.9</v>
      </c>
      <c r="J64" s="1" t="str">
        <f>IF(Table1[[#This Row],[numBuyers]]&lt;&gt;"None",LEFT(Table1[[#This Row],[numBuyers]],SEARCH(" ",Table1[[#This Row],[numBuyers]])-1), "None")</f>
        <v>447</v>
      </c>
      <c r="K64" s="1">
        <f>IFERROR(LEFT(Table1[[#This Row],[Column1]],SEARCH("k", Table1[[#This Row],[Column1]])-1), 0)</f>
        <v>0</v>
      </c>
      <c r="L64" s="16" t="str">
        <f>IF(Table1[[#This Row],[Column2]]=0, Table1[[#This Row],[Column1]], Table1[[#This Row],[Column2]]*1000)</f>
        <v>447</v>
      </c>
      <c r="M64" s="14" t="str">
        <f>IFERROR(MID(Table1[[#This Row],[price]],SEARCH("¹",Table1[[#This Row],[price]])+1, 10), MID(Table1[[#This Row],[price]],SEARCH("Rs. ",Table1[[#This Row],[price]])+4, 10))</f>
        <v>2399</v>
      </c>
      <c r="N64" s="6" t="str">
        <f>IF(ISNUMBER(SEARCH("Men", Table1[[#This Row],[name]])), "Men", "Women")</f>
        <v>Men</v>
      </c>
      <c r="O64" s="6"/>
      <c r="P64" s="6"/>
    </row>
    <row r="65" spans="1:16" ht="19.8" customHeight="1" x14ac:dyDescent="0.3">
      <c r="A65" t="s">
        <v>127</v>
      </c>
      <c r="B65" t="s">
        <v>370</v>
      </c>
      <c r="C65" t="s">
        <v>371</v>
      </c>
      <c r="D65" t="s">
        <v>68</v>
      </c>
      <c r="E65" s="1" t="s">
        <v>372</v>
      </c>
      <c r="F65" t="s">
        <v>373</v>
      </c>
      <c r="G65" s="1" t="s">
        <v>374</v>
      </c>
      <c r="H65" t="s">
        <v>303</v>
      </c>
      <c r="I65" s="10" t="str">
        <f>IFERROR(LEFT(Table1[[#This Row],[ratingOld]],SEARCH("|", Table1[[#This Row],[ratingOld]])-2), AVERAGE(Table1[Ratings]))</f>
        <v>3.9</v>
      </c>
      <c r="J65" s="1" t="str">
        <f>IF(Table1[[#This Row],[numBuyers]]&lt;&gt;"None",LEFT(Table1[[#This Row],[numBuyers]],SEARCH(" ",Table1[[#This Row],[numBuyers]])-1), "None")</f>
        <v>3.2k</v>
      </c>
      <c r="K65" s="1" t="str">
        <f>IFERROR(LEFT(Table1[[#This Row],[Column1]],SEARCH("k", Table1[[#This Row],[Column1]])-1), 0)</f>
        <v>3.2</v>
      </c>
      <c r="L65" s="16">
        <f>IF(Table1[[#This Row],[Column2]]=0, Table1[[#This Row],[Column1]], Table1[[#This Row],[Column2]]*1000)</f>
        <v>3200</v>
      </c>
      <c r="M65" s="14" t="str">
        <f>IFERROR(MID(Table1[[#This Row],[price]],SEARCH("¹",Table1[[#This Row],[price]])+1, 10), MID(Table1[[#This Row],[price]],SEARCH("Rs. ",Table1[[#This Row],[price]])+4, 10))</f>
        <v>539</v>
      </c>
      <c r="N65" s="6" t="str">
        <f>IF(ISNUMBER(SEARCH("Men", Table1[[#This Row],[name]])), "Men", "Women")</f>
        <v>Men</v>
      </c>
      <c r="O65" s="6"/>
      <c r="P65" s="6"/>
    </row>
    <row r="66" spans="1:16" ht="19.8" customHeight="1" x14ac:dyDescent="0.3">
      <c r="A66" t="s">
        <v>375</v>
      </c>
      <c r="B66" t="s">
        <v>376</v>
      </c>
      <c r="C66" t="s">
        <v>377</v>
      </c>
      <c r="D66" t="s">
        <v>378</v>
      </c>
      <c r="E66" s="1" t="s">
        <v>379</v>
      </c>
      <c r="F66" s="1" t="s">
        <v>380</v>
      </c>
      <c r="G66" s="1" t="s">
        <v>381</v>
      </c>
      <c r="H66" t="s">
        <v>190</v>
      </c>
      <c r="I66" s="10" t="str">
        <f>IFERROR(LEFT(Table1[[#This Row],[ratingOld]],SEARCH("|", Table1[[#This Row],[ratingOld]])-2), AVERAGE(Table1[Ratings]))</f>
        <v>4</v>
      </c>
      <c r="J66" s="1" t="str">
        <f>IF(Table1[[#This Row],[numBuyers]]&lt;&gt;"None",LEFT(Table1[[#This Row],[numBuyers]],SEARCH(" ",Table1[[#This Row],[numBuyers]])-1), "None")</f>
        <v>1k</v>
      </c>
      <c r="K66" s="1" t="str">
        <f>IFERROR(LEFT(Table1[[#This Row],[Column1]],SEARCH("k", Table1[[#This Row],[Column1]])-1), 0)</f>
        <v>1</v>
      </c>
      <c r="L66" s="16">
        <f>IF(Table1[[#This Row],[Column2]]=0, Table1[[#This Row],[Column1]], Table1[[#This Row],[Column2]]*1000)</f>
        <v>1000</v>
      </c>
      <c r="M66" s="14" t="str">
        <f>IFERROR(MID(Table1[[#This Row],[price]],SEARCH("¹",Table1[[#This Row],[price]])+1, 10), MID(Table1[[#This Row],[price]],SEARCH("Rs. ",Table1[[#This Row],[price]])+4, 10))</f>
        <v>899</v>
      </c>
      <c r="N66" s="6" t="str">
        <f>IF(ISNUMBER(SEARCH("Men", Table1[[#This Row],[name]])), "Men", "Women")</f>
        <v>Men</v>
      </c>
      <c r="O66" s="6"/>
      <c r="P66" s="6"/>
    </row>
    <row r="67" spans="1:16" ht="19.8" customHeight="1" x14ac:dyDescent="0.3">
      <c r="A67" t="s">
        <v>127</v>
      </c>
      <c r="B67" t="s">
        <v>382</v>
      </c>
      <c r="C67" t="s">
        <v>383</v>
      </c>
      <c r="D67" t="s">
        <v>68</v>
      </c>
      <c r="E67" s="1" t="s">
        <v>384</v>
      </c>
      <c r="F67" s="1" t="s">
        <v>385</v>
      </c>
      <c r="G67" s="1" t="s">
        <v>386</v>
      </c>
      <c r="H67" t="s">
        <v>387</v>
      </c>
      <c r="I67" s="10" t="str">
        <f>IFERROR(LEFT(Table1[[#This Row],[ratingOld]],SEARCH("|", Table1[[#This Row],[ratingOld]])-2), AVERAGE(Table1[Ratings]))</f>
        <v>3.5</v>
      </c>
      <c r="J67" s="1" t="str">
        <f>IF(Table1[[#This Row],[numBuyers]]&lt;&gt;"None",LEFT(Table1[[#This Row],[numBuyers]],SEARCH(" ",Table1[[#This Row],[numBuyers]])-1), "None")</f>
        <v>55</v>
      </c>
      <c r="K67" s="1">
        <f>IFERROR(LEFT(Table1[[#This Row],[Column1]],SEARCH("k", Table1[[#This Row],[Column1]])-1), 0)</f>
        <v>0</v>
      </c>
      <c r="L67" s="16" t="str">
        <f>IF(Table1[[#This Row],[Column2]]=0, Table1[[#This Row],[Column1]], Table1[[#This Row],[Column2]]*1000)</f>
        <v>55</v>
      </c>
      <c r="M67" s="14" t="str">
        <f>IFERROR(MID(Table1[[#This Row],[price]],SEARCH("¹",Table1[[#This Row],[price]])+1, 10), MID(Table1[[#This Row],[price]],SEARCH("Rs. ",Table1[[#This Row],[price]])+4, 10))</f>
        <v>989</v>
      </c>
      <c r="N67" s="6" t="str">
        <f>IF(ISNUMBER(SEARCH("Men", Table1[[#This Row],[name]])), "Men", "Women")</f>
        <v>Men</v>
      </c>
      <c r="O67" s="6"/>
      <c r="P67" s="6"/>
    </row>
    <row r="68" spans="1:16" ht="19.8" customHeight="1" x14ac:dyDescent="0.3">
      <c r="A68" t="s">
        <v>29</v>
      </c>
      <c r="B68" t="s">
        <v>176</v>
      </c>
      <c r="C68" t="s">
        <v>177</v>
      </c>
      <c r="D68" t="s">
        <v>178</v>
      </c>
      <c r="E68" t="s">
        <v>26</v>
      </c>
      <c r="F68" t="s">
        <v>21</v>
      </c>
      <c r="G68" s="1" t="s">
        <v>388</v>
      </c>
      <c r="H68" t="s">
        <v>389</v>
      </c>
      <c r="I68" s="10" t="str">
        <f>IFERROR(LEFT(Table1[[#This Row],[ratingOld]],SEARCH("|", Table1[[#This Row],[ratingOld]])-2), AVERAGE(Table1[Ratings]))</f>
        <v>4.3</v>
      </c>
      <c r="J68" s="1" t="str">
        <f>IF(Table1[[#This Row],[numBuyers]]&lt;&gt;"None",LEFT(Table1[[#This Row],[numBuyers]],SEARCH(" ",Table1[[#This Row],[numBuyers]])-1), "None")</f>
        <v>792</v>
      </c>
      <c r="K68" s="1">
        <f>IFERROR(LEFT(Table1[[#This Row],[Column1]],SEARCH("k", Table1[[#This Row],[Column1]])-1), 0)</f>
        <v>0</v>
      </c>
      <c r="L68" s="16" t="str">
        <f>IF(Table1[[#This Row],[Column2]]=0, Table1[[#This Row],[Column1]], Table1[[#This Row],[Column2]]*1000)</f>
        <v>792</v>
      </c>
      <c r="M68" s="14" t="str">
        <f>IFERROR(MID(Table1[[#This Row],[price]],SEARCH("¹",Table1[[#This Row],[price]])+1, 10), MID(Table1[[#This Row],[price]],SEARCH("Rs. ",Table1[[#This Row],[price]])+4, 10))</f>
        <v>2399</v>
      </c>
      <c r="N68" s="6" t="str">
        <f>IF(ISNUMBER(SEARCH("Men", Table1[[#This Row],[name]])), "Men", "Women")</f>
        <v>Women</v>
      </c>
      <c r="O68" s="6"/>
      <c r="P68" s="6"/>
    </row>
    <row r="69" spans="1:16" ht="19.8" customHeight="1" x14ac:dyDescent="0.3">
      <c r="A69" t="s">
        <v>390</v>
      </c>
      <c r="B69" t="s">
        <v>391</v>
      </c>
      <c r="C69" t="s">
        <v>392</v>
      </c>
      <c r="D69" t="s">
        <v>393</v>
      </c>
      <c r="E69" t="s">
        <v>26</v>
      </c>
      <c r="F69" s="1" t="s">
        <v>394</v>
      </c>
      <c r="G69" s="1" t="s">
        <v>395</v>
      </c>
      <c r="H69" t="s">
        <v>396</v>
      </c>
      <c r="I69" s="10" t="str">
        <f>IFERROR(LEFT(Table1[[#This Row],[ratingOld]],SEARCH("|", Table1[[#This Row],[ratingOld]])-2), AVERAGE(Table1[Ratings]))</f>
        <v>3.8</v>
      </c>
      <c r="J69" s="1" t="str">
        <f>IF(Table1[[#This Row],[numBuyers]]&lt;&gt;"None",LEFT(Table1[[#This Row],[numBuyers]],SEARCH(" ",Table1[[#This Row],[numBuyers]])-1), "None")</f>
        <v>178</v>
      </c>
      <c r="K69" s="1">
        <f>IFERROR(LEFT(Table1[[#This Row],[Column1]],SEARCH("k", Table1[[#This Row],[Column1]])-1), 0)</f>
        <v>0</v>
      </c>
      <c r="L69" s="16" t="str">
        <f>IF(Table1[[#This Row],[Column2]]=0, Table1[[#This Row],[Column1]], Table1[[#This Row],[Column2]]*1000)</f>
        <v>178</v>
      </c>
      <c r="M69" s="14" t="str">
        <f>IFERROR(MID(Table1[[#This Row],[price]],SEARCH("¹",Table1[[#This Row],[price]])+1, 10), MID(Table1[[#This Row],[price]],SEARCH("Rs. ",Table1[[#This Row],[price]])+4, 10))</f>
        <v>799</v>
      </c>
      <c r="N69" s="6" t="str">
        <f>IF(ISNUMBER(SEARCH("Men", Table1[[#This Row],[name]])), "Men", "Women")</f>
        <v>Women</v>
      </c>
      <c r="O69" s="6"/>
      <c r="P69" s="6"/>
    </row>
    <row r="70" spans="1:16" ht="19.8" customHeight="1" x14ac:dyDescent="0.3">
      <c r="A70" t="s">
        <v>85</v>
      </c>
      <c r="B70" t="s">
        <v>397</v>
      </c>
      <c r="C70" t="s">
        <v>398</v>
      </c>
      <c r="D70" t="s">
        <v>399</v>
      </c>
      <c r="E70" s="1" t="s">
        <v>400</v>
      </c>
      <c r="F70" s="1" t="s">
        <v>70</v>
      </c>
      <c r="G70" s="1" t="s">
        <v>401</v>
      </c>
      <c r="H70" t="s">
        <v>402</v>
      </c>
      <c r="I70" s="10" t="str">
        <f>IFERROR(LEFT(Table1[[#This Row],[ratingOld]],SEARCH("|", Table1[[#This Row],[ratingOld]])-2), AVERAGE(Table1[Ratings]))</f>
        <v>4.5</v>
      </c>
      <c r="J70" s="1" t="str">
        <f>IF(Table1[[#This Row],[numBuyers]]&lt;&gt;"None",LEFT(Table1[[#This Row],[numBuyers]],SEARCH(" ",Table1[[#This Row],[numBuyers]])-1), "None")</f>
        <v>135</v>
      </c>
      <c r="K70" s="1">
        <f>IFERROR(LEFT(Table1[[#This Row],[Column1]],SEARCH("k", Table1[[#This Row],[Column1]])-1), 0)</f>
        <v>0</v>
      </c>
      <c r="L70" s="16" t="str">
        <f>IF(Table1[[#This Row],[Column2]]=0, Table1[[#This Row],[Column1]], Table1[[#This Row],[Column2]]*1000)</f>
        <v>135</v>
      </c>
      <c r="M70" s="14" t="str">
        <f>IFERROR(MID(Table1[[#This Row],[price]],SEARCH("¹",Table1[[#This Row],[price]])+1, 10), MID(Table1[[#This Row],[price]],SEARCH("Rs. ",Table1[[#This Row],[price]])+4, 10))</f>
        <v>890</v>
      </c>
      <c r="N70" s="6" t="str">
        <f>IF(ISNUMBER(SEARCH("Men", Table1[[#This Row],[name]])), "Men", "Women")</f>
        <v>Men</v>
      </c>
      <c r="O70" s="6"/>
      <c r="P70" s="6"/>
    </row>
    <row r="71" spans="1:16" ht="19.8" customHeight="1" x14ac:dyDescent="0.3">
      <c r="A71" t="s">
        <v>403</v>
      </c>
      <c r="B71" t="s">
        <v>404</v>
      </c>
      <c r="C71" t="s">
        <v>405</v>
      </c>
      <c r="D71" t="s">
        <v>201</v>
      </c>
      <c r="E71" s="1" t="s">
        <v>406</v>
      </c>
      <c r="F71" s="1" t="s">
        <v>407</v>
      </c>
      <c r="G71" s="1" t="s">
        <v>408</v>
      </c>
      <c r="H71" t="s">
        <v>409</v>
      </c>
      <c r="I71" s="10" t="str">
        <f>IFERROR(LEFT(Table1[[#This Row],[ratingOld]],SEARCH("|", Table1[[#This Row],[ratingOld]])-2), AVERAGE(Table1[Ratings]))</f>
        <v>4.3</v>
      </c>
      <c r="J71" s="1" t="str">
        <f>IF(Table1[[#This Row],[numBuyers]]&lt;&gt;"None",LEFT(Table1[[#This Row],[numBuyers]],SEARCH(" ",Table1[[#This Row],[numBuyers]])-1), "None")</f>
        <v>461</v>
      </c>
      <c r="K71" s="1">
        <f>IFERROR(LEFT(Table1[[#This Row],[Column1]],SEARCH("k", Table1[[#This Row],[Column1]])-1), 0)</f>
        <v>0</v>
      </c>
      <c r="L71" s="16" t="str">
        <f>IF(Table1[[#This Row],[Column2]]=0, Table1[[#This Row],[Column1]], Table1[[#This Row],[Column2]]*1000)</f>
        <v>461</v>
      </c>
      <c r="M71" s="14" t="str">
        <f>IFERROR(MID(Table1[[#This Row],[price]],SEARCH("¹",Table1[[#This Row],[price]])+1, 10), MID(Table1[[#This Row],[price]],SEARCH("Rs. ",Table1[[#This Row],[price]])+4, 10))</f>
        <v>1959</v>
      </c>
      <c r="N71" s="6" t="str">
        <f>IF(ISNUMBER(SEARCH("Men", Table1[[#This Row],[name]])), "Men", "Women")</f>
        <v>Men</v>
      </c>
      <c r="O71" s="6"/>
      <c r="P71" s="6"/>
    </row>
    <row r="72" spans="1:16" ht="19.8" customHeight="1" x14ac:dyDescent="0.3">
      <c r="A72" t="s">
        <v>85</v>
      </c>
      <c r="B72" t="s">
        <v>410</v>
      </c>
      <c r="C72" t="s">
        <v>411</v>
      </c>
      <c r="D72" t="s">
        <v>88</v>
      </c>
      <c r="E72" s="1" t="s">
        <v>412</v>
      </c>
      <c r="F72" s="1" t="s">
        <v>413</v>
      </c>
      <c r="G72" s="1" t="s">
        <v>414</v>
      </c>
      <c r="H72" t="s">
        <v>303</v>
      </c>
      <c r="I72" s="10" t="str">
        <f>IFERROR(LEFT(Table1[[#This Row],[ratingOld]],SEARCH("|", Table1[[#This Row],[ratingOld]])-2), AVERAGE(Table1[Ratings]))</f>
        <v>4.2</v>
      </c>
      <c r="J72" s="1" t="str">
        <f>IF(Table1[[#This Row],[numBuyers]]&lt;&gt;"None",LEFT(Table1[[#This Row],[numBuyers]],SEARCH(" ",Table1[[#This Row],[numBuyers]])-1), "None")</f>
        <v>3.2k</v>
      </c>
      <c r="K72" s="1" t="str">
        <f>IFERROR(LEFT(Table1[[#This Row],[Column1]],SEARCH("k", Table1[[#This Row],[Column1]])-1), 0)</f>
        <v>3.2</v>
      </c>
      <c r="L72" s="16">
        <f>IF(Table1[[#This Row],[Column2]]=0, Table1[[#This Row],[Column1]], Table1[[#This Row],[Column2]]*1000)</f>
        <v>3200</v>
      </c>
      <c r="M72" s="14" t="str">
        <f>IFERROR(MID(Table1[[#This Row],[price]],SEARCH("¹",Table1[[#This Row],[price]])+1, 10), MID(Table1[[#This Row],[price]],SEARCH("Rs. ",Table1[[#This Row],[price]])+4, 10))</f>
        <v>2039</v>
      </c>
      <c r="N72" s="6" t="str">
        <f>IF(ISNUMBER(SEARCH("Men", Table1[[#This Row],[name]])), "Men", "Women")</f>
        <v>Men</v>
      </c>
      <c r="O72" s="6"/>
      <c r="P72" s="6"/>
    </row>
    <row r="73" spans="1:16" ht="19.8" customHeight="1" x14ac:dyDescent="0.3">
      <c r="A73" t="s">
        <v>96</v>
      </c>
      <c r="B73" t="s">
        <v>415</v>
      </c>
      <c r="C73" t="s">
        <v>416</v>
      </c>
      <c r="D73" t="s">
        <v>194</v>
      </c>
      <c r="E73" s="1" t="s">
        <v>417</v>
      </c>
      <c r="F73" s="1" t="s">
        <v>418</v>
      </c>
      <c r="G73" s="1" t="s">
        <v>419</v>
      </c>
      <c r="H73" t="s">
        <v>420</v>
      </c>
      <c r="I73" s="10" t="str">
        <f>IFERROR(LEFT(Table1[[#This Row],[ratingOld]],SEARCH("|", Table1[[#This Row],[ratingOld]])-2), AVERAGE(Table1[Ratings]))</f>
        <v>4.1</v>
      </c>
      <c r="J73" s="1" t="str">
        <f>IF(Table1[[#This Row],[numBuyers]]&lt;&gt;"None",LEFT(Table1[[#This Row],[numBuyers]],SEARCH(" ",Table1[[#This Row],[numBuyers]])-1), "None")</f>
        <v>24</v>
      </c>
      <c r="K73" s="1">
        <f>IFERROR(LEFT(Table1[[#This Row],[Column1]],SEARCH("k", Table1[[#This Row],[Column1]])-1), 0)</f>
        <v>0</v>
      </c>
      <c r="L73" s="16" t="str">
        <f>IF(Table1[[#This Row],[Column2]]=0, Table1[[#This Row],[Column1]], Table1[[#This Row],[Column2]]*1000)</f>
        <v>24</v>
      </c>
      <c r="M73" s="14" t="str">
        <f>IFERROR(MID(Table1[[#This Row],[price]],SEARCH("¹",Table1[[#This Row],[price]])+1, 10), MID(Table1[[#This Row],[price]],SEARCH("Rs. ",Table1[[#This Row],[price]])+4, 10))</f>
        <v>2965</v>
      </c>
      <c r="N73" s="6" t="str">
        <f>IF(ISNUMBER(SEARCH("Men", Table1[[#This Row],[name]])), "Men", "Women")</f>
        <v>Men</v>
      </c>
      <c r="O73" s="6"/>
      <c r="P73" s="6"/>
    </row>
    <row r="74" spans="1:16" ht="19.8" customHeight="1" x14ac:dyDescent="0.3">
      <c r="A74" t="s">
        <v>421</v>
      </c>
      <c r="B74" t="s">
        <v>422</v>
      </c>
      <c r="C74" t="s">
        <v>423</v>
      </c>
      <c r="D74" t="s">
        <v>283</v>
      </c>
      <c r="E74" s="1" t="s">
        <v>424</v>
      </c>
      <c r="F74" s="1" t="s">
        <v>425</v>
      </c>
      <c r="G74" s="1" t="s">
        <v>426</v>
      </c>
      <c r="H74" t="s">
        <v>427</v>
      </c>
      <c r="I74" s="10" t="str">
        <f>IFERROR(LEFT(Table1[[#This Row],[ratingOld]],SEARCH("|", Table1[[#This Row],[ratingOld]])-2), AVERAGE(Table1[Ratings]))</f>
        <v>3.2</v>
      </c>
      <c r="J74" s="1" t="str">
        <f>IF(Table1[[#This Row],[numBuyers]]&lt;&gt;"None",LEFT(Table1[[#This Row],[numBuyers]],SEARCH(" ",Table1[[#This Row],[numBuyers]])-1), "None")</f>
        <v>249</v>
      </c>
      <c r="K74" s="1">
        <f>IFERROR(LEFT(Table1[[#This Row],[Column1]],SEARCH("k", Table1[[#This Row],[Column1]])-1), 0)</f>
        <v>0</v>
      </c>
      <c r="L74" s="16" t="str">
        <f>IF(Table1[[#This Row],[Column2]]=0, Table1[[#This Row],[Column1]], Table1[[#This Row],[Column2]]*1000)</f>
        <v>249</v>
      </c>
      <c r="M74" s="14" t="str">
        <f>IFERROR(MID(Table1[[#This Row],[price]],SEARCH("¹",Table1[[#This Row],[price]])+1, 10), MID(Table1[[#This Row],[price]],SEARCH("Rs. ",Table1[[#This Row],[price]])+4, 10))</f>
        <v>704</v>
      </c>
      <c r="N74" s="6" t="str">
        <f>IF(ISNUMBER(SEARCH("Men", Table1[[#This Row],[name]])), "Men", "Women")</f>
        <v>Men</v>
      </c>
      <c r="O74" s="6"/>
      <c r="P74" s="6"/>
    </row>
    <row r="75" spans="1:16" ht="19.8" customHeight="1" x14ac:dyDescent="0.3">
      <c r="A75" t="s">
        <v>127</v>
      </c>
      <c r="B75" t="s">
        <v>428</v>
      </c>
      <c r="C75" t="s">
        <v>429</v>
      </c>
      <c r="D75" t="s">
        <v>430</v>
      </c>
      <c r="E75" s="1" t="s">
        <v>431</v>
      </c>
      <c r="F75" s="1" t="s">
        <v>355</v>
      </c>
      <c r="G75" s="1" t="s">
        <v>432</v>
      </c>
      <c r="H75" t="s">
        <v>433</v>
      </c>
      <c r="I75" s="10" t="str">
        <f>IFERROR(LEFT(Table1[[#This Row],[ratingOld]],SEARCH("|", Table1[[#This Row],[ratingOld]])-2), AVERAGE(Table1[Ratings]))</f>
        <v>4.1</v>
      </c>
      <c r="J75" s="1" t="str">
        <f>IF(Table1[[#This Row],[numBuyers]]&lt;&gt;"None",LEFT(Table1[[#This Row],[numBuyers]],SEARCH(" ",Table1[[#This Row],[numBuyers]])-1), "None")</f>
        <v>15</v>
      </c>
      <c r="K75" s="1">
        <f>IFERROR(LEFT(Table1[[#This Row],[Column1]],SEARCH("k", Table1[[#This Row],[Column1]])-1), 0)</f>
        <v>0</v>
      </c>
      <c r="L75" s="16" t="str">
        <f>IF(Table1[[#This Row],[Column2]]=0, Table1[[#This Row],[Column1]], Table1[[#This Row],[Column2]]*1000)</f>
        <v>15</v>
      </c>
      <c r="M75" s="14" t="str">
        <f>IFERROR(MID(Table1[[#This Row],[price]],SEARCH("¹",Table1[[#This Row],[price]])+1, 10), MID(Table1[[#This Row],[price]],SEARCH("Rs. ",Table1[[#This Row],[price]])+4, 10))</f>
        <v>649</v>
      </c>
      <c r="N75" s="6" t="str">
        <f>IF(ISNUMBER(SEARCH("Men", Table1[[#This Row],[name]])), "Men", "Women")</f>
        <v>Men</v>
      </c>
      <c r="O75" s="6"/>
      <c r="P75" s="6"/>
    </row>
    <row r="76" spans="1:16" ht="19.8" customHeight="1" x14ac:dyDescent="0.3">
      <c r="A76" t="s">
        <v>434</v>
      </c>
      <c r="B76" t="s">
        <v>435</v>
      </c>
      <c r="C76" t="s">
        <v>187</v>
      </c>
      <c r="D76" t="s">
        <v>436</v>
      </c>
      <c r="E76" s="1" t="s">
        <v>437</v>
      </c>
      <c r="F76" s="1" t="s">
        <v>438</v>
      </c>
      <c r="G76" s="1" t="s">
        <v>439</v>
      </c>
      <c r="H76" t="s">
        <v>440</v>
      </c>
      <c r="I76" s="10" t="str">
        <f>IFERROR(LEFT(Table1[[#This Row],[ratingOld]],SEARCH("|", Table1[[#This Row],[ratingOld]])-2), AVERAGE(Table1[Ratings]))</f>
        <v>4.1</v>
      </c>
      <c r="J76" s="1" t="str">
        <f>IF(Table1[[#This Row],[numBuyers]]&lt;&gt;"None",LEFT(Table1[[#This Row],[numBuyers]],SEARCH(" ",Table1[[#This Row],[numBuyers]])-1), "None")</f>
        <v>1.4k</v>
      </c>
      <c r="K76" s="1" t="str">
        <f>IFERROR(LEFT(Table1[[#This Row],[Column1]],SEARCH("k", Table1[[#This Row],[Column1]])-1), 0)</f>
        <v>1.4</v>
      </c>
      <c r="L76" s="16">
        <f>IF(Table1[[#This Row],[Column2]]=0, Table1[[#This Row],[Column1]], Table1[[#This Row],[Column2]]*1000)</f>
        <v>1400</v>
      </c>
      <c r="M76" s="14" t="str">
        <f>IFERROR(MID(Table1[[#This Row],[price]],SEARCH("¹",Table1[[#This Row],[price]])+1, 10), MID(Table1[[#This Row],[price]],SEARCH("Rs. ",Table1[[#This Row],[price]])+4, 10))</f>
        <v>1599</v>
      </c>
      <c r="N76" s="6" t="str">
        <f>IF(ISNUMBER(SEARCH("Men", Table1[[#This Row],[name]])), "Men", "Women")</f>
        <v>Men</v>
      </c>
      <c r="O76" s="6"/>
      <c r="P76" s="6"/>
    </row>
    <row r="77" spans="1:16" ht="19.8" customHeight="1" x14ac:dyDescent="0.3">
      <c r="A77" t="s">
        <v>35</v>
      </c>
      <c r="B77" t="s">
        <v>79</v>
      </c>
      <c r="C77" t="s">
        <v>80</v>
      </c>
      <c r="D77" t="s">
        <v>81</v>
      </c>
      <c r="E77" t="s">
        <v>26</v>
      </c>
      <c r="F77" s="1" t="s">
        <v>441</v>
      </c>
      <c r="G77" s="1" t="s">
        <v>442</v>
      </c>
      <c r="H77" t="s">
        <v>443</v>
      </c>
      <c r="I77" s="10" t="str">
        <f>IFERROR(LEFT(Table1[[#This Row],[ratingOld]],SEARCH("|", Table1[[#This Row],[ratingOld]])-2), AVERAGE(Table1[Ratings]))</f>
        <v>4.1</v>
      </c>
      <c r="J77" s="1" t="str">
        <f>IF(Table1[[#This Row],[numBuyers]]&lt;&gt;"None",LEFT(Table1[[#This Row],[numBuyers]],SEARCH(" ",Table1[[#This Row],[numBuyers]])-1), "None")</f>
        <v>3.3k</v>
      </c>
      <c r="K77" s="1" t="str">
        <f>IFERROR(LEFT(Table1[[#This Row],[Column1]],SEARCH("k", Table1[[#This Row],[Column1]])-1), 0)</f>
        <v>3.3</v>
      </c>
      <c r="L77" s="16">
        <f>IF(Table1[[#This Row],[Column2]]=0, Table1[[#This Row],[Column1]], Table1[[#This Row],[Column2]]*1000)</f>
        <v>3300</v>
      </c>
      <c r="M77" s="14" t="str">
        <f>IFERROR(MID(Table1[[#This Row],[price]],SEARCH("¹",Table1[[#This Row],[price]])+1, 10), MID(Table1[[#This Row],[price]],SEARCH("Rs. ",Table1[[#This Row],[price]])+4, 10))</f>
        <v>1199</v>
      </c>
      <c r="N77" s="6" t="str">
        <f>IF(ISNUMBER(SEARCH("Men", Table1[[#This Row],[name]])), "Men", "Women")</f>
        <v>Women</v>
      </c>
      <c r="O77" s="6"/>
      <c r="P77" s="6"/>
    </row>
    <row r="78" spans="1:16" ht="19.8" customHeight="1" x14ac:dyDescent="0.3">
      <c r="A78" t="s">
        <v>22</v>
      </c>
      <c r="B78" t="s">
        <v>444</v>
      </c>
      <c r="C78" t="s">
        <v>24</v>
      </c>
      <c r="D78" t="s">
        <v>445</v>
      </c>
      <c r="E78" t="s">
        <v>26</v>
      </c>
      <c r="F78" t="s">
        <v>21</v>
      </c>
      <c r="G78" s="1" t="s">
        <v>446</v>
      </c>
      <c r="H78" t="s">
        <v>154</v>
      </c>
      <c r="I78" s="10" t="str">
        <f>IFERROR(LEFT(Table1[[#This Row],[ratingOld]],SEARCH("|", Table1[[#This Row],[ratingOld]])-2), AVERAGE(Table1[Ratings]))</f>
        <v>3.9</v>
      </c>
      <c r="J78" s="1" t="str">
        <f>IF(Table1[[#This Row],[numBuyers]]&lt;&gt;"None",LEFT(Table1[[#This Row],[numBuyers]],SEARCH(" ",Table1[[#This Row],[numBuyers]])-1), "None")</f>
        <v>1.6k</v>
      </c>
      <c r="K78" s="1" t="str">
        <f>IFERROR(LEFT(Table1[[#This Row],[Column1]],SEARCH("k", Table1[[#This Row],[Column1]])-1), 0)</f>
        <v>1.6</v>
      </c>
      <c r="L78" s="16">
        <f>IF(Table1[[#This Row],[Column2]]=0, Table1[[#This Row],[Column1]], Table1[[#This Row],[Column2]]*1000)</f>
        <v>1600</v>
      </c>
      <c r="M78" s="14" t="str">
        <f>IFERROR(MID(Table1[[#This Row],[price]],SEARCH("¹",Table1[[#This Row],[price]])+1, 10), MID(Table1[[#This Row],[price]],SEARCH("Rs. ",Table1[[#This Row],[price]])+4, 10))</f>
        <v>1399</v>
      </c>
      <c r="N78" s="6" t="str">
        <f>IF(ISNUMBER(SEARCH("Men", Table1[[#This Row],[name]])), "Men", "Women")</f>
        <v>Women</v>
      </c>
      <c r="O78" s="6"/>
      <c r="P78" s="6"/>
    </row>
    <row r="79" spans="1:16" ht="19.8" customHeight="1" x14ac:dyDescent="0.3">
      <c r="A79" t="s">
        <v>191</v>
      </c>
      <c r="B79" t="s">
        <v>447</v>
      </c>
      <c r="C79" t="s">
        <v>193</v>
      </c>
      <c r="D79" t="s">
        <v>194</v>
      </c>
      <c r="E79" t="s">
        <v>26</v>
      </c>
      <c r="F79" s="1" t="s">
        <v>448</v>
      </c>
      <c r="G79" s="1" t="s">
        <v>449</v>
      </c>
      <c r="H79" t="s">
        <v>450</v>
      </c>
      <c r="I79" s="10" t="str">
        <f>IFERROR(LEFT(Table1[[#This Row],[ratingOld]],SEARCH("|", Table1[[#This Row],[ratingOld]])-2), AVERAGE(Table1[Ratings]))</f>
        <v>5</v>
      </c>
      <c r="J79" s="1" t="str">
        <f>IF(Table1[[#This Row],[numBuyers]]&lt;&gt;"None",LEFT(Table1[[#This Row],[numBuyers]],SEARCH(" ",Table1[[#This Row],[numBuyers]])-1), "None")</f>
        <v>12</v>
      </c>
      <c r="K79" s="1">
        <f>IFERROR(LEFT(Table1[[#This Row],[Column1]],SEARCH("k", Table1[[#This Row],[Column1]])-1), 0)</f>
        <v>0</v>
      </c>
      <c r="L79" s="16" t="str">
        <f>IF(Table1[[#This Row],[Column2]]=0, Table1[[#This Row],[Column1]], Table1[[#This Row],[Column2]]*1000)</f>
        <v>12</v>
      </c>
      <c r="M79" s="14" t="str">
        <f>IFERROR(MID(Table1[[#This Row],[price]],SEARCH("¹",Table1[[#This Row],[price]])+1, 10), MID(Table1[[#This Row],[price]],SEARCH("Rs. ",Table1[[#This Row],[price]])+4, 10))</f>
        <v>33955</v>
      </c>
      <c r="N79" s="6" t="str">
        <f>IF(ISNUMBER(SEARCH("Men", Table1[[#This Row],[name]])), "Men", "Women")</f>
        <v>Women</v>
      </c>
      <c r="O79" s="6"/>
      <c r="P79" s="6"/>
    </row>
    <row r="80" spans="1:16" ht="19.8" customHeight="1" x14ac:dyDescent="0.3">
      <c r="A80" t="s">
        <v>240</v>
      </c>
      <c r="B80" t="s">
        <v>451</v>
      </c>
      <c r="C80" t="s">
        <v>452</v>
      </c>
      <c r="D80" t="s">
        <v>68</v>
      </c>
      <c r="E80" s="1" t="s">
        <v>453</v>
      </c>
      <c r="F80" s="1" t="s">
        <v>454</v>
      </c>
      <c r="G80" s="1" t="s">
        <v>455</v>
      </c>
      <c r="H80" t="s">
        <v>456</v>
      </c>
      <c r="I80" s="10" t="str">
        <f>IFERROR(LEFT(Table1[[#This Row],[ratingOld]],SEARCH("|", Table1[[#This Row],[ratingOld]])-2), AVERAGE(Table1[Ratings]))</f>
        <v>4.1</v>
      </c>
      <c r="J80" s="1" t="str">
        <f>IF(Table1[[#This Row],[numBuyers]]&lt;&gt;"None",LEFT(Table1[[#This Row],[numBuyers]],SEARCH(" ",Table1[[#This Row],[numBuyers]])-1), "None")</f>
        <v>188</v>
      </c>
      <c r="K80" s="1">
        <f>IFERROR(LEFT(Table1[[#This Row],[Column1]],SEARCH("k", Table1[[#This Row],[Column1]])-1), 0)</f>
        <v>0</v>
      </c>
      <c r="L80" s="16" t="str">
        <f>IF(Table1[[#This Row],[Column2]]=0, Table1[[#This Row],[Column1]], Table1[[#This Row],[Column2]]*1000)</f>
        <v>188</v>
      </c>
      <c r="M80" s="14" t="str">
        <f>IFERROR(MID(Table1[[#This Row],[price]],SEARCH("¹",Table1[[#This Row],[price]])+1, 10), MID(Table1[[#This Row],[price]],SEARCH("Rs. ",Table1[[#This Row],[price]])+4, 10))</f>
        <v>1484</v>
      </c>
      <c r="N80" s="6" t="str">
        <f>IF(ISNUMBER(SEARCH("Men", Table1[[#This Row],[name]])), "Men", "Women")</f>
        <v>Men</v>
      </c>
      <c r="O80" s="6"/>
      <c r="P80" s="6"/>
    </row>
    <row r="81" spans="1:16" ht="19.8" customHeight="1" x14ac:dyDescent="0.3">
      <c r="A81" t="s">
        <v>65</v>
      </c>
      <c r="B81" t="s">
        <v>457</v>
      </c>
      <c r="C81" t="s">
        <v>458</v>
      </c>
      <c r="D81" t="s">
        <v>459</v>
      </c>
      <c r="E81" s="1" t="s">
        <v>460</v>
      </c>
      <c r="F81" t="s">
        <v>461</v>
      </c>
      <c r="G81" s="1" t="s">
        <v>462</v>
      </c>
      <c r="H81" t="s">
        <v>463</v>
      </c>
      <c r="I81" s="10" t="str">
        <f>IFERROR(LEFT(Table1[[#This Row],[ratingOld]],SEARCH("|", Table1[[#This Row],[ratingOld]])-2), AVERAGE(Table1[Ratings]))</f>
        <v>3.9</v>
      </c>
      <c r="J81" s="1" t="str">
        <f>IF(Table1[[#This Row],[numBuyers]]&lt;&gt;"None",LEFT(Table1[[#This Row],[numBuyers]],SEARCH(" ",Table1[[#This Row],[numBuyers]])-1), "None")</f>
        <v>4.2k</v>
      </c>
      <c r="K81" s="1" t="str">
        <f>IFERROR(LEFT(Table1[[#This Row],[Column1]],SEARCH("k", Table1[[#This Row],[Column1]])-1), 0)</f>
        <v>4.2</v>
      </c>
      <c r="L81" s="16">
        <f>IF(Table1[[#This Row],[Column2]]=0, Table1[[#This Row],[Column1]], Table1[[#This Row],[Column2]]*1000)</f>
        <v>4200</v>
      </c>
      <c r="M81" s="14" t="str">
        <f>IFERROR(MID(Table1[[#This Row],[price]],SEARCH("¹",Table1[[#This Row],[price]])+1, 10), MID(Table1[[#This Row],[price]],SEARCH("Rs. ",Table1[[#This Row],[price]])+4, 10))</f>
        <v>796</v>
      </c>
      <c r="N81" s="6" t="str">
        <f>IF(ISNUMBER(SEARCH("Men", Table1[[#This Row],[name]])), "Men", "Women")</f>
        <v>Men</v>
      </c>
      <c r="O81" s="6"/>
      <c r="P81" s="6"/>
    </row>
    <row r="82" spans="1:16" ht="19.8" customHeight="1" x14ac:dyDescent="0.3">
      <c r="A82" t="s">
        <v>65</v>
      </c>
      <c r="B82" t="s">
        <v>464</v>
      </c>
      <c r="C82" t="s">
        <v>465</v>
      </c>
      <c r="D82" t="s">
        <v>466</v>
      </c>
      <c r="E82" t="s">
        <v>467</v>
      </c>
      <c r="F82" t="s">
        <v>373</v>
      </c>
      <c r="G82" s="1" t="s">
        <v>468</v>
      </c>
      <c r="H82" t="s">
        <v>469</v>
      </c>
      <c r="I82" s="10" t="str">
        <f>IFERROR(LEFT(Table1[[#This Row],[ratingOld]],SEARCH("|", Table1[[#This Row],[ratingOld]])-2), AVERAGE(Table1[Ratings]))</f>
        <v>4.1</v>
      </c>
      <c r="J82" s="1" t="str">
        <f>IF(Table1[[#This Row],[numBuyers]]&lt;&gt;"None",LEFT(Table1[[#This Row],[numBuyers]],SEARCH(" ",Table1[[#This Row],[numBuyers]])-1), "None")</f>
        <v>4.1k</v>
      </c>
      <c r="K82" s="1" t="str">
        <f>IFERROR(LEFT(Table1[[#This Row],[Column1]],SEARCH("k", Table1[[#This Row],[Column1]])-1), 0)</f>
        <v>4.1</v>
      </c>
      <c r="L82" s="16">
        <f>IF(Table1[[#This Row],[Column2]]=0, Table1[[#This Row],[Column1]], Table1[[#This Row],[Column2]]*1000)</f>
        <v>4100</v>
      </c>
      <c r="M82" s="14" t="str">
        <f>IFERROR(MID(Table1[[#This Row],[price]],SEARCH("¹",Table1[[#This Row],[price]])+1, 10), MID(Table1[[#This Row],[price]],SEARCH("Rs. ",Table1[[#This Row],[price]])+4, 10))</f>
        <v>493</v>
      </c>
      <c r="N82" s="6" t="str">
        <f>IF(ISNUMBER(SEARCH("Men", Table1[[#This Row],[name]])), "Men", "Women")</f>
        <v>Men</v>
      </c>
      <c r="O82" s="6"/>
      <c r="P82" s="6"/>
    </row>
    <row r="83" spans="1:16" ht="19.8" customHeight="1" x14ac:dyDescent="0.3">
      <c r="A83" t="s">
        <v>140</v>
      </c>
      <c r="B83" t="s">
        <v>470</v>
      </c>
      <c r="C83" t="s">
        <v>471</v>
      </c>
      <c r="D83" t="s">
        <v>68</v>
      </c>
      <c r="E83" s="1" t="s">
        <v>472</v>
      </c>
      <c r="F83" t="s">
        <v>21</v>
      </c>
      <c r="G83" s="1" t="s">
        <v>473</v>
      </c>
      <c r="H83" t="s">
        <v>474</v>
      </c>
      <c r="I83" s="10" t="str">
        <f>IFERROR(LEFT(Table1[[#This Row],[ratingOld]],SEARCH("|", Table1[[#This Row],[ratingOld]])-2), AVERAGE(Table1[Ratings]))</f>
        <v>4.1</v>
      </c>
      <c r="J83" s="1" t="str">
        <f>IF(Table1[[#This Row],[numBuyers]]&lt;&gt;"None",LEFT(Table1[[#This Row],[numBuyers]],SEARCH(" ",Table1[[#This Row],[numBuyers]])-1), "None")</f>
        <v>126</v>
      </c>
      <c r="K83" s="1">
        <f>IFERROR(LEFT(Table1[[#This Row],[Column1]],SEARCH("k", Table1[[#This Row],[Column1]])-1), 0)</f>
        <v>0</v>
      </c>
      <c r="L83" s="16" t="str">
        <f>IF(Table1[[#This Row],[Column2]]=0, Table1[[#This Row],[Column1]], Table1[[#This Row],[Column2]]*1000)</f>
        <v>126</v>
      </c>
      <c r="M83" s="14" t="str">
        <f>IFERROR(MID(Table1[[#This Row],[price]],SEARCH("¹",Table1[[#This Row],[price]])+1, 10), MID(Table1[[#This Row],[price]],SEARCH("Rs. ",Table1[[#This Row],[price]])+4, 10))</f>
        <v>1889</v>
      </c>
      <c r="N83" s="6" t="str">
        <f>IF(ISNUMBER(SEARCH("Men", Table1[[#This Row],[name]])), "Men", "Women")</f>
        <v>Women</v>
      </c>
      <c r="O83" s="6"/>
      <c r="P83" s="6"/>
    </row>
    <row r="84" spans="1:16" ht="19.8" hidden="1" customHeight="1" x14ac:dyDescent="0.3">
      <c r="A84" t="s">
        <v>475</v>
      </c>
      <c r="B84" t="s">
        <v>476</v>
      </c>
      <c r="C84" t="s">
        <v>477</v>
      </c>
      <c r="D84" t="s">
        <v>21</v>
      </c>
      <c r="E84" t="s">
        <v>478</v>
      </c>
      <c r="F84" s="1" t="s">
        <v>479</v>
      </c>
      <c r="G84" t="s">
        <v>21</v>
      </c>
      <c r="H84" t="s">
        <v>21</v>
      </c>
      <c r="I84" s="1" t="str">
        <f ca="1">IFERROR(LEFT(Table1[[#This Row],[ratingOld]],SEARCH("|", Table1[[#This Row],[ratingOld]])-2), AVERAGE(Table1[Ratings]))</f>
        <v>4.4</v>
      </c>
      <c r="J84" s="1" t="str">
        <f>IF(Table1[[#This Row],[numBuyers]]&lt;&gt;"None",LEFT(Table1[[#This Row],[numBuyers]],SEARCH(" ",Table1[[#This Row],[numBuyers]])-1), "None")</f>
        <v>None</v>
      </c>
      <c r="K84" s="1">
        <f>IFERROR(LEFT(Table1[[#This Row],[Column1]],SEARCH("k", Table1[[#This Row],[Column1]])-1), 0)</f>
        <v>0</v>
      </c>
      <c r="L84" s="6" t="str">
        <f>IF(Table1[[#This Row],[Column2]]=0, Table1[[#This Row],[Column1]], Table1[[#This Row],[Column2]]*1000)</f>
        <v>None</v>
      </c>
      <c r="M84" s="6" t="str">
        <f>IFERROR(MID(Table1[[#This Row],[price]],SEARCH("¹",Table1[[#This Row],[price]])+1, 10), MID(Table1[[#This Row],[price]],SEARCH("Rs. ",Table1[[#This Row],[price]])+4, 10))</f>
        <v>5999</v>
      </c>
      <c r="N84" s="6" t="str">
        <f>IF(ISNUMBER(SEARCH("Men", Table1[[#This Row],[name]])), "Men", "Women")</f>
        <v>Women</v>
      </c>
      <c r="O84" s="6" t="str">
        <f>TRIM(RIGHT(SUBSTITUTE(Table1[[#This Row],[name]], " ", REPT(" ", 100)), 100))</f>
        <v>Shirt</v>
      </c>
      <c r="P8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85" spans="1:16" ht="19.8" customHeight="1" x14ac:dyDescent="0.3">
      <c r="A85" t="s">
        <v>480</v>
      </c>
      <c r="B85" t="s">
        <v>481</v>
      </c>
      <c r="C85" t="s">
        <v>482</v>
      </c>
      <c r="D85" t="s">
        <v>21</v>
      </c>
      <c r="E85" t="s">
        <v>483</v>
      </c>
      <c r="F85" s="1" t="s">
        <v>484</v>
      </c>
      <c r="G85" s="1" t="s">
        <v>485</v>
      </c>
      <c r="H85" t="s">
        <v>433</v>
      </c>
      <c r="I85" s="10" t="str">
        <f>IFERROR(LEFT(Table1[[#This Row],[ratingOld]],SEARCH("|", Table1[[#This Row],[ratingOld]])-2), AVERAGE(Table1[Ratings]))</f>
        <v>4.6</v>
      </c>
      <c r="J85" s="1" t="str">
        <f>IF(Table1[[#This Row],[numBuyers]]&lt;&gt;"None",LEFT(Table1[[#This Row],[numBuyers]],SEARCH(" ",Table1[[#This Row],[numBuyers]])-1), "None")</f>
        <v>15</v>
      </c>
      <c r="K85" s="1">
        <f>IFERROR(LEFT(Table1[[#This Row],[Column1]],SEARCH("k", Table1[[#This Row],[Column1]])-1), 0)</f>
        <v>0</v>
      </c>
      <c r="L85" s="16" t="str">
        <f>IF(Table1[[#This Row],[Column2]]=0, Table1[[#This Row],[Column1]], Table1[[#This Row],[Column2]]*1000)</f>
        <v>15</v>
      </c>
      <c r="M85" s="14" t="str">
        <f>IFERROR(MID(Table1[[#This Row],[price]],SEARCH("¹",Table1[[#This Row],[price]])+1, 10), MID(Table1[[#This Row],[price]],SEARCH("Rs. ",Table1[[#This Row],[price]])+4, 10))</f>
        <v>3299</v>
      </c>
      <c r="N85" s="6" t="str">
        <f>IF(ISNUMBER(SEARCH("Men", Table1[[#This Row],[name]])), "Men", "Women")</f>
        <v>Men</v>
      </c>
      <c r="O85" s="6"/>
      <c r="P85" s="6"/>
    </row>
    <row r="86" spans="1:16" ht="19.8" customHeight="1" x14ac:dyDescent="0.3">
      <c r="A86" t="s">
        <v>120</v>
      </c>
      <c r="B86" t="s">
        <v>486</v>
      </c>
      <c r="C86" t="s">
        <v>122</v>
      </c>
      <c r="D86" t="s">
        <v>123</v>
      </c>
      <c r="E86" t="s">
        <v>26</v>
      </c>
      <c r="F86" s="1" t="s">
        <v>487</v>
      </c>
      <c r="G86" s="1" t="s">
        <v>439</v>
      </c>
      <c r="H86" t="s">
        <v>440</v>
      </c>
      <c r="I86" s="10" t="str">
        <f>IFERROR(LEFT(Table1[[#This Row],[ratingOld]],SEARCH("|", Table1[[#This Row],[ratingOld]])-2), AVERAGE(Table1[Ratings]))</f>
        <v>4.1</v>
      </c>
      <c r="J86" s="1" t="str">
        <f>IF(Table1[[#This Row],[numBuyers]]&lt;&gt;"None",LEFT(Table1[[#This Row],[numBuyers]],SEARCH(" ",Table1[[#This Row],[numBuyers]])-1), "None")</f>
        <v>1.4k</v>
      </c>
      <c r="K86" s="1" t="str">
        <f>IFERROR(LEFT(Table1[[#This Row],[Column1]],SEARCH("k", Table1[[#This Row],[Column1]])-1), 0)</f>
        <v>1.4</v>
      </c>
      <c r="L86" s="16">
        <f>IF(Table1[[#This Row],[Column2]]=0, Table1[[#This Row],[Column1]], Table1[[#This Row],[Column2]]*1000)</f>
        <v>1400</v>
      </c>
      <c r="M86" s="14" t="str">
        <f>IFERROR(MID(Table1[[#This Row],[price]],SEARCH("¹",Table1[[#This Row],[price]])+1, 10), MID(Table1[[#This Row],[price]],SEARCH("Rs. ",Table1[[#This Row],[price]])+4, 10))</f>
        <v>1699</v>
      </c>
      <c r="N86" s="6" t="str">
        <f>IF(ISNUMBER(SEARCH("Men", Table1[[#This Row],[name]])), "Men", "Women")</f>
        <v>Women</v>
      </c>
      <c r="O86" s="6"/>
      <c r="P86" s="6"/>
    </row>
    <row r="87" spans="1:16" ht="19.8" customHeight="1" x14ac:dyDescent="0.3">
      <c r="A87" t="s">
        <v>488</v>
      </c>
      <c r="B87" t="s">
        <v>489</v>
      </c>
      <c r="C87" t="s">
        <v>490</v>
      </c>
      <c r="D87" t="s">
        <v>491</v>
      </c>
      <c r="E87" s="1" t="s">
        <v>492</v>
      </c>
      <c r="F87" t="s">
        <v>493</v>
      </c>
      <c r="G87" s="1" t="s">
        <v>494</v>
      </c>
      <c r="H87" t="s">
        <v>443</v>
      </c>
      <c r="I87" s="10" t="str">
        <f>IFERROR(LEFT(Table1[[#This Row],[ratingOld]],SEARCH("|", Table1[[#This Row],[ratingOld]])-2), AVERAGE(Table1[Ratings]))</f>
        <v>4.2</v>
      </c>
      <c r="J87" s="1" t="str">
        <f>IF(Table1[[#This Row],[numBuyers]]&lt;&gt;"None",LEFT(Table1[[#This Row],[numBuyers]],SEARCH(" ",Table1[[#This Row],[numBuyers]])-1), "None")</f>
        <v>3.3k</v>
      </c>
      <c r="K87" s="1" t="str">
        <f>IFERROR(LEFT(Table1[[#This Row],[Column1]],SEARCH("k", Table1[[#This Row],[Column1]])-1), 0)</f>
        <v>3.3</v>
      </c>
      <c r="L87" s="16">
        <f>IF(Table1[[#This Row],[Column2]]=0, Table1[[#This Row],[Column1]], Table1[[#This Row],[Column2]]*1000)</f>
        <v>3300</v>
      </c>
      <c r="M87" s="14" t="str">
        <f>IFERROR(MID(Table1[[#This Row],[price]],SEARCH("¹",Table1[[#This Row],[price]])+1, 10), MID(Table1[[#This Row],[price]],SEARCH("Rs. ",Table1[[#This Row],[price]])+4, 10))</f>
        <v>3099</v>
      </c>
      <c r="N87" s="6" t="str">
        <f>IF(ISNUMBER(SEARCH("Men", Table1[[#This Row],[name]])), "Men", "Women")</f>
        <v>Women</v>
      </c>
      <c r="O87" s="6"/>
      <c r="P87" s="6"/>
    </row>
    <row r="88" spans="1:16" ht="19.8" customHeight="1" x14ac:dyDescent="0.3">
      <c r="A88" t="s">
        <v>29</v>
      </c>
      <c r="B88" t="s">
        <v>295</v>
      </c>
      <c r="C88" t="s">
        <v>495</v>
      </c>
      <c r="D88" t="s">
        <v>496</v>
      </c>
      <c r="E88" t="s">
        <v>26</v>
      </c>
      <c r="F88" t="s">
        <v>21</v>
      </c>
      <c r="G88" s="1" t="s">
        <v>497</v>
      </c>
      <c r="H88" t="s">
        <v>498</v>
      </c>
      <c r="I88" s="10" t="str">
        <f>IFERROR(LEFT(Table1[[#This Row],[ratingOld]],SEARCH("|", Table1[[#This Row],[ratingOld]])-2), AVERAGE(Table1[Ratings]))</f>
        <v>4.1</v>
      </c>
      <c r="J88" s="1" t="str">
        <f>IF(Table1[[#This Row],[numBuyers]]&lt;&gt;"None",LEFT(Table1[[#This Row],[numBuyers]],SEARCH(" ",Table1[[#This Row],[numBuyers]])-1), "None")</f>
        <v>2.2k</v>
      </c>
      <c r="K88" s="1" t="str">
        <f>IFERROR(LEFT(Table1[[#This Row],[Column1]],SEARCH("k", Table1[[#This Row],[Column1]])-1), 0)</f>
        <v>2.2</v>
      </c>
      <c r="L88" s="16">
        <f>IF(Table1[[#This Row],[Column2]]=0, Table1[[#This Row],[Column1]], Table1[[#This Row],[Column2]]*1000)</f>
        <v>2200</v>
      </c>
      <c r="M88" s="14" t="str">
        <f>IFERROR(MID(Table1[[#This Row],[price]],SEARCH("¹",Table1[[#This Row],[price]])+1, 10), MID(Table1[[#This Row],[price]],SEARCH("Rs. ",Table1[[#This Row],[price]])+4, 10))</f>
        <v>1899</v>
      </c>
      <c r="N88" s="6" t="str">
        <f>IF(ISNUMBER(SEARCH("Men", Table1[[#This Row],[name]])), "Men", "Women")</f>
        <v>Women</v>
      </c>
      <c r="O88" s="6"/>
      <c r="P88" s="6"/>
    </row>
    <row r="89" spans="1:16" ht="19.8" customHeight="1" x14ac:dyDescent="0.3">
      <c r="A89" t="s">
        <v>499</v>
      </c>
      <c r="B89" t="s">
        <v>500</v>
      </c>
      <c r="C89" t="s">
        <v>501</v>
      </c>
      <c r="D89" t="s">
        <v>502</v>
      </c>
      <c r="E89" s="1" t="s">
        <v>503</v>
      </c>
      <c r="F89" s="1" t="s">
        <v>504</v>
      </c>
      <c r="G89" s="1" t="s">
        <v>505</v>
      </c>
      <c r="H89" t="s">
        <v>506</v>
      </c>
      <c r="I89" s="10" t="str">
        <f>IFERROR(LEFT(Table1[[#This Row],[ratingOld]],SEARCH("|", Table1[[#This Row],[ratingOld]])-2), AVERAGE(Table1[Ratings]))</f>
        <v>4.4</v>
      </c>
      <c r="J89" s="1" t="str">
        <f>IF(Table1[[#This Row],[numBuyers]]&lt;&gt;"None",LEFT(Table1[[#This Row],[numBuyers]],SEARCH(" ",Table1[[#This Row],[numBuyers]])-1), "None")</f>
        <v>2.9k</v>
      </c>
      <c r="K89" s="1" t="str">
        <f>IFERROR(LEFT(Table1[[#This Row],[Column1]],SEARCH("k", Table1[[#This Row],[Column1]])-1), 0)</f>
        <v>2.9</v>
      </c>
      <c r="L89" s="16">
        <f>IF(Table1[[#This Row],[Column2]]=0, Table1[[#This Row],[Column1]], Table1[[#This Row],[Column2]]*1000)</f>
        <v>2900</v>
      </c>
      <c r="M89" s="14" t="str">
        <f>IFERROR(MID(Table1[[#This Row],[price]],SEARCH("¹",Table1[[#This Row],[price]])+1, 10), MID(Table1[[#This Row],[price]],SEARCH("Rs. ",Table1[[#This Row],[price]])+4, 10))</f>
        <v>3399</v>
      </c>
      <c r="N89" s="6" t="str">
        <f>IF(ISNUMBER(SEARCH("Men", Table1[[#This Row],[name]])), "Men", "Women")</f>
        <v>Women</v>
      </c>
      <c r="O89" s="6"/>
      <c r="P89" s="6"/>
    </row>
    <row r="90" spans="1:16" ht="19.8" customHeight="1" x14ac:dyDescent="0.3">
      <c r="A90" t="s">
        <v>127</v>
      </c>
      <c r="B90" t="s">
        <v>507</v>
      </c>
      <c r="C90" t="s">
        <v>177</v>
      </c>
      <c r="D90" t="s">
        <v>18</v>
      </c>
      <c r="E90" s="1" t="s">
        <v>508</v>
      </c>
      <c r="F90" t="s">
        <v>373</v>
      </c>
      <c r="G90" s="1" t="s">
        <v>509</v>
      </c>
      <c r="H90" t="s">
        <v>510</v>
      </c>
      <c r="I90" s="10" t="str">
        <f>IFERROR(LEFT(Table1[[#This Row],[ratingOld]],SEARCH("|", Table1[[#This Row],[ratingOld]])-2), AVERAGE(Table1[Ratings]))</f>
        <v>4.2</v>
      </c>
      <c r="J90" s="1" t="str">
        <f>IF(Table1[[#This Row],[numBuyers]]&lt;&gt;"None",LEFT(Table1[[#This Row],[numBuyers]],SEARCH(" ",Table1[[#This Row],[numBuyers]])-1), "None")</f>
        <v>5.9k</v>
      </c>
      <c r="K90" s="1" t="str">
        <f>IFERROR(LEFT(Table1[[#This Row],[Column1]],SEARCH("k", Table1[[#This Row],[Column1]])-1), 0)</f>
        <v>5.9</v>
      </c>
      <c r="L90" s="16">
        <f>IF(Table1[[#This Row],[Column2]]=0, Table1[[#This Row],[Column1]], Table1[[#This Row],[Column2]]*1000)</f>
        <v>5900</v>
      </c>
      <c r="M90" s="14" t="str">
        <f>IFERROR(MID(Table1[[#This Row],[price]],SEARCH("¹",Table1[[#This Row],[price]])+1, 10), MID(Table1[[#This Row],[price]],SEARCH("Rs. ",Table1[[#This Row],[price]])+4, 10))</f>
        <v>2399</v>
      </c>
      <c r="N90" s="6" t="str">
        <f>IF(ISNUMBER(SEARCH("Men", Table1[[#This Row],[name]])), "Men", "Women")</f>
        <v>Men</v>
      </c>
      <c r="O90" s="6"/>
      <c r="P90" s="6"/>
    </row>
    <row r="91" spans="1:16" ht="19.8" customHeight="1" x14ac:dyDescent="0.3">
      <c r="A91" t="s">
        <v>133</v>
      </c>
      <c r="B91" t="s">
        <v>511</v>
      </c>
      <c r="C91" t="s">
        <v>135</v>
      </c>
      <c r="D91" t="s">
        <v>21</v>
      </c>
      <c r="E91" t="s">
        <v>512</v>
      </c>
      <c r="F91" s="1" t="s">
        <v>137</v>
      </c>
      <c r="G91" s="1" t="s">
        <v>513</v>
      </c>
      <c r="H91" t="s">
        <v>514</v>
      </c>
      <c r="I91" s="10" t="str">
        <f>IFERROR(LEFT(Table1[[#This Row],[ratingOld]],SEARCH("|", Table1[[#This Row],[ratingOld]])-2), AVERAGE(Table1[Ratings]))</f>
        <v>4.2</v>
      </c>
      <c r="J91" s="1" t="str">
        <f>IF(Table1[[#This Row],[numBuyers]]&lt;&gt;"None",LEFT(Table1[[#This Row],[numBuyers]],SEARCH(" ",Table1[[#This Row],[numBuyers]])-1), "None")</f>
        <v>2.5k</v>
      </c>
      <c r="K91" s="1" t="str">
        <f>IFERROR(LEFT(Table1[[#This Row],[Column1]],SEARCH("k", Table1[[#This Row],[Column1]])-1), 0)</f>
        <v>2.5</v>
      </c>
      <c r="L91" s="16">
        <f>IF(Table1[[#This Row],[Column2]]=0, Table1[[#This Row],[Column1]], Table1[[#This Row],[Column2]]*1000)</f>
        <v>2500</v>
      </c>
      <c r="M91" s="14" t="str">
        <f>IFERROR(MID(Table1[[#This Row],[price]],SEARCH("¹",Table1[[#This Row],[price]])+1, 10), MID(Table1[[#This Row],[price]],SEARCH("Rs. ",Table1[[#This Row],[price]])+4, 10))</f>
        <v>1899</v>
      </c>
      <c r="N91" s="6" t="str">
        <f>IF(ISNUMBER(SEARCH("Men", Table1[[#This Row],[name]])), "Men", "Women")</f>
        <v>Men</v>
      </c>
      <c r="O91" s="6"/>
      <c r="P91" s="6"/>
    </row>
    <row r="92" spans="1:16" ht="19.8" customHeight="1" x14ac:dyDescent="0.3">
      <c r="A92" t="s">
        <v>35</v>
      </c>
      <c r="B92" t="s">
        <v>515</v>
      </c>
      <c r="C92" t="s">
        <v>516</v>
      </c>
      <c r="D92" t="s">
        <v>517</v>
      </c>
      <c r="E92" t="s">
        <v>26</v>
      </c>
      <c r="F92" s="1" t="s">
        <v>518</v>
      </c>
      <c r="G92" s="1" t="s">
        <v>519</v>
      </c>
      <c r="H92" t="s">
        <v>520</v>
      </c>
      <c r="I92" s="10" t="str">
        <f>IFERROR(LEFT(Table1[[#This Row],[ratingOld]],SEARCH("|", Table1[[#This Row],[ratingOld]])-2), AVERAGE(Table1[Ratings]))</f>
        <v>4.3</v>
      </c>
      <c r="J92" s="1" t="str">
        <f>IF(Table1[[#This Row],[numBuyers]]&lt;&gt;"None",LEFT(Table1[[#This Row],[numBuyers]],SEARCH(" ",Table1[[#This Row],[numBuyers]])-1), "None")</f>
        <v>774</v>
      </c>
      <c r="K92" s="1">
        <f>IFERROR(LEFT(Table1[[#This Row],[Column1]],SEARCH("k", Table1[[#This Row],[Column1]])-1), 0)</f>
        <v>0</v>
      </c>
      <c r="L92" s="16" t="str">
        <f>IF(Table1[[#This Row],[Column2]]=0, Table1[[#This Row],[Column1]], Table1[[#This Row],[Column2]]*1000)</f>
        <v>774</v>
      </c>
      <c r="M92" s="14" t="str">
        <f>IFERROR(MID(Table1[[#This Row],[price]],SEARCH("¹",Table1[[#This Row],[price]])+1, 10), MID(Table1[[#This Row],[price]],SEARCH("Rs. ",Table1[[#This Row],[price]])+4, 10))</f>
        <v>2299</v>
      </c>
      <c r="N92" s="6" t="str">
        <f>IF(ISNUMBER(SEARCH("Men", Table1[[#This Row],[name]])), "Men", "Women")</f>
        <v>Women</v>
      </c>
      <c r="O92" s="6"/>
      <c r="P92" s="6"/>
    </row>
    <row r="93" spans="1:16" ht="19.8" hidden="1" customHeight="1" x14ac:dyDescent="0.3">
      <c r="A93" t="s">
        <v>521</v>
      </c>
      <c r="B93" t="s">
        <v>522</v>
      </c>
      <c r="C93" t="s">
        <v>43</v>
      </c>
      <c r="D93" t="s">
        <v>517</v>
      </c>
      <c r="E93" t="s">
        <v>26</v>
      </c>
      <c r="F93" s="1" t="s">
        <v>523</v>
      </c>
      <c r="G93" t="s">
        <v>21</v>
      </c>
      <c r="H93" t="s">
        <v>21</v>
      </c>
      <c r="I93" s="1" t="str">
        <f ca="1">IFERROR(LEFT(Table1[[#This Row],[ratingOld]],SEARCH("|", Table1[[#This Row],[ratingOld]])-2), AVERAGE(Table1[Ratings]))</f>
        <v>4.4</v>
      </c>
      <c r="J93" s="1" t="str">
        <f>IF(Table1[[#This Row],[numBuyers]]&lt;&gt;"None",LEFT(Table1[[#This Row],[numBuyers]],SEARCH(" ",Table1[[#This Row],[numBuyers]])-1), "None")</f>
        <v>None</v>
      </c>
      <c r="K93" s="1">
        <f>IFERROR(LEFT(Table1[[#This Row],[Column1]],SEARCH("k", Table1[[#This Row],[Column1]])-1), 0)</f>
        <v>0</v>
      </c>
      <c r="L93" s="6" t="str">
        <f>IF(Table1[[#This Row],[Column2]]=0, Table1[[#This Row],[Column1]], Table1[[#This Row],[Column2]]*1000)</f>
        <v>None</v>
      </c>
      <c r="M93" s="6" t="str">
        <f>IFERROR(MID(Table1[[#This Row],[price]],SEARCH("¹",Table1[[#This Row],[price]])+1, 10), MID(Table1[[#This Row],[price]],SEARCH("Rs. ",Table1[[#This Row],[price]])+4, 10))</f>
        <v>1299</v>
      </c>
      <c r="N93" s="6" t="str">
        <f>IF(ISNUMBER(SEARCH("Men", Table1[[#This Row],[name]])), "Men", "Women")</f>
        <v>Women</v>
      </c>
      <c r="O93" s="6" t="str">
        <f>TRIM(RIGHT(SUBSTITUTE(Table1[[#This Row],[name]], " ", REPT(" ", 100)), 100))</f>
        <v>Display</v>
      </c>
      <c r="P9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94" spans="1:16" ht="19.8" customHeight="1" x14ac:dyDescent="0.3">
      <c r="A94" t="s">
        <v>104</v>
      </c>
      <c r="B94" t="s">
        <v>524</v>
      </c>
      <c r="C94" t="s">
        <v>525</v>
      </c>
      <c r="D94" t="s">
        <v>526</v>
      </c>
      <c r="E94" s="1" t="s">
        <v>527</v>
      </c>
      <c r="F94" s="1" t="s">
        <v>528</v>
      </c>
      <c r="G94" s="1" t="s">
        <v>529</v>
      </c>
      <c r="H94" t="s">
        <v>530</v>
      </c>
      <c r="I94" s="10" t="str">
        <f>IFERROR(LEFT(Table1[[#This Row],[ratingOld]],SEARCH("|", Table1[[#This Row],[ratingOld]])-2), AVERAGE(Table1[Ratings]))</f>
        <v>3.8</v>
      </c>
      <c r="J94" s="1" t="str">
        <f>IF(Table1[[#This Row],[numBuyers]]&lt;&gt;"None",LEFT(Table1[[#This Row],[numBuyers]],SEARCH(" ",Table1[[#This Row],[numBuyers]])-1), "None")</f>
        <v>6</v>
      </c>
      <c r="K94" s="1">
        <f>IFERROR(LEFT(Table1[[#This Row],[Column1]],SEARCH("k", Table1[[#This Row],[Column1]])-1), 0)</f>
        <v>0</v>
      </c>
      <c r="L94" s="16" t="str">
        <f>IF(Table1[[#This Row],[Column2]]=0, Table1[[#This Row],[Column1]], Table1[[#This Row],[Column2]]*1000)</f>
        <v>6</v>
      </c>
      <c r="M94" s="14" t="str">
        <f>IFERROR(MID(Table1[[#This Row],[price]],SEARCH("¹",Table1[[#This Row],[price]])+1, 10), MID(Table1[[#This Row],[price]],SEARCH("Rs. ",Table1[[#This Row],[price]])+4, 10))</f>
        <v>2924</v>
      </c>
      <c r="N94" s="6" t="str">
        <f>IF(ISNUMBER(SEARCH("Men", Table1[[#This Row],[name]])), "Men", "Women")</f>
        <v>Men</v>
      </c>
      <c r="O94" s="6"/>
      <c r="P94" s="6"/>
    </row>
    <row r="95" spans="1:16" ht="19.8" customHeight="1" x14ac:dyDescent="0.3">
      <c r="A95" t="s">
        <v>206</v>
      </c>
      <c r="B95" t="s">
        <v>531</v>
      </c>
      <c r="C95" t="s">
        <v>532</v>
      </c>
      <c r="D95" t="s">
        <v>209</v>
      </c>
      <c r="E95" s="1" t="s">
        <v>533</v>
      </c>
      <c r="F95" t="s">
        <v>21</v>
      </c>
      <c r="G95" s="1" t="s">
        <v>534</v>
      </c>
      <c r="H95" t="s">
        <v>535</v>
      </c>
      <c r="I95" s="10" t="str">
        <f>IFERROR(LEFT(Table1[[#This Row],[ratingOld]],SEARCH("|", Table1[[#This Row],[ratingOld]])-2), AVERAGE(Table1[Ratings]))</f>
        <v>4.6</v>
      </c>
      <c r="J95" s="1" t="str">
        <f>IF(Table1[[#This Row],[numBuyers]]&lt;&gt;"None",LEFT(Table1[[#This Row],[numBuyers]],SEARCH(" ",Table1[[#This Row],[numBuyers]])-1), "None")</f>
        <v>374</v>
      </c>
      <c r="K95" s="1">
        <f>IFERROR(LEFT(Table1[[#This Row],[Column1]],SEARCH("k", Table1[[#This Row],[Column1]])-1), 0)</f>
        <v>0</v>
      </c>
      <c r="L95" s="16" t="str">
        <f>IF(Table1[[#This Row],[Column2]]=0, Table1[[#This Row],[Column1]], Table1[[#This Row],[Column2]]*1000)</f>
        <v>374</v>
      </c>
      <c r="M95" s="14" t="str">
        <f>IFERROR(MID(Table1[[#This Row],[price]],SEARCH("¹",Table1[[#This Row],[price]])+1, 10), MID(Table1[[#This Row],[price]],SEARCH("Rs. ",Table1[[#This Row],[price]])+4, 10))</f>
        <v>2952</v>
      </c>
      <c r="N95" s="6" t="str">
        <f>IF(ISNUMBER(SEARCH("Men", Table1[[#This Row],[name]])), "Men", "Women")</f>
        <v>Women</v>
      </c>
      <c r="O95" s="6"/>
      <c r="P95" s="6"/>
    </row>
    <row r="96" spans="1:16" ht="19.8" customHeight="1" x14ac:dyDescent="0.3">
      <c r="A96" t="s">
        <v>127</v>
      </c>
      <c r="B96" t="s">
        <v>536</v>
      </c>
      <c r="C96" t="s">
        <v>537</v>
      </c>
      <c r="D96" t="s">
        <v>68</v>
      </c>
      <c r="E96" t="s">
        <v>538</v>
      </c>
      <c r="F96" s="1" t="s">
        <v>539</v>
      </c>
      <c r="G96" s="1" t="s">
        <v>540</v>
      </c>
      <c r="H96" t="s">
        <v>541</v>
      </c>
      <c r="I96" s="10" t="str">
        <f>IFERROR(LEFT(Table1[[#This Row],[ratingOld]],SEARCH("|", Table1[[#This Row],[ratingOld]])-2), AVERAGE(Table1[Ratings]))</f>
        <v>4.2</v>
      </c>
      <c r="J96" s="1" t="str">
        <f>IF(Table1[[#This Row],[numBuyers]]&lt;&gt;"None",LEFT(Table1[[#This Row],[numBuyers]],SEARCH(" ",Table1[[#This Row],[numBuyers]])-1), "None")</f>
        <v>613</v>
      </c>
      <c r="K96" s="1">
        <f>IFERROR(LEFT(Table1[[#This Row],[Column1]],SEARCH("k", Table1[[#This Row],[Column1]])-1), 0)</f>
        <v>0</v>
      </c>
      <c r="L96" s="16" t="str">
        <f>IF(Table1[[#This Row],[Column2]]=0, Table1[[#This Row],[Column1]], Table1[[#This Row],[Column2]]*1000)</f>
        <v>613</v>
      </c>
      <c r="M96" s="14" t="str">
        <f>IFERROR(MID(Table1[[#This Row],[price]],SEARCH("¹",Table1[[#This Row],[price]])+1, 10), MID(Table1[[#This Row],[price]],SEARCH("Rs. ",Table1[[#This Row],[price]])+4, 10))</f>
        <v>584</v>
      </c>
      <c r="N96" s="6" t="str">
        <f>IF(ISNUMBER(SEARCH("Men", Table1[[#This Row],[name]])), "Men", "Women")</f>
        <v>Men</v>
      </c>
      <c r="O96" s="6"/>
      <c r="P96" s="6"/>
    </row>
    <row r="97" spans="1:16" ht="19.8" customHeight="1" x14ac:dyDescent="0.3">
      <c r="A97" t="s">
        <v>240</v>
      </c>
      <c r="B97" t="s">
        <v>542</v>
      </c>
      <c r="C97" t="s">
        <v>543</v>
      </c>
      <c r="D97" t="s">
        <v>544</v>
      </c>
      <c r="E97" s="1" t="s">
        <v>545</v>
      </c>
      <c r="F97" s="1" t="s">
        <v>546</v>
      </c>
      <c r="G97" s="1" t="s">
        <v>547</v>
      </c>
      <c r="H97" t="s">
        <v>530</v>
      </c>
      <c r="I97" s="10" t="str">
        <f>IFERROR(LEFT(Table1[[#This Row],[ratingOld]],SEARCH("|", Table1[[#This Row],[ratingOld]])-2), AVERAGE(Table1[Ratings]))</f>
        <v>4.2</v>
      </c>
      <c r="J97" s="1" t="str">
        <f>IF(Table1[[#This Row],[numBuyers]]&lt;&gt;"None",LEFT(Table1[[#This Row],[numBuyers]],SEARCH(" ",Table1[[#This Row],[numBuyers]])-1), "None")</f>
        <v>6</v>
      </c>
      <c r="K97" s="1">
        <f>IFERROR(LEFT(Table1[[#This Row],[Column1]],SEARCH("k", Table1[[#This Row],[Column1]])-1), 0)</f>
        <v>0</v>
      </c>
      <c r="L97" s="16" t="str">
        <f>IF(Table1[[#This Row],[Column2]]=0, Table1[[#This Row],[Column1]], Table1[[#This Row],[Column2]]*1000)</f>
        <v>6</v>
      </c>
      <c r="M97" s="14" t="str">
        <f>IFERROR(MID(Table1[[#This Row],[price]],SEARCH("¹",Table1[[#This Row],[price]])+1, 10), MID(Table1[[#This Row],[price]],SEARCH("Rs. ",Table1[[#This Row],[price]])+4, 10))</f>
        <v>2249</v>
      </c>
      <c r="N97" s="6" t="str">
        <f>IF(ISNUMBER(SEARCH("Men", Table1[[#This Row],[name]])), "Men", "Women")</f>
        <v>Women</v>
      </c>
      <c r="O97" s="6"/>
      <c r="P97" s="6"/>
    </row>
    <row r="98" spans="1:16" ht="19.8" customHeight="1" x14ac:dyDescent="0.3">
      <c r="A98" t="s">
        <v>148</v>
      </c>
      <c r="B98" t="s">
        <v>548</v>
      </c>
      <c r="C98" t="s">
        <v>549</v>
      </c>
      <c r="D98" t="s">
        <v>21</v>
      </c>
      <c r="E98" t="s">
        <v>550</v>
      </c>
      <c r="F98" s="1" t="s">
        <v>551</v>
      </c>
      <c r="G98" s="1" t="s">
        <v>552</v>
      </c>
      <c r="H98" t="s">
        <v>78</v>
      </c>
      <c r="I98" s="10" t="str">
        <f>IFERROR(LEFT(Table1[[#This Row],[ratingOld]],SEARCH("|", Table1[[#This Row],[ratingOld]])-2), AVERAGE(Table1[Ratings]))</f>
        <v>4.3</v>
      </c>
      <c r="J98" s="1" t="str">
        <f>IF(Table1[[#This Row],[numBuyers]]&lt;&gt;"None",LEFT(Table1[[#This Row],[numBuyers]],SEARCH(" ",Table1[[#This Row],[numBuyers]])-1), "None")</f>
        <v>1.2k</v>
      </c>
      <c r="K98" s="1" t="str">
        <f>IFERROR(LEFT(Table1[[#This Row],[Column1]],SEARCH("k", Table1[[#This Row],[Column1]])-1), 0)</f>
        <v>1.2</v>
      </c>
      <c r="L98" s="16">
        <f>IF(Table1[[#This Row],[Column2]]=0, Table1[[#This Row],[Column1]], Table1[[#This Row],[Column2]]*1000)</f>
        <v>1200</v>
      </c>
      <c r="M98" s="14" t="str">
        <f>IFERROR(MID(Table1[[#This Row],[price]],SEARCH("¹",Table1[[#This Row],[price]])+1, 10), MID(Table1[[#This Row],[price]],SEARCH("Rs. ",Table1[[#This Row],[price]])+4, 10))</f>
        <v>2699</v>
      </c>
      <c r="N98" s="6" t="str">
        <f>IF(ISNUMBER(SEARCH("Men", Table1[[#This Row],[name]])), "Men", "Women")</f>
        <v>Men</v>
      </c>
      <c r="O98" s="6"/>
      <c r="P98" s="6"/>
    </row>
    <row r="99" spans="1:16" ht="19.8" customHeight="1" x14ac:dyDescent="0.3">
      <c r="A99" t="s">
        <v>65</v>
      </c>
      <c r="B99" t="s">
        <v>553</v>
      </c>
      <c r="C99" t="s">
        <v>67</v>
      </c>
      <c r="D99" t="s">
        <v>68</v>
      </c>
      <c r="E99" s="1" t="s">
        <v>554</v>
      </c>
      <c r="F99" s="1" t="s">
        <v>70</v>
      </c>
      <c r="G99" s="1" t="s">
        <v>555</v>
      </c>
      <c r="H99" t="s">
        <v>556</v>
      </c>
      <c r="I99" s="10" t="str">
        <f>IFERROR(LEFT(Table1[[#This Row],[ratingOld]],SEARCH("|", Table1[[#This Row],[ratingOld]])-2), AVERAGE(Table1[Ratings]))</f>
        <v>3.8</v>
      </c>
      <c r="J99" s="1" t="str">
        <f>IF(Table1[[#This Row],[numBuyers]]&lt;&gt;"None",LEFT(Table1[[#This Row],[numBuyers]],SEARCH(" ",Table1[[#This Row],[numBuyers]])-1), "None")</f>
        <v>57</v>
      </c>
      <c r="K99" s="1">
        <f>IFERROR(LEFT(Table1[[#This Row],[Column1]],SEARCH("k", Table1[[#This Row],[Column1]])-1), 0)</f>
        <v>0</v>
      </c>
      <c r="L99" s="16" t="str">
        <f>IF(Table1[[#This Row],[Column2]]=0, Table1[[#This Row],[Column1]], Table1[[#This Row],[Column2]]*1000)</f>
        <v>57</v>
      </c>
      <c r="M99" s="14" t="str">
        <f>IFERROR(MID(Table1[[#This Row],[price]],SEARCH("¹",Table1[[#This Row],[price]])+1, 10), MID(Table1[[#This Row],[price]],SEARCH("Rs. ",Table1[[#This Row],[price]])+4, 10))</f>
        <v>764</v>
      </c>
      <c r="N99" s="6" t="str">
        <f>IF(ISNUMBER(SEARCH("Men", Table1[[#This Row],[name]])), "Men", "Women")</f>
        <v>Men</v>
      </c>
      <c r="O99" s="6"/>
      <c r="P99" s="6"/>
    </row>
    <row r="100" spans="1:16" ht="19.8" customHeight="1" x14ac:dyDescent="0.3">
      <c r="A100" t="s">
        <v>85</v>
      </c>
      <c r="B100" t="s">
        <v>289</v>
      </c>
      <c r="C100" t="s">
        <v>557</v>
      </c>
      <c r="D100" t="s">
        <v>88</v>
      </c>
      <c r="E100" s="1" t="s">
        <v>558</v>
      </c>
      <c r="F100" s="1" t="s">
        <v>559</v>
      </c>
      <c r="G100" s="1" t="s">
        <v>560</v>
      </c>
      <c r="H100" t="s">
        <v>297</v>
      </c>
      <c r="I100" s="10" t="str">
        <f>IFERROR(LEFT(Table1[[#This Row],[ratingOld]],SEARCH("|", Table1[[#This Row],[ratingOld]])-2), AVERAGE(Table1[Ratings]))</f>
        <v>4.4</v>
      </c>
      <c r="J100" s="1" t="str">
        <f>IF(Table1[[#This Row],[numBuyers]]&lt;&gt;"None",LEFT(Table1[[#This Row],[numBuyers]],SEARCH(" ",Table1[[#This Row],[numBuyers]])-1), "None")</f>
        <v>2k</v>
      </c>
      <c r="K100" s="1" t="str">
        <f>IFERROR(LEFT(Table1[[#This Row],[Column1]],SEARCH("k", Table1[[#This Row],[Column1]])-1), 0)</f>
        <v>2</v>
      </c>
      <c r="L100" s="16">
        <f>IF(Table1[[#This Row],[Column2]]=0, Table1[[#This Row],[Column1]], Table1[[#This Row],[Column2]]*1000)</f>
        <v>2000</v>
      </c>
      <c r="M100" s="14" t="str">
        <f>IFERROR(MID(Table1[[#This Row],[price]],SEARCH("¹",Table1[[#This Row],[price]])+1, 10), MID(Table1[[#This Row],[price]],SEARCH("Rs. ",Table1[[#This Row],[price]])+4, 10))</f>
        <v>1679</v>
      </c>
      <c r="N100" s="6" t="str">
        <f>IF(ISNUMBER(SEARCH("Men", Table1[[#This Row],[name]])), "Men", "Women")</f>
        <v>Men</v>
      </c>
      <c r="O100" s="6"/>
      <c r="P100" s="6"/>
    </row>
    <row r="101" spans="1:16" ht="19.8" customHeight="1" x14ac:dyDescent="0.3">
      <c r="A101" t="s">
        <v>104</v>
      </c>
      <c r="B101" t="s">
        <v>561</v>
      </c>
      <c r="C101" t="s">
        <v>562</v>
      </c>
      <c r="D101" t="s">
        <v>68</v>
      </c>
      <c r="E101" s="1" t="s">
        <v>563</v>
      </c>
      <c r="F101" s="1" t="s">
        <v>108</v>
      </c>
      <c r="G101" s="1" t="s">
        <v>564</v>
      </c>
      <c r="H101" t="s">
        <v>197</v>
      </c>
      <c r="I101" s="10" t="str">
        <f>IFERROR(LEFT(Table1[[#This Row],[ratingOld]],SEARCH("|", Table1[[#This Row],[ratingOld]])-2), AVERAGE(Table1[Ratings]))</f>
        <v>4.5</v>
      </c>
      <c r="J101" s="1" t="str">
        <f>IF(Table1[[#This Row],[numBuyers]]&lt;&gt;"None",LEFT(Table1[[#This Row],[numBuyers]],SEARCH(" ",Table1[[#This Row],[numBuyers]])-1), "None")</f>
        <v>42</v>
      </c>
      <c r="K101" s="1">
        <f>IFERROR(LEFT(Table1[[#This Row],[Column1]],SEARCH("k", Table1[[#This Row],[Column1]])-1), 0)</f>
        <v>0</v>
      </c>
      <c r="L101" s="16" t="str">
        <f>IF(Table1[[#This Row],[Column2]]=0, Table1[[#This Row],[Column1]], Table1[[#This Row],[Column2]]*1000)</f>
        <v>42</v>
      </c>
      <c r="M101" s="14" t="str">
        <f>IFERROR(MID(Table1[[#This Row],[price]],SEARCH("¹",Table1[[#This Row],[price]])+1, 10), MID(Table1[[#This Row],[price]],SEARCH("Rs. ",Table1[[#This Row],[price]])+4, 10))</f>
        <v>1574</v>
      </c>
      <c r="N101" s="6" t="str">
        <f>IF(ISNUMBER(SEARCH("Men", Table1[[#This Row],[name]])), "Men", "Women")</f>
        <v>Women</v>
      </c>
      <c r="O101" s="6"/>
      <c r="P101" s="6"/>
    </row>
    <row r="102" spans="1:16" ht="19.8" customHeight="1" x14ac:dyDescent="0.3">
      <c r="A102" t="s">
        <v>565</v>
      </c>
      <c r="B102" t="s">
        <v>566</v>
      </c>
      <c r="C102" t="s">
        <v>567</v>
      </c>
      <c r="D102" t="s">
        <v>568</v>
      </c>
      <c r="E102" s="1" t="s">
        <v>569</v>
      </c>
      <c r="F102" t="s">
        <v>570</v>
      </c>
      <c r="G102" s="1" t="s">
        <v>571</v>
      </c>
      <c r="H102" t="s">
        <v>572</v>
      </c>
      <c r="I102" s="10" t="str">
        <f>IFERROR(LEFT(Table1[[#This Row],[ratingOld]],SEARCH("|", Table1[[#This Row],[ratingOld]])-2), AVERAGE(Table1[Ratings]))</f>
        <v>3.8</v>
      </c>
      <c r="J102" s="1" t="str">
        <f>IF(Table1[[#This Row],[numBuyers]]&lt;&gt;"None",LEFT(Table1[[#This Row],[numBuyers]],SEARCH(" ",Table1[[#This Row],[numBuyers]])-1), "None")</f>
        <v>2.3k</v>
      </c>
      <c r="K102" s="1" t="str">
        <f>IFERROR(LEFT(Table1[[#This Row],[Column1]],SEARCH("k", Table1[[#This Row],[Column1]])-1), 0)</f>
        <v>2.3</v>
      </c>
      <c r="L102" s="16">
        <f>IF(Table1[[#This Row],[Column2]]=0, Table1[[#This Row],[Column1]], Table1[[#This Row],[Column2]]*1000)</f>
        <v>2300</v>
      </c>
      <c r="M102" s="14" t="str">
        <f>IFERROR(MID(Table1[[#This Row],[price]],SEARCH("¹",Table1[[#This Row],[price]])+1, 10), MID(Table1[[#This Row],[price]],SEARCH("Rs. ",Table1[[#This Row],[price]])+4, 10))</f>
        <v>698</v>
      </c>
      <c r="N102" s="6" t="str">
        <f>IF(ISNUMBER(SEARCH("Men", Table1[[#This Row],[name]])), "Men", "Women")</f>
        <v>Men</v>
      </c>
      <c r="O102" s="6"/>
      <c r="P102" s="6"/>
    </row>
    <row r="103" spans="1:16" ht="19.8" customHeight="1" x14ac:dyDescent="0.3">
      <c r="A103" t="s">
        <v>573</v>
      </c>
      <c r="B103" t="s">
        <v>574</v>
      </c>
      <c r="C103" t="s">
        <v>575</v>
      </c>
      <c r="D103" t="s">
        <v>21</v>
      </c>
      <c r="E103" t="s">
        <v>576</v>
      </c>
      <c r="F103" t="s">
        <v>21</v>
      </c>
      <c r="G103" s="1" t="s">
        <v>159</v>
      </c>
      <c r="H103" t="s">
        <v>126</v>
      </c>
      <c r="I103" s="10" t="str">
        <f>IFERROR(LEFT(Table1[[#This Row],[ratingOld]],SEARCH("|", Table1[[#This Row],[ratingOld]])-2), AVERAGE(Table1[Ratings]))</f>
        <v>4.5</v>
      </c>
      <c r="J103" s="1" t="str">
        <f>IF(Table1[[#This Row],[numBuyers]]&lt;&gt;"None",LEFT(Table1[[#This Row],[numBuyers]],SEARCH(" ",Table1[[#This Row],[numBuyers]])-1), "None")</f>
        <v>2.1k</v>
      </c>
      <c r="K103" s="1" t="str">
        <f>IFERROR(LEFT(Table1[[#This Row],[Column1]],SEARCH("k", Table1[[#This Row],[Column1]])-1), 0)</f>
        <v>2.1</v>
      </c>
      <c r="L103" s="16">
        <f>IF(Table1[[#This Row],[Column2]]=0, Table1[[#This Row],[Column1]], Table1[[#This Row],[Column2]]*1000)</f>
        <v>2100</v>
      </c>
      <c r="M103" s="14" t="str">
        <f>IFERROR(MID(Table1[[#This Row],[price]],SEARCH("¹",Table1[[#This Row],[price]])+1, 10), MID(Table1[[#This Row],[price]],SEARCH("Rs. ",Table1[[#This Row],[price]])+4, 10))</f>
        <v>245</v>
      </c>
      <c r="N103" s="6" t="str">
        <f>IF(ISNUMBER(SEARCH("Men", Table1[[#This Row],[name]])), "Men", "Women")</f>
        <v>Women</v>
      </c>
      <c r="O103" s="6"/>
      <c r="P103" s="6"/>
    </row>
    <row r="104" spans="1:16" ht="19.8" customHeight="1" x14ac:dyDescent="0.3">
      <c r="A104" t="s">
        <v>269</v>
      </c>
      <c r="B104" t="s">
        <v>577</v>
      </c>
      <c r="C104" t="s">
        <v>578</v>
      </c>
      <c r="D104" t="s">
        <v>436</v>
      </c>
      <c r="E104" t="s">
        <v>577</v>
      </c>
      <c r="F104" t="s">
        <v>21</v>
      </c>
      <c r="G104" s="1" t="s">
        <v>274</v>
      </c>
      <c r="H104" t="s">
        <v>275</v>
      </c>
      <c r="I104" s="10" t="str">
        <f>IFERROR(LEFT(Table1[[#This Row],[ratingOld]],SEARCH("|", Table1[[#This Row],[ratingOld]])-2), AVERAGE(Table1[Ratings]))</f>
        <v>4.6</v>
      </c>
      <c r="J104" s="1" t="str">
        <f>IF(Table1[[#This Row],[numBuyers]]&lt;&gt;"None",LEFT(Table1[[#This Row],[numBuyers]],SEARCH(" ",Table1[[#This Row],[numBuyers]])-1), "None")</f>
        <v>9.2k</v>
      </c>
      <c r="K104" s="1" t="str">
        <f>IFERROR(LEFT(Table1[[#This Row],[Column1]],SEARCH("k", Table1[[#This Row],[Column1]])-1), 0)</f>
        <v>9.2</v>
      </c>
      <c r="L104" s="16">
        <f>IF(Table1[[#This Row],[Column2]]=0, Table1[[#This Row],[Column1]], Table1[[#This Row],[Column2]]*1000)</f>
        <v>9200</v>
      </c>
      <c r="M104" s="14" t="str">
        <f>IFERROR(MID(Table1[[#This Row],[price]],SEARCH("¹",Table1[[#This Row],[price]])+1, 10), MID(Table1[[#This Row],[price]],SEARCH("Rs. ",Table1[[#This Row],[price]])+4, 10))</f>
        <v>1080</v>
      </c>
      <c r="N104" s="6" t="str">
        <f>IF(ISNUMBER(SEARCH("Men", Table1[[#This Row],[name]])), "Men", "Women")</f>
        <v>Women</v>
      </c>
      <c r="O104" s="6"/>
      <c r="P104" s="6"/>
    </row>
    <row r="105" spans="1:16" ht="19.8" customHeight="1" x14ac:dyDescent="0.3">
      <c r="A105" t="s">
        <v>579</v>
      </c>
      <c r="B105" t="s">
        <v>580</v>
      </c>
      <c r="C105" t="s">
        <v>581</v>
      </c>
      <c r="D105" t="s">
        <v>459</v>
      </c>
      <c r="E105" t="s">
        <v>582</v>
      </c>
      <c r="F105" t="s">
        <v>21</v>
      </c>
      <c r="G105" s="1" t="s">
        <v>583</v>
      </c>
      <c r="H105" t="s">
        <v>584</v>
      </c>
      <c r="I105" s="10" t="str">
        <f>IFERROR(LEFT(Table1[[#This Row],[ratingOld]],SEARCH("|", Table1[[#This Row],[ratingOld]])-2), AVERAGE(Table1[Ratings]))</f>
        <v>4.2</v>
      </c>
      <c r="J105" s="1" t="str">
        <f>IF(Table1[[#This Row],[numBuyers]]&lt;&gt;"None",LEFT(Table1[[#This Row],[numBuyers]],SEARCH(" ",Table1[[#This Row],[numBuyers]])-1), "None")</f>
        <v>11.6k</v>
      </c>
      <c r="K105" s="1" t="str">
        <f>IFERROR(LEFT(Table1[[#This Row],[Column1]],SEARCH("k", Table1[[#This Row],[Column1]])-1), 0)</f>
        <v>11.6</v>
      </c>
      <c r="L105" s="16">
        <f>IF(Table1[[#This Row],[Column2]]=0, Table1[[#This Row],[Column1]], Table1[[#This Row],[Column2]]*1000)</f>
        <v>11600</v>
      </c>
      <c r="M105" s="14" t="str">
        <f>IFERROR(MID(Table1[[#This Row],[price]],SEARCH("¹",Table1[[#This Row],[price]])+1, 10), MID(Table1[[#This Row],[price]],SEARCH("Rs. ",Table1[[#This Row],[price]])+4, 10))</f>
        <v>1320</v>
      </c>
      <c r="N105" s="6" t="str">
        <f>IF(ISNUMBER(SEARCH("Men", Table1[[#This Row],[name]])), "Men", "Women")</f>
        <v>Men</v>
      </c>
      <c r="O105" s="6"/>
      <c r="P105" s="6"/>
    </row>
    <row r="106" spans="1:16" ht="19.8" customHeight="1" x14ac:dyDescent="0.3">
      <c r="A106" t="s">
        <v>403</v>
      </c>
      <c r="B106" t="s">
        <v>585</v>
      </c>
      <c r="C106" t="s">
        <v>48</v>
      </c>
      <c r="D106" t="s">
        <v>18</v>
      </c>
      <c r="E106" s="1" t="s">
        <v>586</v>
      </c>
      <c r="F106" t="s">
        <v>373</v>
      </c>
      <c r="G106" s="1" t="s">
        <v>587</v>
      </c>
      <c r="H106" t="s">
        <v>588</v>
      </c>
      <c r="I106" s="10" t="str">
        <f>IFERROR(LEFT(Table1[[#This Row],[ratingOld]],SEARCH("|", Table1[[#This Row],[ratingOld]])-2), AVERAGE(Table1[Ratings]))</f>
        <v>4.2</v>
      </c>
      <c r="J106" s="1" t="str">
        <f>IF(Table1[[#This Row],[numBuyers]]&lt;&gt;"None",LEFT(Table1[[#This Row],[numBuyers]],SEARCH(" ",Table1[[#This Row],[numBuyers]])-1), "None")</f>
        <v>892</v>
      </c>
      <c r="K106" s="1">
        <f>IFERROR(LEFT(Table1[[#This Row],[Column1]],SEARCH("k", Table1[[#This Row],[Column1]])-1), 0)</f>
        <v>0</v>
      </c>
      <c r="L106" s="16" t="str">
        <f>IF(Table1[[#This Row],[Column2]]=0, Table1[[#This Row],[Column1]], Table1[[#This Row],[Column2]]*1000)</f>
        <v>892</v>
      </c>
      <c r="M106" s="14" t="str">
        <f>IFERROR(MID(Table1[[#This Row],[price]],SEARCH("¹",Table1[[#This Row],[price]])+1, 10), MID(Table1[[#This Row],[price]],SEARCH("Rs. ",Table1[[#This Row],[price]])+4, 10))</f>
        <v>1499</v>
      </c>
      <c r="N106" s="6" t="str">
        <f>IF(ISNUMBER(SEARCH("Men", Table1[[#This Row],[name]])), "Men", "Women")</f>
        <v>Men</v>
      </c>
      <c r="O106" s="6"/>
      <c r="P106" s="6"/>
    </row>
    <row r="107" spans="1:16" ht="19.8" customHeight="1" x14ac:dyDescent="0.3">
      <c r="A107" t="s">
        <v>168</v>
      </c>
      <c r="B107" t="s">
        <v>589</v>
      </c>
      <c r="C107" t="s">
        <v>590</v>
      </c>
      <c r="D107" t="s">
        <v>18</v>
      </c>
      <c r="E107" s="1" t="s">
        <v>591</v>
      </c>
      <c r="F107" s="1" t="s">
        <v>173</v>
      </c>
      <c r="G107" s="1" t="s">
        <v>592</v>
      </c>
      <c r="H107" t="s">
        <v>593</v>
      </c>
      <c r="I107" s="10" t="str">
        <f>IFERROR(LEFT(Table1[[#This Row],[ratingOld]],SEARCH("|", Table1[[#This Row],[ratingOld]])-2), AVERAGE(Table1[Ratings]))</f>
        <v>4.3</v>
      </c>
      <c r="J107" s="1" t="str">
        <f>IF(Table1[[#This Row],[numBuyers]]&lt;&gt;"None",LEFT(Table1[[#This Row],[numBuyers]],SEARCH(" ",Table1[[#This Row],[numBuyers]])-1), "None")</f>
        <v>391</v>
      </c>
      <c r="K107" s="1">
        <f>IFERROR(LEFT(Table1[[#This Row],[Column1]],SEARCH("k", Table1[[#This Row],[Column1]])-1), 0)</f>
        <v>0</v>
      </c>
      <c r="L107" s="16" t="str">
        <f>IF(Table1[[#This Row],[Column2]]=0, Table1[[#This Row],[Column1]], Table1[[#This Row],[Column2]]*1000)</f>
        <v>391</v>
      </c>
      <c r="M107" s="14" t="str">
        <f>IFERROR(MID(Table1[[#This Row],[price]],SEARCH("¹",Table1[[#This Row],[price]])+1, 10), MID(Table1[[#This Row],[price]],SEARCH("Rs. ",Table1[[#This Row],[price]])+4, 10))</f>
        <v>2697</v>
      </c>
      <c r="N107" s="6" t="str">
        <f>IF(ISNUMBER(SEARCH("Men", Table1[[#This Row],[name]])), "Men", "Women")</f>
        <v>Women</v>
      </c>
      <c r="O107" s="6"/>
      <c r="P107" s="6"/>
    </row>
    <row r="108" spans="1:16" ht="19.8" customHeight="1" x14ac:dyDescent="0.3">
      <c r="A108" t="s">
        <v>219</v>
      </c>
      <c r="B108" t="s">
        <v>594</v>
      </c>
      <c r="C108" t="s">
        <v>595</v>
      </c>
      <c r="D108" t="s">
        <v>201</v>
      </c>
      <c r="E108" s="1" t="s">
        <v>596</v>
      </c>
      <c r="F108" t="s">
        <v>21</v>
      </c>
      <c r="G108" s="1" t="s">
        <v>597</v>
      </c>
      <c r="H108" t="s">
        <v>598</v>
      </c>
      <c r="I108" s="10" t="str">
        <f>IFERROR(LEFT(Table1[[#This Row],[ratingOld]],SEARCH("|", Table1[[#This Row],[ratingOld]])-2), AVERAGE(Table1[Ratings]))</f>
        <v>4.5</v>
      </c>
      <c r="J108" s="1" t="str">
        <f>IF(Table1[[#This Row],[numBuyers]]&lt;&gt;"None",LEFT(Table1[[#This Row],[numBuyers]],SEARCH(" ",Table1[[#This Row],[numBuyers]])-1), "None")</f>
        <v>232</v>
      </c>
      <c r="K108" s="1">
        <f>IFERROR(LEFT(Table1[[#This Row],[Column1]],SEARCH("k", Table1[[#This Row],[Column1]])-1), 0)</f>
        <v>0</v>
      </c>
      <c r="L108" s="16" t="str">
        <f>IF(Table1[[#This Row],[Column2]]=0, Table1[[#This Row],[Column1]], Table1[[#This Row],[Column2]]*1000)</f>
        <v>232</v>
      </c>
      <c r="M108" s="14" t="str">
        <f>IFERROR(MID(Table1[[#This Row],[price]],SEARCH("¹",Table1[[#This Row],[price]])+1, 10), MID(Table1[[#This Row],[price]],SEARCH("Rs. ",Table1[[#This Row],[price]])+4, 10))</f>
        <v>8746</v>
      </c>
      <c r="N108" s="6" t="str">
        <f>IF(ISNUMBER(SEARCH("Men", Table1[[#This Row],[name]])), "Men", "Women")</f>
        <v>Men</v>
      </c>
      <c r="O108" s="6"/>
      <c r="P108" s="6"/>
    </row>
    <row r="109" spans="1:16" ht="19.8" customHeight="1" x14ac:dyDescent="0.3">
      <c r="A109" t="s">
        <v>599</v>
      </c>
      <c r="B109" t="s">
        <v>600</v>
      </c>
      <c r="C109" t="s">
        <v>601</v>
      </c>
      <c r="D109" t="s">
        <v>99</v>
      </c>
      <c r="E109" t="s">
        <v>602</v>
      </c>
      <c r="F109" t="s">
        <v>21</v>
      </c>
      <c r="G109" s="1" t="s">
        <v>218</v>
      </c>
      <c r="H109" t="s">
        <v>190</v>
      </c>
      <c r="I109" s="10" t="str">
        <f>IFERROR(LEFT(Table1[[#This Row],[ratingOld]],SEARCH("|", Table1[[#This Row],[ratingOld]])-2), AVERAGE(Table1[Ratings]))</f>
        <v>4.5</v>
      </c>
      <c r="J109" s="1" t="str">
        <f>IF(Table1[[#This Row],[numBuyers]]&lt;&gt;"None",LEFT(Table1[[#This Row],[numBuyers]],SEARCH(" ",Table1[[#This Row],[numBuyers]])-1), "None")</f>
        <v>1k</v>
      </c>
      <c r="K109" s="1" t="str">
        <f>IFERROR(LEFT(Table1[[#This Row],[Column1]],SEARCH("k", Table1[[#This Row],[Column1]])-1), 0)</f>
        <v>1</v>
      </c>
      <c r="L109" s="16">
        <f>IF(Table1[[#This Row],[Column2]]=0, Table1[[#This Row],[Column1]], Table1[[#This Row],[Column2]]*1000)</f>
        <v>1000</v>
      </c>
      <c r="M109" s="14" t="str">
        <f>IFERROR(MID(Table1[[#This Row],[price]],SEARCH("¹",Table1[[#This Row],[price]])+1, 10), MID(Table1[[#This Row],[price]],SEARCH("Rs. ",Table1[[#This Row],[price]])+4, 10))</f>
        <v>211</v>
      </c>
      <c r="N109" s="6" t="str">
        <f>IF(ISNUMBER(SEARCH("Men", Table1[[#This Row],[name]])), "Men", "Women")</f>
        <v>Women</v>
      </c>
      <c r="O109" s="6"/>
      <c r="P109" s="6"/>
    </row>
    <row r="110" spans="1:16" ht="19.8" customHeight="1" x14ac:dyDescent="0.3">
      <c r="A110" t="s">
        <v>127</v>
      </c>
      <c r="B110" t="s">
        <v>603</v>
      </c>
      <c r="C110" t="s">
        <v>604</v>
      </c>
      <c r="D110" t="s">
        <v>106</v>
      </c>
      <c r="E110" s="1" t="s">
        <v>605</v>
      </c>
      <c r="F110" t="s">
        <v>373</v>
      </c>
      <c r="G110" s="1" t="s">
        <v>606</v>
      </c>
      <c r="H110" t="s">
        <v>607</v>
      </c>
      <c r="I110" s="10" t="str">
        <f>IFERROR(LEFT(Table1[[#This Row],[ratingOld]],SEARCH("|", Table1[[#This Row],[ratingOld]])-2), AVERAGE(Table1[Ratings]))</f>
        <v>4.2</v>
      </c>
      <c r="J110" s="1" t="str">
        <f>IF(Table1[[#This Row],[numBuyers]]&lt;&gt;"None",LEFT(Table1[[#This Row],[numBuyers]],SEARCH(" ",Table1[[#This Row],[numBuyers]])-1), "None")</f>
        <v>59.4k</v>
      </c>
      <c r="K110" s="1" t="str">
        <f>IFERROR(LEFT(Table1[[#This Row],[Column1]],SEARCH("k", Table1[[#This Row],[Column1]])-1), 0)</f>
        <v>59.4</v>
      </c>
      <c r="L110" s="16">
        <f>IF(Table1[[#This Row],[Column2]]=0, Table1[[#This Row],[Column1]], Table1[[#This Row],[Column2]]*1000)</f>
        <v>59400</v>
      </c>
      <c r="M110" s="14" t="str">
        <f>IFERROR(MID(Table1[[#This Row],[price]],SEARCH("¹",Table1[[#This Row],[price]])+1, 10), MID(Table1[[#This Row],[price]],SEARCH("Rs. ",Table1[[#This Row],[price]])+4, 10))</f>
        <v>349</v>
      </c>
      <c r="N110" s="6" t="str">
        <f>IF(ISNUMBER(SEARCH("Men", Table1[[#This Row],[name]])), "Men", "Women")</f>
        <v>Men</v>
      </c>
      <c r="O110" s="6"/>
      <c r="P110" s="6"/>
    </row>
    <row r="111" spans="1:16" ht="19.8" customHeight="1" x14ac:dyDescent="0.3">
      <c r="A111" t="s">
        <v>240</v>
      </c>
      <c r="B111" t="s">
        <v>608</v>
      </c>
      <c r="C111" t="s">
        <v>609</v>
      </c>
      <c r="D111" t="s">
        <v>18</v>
      </c>
      <c r="E111" t="s">
        <v>610</v>
      </c>
      <c r="F111" t="s">
        <v>373</v>
      </c>
      <c r="G111" s="1" t="s">
        <v>611</v>
      </c>
      <c r="H111" t="s">
        <v>612</v>
      </c>
      <c r="I111" s="10" t="str">
        <f>IFERROR(LEFT(Table1[[#This Row],[ratingOld]],SEARCH("|", Table1[[#This Row],[ratingOld]])-2), AVERAGE(Table1[Ratings]))</f>
        <v>4.2</v>
      </c>
      <c r="J111" s="1" t="str">
        <f>IF(Table1[[#This Row],[numBuyers]]&lt;&gt;"None",LEFT(Table1[[#This Row],[numBuyers]],SEARCH(" ",Table1[[#This Row],[numBuyers]])-1), "None")</f>
        <v>30k</v>
      </c>
      <c r="K111" s="1" t="str">
        <f>IFERROR(LEFT(Table1[[#This Row],[Column1]],SEARCH("k", Table1[[#This Row],[Column1]])-1), 0)</f>
        <v>30</v>
      </c>
      <c r="L111" s="16">
        <f>IF(Table1[[#This Row],[Column2]]=0, Table1[[#This Row],[Column1]], Table1[[#This Row],[Column2]]*1000)</f>
        <v>30000</v>
      </c>
      <c r="M111" s="14" t="str">
        <f>IFERROR(MID(Table1[[#This Row],[price]],SEARCH("¹",Table1[[#This Row],[price]])+1, 10), MID(Table1[[#This Row],[price]],SEARCH("Rs. ",Table1[[#This Row],[price]])+4, 10))</f>
        <v>299</v>
      </c>
      <c r="N111" s="6" t="str">
        <f>IF(ISNUMBER(SEARCH("Men", Table1[[#This Row],[name]])), "Men", "Women")</f>
        <v>Men</v>
      </c>
      <c r="O111" s="6"/>
      <c r="P111" s="6"/>
    </row>
    <row r="112" spans="1:16" ht="19.8" customHeight="1" x14ac:dyDescent="0.3">
      <c r="A112" t="s">
        <v>35</v>
      </c>
      <c r="B112" t="s">
        <v>613</v>
      </c>
      <c r="C112" t="s">
        <v>43</v>
      </c>
      <c r="D112" t="s">
        <v>393</v>
      </c>
      <c r="E112" t="s">
        <v>26</v>
      </c>
      <c r="F112" t="s">
        <v>614</v>
      </c>
      <c r="G112" s="1" t="s">
        <v>615</v>
      </c>
      <c r="H112" t="s">
        <v>463</v>
      </c>
      <c r="I112" s="10" t="str">
        <f>IFERROR(LEFT(Table1[[#This Row],[ratingOld]],SEARCH("|", Table1[[#This Row],[ratingOld]])-2), AVERAGE(Table1[Ratings]))</f>
        <v>4</v>
      </c>
      <c r="J112" s="1" t="str">
        <f>IF(Table1[[#This Row],[numBuyers]]&lt;&gt;"None",LEFT(Table1[[#This Row],[numBuyers]],SEARCH(" ",Table1[[#This Row],[numBuyers]])-1), "None")</f>
        <v>4.2k</v>
      </c>
      <c r="K112" s="1" t="str">
        <f>IFERROR(LEFT(Table1[[#This Row],[Column1]],SEARCH("k", Table1[[#This Row],[Column1]])-1), 0)</f>
        <v>4.2</v>
      </c>
      <c r="L112" s="16">
        <f>IF(Table1[[#This Row],[Column2]]=0, Table1[[#This Row],[Column1]], Table1[[#This Row],[Column2]]*1000)</f>
        <v>4200</v>
      </c>
      <c r="M112" s="14" t="str">
        <f>IFERROR(MID(Table1[[#This Row],[price]],SEARCH("¹",Table1[[#This Row],[price]])+1, 10), MID(Table1[[#This Row],[price]],SEARCH("Rs. ",Table1[[#This Row],[price]])+4, 10))</f>
        <v>1299</v>
      </c>
      <c r="N112" s="6" t="str">
        <f>IF(ISNUMBER(SEARCH("Men", Table1[[#This Row],[name]])), "Men", "Women")</f>
        <v>Women</v>
      </c>
      <c r="O112" s="6"/>
      <c r="P112" s="6"/>
    </row>
    <row r="113" spans="1:16" ht="19.8" customHeight="1" x14ac:dyDescent="0.3">
      <c r="A113" t="s">
        <v>616</v>
      </c>
      <c r="B113" t="s">
        <v>617</v>
      </c>
      <c r="C113" t="s">
        <v>618</v>
      </c>
      <c r="D113" t="s">
        <v>619</v>
      </c>
      <c r="E113" s="1" t="s">
        <v>620</v>
      </c>
      <c r="F113" s="1" t="s">
        <v>621</v>
      </c>
      <c r="G113" s="1" t="s">
        <v>622</v>
      </c>
      <c r="H113" t="s">
        <v>623</v>
      </c>
      <c r="I113" s="10" t="str">
        <f>IFERROR(LEFT(Table1[[#This Row],[ratingOld]],SEARCH("|", Table1[[#This Row],[ratingOld]])-2), AVERAGE(Table1[Ratings]))</f>
        <v>4.3</v>
      </c>
      <c r="J113" s="1" t="str">
        <f>IF(Table1[[#This Row],[numBuyers]]&lt;&gt;"None",LEFT(Table1[[#This Row],[numBuyers]],SEARCH(" ",Table1[[#This Row],[numBuyers]])-1), "None")</f>
        <v>161</v>
      </c>
      <c r="K113" s="1">
        <f>IFERROR(LEFT(Table1[[#This Row],[Column1]],SEARCH("k", Table1[[#This Row],[Column1]])-1), 0)</f>
        <v>0</v>
      </c>
      <c r="L113" s="16" t="str">
        <f>IF(Table1[[#This Row],[Column2]]=0, Table1[[#This Row],[Column1]], Table1[[#This Row],[Column2]]*1000)</f>
        <v>161</v>
      </c>
      <c r="M113" s="14" t="str">
        <f>IFERROR(MID(Table1[[#This Row],[price]],SEARCH("¹",Table1[[#This Row],[price]])+1, 10), MID(Table1[[#This Row],[price]],SEARCH("Rs. ",Table1[[#This Row],[price]])+4, 10))</f>
        <v>2499</v>
      </c>
      <c r="N113" s="6" t="str">
        <f>IF(ISNUMBER(SEARCH("Men", Table1[[#This Row],[name]])), "Men", "Women")</f>
        <v>Women</v>
      </c>
      <c r="O113" s="6"/>
      <c r="P113" s="6"/>
    </row>
    <row r="114" spans="1:16" ht="19.8" customHeight="1" x14ac:dyDescent="0.3">
      <c r="A114" t="s">
        <v>65</v>
      </c>
      <c r="B114" t="s">
        <v>511</v>
      </c>
      <c r="C114" t="s">
        <v>624</v>
      </c>
      <c r="D114" t="s">
        <v>306</v>
      </c>
      <c r="E114" t="s">
        <v>625</v>
      </c>
      <c r="F114" s="1" t="s">
        <v>626</v>
      </c>
      <c r="G114" s="1" t="s">
        <v>627</v>
      </c>
      <c r="H114" t="s">
        <v>514</v>
      </c>
      <c r="I114" s="10" t="str">
        <f>IFERROR(LEFT(Table1[[#This Row],[ratingOld]],SEARCH("|", Table1[[#This Row],[ratingOld]])-2), AVERAGE(Table1[Ratings]))</f>
        <v>4.1</v>
      </c>
      <c r="J114" s="1" t="str">
        <f>IF(Table1[[#This Row],[numBuyers]]&lt;&gt;"None",LEFT(Table1[[#This Row],[numBuyers]],SEARCH(" ",Table1[[#This Row],[numBuyers]])-1), "None")</f>
        <v>2.5k</v>
      </c>
      <c r="K114" s="1" t="str">
        <f>IFERROR(LEFT(Table1[[#This Row],[Column1]],SEARCH("k", Table1[[#This Row],[Column1]])-1), 0)</f>
        <v>2.5</v>
      </c>
      <c r="L114" s="16">
        <f>IF(Table1[[#This Row],[Column2]]=0, Table1[[#This Row],[Column1]], Table1[[#This Row],[Column2]]*1000)</f>
        <v>2500</v>
      </c>
      <c r="M114" s="14" t="str">
        <f>IFERROR(MID(Table1[[#This Row],[price]],SEARCH("¹",Table1[[#This Row],[price]])+1, 10), MID(Table1[[#This Row],[price]],SEARCH("Rs. ",Table1[[#This Row],[price]])+4, 10))</f>
        <v>545</v>
      </c>
      <c r="N114" s="6" t="str">
        <f>IF(ISNUMBER(SEARCH("Men", Table1[[#This Row],[name]])), "Men", "Women")</f>
        <v>Men</v>
      </c>
      <c r="O114" s="6"/>
      <c r="P114" s="6"/>
    </row>
    <row r="115" spans="1:16" ht="19.8" customHeight="1" x14ac:dyDescent="0.3">
      <c r="A115" t="s">
        <v>127</v>
      </c>
      <c r="B115" t="s">
        <v>628</v>
      </c>
      <c r="C115" t="s">
        <v>629</v>
      </c>
      <c r="D115" t="s">
        <v>201</v>
      </c>
      <c r="E115" s="1" t="s">
        <v>630</v>
      </c>
      <c r="F115" s="1" t="s">
        <v>631</v>
      </c>
      <c r="G115" s="1" t="s">
        <v>632</v>
      </c>
      <c r="H115" t="s">
        <v>633</v>
      </c>
      <c r="I115" s="10" t="str">
        <f>IFERROR(LEFT(Table1[[#This Row],[ratingOld]],SEARCH("|", Table1[[#This Row],[ratingOld]])-2), AVERAGE(Table1[Ratings]))</f>
        <v>3.5</v>
      </c>
      <c r="J115" s="1" t="str">
        <f>IF(Table1[[#This Row],[numBuyers]]&lt;&gt;"None",LEFT(Table1[[#This Row],[numBuyers]],SEARCH(" ",Table1[[#This Row],[numBuyers]])-1), "None")</f>
        <v>46</v>
      </c>
      <c r="K115" s="1">
        <f>IFERROR(LEFT(Table1[[#This Row],[Column1]],SEARCH("k", Table1[[#This Row],[Column1]])-1), 0)</f>
        <v>0</v>
      </c>
      <c r="L115" s="16" t="str">
        <f>IF(Table1[[#This Row],[Column2]]=0, Table1[[#This Row],[Column1]], Table1[[#This Row],[Column2]]*1000)</f>
        <v>46</v>
      </c>
      <c r="M115" s="14" t="str">
        <f>IFERROR(MID(Table1[[#This Row],[price]],SEARCH("¹",Table1[[#This Row],[price]])+1, 10), MID(Table1[[#This Row],[price]],SEARCH("Rs. ",Table1[[#This Row],[price]])+4, 10))</f>
        <v>2449</v>
      </c>
      <c r="N115" s="6" t="str">
        <f>IF(ISNUMBER(SEARCH("Men", Table1[[#This Row],[name]])), "Men", "Women")</f>
        <v>Men</v>
      </c>
      <c r="O115" s="6"/>
      <c r="P115" s="6"/>
    </row>
    <row r="116" spans="1:16" ht="19.8" customHeight="1" x14ac:dyDescent="0.3">
      <c r="A116" t="s">
        <v>634</v>
      </c>
      <c r="B116" t="s">
        <v>635</v>
      </c>
      <c r="C116" t="s">
        <v>636</v>
      </c>
      <c r="D116" t="s">
        <v>106</v>
      </c>
      <c r="E116" t="s">
        <v>637</v>
      </c>
      <c r="F116" s="1" t="s">
        <v>285</v>
      </c>
      <c r="G116" s="1" t="s">
        <v>505</v>
      </c>
      <c r="H116" t="s">
        <v>506</v>
      </c>
      <c r="I116" s="10" t="str">
        <f>IFERROR(LEFT(Table1[[#This Row],[ratingOld]],SEARCH("|", Table1[[#This Row],[ratingOld]])-2), AVERAGE(Table1[Ratings]))</f>
        <v>4.4</v>
      </c>
      <c r="J116" s="1" t="str">
        <f>IF(Table1[[#This Row],[numBuyers]]&lt;&gt;"None",LEFT(Table1[[#This Row],[numBuyers]],SEARCH(" ",Table1[[#This Row],[numBuyers]])-1), "None")</f>
        <v>2.9k</v>
      </c>
      <c r="K116" s="1" t="str">
        <f>IFERROR(LEFT(Table1[[#This Row],[Column1]],SEARCH("k", Table1[[#This Row],[Column1]])-1), 0)</f>
        <v>2.9</v>
      </c>
      <c r="L116" s="16">
        <f>IF(Table1[[#This Row],[Column2]]=0, Table1[[#This Row],[Column1]], Table1[[#This Row],[Column2]]*1000)</f>
        <v>2900</v>
      </c>
      <c r="M116" s="14" t="str">
        <f>IFERROR(MID(Table1[[#This Row],[price]],SEARCH("¹",Table1[[#This Row],[price]])+1, 10), MID(Table1[[#This Row],[price]],SEARCH("Rs. ",Table1[[#This Row],[price]])+4, 10))</f>
        <v>1247</v>
      </c>
      <c r="N116" s="6" t="str">
        <f>IF(ISNUMBER(SEARCH("Men", Table1[[#This Row],[name]])), "Men", "Women")</f>
        <v>Men</v>
      </c>
      <c r="O116" s="6"/>
      <c r="P116" s="6"/>
    </row>
    <row r="117" spans="1:16" ht="19.8" customHeight="1" x14ac:dyDescent="0.3">
      <c r="A117" t="s">
        <v>638</v>
      </c>
      <c r="B117" t="s">
        <v>639</v>
      </c>
      <c r="C117" t="s">
        <v>640</v>
      </c>
      <c r="D117" t="s">
        <v>106</v>
      </c>
      <c r="E117" s="1" t="s">
        <v>641</v>
      </c>
      <c r="F117" s="1" t="s">
        <v>642</v>
      </c>
      <c r="G117" s="1" t="s">
        <v>643</v>
      </c>
      <c r="H117" t="s">
        <v>644</v>
      </c>
      <c r="I117" s="10" t="str">
        <f>IFERROR(LEFT(Table1[[#This Row],[ratingOld]],SEARCH("|", Table1[[#This Row],[ratingOld]])-2), AVERAGE(Table1[Ratings]))</f>
        <v>4.3</v>
      </c>
      <c r="J117" s="1" t="str">
        <f>IF(Table1[[#This Row],[numBuyers]]&lt;&gt;"None",LEFT(Table1[[#This Row],[numBuyers]],SEARCH(" ",Table1[[#This Row],[numBuyers]])-1), "None")</f>
        <v>157</v>
      </c>
      <c r="K117" s="1">
        <f>IFERROR(LEFT(Table1[[#This Row],[Column1]],SEARCH("k", Table1[[#This Row],[Column1]])-1), 0)</f>
        <v>0</v>
      </c>
      <c r="L117" s="16" t="str">
        <f>IF(Table1[[#This Row],[Column2]]=0, Table1[[#This Row],[Column1]], Table1[[#This Row],[Column2]]*1000)</f>
        <v>157</v>
      </c>
      <c r="M117" s="14" t="str">
        <f>IFERROR(MID(Table1[[#This Row],[price]],SEARCH("¹",Table1[[#This Row],[price]])+1, 10), MID(Table1[[#This Row],[price]],SEARCH("Rs. ",Table1[[#This Row],[price]])+4, 10))</f>
        <v>1749</v>
      </c>
      <c r="N117" s="6" t="str">
        <f>IF(ISNUMBER(SEARCH("Men", Table1[[#This Row],[name]])), "Men", "Women")</f>
        <v>Men</v>
      </c>
      <c r="O117" s="6"/>
      <c r="P117" s="6"/>
    </row>
    <row r="118" spans="1:16" ht="19.8" customHeight="1" x14ac:dyDescent="0.3">
      <c r="A118" t="s">
        <v>104</v>
      </c>
      <c r="B118" t="s">
        <v>645</v>
      </c>
      <c r="C118" t="s">
        <v>646</v>
      </c>
      <c r="D118" t="s">
        <v>18</v>
      </c>
      <c r="E118" s="1" t="s">
        <v>647</v>
      </c>
      <c r="F118" s="1" t="s">
        <v>648</v>
      </c>
      <c r="G118" s="1" t="s">
        <v>649</v>
      </c>
      <c r="H118" t="s">
        <v>650</v>
      </c>
      <c r="I118" s="10" t="str">
        <f>IFERROR(LEFT(Table1[[#This Row],[ratingOld]],SEARCH("|", Table1[[#This Row],[ratingOld]])-2), AVERAGE(Table1[Ratings]))</f>
        <v>4.4</v>
      </c>
      <c r="J118" s="1" t="str">
        <f>IF(Table1[[#This Row],[numBuyers]]&lt;&gt;"None",LEFT(Table1[[#This Row],[numBuyers]],SEARCH(" ",Table1[[#This Row],[numBuyers]])-1), "None")</f>
        <v>211</v>
      </c>
      <c r="K118" s="1">
        <f>IFERROR(LEFT(Table1[[#This Row],[Column1]],SEARCH("k", Table1[[#This Row],[Column1]])-1), 0)</f>
        <v>0</v>
      </c>
      <c r="L118" s="16" t="str">
        <f>IF(Table1[[#This Row],[Column2]]=0, Table1[[#This Row],[Column1]], Table1[[#This Row],[Column2]]*1000)</f>
        <v>211</v>
      </c>
      <c r="M118" s="14" t="str">
        <f>IFERROR(MID(Table1[[#This Row],[price]],SEARCH("¹",Table1[[#This Row],[price]])+1, 10), MID(Table1[[#This Row],[price]],SEARCH("Rs. ",Table1[[#This Row],[price]])+4, 10))</f>
        <v>2699</v>
      </c>
      <c r="N118" s="6" t="str">
        <f>IF(ISNUMBER(SEARCH("Men", Table1[[#This Row],[name]])), "Men", "Women")</f>
        <v>Men</v>
      </c>
      <c r="O118" s="6"/>
      <c r="P118" s="6"/>
    </row>
    <row r="119" spans="1:16" ht="19.8" customHeight="1" x14ac:dyDescent="0.3">
      <c r="A119" t="s">
        <v>651</v>
      </c>
      <c r="B119" t="s">
        <v>652</v>
      </c>
      <c r="C119" t="s">
        <v>653</v>
      </c>
      <c r="D119" t="s">
        <v>526</v>
      </c>
      <c r="E119" s="1" t="s">
        <v>654</v>
      </c>
      <c r="F119" t="s">
        <v>655</v>
      </c>
      <c r="G119" s="1" t="s">
        <v>656</v>
      </c>
      <c r="H119" t="s">
        <v>657</v>
      </c>
      <c r="I119" s="10" t="str">
        <f>IFERROR(LEFT(Table1[[#This Row],[ratingOld]],SEARCH("|", Table1[[#This Row],[ratingOld]])-2), AVERAGE(Table1[Ratings]))</f>
        <v>4.3</v>
      </c>
      <c r="J119" s="1" t="str">
        <f>IF(Table1[[#This Row],[numBuyers]]&lt;&gt;"None",LEFT(Table1[[#This Row],[numBuyers]],SEARCH(" ",Table1[[#This Row],[numBuyers]])-1), "None")</f>
        <v>5.3k</v>
      </c>
      <c r="K119" s="1" t="str">
        <f>IFERROR(LEFT(Table1[[#This Row],[Column1]],SEARCH("k", Table1[[#This Row],[Column1]])-1), 0)</f>
        <v>5.3</v>
      </c>
      <c r="L119" s="16">
        <f>IF(Table1[[#This Row],[Column2]]=0, Table1[[#This Row],[Column1]], Table1[[#This Row],[Column2]]*1000)</f>
        <v>5300</v>
      </c>
      <c r="M119" s="14" t="str">
        <f>IFERROR(MID(Table1[[#This Row],[price]],SEARCH("¹",Table1[[#This Row],[price]])+1, 10), MID(Table1[[#This Row],[price]],SEARCH("Rs. ",Table1[[#This Row],[price]])+4, 10))</f>
        <v>162</v>
      </c>
      <c r="N119" s="6" t="str">
        <f>IF(ISNUMBER(SEARCH("Men", Table1[[#This Row],[name]])), "Men", "Women")</f>
        <v>Women</v>
      </c>
      <c r="O119" s="6"/>
      <c r="P119" s="6"/>
    </row>
    <row r="120" spans="1:16" ht="19.8" customHeight="1" x14ac:dyDescent="0.3">
      <c r="A120" t="s">
        <v>85</v>
      </c>
      <c r="B120" t="s">
        <v>658</v>
      </c>
      <c r="C120" t="s">
        <v>557</v>
      </c>
      <c r="D120" t="s">
        <v>88</v>
      </c>
      <c r="E120" s="1" t="s">
        <v>659</v>
      </c>
      <c r="F120" s="1" t="s">
        <v>660</v>
      </c>
      <c r="G120" s="1" t="s">
        <v>661</v>
      </c>
      <c r="H120" t="s">
        <v>662</v>
      </c>
      <c r="I120" s="10" t="str">
        <f>IFERROR(LEFT(Table1[[#This Row],[ratingOld]],SEARCH("|", Table1[[#This Row],[ratingOld]])-2), AVERAGE(Table1[Ratings]))</f>
        <v>4.4</v>
      </c>
      <c r="J120" s="1" t="str">
        <f>IF(Table1[[#This Row],[numBuyers]]&lt;&gt;"None",LEFT(Table1[[#This Row],[numBuyers]],SEARCH(" ",Table1[[#This Row],[numBuyers]])-1), "None")</f>
        <v>1.1k</v>
      </c>
      <c r="K120" s="1" t="str">
        <f>IFERROR(LEFT(Table1[[#This Row],[Column1]],SEARCH("k", Table1[[#This Row],[Column1]])-1), 0)</f>
        <v>1.1</v>
      </c>
      <c r="L120" s="16">
        <f>IF(Table1[[#This Row],[Column2]]=0, Table1[[#This Row],[Column1]], Table1[[#This Row],[Column2]]*1000)</f>
        <v>1100</v>
      </c>
      <c r="M120" s="14" t="str">
        <f>IFERROR(MID(Table1[[#This Row],[price]],SEARCH("¹",Table1[[#This Row],[price]])+1, 10), MID(Table1[[#This Row],[price]],SEARCH("Rs. ",Table1[[#This Row],[price]])+4, 10))</f>
        <v>1679</v>
      </c>
      <c r="N120" s="6" t="str">
        <f>IF(ISNUMBER(SEARCH("Men", Table1[[#This Row],[name]])), "Men", "Women")</f>
        <v>Men</v>
      </c>
      <c r="O120" s="6"/>
      <c r="P120" s="6"/>
    </row>
    <row r="121" spans="1:16" ht="19.8" hidden="1" customHeight="1" x14ac:dyDescent="0.3">
      <c r="A121" t="s">
        <v>111</v>
      </c>
      <c r="B121" t="s">
        <v>663</v>
      </c>
      <c r="C121" t="s">
        <v>113</v>
      </c>
      <c r="D121" t="s">
        <v>21</v>
      </c>
      <c r="E121" s="1" t="s">
        <v>664</v>
      </c>
      <c r="F121" s="1" t="s">
        <v>115</v>
      </c>
      <c r="G121" t="s">
        <v>21</v>
      </c>
      <c r="H121" t="s">
        <v>21</v>
      </c>
      <c r="I121" s="1" t="str">
        <f ca="1">IFERROR(LEFT(Table1[[#This Row],[ratingOld]],SEARCH("|", Table1[[#This Row],[ratingOld]])-2), AVERAGE(Table1[Ratings]))</f>
        <v>4.4</v>
      </c>
      <c r="J121" s="1" t="str">
        <f>IF(Table1[[#This Row],[numBuyers]]&lt;&gt;"None",LEFT(Table1[[#This Row],[numBuyers]],SEARCH(" ",Table1[[#This Row],[numBuyers]])-1), "None")</f>
        <v>None</v>
      </c>
      <c r="K121" s="1">
        <f>IFERROR(LEFT(Table1[[#This Row],[Column1]],SEARCH("k", Table1[[#This Row],[Column1]])-1), 0)</f>
        <v>0</v>
      </c>
      <c r="L121" s="6" t="str">
        <f>IF(Table1[[#This Row],[Column2]]=0, Table1[[#This Row],[Column1]], Table1[[#This Row],[Column2]]*1000)</f>
        <v>None</v>
      </c>
      <c r="M121" s="6" t="str">
        <f>IFERROR(MID(Table1[[#This Row],[price]],SEARCH("¹",Table1[[#This Row],[price]])+1, 10), MID(Table1[[#This Row],[price]],SEARCH("Rs. ",Table1[[#This Row],[price]])+4, 10))</f>
        <v>799</v>
      </c>
      <c r="N121" s="6" t="str">
        <f>IF(ISNUMBER(SEARCH("Men", Table1[[#This Row],[name]])), "Men", "Women")</f>
        <v>Men</v>
      </c>
      <c r="O121" s="6" t="str">
        <f>TRIM(RIGHT(SUBSTITUTE(Table1[[#This Row],[name]], " ", REPT(" ", 100)), 100))</f>
        <v>Sneakers</v>
      </c>
      <c r="P12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22" spans="1:16" ht="19.8" hidden="1" customHeight="1" x14ac:dyDescent="0.3">
      <c r="A122" t="s">
        <v>665</v>
      </c>
      <c r="B122" t="s">
        <v>666</v>
      </c>
      <c r="C122" t="s">
        <v>667</v>
      </c>
      <c r="D122" t="s">
        <v>668</v>
      </c>
      <c r="E122" s="1" t="s">
        <v>669</v>
      </c>
      <c r="F122" s="1" t="s">
        <v>670</v>
      </c>
      <c r="G122" t="s">
        <v>21</v>
      </c>
      <c r="H122" t="s">
        <v>21</v>
      </c>
      <c r="I122" s="1" t="str">
        <f ca="1">IFERROR(LEFT(Table1[[#This Row],[ratingOld]],SEARCH("|", Table1[[#This Row],[ratingOld]])-2), AVERAGE(Table1[Ratings]))</f>
        <v>4.4</v>
      </c>
      <c r="J122" s="1" t="str">
        <f>IF(Table1[[#This Row],[numBuyers]]&lt;&gt;"None",LEFT(Table1[[#This Row],[numBuyers]],SEARCH(" ",Table1[[#This Row],[numBuyers]])-1), "None")</f>
        <v>None</v>
      </c>
      <c r="K122" s="1">
        <f>IFERROR(LEFT(Table1[[#This Row],[Column1]],SEARCH("k", Table1[[#This Row],[Column1]])-1), 0)</f>
        <v>0</v>
      </c>
      <c r="L122" s="6" t="str">
        <f>IF(Table1[[#This Row],[Column2]]=0, Table1[[#This Row],[Column1]], Table1[[#This Row],[Column2]]*1000)</f>
        <v>None</v>
      </c>
      <c r="M122" s="6" t="str">
        <f>IFERROR(MID(Table1[[#This Row],[price]],SEARCH("¹",Table1[[#This Row],[price]])+1, 10), MID(Table1[[#This Row],[price]],SEARCH("Rs. ",Table1[[#This Row],[price]])+4, 10))</f>
        <v>2355</v>
      </c>
      <c r="N122" s="6" t="str">
        <f>IF(ISNUMBER(SEARCH("Men", Table1[[#This Row],[name]])), "Men", "Women")</f>
        <v>Men</v>
      </c>
      <c r="O122" s="6" t="str">
        <f>TRIM(RIGHT(SUBSTITUTE(Table1[[#This Row],[name]], " ", REPT(" ", 100)), 100))</f>
        <v>Trousers</v>
      </c>
      <c r="P12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23" spans="1:16" ht="19.8" customHeight="1" x14ac:dyDescent="0.3">
      <c r="A123" t="s">
        <v>671</v>
      </c>
      <c r="B123" t="s">
        <v>672</v>
      </c>
      <c r="C123" t="s">
        <v>352</v>
      </c>
      <c r="D123" t="s">
        <v>673</v>
      </c>
      <c r="E123" t="s">
        <v>674</v>
      </c>
      <c r="F123" t="s">
        <v>373</v>
      </c>
      <c r="G123" s="1" t="s">
        <v>675</v>
      </c>
      <c r="H123" t="s">
        <v>676</v>
      </c>
      <c r="I123" s="10" t="str">
        <f>IFERROR(LEFT(Table1[[#This Row],[ratingOld]],SEARCH("|", Table1[[#This Row],[ratingOld]])-2), AVERAGE(Table1[Ratings]))</f>
        <v>4</v>
      </c>
      <c r="J123" s="1" t="str">
        <f>IF(Table1[[#This Row],[numBuyers]]&lt;&gt;"None",LEFT(Table1[[#This Row],[numBuyers]],SEARCH(" ",Table1[[#This Row],[numBuyers]])-1), "None")</f>
        <v>22.1k</v>
      </c>
      <c r="K123" s="1" t="str">
        <f>IFERROR(LEFT(Table1[[#This Row],[Column1]],SEARCH("k", Table1[[#This Row],[Column1]])-1), 0)</f>
        <v>22.1</v>
      </c>
      <c r="L123" s="16">
        <f>IF(Table1[[#This Row],[Column2]]=0, Table1[[#This Row],[Column1]], Table1[[#This Row],[Column2]]*1000)</f>
        <v>22100</v>
      </c>
      <c r="M123" s="14" t="str">
        <f>IFERROR(MID(Table1[[#This Row],[price]],SEARCH("¹",Table1[[#This Row],[price]])+1, 10), MID(Table1[[#This Row],[price]],SEARCH("Rs. ",Table1[[#This Row],[price]])+4, 10))</f>
        <v>395</v>
      </c>
      <c r="N123" s="6" t="str">
        <f>IF(ISNUMBER(SEARCH("Men", Table1[[#This Row],[name]])), "Men", "Women")</f>
        <v>Men</v>
      </c>
      <c r="O123" s="6"/>
      <c r="P123" s="6"/>
    </row>
    <row r="124" spans="1:16" ht="19.8" customHeight="1" x14ac:dyDescent="0.3">
      <c r="A124" t="s">
        <v>677</v>
      </c>
      <c r="B124" t="s">
        <v>678</v>
      </c>
      <c r="C124" t="s">
        <v>679</v>
      </c>
      <c r="D124" t="s">
        <v>680</v>
      </c>
      <c r="E124" t="s">
        <v>678</v>
      </c>
      <c r="F124" t="s">
        <v>21</v>
      </c>
      <c r="G124" s="1" t="s">
        <v>681</v>
      </c>
      <c r="H124" t="s">
        <v>126</v>
      </c>
      <c r="I124" s="10" t="str">
        <f>IFERROR(LEFT(Table1[[#This Row],[ratingOld]],SEARCH("|", Table1[[#This Row],[ratingOld]])-2), AVERAGE(Table1[Ratings]))</f>
        <v>4.3</v>
      </c>
      <c r="J124" s="1" t="str">
        <f>IF(Table1[[#This Row],[numBuyers]]&lt;&gt;"None",LEFT(Table1[[#This Row],[numBuyers]],SEARCH(" ",Table1[[#This Row],[numBuyers]])-1), "None")</f>
        <v>2.1k</v>
      </c>
      <c r="K124" s="1" t="str">
        <f>IFERROR(LEFT(Table1[[#This Row],[Column1]],SEARCH("k", Table1[[#This Row],[Column1]])-1), 0)</f>
        <v>2.1</v>
      </c>
      <c r="L124" s="16">
        <f>IF(Table1[[#This Row],[Column2]]=0, Table1[[#This Row],[Column1]], Table1[[#This Row],[Column2]]*1000)</f>
        <v>2100</v>
      </c>
      <c r="M124" s="14" t="str">
        <f>IFERROR(MID(Table1[[#This Row],[price]],SEARCH("¹",Table1[[#This Row],[price]])+1, 10), MID(Table1[[#This Row],[price]],SEARCH("Rs. ",Table1[[#This Row],[price]])+4, 10))</f>
        <v>1655</v>
      </c>
      <c r="N124" s="6" t="str">
        <f>IF(ISNUMBER(SEARCH("Men", Table1[[#This Row],[name]])), "Men", "Women")</f>
        <v>Women</v>
      </c>
      <c r="O124" s="6"/>
      <c r="P124" s="6"/>
    </row>
    <row r="125" spans="1:16" ht="19.8" customHeight="1" x14ac:dyDescent="0.3">
      <c r="A125" t="s">
        <v>375</v>
      </c>
      <c r="B125" t="s">
        <v>682</v>
      </c>
      <c r="C125" t="s">
        <v>17</v>
      </c>
      <c r="D125" t="s">
        <v>188</v>
      </c>
      <c r="E125" t="s">
        <v>683</v>
      </c>
      <c r="F125" s="1" t="s">
        <v>137</v>
      </c>
      <c r="G125" s="1" t="s">
        <v>684</v>
      </c>
      <c r="H125" t="s">
        <v>685</v>
      </c>
      <c r="I125" s="10" t="str">
        <f>IFERROR(LEFT(Table1[[#This Row],[ratingOld]],SEARCH("|", Table1[[#This Row],[ratingOld]])-2), AVERAGE(Table1[Ratings]))</f>
        <v>4.2</v>
      </c>
      <c r="J125" s="1" t="str">
        <f>IF(Table1[[#This Row],[numBuyers]]&lt;&gt;"None",LEFT(Table1[[#This Row],[numBuyers]],SEARCH(" ",Table1[[#This Row],[numBuyers]])-1), "None")</f>
        <v>4.5k</v>
      </c>
      <c r="K125" s="1" t="str">
        <f>IFERROR(LEFT(Table1[[#This Row],[Column1]],SEARCH("k", Table1[[#This Row],[Column1]])-1), 0)</f>
        <v>4.5</v>
      </c>
      <c r="L125" s="16">
        <f>IF(Table1[[#This Row],[Column2]]=0, Table1[[#This Row],[Column1]], Table1[[#This Row],[Column2]]*1000)</f>
        <v>4500</v>
      </c>
      <c r="M125" s="14" t="str">
        <f>IFERROR(MID(Table1[[#This Row],[price]],SEARCH("¹",Table1[[#This Row],[price]])+1, 10), MID(Table1[[#This Row],[price]],SEARCH("Rs. ",Table1[[#This Row],[price]])+4, 10))</f>
        <v>599</v>
      </c>
      <c r="N125" s="6" t="str">
        <f>IF(ISNUMBER(SEARCH("Men", Table1[[#This Row],[name]])), "Men", "Women")</f>
        <v>Men</v>
      </c>
      <c r="O125" s="6"/>
      <c r="P125" s="6"/>
    </row>
    <row r="126" spans="1:16" ht="19.8" customHeight="1" x14ac:dyDescent="0.3">
      <c r="A126" t="s">
        <v>240</v>
      </c>
      <c r="B126" t="s">
        <v>686</v>
      </c>
      <c r="C126" t="s">
        <v>687</v>
      </c>
      <c r="D126" t="s">
        <v>360</v>
      </c>
      <c r="E126" t="s">
        <v>688</v>
      </c>
      <c r="F126" s="1" t="s">
        <v>689</v>
      </c>
      <c r="G126" s="1" t="s">
        <v>690</v>
      </c>
      <c r="H126" t="s">
        <v>662</v>
      </c>
      <c r="I126" s="10" t="str">
        <f>IFERROR(LEFT(Table1[[#This Row],[ratingOld]],SEARCH("|", Table1[[#This Row],[ratingOld]])-2), AVERAGE(Table1[Ratings]))</f>
        <v>4</v>
      </c>
      <c r="J126" s="1" t="str">
        <f>IF(Table1[[#This Row],[numBuyers]]&lt;&gt;"None",LEFT(Table1[[#This Row],[numBuyers]],SEARCH(" ",Table1[[#This Row],[numBuyers]])-1), "None")</f>
        <v>1.1k</v>
      </c>
      <c r="K126" s="1" t="str">
        <f>IFERROR(LEFT(Table1[[#This Row],[Column1]],SEARCH("k", Table1[[#This Row],[Column1]])-1), 0)</f>
        <v>1.1</v>
      </c>
      <c r="L126" s="16">
        <f>IF(Table1[[#This Row],[Column2]]=0, Table1[[#This Row],[Column1]], Table1[[#This Row],[Column2]]*1000)</f>
        <v>1100</v>
      </c>
      <c r="M126" s="14" t="str">
        <f>IFERROR(MID(Table1[[#This Row],[price]],SEARCH("¹",Table1[[#This Row],[price]])+1, 10), MID(Table1[[#This Row],[price]],SEARCH("Rs. ",Table1[[#This Row],[price]])+4, 10))</f>
        <v>983</v>
      </c>
      <c r="N126" s="6" t="str">
        <f>IF(ISNUMBER(SEARCH("Men", Table1[[#This Row],[name]])), "Men", "Women")</f>
        <v>Men</v>
      </c>
      <c r="O126" s="6"/>
      <c r="P126" s="6"/>
    </row>
    <row r="127" spans="1:16" ht="19.8" customHeight="1" x14ac:dyDescent="0.3">
      <c r="A127" t="s">
        <v>691</v>
      </c>
      <c r="B127" t="s">
        <v>692</v>
      </c>
      <c r="C127" t="s">
        <v>693</v>
      </c>
      <c r="D127" t="s">
        <v>254</v>
      </c>
      <c r="E127" s="1" t="s">
        <v>694</v>
      </c>
      <c r="F127" t="s">
        <v>21</v>
      </c>
      <c r="G127" s="1" t="s">
        <v>695</v>
      </c>
      <c r="H127" t="s">
        <v>696</v>
      </c>
      <c r="I127" s="10" t="str">
        <f>IFERROR(LEFT(Table1[[#This Row],[ratingOld]],SEARCH("|", Table1[[#This Row],[ratingOld]])-2), AVERAGE(Table1[Ratings]))</f>
        <v>4.4</v>
      </c>
      <c r="J127" s="1" t="str">
        <f>IF(Table1[[#This Row],[numBuyers]]&lt;&gt;"None",LEFT(Table1[[#This Row],[numBuyers]],SEARCH(" ",Table1[[#This Row],[numBuyers]])-1), "None")</f>
        <v>13.9k</v>
      </c>
      <c r="K127" s="1" t="str">
        <f>IFERROR(LEFT(Table1[[#This Row],[Column1]],SEARCH("k", Table1[[#This Row],[Column1]])-1), 0)</f>
        <v>13.9</v>
      </c>
      <c r="L127" s="16">
        <f>IF(Table1[[#This Row],[Column2]]=0, Table1[[#This Row],[Column1]], Table1[[#This Row],[Column2]]*1000)</f>
        <v>13900</v>
      </c>
      <c r="M127" s="14" t="str">
        <f>IFERROR(MID(Table1[[#This Row],[price]],SEARCH("¹",Table1[[#This Row],[price]])+1, 10), MID(Table1[[#This Row],[price]],SEARCH("Rs. ",Table1[[#This Row],[price]])+4, 10))</f>
        <v>379</v>
      </c>
      <c r="N127" s="6" t="str">
        <f>IF(ISNUMBER(SEARCH("Men", Table1[[#This Row],[name]])), "Men", "Women")</f>
        <v>Women</v>
      </c>
      <c r="O127" s="6"/>
      <c r="P127" s="6"/>
    </row>
    <row r="128" spans="1:16" ht="19.8" customHeight="1" x14ac:dyDescent="0.3">
      <c r="A128" t="s">
        <v>697</v>
      </c>
      <c r="B128" t="s">
        <v>698</v>
      </c>
      <c r="C128" t="s">
        <v>699</v>
      </c>
      <c r="D128" t="s">
        <v>700</v>
      </c>
      <c r="E128" s="1" t="s">
        <v>701</v>
      </c>
      <c r="F128" s="1" t="s">
        <v>702</v>
      </c>
      <c r="G128" s="1" t="s">
        <v>703</v>
      </c>
      <c r="H128" t="s">
        <v>704</v>
      </c>
      <c r="I128" s="10" t="str">
        <f>IFERROR(LEFT(Table1[[#This Row],[ratingOld]],SEARCH("|", Table1[[#This Row],[ratingOld]])-2), AVERAGE(Table1[Ratings]))</f>
        <v>4.3</v>
      </c>
      <c r="J128" s="1" t="str">
        <f>IF(Table1[[#This Row],[numBuyers]]&lt;&gt;"None",LEFT(Table1[[#This Row],[numBuyers]],SEARCH(" ",Table1[[#This Row],[numBuyers]])-1), "None")</f>
        <v>520</v>
      </c>
      <c r="K128" s="1">
        <f>IFERROR(LEFT(Table1[[#This Row],[Column1]],SEARCH("k", Table1[[#This Row],[Column1]])-1), 0)</f>
        <v>0</v>
      </c>
      <c r="L128" s="16" t="str">
        <f>IF(Table1[[#This Row],[Column2]]=0, Table1[[#This Row],[Column1]], Table1[[#This Row],[Column2]]*1000)</f>
        <v>520</v>
      </c>
      <c r="M128" s="14" t="str">
        <f>IFERROR(MID(Table1[[#This Row],[price]],SEARCH("¹",Table1[[#This Row],[price]])+1, 10), MID(Table1[[#This Row],[price]],SEARCH("Rs. ",Table1[[#This Row],[price]])+4, 10))</f>
        <v>873</v>
      </c>
      <c r="N128" s="6" t="str">
        <f>IF(ISNUMBER(SEARCH("Men", Table1[[#This Row],[name]])), "Men", "Women")</f>
        <v>Men</v>
      </c>
      <c r="O128" s="6"/>
      <c r="P128" s="6"/>
    </row>
    <row r="129" spans="1:16" ht="19.8" customHeight="1" x14ac:dyDescent="0.3">
      <c r="A129" t="s">
        <v>705</v>
      </c>
      <c r="B129" t="s">
        <v>706</v>
      </c>
      <c r="C129" t="s">
        <v>707</v>
      </c>
      <c r="D129" t="s">
        <v>708</v>
      </c>
      <c r="E129" s="1" t="s">
        <v>709</v>
      </c>
      <c r="F129" t="s">
        <v>21</v>
      </c>
      <c r="G129" s="1" t="s">
        <v>710</v>
      </c>
      <c r="H129" t="s">
        <v>154</v>
      </c>
      <c r="I129" s="10" t="str">
        <f>IFERROR(LEFT(Table1[[#This Row],[ratingOld]],SEARCH("|", Table1[[#This Row],[ratingOld]])-2), AVERAGE(Table1[Ratings]))</f>
        <v>4.1</v>
      </c>
      <c r="J129" s="1" t="str">
        <f>IF(Table1[[#This Row],[numBuyers]]&lt;&gt;"None",LEFT(Table1[[#This Row],[numBuyers]],SEARCH(" ",Table1[[#This Row],[numBuyers]])-1), "None")</f>
        <v>1.6k</v>
      </c>
      <c r="K129" s="1" t="str">
        <f>IFERROR(LEFT(Table1[[#This Row],[Column1]],SEARCH("k", Table1[[#This Row],[Column1]])-1), 0)</f>
        <v>1.6</v>
      </c>
      <c r="L129" s="16">
        <f>IF(Table1[[#This Row],[Column2]]=0, Table1[[#This Row],[Column1]], Table1[[#This Row],[Column2]]*1000)</f>
        <v>1600</v>
      </c>
      <c r="M129" s="14" t="str">
        <f>IFERROR(MID(Table1[[#This Row],[price]],SEARCH("¹",Table1[[#This Row],[price]])+1, 10), MID(Table1[[#This Row],[price]],SEARCH("Rs. ",Table1[[#This Row],[price]])+4, 10))</f>
        <v>435</v>
      </c>
      <c r="N129" s="6" t="str">
        <f>IF(ISNUMBER(SEARCH("Men", Table1[[#This Row],[name]])), "Men", "Women")</f>
        <v>Men</v>
      </c>
      <c r="O129" s="6"/>
      <c r="P129" s="6"/>
    </row>
    <row r="130" spans="1:16" ht="19.8" customHeight="1" x14ac:dyDescent="0.3">
      <c r="A130" t="s">
        <v>96</v>
      </c>
      <c r="B130" t="s">
        <v>711</v>
      </c>
      <c r="C130" t="s">
        <v>712</v>
      </c>
      <c r="D130" t="s">
        <v>254</v>
      </c>
      <c r="E130" s="1" t="s">
        <v>713</v>
      </c>
      <c r="F130" s="1" t="s">
        <v>714</v>
      </c>
      <c r="G130" s="1" t="s">
        <v>715</v>
      </c>
      <c r="H130" t="s">
        <v>716</v>
      </c>
      <c r="I130" s="10" t="str">
        <f>IFERROR(LEFT(Table1[[#This Row],[ratingOld]],SEARCH("|", Table1[[#This Row],[ratingOld]])-2), AVERAGE(Table1[Ratings]))</f>
        <v>3.8</v>
      </c>
      <c r="J130" s="1" t="str">
        <f>IF(Table1[[#This Row],[numBuyers]]&lt;&gt;"None",LEFT(Table1[[#This Row],[numBuyers]],SEARCH(" ",Table1[[#This Row],[numBuyers]])-1), "None")</f>
        <v>26</v>
      </c>
      <c r="K130" s="1">
        <f>IFERROR(LEFT(Table1[[#This Row],[Column1]],SEARCH("k", Table1[[#This Row],[Column1]])-1), 0)</f>
        <v>0</v>
      </c>
      <c r="L130" s="16" t="str">
        <f>IF(Table1[[#This Row],[Column2]]=0, Table1[[#This Row],[Column1]], Table1[[#This Row],[Column2]]*1000)</f>
        <v>26</v>
      </c>
      <c r="M130" s="14" t="str">
        <f>IFERROR(MID(Table1[[#This Row],[price]],SEARCH("¹",Table1[[#This Row],[price]])+1, 10), MID(Table1[[#This Row],[price]],SEARCH("Rs. ",Table1[[#This Row],[price]])+4, 10))</f>
        <v>3035</v>
      </c>
      <c r="N130" s="6" t="str">
        <f>IF(ISNUMBER(SEARCH("Men", Table1[[#This Row],[name]])), "Men", "Women")</f>
        <v>Men</v>
      </c>
      <c r="O130" s="6"/>
      <c r="P130" s="6"/>
    </row>
    <row r="131" spans="1:16" ht="19.8" customHeight="1" x14ac:dyDescent="0.3">
      <c r="A131" t="s">
        <v>717</v>
      </c>
      <c r="B131" t="s">
        <v>718</v>
      </c>
      <c r="C131" t="s">
        <v>719</v>
      </c>
      <c r="D131" t="s">
        <v>18</v>
      </c>
      <c r="E131" s="1" t="s">
        <v>720</v>
      </c>
      <c r="F131" s="1" t="s">
        <v>721</v>
      </c>
      <c r="G131" s="1" t="s">
        <v>722</v>
      </c>
      <c r="H131" t="s">
        <v>723</v>
      </c>
      <c r="I131" s="10" t="str">
        <f>IFERROR(LEFT(Table1[[#This Row],[ratingOld]],SEARCH("|", Table1[[#This Row],[ratingOld]])-2), AVERAGE(Table1[Ratings]))</f>
        <v>4.2</v>
      </c>
      <c r="J131" s="1" t="str">
        <f>IF(Table1[[#This Row],[numBuyers]]&lt;&gt;"None",LEFT(Table1[[#This Row],[numBuyers]],SEARCH(" ",Table1[[#This Row],[numBuyers]])-1), "None")</f>
        <v>408</v>
      </c>
      <c r="K131" s="1">
        <f>IFERROR(LEFT(Table1[[#This Row],[Column1]],SEARCH("k", Table1[[#This Row],[Column1]])-1), 0)</f>
        <v>0</v>
      </c>
      <c r="L131" s="16" t="str">
        <f>IF(Table1[[#This Row],[Column2]]=0, Table1[[#This Row],[Column1]], Table1[[#This Row],[Column2]]*1000)</f>
        <v>408</v>
      </c>
      <c r="M131" s="14" t="str">
        <f>IFERROR(MID(Table1[[#This Row],[price]],SEARCH("¹",Table1[[#This Row],[price]])+1, 10), MID(Table1[[#This Row],[price]],SEARCH("Rs. ",Table1[[#This Row],[price]])+4, 10))</f>
        <v>1019</v>
      </c>
      <c r="N131" s="6" t="str">
        <f>IF(ISNUMBER(SEARCH("Men", Table1[[#This Row],[name]])), "Men", "Women")</f>
        <v>Men</v>
      </c>
      <c r="O131" s="6"/>
      <c r="P131" s="6"/>
    </row>
    <row r="132" spans="1:16" ht="19.8" customHeight="1" x14ac:dyDescent="0.3">
      <c r="A132" t="s">
        <v>127</v>
      </c>
      <c r="B132" t="s">
        <v>724</v>
      </c>
      <c r="C132" t="s">
        <v>37</v>
      </c>
      <c r="D132" t="s">
        <v>38</v>
      </c>
      <c r="E132" s="1" t="s">
        <v>725</v>
      </c>
      <c r="F132" s="1" t="s">
        <v>130</v>
      </c>
      <c r="G132" s="1" t="s">
        <v>726</v>
      </c>
      <c r="H132" t="s">
        <v>727</v>
      </c>
      <c r="I132" s="10" t="str">
        <f>IFERROR(LEFT(Table1[[#This Row],[ratingOld]],SEARCH("|", Table1[[#This Row],[ratingOld]])-2), AVERAGE(Table1[Ratings]))</f>
        <v>4.4</v>
      </c>
      <c r="J132" s="1" t="str">
        <f>IF(Table1[[#This Row],[numBuyers]]&lt;&gt;"None",LEFT(Table1[[#This Row],[numBuyers]],SEARCH(" ",Table1[[#This Row],[numBuyers]])-1), "None")</f>
        <v>459</v>
      </c>
      <c r="K132" s="1">
        <f>IFERROR(LEFT(Table1[[#This Row],[Column1]],SEARCH("k", Table1[[#This Row],[Column1]])-1), 0)</f>
        <v>0</v>
      </c>
      <c r="L132" s="16" t="str">
        <f>IF(Table1[[#This Row],[Column2]]=0, Table1[[#This Row],[Column1]], Table1[[#This Row],[Column2]]*1000)</f>
        <v>459</v>
      </c>
      <c r="M132" s="14" t="str">
        <f>IFERROR(MID(Table1[[#This Row],[price]],SEARCH("¹",Table1[[#This Row],[price]])+1, 10), MID(Table1[[#This Row],[price]],SEARCH("Rs. ",Table1[[#This Row],[price]])+4, 10))</f>
        <v>999</v>
      </c>
      <c r="N132" s="6" t="str">
        <f>IF(ISNUMBER(SEARCH("Men", Table1[[#This Row],[name]])), "Men", "Women")</f>
        <v>Men</v>
      </c>
      <c r="O132" s="6"/>
      <c r="P132" s="6"/>
    </row>
    <row r="133" spans="1:16" ht="19.8" customHeight="1" x14ac:dyDescent="0.3">
      <c r="A133" t="s">
        <v>728</v>
      </c>
      <c r="B133" t="s">
        <v>729</v>
      </c>
      <c r="C133" t="s">
        <v>730</v>
      </c>
      <c r="D133" t="s">
        <v>360</v>
      </c>
      <c r="E133" s="1" t="s">
        <v>731</v>
      </c>
      <c r="F133" s="1" t="s">
        <v>732</v>
      </c>
      <c r="G133" s="1" t="s">
        <v>733</v>
      </c>
      <c r="H133" t="s">
        <v>275</v>
      </c>
      <c r="I133" s="10" t="str">
        <f>IFERROR(LEFT(Table1[[#This Row],[ratingOld]],SEARCH("|", Table1[[#This Row],[ratingOld]])-2), AVERAGE(Table1[Ratings]))</f>
        <v>4.2</v>
      </c>
      <c r="J133" s="1" t="str">
        <f>IF(Table1[[#This Row],[numBuyers]]&lt;&gt;"None",LEFT(Table1[[#This Row],[numBuyers]],SEARCH(" ",Table1[[#This Row],[numBuyers]])-1), "None")</f>
        <v>9.2k</v>
      </c>
      <c r="K133" s="1" t="str">
        <f>IFERROR(LEFT(Table1[[#This Row],[Column1]],SEARCH("k", Table1[[#This Row],[Column1]])-1), 0)</f>
        <v>9.2</v>
      </c>
      <c r="L133" s="16">
        <f>IF(Table1[[#This Row],[Column2]]=0, Table1[[#This Row],[Column1]], Table1[[#This Row],[Column2]]*1000)</f>
        <v>9200</v>
      </c>
      <c r="M133" s="14" t="str">
        <f>IFERROR(MID(Table1[[#This Row],[price]],SEARCH("¹",Table1[[#This Row],[price]])+1, 10), MID(Table1[[#This Row],[price]],SEARCH("Rs. ",Table1[[#This Row],[price]])+4, 10))</f>
        <v>2255</v>
      </c>
      <c r="N133" s="6" t="str">
        <f>IF(ISNUMBER(SEARCH("Men", Table1[[#This Row],[name]])), "Men", "Women")</f>
        <v>Men</v>
      </c>
      <c r="O133" s="6"/>
      <c r="P133" s="6"/>
    </row>
    <row r="134" spans="1:16" ht="19.8" customHeight="1" x14ac:dyDescent="0.3">
      <c r="A134" t="s">
        <v>148</v>
      </c>
      <c r="B134" t="s">
        <v>734</v>
      </c>
      <c r="C134" t="s">
        <v>113</v>
      </c>
      <c r="D134" t="s">
        <v>21</v>
      </c>
      <c r="E134" t="s">
        <v>735</v>
      </c>
      <c r="F134" t="s">
        <v>736</v>
      </c>
      <c r="G134" s="1" t="s">
        <v>737</v>
      </c>
      <c r="H134" t="s">
        <v>738</v>
      </c>
      <c r="I134" s="10" t="str">
        <f>IFERROR(LEFT(Table1[[#This Row],[ratingOld]],SEARCH("|", Table1[[#This Row],[ratingOld]])-2), AVERAGE(Table1[Ratings]))</f>
        <v>4.4</v>
      </c>
      <c r="J134" s="1" t="str">
        <f>IF(Table1[[#This Row],[numBuyers]]&lt;&gt;"None",LEFT(Table1[[#This Row],[numBuyers]],SEARCH(" ",Table1[[#This Row],[numBuyers]])-1), "None")</f>
        <v>297</v>
      </c>
      <c r="K134" s="1">
        <f>IFERROR(LEFT(Table1[[#This Row],[Column1]],SEARCH("k", Table1[[#This Row],[Column1]])-1), 0)</f>
        <v>0</v>
      </c>
      <c r="L134" s="16" t="str">
        <f>IF(Table1[[#This Row],[Column2]]=0, Table1[[#This Row],[Column1]], Table1[[#This Row],[Column2]]*1000)</f>
        <v>297</v>
      </c>
      <c r="M134" s="14" t="str">
        <f>IFERROR(MID(Table1[[#This Row],[price]],SEARCH("¹",Table1[[#This Row],[price]])+1, 10), MID(Table1[[#This Row],[price]],SEARCH("Rs. ",Table1[[#This Row],[price]])+4, 10))</f>
        <v>799</v>
      </c>
      <c r="N134" s="6" t="str">
        <f>IF(ISNUMBER(SEARCH("Men", Table1[[#This Row],[name]])), "Men", "Women")</f>
        <v>Women</v>
      </c>
      <c r="O134" s="6"/>
      <c r="P134" s="6"/>
    </row>
    <row r="135" spans="1:16" ht="19.8" customHeight="1" x14ac:dyDescent="0.3">
      <c r="A135" t="s">
        <v>22</v>
      </c>
      <c r="B135" t="s">
        <v>739</v>
      </c>
      <c r="C135" t="s">
        <v>24</v>
      </c>
      <c r="D135" t="s">
        <v>445</v>
      </c>
      <c r="E135" t="s">
        <v>26</v>
      </c>
      <c r="F135" t="s">
        <v>21</v>
      </c>
      <c r="G135" s="1" t="s">
        <v>740</v>
      </c>
      <c r="H135" t="s">
        <v>741</v>
      </c>
      <c r="I135" s="10" t="str">
        <f>IFERROR(LEFT(Table1[[#This Row],[ratingOld]],SEARCH("|", Table1[[#This Row],[ratingOld]])-2), AVERAGE(Table1[Ratings]))</f>
        <v>4</v>
      </c>
      <c r="J135" s="1" t="str">
        <f>IF(Table1[[#This Row],[numBuyers]]&lt;&gt;"None",LEFT(Table1[[#This Row],[numBuyers]],SEARCH(" ",Table1[[#This Row],[numBuyers]])-1), "None")</f>
        <v>534</v>
      </c>
      <c r="K135" s="1">
        <f>IFERROR(LEFT(Table1[[#This Row],[Column1]],SEARCH("k", Table1[[#This Row],[Column1]])-1), 0)</f>
        <v>0</v>
      </c>
      <c r="L135" s="16" t="str">
        <f>IF(Table1[[#This Row],[Column2]]=0, Table1[[#This Row],[Column1]], Table1[[#This Row],[Column2]]*1000)</f>
        <v>534</v>
      </c>
      <c r="M135" s="14" t="str">
        <f>IFERROR(MID(Table1[[#This Row],[price]],SEARCH("¹",Table1[[#This Row],[price]])+1, 10), MID(Table1[[#This Row],[price]],SEARCH("Rs. ",Table1[[#This Row],[price]])+4, 10))</f>
        <v>1399</v>
      </c>
      <c r="N135" s="6" t="str">
        <f>IF(ISNUMBER(SEARCH("Men", Table1[[#This Row],[name]])), "Men", "Women")</f>
        <v>Women</v>
      </c>
      <c r="O135" s="6"/>
      <c r="P135" s="6"/>
    </row>
    <row r="136" spans="1:16" ht="19.8" customHeight="1" x14ac:dyDescent="0.3">
      <c r="A136" t="s">
        <v>104</v>
      </c>
      <c r="B136" t="s">
        <v>742</v>
      </c>
      <c r="C136" t="s">
        <v>743</v>
      </c>
      <c r="D136" t="s">
        <v>526</v>
      </c>
      <c r="E136" s="1" t="s">
        <v>744</v>
      </c>
      <c r="F136" s="1" t="s">
        <v>70</v>
      </c>
      <c r="G136" s="1" t="s">
        <v>745</v>
      </c>
      <c r="H136" t="s">
        <v>746</v>
      </c>
      <c r="I136" s="10" t="str">
        <f>IFERROR(LEFT(Table1[[#This Row],[ratingOld]],SEARCH("|", Table1[[#This Row],[ratingOld]])-2), AVERAGE(Table1[Ratings]))</f>
        <v>4.2</v>
      </c>
      <c r="J136" s="1" t="str">
        <f>IF(Table1[[#This Row],[numBuyers]]&lt;&gt;"None",LEFT(Table1[[#This Row],[numBuyers]],SEARCH(" ",Table1[[#This Row],[numBuyers]])-1), "None")</f>
        <v>695</v>
      </c>
      <c r="K136" s="1">
        <f>IFERROR(LEFT(Table1[[#This Row],[Column1]],SEARCH("k", Table1[[#This Row],[Column1]])-1), 0)</f>
        <v>0</v>
      </c>
      <c r="L136" s="16" t="str">
        <f>IF(Table1[[#This Row],[Column2]]=0, Table1[[#This Row],[Column1]], Table1[[#This Row],[Column2]]*1000)</f>
        <v>695</v>
      </c>
      <c r="M136" s="14" t="str">
        <f>IFERROR(MID(Table1[[#This Row],[price]],SEARCH("¹",Table1[[#This Row],[price]])+1, 10), MID(Table1[[#This Row],[price]],SEARCH("Rs. ",Table1[[#This Row],[price]])+4, 10))</f>
        <v>3574</v>
      </c>
      <c r="N136" s="6" t="str">
        <f>IF(ISNUMBER(SEARCH("Men", Table1[[#This Row],[name]])), "Men", "Women")</f>
        <v>Men</v>
      </c>
      <c r="O136" s="6"/>
      <c r="P136" s="6"/>
    </row>
    <row r="137" spans="1:16" ht="19.8" customHeight="1" x14ac:dyDescent="0.3">
      <c r="A137" t="s">
        <v>240</v>
      </c>
      <c r="B137" t="s">
        <v>747</v>
      </c>
      <c r="C137" t="s">
        <v>748</v>
      </c>
      <c r="D137" t="s">
        <v>749</v>
      </c>
      <c r="E137" t="s">
        <v>750</v>
      </c>
      <c r="F137" s="1" t="s">
        <v>751</v>
      </c>
      <c r="G137" s="1" t="s">
        <v>752</v>
      </c>
      <c r="H137" t="s">
        <v>753</v>
      </c>
      <c r="I137" s="10" t="str">
        <f>IFERROR(LEFT(Table1[[#This Row],[ratingOld]],SEARCH("|", Table1[[#This Row],[ratingOld]])-2), AVERAGE(Table1[Ratings]))</f>
        <v>4.2</v>
      </c>
      <c r="J137" s="1" t="str">
        <f>IF(Table1[[#This Row],[numBuyers]]&lt;&gt;"None",LEFT(Table1[[#This Row],[numBuyers]],SEARCH(" ",Table1[[#This Row],[numBuyers]])-1), "None")</f>
        <v>34.3k</v>
      </c>
      <c r="K137" s="1" t="str">
        <f>IFERROR(LEFT(Table1[[#This Row],[Column1]],SEARCH("k", Table1[[#This Row],[Column1]])-1), 0)</f>
        <v>34.3</v>
      </c>
      <c r="L137" s="16">
        <f>IF(Table1[[#This Row],[Column2]]=0, Table1[[#This Row],[Column1]], Table1[[#This Row],[Column2]]*1000)</f>
        <v>34300</v>
      </c>
      <c r="M137" s="14" t="str">
        <f>IFERROR(MID(Table1[[#This Row],[price]],SEARCH("¹",Table1[[#This Row],[price]])+1, 10), MID(Table1[[#This Row],[price]],SEARCH("Rs. ",Table1[[#This Row],[price]])+4, 10))</f>
        <v>579</v>
      </c>
      <c r="N137" s="6" t="str">
        <f>IF(ISNUMBER(SEARCH("Men", Table1[[#This Row],[name]])), "Men", "Women")</f>
        <v>Men</v>
      </c>
      <c r="O137" s="6"/>
      <c r="P137" s="6"/>
    </row>
    <row r="138" spans="1:16" ht="19.8" customHeight="1" x14ac:dyDescent="0.3">
      <c r="A138" t="s">
        <v>573</v>
      </c>
      <c r="B138" t="s">
        <v>754</v>
      </c>
      <c r="C138" t="s">
        <v>755</v>
      </c>
      <c r="D138" t="s">
        <v>10</v>
      </c>
      <c r="E138" s="1" t="s">
        <v>756</v>
      </c>
      <c r="F138" t="s">
        <v>21</v>
      </c>
      <c r="G138" s="1" t="s">
        <v>661</v>
      </c>
      <c r="H138" t="s">
        <v>662</v>
      </c>
      <c r="I138" s="10" t="str">
        <f>IFERROR(LEFT(Table1[[#This Row],[ratingOld]],SEARCH("|", Table1[[#This Row],[ratingOld]])-2), AVERAGE(Table1[Ratings]))</f>
        <v>4.4</v>
      </c>
      <c r="J138" s="1" t="str">
        <f>IF(Table1[[#This Row],[numBuyers]]&lt;&gt;"None",LEFT(Table1[[#This Row],[numBuyers]],SEARCH(" ",Table1[[#This Row],[numBuyers]])-1), "None")</f>
        <v>1.1k</v>
      </c>
      <c r="K138" s="1" t="str">
        <f>IFERROR(LEFT(Table1[[#This Row],[Column1]],SEARCH("k", Table1[[#This Row],[Column1]])-1), 0)</f>
        <v>1.1</v>
      </c>
      <c r="L138" s="16">
        <f>IF(Table1[[#This Row],[Column2]]=0, Table1[[#This Row],[Column1]], Table1[[#This Row],[Column2]]*1000)</f>
        <v>1100</v>
      </c>
      <c r="M138" s="14" t="str">
        <f>IFERROR(MID(Table1[[#This Row],[price]],SEARCH("¹",Table1[[#This Row],[price]])+1, 10), MID(Table1[[#This Row],[price]],SEARCH("Rs. ",Table1[[#This Row],[price]])+4, 10))</f>
        <v>172</v>
      </c>
      <c r="N138" s="6" t="str">
        <f>IF(ISNUMBER(SEARCH("Men", Table1[[#This Row],[name]])), "Men", "Women")</f>
        <v>Women</v>
      </c>
      <c r="O138" s="6"/>
      <c r="P138" s="6"/>
    </row>
    <row r="139" spans="1:16" ht="19.8" customHeight="1" x14ac:dyDescent="0.3">
      <c r="A139" t="s">
        <v>29</v>
      </c>
      <c r="B139" t="s">
        <v>757</v>
      </c>
      <c r="C139" t="s">
        <v>495</v>
      </c>
      <c r="D139" t="s">
        <v>496</v>
      </c>
      <c r="E139" t="s">
        <v>26</v>
      </c>
      <c r="F139" t="s">
        <v>21</v>
      </c>
      <c r="G139" s="1" t="s">
        <v>758</v>
      </c>
      <c r="H139" t="s">
        <v>759</v>
      </c>
      <c r="I139" s="10" t="str">
        <f>IFERROR(LEFT(Table1[[#This Row],[ratingOld]],SEARCH("|", Table1[[#This Row],[ratingOld]])-2), AVERAGE(Table1[Ratings]))</f>
        <v>4.1</v>
      </c>
      <c r="J139" s="1" t="str">
        <f>IF(Table1[[#This Row],[numBuyers]]&lt;&gt;"None",LEFT(Table1[[#This Row],[numBuyers]],SEARCH(" ",Table1[[#This Row],[numBuyers]])-1), "None")</f>
        <v>337</v>
      </c>
      <c r="K139" s="1">
        <f>IFERROR(LEFT(Table1[[#This Row],[Column1]],SEARCH("k", Table1[[#This Row],[Column1]])-1), 0)</f>
        <v>0</v>
      </c>
      <c r="L139" s="16" t="str">
        <f>IF(Table1[[#This Row],[Column2]]=0, Table1[[#This Row],[Column1]], Table1[[#This Row],[Column2]]*1000)</f>
        <v>337</v>
      </c>
      <c r="M139" s="14" t="str">
        <f>IFERROR(MID(Table1[[#This Row],[price]],SEARCH("¹",Table1[[#This Row],[price]])+1, 10), MID(Table1[[#This Row],[price]],SEARCH("Rs. ",Table1[[#This Row],[price]])+4, 10))</f>
        <v>1899</v>
      </c>
      <c r="N139" s="6" t="str">
        <f>IF(ISNUMBER(SEARCH("Men", Table1[[#This Row],[name]])), "Men", "Women")</f>
        <v>Women</v>
      </c>
      <c r="O139" s="6"/>
      <c r="P139" s="6"/>
    </row>
    <row r="140" spans="1:16" ht="19.8" customHeight="1" x14ac:dyDescent="0.3">
      <c r="A140" t="s">
        <v>760</v>
      </c>
      <c r="B140" t="s">
        <v>761</v>
      </c>
      <c r="C140" t="s">
        <v>762</v>
      </c>
      <c r="D140" t="s">
        <v>277</v>
      </c>
      <c r="E140" s="1" t="s">
        <v>763</v>
      </c>
      <c r="F140" s="1" t="s">
        <v>764</v>
      </c>
      <c r="G140" s="1" t="s">
        <v>765</v>
      </c>
      <c r="H140" t="s">
        <v>766</v>
      </c>
      <c r="I140" s="10" t="str">
        <f>IFERROR(LEFT(Table1[[#This Row],[ratingOld]],SEARCH("|", Table1[[#This Row],[ratingOld]])-2), AVERAGE(Table1[Ratings]))</f>
        <v>3.2</v>
      </c>
      <c r="J140" s="1" t="str">
        <f>IF(Table1[[#This Row],[numBuyers]]&lt;&gt;"None",LEFT(Table1[[#This Row],[numBuyers]],SEARCH(" ",Table1[[#This Row],[numBuyers]])-1), "None")</f>
        <v>176</v>
      </c>
      <c r="K140" s="1">
        <f>IFERROR(LEFT(Table1[[#This Row],[Column1]],SEARCH("k", Table1[[#This Row],[Column1]])-1), 0)</f>
        <v>0</v>
      </c>
      <c r="L140" s="16" t="str">
        <f>IF(Table1[[#This Row],[Column2]]=0, Table1[[#This Row],[Column1]], Table1[[#This Row],[Column2]]*1000)</f>
        <v>176</v>
      </c>
      <c r="M140" s="14" t="str">
        <f>IFERROR(MID(Table1[[#This Row],[price]],SEARCH("¹",Table1[[#This Row],[price]])+1, 10), MID(Table1[[#This Row],[price]],SEARCH("Rs. ",Table1[[#This Row],[price]])+4, 10))</f>
        <v>499</v>
      </c>
      <c r="N140" s="6" t="str">
        <f>IF(ISNUMBER(SEARCH("Men", Table1[[#This Row],[name]])), "Men", "Women")</f>
        <v>Men</v>
      </c>
      <c r="O140" s="6"/>
      <c r="P140" s="6"/>
    </row>
    <row r="141" spans="1:16" ht="19.8" customHeight="1" x14ac:dyDescent="0.3">
      <c r="A141" t="s">
        <v>403</v>
      </c>
      <c r="B141" t="s">
        <v>767</v>
      </c>
      <c r="C141" t="s">
        <v>768</v>
      </c>
      <c r="D141" t="s">
        <v>201</v>
      </c>
      <c r="E141" s="1" t="s">
        <v>769</v>
      </c>
      <c r="F141" s="1" t="s">
        <v>770</v>
      </c>
      <c r="G141" s="1" t="s">
        <v>771</v>
      </c>
      <c r="H141" t="s">
        <v>772</v>
      </c>
      <c r="I141" s="10" t="str">
        <f>IFERROR(LEFT(Table1[[#This Row],[ratingOld]],SEARCH("|", Table1[[#This Row],[ratingOld]])-2), AVERAGE(Table1[Ratings]))</f>
        <v>4.2</v>
      </c>
      <c r="J141" s="1" t="str">
        <f>IF(Table1[[#This Row],[numBuyers]]&lt;&gt;"None",LEFT(Table1[[#This Row],[numBuyers]],SEARCH(" ",Table1[[#This Row],[numBuyers]])-1), "None")</f>
        <v>158</v>
      </c>
      <c r="K141" s="1">
        <f>IFERROR(LEFT(Table1[[#This Row],[Column1]],SEARCH("k", Table1[[#This Row],[Column1]])-1), 0)</f>
        <v>0</v>
      </c>
      <c r="L141" s="16" t="str">
        <f>IF(Table1[[#This Row],[Column2]]=0, Table1[[#This Row],[Column1]], Table1[[#This Row],[Column2]]*1000)</f>
        <v>158</v>
      </c>
      <c r="M141" s="14" t="str">
        <f>IFERROR(MID(Table1[[#This Row],[price]],SEARCH("¹",Table1[[#This Row],[price]])+1, 10), MID(Table1[[#This Row],[price]],SEARCH("Rs. ",Table1[[#This Row],[price]])+4, 10))</f>
        <v>2099</v>
      </c>
      <c r="N141" s="6" t="str">
        <f>IF(ISNUMBER(SEARCH("Men", Table1[[#This Row],[name]])), "Men", "Women")</f>
        <v>Men</v>
      </c>
      <c r="O141" s="6"/>
      <c r="P141" s="6"/>
    </row>
    <row r="142" spans="1:16" ht="19.8" customHeight="1" x14ac:dyDescent="0.3">
      <c r="A142" t="s">
        <v>240</v>
      </c>
      <c r="B142" t="s">
        <v>773</v>
      </c>
      <c r="C142" t="s">
        <v>774</v>
      </c>
      <c r="D142" t="s">
        <v>775</v>
      </c>
      <c r="E142" s="1" t="s">
        <v>776</v>
      </c>
      <c r="F142" s="1" t="s">
        <v>777</v>
      </c>
      <c r="G142" s="1" t="s">
        <v>778</v>
      </c>
      <c r="H142" t="s">
        <v>14</v>
      </c>
      <c r="I142" s="10" t="str">
        <f>IFERROR(LEFT(Table1[[#This Row],[ratingOld]],SEARCH("|", Table1[[#This Row],[ratingOld]])-2), AVERAGE(Table1[Ratings]))</f>
        <v>3.6</v>
      </c>
      <c r="J142" s="1" t="str">
        <f>IF(Table1[[#This Row],[numBuyers]]&lt;&gt;"None",LEFT(Table1[[#This Row],[numBuyers]],SEARCH(" ",Table1[[#This Row],[numBuyers]])-1), "None")</f>
        <v>145</v>
      </c>
      <c r="K142" s="1">
        <f>IFERROR(LEFT(Table1[[#This Row],[Column1]],SEARCH("k", Table1[[#This Row],[Column1]])-1), 0)</f>
        <v>0</v>
      </c>
      <c r="L142" s="16" t="str">
        <f>IF(Table1[[#This Row],[Column2]]=0, Table1[[#This Row],[Column1]], Table1[[#This Row],[Column2]]*1000)</f>
        <v>145</v>
      </c>
      <c r="M142" s="14" t="str">
        <f>IFERROR(MID(Table1[[#This Row],[price]],SEARCH("¹",Table1[[#This Row],[price]])+1, 10), MID(Table1[[#This Row],[price]],SEARCH("Rs. ",Table1[[#This Row],[price]])+4, 10))</f>
        <v>849</v>
      </c>
      <c r="N142" s="6" t="str">
        <f>IF(ISNUMBER(SEARCH("Men", Table1[[#This Row],[name]])), "Men", "Women")</f>
        <v>Men</v>
      </c>
      <c r="O142" s="6"/>
      <c r="P142" s="6"/>
    </row>
    <row r="143" spans="1:16" ht="19.8" customHeight="1" x14ac:dyDescent="0.3">
      <c r="A143" t="s">
        <v>320</v>
      </c>
      <c r="B143" t="s">
        <v>779</v>
      </c>
      <c r="C143" t="s">
        <v>780</v>
      </c>
      <c r="D143" t="s">
        <v>10</v>
      </c>
      <c r="E143" s="1" t="s">
        <v>781</v>
      </c>
      <c r="F143" t="s">
        <v>782</v>
      </c>
      <c r="G143" s="1" t="s">
        <v>783</v>
      </c>
      <c r="H143" t="s">
        <v>784</v>
      </c>
      <c r="I143" s="10" t="str">
        <f>IFERROR(LEFT(Table1[[#This Row],[ratingOld]],SEARCH("|", Table1[[#This Row],[ratingOld]])-2), AVERAGE(Table1[Ratings]))</f>
        <v>4.4</v>
      </c>
      <c r="J143" s="1" t="str">
        <f>IF(Table1[[#This Row],[numBuyers]]&lt;&gt;"None",LEFT(Table1[[#This Row],[numBuyers]],SEARCH(" ",Table1[[#This Row],[numBuyers]])-1), "None")</f>
        <v>6.5k</v>
      </c>
      <c r="K143" s="1" t="str">
        <f>IFERROR(LEFT(Table1[[#This Row],[Column1]],SEARCH("k", Table1[[#This Row],[Column1]])-1), 0)</f>
        <v>6.5</v>
      </c>
      <c r="L143" s="16">
        <f>IF(Table1[[#This Row],[Column2]]=0, Table1[[#This Row],[Column1]], Table1[[#This Row],[Column2]]*1000)</f>
        <v>6500</v>
      </c>
      <c r="M143" s="14" t="str">
        <f>IFERROR(MID(Table1[[#This Row],[price]],SEARCH("¹",Table1[[#This Row],[price]])+1, 10), MID(Table1[[#This Row],[price]],SEARCH("Rs. ",Table1[[#This Row],[price]])+4, 10))</f>
        <v>171</v>
      </c>
      <c r="N143" s="6" t="str">
        <f>IF(ISNUMBER(SEARCH("Men", Table1[[#This Row],[name]])), "Men", "Women")</f>
        <v>Women</v>
      </c>
      <c r="O143" s="6"/>
      <c r="P143" s="6"/>
    </row>
    <row r="144" spans="1:16" ht="19.8" hidden="1" customHeight="1" x14ac:dyDescent="0.3">
      <c r="A144" t="s">
        <v>785</v>
      </c>
      <c r="B144" t="s">
        <v>786</v>
      </c>
      <c r="C144" t="s">
        <v>787</v>
      </c>
      <c r="D144" t="s">
        <v>18</v>
      </c>
      <c r="E144" s="1" t="s">
        <v>788</v>
      </c>
      <c r="F144" s="1" t="s">
        <v>642</v>
      </c>
      <c r="G144" t="s">
        <v>21</v>
      </c>
      <c r="H144" t="s">
        <v>21</v>
      </c>
      <c r="I144" s="1" t="str">
        <f ca="1">IFERROR(LEFT(Table1[[#This Row],[ratingOld]],SEARCH("|", Table1[[#This Row],[ratingOld]])-2), AVERAGE(Table1[Ratings]))</f>
        <v>4.4</v>
      </c>
      <c r="J144" s="1" t="str">
        <f>IF(Table1[[#This Row],[numBuyers]]&lt;&gt;"None",LEFT(Table1[[#This Row],[numBuyers]],SEARCH(" ",Table1[[#This Row],[numBuyers]])-1), "None")</f>
        <v>None</v>
      </c>
      <c r="K144" s="1">
        <f>IFERROR(LEFT(Table1[[#This Row],[Column1]],SEARCH("k", Table1[[#This Row],[Column1]])-1), 0)</f>
        <v>0</v>
      </c>
      <c r="L144" s="6" t="str">
        <f>IF(Table1[[#This Row],[Column2]]=0, Table1[[#This Row],[Column1]], Table1[[#This Row],[Column2]]*1000)</f>
        <v>None</v>
      </c>
      <c r="M144" s="6" t="str">
        <f>IFERROR(MID(Table1[[#This Row],[price]],SEARCH("¹",Table1[[#This Row],[price]])+1, 10), MID(Table1[[#This Row],[price]],SEARCH("Rs. ",Table1[[#This Row],[price]])+4, 10))</f>
        <v>1739</v>
      </c>
      <c r="N144" s="6" t="str">
        <f>IF(ISNUMBER(SEARCH("Men", Table1[[#This Row],[name]])), "Men", "Women")</f>
        <v>Men</v>
      </c>
      <c r="O144" s="6" t="str">
        <f>TRIM(RIGHT(SUBSTITUTE(Table1[[#This Row],[name]], " ", REPT(" ", 100)), 100))</f>
        <v>Jeans</v>
      </c>
      <c r="P14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45" spans="1:16" ht="19.8" customHeight="1" x14ac:dyDescent="0.3">
      <c r="A145" t="s">
        <v>789</v>
      </c>
      <c r="B145" t="s">
        <v>790</v>
      </c>
      <c r="C145" t="s">
        <v>791</v>
      </c>
      <c r="D145" t="s">
        <v>792</v>
      </c>
      <c r="E145" s="1" t="s">
        <v>793</v>
      </c>
      <c r="F145" s="1" t="s">
        <v>794</v>
      </c>
      <c r="G145" s="1" t="s">
        <v>690</v>
      </c>
      <c r="H145" t="s">
        <v>662</v>
      </c>
      <c r="I145" s="10" t="str">
        <f>IFERROR(LEFT(Table1[[#This Row],[ratingOld]],SEARCH("|", Table1[[#This Row],[ratingOld]])-2), AVERAGE(Table1[Ratings]))</f>
        <v>4</v>
      </c>
      <c r="J145" s="1" t="str">
        <f>IF(Table1[[#This Row],[numBuyers]]&lt;&gt;"None",LEFT(Table1[[#This Row],[numBuyers]],SEARCH(" ",Table1[[#This Row],[numBuyers]])-1), "None")</f>
        <v>1.1k</v>
      </c>
      <c r="K145" s="1" t="str">
        <f>IFERROR(LEFT(Table1[[#This Row],[Column1]],SEARCH("k", Table1[[#This Row],[Column1]])-1), 0)</f>
        <v>1.1</v>
      </c>
      <c r="L145" s="16">
        <f>IF(Table1[[#This Row],[Column2]]=0, Table1[[#This Row],[Column1]], Table1[[#This Row],[Column2]]*1000)</f>
        <v>1100</v>
      </c>
      <c r="M145" s="14" t="str">
        <f>IFERROR(MID(Table1[[#This Row],[price]],SEARCH("¹",Table1[[#This Row],[price]])+1, 10), MID(Table1[[#This Row],[price]],SEARCH("Rs. ",Table1[[#This Row],[price]])+4, 10))</f>
        <v>549</v>
      </c>
      <c r="N145" s="6" t="str">
        <f>IF(ISNUMBER(SEARCH("Men", Table1[[#This Row],[name]])), "Men", "Women")</f>
        <v>Men</v>
      </c>
      <c r="O145" s="6"/>
      <c r="P145" s="6"/>
    </row>
    <row r="146" spans="1:16" ht="19.8" customHeight="1" x14ac:dyDescent="0.3">
      <c r="A146" t="s">
        <v>403</v>
      </c>
      <c r="B146" t="s">
        <v>795</v>
      </c>
      <c r="C146" t="s">
        <v>796</v>
      </c>
      <c r="D146" t="s">
        <v>526</v>
      </c>
      <c r="E146" s="1" t="s">
        <v>797</v>
      </c>
      <c r="F146" t="s">
        <v>373</v>
      </c>
      <c r="G146" s="1" t="s">
        <v>798</v>
      </c>
      <c r="H146" t="s">
        <v>799</v>
      </c>
      <c r="I146" s="10" t="str">
        <f>IFERROR(LEFT(Table1[[#This Row],[ratingOld]],SEARCH("|", Table1[[#This Row],[ratingOld]])-2), AVERAGE(Table1[Ratings]))</f>
        <v>4.3</v>
      </c>
      <c r="J146" s="1" t="str">
        <f>IF(Table1[[#This Row],[numBuyers]]&lt;&gt;"None",LEFT(Table1[[#This Row],[numBuyers]],SEARCH(" ",Table1[[#This Row],[numBuyers]])-1), "None")</f>
        <v>431</v>
      </c>
      <c r="K146" s="1">
        <f>IFERROR(LEFT(Table1[[#This Row],[Column1]],SEARCH("k", Table1[[#This Row],[Column1]])-1), 0)</f>
        <v>0</v>
      </c>
      <c r="L146" s="16" t="str">
        <f>IF(Table1[[#This Row],[Column2]]=0, Table1[[#This Row],[Column1]], Table1[[#This Row],[Column2]]*1000)</f>
        <v>431</v>
      </c>
      <c r="M146" s="14" t="str">
        <f>IFERROR(MID(Table1[[#This Row],[price]],SEARCH("¹",Table1[[#This Row],[price]])+1, 10), MID(Table1[[#This Row],[price]],SEARCH("Rs. ",Table1[[#This Row],[price]])+4, 10))</f>
        <v>1169</v>
      </c>
      <c r="N146" s="6" t="str">
        <f>IF(ISNUMBER(SEARCH("Men", Table1[[#This Row],[name]])), "Men", "Women")</f>
        <v>Men</v>
      </c>
      <c r="O146" s="6"/>
      <c r="P146" s="6"/>
    </row>
    <row r="147" spans="1:16" ht="19.8" customHeight="1" x14ac:dyDescent="0.3">
      <c r="A147" t="s">
        <v>65</v>
      </c>
      <c r="B147" t="s">
        <v>800</v>
      </c>
      <c r="C147" t="s">
        <v>359</v>
      </c>
      <c r="D147" t="s">
        <v>360</v>
      </c>
      <c r="E147" t="s">
        <v>801</v>
      </c>
      <c r="F147" s="1" t="s">
        <v>802</v>
      </c>
      <c r="G147" s="1" t="s">
        <v>803</v>
      </c>
      <c r="H147" t="s">
        <v>804</v>
      </c>
      <c r="I147" s="10" t="str">
        <f>IFERROR(LEFT(Table1[[#This Row],[ratingOld]],SEARCH("|", Table1[[#This Row],[ratingOld]])-2), AVERAGE(Table1[Ratings]))</f>
        <v>3.9</v>
      </c>
      <c r="J147" s="1" t="str">
        <f>IF(Table1[[#This Row],[numBuyers]]&lt;&gt;"None",LEFT(Table1[[#This Row],[numBuyers]],SEARCH(" ",Table1[[#This Row],[numBuyers]])-1), "None")</f>
        <v>12.5k</v>
      </c>
      <c r="K147" s="1" t="str">
        <f>IFERROR(LEFT(Table1[[#This Row],[Column1]],SEARCH("k", Table1[[#This Row],[Column1]])-1), 0)</f>
        <v>12.5</v>
      </c>
      <c r="L147" s="16">
        <f>IF(Table1[[#This Row],[Column2]]=0, Table1[[#This Row],[Column1]], Table1[[#This Row],[Column2]]*1000)</f>
        <v>12500</v>
      </c>
      <c r="M147" s="14" t="str">
        <f>IFERROR(MID(Table1[[#This Row],[price]],SEARCH("¹",Table1[[#This Row],[price]])+1, 10), MID(Table1[[#This Row],[price]],SEARCH("Rs. ",Table1[[#This Row],[price]])+4, 10))</f>
        <v>635</v>
      </c>
      <c r="N147" s="6" t="str">
        <f>IF(ISNUMBER(SEARCH("Men", Table1[[#This Row],[name]])), "Men", "Women")</f>
        <v>Men</v>
      </c>
      <c r="O147" s="6"/>
      <c r="P147" s="6"/>
    </row>
    <row r="148" spans="1:16" ht="19.8" customHeight="1" x14ac:dyDescent="0.3">
      <c r="A148" t="s">
        <v>65</v>
      </c>
      <c r="B148" t="s">
        <v>805</v>
      </c>
      <c r="C148" t="s">
        <v>806</v>
      </c>
      <c r="D148" t="s">
        <v>68</v>
      </c>
      <c r="E148" s="1" t="s">
        <v>554</v>
      </c>
      <c r="F148" s="1" t="s">
        <v>70</v>
      </c>
      <c r="G148" s="1" t="s">
        <v>807</v>
      </c>
      <c r="H148" t="s">
        <v>808</v>
      </c>
      <c r="I148" s="10" t="str">
        <f>IFERROR(LEFT(Table1[[#This Row],[ratingOld]],SEARCH("|", Table1[[#This Row],[ratingOld]])-2), AVERAGE(Table1[Ratings]))</f>
        <v>3.6</v>
      </c>
      <c r="J148" s="1" t="str">
        <f>IF(Table1[[#This Row],[numBuyers]]&lt;&gt;"None",LEFT(Table1[[#This Row],[numBuyers]],SEARCH(" ",Table1[[#This Row],[numBuyers]])-1), "None")</f>
        <v>11</v>
      </c>
      <c r="K148" s="1">
        <f>IFERROR(LEFT(Table1[[#This Row],[Column1]],SEARCH("k", Table1[[#This Row],[Column1]])-1), 0)</f>
        <v>0</v>
      </c>
      <c r="L148" s="16" t="str">
        <f>IF(Table1[[#This Row],[Column2]]=0, Table1[[#This Row],[Column1]], Table1[[#This Row],[Column2]]*1000)</f>
        <v>11</v>
      </c>
      <c r="M148" s="14" t="str">
        <f>IFERROR(MID(Table1[[#This Row],[price]],SEARCH("¹",Table1[[#This Row],[price]])+1, 10), MID(Table1[[#This Row],[price]],SEARCH("Rs. ",Table1[[#This Row],[price]])+4, 10))</f>
        <v>854</v>
      </c>
      <c r="N148" s="6" t="str">
        <f>IF(ISNUMBER(SEARCH("Men", Table1[[#This Row],[name]])), "Men", "Women")</f>
        <v>Men</v>
      </c>
      <c r="O148" s="6"/>
      <c r="P148" s="6"/>
    </row>
    <row r="149" spans="1:16" ht="19.8" customHeight="1" x14ac:dyDescent="0.3">
      <c r="A149" t="s">
        <v>809</v>
      </c>
      <c r="B149" t="s">
        <v>810</v>
      </c>
      <c r="C149" t="s">
        <v>811</v>
      </c>
      <c r="D149" t="s">
        <v>812</v>
      </c>
      <c r="E149" t="s">
        <v>813</v>
      </c>
      <c r="F149" t="s">
        <v>21</v>
      </c>
      <c r="G149" s="1" t="s">
        <v>814</v>
      </c>
      <c r="H149" t="s">
        <v>95</v>
      </c>
      <c r="I149" s="10" t="str">
        <f>IFERROR(LEFT(Table1[[#This Row],[ratingOld]],SEARCH("|", Table1[[#This Row],[ratingOld]])-2), AVERAGE(Table1[Ratings]))</f>
        <v>4.4</v>
      </c>
      <c r="J149" s="1" t="str">
        <f>IF(Table1[[#This Row],[numBuyers]]&lt;&gt;"None",LEFT(Table1[[#This Row],[numBuyers]],SEARCH(" ",Table1[[#This Row],[numBuyers]])-1), "None")</f>
        <v>3.8k</v>
      </c>
      <c r="K149" s="1" t="str">
        <f>IFERROR(LEFT(Table1[[#This Row],[Column1]],SEARCH("k", Table1[[#This Row],[Column1]])-1), 0)</f>
        <v>3.8</v>
      </c>
      <c r="L149" s="16">
        <f>IF(Table1[[#This Row],[Column2]]=0, Table1[[#This Row],[Column1]], Table1[[#This Row],[Column2]]*1000)</f>
        <v>3800</v>
      </c>
      <c r="M149" s="14" t="str">
        <f>IFERROR(MID(Table1[[#This Row],[price]],SEARCH("¹",Table1[[#This Row],[price]])+1, 10), MID(Table1[[#This Row],[price]],SEARCH("Rs. ",Table1[[#This Row],[price]])+4, 10))</f>
        <v>114</v>
      </c>
      <c r="N149" s="6" t="str">
        <f>IF(ISNUMBER(SEARCH("Men", Table1[[#This Row],[name]])), "Men", "Women")</f>
        <v>Women</v>
      </c>
      <c r="O149" s="6"/>
      <c r="P149" s="6"/>
    </row>
    <row r="150" spans="1:16" ht="19.8" customHeight="1" x14ac:dyDescent="0.3">
      <c r="A150" t="s">
        <v>104</v>
      </c>
      <c r="B150" t="s">
        <v>815</v>
      </c>
      <c r="C150" t="s">
        <v>816</v>
      </c>
      <c r="D150" t="s">
        <v>254</v>
      </c>
      <c r="E150" s="1" t="s">
        <v>817</v>
      </c>
      <c r="F150" s="1" t="s">
        <v>818</v>
      </c>
      <c r="G150" s="1" t="s">
        <v>819</v>
      </c>
      <c r="H150" t="s">
        <v>820</v>
      </c>
      <c r="I150" s="10" t="str">
        <f>IFERROR(LEFT(Table1[[#This Row],[ratingOld]],SEARCH("|", Table1[[#This Row],[ratingOld]])-2), AVERAGE(Table1[Ratings]))</f>
        <v>4.3</v>
      </c>
      <c r="J150" s="1" t="str">
        <f>IF(Table1[[#This Row],[numBuyers]]&lt;&gt;"None",LEFT(Table1[[#This Row],[numBuyers]],SEARCH(" ",Table1[[#This Row],[numBuyers]])-1), "None")</f>
        <v>8</v>
      </c>
      <c r="K150" s="1">
        <f>IFERROR(LEFT(Table1[[#This Row],[Column1]],SEARCH("k", Table1[[#This Row],[Column1]])-1), 0)</f>
        <v>0</v>
      </c>
      <c r="L150" s="16" t="str">
        <f>IF(Table1[[#This Row],[Column2]]=0, Table1[[#This Row],[Column1]], Table1[[#This Row],[Column2]]*1000)</f>
        <v>8</v>
      </c>
      <c r="M150" s="14" t="str">
        <f>IFERROR(MID(Table1[[#This Row],[price]],SEARCH("¹",Table1[[#This Row],[price]])+1, 10), MID(Table1[[#This Row],[price]],SEARCH("Rs. ",Table1[[#This Row],[price]])+4, 10))</f>
        <v>1709</v>
      </c>
      <c r="N150" s="6" t="str">
        <f>IF(ISNUMBER(SEARCH("Men", Table1[[#This Row],[name]])), "Men", "Women")</f>
        <v>Men</v>
      </c>
      <c r="O150" s="6"/>
      <c r="P150" s="6"/>
    </row>
    <row r="151" spans="1:16" ht="19.8" customHeight="1" x14ac:dyDescent="0.3">
      <c r="A151" t="s">
        <v>127</v>
      </c>
      <c r="B151" t="s">
        <v>821</v>
      </c>
      <c r="C151" t="s">
        <v>37</v>
      </c>
      <c r="D151" t="s">
        <v>38</v>
      </c>
      <c r="E151" s="1" t="s">
        <v>822</v>
      </c>
      <c r="F151" s="1" t="s">
        <v>823</v>
      </c>
      <c r="G151" s="1" t="s">
        <v>824</v>
      </c>
      <c r="H151" t="s">
        <v>825</v>
      </c>
      <c r="I151" s="10" t="str">
        <f>IFERROR(LEFT(Table1[[#This Row],[ratingOld]],SEARCH("|", Table1[[#This Row],[ratingOld]])-2), AVERAGE(Table1[Ratings]))</f>
        <v>4.2</v>
      </c>
      <c r="J151" s="1" t="str">
        <f>IF(Table1[[#This Row],[numBuyers]]&lt;&gt;"None",LEFT(Table1[[#This Row],[numBuyers]],SEARCH(" ",Table1[[#This Row],[numBuyers]])-1), "None")</f>
        <v>59</v>
      </c>
      <c r="K151" s="1">
        <f>IFERROR(LEFT(Table1[[#This Row],[Column1]],SEARCH("k", Table1[[#This Row],[Column1]])-1), 0)</f>
        <v>0</v>
      </c>
      <c r="L151" s="16" t="str">
        <f>IF(Table1[[#This Row],[Column2]]=0, Table1[[#This Row],[Column1]], Table1[[#This Row],[Column2]]*1000)</f>
        <v>59</v>
      </c>
      <c r="M151" s="14" t="str">
        <f>IFERROR(MID(Table1[[#This Row],[price]],SEARCH("¹",Table1[[#This Row],[price]])+1, 10), MID(Table1[[#This Row],[price]],SEARCH("Rs. ",Table1[[#This Row],[price]])+4, 10))</f>
        <v>999</v>
      </c>
      <c r="N151" s="6" t="str">
        <f>IF(ISNUMBER(SEARCH("Men", Table1[[#This Row],[name]])), "Men", "Women")</f>
        <v>Men</v>
      </c>
      <c r="O151" s="6"/>
      <c r="P151" s="6"/>
    </row>
    <row r="152" spans="1:16" ht="19.8" customHeight="1" x14ac:dyDescent="0.3">
      <c r="A152" t="s">
        <v>7</v>
      </c>
      <c r="B152" t="s">
        <v>826</v>
      </c>
      <c r="C152" t="s">
        <v>827</v>
      </c>
      <c r="D152" t="s">
        <v>10</v>
      </c>
      <c r="E152" s="1" t="s">
        <v>828</v>
      </c>
      <c r="F152" s="1" t="s">
        <v>829</v>
      </c>
      <c r="G152" s="1" t="s">
        <v>830</v>
      </c>
      <c r="H152" t="s">
        <v>831</v>
      </c>
      <c r="I152" s="10" t="str">
        <f>IFERROR(LEFT(Table1[[#This Row],[ratingOld]],SEARCH("|", Table1[[#This Row],[ratingOld]])-2), AVERAGE(Table1[Ratings]))</f>
        <v>4.4</v>
      </c>
      <c r="J152" s="1" t="str">
        <f>IF(Table1[[#This Row],[numBuyers]]&lt;&gt;"None",LEFT(Table1[[#This Row],[numBuyers]],SEARCH(" ",Table1[[#This Row],[numBuyers]])-1), "None")</f>
        <v>219</v>
      </c>
      <c r="K152" s="1">
        <f>IFERROR(LEFT(Table1[[#This Row],[Column1]],SEARCH("k", Table1[[#This Row],[Column1]])-1), 0)</f>
        <v>0</v>
      </c>
      <c r="L152" s="16" t="str">
        <f>IF(Table1[[#This Row],[Column2]]=0, Table1[[#This Row],[Column1]], Table1[[#This Row],[Column2]]*1000)</f>
        <v>219</v>
      </c>
      <c r="M152" s="14" t="str">
        <f>IFERROR(MID(Table1[[#This Row],[price]],SEARCH("¹",Table1[[#This Row],[price]])+1, 10), MID(Table1[[#This Row],[price]],SEARCH("Rs. ",Table1[[#This Row],[price]])+4, 10))</f>
        <v>4124</v>
      </c>
      <c r="N152" s="6" t="str">
        <f>IF(ISNUMBER(SEARCH("Men", Table1[[#This Row],[name]])), "Men", "Women")</f>
        <v>Men</v>
      </c>
      <c r="O152" s="6"/>
      <c r="P152" s="6"/>
    </row>
    <row r="153" spans="1:16" ht="19.8" customHeight="1" x14ac:dyDescent="0.3">
      <c r="A153" t="s">
        <v>104</v>
      </c>
      <c r="B153" t="s">
        <v>832</v>
      </c>
      <c r="C153" t="s">
        <v>640</v>
      </c>
      <c r="D153" t="s">
        <v>235</v>
      </c>
      <c r="E153" s="1" t="s">
        <v>833</v>
      </c>
      <c r="F153" s="1" t="s">
        <v>648</v>
      </c>
      <c r="G153" s="1" t="s">
        <v>834</v>
      </c>
      <c r="H153" t="s">
        <v>835</v>
      </c>
      <c r="I153" s="10" t="str">
        <f>IFERROR(LEFT(Table1[[#This Row],[ratingOld]],SEARCH("|", Table1[[#This Row],[ratingOld]])-2), AVERAGE(Table1[Ratings]))</f>
        <v>4.2</v>
      </c>
      <c r="J153" s="1" t="str">
        <f>IF(Table1[[#This Row],[numBuyers]]&lt;&gt;"None",LEFT(Table1[[#This Row],[numBuyers]],SEARCH(" ",Table1[[#This Row],[numBuyers]])-1), "None")</f>
        <v>266</v>
      </c>
      <c r="K153" s="1">
        <f>IFERROR(LEFT(Table1[[#This Row],[Column1]],SEARCH("k", Table1[[#This Row],[Column1]])-1), 0)</f>
        <v>0</v>
      </c>
      <c r="L153" s="16" t="str">
        <f>IF(Table1[[#This Row],[Column2]]=0, Table1[[#This Row],[Column1]], Table1[[#This Row],[Column2]]*1000)</f>
        <v>266</v>
      </c>
      <c r="M153" s="14" t="str">
        <f>IFERROR(MID(Table1[[#This Row],[price]],SEARCH("¹",Table1[[#This Row],[price]])+1, 10), MID(Table1[[#This Row],[price]],SEARCH("Rs. ",Table1[[#This Row],[price]])+4, 10))</f>
        <v>1749</v>
      </c>
      <c r="N153" s="6" t="str">
        <f>IF(ISNUMBER(SEARCH("Men", Table1[[#This Row],[name]])), "Men", "Women")</f>
        <v>Men</v>
      </c>
      <c r="O153" s="6"/>
      <c r="P153" s="6"/>
    </row>
    <row r="154" spans="1:16" ht="19.8" customHeight="1" x14ac:dyDescent="0.3">
      <c r="A154" t="s">
        <v>488</v>
      </c>
      <c r="B154" t="s">
        <v>836</v>
      </c>
      <c r="C154" t="s">
        <v>837</v>
      </c>
      <c r="D154" t="s">
        <v>838</v>
      </c>
      <c r="E154" s="1" t="s">
        <v>839</v>
      </c>
      <c r="F154" s="1" t="s">
        <v>840</v>
      </c>
      <c r="G154" s="1" t="s">
        <v>841</v>
      </c>
      <c r="H154" t="s">
        <v>110</v>
      </c>
      <c r="I154" s="10" t="str">
        <f>IFERROR(LEFT(Table1[[#This Row],[ratingOld]],SEARCH("|", Table1[[#This Row],[ratingOld]])-2), AVERAGE(Table1[Ratings]))</f>
        <v>4.4</v>
      </c>
      <c r="J154" s="1" t="str">
        <f>IF(Table1[[#This Row],[numBuyers]]&lt;&gt;"None",LEFT(Table1[[#This Row],[numBuyers]],SEARCH(" ",Table1[[#This Row],[numBuyers]])-1), "None")</f>
        <v>1.3k</v>
      </c>
      <c r="K154" s="1" t="str">
        <f>IFERROR(LEFT(Table1[[#This Row],[Column1]],SEARCH("k", Table1[[#This Row],[Column1]])-1), 0)</f>
        <v>1.3</v>
      </c>
      <c r="L154" s="16">
        <f>IF(Table1[[#This Row],[Column2]]=0, Table1[[#This Row],[Column1]], Table1[[#This Row],[Column2]]*1000)</f>
        <v>1300</v>
      </c>
      <c r="M154" s="14" t="str">
        <f>IFERROR(MID(Table1[[#This Row],[price]],SEARCH("¹",Table1[[#This Row],[price]])+1, 10), MID(Table1[[#This Row],[price]],SEARCH("Rs. ",Table1[[#This Row],[price]])+4, 10))</f>
        <v>2799</v>
      </c>
      <c r="N154" s="6" t="str">
        <f>IF(ISNUMBER(SEARCH("Men", Table1[[#This Row],[name]])), "Men", "Women")</f>
        <v>Women</v>
      </c>
      <c r="O154" s="6"/>
      <c r="P154" s="6"/>
    </row>
    <row r="155" spans="1:16" ht="19.8" hidden="1" customHeight="1" x14ac:dyDescent="0.3">
      <c r="A155" t="s">
        <v>842</v>
      </c>
      <c r="B155" t="s">
        <v>843</v>
      </c>
      <c r="C155" t="s">
        <v>844</v>
      </c>
      <c r="D155" t="s">
        <v>21</v>
      </c>
      <c r="E155" s="1" t="s">
        <v>845</v>
      </c>
      <c r="F155" s="1" t="s">
        <v>846</v>
      </c>
      <c r="G155" t="s">
        <v>21</v>
      </c>
      <c r="H155" t="s">
        <v>21</v>
      </c>
      <c r="I155" s="1" t="str">
        <f ca="1">IFERROR(LEFT(Table1[[#This Row],[ratingOld]],SEARCH("|", Table1[[#This Row],[ratingOld]])-2), AVERAGE(Table1[Ratings]))</f>
        <v>4.4</v>
      </c>
      <c r="J155" s="1" t="str">
        <f>IF(Table1[[#This Row],[numBuyers]]&lt;&gt;"None",LEFT(Table1[[#This Row],[numBuyers]],SEARCH(" ",Table1[[#This Row],[numBuyers]])-1), "None")</f>
        <v>None</v>
      </c>
      <c r="K155" s="1">
        <f>IFERROR(LEFT(Table1[[#This Row],[Column1]],SEARCH("k", Table1[[#This Row],[Column1]])-1), 0)</f>
        <v>0</v>
      </c>
      <c r="L155" s="6" t="str">
        <f>IF(Table1[[#This Row],[Column2]]=0, Table1[[#This Row],[Column1]], Table1[[#This Row],[Column2]]*1000)</f>
        <v>None</v>
      </c>
      <c r="M155" s="6" t="str">
        <f>IFERROR(MID(Table1[[#This Row],[price]],SEARCH("¹",Table1[[#This Row],[price]])+1, 10), MID(Table1[[#This Row],[price]],SEARCH("Rs. ",Table1[[#This Row],[price]])+4, 10))</f>
        <v>2799</v>
      </c>
      <c r="N155" s="6" t="str">
        <f>IF(ISNUMBER(SEARCH("Men", Table1[[#This Row],[name]])), "Men", "Women")</f>
        <v>Men</v>
      </c>
      <c r="O155" s="6" t="str">
        <f>TRIM(RIGHT(SUBSTITUTE(Table1[[#This Row],[name]], " ", REPT(" ", 100)), 100))</f>
        <v>7140WL03</v>
      </c>
      <c r="P15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Silver</v>
      </c>
    </row>
    <row r="156" spans="1:16" ht="19.8" customHeight="1" x14ac:dyDescent="0.3">
      <c r="A156" t="s">
        <v>573</v>
      </c>
      <c r="B156" t="s">
        <v>847</v>
      </c>
      <c r="C156" t="s">
        <v>848</v>
      </c>
      <c r="D156" t="s">
        <v>21</v>
      </c>
      <c r="E156" s="1" t="s">
        <v>849</v>
      </c>
      <c r="F156" t="s">
        <v>21</v>
      </c>
      <c r="G156" s="1" t="s">
        <v>850</v>
      </c>
      <c r="H156" t="s">
        <v>851</v>
      </c>
      <c r="I156" s="10" t="str">
        <f>IFERROR(LEFT(Table1[[#This Row],[ratingOld]],SEARCH("|", Table1[[#This Row],[ratingOld]])-2), AVERAGE(Table1[Ratings]))</f>
        <v>4.5</v>
      </c>
      <c r="J156" s="1" t="str">
        <f>IF(Table1[[#This Row],[numBuyers]]&lt;&gt;"None",LEFT(Table1[[#This Row],[numBuyers]],SEARCH(" ",Table1[[#This Row],[numBuyers]])-1), "None")</f>
        <v>820</v>
      </c>
      <c r="K156" s="1">
        <f>IFERROR(LEFT(Table1[[#This Row],[Column1]],SEARCH("k", Table1[[#This Row],[Column1]])-1), 0)</f>
        <v>0</v>
      </c>
      <c r="L156" s="16" t="str">
        <f>IF(Table1[[#This Row],[Column2]]=0, Table1[[#This Row],[Column1]], Table1[[#This Row],[Column2]]*1000)</f>
        <v>820</v>
      </c>
      <c r="M156" s="14" t="str">
        <f>IFERROR(MID(Table1[[#This Row],[price]],SEARCH("¹",Table1[[#This Row],[price]])+1, 10), MID(Table1[[#This Row],[price]],SEARCH("Rs. ",Table1[[#This Row],[price]])+4, 10))</f>
        <v>210</v>
      </c>
      <c r="N156" s="6" t="str">
        <f>IF(ISNUMBER(SEARCH("Men", Table1[[#This Row],[name]])), "Men", "Women")</f>
        <v>Women</v>
      </c>
      <c r="O156" s="6"/>
      <c r="P156" s="6"/>
    </row>
    <row r="157" spans="1:16" ht="19.8" customHeight="1" x14ac:dyDescent="0.3">
      <c r="A157" t="s">
        <v>104</v>
      </c>
      <c r="B157" t="s">
        <v>852</v>
      </c>
      <c r="C157" t="s">
        <v>853</v>
      </c>
      <c r="D157" t="s">
        <v>18</v>
      </c>
      <c r="E157" s="1" t="s">
        <v>854</v>
      </c>
      <c r="F157" s="1" t="s">
        <v>855</v>
      </c>
      <c r="G157" s="1" t="s">
        <v>856</v>
      </c>
      <c r="H157" t="s">
        <v>857</v>
      </c>
      <c r="I157" s="10" t="str">
        <f>IFERROR(LEFT(Table1[[#This Row],[ratingOld]],SEARCH("|", Table1[[#This Row],[ratingOld]])-2), AVERAGE(Table1[Ratings]))</f>
        <v>4.3</v>
      </c>
      <c r="J157" s="1" t="str">
        <f>IF(Table1[[#This Row],[numBuyers]]&lt;&gt;"None",LEFT(Table1[[#This Row],[numBuyers]],SEARCH(" ",Table1[[#This Row],[numBuyers]])-1), "None")</f>
        <v>141</v>
      </c>
      <c r="K157" s="1">
        <f>IFERROR(LEFT(Table1[[#This Row],[Column1]],SEARCH("k", Table1[[#This Row],[Column1]])-1), 0)</f>
        <v>0</v>
      </c>
      <c r="L157" s="16" t="str">
        <f>IF(Table1[[#This Row],[Column2]]=0, Table1[[#This Row],[Column1]], Table1[[#This Row],[Column2]]*1000)</f>
        <v>141</v>
      </c>
      <c r="M157" s="14" t="str">
        <f>IFERROR(MID(Table1[[#This Row],[price]],SEARCH("¹",Table1[[#This Row],[price]])+1, 10), MID(Table1[[#This Row],[price]],SEARCH("Rs. ",Table1[[#This Row],[price]])+4, 10))</f>
        <v>1379</v>
      </c>
      <c r="N157" s="6" t="str">
        <f>IF(ISNUMBER(SEARCH("Men", Table1[[#This Row],[name]])), "Men", "Women")</f>
        <v>Men</v>
      </c>
      <c r="O157" s="6"/>
      <c r="P157" s="6"/>
    </row>
    <row r="158" spans="1:16" ht="19.8" hidden="1" customHeight="1" x14ac:dyDescent="0.3">
      <c r="A158" t="s">
        <v>858</v>
      </c>
      <c r="B158" t="s">
        <v>859</v>
      </c>
      <c r="C158" t="s">
        <v>429</v>
      </c>
      <c r="D158" t="s">
        <v>526</v>
      </c>
      <c r="E158" s="1" t="s">
        <v>860</v>
      </c>
      <c r="F158" s="1" t="s">
        <v>861</v>
      </c>
      <c r="G158" t="s">
        <v>21</v>
      </c>
      <c r="H158" t="s">
        <v>21</v>
      </c>
      <c r="I158" s="1" t="str">
        <f ca="1">IFERROR(LEFT(Table1[[#This Row],[ratingOld]],SEARCH("|", Table1[[#This Row],[ratingOld]])-2), AVERAGE(Table1[Ratings]))</f>
        <v>4.4</v>
      </c>
      <c r="J158" s="1" t="str">
        <f>IF(Table1[[#This Row],[numBuyers]]&lt;&gt;"None",LEFT(Table1[[#This Row],[numBuyers]],SEARCH(" ",Table1[[#This Row],[numBuyers]])-1), "None")</f>
        <v>None</v>
      </c>
      <c r="K158" s="1">
        <f>IFERROR(LEFT(Table1[[#This Row],[Column1]],SEARCH("k", Table1[[#This Row],[Column1]])-1), 0)</f>
        <v>0</v>
      </c>
      <c r="L158" s="6" t="str">
        <f>IF(Table1[[#This Row],[Column2]]=0, Table1[[#This Row],[Column1]], Table1[[#This Row],[Column2]]*1000)</f>
        <v>None</v>
      </c>
      <c r="M158" s="6" t="str">
        <f>IFERROR(MID(Table1[[#This Row],[price]],SEARCH("¹",Table1[[#This Row],[price]])+1, 10), MID(Table1[[#This Row],[price]],SEARCH("Rs. ",Table1[[#This Row],[price]])+4, 10))</f>
        <v>649</v>
      </c>
      <c r="N158" s="6" t="str">
        <f>IF(ISNUMBER(SEARCH("Men", Table1[[#This Row],[name]])), "Men", "Women")</f>
        <v>Men</v>
      </c>
      <c r="O158" s="6" t="str">
        <f>TRIM(RIGHT(SUBSTITUTE(Table1[[#This Row],[name]], " ", REPT(" ", 100)), 100))</f>
        <v>Flip-Flops</v>
      </c>
      <c r="P15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59" spans="1:16" ht="19.8" customHeight="1" x14ac:dyDescent="0.3">
      <c r="A159" t="s">
        <v>862</v>
      </c>
      <c r="B159" t="s">
        <v>863</v>
      </c>
      <c r="C159" t="s">
        <v>864</v>
      </c>
      <c r="D159" t="s">
        <v>21</v>
      </c>
      <c r="E159" s="1" t="s">
        <v>865</v>
      </c>
      <c r="F159" t="s">
        <v>866</v>
      </c>
      <c r="G159" s="1" t="s">
        <v>867</v>
      </c>
      <c r="H159" t="s">
        <v>868</v>
      </c>
      <c r="I159" s="10" t="str">
        <f>IFERROR(LEFT(Table1[[#This Row],[ratingOld]],SEARCH("|", Table1[[#This Row],[ratingOld]])-2), AVERAGE(Table1[Ratings]))</f>
        <v>4.2</v>
      </c>
      <c r="J159" s="1" t="str">
        <f>IF(Table1[[#This Row],[numBuyers]]&lt;&gt;"None",LEFT(Table1[[#This Row],[numBuyers]],SEARCH(" ",Table1[[#This Row],[numBuyers]])-1), "None")</f>
        <v>231</v>
      </c>
      <c r="K159" s="1">
        <f>IFERROR(LEFT(Table1[[#This Row],[Column1]],SEARCH("k", Table1[[#This Row],[Column1]])-1), 0)</f>
        <v>0</v>
      </c>
      <c r="L159" s="16" t="str">
        <f>IF(Table1[[#This Row],[Column2]]=0, Table1[[#This Row],[Column1]], Table1[[#This Row],[Column2]]*1000)</f>
        <v>231</v>
      </c>
      <c r="M159" s="14" t="str">
        <f>IFERROR(MID(Table1[[#This Row],[price]],SEARCH("¹",Table1[[#This Row],[price]])+1, 10), MID(Table1[[#This Row],[price]],SEARCH("Rs. ",Table1[[#This Row],[price]])+4, 10))</f>
        <v>1349</v>
      </c>
      <c r="N159" s="6" t="str">
        <f>IF(ISNUMBER(SEARCH("Men", Table1[[#This Row],[name]])), "Men", "Women")</f>
        <v>Men</v>
      </c>
      <c r="O159" s="6"/>
      <c r="P159" s="6"/>
    </row>
    <row r="160" spans="1:16" ht="19.8" customHeight="1" x14ac:dyDescent="0.3">
      <c r="A160" t="s">
        <v>35</v>
      </c>
      <c r="B160" t="s">
        <v>869</v>
      </c>
      <c r="C160" t="s">
        <v>52</v>
      </c>
      <c r="D160" t="s">
        <v>53</v>
      </c>
      <c r="E160" t="s">
        <v>26</v>
      </c>
      <c r="F160" s="1" t="s">
        <v>518</v>
      </c>
      <c r="G160" s="1" t="s">
        <v>870</v>
      </c>
      <c r="H160" t="s">
        <v>498</v>
      </c>
      <c r="I160" s="10" t="str">
        <f>IFERROR(LEFT(Table1[[#This Row],[ratingOld]],SEARCH("|", Table1[[#This Row],[ratingOld]])-2), AVERAGE(Table1[Ratings]))</f>
        <v>4.3</v>
      </c>
      <c r="J160" s="1" t="str">
        <f>IF(Table1[[#This Row],[numBuyers]]&lt;&gt;"None",LEFT(Table1[[#This Row],[numBuyers]],SEARCH(" ",Table1[[#This Row],[numBuyers]])-1), "None")</f>
        <v>2.2k</v>
      </c>
      <c r="K160" s="1" t="str">
        <f>IFERROR(LEFT(Table1[[#This Row],[Column1]],SEARCH("k", Table1[[#This Row],[Column1]])-1), 0)</f>
        <v>2.2</v>
      </c>
      <c r="L160" s="16">
        <f>IF(Table1[[#This Row],[Column2]]=0, Table1[[#This Row],[Column1]], Table1[[#This Row],[Column2]]*1000)</f>
        <v>2200</v>
      </c>
      <c r="M160" s="14" t="str">
        <f>IFERROR(MID(Table1[[#This Row],[price]],SEARCH("¹",Table1[[#This Row],[price]])+1, 10), MID(Table1[[#This Row],[price]],SEARCH("Rs. ",Table1[[#This Row],[price]])+4, 10))</f>
        <v>1999</v>
      </c>
      <c r="N160" s="6" t="str">
        <f>IF(ISNUMBER(SEARCH("Men", Table1[[#This Row],[name]])), "Men", "Women")</f>
        <v>Women</v>
      </c>
      <c r="O160" s="6"/>
      <c r="P160" s="6"/>
    </row>
    <row r="161" spans="1:16" ht="19.8" customHeight="1" x14ac:dyDescent="0.3">
      <c r="A161" t="s">
        <v>191</v>
      </c>
      <c r="B161" t="s">
        <v>871</v>
      </c>
      <c r="C161" t="s">
        <v>872</v>
      </c>
      <c r="D161" t="s">
        <v>194</v>
      </c>
      <c r="E161" t="s">
        <v>26</v>
      </c>
      <c r="F161" s="1" t="s">
        <v>873</v>
      </c>
      <c r="G161" s="1" t="s">
        <v>874</v>
      </c>
      <c r="H161" t="s">
        <v>875</v>
      </c>
      <c r="I161" s="10" t="str">
        <f>IFERROR(LEFT(Table1[[#This Row],[ratingOld]],SEARCH("|", Table1[[#This Row],[ratingOld]])-2), AVERAGE(Table1[Ratings]))</f>
        <v>4.9</v>
      </c>
      <c r="J161" s="1" t="str">
        <f>IF(Table1[[#This Row],[numBuyers]]&lt;&gt;"None",LEFT(Table1[[#This Row],[numBuyers]],SEARCH(" ",Table1[[#This Row],[numBuyers]])-1), "None")</f>
        <v>10</v>
      </c>
      <c r="K161" s="1">
        <f>IFERROR(LEFT(Table1[[#This Row],[Column1]],SEARCH("k", Table1[[#This Row],[Column1]])-1), 0)</f>
        <v>0</v>
      </c>
      <c r="L161" s="16" t="str">
        <f>IF(Table1[[#This Row],[Column2]]=0, Table1[[#This Row],[Column1]], Table1[[#This Row],[Column2]]*1000)</f>
        <v>10</v>
      </c>
      <c r="M161" s="14" t="str">
        <f>IFERROR(MID(Table1[[#This Row],[price]],SEARCH("¹",Table1[[#This Row],[price]])+1, 10), MID(Table1[[#This Row],[price]],SEARCH("Rs. ",Table1[[#This Row],[price]])+4, 10))</f>
        <v>27234</v>
      </c>
      <c r="N161" s="6" t="str">
        <f>IF(ISNUMBER(SEARCH("Men", Table1[[#This Row],[name]])), "Men", "Women")</f>
        <v>Women</v>
      </c>
      <c r="O161" s="6"/>
      <c r="P161" s="6"/>
    </row>
    <row r="162" spans="1:16" ht="19.8" customHeight="1" x14ac:dyDescent="0.3">
      <c r="A162" t="s">
        <v>240</v>
      </c>
      <c r="B162" t="s">
        <v>876</v>
      </c>
      <c r="C162" t="s">
        <v>877</v>
      </c>
      <c r="D162" t="s">
        <v>878</v>
      </c>
      <c r="E162" t="s">
        <v>879</v>
      </c>
      <c r="F162" t="s">
        <v>373</v>
      </c>
      <c r="G162" s="1" t="s">
        <v>880</v>
      </c>
      <c r="H162" t="s">
        <v>190</v>
      </c>
      <c r="I162" s="10" t="str">
        <f>IFERROR(LEFT(Table1[[#This Row],[ratingOld]],SEARCH("|", Table1[[#This Row],[ratingOld]])-2), AVERAGE(Table1[Ratings]))</f>
        <v>4.4</v>
      </c>
      <c r="J162" s="1" t="str">
        <f>IF(Table1[[#This Row],[numBuyers]]&lt;&gt;"None",LEFT(Table1[[#This Row],[numBuyers]],SEARCH(" ",Table1[[#This Row],[numBuyers]])-1), "None")</f>
        <v>1k</v>
      </c>
      <c r="K162" s="1" t="str">
        <f>IFERROR(LEFT(Table1[[#This Row],[Column1]],SEARCH("k", Table1[[#This Row],[Column1]])-1), 0)</f>
        <v>1</v>
      </c>
      <c r="L162" s="16">
        <f>IF(Table1[[#This Row],[Column2]]=0, Table1[[#This Row],[Column1]], Table1[[#This Row],[Column2]]*1000)</f>
        <v>1000</v>
      </c>
      <c r="M162" s="14" t="str">
        <f>IFERROR(MID(Table1[[#This Row],[price]],SEARCH("¹",Table1[[#This Row],[price]])+1, 10), MID(Table1[[#This Row],[price]],SEARCH("Rs. ",Table1[[#This Row],[price]])+4, 10))</f>
        <v>1049</v>
      </c>
      <c r="N162" s="6" t="str">
        <f>IF(ISNUMBER(SEARCH("Men", Table1[[#This Row],[name]])), "Men", "Women")</f>
        <v>Men</v>
      </c>
      <c r="O162" s="6"/>
      <c r="P162" s="6"/>
    </row>
    <row r="163" spans="1:16" ht="19.8" customHeight="1" x14ac:dyDescent="0.3">
      <c r="A163" t="s">
        <v>85</v>
      </c>
      <c r="B163" t="s">
        <v>658</v>
      </c>
      <c r="C163" t="s">
        <v>557</v>
      </c>
      <c r="D163" t="s">
        <v>88</v>
      </c>
      <c r="E163" s="1" t="s">
        <v>881</v>
      </c>
      <c r="F163" s="1" t="s">
        <v>660</v>
      </c>
      <c r="G163" s="1" t="s">
        <v>882</v>
      </c>
      <c r="H163" t="s">
        <v>883</v>
      </c>
      <c r="I163" s="10" t="str">
        <f>IFERROR(LEFT(Table1[[#This Row],[ratingOld]],SEARCH("|", Table1[[#This Row],[ratingOld]])-2), AVERAGE(Table1[Ratings]))</f>
        <v>4.3</v>
      </c>
      <c r="J163" s="1" t="str">
        <f>IF(Table1[[#This Row],[numBuyers]]&lt;&gt;"None",LEFT(Table1[[#This Row],[numBuyers]],SEARCH(" ",Table1[[#This Row],[numBuyers]])-1), "None")</f>
        <v>267</v>
      </c>
      <c r="K163" s="1">
        <f>IFERROR(LEFT(Table1[[#This Row],[Column1]],SEARCH("k", Table1[[#This Row],[Column1]])-1), 0)</f>
        <v>0</v>
      </c>
      <c r="L163" s="16" t="str">
        <f>IF(Table1[[#This Row],[Column2]]=0, Table1[[#This Row],[Column1]], Table1[[#This Row],[Column2]]*1000)</f>
        <v>267</v>
      </c>
      <c r="M163" s="14" t="str">
        <f>IFERROR(MID(Table1[[#This Row],[price]],SEARCH("¹",Table1[[#This Row],[price]])+1, 10), MID(Table1[[#This Row],[price]],SEARCH("Rs. ",Table1[[#This Row],[price]])+4, 10))</f>
        <v>1679</v>
      </c>
      <c r="N163" s="6" t="str">
        <f>IF(ISNUMBER(SEARCH("Men", Table1[[#This Row],[name]])), "Men", "Women")</f>
        <v>Men</v>
      </c>
      <c r="O163" s="6"/>
      <c r="P163" s="6"/>
    </row>
    <row r="164" spans="1:16" ht="19.8" customHeight="1" x14ac:dyDescent="0.3">
      <c r="A164" t="s">
        <v>884</v>
      </c>
      <c r="B164" t="s">
        <v>885</v>
      </c>
      <c r="C164" t="s">
        <v>886</v>
      </c>
      <c r="D164" t="s">
        <v>887</v>
      </c>
      <c r="E164" s="1" t="s">
        <v>888</v>
      </c>
      <c r="F164" t="s">
        <v>373</v>
      </c>
      <c r="G164" s="1" t="s">
        <v>889</v>
      </c>
      <c r="H164" t="s">
        <v>890</v>
      </c>
      <c r="I164" s="10" t="str">
        <f>IFERROR(LEFT(Table1[[#This Row],[ratingOld]],SEARCH("|", Table1[[#This Row],[ratingOld]])-2), AVERAGE(Table1[Ratings]))</f>
        <v>4.2</v>
      </c>
      <c r="J164" s="1" t="str">
        <f>IF(Table1[[#This Row],[numBuyers]]&lt;&gt;"None",LEFT(Table1[[#This Row],[numBuyers]],SEARCH(" ",Table1[[#This Row],[numBuyers]])-1), "None")</f>
        <v>89</v>
      </c>
      <c r="K164" s="1">
        <f>IFERROR(LEFT(Table1[[#This Row],[Column1]],SEARCH("k", Table1[[#This Row],[Column1]])-1), 0)</f>
        <v>0</v>
      </c>
      <c r="L164" s="16" t="str">
        <f>IF(Table1[[#This Row],[Column2]]=0, Table1[[#This Row],[Column1]], Table1[[#This Row],[Column2]]*1000)</f>
        <v>89</v>
      </c>
      <c r="M164" s="14" t="str">
        <f>IFERROR(MID(Table1[[#This Row],[price]],SEARCH("¹",Table1[[#This Row],[price]])+1, 10), MID(Table1[[#This Row],[price]],SEARCH("Rs. ",Table1[[#This Row],[price]])+4, 10))</f>
        <v>1371</v>
      </c>
      <c r="N164" s="6" t="str">
        <f>IF(ISNUMBER(SEARCH("Men", Table1[[#This Row],[name]])), "Men", "Women")</f>
        <v>Men</v>
      </c>
      <c r="O164" s="6"/>
      <c r="P164" s="6"/>
    </row>
    <row r="165" spans="1:16" ht="19.8" customHeight="1" x14ac:dyDescent="0.3">
      <c r="A165" t="s">
        <v>148</v>
      </c>
      <c r="B165" t="s">
        <v>891</v>
      </c>
      <c r="C165" t="s">
        <v>892</v>
      </c>
      <c r="D165" t="s">
        <v>21</v>
      </c>
      <c r="E165" t="s">
        <v>893</v>
      </c>
      <c r="F165" t="s">
        <v>373</v>
      </c>
      <c r="G165" s="1" t="s">
        <v>894</v>
      </c>
      <c r="H165" t="s">
        <v>895</v>
      </c>
      <c r="I165" s="10" t="str">
        <f>IFERROR(LEFT(Table1[[#This Row],[ratingOld]],SEARCH("|", Table1[[#This Row],[ratingOld]])-2), AVERAGE(Table1[Ratings]))</f>
        <v>4.2</v>
      </c>
      <c r="J165" s="1" t="str">
        <f>IF(Table1[[#This Row],[numBuyers]]&lt;&gt;"None",LEFT(Table1[[#This Row],[numBuyers]],SEARCH(" ",Table1[[#This Row],[numBuyers]])-1), "None")</f>
        <v>9.5k</v>
      </c>
      <c r="K165" s="1" t="str">
        <f>IFERROR(LEFT(Table1[[#This Row],[Column1]],SEARCH("k", Table1[[#This Row],[Column1]])-1), 0)</f>
        <v>9.5</v>
      </c>
      <c r="L165" s="16">
        <f>IF(Table1[[#This Row],[Column2]]=0, Table1[[#This Row],[Column1]], Table1[[#This Row],[Column2]]*1000)</f>
        <v>9500</v>
      </c>
      <c r="M165" s="14" t="str">
        <f>IFERROR(MID(Table1[[#This Row],[price]],SEARCH("¹",Table1[[#This Row],[price]])+1, 10), MID(Table1[[#This Row],[price]],SEARCH("Rs. ",Table1[[#This Row],[price]])+4, 10))</f>
        <v>499</v>
      </c>
      <c r="N165" s="6" t="str">
        <f>IF(ISNUMBER(SEARCH("Men", Table1[[#This Row],[name]])), "Men", "Women")</f>
        <v>Men</v>
      </c>
      <c r="O165" s="6"/>
      <c r="P165" s="6"/>
    </row>
    <row r="166" spans="1:16" ht="19.8" customHeight="1" x14ac:dyDescent="0.3">
      <c r="A166" t="s">
        <v>896</v>
      </c>
      <c r="B166" t="s">
        <v>897</v>
      </c>
      <c r="C166" t="s">
        <v>43</v>
      </c>
      <c r="D166" t="s">
        <v>526</v>
      </c>
      <c r="E166" s="1" t="s">
        <v>898</v>
      </c>
      <c r="F166" s="1" t="s">
        <v>362</v>
      </c>
      <c r="G166" s="1" t="s">
        <v>899</v>
      </c>
      <c r="H166" t="s">
        <v>900</v>
      </c>
      <c r="I166" s="10" t="str">
        <f>IFERROR(LEFT(Table1[[#This Row],[ratingOld]],SEARCH("|", Table1[[#This Row],[ratingOld]])-2), AVERAGE(Table1[Ratings]))</f>
        <v>3.7</v>
      </c>
      <c r="J166" s="1" t="str">
        <f>IF(Table1[[#This Row],[numBuyers]]&lt;&gt;"None",LEFT(Table1[[#This Row],[numBuyers]],SEARCH(" ",Table1[[#This Row],[numBuyers]])-1), "None")</f>
        <v>171</v>
      </c>
      <c r="K166" s="1">
        <f>IFERROR(LEFT(Table1[[#This Row],[Column1]],SEARCH("k", Table1[[#This Row],[Column1]])-1), 0)</f>
        <v>0</v>
      </c>
      <c r="L166" s="16" t="str">
        <f>IF(Table1[[#This Row],[Column2]]=0, Table1[[#This Row],[Column1]], Table1[[#This Row],[Column2]]*1000)</f>
        <v>171</v>
      </c>
      <c r="M166" s="14" t="str">
        <f>IFERROR(MID(Table1[[#This Row],[price]],SEARCH("¹",Table1[[#This Row],[price]])+1, 10), MID(Table1[[#This Row],[price]],SEARCH("Rs. ",Table1[[#This Row],[price]])+4, 10))</f>
        <v>1299</v>
      </c>
      <c r="N166" s="6" t="str">
        <f>IF(ISNUMBER(SEARCH("Men", Table1[[#This Row],[name]])), "Men", "Women")</f>
        <v>Men</v>
      </c>
      <c r="O166" s="6"/>
      <c r="P166" s="6"/>
    </row>
    <row r="167" spans="1:16" ht="19.8" customHeight="1" x14ac:dyDescent="0.3">
      <c r="A167" t="s">
        <v>127</v>
      </c>
      <c r="B167" t="s">
        <v>901</v>
      </c>
      <c r="C167" t="s">
        <v>537</v>
      </c>
      <c r="D167" t="s">
        <v>526</v>
      </c>
      <c r="E167" s="1" t="s">
        <v>902</v>
      </c>
      <c r="F167" t="s">
        <v>373</v>
      </c>
      <c r="G167" s="1" t="s">
        <v>903</v>
      </c>
      <c r="H167" t="s">
        <v>904</v>
      </c>
      <c r="I167" s="10" t="str">
        <f>IFERROR(LEFT(Table1[[#This Row],[ratingOld]],SEARCH("|", Table1[[#This Row],[ratingOld]])-2), AVERAGE(Table1[Ratings]))</f>
        <v>4.1</v>
      </c>
      <c r="J167" s="1" t="str">
        <f>IF(Table1[[#This Row],[numBuyers]]&lt;&gt;"None",LEFT(Table1[[#This Row],[numBuyers]],SEARCH(" ",Table1[[#This Row],[numBuyers]])-1), "None")</f>
        <v>16k</v>
      </c>
      <c r="K167" s="1" t="str">
        <f>IFERROR(LEFT(Table1[[#This Row],[Column1]],SEARCH("k", Table1[[#This Row],[Column1]])-1), 0)</f>
        <v>16</v>
      </c>
      <c r="L167" s="16">
        <f>IF(Table1[[#This Row],[Column2]]=0, Table1[[#This Row],[Column1]], Table1[[#This Row],[Column2]]*1000)</f>
        <v>16000</v>
      </c>
      <c r="M167" s="14" t="str">
        <f>IFERROR(MID(Table1[[#This Row],[price]],SEARCH("¹",Table1[[#This Row],[price]])+1, 10), MID(Table1[[#This Row],[price]],SEARCH("Rs. ",Table1[[#This Row],[price]])+4, 10))</f>
        <v>584</v>
      </c>
      <c r="N167" s="6" t="str">
        <f>IF(ISNUMBER(SEARCH("Men", Table1[[#This Row],[name]])), "Men", "Women")</f>
        <v>Men</v>
      </c>
      <c r="O167" s="6"/>
      <c r="P167" s="6"/>
    </row>
    <row r="168" spans="1:16" ht="19.8" customHeight="1" x14ac:dyDescent="0.3">
      <c r="A168" t="s">
        <v>905</v>
      </c>
      <c r="B168" t="s">
        <v>906</v>
      </c>
      <c r="C168" t="s">
        <v>907</v>
      </c>
      <c r="D168" t="s">
        <v>908</v>
      </c>
      <c r="E168" s="1" t="s">
        <v>909</v>
      </c>
      <c r="F168" s="1" t="s">
        <v>910</v>
      </c>
      <c r="G168" s="1" t="s">
        <v>911</v>
      </c>
      <c r="H168" t="s">
        <v>912</v>
      </c>
      <c r="I168" s="10" t="str">
        <f>IFERROR(LEFT(Table1[[#This Row],[ratingOld]],SEARCH("|", Table1[[#This Row],[ratingOld]])-2), AVERAGE(Table1[Ratings]))</f>
        <v>4</v>
      </c>
      <c r="J168" s="1" t="str">
        <f>IF(Table1[[#This Row],[numBuyers]]&lt;&gt;"None",LEFT(Table1[[#This Row],[numBuyers]],SEARCH(" ",Table1[[#This Row],[numBuyers]])-1), "None")</f>
        <v>4</v>
      </c>
      <c r="K168" s="1">
        <f>IFERROR(LEFT(Table1[[#This Row],[Column1]],SEARCH("k", Table1[[#This Row],[Column1]])-1), 0)</f>
        <v>0</v>
      </c>
      <c r="L168" s="16" t="str">
        <f>IF(Table1[[#This Row],[Column2]]=0, Table1[[#This Row],[Column1]], Table1[[#This Row],[Column2]]*1000)</f>
        <v>4</v>
      </c>
      <c r="M168" s="14" t="str">
        <f>IFERROR(MID(Table1[[#This Row],[price]],SEARCH("¹",Table1[[#This Row],[price]])+1, 10), MID(Table1[[#This Row],[price]],SEARCH("Rs. ",Table1[[#This Row],[price]])+4, 10))</f>
        <v>7224</v>
      </c>
      <c r="N168" s="6" t="str">
        <f>IF(ISNUMBER(SEARCH("Men", Table1[[#This Row],[name]])), "Men", "Women")</f>
        <v>Women</v>
      </c>
      <c r="O168" s="6"/>
      <c r="P168" s="6"/>
    </row>
    <row r="169" spans="1:16" ht="19.8" customHeight="1" x14ac:dyDescent="0.3">
      <c r="A169" t="s">
        <v>913</v>
      </c>
      <c r="B169" t="s">
        <v>914</v>
      </c>
      <c r="C169" t="s">
        <v>915</v>
      </c>
      <c r="D169" t="s">
        <v>194</v>
      </c>
      <c r="E169" s="1" t="s">
        <v>916</v>
      </c>
      <c r="F169" t="s">
        <v>21</v>
      </c>
      <c r="G169" s="1" t="s">
        <v>917</v>
      </c>
      <c r="H169" t="s">
        <v>918</v>
      </c>
      <c r="I169" s="10" t="str">
        <f>IFERROR(LEFT(Table1[[#This Row],[ratingOld]],SEARCH("|", Table1[[#This Row],[ratingOld]])-2), AVERAGE(Table1[Ratings]))</f>
        <v>4.5</v>
      </c>
      <c r="J169" s="1" t="str">
        <f>IF(Table1[[#This Row],[numBuyers]]&lt;&gt;"None",LEFT(Table1[[#This Row],[numBuyers]],SEARCH(" ",Table1[[#This Row],[numBuyers]])-1), "None")</f>
        <v>7.5k</v>
      </c>
      <c r="K169" s="1" t="str">
        <f>IFERROR(LEFT(Table1[[#This Row],[Column1]],SEARCH("k", Table1[[#This Row],[Column1]])-1), 0)</f>
        <v>7.5</v>
      </c>
      <c r="L169" s="16">
        <f>IF(Table1[[#This Row],[Column2]]=0, Table1[[#This Row],[Column1]], Table1[[#This Row],[Column2]]*1000)</f>
        <v>7500</v>
      </c>
      <c r="M169" s="14" t="str">
        <f>IFERROR(MID(Table1[[#This Row],[price]],SEARCH("¹",Table1[[#This Row],[price]])+1, 10), MID(Table1[[#This Row],[price]],SEARCH("Rs. ",Table1[[#This Row],[price]])+4, 10))</f>
        <v>1498</v>
      </c>
      <c r="N169" s="6" t="str">
        <f>IF(ISNUMBER(SEARCH("Men", Table1[[#This Row],[name]])), "Men", "Women")</f>
        <v>Women</v>
      </c>
      <c r="O169" s="6"/>
      <c r="P169" s="6"/>
    </row>
    <row r="170" spans="1:16" ht="19.8" customHeight="1" x14ac:dyDescent="0.3">
      <c r="A170" t="s">
        <v>288</v>
      </c>
      <c r="B170" t="s">
        <v>919</v>
      </c>
      <c r="C170" t="s">
        <v>920</v>
      </c>
      <c r="D170" t="s">
        <v>526</v>
      </c>
      <c r="E170" t="s">
        <v>921</v>
      </c>
      <c r="F170" s="1" t="s">
        <v>922</v>
      </c>
      <c r="G170" s="1" t="s">
        <v>923</v>
      </c>
      <c r="H170" t="s">
        <v>924</v>
      </c>
      <c r="I170" s="10" t="str">
        <f>IFERROR(LEFT(Table1[[#This Row],[ratingOld]],SEARCH("|", Table1[[#This Row],[ratingOld]])-2), AVERAGE(Table1[Ratings]))</f>
        <v>4.6</v>
      </c>
      <c r="J170" s="1" t="str">
        <f>IF(Table1[[#This Row],[numBuyers]]&lt;&gt;"None",LEFT(Table1[[#This Row],[numBuyers]],SEARCH(" ",Table1[[#This Row],[numBuyers]])-1), "None")</f>
        <v>16</v>
      </c>
      <c r="K170" s="1">
        <f>IFERROR(LEFT(Table1[[#This Row],[Column1]],SEARCH("k", Table1[[#This Row],[Column1]])-1), 0)</f>
        <v>0</v>
      </c>
      <c r="L170" s="16" t="str">
        <f>IF(Table1[[#This Row],[Column2]]=0, Table1[[#This Row],[Column1]], Table1[[#This Row],[Column2]]*1000)</f>
        <v>16</v>
      </c>
      <c r="M170" s="14" t="str">
        <f>IFERROR(MID(Table1[[#This Row],[price]],SEARCH("¹",Table1[[#This Row],[price]])+1, 10), MID(Table1[[#This Row],[price]],SEARCH("Rs. ",Table1[[#This Row],[price]])+4, 10))</f>
        <v>1559</v>
      </c>
      <c r="N170" s="6" t="str">
        <f>IF(ISNUMBER(SEARCH("Men", Table1[[#This Row],[name]])), "Men", "Women")</f>
        <v>Men</v>
      </c>
      <c r="O170" s="6"/>
      <c r="P170" s="6"/>
    </row>
    <row r="171" spans="1:16" ht="19.8" customHeight="1" x14ac:dyDescent="0.3">
      <c r="A171" t="s">
        <v>127</v>
      </c>
      <c r="B171" t="s">
        <v>925</v>
      </c>
      <c r="C171" t="s">
        <v>926</v>
      </c>
      <c r="D171" t="s">
        <v>927</v>
      </c>
      <c r="E171" s="1" t="s">
        <v>928</v>
      </c>
      <c r="F171" s="1" t="s">
        <v>929</v>
      </c>
      <c r="G171" s="1" t="s">
        <v>930</v>
      </c>
      <c r="H171" t="s">
        <v>931</v>
      </c>
      <c r="I171" s="10" t="str">
        <f>IFERROR(LEFT(Table1[[#This Row],[ratingOld]],SEARCH("|", Table1[[#This Row],[ratingOld]])-2), AVERAGE(Table1[Ratings]))</f>
        <v>3.9</v>
      </c>
      <c r="J171" s="1" t="str">
        <f>IF(Table1[[#This Row],[numBuyers]]&lt;&gt;"None",LEFT(Table1[[#This Row],[numBuyers]],SEARCH(" ",Table1[[#This Row],[numBuyers]])-1), "None")</f>
        <v>63</v>
      </c>
      <c r="K171" s="1">
        <f>IFERROR(LEFT(Table1[[#This Row],[Column1]],SEARCH("k", Table1[[#This Row],[Column1]])-1), 0)</f>
        <v>0</v>
      </c>
      <c r="L171" s="16" t="str">
        <f>IF(Table1[[#This Row],[Column2]]=0, Table1[[#This Row],[Column1]], Table1[[#This Row],[Column2]]*1000)</f>
        <v>63</v>
      </c>
      <c r="M171" s="14" t="str">
        <f>IFERROR(MID(Table1[[#This Row],[price]],SEARCH("¹",Table1[[#This Row],[price]])+1, 10), MID(Table1[[#This Row],[price]],SEARCH("Rs. ",Table1[[#This Row],[price]])+4, 10))</f>
        <v>699</v>
      </c>
      <c r="N171" s="6" t="str">
        <f>IF(ISNUMBER(SEARCH("Men", Table1[[#This Row],[name]])), "Men", "Women")</f>
        <v>Men</v>
      </c>
      <c r="O171" s="6"/>
      <c r="P171" s="6"/>
    </row>
    <row r="172" spans="1:16" ht="19.8" customHeight="1" x14ac:dyDescent="0.3">
      <c r="A172" t="s">
        <v>65</v>
      </c>
      <c r="B172" t="s">
        <v>66</v>
      </c>
      <c r="C172" t="s">
        <v>932</v>
      </c>
      <c r="D172" t="s">
        <v>459</v>
      </c>
      <c r="E172" s="1" t="s">
        <v>69</v>
      </c>
      <c r="F172" s="1" t="s">
        <v>933</v>
      </c>
      <c r="G172" s="1" t="s">
        <v>934</v>
      </c>
      <c r="H172" t="s">
        <v>935</v>
      </c>
      <c r="I172" s="10" t="str">
        <f>IFERROR(LEFT(Table1[[#This Row],[ratingOld]],SEARCH("|", Table1[[#This Row],[ratingOld]])-2), AVERAGE(Table1[Ratings]))</f>
        <v>3.6</v>
      </c>
      <c r="J172" s="1" t="str">
        <f>IF(Table1[[#This Row],[numBuyers]]&lt;&gt;"None",LEFT(Table1[[#This Row],[numBuyers]],SEARCH(" ",Table1[[#This Row],[numBuyers]])-1), "None")</f>
        <v>30</v>
      </c>
      <c r="K172" s="1">
        <f>IFERROR(LEFT(Table1[[#This Row],[Column1]],SEARCH("k", Table1[[#This Row],[Column1]])-1), 0)</f>
        <v>0</v>
      </c>
      <c r="L172" s="16" t="str">
        <f>IF(Table1[[#This Row],[Column2]]=0, Table1[[#This Row],[Column1]], Table1[[#This Row],[Column2]]*1000)</f>
        <v>30</v>
      </c>
      <c r="M172" s="14" t="str">
        <f>IFERROR(MID(Table1[[#This Row],[price]],SEARCH("¹",Table1[[#This Row],[price]])+1, 10), MID(Table1[[#This Row],[price]],SEARCH("Rs. ",Table1[[#This Row],[price]])+4, 10))</f>
        <v>759</v>
      </c>
      <c r="N172" s="6" t="str">
        <f>IF(ISNUMBER(SEARCH("Men", Table1[[#This Row],[name]])), "Men", "Women")</f>
        <v>Men</v>
      </c>
      <c r="O172" s="6"/>
      <c r="P172" s="6"/>
    </row>
    <row r="173" spans="1:16" ht="19.8" customHeight="1" x14ac:dyDescent="0.3">
      <c r="A173" t="s">
        <v>96</v>
      </c>
      <c r="B173" t="s">
        <v>936</v>
      </c>
      <c r="C173" t="s">
        <v>416</v>
      </c>
      <c r="D173" t="s">
        <v>194</v>
      </c>
      <c r="E173" s="1" t="s">
        <v>937</v>
      </c>
      <c r="F173" s="1" t="s">
        <v>938</v>
      </c>
      <c r="G173" s="1" t="s">
        <v>939</v>
      </c>
      <c r="H173" t="s">
        <v>940</v>
      </c>
      <c r="I173" s="10" t="str">
        <f>IFERROR(LEFT(Table1[[#This Row],[ratingOld]],SEARCH("|", Table1[[#This Row],[ratingOld]])-2), AVERAGE(Table1[Ratings]))</f>
        <v>4.1</v>
      </c>
      <c r="J173" s="1" t="str">
        <f>IF(Table1[[#This Row],[numBuyers]]&lt;&gt;"None",LEFT(Table1[[#This Row],[numBuyers]],SEARCH(" ",Table1[[#This Row],[numBuyers]])-1), "None")</f>
        <v>40</v>
      </c>
      <c r="K173" s="1">
        <f>IFERROR(LEFT(Table1[[#This Row],[Column1]],SEARCH("k", Table1[[#This Row],[Column1]])-1), 0)</f>
        <v>0</v>
      </c>
      <c r="L173" s="16" t="str">
        <f>IF(Table1[[#This Row],[Column2]]=0, Table1[[#This Row],[Column1]], Table1[[#This Row],[Column2]]*1000)</f>
        <v>40</v>
      </c>
      <c r="M173" s="14" t="str">
        <f>IFERROR(MID(Table1[[#This Row],[price]],SEARCH("¹",Table1[[#This Row],[price]])+1, 10), MID(Table1[[#This Row],[price]],SEARCH("Rs. ",Table1[[#This Row],[price]])+4, 10))</f>
        <v>2965</v>
      </c>
      <c r="N173" s="6" t="str">
        <f>IF(ISNUMBER(SEARCH("Men", Table1[[#This Row],[name]])), "Men", "Women")</f>
        <v>Men</v>
      </c>
      <c r="O173" s="6"/>
      <c r="P173" s="6"/>
    </row>
    <row r="174" spans="1:16" ht="19.8" customHeight="1" x14ac:dyDescent="0.3">
      <c r="A174" t="s">
        <v>65</v>
      </c>
      <c r="B174" t="s">
        <v>941</v>
      </c>
      <c r="C174" t="s">
        <v>748</v>
      </c>
      <c r="D174" t="s">
        <v>749</v>
      </c>
      <c r="E174" t="s">
        <v>942</v>
      </c>
      <c r="F174" s="1" t="s">
        <v>943</v>
      </c>
      <c r="G174" s="1" t="s">
        <v>944</v>
      </c>
      <c r="H174" t="s">
        <v>945</v>
      </c>
      <c r="I174" s="10" t="str">
        <f>IFERROR(LEFT(Table1[[#This Row],[ratingOld]],SEARCH("|", Table1[[#This Row],[ratingOld]])-2), AVERAGE(Table1[Ratings]))</f>
        <v>4.1</v>
      </c>
      <c r="J174" s="1" t="str">
        <f>IF(Table1[[#This Row],[numBuyers]]&lt;&gt;"None",LEFT(Table1[[#This Row],[numBuyers]],SEARCH(" ",Table1[[#This Row],[numBuyers]])-1), "None")</f>
        <v>9.6k</v>
      </c>
      <c r="K174" s="1" t="str">
        <f>IFERROR(LEFT(Table1[[#This Row],[Column1]],SEARCH("k", Table1[[#This Row],[Column1]])-1), 0)</f>
        <v>9.6</v>
      </c>
      <c r="L174" s="16">
        <f>IF(Table1[[#This Row],[Column2]]=0, Table1[[#This Row],[Column1]], Table1[[#This Row],[Column2]]*1000)</f>
        <v>9600</v>
      </c>
      <c r="M174" s="14" t="str">
        <f>IFERROR(MID(Table1[[#This Row],[price]],SEARCH("¹",Table1[[#This Row],[price]])+1, 10), MID(Table1[[#This Row],[price]],SEARCH("Rs. ",Table1[[#This Row],[price]])+4, 10))</f>
        <v>579</v>
      </c>
      <c r="N174" s="6" t="str">
        <f>IF(ISNUMBER(SEARCH("Men", Table1[[#This Row],[name]])), "Men", "Women")</f>
        <v>Men</v>
      </c>
      <c r="O174" s="6"/>
      <c r="P174" s="6"/>
    </row>
    <row r="175" spans="1:16" ht="19.8" customHeight="1" x14ac:dyDescent="0.3">
      <c r="A175" t="s">
        <v>65</v>
      </c>
      <c r="B175" t="s">
        <v>946</v>
      </c>
      <c r="C175" t="s">
        <v>947</v>
      </c>
      <c r="D175" t="s">
        <v>283</v>
      </c>
      <c r="E175" t="s">
        <v>948</v>
      </c>
      <c r="F175" s="1" t="s">
        <v>237</v>
      </c>
      <c r="G175" s="1" t="s">
        <v>949</v>
      </c>
      <c r="H175" t="s">
        <v>950</v>
      </c>
      <c r="I175" s="10" t="str">
        <f>IFERROR(LEFT(Table1[[#This Row],[ratingOld]],SEARCH("|", Table1[[#This Row],[ratingOld]])-2), AVERAGE(Table1[Ratings]))</f>
        <v>3.8</v>
      </c>
      <c r="J175" s="1" t="str">
        <f>IF(Table1[[#This Row],[numBuyers]]&lt;&gt;"None",LEFT(Table1[[#This Row],[numBuyers]],SEARCH(" ",Table1[[#This Row],[numBuyers]])-1), "None")</f>
        <v>12.1k</v>
      </c>
      <c r="K175" s="1" t="str">
        <f>IFERROR(LEFT(Table1[[#This Row],[Column1]],SEARCH("k", Table1[[#This Row],[Column1]])-1), 0)</f>
        <v>12.1</v>
      </c>
      <c r="L175" s="16">
        <f>IF(Table1[[#This Row],[Column2]]=0, Table1[[#This Row],[Column1]], Table1[[#This Row],[Column2]]*1000)</f>
        <v>12100</v>
      </c>
      <c r="M175" s="14" t="str">
        <f>IFERROR(MID(Table1[[#This Row],[price]],SEARCH("¹",Table1[[#This Row],[price]])+1, 10), MID(Table1[[#This Row],[price]],SEARCH("Rs. ",Table1[[#This Row],[price]])+4, 10))</f>
        <v>610</v>
      </c>
      <c r="N175" s="6" t="str">
        <f>IF(ISNUMBER(SEARCH("Men", Table1[[#This Row],[name]])), "Men", "Women")</f>
        <v>Men</v>
      </c>
      <c r="O175" s="6"/>
      <c r="P175" s="6"/>
    </row>
    <row r="176" spans="1:16" ht="19.8" customHeight="1" x14ac:dyDescent="0.3">
      <c r="A176" t="s">
        <v>951</v>
      </c>
      <c r="B176" t="s">
        <v>952</v>
      </c>
      <c r="C176" t="s">
        <v>953</v>
      </c>
      <c r="D176" t="s">
        <v>188</v>
      </c>
      <c r="E176" s="1" t="s">
        <v>954</v>
      </c>
      <c r="F176" s="1" t="s">
        <v>823</v>
      </c>
      <c r="G176" s="1" t="s">
        <v>955</v>
      </c>
      <c r="H176" t="s">
        <v>820</v>
      </c>
      <c r="I176" s="10" t="str">
        <f>IFERROR(LEFT(Table1[[#This Row],[ratingOld]],SEARCH("|", Table1[[#This Row],[ratingOld]])-2), AVERAGE(Table1[Ratings]))</f>
        <v>3.9</v>
      </c>
      <c r="J176" s="1" t="str">
        <f>IF(Table1[[#This Row],[numBuyers]]&lt;&gt;"None",LEFT(Table1[[#This Row],[numBuyers]],SEARCH(" ",Table1[[#This Row],[numBuyers]])-1), "None")</f>
        <v>8</v>
      </c>
      <c r="K176" s="1">
        <f>IFERROR(LEFT(Table1[[#This Row],[Column1]],SEARCH("k", Table1[[#This Row],[Column1]])-1), 0)</f>
        <v>0</v>
      </c>
      <c r="L176" s="16" t="str">
        <f>IF(Table1[[#This Row],[Column2]]=0, Table1[[#This Row],[Column1]], Table1[[#This Row],[Column2]]*1000)</f>
        <v>8</v>
      </c>
      <c r="M176" s="14" t="str">
        <f>IFERROR(MID(Table1[[#This Row],[price]],SEARCH("¹",Table1[[#This Row],[price]])+1, 10), MID(Table1[[#This Row],[price]],SEARCH("Rs. ",Table1[[#This Row],[price]])+4, 10))</f>
        <v>1395</v>
      </c>
      <c r="N176" s="6" t="str">
        <f>IF(ISNUMBER(SEARCH("Men", Table1[[#This Row],[name]])), "Men", "Women")</f>
        <v>Men</v>
      </c>
      <c r="O176" s="6"/>
      <c r="P176" s="6"/>
    </row>
    <row r="177" spans="1:16" ht="19.8" customHeight="1" x14ac:dyDescent="0.3">
      <c r="A177" t="s">
        <v>956</v>
      </c>
      <c r="B177" t="s">
        <v>957</v>
      </c>
      <c r="C177" t="s">
        <v>877</v>
      </c>
      <c r="D177" t="s">
        <v>235</v>
      </c>
      <c r="E177" s="1" t="s">
        <v>958</v>
      </c>
      <c r="F177" s="1" t="s">
        <v>959</v>
      </c>
      <c r="G177" s="1" t="s">
        <v>960</v>
      </c>
      <c r="H177" t="s">
        <v>433</v>
      </c>
      <c r="I177" s="10" t="str">
        <f>IFERROR(LEFT(Table1[[#This Row],[ratingOld]],SEARCH("|", Table1[[#This Row],[ratingOld]])-2), AVERAGE(Table1[Ratings]))</f>
        <v>3.9</v>
      </c>
      <c r="J177" s="1" t="str">
        <f>IF(Table1[[#This Row],[numBuyers]]&lt;&gt;"None",LEFT(Table1[[#This Row],[numBuyers]],SEARCH(" ",Table1[[#This Row],[numBuyers]])-1), "None")</f>
        <v>15</v>
      </c>
      <c r="K177" s="1">
        <f>IFERROR(LEFT(Table1[[#This Row],[Column1]],SEARCH("k", Table1[[#This Row],[Column1]])-1), 0)</f>
        <v>0</v>
      </c>
      <c r="L177" s="16" t="str">
        <f>IF(Table1[[#This Row],[Column2]]=0, Table1[[#This Row],[Column1]], Table1[[#This Row],[Column2]]*1000)</f>
        <v>15</v>
      </c>
      <c r="M177" s="14" t="str">
        <f>IFERROR(MID(Table1[[#This Row],[price]],SEARCH("¹",Table1[[#This Row],[price]])+1, 10), MID(Table1[[#This Row],[price]],SEARCH("Rs. ",Table1[[#This Row],[price]])+4, 10))</f>
        <v>1049</v>
      </c>
      <c r="N177" s="6" t="str">
        <f>IF(ISNUMBER(SEARCH("Men", Table1[[#This Row],[name]])), "Men", "Women")</f>
        <v>Women</v>
      </c>
      <c r="O177" s="6"/>
      <c r="P177" s="6"/>
    </row>
    <row r="178" spans="1:16" ht="19.8" customHeight="1" x14ac:dyDescent="0.3">
      <c r="A178" t="s">
        <v>913</v>
      </c>
      <c r="B178" t="s">
        <v>961</v>
      </c>
      <c r="C178" t="s">
        <v>962</v>
      </c>
      <c r="D178" t="s">
        <v>21</v>
      </c>
      <c r="E178" t="s">
        <v>963</v>
      </c>
      <c r="F178" t="s">
        <v>21</v>
      </c>
      <c r="G178" s="1" t="s">
        <v>964</v>
      </c>
      <c r="H178" t="s">
        <v>443</v>
      </c>
      <c r="I178" s="10" t="str">
        <f>IFERROR(LEFT(Table1[[#This Row],[ratingOld]],SEARCH("|", Table1[[#This Row],[ratingOld]])-2), AVERAGE(Table1[Ratings]))</f>
        <v>4.5</v>
      </c>
      <c r="J178" s="1" t="str">
        <f>IF(Table1[[#This Row],[numBuyers]]&lt;&gt;"None",LEFT(Table1[[#This Row],[numBuyers]],SEARCH(" ",Table1[[#This Row],[numBuyers]])-1), "None")</f>
        <v>3.3k</v>
      </c>
      <c r="K178" s="1" t="str">
        <f>IFERROR(LEFT(Table1[[#This Row],[Column1]],SEARCH("k", Table1[[#This Row],[Column1]])-1), 0)</f>
        <v>3.3</v>
      </c>
      <c r="L178" s="16">
        <f>IF(Table1[[#This Row],[Column2]]=0, Table1[[#This Row],[Column1]], Table1[[#This Row],[Column2]]*1000)</f>
        <v>3300</v>
      </c>
      <c r="M178" s="14" t="str">
        <f>IFERROR(MID(Table1[[#This Row],[price]],SEARCH("¹",Table1[[#This Row],[price]])+1, 10), MID(Table1[[#This Row],[price]],SEARCH("Rs. ",Table1[[#This Row],[price]])+4, 10))</f>
        <v>920</v>
      </c>
      <c r="N178" s="6" t="str">
        <f>IF(ISNUMBER(SEARCH("Men", Table1[[#This Row],[name]])), "Men", "Women")</f>
        <v>Women</v>
      </c>
      <c r="O178" s="6"/>
      <c r="P178" s="6"/>
    </row>
    <row r="179" spans="1:16" ht="19.8" customHeight="1" x14ac:dyDescent="0.3">
      <c r="A179" t="s">
        <v>965</v>
      </c>
      <c r="B179" t="s">
        <v>966</v>
      </c>
      <c r="C179" t="s">
        <v>967</v>
      </c>
      <c r="D179" t="s">
        <v>517</v>
      </c>
      <c r="E179" t="s">
        <v>26</v>
      </c>
      <c r="F179" s="1" t="s">
        <v>968</v>
      </c>
      <c r="G179" s="1" t="s">
        <v>969</v>
      </c>
      <c r="H179" t="s">
        <v>970</v>
      </c>
      <c r="I179" s="10" t="str">
        <f>IFERROR(LEFT(Table1[[#This Row],[ratingOld]],SEARCH("|", Table1[[#This Row],[ratingOld]])-2), AVERAGE(Table1[Ratings]))</f>
        <v>3.8</v>
      </c>
      <c r="J179" s="1" t="str">
        <f>IF(Table1[[#This Row],[numBuyers]]&lt;&gt;"None",LEFT(Table1[[#This Row],[numBuyers]],SEARCH(" ",Table1[[#This Row],[numBuyers]])-1), "None")</f>
        <v>93</v>
      </c>
      <c r="K179" s="1">
        <f>IFERROR(LEFT(Table1[[#This Row],[Column1]],SEARCH("k", Table1[[#This Row],[Column1]])-1), 0)</f>
        <v>0</v>
      </c>
      <c r="L179" s="16" t="str">
        <f>IF(Table1[[#This Row],[Column2]]=0, Table1[[#This Row],[Column1]], Table1[[#This Row],[Column2]]*1000)</f>
        <v>93</v>
      </c>
      <c r="M179" s="14" t="str">
        <f>IFERROR(MID(Table1[[#This Row],[price]],SEARCH("¹",Table1[[#This Row],[price]])+1, 10), MID(Table1[[#This Row],[price]],SEARCH("Rs. ",Table1[[#This Row],[price]])+4, 10))</f>
        <v>1799</v>
      </c>
      <c r="N179" s="6" t="str">
        <f>IF(ISNUMBER(SEARCH("Men", Table1[[#This Row],[name]])), "Men", "Women")</f>
        <v>Women</v>
      </c>
      <c r="O179" s="6"/>
      <c r="P179" s="6"/>
    </row>
    <row r="180" spans="1:16" ht="19.8" customHeight="1" x14ac:dyDescent="0.3">
      <c r="A180" t="s">
        <v>240</v>
      </c>
      <c r="B180" t="s">
        <v>971</v>
      </c>
      <c r="C180" t="s">
        <v>972</v>
      </c>
      <c r="D180" t="s">
        <v>775</v>
      </c>
      <c r="E180" s="1" t="s">
        <v>973</v>
      </c>
      <c r="F180" s="1" t="s">
        <v>974</v>
      </c>
      <c r="G180" s="1" t="s">
        <v>975</v>
      </c>
      <c r="H180" t="s">
        <v>976</v>
      </c>
      <c r="I180" s="10" t="str">
        <f>IFERROR(LEFT(Table1[[#This Row],[ratingOld]],SEARCH("|", Table1[[#This Row],[ratingOld]])-2), AVERAGE(Table1[Ratings]))</f>
        <v>3.8</v>
      </c>
      <c r="J180" s="1" t="str">
        <f>IF(Table1[[#This Row],[numBuyers]]&lt;&gt;"None",LEFT(Table1[[#This Row],[numBuyers]],SEARCH(" ",Table1[[#This Row],[numBuyers]])-1), "None")</f>
        <v>385</v>
      </c>
      <c r="K180" s="1">
        <f>IFERROR(LEFT(Table1[[#This Row],[Column1]],SEARCH("k", Table1[[#This Row],[Column1]])-1), 0)</f>
        <v>0</v>
      </c>
      <c r="L180" s="16" t="str">
        <f>IF(Table1[[#This Row],[Column2]]=0, Table1[[#This Row],[Column1]], Table1[[#This Row],[Column2]]*1000)</f>
        <v>385</v>
      </c>
      <c r="M180" s="14" t="str">
        <f>IFERROR(MID(Table1[[#This Row],[price]],SEARCH("¹",Table1[[#This Row],[price]])+1, 10), MID(Table1[[#This Row],[price]],SEARCH("Rs. ",Table1[[#This Row],[price]])+4, 10))</f>
        <v>872</v>
      </c>
      <c r="N180" s="6" t="str">
        <f>IF(ISNUMBER(SEARCH("Men", Table1[[#This Row],[name]])), "Men", "Women")</f>
        <v>Men</v>
      </c>
      <c r="O180" s="6"/>
      <c r="P180" s="6"/>
    </row>
    <row r="181" spans="1:16" ht="19.8" customHeight="1" x14ac:dyDescent="0.3">
      <c r="A181" t="s">
        <v>85</v>
      </c>
      <c r="B181" t="s">
        <v>977</v>
      </c>
      <c r="C181" t="s">
        <v>787</v>
      </c>
      <c r="D181" t="s">
        <v>88</v>
      </c>
      <c r="E181" s="1" t="s">
        <v>978</v>
      </c>
      <c r="F181" s="1" t="s">
        <v>979</v>
      </c>
      <c r="G181" s="1" t="s">
        <v>980</v>
      </c>
      <c r="H181" t="s">
        <v>981</v>
      </c>
      <c r="I181" s="10" t="str">
        <f>IFERROR(LEFT(Table1[[#This Row],[ratingOld]],SEARCH("|", Table1[[#This Row],[ratingOld]])-2), AVERAGE(Table1[Ratings]))</f>
        <v>4.2</v>
      </c>
      <c r="J181" s="1" t="str">
        <f>IF(Table1[[#This Row],[numBuyers]]&lt;&gt;"None",LEFT(Table1[[#This Row],[numBuyers]],SEARCH(" ",Table1[[#This Row],[numBuyers]])-1), "None")</f>
        <v>914</v>
      </c>
      <c r="K181" s="1">
        <f>IFERROR(LEFT(Table1[[#This Row],[Column1]],SEARCH("k", Table1[[#This Row],[Column1]])-1), 0)</f>
        <v>0</v>
      </c>
      <c r="L181" s="16" t="str">
        <f>IF(Table1[[#This Row],[Column2]]=0, Table1[[#This Row],[Column1]], Table1[[#This Row],[Column2]]*1000)</f>
        <v>914</v>
      </c>
      <c r="M181" s="14" t="str">
        <f>IFERROR(MID(Table1[[#This Row],[price]],SEARCH("¹",Table1[[#This Row],[price]])+1, 10), MID(Table1[[#This Row],[price]],SEARCH("Rs. ",Table1[[#This Row],[price]])+4, 10))</f>
        <v>1739</v>
      </c>
      <c r="N181" s="6" t="str">
        <f>IF(ISNUMBER(SEARCH("Men", Table1[[#This Row],[name]])), "Men", "Women")</f>
        <v>Men</v>
      </c>
      <c r="O181" s="6"/>
      <c r="P181" s="6"/>
    </row>
    <row r="182" spans="1:16" ht="19.8" customHeight="1" x14ac:dyDescent="0.3">
      <c r="A182" t="s">
        <v>240</v>
      </c>
      <c r="B182" t="s">
        <v>982</v>
      </c>
      <c r="C182" t="s">
        <v>983</v>
      </c>
      <c r="D182" t="s">
        <v>984</v>
      </c>
      <c r="E182" s="1" t="s">
        <v>985</v>
      </c>
      <c r="F182" s="1" t="s">
        <v>986</v>
      </c>
      <c r="G182" s="1" t="s">
        <v>987</v>
      </c>
      <c r="H182" t="s">
        <v>988</v>
      </c>
      <c r="I182" s="10" t="str">
        <f>IFERROR(LEFT(Table1[[#This Row],[ratingOld]],SEARCH("|", Table1[[#This Row],[ratingOld]])-2), AVERAGE(Table1[Ratings]))</f>
        <v>4.1</v>
      </c>
      <c r="J182" s="1" t="str">
        <f>IF(Table1[[#This Row],[numBuyers]]&lt;&gt;"None",LEFT(Table1[[#This Row],[numBuyers]],SEARCH(" ",Table1[[#This Row],[numBuyers]])-1), "None")</f>
        <v>205</v>
      </c>
      <c r="K182" s="1">
        <f>IFERROR(LEFT(Table1[[#This Row],[Column1]],SEARCH("k", Table1[[#This Row],[Column1]])-1), 0)</f>
        <v>0</v>
      </c>
      <c r="L182" s="16" t="str">
        <f>IF(Table1[[#This Row],[Column2]]=0, Table1[[#This Row],[Column1]], Table1[[#This Row],[Column2]]*1000)</f>
        <v>205</v>
      </c>
      <c r="M182" s="14" t="str">
        <f>IFERROR(MID(Table1[[#This Row],[price]],SEARCH("¹",Table1[[#This Row],[price]])+1, 10), MID(Table1[[#This Row],[price]],SEARCH("Rs. ",Table1[[#This Row],[price]])+4, 10))</f>
        <v>718</v>
      </c>
      <c r="N182" s="6" t="str">
        <f>IF(ISNUMBER(SEARCH("Men", Table1[[#This Row],[name]])), "Men", "Women")</f>
        <v>Men</v>
      </c>
      <c r="O182" s="6"/>
      <c r="P182" s="6"/>
    </row>
    <row r="183" spans="1:16" ht="19.8" customHeight="1" x14ac:dyDescent="0.3">
      <c r="A183" t="s">
        <v>989</v>
      </c>
      <c r="B183" t="s">
        <v>990</v>
      </c>
      <c r="C183" t="s">
        <v>991</v>
      </c>
      <c r="D183" t="s">
        <v>21</v>
      </c>
      <c r="E183" s="1" t="s">
        <v>992</v>
      </c>
      <c r="F183" s="1" t="s">
        <v>993</v>
      </c>
      <c r="G183" s="1" t="s">
        <v>109</v>
      </c>
      <c r="H183" t="s">
        <v>110</v>
      </c>
      <c r="I183" s="10" t="str">
        <f>IFERROR(LEFT(Table1[[#This Row],[ratingOld]],SEARCH("|", Table1[[#This Row],[ratingOld]])-2), AVERAGE(Table1[Ratings]))</f>
        <v>4.3</v>
      </c>
      <c r="J183" s="1" t="str">
        <f>IF(Table1[[#This Row],[numBuyers]]&lt;&gt;"None",LEFT(Table1[[#This Row],[numBuyers]],SEARCH(" ",Table1[[#This Row],[numBuyers]])-1), "None")</f>
        <v>1.3k</v>
      </c>
      <c r="K183" s="1" t="str">
        <f>IFERROR(LEFT(Table1[[#This Row],[Column1]],SEARCH("k", Table1[[#This Row],[Column1]])-1), 0)</f>
        <v>1.3</v>
      </c>
      <c r="L183" s="16">
        <f>IF(Table1[[#This Row],[Column2]]=0, Table1[[#This Row],[Column1]], Table1[[#This Row],[Column2]]*1000)</f>
        <v>1300</v>
      </c>
      <c r="M183" s="14" t="str">
        <f>IFERROR(MID(Table1[[#This Row],[price]],SEARCH("¹",Table1[[#This Row],[price]])+1, 10), MID(Table1[[#This Row],[price]],SEARCH("Rs. ",Table1[[#This Row],[price]])+4, 10))</f>
        <v>4599</v>
      </c>
      <c r="N183" s="6" t="str">
        <f>IF(ISNUMBER(SEARCH("Men", Table1[[#This Row],[name]])), "Men", "Women")</f>
        <v>Women</v>
      </c>
      <c r="O183" s="6"/>
      <c r="P183" s="6"/>
    </row>
    <row r="184" spans="1:16" ht="19.8" customHeight="1" x14ac:dyDescent="0.3">
      <c r="A184" t="s">
        <v>148</v>
      </c>
      <c r="B184" t="s">
        <v>994</v>
      </c>
      <c r="C184" t="s">
        <v>346</v>
      </c>
      <c r="D184" t="s">
        <v>21</v>
      </c>
      <c r="E184" t="s">
        <v>995</v>
      </c>
      <c r="F184" t="s">
        <v>996</v>
      </c>
      <c r="G184" s="1" t="s">
        <v>997</v>
      </c>
      <c r="H184" t="s">
        <v>147</v>
      </c>
      <c r="I184" s="10" t="str">
        <f>IFERROR(LEFT(Table1[[#This Row],[ratingOld]],SEARCH("|", Table1[[#This Row],[ratingOld]])-2), AVERAGE(Table1[Ratings]))</f>
        <v>4.3</v>
      </c>
      <c r="J184" s="1" t="str">
        <f>IF(Table1[[#This Row],[numBuyers]]&lt;&gt;"None",LEFT(Table1[[#This Row],[numBuyers]],SEARCH(" ",Table1[[#This Row],[numBuyers]])-1), "None")</f>
        <v>4.7k</v>
      </c>
      <c r="K184" s="1" t="str">
        <f>IFERROR(LEFT(Table1[[#This Row],[Column1]],SEARCH("k", Table1[[#This Row],[Column1]])-1), 0)</f>
        <v>4.7</v>
      </c>
      <c r="L184" s="16">
        <f>IF(Table1[[#This Row],[Column2]]=0, Table1[[#This Row],[Column1]], Table1[[#This Row],[Column2]]*1000)</f>
        <v>4700</v>
      </c>
      <c r="M184" s="14" t="str">
        <f>IFERROR(MID(Table1[[#This Row],[price]],SEARCH("¹",Table1[[#This Row],[price]])+1, 10), MID(Table1[[#This Row],[price]],SEARCH("Rs. ",Table1[[#This Row],[price]])+4, 10))</f>
        <v>1799</v>
      </c>
      <c r="N184" s="6" t="str">
        <f>IF(ISNUMBER(SEARCH("Men", Table1[[#This Row],[name]])), "Men", "Women")</f>
        <v>Men</v>
      </c>
      <c r="O184" s="6"/>
      <c r="P184" s="6"/>
    </row>
    <row r="185" spans="1:16" ht="19.8" customHeight="1" x14ac:dyDescent="0.3">
      <c r="A185" t="s">
        <v>998</v>
      </c>
      <c r="B185" t="s">
        <v>999</v>
      </c>
      <c r="C185" t="s">
        <v>1000</v>
      </c>
      <c r="D185" t="s">
        <v>21</v>
      </c>
      <c r="E185" s="1" t="s">
        <v>1001</v>
      </c>
      <c r="F185" s="1" t="s">
        <v>1002</v>
      </c>
      <c r="G185" s="1" t="s">
        <v>1003</v>
      </c>
      <c r="H185" t="s">
        <v>1004</v>
      </c>
      <c r="I185" s="10" t="str">
        <f>IFERROR(LEFT(Table1[[#This Row],[ratingOld]],SEARCH("|", Table1[[#This Row],[ratingOld]])-2), AVERAGE(Table1[Ratings]))</f>
        <v>4.3</v>
      </c>
      <c r="J185" s="1" t="str">
        <f>IF(Table1[[#This Row],[numBuyers]]&lt;&gt;"None",LEFT(Table1[[#This Row],[numBuyers]],SEARCH(" ",Table1[[#This Row],[numBuyers]])-1), "None")</f>
        <v>74</v>
      </c>
      <c r="K185" s="1">
        <f>IFERROR(LEFT(Table1[[#This Row],[Column1]],SEARCH("k", Table1[[#This Row],[Column1]])-1), 0)</f>
        <v>0</v>
      </c>
      <c r="L185" s="16" t="str">
        <f>IF(Table1[[#This Row],[Column2]]=0, Table1[[#This Row],[Column1]], Table1[[#This Row],[Column2]]*1000)</f>
        <v>74</v>
      </c>
      <c r="M185" s="14" t="str">
        <f>IFERROR(MID(Table1[[#This Row],[price]],SEARCH("¹",Table1[[#This Row],[price]])+1, 10), MID(Table1[[#This Row],[price]],SEARCH("Rs. ",Table1[[#This Row],[price]])+4, 10))</f>
        <v>2495</v>
      </c>
      <c r="N185" s="6" t="str">
        <f>IF(ISNUMBER(SEARCH("Men", Table1[[#This Row],[name]])), "Men", "Women")</f>
        <v>Women</v>
      </c>
      <c r="O185" s="6"/>
      <c r="P185" s="6"/>
    </row>
    <row r="186" spans="1:16" ht="19.8" customHeight="1" x14ac:dyDescent="0.3">
      <c r="A186" t="s">
        <v>1005</v>
      </c>
      <c r="B186" t="s">
        <v>1006</v>
      </c>
      <c r="C186" t="s">
        <v>1007</v>
      </c>
      <c r="D186" t="s">
        <v>68</v>
      </c>
      <c r="E186" s="1" t="s">
        <v>1008</v>
      </c>
      <c r="F186" t="s">
        <v>21</v>
      </c>
      <c r="G186" s="1" t="s">
        <v>1009</v>
      </c>
      <c r="H186" t="s">
        <v>1010</v>
      </c>
      <c r="I186" s="10" t="str">
        <f>IFERROR(LEFT(Table1[[#This Row],[ratingOld]],SEARCH("|", Table1[[#This Row],[ratingOld]])-2), AVERAGE(Table1[Ratings]))</f>
        <v>3.9</v>
      </c>
      <c r="J186" s="1" t="str">
        <f>IF(Table1[[#This Row],[numBuyers]]&lt;&gt;"None",LEFT(Table1[[#This Row],[numBuyers]],SEARCH(" ",Table1[[#This Row],[numBuyers]])-1), "None")</f>
        <v>642</v>
      </c>
      <c r="K186" s="1">
        <f>IFERROR(LEFT(Table1[[#This Row],[Column1]],SEARCH("k", Table1[[#This Row],[Column1]])-1), 0)</f>
        <v>0</v>
      </c>
      <c r="L186" s="16" t="str">
        <f>IF(Table1[[#This Row],[Column2]]=0, Table1[[#This Row],[Column1]], Table1[[#This Row],[Column2]]*1000)</f>
        <v>642</v>
      </c>
      <c r="M186" s="14" t="str">
        <f>IFERROR(MID(Table1[[#This Row],[price]],SEARCH("¹",Table1[[#This Row],[price]])+1, 10), MID(Table1[[#This Row],[price]],SEARCH("Rs. ",Table1[[#This Row],[price]])+4, 10))</f>
        <v>404</v>
      </c>
      <c r="N186" s="6" t="str">
        <f>IF(ISNUMBER(SEARCH("Men", Table1[[#This Row],[name]])), "Men", "Women")</f>
        <v>Women</v>
      </c>
      <c r="O186" s="6"/>
      <c r="P186" s="6"/>
    </row>
    <row r="187" spans="1:16" ht="19.8" customHeight="1" x14ac:dyDescent="0.3">
      <c r="A187" t="s">
        <v>133</v>
      </c>
      <c r="B187" t="s">
        <v>1011</v>
      </c>
      <c r="C187" t="s">
        <v>1012</v>
      </c>
      <c r="D187" t="s">
        <v>360</v>
      </c>
      <c r="E187" t="s">
        <v>1013</v>
      </c>
      <c r="F187" s="1" t="s">
        <v>1014</v>
      </c>
      <c r="G187" s="1" t="s">
        <v>1015</v>
      </c>
      <c r="H187" t="s">
        <v>1016</v>
      </c>
      <c r="I187" s="10" t="str">
        <f>IFERROR(LEFT(Table1[[#This Row],[ratingOld]],SEARCH("|", Table1[[#This Row],[ratingOld]])-2), AVERAGE(Table1[Ratings]))</f>
        <v>4.4</v>
      </c>
      <c r="J187" s="1" t="str">
        <f>IF(Table1[[#This Row],[numBuyers]]&lt;&gt;"None",LEFT(Table1[[#This Row],[numBuyers]],SEARCH(" ",Table1[[#This Row],[numBuyers]])-1), "None")</f>
        <v>167</v>
      </c>
      <c r="K187" s="1">
        <f>IFERROR(LEFT(Table1[[#This Row],[Column1]],SEARCH("k", Table1[[#This Row],[Column1]])-1), 0)</f>
        <v>0</v>
      </c>
      <c r="L187" s="16" t="str">
        <f>IF(Table1[[#This Row],[Column2]]=0, Table1[[#This Row],[Column1]], Table1[[#This Row],[Column2]]*1000)</f>
        <v>167</v>
      </c>
      <c r="M187" s="14" t="str">
        <f>IFERROR(MID(Table1[[#This Row],[price]],SEARCH("¹",Table1[[#This Row],[price]])+1, 10), MID(Table1[[#This Row],[price]],SEARCH("Rs. ",Table1[[#This Row],[price]])+4, 10))</f>
        <v>942</v>
      </c>
      <c r="N187" s="6" t="str">
        <f>IF(ISNUMBER(SEARCH("Men", Table1[[#This Row],[name]])), "Men", "Women")</f>
        <v>Men</v>
      </c>
      <c r="O187" s="6"/>
      <c r="P187" s="6"/>
    </row>
    <row r="188" spans="1:16" ht="19.8" customHeight="1" x14ac:dyDescent="0.3">
      <c r="A188" t="s">
        <v>104</v>
      </c>
      <c r="B188" t="s">
        <v>1017</v>
      </c>
      <c r="C188" t="s">
        <v>967</v>
      </c>
      <c r="D188" t="s">
        <v>459</v>
      </c>
      <c r="E188" s="1" t="s">
        <v>1018</v>
      </c>
      <c r="F188" s="1" t="s">
        <v>648</v>
      </c>
      <c r="G188" s="1" t="s">
        <v>1019</v>
      </c>
      <c r="H188" t="s">
        <v>535</v>
      </c>
      <c r="I188" s="10" t="str">
        <f>IFERROR(LEFT(Table1[[#This Row],[ratingOld]],SEARCH("|", Table1[[#This Row],[ratingOld]])-2), AVERAGE(Table1[Ratings]))</f>
        <v>4</v>
      </c>
      <c r="J188" s="1" t="str">
        <f>IF(Table1[[#This Row],[numBuyers]]&lt;&gt;"None",LEFT(Table1[[#This Row],[numBuyers]],SEARCH(" ",Table1[[#This Row],[numBuyers]])-1), "None")</f>
        <v>374</v>
      </c>
      <c r="K188" s="1">
        <f>IFERROR(LEFT(Table1[[#This Row],[Column1]],SEARCH("k", Table1[[#This Row],[Column1]])-1), 0)</f>
        <v>0</v>
      </c>
      <c r="L188" s="16" t="str">
        <f>IF(Table1[[#This Row],[Column2]]=0, Table1[[#This Row],[Column1]], Table1[[#This Row],[Column2]]*1000)</f>
        <v>374</v>
      </c>
      <c r="M188" s="14" t="str">
        <f>IFERROR(MID(Table1[[#This Row],[price]],SEARCH("¹",Table1[[#This Row],[price]])+1, 10), MID(Table1[[#This Row],[price]],SEARCH("Rs. ",Table1[[#This Row],[price]])+4, 10))</f>
        <v>1799</v>
      </c>
      <c r="N188" s="6" t="str">
        <f>IF(ISNUMBER(SEARCH("Men", Table1[[#This Row],[name]])), "Men", "Women")</f>
        <v>Men</v>
      </c>
      <c r="O188" s="6"/>
      <c r="P188" s="6"/>
    </row>
    <row r="189" spans="1:16" ht="19.8" customHeight="1" x14ac:dyDescent="0.3">
      <c r="A189" t="s">
        <v>288</v>
      </c>
      <c r="B189" t="s">
        <v>1020</v>
      </c>
      <c r="C189" t="s">
        <v>1021</v>
      </c>
      <c r="D189" t="s">
        <v>74</v>
      </c>
      <c r="E189" s="1" t="s">
        <v>1022</v>
      </c>
      <c r="F189" s="1" t="s">
        <v>1023</v>
      </c>
      <c r="G189" s="1" t="s">
        <v>1024</v>
      </c>
      <c r="H189" t="s">
        <v>875</v>
      </c>
      <c r="I189" s="10" t="str">
        <f>IFERROR(LEFT(Table1[[#This Row],[ratingOld]],SEARCH("|", Table1[[#This Row],[ratingOld]])-2), AVERAGE(Table1[Ratings]))</f>
        <v>3.7</v>
      </c>
      <c r="J189" s="1" t="str">
        <f>IF(Table1[[#This Row],[numBuyers]]&lt;&gt;"None",LEFT(Table1[[#This Row],[numBuyers]],SEARCH(" ",Table1[[#This Row],[numBuyers]])-1), "None")</f>
        <v>10</v>
      </c>
      <c r="K189" s="1">
        <f>IFERROR(LEFT(Table1[[#This Row],[Column1]],SEARCH("k", Table1[[#This Row],[Column1]])-1), 0)</f>
        <v>0</v>
      </c>
      <c r="L189" s="16" t="str">
        <f>IF(Table1[[#This Row],[Column2]]=0, Table1[[#This Row],[Column1]], Table1[[#This Row],[Column2]]*1000)</f>
        <v>10</v>
      </c>
      <c r="M189" s="14" t="str">
        <f>IFERROR(MID(Table1[[#This Row],[price]],SEARCH("¹",Table1[[#This Row],[price]])+1, 10), MID(Table1[[#This Row],[price]],SEARCH("Rs. ",Table1[[#This Row],[price]])+4, 10))</f>
        <v>1859</v>
      </c>
      <c r="N189" s="6" t="str">
        <f>IF(ISNUMBER(SEARCH("Men", Table1[[#This Row],[name]])), "Men", "Women")</f>
        <v>Men</v>
      </c>
      <c r="O189" s="6"/>
      <c r="P189" s="6"/>
    </row>
    <row r="190" spans="1:16" ht="19.8" customHeight="1" x14ac:dyDescent="0.3">
      <c r="A190" t="s">
        <v>717</v>
      </c>
      <c r="B190" t="s">
        <v>1025</v>
      </c>
      <c r="C190" t="s">
        <v>80</v>
      </c>
      <c r="D190" t="s">
        <v>18</v>
      </c>
      <c r="E190" s="1" t="s">
        <v>1026</v>
      </c>
      <c r="F190" s="1" t="s">
        <v>1027</v>
      </c>
      <c r="G190" s="1" t="s">
        <v>1028</v>
      </c>
      <c r="H190" t="s">
        <v>1029</v>
      </c>
      <c r="I190" s="10" t="str">
        <f>IFERROR(LEFT(Table1[[#This Row],[ratingOld]],SEARCH("|", Table1[[#This Row],[ratingOld]])-2), AVERAGE(Table1[Ratings]))</f>
        <v>4.1</v>
      </c>
      <c r="J190" s="1" t="str">
        <f>IF(Table1[[#This Row],[numBuyers]]&lt;&gt;"None",LEFT(Table1[[#This Row],[numBuyers]],SEARCH(" ",Table1[[#This Row],[numBuyers]])-1), "None")</f>
        <v>327</v>
      </c>
      <c r="K190" s="1">
        <f>IFERROR(LEFT(Table1[[#This Row],[Column1]],SEARCH("k", Table1[[#This Row],[Column1]])-1), 0)</f>
        <v>0</v>
      </c>
      <c r="L190" s="16" t="str">
        <f>IF(Table1[[#This Row],[Column2]]=0, Table1[[#This Row],[Column1]], Table1[[#This Row],[Column2]]*1000)</f>
        <v>327</v>
      </c>
      <c r="M190" s="14" t="str">
        <f>IFERROR(MID(Table1[[#This Row],[price]],SEARCH("¹",Table1[[#This Row],[price]])+1, 10), MID(Table1[[#This Row],[price]],SEARCH("Rs. ",Table1[[#This Row],[price]])+4, 10))</f>
        <v>1199</v>
      </c>
      <c r="N190" s="6" t="str">
        <f>IF(ISNUMBER(SEARCH("Men", Table1[[#This Row],[name]])), "Men", "Women")</f>
        <v>Men</v>
      </c>
      <c r="O190" s="6"/>
      <c r="P190" s="6"/>
    </row>
    <row r="191" spans="1:16" ht="19.8" customHeight="1" x14ac:dyDescent="0.3">
      <c r="A191" t="s">
        <v>71</v>
      </c>
      <c r="B191" t="s">
        <v>1030</v>
      </c>
      <c r="C191" t="s">
        <v>1031</v>
      </c>
      <c r="D191" t="s">
        <v>171</v>
      </c>
      <c r="E191" s="1" t="s">
        <v>1032</v>
      </c>
      <c r="F191" s="1" t="s">
        <v>1033</v>
      </c>
      <c r="G191" s="1" t="s">
        <v>1034</v>
      </c>
      <c r="H191" t="s">
        <v>1035</v>
      </c>
      <c r="I191" s="10" t="str">
        <f>IFERROR(LEFT(Table1[[#This Row],[ratingOld]],SEARCH("|", Table1[[#This Row],[ratingOld]])-2), AVERAGE(Table1[Ratings]))</f>
        <v>3.9</v>
      </c>
      <c r="J191" s="1" t="str">
        <f>IF(Table1[[#This Row],[numBuyers]]&lt;&gt;"None",LEFT(Table1[[#This Row],[numBuyers]],SEARCH(" ",Table1[[#This Row],[numBuyers]])-1), "None")</f>
        <v>29</v>
      </c>
      <c r="K191" s="1">
        <f>IFERROR(LEFT(Table1[[#This Row],[Column1]],SEARCH("k", Table1[[#This Row],[Column1]])-1), 0)</f>
        <v>0</v>
      </c>
      <c r="L191" s="16" t="str">
        <f>IF(Table1[[#This Row],[Column2]]=0, Table1[[#This Row],[Column1]], Table1[[#This Row],[Column2]]*1000)</f>
        <v>29</v>
      </c>
      <c r="M191" s="14" t="str">
        <f>IFERROR(MID(Table1[[#This Row],[price]],SEARCH("¹",Table1[[#This Row],[price]])+1, 10), MID(Table1[[#This Row],[price]],SEARCH("Rs. ",Table1[[#This Row],[price]])+4, 10))</f>
        <v>566</v>
      </c>
      <c r="N191" s="6" t="str">
        <f>IF(ISNUMBER(SEARCH("Men", Table1[[#This Row],[name]])), "Men", "Women")</f>
        <v>Men</v>
      </c>
      <c r="O191" s="6"/>
      <c r="P191" s="6"/>
    </row>
    <row r="192" spans="1:16" ht="19.8" customHeight="1" x14ac:dyDescent="0.3">
      <c r="A192" t="s">
        <v>913</v>
      </c>
      <c r="B192" t="s">
        <v>1036</v>
      </c>
      <c r="C192" t="s">
        <v>1037</v>
      </c>
      <c r="D192" t="s">
        <v>21</v>
      </c>
      <c r="E192" t="s">
        <v>1038</v>
      </c>
      <c r="F192" t="s">
        <v>21</v>
      </c>
      <c r="G192" s="1" t="s">
        <v>1039</v>
      </c>
      <c r="H192" t="s">
        <v>139</v>
      </c>
      <c r="I192" s="10" t="str">
        <f>IFERROR(LEFT(Table1[[#This Row],[ratingOld]],SEARCH("|", Table1[[#This Row],[ratingOld]])-2), AVERAGE(Table1[Ratings]))</f>
        <v>4.5</v>
      </c>
      <c r="J192" s="1" t="str">
        <f>IF(Table1[[#This Row],[numBuyers]]&lt;&gt;"None",LEFT(Table1[[#This Row],[numBuyers]],SEARCH(" ",Table1[[#This Row],[numBuyers]])-1), "None")</f>
        <v>5.8k</v>
      </c>
      <c r="K192" s="1" t="str">
        <f>IFERROR(LEFT(Table1[[#This Row],[Column1]],SEARCH("k", Table1[[#This Row],[Column1]])-1), 0)</f>
        <v>5.8</v>
      </c>
      <c r="L192" s="16">
        <f>IF(Table1[[#This Row],[Column2]]=0, Table1[[#This Row],[Column1]], Table1[[#This Row],[Column2]]*1000)</f>
        <v>5800</v>
      </c>
      <c r="M192" s="14" t="str">
        <f>IFERROR(MID(Table1[[#This Row],[price]],SEARCH("¹",Table1[[#This Row],[price]])+1, 10), MID(Table1[[#This Row],[price]],SEARCH("Rs. ",Table1[[#This Row],[price]])+4, 10))</f>
        <v>745</v>
      </c>
      <c r="N192" s="6" t="str">
        <f>IF(ISNUMBER(SEARCH("Men", Table1[[#This Row],[name]])), "Men", "Women")</f>
        <v>Women</v>
      </c>
      <c r="O192" s="6"/>
      <c r="P192" s="6"/>
    </row>
    <row r="193" spans="1:16" ht="19.8" customHeight="1" x14ac:dyDescent="0.3">
      <c r="A193" t="s">
        <v>638</v>
      </c>
      <c r="B193" t="s">
        <v>1040</v>
      </c>
      <c r="C193" t="s">
        <v>177</v>
      </c>
      <c r="D193" t="s">
        <v>10</v>
      </c>
      <c r="E193" s="1" t="s">
        <v>1041</v>
      </c>
      <c r="F193" s="1" t="s">
        <v>1042</v>
      </c>
      <c r="G193" s="1" t="s">
        <v>1043</v>
      </c>
      <c r="H193" t="s">
        <v>1044</v>
      </c>
      <c r="I193" s="10" t="str">
        <f>IFERROR(LEFT(Table1[[#This Row],[ratingOld]],SEARCH("|", Table1[[#This Row],[ratingOld]])-2), AVERAGE(Table1[Ratings]))</f>
        <v>4.1</v>
      </c>
      <c r="J193" s="1" t="str">
        <f>IF(Table1[[#This Row],[numBuyers]]&lt;&gt;"None",LEFT(Table1[[#This Row],[numBuyers]],SEARCH(" ",Table1[[#This Row],[numBuyers]])-1), "None")</f>
        <v>611</v>
      </c>
      <c r="K193" s="1">
        <f>IFERROR(LEFT(Table1[[#This Row],[Column1]],SEARCH("k", Table1[[#This Row],[Column1]])-1), 0)</f>
        <v>0</v>
      </c>
      <c r="L193" s="16" t="str">
        <f>IF(Table1[[#This Row],[Column2]]=0, Table1[[#This Row],[Column1]], Table1[[#This Row],[Column2]]*1000)</f>
        <v>611</v>
      </c>
      <c r="M193" s="14" t="str">
        <f>IFERROR(MID(Table1[[#This Row],[price]],SEARCH("¹",Table1[[#This Row],[price]])+1, 10), MID(Table1[[#This Row],[price]],SEARCH("Rs. ",Table1[[#This Row],[price]])+4, 10))</f>
        <v>2399</v>
      </c>
      <c r="N193" s="6" t="str">
        <f>IF(ISNUMBER(SEARCH("Men", Table1[[#This Row],[name]])), "Men", "Women")</f>
        <v>Men</v>
      </c>
      <c r="O193" s="6"/>
      <c r="P193" s="6"/>
    </row>
    <row r="194" spans="1:16" ht="19.8" customHeight="1" x14ac:dyDescent="0.3">
      <c r="A194" t="s">
        <v>240</v>
      </c>
      <c r="B194" t="s">
        <v>1045</v>
      </c>
      <c r="C194" t="s">
        <v>1046</v>
      </c>
      <c r="D194" t="s">
        <v>1047</v>
      </c>
      <c r="E194" t="s">
        <v>1048</v>
      </c>
      <c r="F194" s="1" t="s">
        <v>1049</v>
      </c>
      <c r="G194" s="1" t="s">
        <v>1050</v>
      </c>
      <c r="H194" t="s">
        <v>1051</v>
      </c>
      <c r="I194" s="10" t="str">
        <f>IFERROR(LEFT(Table1[[#This Row],[ratingOld]],SEARCH("|", Table1[[#This Row],[ratingOld]])-2), AVERAGE(Table1[Ratings]))</f>
        <v>4.1</v>
      </c>
      <c r="J194" s="1" t="str">
        <f>IF(Table1[[#This Row],[numBuyers]]&lt;&gt;"None",LEFT(Table1[[#This Row],[numBuyers]],SEARCH(" ",Table1[[#This Row],[numBuyers]])-1), "None")</f>
        <v>35.8k</v>
      </c>
      <c r="K194" s="1" t="str">
        <f>IFERROR(LEFT(Table1[[#This Row],[Column1]],SEARCH("k", Table1[[#This Row],[Column1]])-1), 0)</f>
        <v>35.8</v>
      </c>
      <c r="L194" s="16">
        <f>IF(Table1[[#This Row],[Column2]]=0, Table1[[#This Row],[Column1]], Table1[[#This Row],[Column2]]*1000)</f>
        <v>35800</v>
      </c>
      <c r="M194" s="14" t="str">
        <f>IFERROR(MID(Table1[[#This Row],[price]],SEARCH("¹",Table1[[#This Row],[price]])+1, 10), MID(Table1[[#This Row],[price]],SEARCH("Rs. ",Table1[[#This Row],[price]])+4, 10))</f>
        <v>574</v>
      </c>
      <c r="N194" s="6" t="str">
        <f>IF(ISNUMBER(SEARCH("Men", Table1[[#This Row],[name]])), "Men", "Women")</f>
        <v>Men</v>
      </c>
      <c r="O194" s="6"/>
      <c r="P194" s="6"/>
    </row>
    <row r="195" spans="1:16" ht="19.8" hidden="1" customHeight="1" x14ac:dyDescent="0.3">
      <c r="A195" t="s">
        <v>1052</v>
      </c>
      <c r="B195" t="s">
        <v>1053</v>
      </c>
      <c r="C195" t="s">
        <v>1054</v>
      </c>
      <c r="D195" t="s">
        <v>21</v>
      </c>
      <c r="E195" s="1" t="s">
        <v>1055</v>
      </c>
      <c r="F195" t="s">
        <v>1056</v>
      </c>
      <c r="G195" t="s">
        <v>21</v>
      </c>
      <c r="H195" t="s">
        <v>21</v>
      </c>
      <c r="I195" s="1" t="str">
        <f ca="1">IFERROR(LEFT(Table1[[#This Row],[ratingOld]],SEARCH("|", Table1[[#This Row],[ratingOld]])-2), AVERAGE(Table1[Ratings]))</f>
        <v>4.4</v>
      </c>
      <c r="J195" s="1" t="str">
        <f>IF(Table1[[#This Row],[numBuyers]]&lt;&gt;"None",LEFT(Table1[[#This Row],[numBuyers]],SEARCH(" ",Table1[[#This Row],[numBuyers]])-1), "None")</f>
        <v>None</v>
      </c>
      <c r="K195" s="1">
        <f>IFERROR(LEFT(Table1[[#This Row],[Column1]],SEARCH("k", Table1[[#This Row],[Column1]])-1), 0)</f>
        <v>0</v>
      </c>
      <c r="L195" s="6" t="str">
        <f>IF(Table1[[#This Row],[Column2]]=0, Table1[[#This Row],[Column1]], Table1[[#This Row],[Column2]]*1000)</f>
        <v>None</v>
      </c>
      <c r="M195" s="6" t="str">
        <f>IFERROR(MID(Table1[[#This Row],[price]],SEARCH("¹",Table1[[#This Row],[price]])+1, 10), MID(Table1[[#This Row],[price]],SEARCH("Rs. ",Table1[[#This Row],[price]])+4, 10))</f>
        <v>7999</v>
      </c>
      <c r="N195" s="6" t="str">
        <f>IF(ISNUMBER(SEARCH("Men", Table1[[#This Row],[name]])), "Men", "Women")</f>
        <v>Women</v>
      </c>
      <c r="O195" s="6" t="str">
        <f>TRIM(RIGHT(SUBSTITUTE(Table1[[#This Row],[name]], " ", REPT(" ", 100)), 100))</f>
        <v>Shoes</v>
      </c>
      <c r="P19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96" spans="1:16" ht="19.8" customHeight="1" x14ac:dyDescent="0.3">
      <c r="A196" t="s">
        <v>288</v>
      </c>
      <c r="B196" t="s">
        <v>1057</v>
      </c>
      <c r="C196" t="s">
        <v>1058</v>
      </c>
      <c r="D196" t="s">
        <v>526</v>
      </c>
      <c r="E196" t="s">
        <v>1059</v>
      </c>
      <c r="F196" s="1" t="s">
        <v>1060</v>
      </c>
      <c r="G196" s="1" t="s">
        <v>1061</v>
      </c>
      <c r="H196" t="s">
        <v>1062</v>
      </c>
      <c r="I196" s="10" t="str">
        <f>IFERROR(LEFT(Table1[[#This Row],[ratingOld]],SEARCH("|", Table1[[#This Row],[ratingOld]])-2), AVERAGE(Table1[Ratings]))</f>
        <v>4.1</v>
      </c>
      <c r="J196" s="1" t="str">
        <f>IF(Table1[[#This Row],[numBuyers]]&lt;&gt;"None",LEFT(Table1[[#This Row],[numBuyers]],SEARCH(" ",Table1[[#This Row],[numBuyers]])-1), "None")</f>
        <v>975</v>
      </c>
      <c r="K196" s="1">
        <f>IFERROR(LEFT(Table1[[#This Row],[Column1]],SEARCH("k", Table1[[#This Row],[Column1]])-1), 0)</f>
        <v>0</v>
      </c>
      <c r="L196" s="16" t="str">
        <f>IF(Table1[[#This Row],[Column2]]=0, Table1[[#This Row],[Column1]], Table1[[#This Row],[Column2]]*1000)</f>
        <v>975</v>
      </c>
      <c r="M196" s="14" t="str">
        <f>IFERROR(MID(Table1[[#This Row],[price]],SEARCH("¹",Table1[[#This Row],[price]])+1, 10), MID(Table1[[#This Row],[price]],SEARCH("Rs. ",Table1[[#This Row],[price]])+4, 10))</f>
        <v>1754</v>
      </c>
      <c r="N196" s="6" t="str">
        <f>IF(ISNUMBER(SEARCH("Men", Table1[[#This Row],[name]])), "Men", "Women")</f>
        <v>Men</v>
      </c>
      <c r="O196" s="6"/>
      <c r="P196" s="6"/>
    </row>
    <row r="197" spans="1:16" ht="19.8" customHeight="1" x14ac:dyDescent="0.3">
      <c r="A197" t="s">
        <v>65</v>
      </c>
      <c r="B197" t="s">
        <v>1063</v>
      </c>
      <c r="C197" t="s">
        <v>1064</v>
      </c>
      <c r="D197" t="s">
        <v>1065</v>
      </c>
      <c r="E197" s="1" t="s">
        <v>1066</v>
      </c>
      <c r="F197" s="1" t="s">
        <v>1067</v>
      </c>
      <c r="G197" s="1" t="s">
        <v>1068</v>
      </c>
      <c r="H197" t="s">
        <v>1069</v>
      </c>
      <c r="I197" s="10" t="str">
        <f>IFERROR(LEFT(Table1[[#This Row],[ratingOld]],SEARCH("|", Table1[[#This Row],[ratingOld]])-2), AVERAGE(Table1[Ratings]))</f>
        <v>3.9</v>
      </c>
      <c r="J197" s="1" t="str">
        <f>IF(Table1[[#This Row],[numBuyers]]&lt;&gt;"None",LEFT(Table1[[#This Row],[numBuyers]],SEARCH(" ",Table1[[#This Row],[numBuyers]])-1), "None")</f>
        <v>301</v>
      </c>
      <c r="K197" s="1">
        <f>IFERROR(LEFT(Table1[[#This Row],[Column1]],SEARCH("k", Table1[[#This Row],[Column1]])-1), 0)</f>
        <v>0</v>
      </c>
      <c r="L197" s="16" t="str">
        <f>IF(Table1[[#This Row],[Column2]]=0, Table1[[#This Row],[Column1]], Table1[[#This Row],[Column2]]*1000)</f>
        <v>301</v>
      </c>
      <c r="M197" s="14" t="str">
        <f>IFERROR(MID(Table1[[#This Row],[price]],SEARCH("¹",Table1[[#This Row],[price]])+1, 10), MID(Table1[[#This Row],[price]],SEARCH("Rs. ",Table1[[#This Row],[price]])+4, 10))</f>
        <v>611</v>
      </c>
      <c r="N197" s="6" t="str">
        <f>IF(ISNUMBER(SEARCH("Men", Table1[[#This Row],[name]])), "Men", "Women")</f>
        <v>Men</v>
      </c>
      <c r="O197" s="6"/>
      <c r="P197" s="6"/>
    </row>
    <row r="198" spans="1:16" ht="19.8" customHeight="1" x14ac:dyDescent="0.3">
      <c r="A198" t="s">
        <v>240</v>
      </c>
      <c r="B198" t="s">
        <v>1070</v>
      </c>
      <c r="C198" t="s">
        <v>609</v>
      </c>
      <c r="D198" t="s">
        <v>1071</v>
      </c>
      <c r="E198" t="s">
        <v>1072</v>
      </c>
      <c r="F198" t="s">
        <v>373</v>
      </c>
      <c r="G198" s="1" t="s">
        <v>1073</v>
      </c>
      <c r="H198" t="s">
        <v>1074</v>
      </c>
      <c r="I198" s="10" t="str">
        <f>IFERROR(LEFT(Table1[[#This Row],[ratingOld]],SEARCH("|", Table1[[#This Row],[ratingOld]])-2), AVERAGE(Table1[Ratings]))</f>
        <v>4.2</v>
      </c>
      <c r="J198" s="1" t="str">
        <f>IF(Table1[[#This Row],[numBuyers]]&lt;&gt;"None",LEFT(Table1[[#This Row],[numBuyers]],SEARCH(" ",Table1[[#This Row],[numBuyers]])-1), "None")</f>
        <v>2.6k</v>
      </c>
      <c r="K198" s="1" t="str">
        <f>IFERROR(LEFT(Table1[[#This Row],[Column1]],SEARCH("k", Table1[[#This Row],[Column1]])-1), 0)</f>
        <v>2.6</v>
      </c>
      <c r="L198" s="16">
        <f>IF(Table1[[#This Row],[Column2]]=0, Table1[[#This Row],[Column1]], Table1[[#This Row],[Column2]]*1000)</f>
        <v>2600</v>
      </c>
      <c r="M198" s="14" t="str">
        <f>IFERROR(MID(Table1[[#This Row],[price]],SEARCH("¹",Table1[[#This Row],[price]])+1, 10), MID(Table1[[#This Row],[price]],SEARCH("Rs. ",Table1[[#This Row],[price]])+4, 10))</f>
        <v>299</v>
      </c>
      <c r="N198" s="6" t="str">
        <f>IF(ISNUMBER(SEARCH("Men", Table1[[#This Row],[name]])), "Men", "Women")</f>
        <v>Men</v>
      </c>
      <c r="O198" s="6"/>
      <c r="P198" s="6"/>
    </row>
    <row r="199" spans="1:16" ht="19.8" customHeight="1" x14ac:dyDescent="0.3">
      <c r="A199" t="s">
        <v>717</v>
      </c>
      <c r="B199" t="s">
        <v>1075</v>
      </c>
      <c r="C199" t="s">
        <v>920</v>
      </c>
      <c r="D199" t="s">
        <v>18</v>
      </c>
      <c r="E199" s="1" t="s">
        <v>1076</v>
      </c>
      <c r="F199" s="1" t="s">
        <v>1077</v>
      </c>
      <c r="G199" s="1" t="s">
        <v>1078</v>
      </c>
      <c r="H199" t="s">
        <v>1079</v>
      </c>
      <c r="I199" s="10" t="str">
        <f>IFERROR(LEFT(Table1[[#This Row],[ratingOld]],SEARCH("|", Table1[[#This Row],[ratingOld]])-2), AVERAGE(Table1[Ratings]))</f>
        <v>4.5</v>
      </c>
      <c r="J199" s="1" t="str">
        <f>IF(Table1[[#This Row],[numBuyers]]&lt;&gt;"None",LEFT(Table1[[#This Row],[numBuyers]],SEARCH(" ",Table1[[#This Row],[numBuyers]])-1), "None")</f>
        <v>183</v>
      </c>
      <c r="K199" s="1">
        <f>IFERROR(LEFT(Table1[[#This Row],[Column1]],SEARCH("k", Table1[[#This Row],[Column1]])-1), 0)</f>
        <v>0</v>
      </c>
      <c r="L199" s="16" t="str">
        <f>IF(Table1[[#This Row],[Column2]]=0, Table1[[#This Row],[Column1]], Table1[[#This Row],[Column2]]*1000)</f>
        <v>183</v>
      </c>
      <c r="M199" s="14" t="str">
        <f>IFERROR(MID(Table1[[#This Row],[price]],SEARCH("¹",Table1[[#This Row],[price]])+1, 10), MID(Table1[[#This Row],[price]],SEARCH("Rs. ",Table1[[#This Row],[price]])+4, 10))</f>
        <v>1559</v>
      </c>
      <c r="N199" s="6" t="str">
        <f>IF(ISNUMBER(SEARCH("Men", Table1[[#This Row],[name]])), "Men", "Women")</f>
        <v>Men</v>
      </c>
      <c r="O199" s="6"/>
      <c r="P199" s="6"/>
    </row>
    <row r="200" spans="1:16" ht="19.8" customHeight="1" x14ac:dyDescent="0.3">
      <c r="A200" t="s">
        <v>198</v>
      </c>
      <c r="B200" t="s">
        <v>1080</v>
      </c>
      <c r="C200" t="s">
        <v>48</v>
      </c>
      <c r="D200" t="s">
        <v>106</v>
      </c>
      <c r="E200" s="1" t="s">
        <v>1081</v>
      </c>
      <c r="F200" s="1" t="s">
        <v>777</v>
      </c>
      <c r="G200" s="1" t="s">
        <v>1082</v>
      </c>
      <c r="H200" t="s">
        <v>1083</v>
      </c>
      <c r="I200" s="10" t="str">
        <f>IFERROR(LEFT(Table1[[#This Row],[ratingOld]],SEARCH("|", Table1[[#This Row],[ratingOld]])-2), AVERAGE(Table1[Ratings]))</f>
        <v>4.4</v>
      </c>
      <c r="J200" s="1" t="str">
        <f>IF(Table1[[#This Row],[numBuyers]]&lt;&gt;"None",LEFT(Table1[[#This Row],[numBuyers]],SEARCH(" ",Table1[[#This Row],[numBuyers]])-1), "None")</f>
        <v>14k</v>
      </c>
      <c r="K200" s="1" t="str">
        <f>IFERROR(LEFT(Table1[[#This Row],[Column1]],SEARCH("k", Table1[[#This Row],[Column1]])-1), 0)</f>
        <v>14</v>
      </c>
      <c r="L200" s="16">
        <f>IF(Table1[[#This Row],[Column2]]=0, Table1[[#This Row],[Column1]], Table1[[#This Row],[Column2]]*1000)</f>
        <v>14000</v>
      </c>
      <c r="M200" s="14" t="str">
        <f>IFERROR(MID(Table1[[#This Row],[price]],SEARCH("¹",Table1[[#This Row],[price]])+1, 10), MID(Table1[[#This Row],[price]],SEARCH("Rs. ",Table1[[#This Row],[price]])+4, 10))</f>
        <v>1499</v>
      </c>
      <c r="N200" s="6" t="str">
        <f>IF(ISNUMBER(SEARCH("Men", Table1[[#This Row],[name]])), "Men", "Women")</f>
        <v>Men</v>
      </c>
      <c r="O200" s="6"/>
      <c r="P200" s="6"/>
    </row>
    <row r="201" spans="1:16" ht="19.8" customHeight="1" x14ac:dyDescent="0.3">
      <c r="A201" t="s">
        <v>691</v>
      </c>
      <c r="B201" t="s">
        <v>1084</v>
      </c>
      <c r="C201" t="s">
        <v>1085</v>
      </c>
      <c r="D201" t="s">
        <v>254</v>
      </c>
      <c r="E201" t="s">
        <v>1086</v>
      </c>
      <c r="F201" t="s">
        <v>21</v>
      </c>
      <c r="G201" s="1" t="s">
        <v>1087</v>
      </c>
      <c r="H201" t="s">
        <v>1088</v>
      </c>
      <c r="I201" s="10" t="str">
        <f>IFERROR(LEFT(Table1[[#This Row],[ratingOld]],SEARCH("|", Table1[[#This Row],[ratingOld]])-2), AVERAGE(Table1[Ratings]))</f>
        <v>4.5</v>
      </c>
      <c r="J201" s="1" t="str">
        <f>IF(Table1[[#This Row],[numBuyers]]&lt;&gt;"None",LEFT(Table1[[#This Row],[numBuyers]],SEARCH(" ",Table1[[#This Row],[numBuyers]])-1), "None")</f>
        <v>6.8k</v>
      </c>
      <c r="K201" s="1" t="str">
        <f>IFERROR(LEFT(Table1[[#This Row],[Column1]],SEARCH("k", Table1[[#This Row],[Column1]])-1), 0)</f>
        <v>6.8</v>
      </c>
      <c r="L201" s="16">
        <f>IF(Table1[[#This Row],[Column2]]=0, Table1[[#This Row],[Column1]], Table1[[#This Row],[Column2]]*1000)</f>
        <v>6800</v>
      </c>
      <c r="M201" s="14" t="str">
        <f>IFERROR(MID(Table1[[#This Row],[price]],SEARCH("¹",Table1[[#This Row],[price]])+1, 10), MID(Table1[[#This Row],[price]],SEARCH("Rs. ",Table1[[#This Row],[price]])+4, 10))</f>
        <v>569</v>
      </c>
      <c r="N201" s="6" t="str">
        <f>IF(ISNUMBER(SEARCH("Men", Table1[[#This Row],[name]])), "Men", "Women")</f>
        <v>Women</v>
      </c>
      <c r="O201" s="6"/>
      <c r="P201" s="6"/>
    </row>
    <row r="202" spans="1:16" ht="19.8" customHeight="1" x14ac:dyDescent="0.3">
      <c r="A202" t="s">
        <v>111</v>
      </c>
      <c r="B202" t="s">
        <v>1089</v>
      </c>
      <c r="C202" t="s">
        <v>113</v>
      </c>
      <c r="D202" t="s">
        <v>21</v>
      </c>
      <c r="E202" s="1" t="s">
        <v>1090</v>
      </c>
      <c r="F202" s="1" t="s">
        <v>1091</v>
      </c>
      <c r="G202" s="1" t="s">
        <v>1092</v>
      </c>
      <c r="H202" t="s">
        <v>1093</v>
      </c>
      <c r="I202" s="10" t="str">
        <f>IFERROR(LEFT(Table1[[#This Row],[ratingOld]],SEARCH("|", Table1[[#This Row],[ratingOld]])-2), AVERAGE(Table1[Ratings]))</f>
        <v>4.1</v>
      </c>
      <c r="J202" s="1" t="str">
        <f>IF(Table1[[#This Row],[numBuyers]]&lt;&gt;"None",LEFT(Table1[[#This Row],[numBuyers]],SEARCH(" ",Table1[[#This Row],[numBuyers]])-1), "None")</f>
        <v>33</v>
      </c>
      <c r="K202" s="1">
        <f>IFERROR(LEFT(Table1[[#This Row],[Column1]],SEARCH("k", Table1[[#This Row],[Column1]])-1), 0)</f>
        <v>0</v>
      </c>
      <c r="L202" s="16" t="str">
        <f>IF(Table1[[#This Row],[Column2]]=0, Table1[[#This Row],[Column1]], Table1[[#This Row],[Column2]]*1000)</f>
        <v>33</v>
      </c>
      <c r="M202" s="14" t="str">
        <f>IFERROR(MID(Table1[[#This Row],[price]],SEARCH("¹",Table1[[#This Row],[price]])+1, 10), MID(Table1[[#This Row],[price]],SEARCH("Rs. ",Table1[[#This Row],[price]])+4, 10))</f>
        <v>799</v>
      </c>
      <c r="N202" s="6" t="str">
        <f>IF(ISNUMBER(SEARCH("Men", Table1[[#This Row],[name]])), "Men", "Women")</f>
        <v>Men</v>
      </c>
      <c r="O202" s="6"/>
      <c r="P202" s="6"/>
    </row>
    <row r="203" spans="1:16" ht="19.8" customHeight="1" x14ac:dyDescent="0.3">
      <c r="A203" t="s">
        <v>246</v>
      </c>
      <c r="B203" t="s">
        <v>1094</v>
      </c>
      <c r="C203" t="s">
        <v>1095</v>
      </c>
      <c r="D203" t="s">
        <v>106</v>
      </c>
      <c r="E203" s="1" t="s">
        <v>1096</v>
      </c>
      <c r="F203" t="s">
        <v>21</v>
      </c>
      <c r="G203" s="1" t="s">
        <v>1097</v>
      </c>
      <c r="H203" t="s">
        <v>1098</v>
      </c>
      <c r="I203" s="10" t="str">
        <f>IFERROR(LEFT(Table1[[#This Row],[ratingOld]],SEARCH("|", Table1[[#This Row],[ratingOld]])-2), AVERAGE(Table1[Ratings]))</f>
        <v>4.5</v>
      </c>
      <c r="J203" s="1" t="str">
        <f>IF(Table1[[#This Row],[numBuyers]]&lt;&gt;"None",LEFT(Table1[[#This Row],[numBuyers]],SEARCH(" ",Table1[[#This Row],[numBuyers]])-1), "None")</f>
        <v>786</v>
      </c>
      <c r="K203" s="1">
        <f>IFERROR(LEFT(Table1[[#This Row],[Column1]],SEARCH("k", Table1[[#This Row],[Column1]])-1), 0)</f>
        <v>0</v>
      </c>
      <c r="L203" s="16" t="str">
        <f>IF(Table1[[#This Row],[Column2]]=0, Table1[[#This Row],[Column1]], Table1[[#This Row],[Column2]]*1000)</f>
        <v>786</v>
      </c>
      <c r="M203" s="14" t="str">
        <f>IFERROR(MID(Table1[[#This Row],[price]],SEARCH("¹",Table1[[#This Row],[price]])+1, 10), MID(Table1[[#This Row],[price]],SEARCH("Rs. ",Table1[[#This Row],[price]])+4, 10))</f>
        <v>7997</v>
      </c>
      <c r="N203" s="6" t="str">
        <f>IF(ISNUMBER(SEARCH("Men", Table1[[#This Row],[name]])), "Men", "Women")</f>
        <v>Men</v>
      </c>
      <c r="O203" s="6"/>
      <c r="P203" s="6"/>
    </row>
    <row r="204" spans="1:16" ht="19.8" customHeight="1" x14ac:dyDescent="0.3">
      <c r="A204" t="s">
        <v>1099</v>
      </c>
      <c r="B204" t="s">
        <v>1100</v>
      </c>
      <c r="C204" t="s">
        <v>392</v>
      </c>
      <c r="D204" t="s">
        <v>106</v>
      </c>
      <c r="E204" t="s">
        <v>1101</v>
      </c>
      <c r="F204" s="1" t="s">
        <v>1102</v>
      </c>
      <c r="G204" s="1" t="s">
        <v>1103</v>
      </c>
      <c r="H204" t="s">
        <v>349</v>
      </c>
      <c r="I204" s="10" t="str">
        <f>IFERROR(LEFT(Table1[[#This Row],[ratingOld]],SEARCH("|", Table1[[#This Row],[ratingOld]])-2), AVERAGE(Table1[Ratings]))</f>
        <v>4.1</v>
      </c>
      <c r="J204" s="1" t="str">
        <f>IF(Table1[[#This Row],[numBuyers]]&lt;&gt;"None",LEFT(Table1[[#This Row],[numBuyers]],SEARCH(" ",Table1[[#This Row],[numBuyers]])-1), "None")</f>
        <v>2.4k</v>
      </c>
      <c r="K204" s="1" t="str">
        <f>IFERROR(LEFT(Table1[[#This Row],[Column1]],SEARCH("k", Table1[[#This Row],[Column1]])-1), 0)</f>
        <v>2.4</v>
      </c>
      <c r="L204" s="16">
        <f>IF(Table1[[#This Row],[Column2]]=0, Table1[[#This Row],[Column1]], Table1[[#This Row],[Column2]]*1000)</f>
        <v>2400</v>
      </c>
      <c r="M204" s="14" t="str">
        <f>IFERROR(MID(Table1[[#This Row],[price]],SEARCH("¹",Table1[[#This Row],[price]])+1, 10), MID(Table1[[#This Row],[price]],SEARCH("Rs. ",Table1[[#This Row],[price]])+4, 10))</f>
        <v>799</v>
      </c>
      <c r="N204" s="6" t="str">
        <f>IF(ISNUMBER(SEARCH("Men", Table1[[#This Row],[name]])), "Men", "Women")</f>
        <v>Men</v>
      </c>
      <c r="O204" s="6"/>
      <c r="P204" s="6"/>
    </row>
    <row r="205" spans="1:16" ht="19.8" customHeight="1" x14ac:dyDescent="0.3">
      <c r="A205" t="s">
        <v>96</v>
      </c>
      <c r="B205" t="s">
        <v>1104</v>
      </c>
      <c r="C205" t="s">
        <v>98</v>
      </c>
      <c r="D205" t="s">
        <v>99</v>
      </c>
      <c r="E205" s="1" t="s">
        <v>1105</v>
      </c>
      <c r="F205" s="1" t="s">
        <v>101</v>
      </c>
      <c r="G205" s="1" t="s">
        <v>1106</v>
      </c>
      <c r="H205" t="s">
        <v>1107</v>
      </c>
      <c r="I205" s="10" t="str">
        <f>IFERROR(LEFT(Table1[[#This Row],[ratingOld]],SEARCH("|", Table1[[#This Row],[ratingOld]])-2), AVERAGE(Table1[Ratings]))</f>
        <v>4.2</v>
      </c>
      <c r="J205" s="1" t="str">
        <f>IF(Table1[[#This Row],[numBuyers]]&lt;&gt;"None",LEFT(Table1[[#This Row],[numBuyers]],SEARCH(" ",Table1[[#This Row],[numBuyers]])-1), "None")</f>
        <v>859</v>
      </c>
      <c r="K205" s="1">
        <f>IFERROR(LEFT(Table1[[#This Row],[Column1]],SEARCH("k", Table1[[#This Row],[Column1]])-1), 0)</f>
        <v>0</v>
      </c>
      <c r="L205" s="16" t="str">
        <f>IF(Table1[[#This Row],[Column2]]=0, Table1[[#This Row],[Column1]], Table1[[#This Row],[Column2]]*1000)</f>
        <v>859</v>
      </c>
      <c r="M205" s="14" t="str">
        <f>IFERROR(MID(Table1[[#This Row],[price]],SEARCH("¹",Table1[[#This Row],[price]])+1, 10), MID(Table1[[#This Row],[price]],SEARCH("Rs. ",Table1[[#This Row],[price]])+4, 10))</f>
        <v>3395</v>
      </c>
      <c r="N205" s="6" t="str">
        <f>IF(ISNUMBER(SEARCH("Men", Table1[[#This Row],[name]])), "Men", "Women")</f>
        <v>Men</v>
      </c>
      <c r="O205" s="6"/>
      <c r="P205" s="6"/>
    </row>
    <row r="206" spans="1:16" ht="19.8" customHeight="1" x14ac:dyDescent="0.3">
      <c r="A206" t="s">
        <v>148</v>
      </c>
      <c r="B206" t="s">
        <v>1108</v>
      </c>
      <c r="C206" t="s">
        <v>1109</v>
      </c>
      <c r="D206" t="s">
        <v>21</v>
      </c>
      <c r="E206" t="s">
        <v>1110</v>
      </c>
      <c r="F206" t="s">
        <v>373</v>
      </c>
      <c r="G206" s="1" t="s">
        <v>1111</v>
      </c>
      <c r="H206" t="s">
        <v>1112</v>
      </c>
      <c r="I206" s="10" t="str">
        <f>IFERROR(LEFT(Table1[[#This Row],[ratingOld]],SEARCH("|", Table1[[#This Row],[ratingOld]])-2), AVERAGE(Table1[Ratings]))</f>
        <v>4.3</v>
      </c>
      <c r="J206" s="1" t="str">
        <f>IF(Table1[[#This Row],[numBuyers]]&lt;&gt;"None",LEFT(Table1[[#This Row],[numBuyers]],SEARCH(" ",Table1[[#This Row],[numBuyers]])-1), "None")</f>
        <v>3.1k</v>
      </c>
      <c r="K206" s="1" t="str">
        <f>IFERROR(LEFT(Table1[[#This Row],[Column1]],SEARCH("k", Table1[[#This Row],[Column1]])-1), 0)</f>
        <v>3.1</v>
      </c>
      <c r="L206" s="16">
        <f>IF(Table1[[#This Row],[Column2]]=0, Table1[[#This Row],[Column1]], Table1[[#This Row],[Column2]]*1000)</f>
        <v>3100</v>
      </c>
      <c r="M206" s="14" t="str">
        <f>IFERROR(MID(Table1[[#This Row],[price]],SEARCH("¹",Table1[[#This Row],[price]])+1, 10), MID(Table1[[#This Row],[price]],SEARCH("Rs. ",Table1[[#This Row],[price]])+4, 10))</f>
        <v>1499</v>
      </c>
      <c r="N206" s="6" t="str">
        <f>IF(ISNUMBER(SEARCH("Men", Table1[[#This Row],[name]])), "Men", "Women")</f>
        <v>Men</v>
      </c>
      <c r="O206" s="6"/>
      <c r="P206" s="6"/>
    </row>
    <row r="207" spans="1:16" ht="19.8" customHeight="1" x14ac:dyDescent="0.3">
      <c r="A207" t="s">
        <v>65</v>
      </c>
      <c r="B207" t="s">
        <v>1113</v>
      </c>
      <c r="C207" t="s">
        <v>67</v>
      </c>
      <c r="D207" t="s">
        <v>68</v>
      </c>
      <c r="E207" s="1" t="s">
        <v>554</v>
      </c>
      <c r="F207" s="1" t="s">
        <v>70</v>
      </c>
      <c r="G207" s="1" t="s">
        <v>1114</v>
      </c>
      <c r="H207" t="s">
        <v>1093</v>
      </c>
      <c r="I207" s="10" t="str">
        <f>IFERROR(LEFT(Table1[[#This Row],[ratingOld]],SEARCH("|", Table1[[#This Row],[ratingOld]])-2), AVERAGE(Table1[Ratings]))</f>
        <v>3.8</v>
      </c>
      <c r="J207" s="1" t="str">
        <f>IF(Table1[[#This Row],[numBuyers]]&lt;&gt;"None",LEFT(Table1[[#This Row],[numBuyers]],SEARCH(" ",Table1[[#This Row],[numBuyers]])-1), "None")</f>
        <v>33</v>
      </c>
      <c r="K207" s="1">
        <f>IFERROR(LEFT(Table1[[#This Row],[Column1]],SEARCH("k", Table1[[#This Row],[Column1]])-1), 0)</f>
        <v>0</v>
      </c>
      <c r="L207" s="16" t="str">
        <f>IF(Table1[[#This Row],[Column2]]=0, Table1[[#This Row],[Column1]], Table1[[#This Row],[Column2]]*1000)</f>
        <v>33</v>
      </c>
      <c r="M207" s="14" t="str">
        <f>IFERROR(MID(Table1[[#This Row],[price]],SEARCH("¹",Table1[[#This Row],[price]])+1, 10), MID(Table1[[#This Row],[price]],SEARCH("Rs. ",Table1[[#This Row],[price]])+4, 10))</f>
        <v>764</v>
      </c>
      <c r="N207" s="6" t="str">
        <f>IF(ISNUMBER(SEARCH("Men", Table1[[#This Row],[name]])), "Men", "Women")</f>
        <v>Men</v>
      </c>
      <c r="O207" s="6"/>
      <c r="P207" s="6"/>
    </row>
    <row r="208" spans="1:16" ht="19.8" customHeight="1" x14ac:dyDescent="0.3">
      <c r="A208" t="s">
        <v>1115</v>
      </c>
      <c r="B208" t="s">
        <v>1116</v>
      </c>
      <c r="C208" t="s">
        <v>429</v>
      </c>
      <c r="D208" t="s">
        <v>106</v>
      </c>
      <c r="E208" s="1" t="s">
        <v>1117</v>
      </c>
      <c r="F208" s="1" t="s">
        <v>1118</v>
      </c>
      <c r="G208" s="1" t="s">
        <v>1119</v>
      </c>
      <c r="H208" t="s">
        <v>349</v>
      </c>
      <c r="I208" s="10" t="str">
        <f>IFERROR(LEFT(Table1[[#This Row],[ratingOld]],SEARCH("|", Table1[[#This Row],[ratingOld]])-2), AVERAGE(Table1[Ratings]))</f>
        <v>4.4</v>
      </c>
      <c r="J208" s="1" t="str">
        <f>IF(Table1[[#This Row],[numBuyers]]&lt;&gt;"None",LEFT(Table1[[#This Row],[numBuyers]],SEARCH(" ",Table1[[#This Row],[numBuyers]])-1), "None")</f>
        <v>2.4k</v>
      </c>
      <c r="K208" s="1" t="str">
        <f>IFERROR(LEFT(Table1[[#This Row],[Column1]],SEARCH("k", Table1[[#This Row],[Column1]])-1), 0)</f>
        <v>2.4</v>
      </c>
      <c r="L208" s="16">
        <f>IF(Table1[[#This Row],[Column2]]=0, Table1[[#This Row],[Column1]], Table1[[#This Row],[Column2]]*1000)</f>
        <v>2400</v>
      </c>
      <c r="M208" s="14" t="str">
        <f>IFERROR(MID(Table1[[#This Row],[price]],SEARCH("¹",Table1[[#This Row],[price]])+1, 10), MID(Table1[[#This Row],[price]],SEARCH("Rs. ",Table1[[#This Row],[price]])+4, 10))</f>
        <v>649</v>
      </c>
      <c r="N208" s="6" t="str">
        <f>IF(ISNUMBER(SEARCH("Men", Table1[[#This Row],[name]])), "Men", "Women")</f>
        <v>Women</v>
      </c>
      <c r="O208" s="6"/>
      <c r="P208" s="6"/>
    </row>
    <row r="209" spans="1:16" ht="19.8" customHeight="1" x14ac:dyDescent="0.3">
      <c r="A209" t="s">
        <v>616</v>
      </c>
      <c r="B209" t="s">
        <v>1120</v>
      </c>
      <c r="C209" t="s">
        <v>187</v>
      </c>
      <c r="D209" t="s">
        <v>459</v>
      </c>
      <c r="E209" s="1" t="s">
        <v>1121</v>
      </c>
      <c r="F209" s="1" t="s">
        <v>1122</v>
      </c>
      <c r="G209" s="1" t="s">
        <v>1123</v>
      </c>
      <c r="H209" t="s">
        <v>1124</v>
      </c>
      <c r="I209" s="10" t="str">
        <f>IFERROR(LEFT(Table1[[#This Row],[ratingOld]],SEARCH("|", Table1[[#This Row],[ratingOld]])-2), AVERAGE(Table1[Ratings]))</f>
        <v>4.4</v>
      </c>
      <c r="J209" s="1" t="str">
        <f>IF(Table1[[#This Row],[numBuyers]]&lt;&gt;"None",LEFT(Table1[[#This Row],[numBuyers]],SEARCH(" ",Table1[[#This Row],[numBuyers]])-1), "None")</f>
        <v>6.6k</v>
      </c>
      <c r="K209" s="1" t="str">
        <f>IFERROR(LEFT(Table1[[#This Row],[Column1]],SEARCH("k", Table1[[#This Row],[Column1]])-1), 0)</f>
        <v>6.6</v>
      </c>
      <c r="L209" s="16">
        <f>IF(Table1[[#This Row],[Column2]]=0, Table1[[#This Row],[Column1]], Table1[[#This Row],[Column2]]*1000)</f>
        <v>6600</v>
      </c>
      <c r="M209" s="14" t="str">
        <f>IFERROR(MID(Table1[[#This Row],[price]],SEARCH("¹",Table1[[#This Row],[price]])+1, 10), MID(Table1[[#This Row],[price]],SEARCH("Rs. ",Table1[[#This Row],[price]])+4, 10))</f>
        <v>1599</v>
      </c>
      <c r="N209" s="6" t="str">
        <f>IF(ISNUMBER(SEARCH("Men", Table1[[#This Row],[name]])), "Men", "Women")</f>
        <v>Women</v>
      </c>
      <c r="O209" s="6"/>
      <c r="P209" s="6"/>
    </row>
    <row r="210" spans="1:16" ht="19.8" customHeight="1" x14ac:dyDescent="0.3">
      <c r="A210" t="s">
        <v>1125</v>
      </c>
      <c r="B210" t="s">
        <v>1126</v>
      </c>
      <c r="C210" t="s">
        <v>1127</v>
      </c>
      <c r="D210" t="s">
        <v>235</v>
      </c>
      <c r="E210" t="s">
        <v>1128</v>
      </c>
      <c r="F210" s="1" t="s">
        <v>285</v>
      </c>
      <c r="G210" s="1" t="s">
        <v>1129</v>
      </c>
      <c r="H210" t="s">
        <v>1130</v>
      </c>
      <c r="I210" s="10" t="str">
        <f>IFERROR(LEFT(Table1[[#This Row],[ratingOld]],SEARCH("|", Table1[[#This Row],[ratingOld]])-2), AVERAGE(Table1[Ratings]))</f>
        <v>4</v>
      </c>
      <c r="J210" s="1" t="str">
        <f>IF(Table1[[#This Row],[numBuyers]]&lt;&gt;"None",LEFT(Table1[[#This Row],[numBuyers]],SEARCH(" ",Table1[[#This Row],[numBuyers]])-1), "None")</f>
        <v>10.3k</v>
      </c>
      <c r="K210" s="1" t="str">
        <f>IFERROR(LEFT(Table1[[#This Row],[Column1]],SEARCH("k", Table1[[#This Row],[Column1]])-1), 0)</f>
        <v>10.3</v>
      </c>
      <c r="L210" s="16">
        <f>IF(Table1[[#This Row],[Column2]]=0, Table1[[#This Row],[Column1]], Table1[[#This Row],[Column2]]*1000)</f>
        <v>10300</v>
      </c>
      <c r="M210" s="14" t="str">
        <f>IFERROR(MID(Table1[[#This Row],[price]],SEARCH("¹",Table1[[#This Row],[price]])+1, 10), MID(Table1[[#This Row],[price]],SEARCH("Rs. ",Table1[[#This Row],[price]])+4, 10))</f>
        <v>577</v>
      </c>
      <c r="N210" s="6" t="str">
        <f>IF(ISNUMBER(SEARCH("Men", Table1[[#This Row],[name]])), "Men", "Women")</f>
        <v>Men</v>
      </c>
      <c r="O210" s="6"/>
      <c r="P210" s="6"/>
    </row>
    <row r="211" spans="1:16" ht="19.8" customHeight="1" x14ac:dyDescent="0.3">
      <c r="A211" t="s">
        <v>148</v>
      </c>
      <c r="B211" t="s">
        <v>734</v>
      </c>
      <c r="C211" t="s">
        <v>113</v>
      </c>
      <c r="D211" t="s">
        <v>21</v>
      </c>
      <c r="E211" t="s">
        <v>735</v>
      </c>
      <c r="F211" t="s">
        <v>1131</v>
      </c>
      <c r="G211" s="1" t="s">
        <v>1132</v>
      </c>
      <c r="H211" t="s">
        <v>1133</v>
      </c>
      <c r="I211" s="10" t="str">
        <f>IFERROR(LEFT(Table1[[#This Row],[ratingOld]],SEARCH("|", Table1[[#This Row],[ratingOld]])-2), AVERAGE(Table1[Ratings]))</f>
        <v>4.5</v>
      </c>
      <c r="J211" s="1" t="str">
        <f>IF(Table1[[#This Row],[numBuyers]]&lt;&gt;"None",LEFT(Table1[[#This Row],[numBuyers]],SEARCH(" ",Table1[[#This Row],[numBuyers]])-1), "None")</f>
        <v>193</v>
      </c>
      <c r="K211" s="1">
        <f>IFERROR(LEFT(Table1[[#This Row],[Column1]],SEARCH("k", Table1[[#This Row],[Column1]])-1), 0)</f>
        <v>0</v>
      </c>
      <c r="L211" s="16" t="str">
        <f>IF(Table1[[#This Row],[Column2]]=0, Table1[[#This Row],[Column1]], Table1[[#This Row],[Column2]]*1000)</f>
        <v>193</v>
      </c>
      <c r="M211" s="14" t="str">
        <f>IFERROR(MID(Table1[[#This Row],[price]],SEARCH("¹",Table1[[#This Row],[price]])+1, 10), MID(Table1[[#This Row],[price]],SEARCH("Rs. ",Table1[[#This Row],[price]])+4, 10))</f>
        <v>799</v>
      </c>
      <c r="N211" s="6" t="str">
        <f>IF(ISNUMBER(SEARCH("Men", Table1[[#This Row],[name]])), "Men", "Women")</f>
        <v>Women</v>
      </c>
      <c r="O211" s="6"/>
      <c r="P211" s="6"/>
    </row>
    <row r="212" spans="1:16" ht="19.8" customHeight="1" x14ac:dyDescent="0.3">
      <c r="A212" t="s">
        <v>1115</v>
      </c>
      <c r="B212" t="s">
        <v>1134</v>
      </c>
      <c r="C212" t="s">
        <v>1135</v>
      </c>
      <c r="D212" t="s">
        <v>163</v>
      </c>
      <c r="E212" s="1" t="s">
        <v>1136</v>
      </c>
      <c r="F212" s="1" t="s">
        <v>1137</v>
      </c>
      <c r="G212" s="1" t="s">
        <v>1138</v>
      </c>
      <c r="H212" t="s">
        <v>498</v>
      </c>
      <c r="I212" s="10" t="str">
        <f>IFERROR(LEFT(Table1[[#This Row],[ratingOld]],SEARCH("|", Table1[[#This Row],[ratingOld]])-2), AVERAGE(Table1[Ratings]))</f>
        <v>4.5</v>
      </c>
      <c r="J212" s="1" t="str">
        <f>IF(Table1[[#This Row],[numBuyers]]&lt;&gt;"None",LEFT(Table1[[#This Row],[numBuyers]],SEARCH(" ",Table1[[#This Row],[numBuyers]])-1), "None")</f>
        <v>2.2k</v>
      </c>
      <c r="K212" s="1" t="str">
        <f>IFERROR(LEFT(Table1[[#This Row],[Column1]],SEARCH("k", Table1[[#This Row],[Column1]])-1), 0)</f>
        <v>2.2</v>
      </c>
      <c r="L212" s="16">
        <f>IF(Table1[[#This Row],[Column2]]=0, Table1[[#This Row],[Column1]], Table1[[#This Row],[Column2]]*1000)</f>
        <v>2200</v>
      </c>
      <c r="M212" s="14" t="str">
        <f>IFERROR(MID(Table1[[#This Row],[price]],SEARCH("¹",Table1[[#This Row],[price]])+1, 10), MID(Table1[[#This Row],[price]],SEARCH("Rs. ",Table1[[#This Row],[price]])+4, 10))</f>
        <v>1246</v>
      </c>
      <c r="N212" s="6" t="str">
        <f>IF(ISNUMBER(SEARCH("Men", Table1[[#This Row],[name]])), "Men", "Women")</f>
        <v>Women</v>
      </c>
      <c r="O212" s="6"/>
      <c r="P212" s="6"/>
    </row>
    <row r="213" spans="1:16" ht="19.8" hidden="1" customHeight="1" x14ac:dyDescent="0.3">
      <c r="A213" t="s">
        <v>998</v>
      </c>
      <c r="B213" t="s">
        <v>1139</v>
      </c>
      <c r="C213" t="s">
        <v>1140</v>
      </c>
      <c r="D213" t="s">
        <v>21</v>
      </c>
      <c r="E213" s="1" t="s">
        <v>1141</v>
      </c>
      <c r="F213" t="s">
        <v>1142</v>
      </c>
      <c r="G213" t="s">
        <v>21</v>
      </c>
      <c r="H213" t="s">
        <v>21</v>
      </c>
      <c r="I213" s="1" t="str">
        <f ca="1">IFERROR(LEFT(Table1[[#This Row],[ratingOld]],SEARCH("|", Table1[[#This Row],[ratingOld]])-2), AVERAGE(Table1[Ratings]))</f>
        <v>4.4</v>
      </c>
      <c r="J213" s="1" t="str">
        <f>IF(Table1[[#This Row],[numBuyers]]&lt;&gt;"None",LEFT(Table1[[#This Row],[numBuyers]],SEARCH(" ",Table1[[#This Row],[numBuyers]])-1), "None")</f>
        <v>None</v>
      </c>
      <c r="K213" s="1">
        <f>IFERROR(LEFT(Table1[[#This Row],[Column1]],SEARCH("k", Table1[[#This Row],[Column1]])-1), 0)</f>
        <v>0</v>
      </c>
      <c r="L213" s="6" t="str">
        <f>IF(Table1[[#This Row],[Column2]]=0, Table1[[#This Row],[Column1]], Table1[[#This Row],[Column2]]*1000)</f>
        <v>None</v>
      </c>
      <c r="M213" s="6" t="str">
        <f>IFERROR(MID(Table1[[#This Row],[price]],SEARCH("¹",Table1[[#This Row],[price]])+1, 10), MID(Table1[[#This Row],[price]],SEARCH("Rs. ",Table1[[#This Row],[price]])+4, 10))</f>
        <v>4995</v>
      </c>
      <c r="N213" s="6" t="str">
        <f>IF(ISNUMBER(SEARCH("Men", Table1[[#This Row],[name]])), "Men", "Women")</f>
        <v>Men</v>
      </c>
      <c r="O213" s="6" t="str">
        <f>TRIM(RIGHT(SUBSTITUTE(Table1[[#This Row],[name]], " ", REPT(" ", 100)), 100))</f>
        <v>Hoodie</v>
      </c>
      <c r="P21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14" spans="1:16" ht="19.8" customHeight="1" x14ac:dyDescent="0.3">
      <c r="A214" t="s">
        <v>127</v>
      </c>
      <c r="B214" t="s">
        <v>1143</v>
      </c>
      <c r="C214" t="s">
        <v>37</v>
      </c>
      <c r="D214" t="s">
        <v>38</v>
      </c>
      <c r="E214" s="1" t="s">
        <v>1144</v>
      </c>
      <c r="F214" s="1" t="s">
        <v>823</v>
      </c>
      <c r="G214" s="1" t="s">
        <v>1145</v>
      </c>
      <c r="H214" t="s">
        <v>723</v>
      </c>
      <c r="I214" s="10" t="str">
        <f>IFERROR(LEFT(Table1[[#This Row],[ratingOld]],SEARCH("|", Table1[[#This Row],[ratingOld]])-2), AVERAGE(Table1[Ratings]))</f>
        <v>4.1</v>
      </c>
      <c r="J214" s="1" t="str">
        <f>IF(Table1[[#This Row],[numBuyers]]&lt;&gt;"None",LEFT(Table1[[#This Row],[numBuyers]],SEARCH(" ",Table1[[#This Row],[numBuyers]])-1), "None")</f>
        <v>408</v>
      </c>
      <c r="K214" s="1">
        <f>IFERROR(LEFT(Table1[[#This Row],[Column1]],SEARCH("k", Table1[[#This Row],[Column1]])-1), 0)</f>
        <v>0</v>
      </c>
      <c r="L214" s="16" t="str">
        <f>IF(Table1[[#This Row],[Column2]]=0, Table1[[#This Row],[Column1]], Table1[[#This Row],[Column2]]*1000)</f>
        <v>408</v>
      </c>
      <c r="M214" s="14" t="str">
        <f>IFERROR(MID(Table1[[#This Row],[price]],SEARCH("¹",Table1[[#This Row],[price]])+1, 10), MID(Table1[[#This Row],[price]],SEARCH("Rs. ",Table1[[#This Row],[price]])+4, 10))</f>
        <v>999</v>
      </c>
      <c r="N214" s="6" t="str">
        <f>IF(ISNUMBER(SEARCH("Men", Table1[[#This Row],[name]])), "Men", "Women")</f>
        <v>Men</v>
      </c>
      <c r="O214" s="6"/>
      <c r="P214" s="6"/>
    </row>
    <row r="215" spans="1:16" ht="19.8" customHeight="1" x14ac:dyDescent="0.3">
      <c r="A215" t="s">
        <v>717</v>
      </c>
      <c r="B215" t="s">
        <v>1146</v>
      </c>
      <c r="C215" t="s">
        <v>1147</v>
      </c>
      <c r="D215" t="s">
        <v>18</v>
      </c>
      <c r="E215" t="s">
        <v>1148</v>
      </c>
      <c r="F215" t="s">
        <v>373</v>
      </c>
      <c r="G215" s="1" t="s">
        <v>218</v>
      </c>
      <c r="H215" t="s">
        <v>190</v>
      </c>
      <c r="I215" s="10" t="str">
        <f>IFERROR(LEFT(Table1[[#This Row],[ratingOld]],SEARCH("|", Table1[[#This Row],[ratingOld]])-2), AVERAGE(Table1[Ratings]))</f>
        <v>4.5</v>
      </c>
      <c r="J215" s="1" t="str">
        <f>IF(Table1[[#This Row],[numBuyers]]&lt;&gt;"None",LEFT(Table1[[#This Row],[numBuyers]],SEARCH(" ",Table1[[#This Row],[numBuyers]])-1), "None")</f>
        <v>1k</v>
      </c>
      <c r="K215" s="1" t="str">
        <f>IFERROR(LEFT(Table1[[#This Row],[Column1]],SEARCH("k", Table1[[#This Row],[Column1]])-1), 0)</f>
        <v>1</v>
      </c>
      <c r="L215" s="16">
        <f>IF(Table1[[#This Row],[Column2]]=0, Table1[[#This Row],[Column1]], Table1[[#This Row],[Column2]]*1000)</f>
        <v>1000</v>
      </c>
      <c r="M215" s="14" t="str">
        <f>IFERROR(MID(Table1[[#This Row],[price]],SEARCH("¹",Table1[[#This Row],[price]])+1, 10), MID(Table1[[#This Row],[price]],SEARCH("Rs. ",Table1[[#This Row],[price]])+4, 10))</f>
        <v>1139</v>
      </c>
      <c r="N215" s="6" t="str">
        <f>IF(ISNUMBER(SEARCH("Men", Table1[[#This Row],[name]])), "Men", "Women")</f>
        <v>Men</v>
      </c>
      <c r="O215" s="6"/>
      <c r="P215" s="6"/>
    </row>
    <row r="216" spans="1:16" ht="19.8" customHeight="1" x14ac:dyDescent="0.3">
      <c r="A216" t="s">
        <v>1149</v>
      </c>
      <c r="B216" t="s">
        <v>1150</v>
      </c>
      <c r="C216" t="s">
        <v>48</v>
      </c>
      <c r="D216" t="s">
        <v>1151</v>
      </c>
      <c r="E216" t="s">
        <v>26</v>
      </c>
      <c r="F216" t="s">
        <v>21</v>
      </c>
      <c r="G216" s="1" t="s">
        <v>1152</v>
      </c>
      <c r="H216" t="s">
        <v>1153</v>
      </c>
      <c r="I216" s="10" t="str">
        <f>IFERROR(LEFT(Table1[[#This Row],[ratingOld]],SEARCH("|", Table1[[#This Row],[ratingOld]])-2), AVERAGE(Table1[Ratings]))</f>
        <v>3.9</v>
      </c>
      <c r="J216" s="1" t="str">
        <f>IF(Table1[[#This Row],[numBuyers]]&lt;&gt;"None",LEFT(Table1[[#This Row],[numBuyers]],SEARCH(" ",Table1[[#This Row],[numBuyers]])-1), "None")</f>
        <v>132</v>
      </c>
      <c r="K216" s="1">
        <f>IFERROR(LEFT(Table1[[#This Row],[Column1]],SEARCH("k", Table1[[#This Row],[Column1]])-1), 0)</f>
        <v>0</v>
      </c>
      <c r="L216" s="16" t="str">
        <f>IF(Table1[[#This Row],[Column2]]=0, Table1[[#This Row],[Column1]], Table1[[#This Row],[Column2]]*1000)</f>
        <v>132</v>
      </c>
      <c r="M216" s="14" t="str">
        <f>IFERROR(MID(Table1[[#This Row],[price]],SEARCH("¹",Table1[[#This Row],[price]])+1, 10), MID(Table1[[#This Row],[price]],SEARCH("Rs. ",Table1[[#This Row],[price]])+4, 10))</f>
        <v>1499</v>
      </c>
      <c r="N216" s="6" t="str">
        <f>IF(ISNUMBER(SEARCH("Men", Table1[[#This Row],[name]])), "Men", "Women")</f>
        <v>Women</v>
      </c>
      <c r="O216" s="6"/>
      <c r="P216" s="6"/>
    </row>
    <row r="217" spans="1:16" ht="19.8" customHeight="1" x14ac:dyDescent="0.3">
      <c r="A217" t="s">
        <v>1154</v>
      </c>
      <c r="B217" t="s">
        <v>1155</v>
      </c>
      <c r="C217" t="s">
        <v>1156</v>
      </c>
      <c r="D217" t="s">
        <v>792</v>
      </c>
      <c r="E217" s="1" t="s">
        <v>1157</v>
      </c>
      <c r="F217" t="s">
        <v>1158</v>
      </c>
      <c r="G217" s="1" t="s">
        <v>1159</v>
      </c>
      <c r="H217" t="s">
        <v>1160</v>
      </c>
      <c r="I217" s="10" t="str">
        <f>IFERROR(LEFT(Table1[[#This Row],[ratingOld]],SEARCH("|", Table1[[#This Row],[ratingOld]])-2), AVERAGE(Table1[Ratings]))</f>
        <v>4.5</v>
      </c>
      <c r="J217" s="1" t="str">
        <f>IF(Table1[[#This Row],[numBuyers]]&lt;&gt;"None",LEFT(Table1[[#This Row],[numBuyers]],SEARCH(" ",Table1[[#This Row],[numBuyers]])-1), "None")</f>
        <v>721</v>
      </c>
      <c r="K217" s="1">
        <f>IFERROR(LEFT(Table1[[#This Row],[Column1]],SEARCH("k", Table1[[#This Row],[Column1]])-1), 0)</f>
        <v>0</v>
      </c>
      <c r="L217" s="16" t="str">
        <f>IF(Table1[[#This Row],[Column2]]=0, Table1[[#This Row],[Column1]], Table1[[#This Row],[Column2]]*1000)</f>
        <v>721</v>
      </c>
      <c r="M217" s="14" t="str">
        <f>IFERROR(MID(Table1[[#This Row],[price]],SEARCH("¹",Table1[[#This Row],[price]])+1, 10), MID(Table1[[#This Row],[price]],SEARCH("Rs. ",Table1[[#This Row],[price]])+4, 10))</f>
        <v>500</v>
      </c>
      <c r="N217" s="6" t="str">
        <f>IF(ISNUMBER(SEARCH("Men", Table1[[#This Row],[name]])), "Men", "Women")</f>
        <v>Women</v>
      </c>
      <c r="O217" s="6"/>
      <c r="P217" s="6"/>
    </row>
    <row r="218" spans="1:16" ht="19.8" hidden="1" customHeight="1" x14ac:dyDescent="0.3">
      <c r="A218" t="s">
        <v>785</v>
      </c>
      <c r="B218" t="s">
        <v>1161</v>
      </c>
      <c r="C218" t="s">
        <v>1162</v>
      </c>
      <c r="D218" t="s">
        <v>18</v>
      </c>
      <c r="E218" s="1" t="s">
        <v>1163</v>
      </c>
      <c r="F218" s="1" t="s">
        <v>1164</v>
      </c>
      <c r="G218" t="s">
        <v>21</v>
      </c>
      <c r="H218" t="s">
        <v>21</v>
      </c>
      <c r="I218" s="1" t="str">
        <f ca="1">IFERROR(LEFT(Table1[[#This Row],[ratingOld]],SEARCH("|", Table1[[#This Row],[ratingOld]])-2), AVERAGE(Table1[Ratings]))</f>
        <v>4.4</v>
      </c>
      <c r="J218" s="1" t="str">
        <f>IF(Table1[[#This Row],[numBuyers]]&lt;&gt;"None",LEFT(Table1[[#This Row],[numBuyers]],SEARCH(" ",Table1[[#This Row],[numBuyers]])-1), "None")</f>
        <v>None</v>
      </c>
      <c r="K218" s="1">
        <f>IFERROR(LEFT(Table1[[#This Row],[Column1]],SEARCH("k", Table1[[#This Row],[Column1]])-1), 0)</f>
        <v>0</v>
      </c>
      <c r="L218" s="6" t="str">
        <f>IF(Table1[[#This Row],[Column2]]=0, Table1[[#This Row],[Column1]], Table1[[#This Row],[Column2]]*1000)</f>
        <v>None</v>
      </c>
      <c r="M218" s="6" t="str">
        <f>IFERROR(MID(Table1[[#This Row],[price]],SEARCH("¹",Table1[[#This Row],[price]])+1, 10), MID(Table1[[#This Row],[price]],SEARCH("Rs. ",Table1[[#This Row],[price]])+4, 10))</f>
        <v>1979</v>
      </c>
      <c r="N218" s="6" t="str">
        <f>IF(ISNUMBER(SEARCH("Men", Table1[[#This Row],[name]])), "Men", "Women")</f>
        <v>Men</v>
      </c>
      <c r="O218" s="6" t="str">
        <f>TRIM(RIGHT(SUBSTITUTE(Table1[[#This Row],[name]], " ", REPT(" ", 100)), 100))</f>
        <v>Jeans</v>
      </c>
      <c r="P21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19" spans="1:16" ht="19.8" customHeight="1" x14ac:dyDescent="0.3">
      <c r="A219" t="s">
        <v>65</v>
      </c>
      <c r="B219" t="s">
        <v>281</v>
      </c>
      <c r="C219" t="s">
        <v>1165</v>
      </c>
      <c r="D219" t="s">
        <v>673</v>
      </c>
      <c r="E219" t="s">
        <v>1166</v>
      </c>
      <c r="F219" s="1" t="s">
        <v>626</v>
      </c>
      <c r="G219" s="1" t="s">
        <v>1167</v>
      </c>
      <c r="H219" t="s">
        <v>1168</v>
      </c>
      <c r="I219" s="10" t="str">
        <f>IFERROR(LEFT(Table1[[#This Row],[ratingOld]],SEARCH("|", Table1[[#This Row],[ratingOld]])-2), AVERAGE(Table1[Ratings]))</f>
        <v>4.1</v>
      </c>
      <c r="J219" s="1" t="str">
        <f>IF(Table1[[#This Row],[numBuyers]]&lt;&gt;"None",LEFT(Table1[[#This Row],[numBuyers]],SEARCH(" ",Table1[[#This Row],[numBuyers]])-1), "None")</f>
        <v>4.3k</v>
      </c>
      <c r="K219" s="1" t="str">
        <f>IFERROR(LEFT(Table1[[#This Row],[Column1]],SEARCH("k", Table1[[#This Row],[Column1]])-1), 0)</f>
        <v>4.3</v>
      </c>
      <c r="L219" s="16">
        <f>IF(Table1[[#This Row],[Column2]]=0, Table1[[#This Row],[Column1]], Table1[[#This Row],[Column2]]*1000)</f>
        <v>4300</v>
      </c>
      <c r="M219" s="14" t="str">
        <f>IFERROR(MID(Table1[[#This Row],[price]],SEARCH("¹",Table1[[#This Row],[price]])+1, 10), MID(Table1[[#This Row],[price]],SEARCH("Rs. ",Table1[[#This Row],[price]])+4, 10))</f>
        <v>503</v>
      </c>
      <c r="N219" s="6" t="str">
        <f>IF(ISNUMBER(SEARCH("Men", Table1[[#This Row],[name]])), "Men", "Women")</f>
        <v>Men</v>
      </c>
      <c r="O219" s="6"/>
      <c r="P219" s="6"/>
    </row>
    <row r="220" spans="1:16" ht="19.8" customHeight="1" x14ac:dyDescent="0.3">
      <c r="A220" t="s">
        <v>127</v>
      </c>
      <c r="B220" t="s">
        <v>370</v>
      </c>
      <c r="C220" t="s">
        <v>1169</v>
      </c>
      <c r="D220" t="s">
        <v>459</v>
      </c>
      <c r="E220" s="1" t="s">
        <v>1170</v>
      </c>
      <c r="F220" t="s">
        <v>373</v>
      </c>
      <c r="G220" s="1" t="s">
        <v>1171</v>
      </c>
      <c r="H220" t="s">
        <v>1172</v>
      </c>
      <c r="I220" s="10" t="str">
        <f>IFERROR(LEFT(Table1[[#This Row],[ratingOld]],SEARCH("|", Table1[[#This Row],[ratingOld]])-2), AVERAGE(Table1[Ratings]))</f>
        <v>4.1</v>
      </c>
      <c r="J220" s="1" t="str">
        <f>IF(Table1[[#This Row],[numBuyers]]&lt;&gt;"None",LEFT(Table1[[#This Row],[numBuyers]],SEARCH(" ",Table1[[#This Row],[numBuyers]])-1), "None")</f>
        <v>17.5k</v>
      </c>
      <c r="K220" s="1" t="str">
        <f>IFERROR(LEFT(Table1[[#This Row],[Column1]],SEARCH("k", Table1[[#This Row],[Column1]])-1), 0)</f>
        <v>17.5</v>
      </c>
      <c r="L220" s="16">
        <f>IF(Table1[[#This Row],[Column2]]=0, Table1[[#This Row],[Column1]], Table1[[#This Row],[Column2]]*1000)</f>
        <v>17500</v>
      </c>
      <c r="M220" s="14" t="str">
        <f>IFERROR(MID(Table1[[#This Row],[price]],SEARCH("¹",Table1[[#This Row],[price]])+1, 10), MID(Table1[[#This Row],[price]],SEARCH("Rs. ",Table1[[#This Row],[price]])+4, 10))</f>
        <v>719</v>
      </c>
      <c r="N220" s="6" t="str">
        <f>IF(ISNUMBER(SEARCH("Men", Table1[[#This Row],[name]])), "Men", "Women")</f>
        <v>Men</v>
      </c>
      <c r="O220" s="6"/>
      <c r="P220" s="6"/>
    </row>
    <row r="221" spans="1:16" ht="19.8" customHeight="1" x14ac:dyDescent="0.3">
      <c r="A221" t="s">
        <v>35</v>
      </c>
      <c r="B221" t="s">
        <v>1173</v>
      </c>
      <c r="C221" t="s">
        <v>187</v>
      </c>
      <c r="D221" t="s">
        <v>1174</v>
      </c>
      <c r="E221" t="s">
        <v>26</v>
      </c>
      <c r="F221" s="1" t="s">
        <v>518</v>
      </c>
      <c r="G221" s="1" t="s">
        <v>1175</v>
      </c>
      <c r="H221" t="s">
        <v>1176</v>
      </c>
      <c r="I221" s="10" t="str">
        <f>IFERROR(LEFT(Table1[[#This Row],[ratingOld]],SEARCH("|", Table1[[#This Row],[ratingOld]])-2), AVERAGE(Table1[Ratings]))</f>
        <v>4.2</v>
      </c>
      <c r="J221" s="1" t="str">
        <f>IF(Table1[[#This Row],[numBuyers]]&lt;&gt;"None",LEFT(Table1[[#This Row],[numBuyers]],SEARCH(" ",Table1[[#This Row],[numBuyers]])-1), "None")</f>
        <v>607</v>
      </c>
      <c r="K221" s="1">
        <f>IFERROR(LEFT(Table1[[#This Row],[Column1]],SEARCH("k", Table1[[#This Row],[Column1]])-1), 0)</f>
        <v>0</v>
      </c>
      <c r="L221" s="16" t="str">
        <f>IF(Table1[[#This Row],[Column2]]=0, Table1[[#This Row],[Column1]], Table1[[#This Row],[Column2]]*1000)</f>
        <v>607</v>
      </c>
      <c r="M221" s="14" t="str">
        <f>IFERROR(MID(Table1[[#This Row],[price]],SEARCH("¹",Table1[[#This Row],[price]])+1, 10), MID(Table1[[#This Row],[price]],SEARCH("Rs. ",Table1[[#This Row],[price]])+4, 10))</f>
        <v>1599</v>
      </c>
      <c r="N221" s="6" t="str">
        <f>IF(ISNUMBER(SEARCH("Men", Table1[[#This Row],[name]])), "Men", "Women")</f>
        <v>Women</v>
      </c>
      <c r="O221" s="6"/>
      <c r="P221" s="6"/>
    </row>
    <row r="222" spans="1:16" ht="19.8" customHeight="1" x14ac:dyDescent="0.3">
      <c r="A222" t="s">
        <v>240</v>
      </c>
      <c r="B222" t="s">
        <v>1177</v>
      </c>
      <c r="C222" t="s">
        <v>377</v>
      </c>
      <c r="D222" t="s">
        <v>18</v>
      </c>
      <c r="E222" s="1" t="s">
        <v>1178</v>
      </c>
      <c r="F222" s="1" t="s">
        <v>1179</v>
      </c>
      <c r="G222" s="1" t="s">
        <v>1180</v>
      </c>
      <c r="H222" t="s">
        <v>1181</v>
      </c>
      <c r="I222" s="10" t="str">
        <f>IFERROR(LEFT(Table1[[#This Row],[ratingOld]],SEARCH("|", Table1[[#This Row],[ratingOld]])-2), AVERAGE(Table1[Ratings]))</f>
        <v>4</v>
      </c>
      <c r="J222" s="1" t="str">
        <f>IF(Table1[[#This Row],[numBuyers]]&lt;&gt;"None",LEFT(Table1[[#This Row],[numBuyers]],SEARCH(" ",Table1[[#This Row],[numBuyers]])-1), "None")</f>
        <v>4.4k</v>
      </c>
      <c r="K222" s="1" t="str">
        <f>IFERROR(LEFT(Table1[[#This Row],[Column1]],SEARCH("k", Table1[[#This Row],[Column1]])-1), 0)</f>
        <v>4.4</v>
      </c>
      <c r="L222" s="16">
        <f>IF(Table1[[#This Row],[Column2]]=0, Table1[[#This Row],[Column1]], Table1[[#This Row],[Column2]]*1000)</f>
        <v>4400</v>
      </c>
      <c r="M222" s="14" t="str">
        <f>IFERROR(MID(Table1[[#This Row],[price]],SEARCH("¹",Table1[[#This Row],[price]])+1, 10), MID(Table1[[#This Row],[price]],SEARCH("Rs. ",Table1[[#This Row],[price]])+4, 10))</f>
        <v>899</v>
      </c>
      <c r="N222" s="6" t="str">
        <f>IF(ISNUMBER(SEARCH("Men", Table1[[#This Row],[name]])), "Men", "Women")</f>
        <v>Men</v>
      </c>
      <c r="O222" s="6"/>
      <c r="P222" s="6"/>
    </row>
    <row r="223" spans="1:16" ht="19.8" customHeight="1" x14ac:dyDescent="0.3">
      <c r="A223" t="s">
        <v>35</v>
      </c>
      <c r="B223" t="s">
        <v>1182</v>
      </c>
      <c r="C223" t="s">
        <v>392</v>
      </c>
      <c r="D223" t="s">
        <v>393</v>
      </c>
      <c r="E223" t="s">
        <v>26</v>
      </c>
      <c r="F223" t="s">
        <v>54</v>
      </c>
      <c r="G223" s="1" t="s">
        <v>1183</v>
      </c>
      <c r="H223" t="s">
        <v>1184</v>
      </c>
      <c r="I223" s="10" t="str">
        <f>IFERROR(LEFT(Table1[[#This Row],[ratingOld]],SEARCH("|", Table1[[#This Row],[ratingOld]])-2), AVERAGE(Table1[Ratings]))</f>
        <v>3.8</v>
      </c>
      <c r="J223" s="1" t="str">
        <f>IF(Table1[[#This Row],[numBuyers]]&lt;&gt;"None",LEFT(Table1[[#This Row],[numBuyers]],SEARCH(" ",Table1[[#This Row],[numBuyers]])-1), "None")</f>
        <v>860</v>
      </c>
      <c r="K223" s="1">
        <f>IFERROR(LEFT(Table1[[#This Row],[Column1]],SEARCH("k", Table1[[#This Row],[Column1]])-1), 0)</f>
        <v>0</v>
      </c>
      <c r="L223" s="16" t="str">
        <f>IF(Table1[[#This Row],[Column2]]=0, Table1[[#This Row],[Column1]], Table1[[#This Row],[Column2]]*1000)</f>
        <v>860</v>
      </c>
      <c r="M223" s="14" t="str">
        <f>IFERROR(MID(Table1[[#This Row],[price]],SEARCH("¹",Table1[[#This Row],[price]])+1, 10), MID(Table1[[#This Row],[price]],SEARCH("Rs. ",Table1[[#This Row],[price]])+4, 10))</f>
        <v>799</v>
      </c>
      <c r="N223" s="6" t="str">
        <f>IF(ISNUMBER(SEARCH("Men", Table1[[#This Row],[name]])), "Men", "Women")</f>
        <v>Women</v>
      </c>
      <c r="O223" s="6"/>
      <c r="P223" s="6"/>
    </row>
    <row r="224" spans="1:16" ht="19.8" customHeight="1" x14ac:dyDescent="0.3">
      <c r="A224" t="s">
        <v>148</v>
      </c>
      <c r="B224" t="s">
        <v>1185</v>
      </c>
      <c r="C224" t="s">
        <v>549</v>
      </c>
      <c r="D224" t="s">
        <v>21</v>
      </c>
      <c r="E224" t="s">
        <v>550</v>
      </c>
      <c r="F224" s="1" t="s">
        <v>551</v>
      </c>
      <c r="G224" s="1" t="s">
        <v>1186</v>
      </c>
      <c r="H224" t="s">
        <v>1069</v>
      </c>
      <c r="I224" s="10" t="str">
        <f>IFERROR(LEFT(Table1[[#This Row],[ratingOld]],SEARCH("|", Table1[[#This Row],[ratingOld]])-2), AVERAGE(Table1[Ratings]))</f>
        <v>4.4</v>
      </c>
      <c r="J224" s="1" t="str">
        <f>IF(Table1[[#This Row],[numBuyers]]&lt;&gt;"None",LEFT(Table1[[#This Row],[numBuyers]],SEARCH(" ",Table1[[#This Row],[numBuyers]])-1), "None")</f>
        <v>301</v>
      </c>
      <c r="K224" s="1">
        <f>IFERROR(LEFT(Table1[[#This Row],[Column1]],SEARCH("k", Table1[[#This Row],[Column1]])-1), 0)</f>
        <v>0</v>
      </c>
      <c r="L224" s="16" t="str">
        <f>IF(Table1[[#This Row],[Column2]]=0, Table1[[#This Row],[Column1]], Table1[[#This Row],[Column2]]*1000)</f>
        <v>301</v>
      </c>
      <c r="M224" s="14" t="str">
        <f>IFERROR(MID(Table1[[#This Row],[price]],SEARCH("¹",Table1[[#This Row],[price]])+1, 10), MID(Table1[[#This Row],[price]],SEARCH("Rs. ",Table1[[#This Row],[price]])+4, 10))</f>
        <v>2699</v>
      </c>
      <c r="N224" s="6" t="str">
        <f>IF(ISNUMBER(SEARCH("Men", Table1[[#This Row],[name]])), "Men", "Women")</f>
        <v>Men</v>
      </c>
      <c r="O224" s="6"/>
      <c r="P224" s="6"/>
    </row>
    <row r="225" spans="1:16" ht="19.8" hidden="1" customHeight="1" x14ac:dyDescent="0.3">
      <c r="A225" t="s">
        <v>998</v>
      </c>
      <c r="B225" t="s">
        <v>1187</v>
      </c>
      <c r="C225" t="s">
        <v>1188</v>
      </c>
      <c r="D225" t="s">
        <v>21</v>
      </c>
      <c r="E225" s="1" t="s">
        <v>1189</v>
      </c>
      <c r="F225" s="1" t="s">
        <v>1190</v>
      </c>
      <c r="G225" t="s">
        <v>21</v>
      </c>
      <c r="H225" t="s">
        <v>21</v>
      </c>
      <c r="I225" s="1" t="str">
        <f ca="1">IFERROR(LEFT(Table1[[#This Row],[ratingOld]],SEARCH("|", Table1[[#This Row],[ratingOld]])-2), AVERAGE(Table1[Ratings]))</f>
        <v>4.4</v>
      </c>
      <c r="J225" s="1" t="str">
        <f>IF(Table1[[#This Row],[numBuyers]]&lt;&gt;"None",LEFT(Table1[[#This Row],[numBuyers]],SEARCH(" ",Table1[[#This Row],[numBuyers]])-1), "None")</f>
        <v>None</v>
      </c>
      <c r="K225" s="1">
        <f>IFERROR(LEFT(Table1[[#This Row],[Column1]],SEARCH("k", Table1[[#This Row],[Column1]])-1), 0)</f>
        <v>0</v>
      </c>
      <c r="L225" s="6" t="str">
        <f>IF(Table1[[#This Row],[Column2]]=0, Table1[[#This Row],[Column1]], Table1[[#This Row],[Column2]]*1000)</f>
        <v>None</v>
      </c>
      <c r="M225" s="6" t="str">
        <f>IFERROR(MID(Table1[[#This Row],[price]],SEARCH("¹",Table1[[#This Row],[price]])+1, 10), MID(Table1[[#This Row],[price]],SEARCH("Rs. ",Table1[[#This Row],[price]])+4, 10))</f>
        <v>4295</v>
      </c>
      <c r="N225" s="6" t="str">
        <f>IF(ISNUMBER(SEARCH("Men", Table1[[#This Row],[name]])), "Men", "Women")</f>
        <v>Men</v>
      </c>
      <c r="O225" s="6" t="str">
        <f>TRIM(RIGHT(SUBSTITUTE(Table1[[#This Row],[name]], " ", REPT(" ", 100)), 100))</f>
        <v>Pants</v>
      </c>
      <c r="P22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26" spans="1:16" ht="19.8" customHeight="1" x14ac:dyDescent="0.3">
      <c r="A226" t="s">
        <v>288</v>
      </c>
      <c r="B226" t="s">
        <v>1191</v>
      </c>
      <c r="C226" t="s">
        <v>1192</v>
      </c>
      <c r="D226" t="s">
        <v>526</v>
      </c>
      <c r="E226" t="s">
        <v>1193</v>
      </c>
      <c r="F226" s="1" t="s">
        <v>922</v>
      </c>
      <c r="G226" s="1" t="s">
        <v>1194</v>
      </c>
      <c r="H226" t="s">
        <v>450</v>
      </c>
      <c r="I226" s="10" t="str">
        <f>IFERROR(LEFT(Table1[[#This Row],[ratingOld]],SEARCH("|", Table1[[#This Row],[ratingOld]])-2), AVERAGE(Table1[Ratings]))</f>
        <v>4.3</v>
      </c>
      <c r="J226" s="1" t="str">
        <f>IF(Table1[[#This Row],[numBuyers]]&lt;&gt;"None",LEFT(Table1[[#This Row],[numBuyers]],SEARCH(" ",Table1[[#This Row],[numBuyers]])-1), "None")</f>
        <v>12</v>
      </c>
      <c r="K226" s="1">
        <f>IFERROR(LEFT(Table1[[#This Row],[Column1]],SEARCH("k", Table1[[#This Row],[Column1]])-1), 0)</f>
        <v>0</v>
      </c>
      <c r="L226" s="16" t="str">
        <f>IF(Table1[[#This Row],[Column2]]=0, Table1[[#This Row],[Column1]], Table1[[#This Row],[Column2]]*1000)</f>
        <v>12</v>
      </c>
      <c r="M226" s="14" t="str">
        <f>IFERROR(MID(Table1[[#This Row],[price]],SEARCH("¹",Table1[[#This Row],[price]])+1, 10), MID(Table1[[#This Row],[price]],SEARCH("Rs. ",Table1[[#This Row],[price]])+4, 10))</f>
        <v>1494</v>
      </c>
      <c r="N226" s="6" t="str">
        <f>IF(ISNUMBER(SEARCH("Men", Table1[[#This Row],[name]])), "Men", "Women")</f>
        <v>Men</v>
      </c>
      <c r="O226" s="6"/>
      <c r="P226" s="6"/>
    </row>
    <row r="227" spans="1:16" ht="19.8" customHeight="1" x14ac:dyDescent="0.3">
      <c r="A227" t="s">
        <v>375</v>
      </c>
      <c r="B227" t="s">
        <v>134</v>
      </c>
      <c r="C227" t="s">
        <v>791</v>
      </c>
      <c r="D227" t="s">
        <v>1195</v>
      </c>
      <c r="E227" t="s">
        <v>1196</v>
      </c>
      <c r="F227" s="1" t="s">
        <v>285</v>
      </c>
      <c r="G227" s="1" t="s">
        <v>1197</v>
      </c>
      <c r="H227" t="s">
        <v>1198</v>
      </c>
      <c r="I227" s="10" t="str">
        <f>IFERROR(LEFT(Table1[[#This Row],[ratingOld]],SEARCH("|", Table1[[#This Row],[ratingOld]])-2), AVERAGE(Table1[Ratings]))</f>
        <v>4.2</v>
      </c>
      <c r="J227" s="1" t="str">
        <f>IF(Table1[[#This Row],[numBuyers]]&lt;&gt;"None",LEFT(Table1[[#This Row],[numBuyers]],SEARCH(" ",Table1[[#This Row],[numBuyers]])-1), "None")</f>
        <v>6.1k</v>
      </c>
      <c r="K227" s="1" t="str">
        <f>IFERROR(LEFT(Table1[[#This Row],[Column1]],SEARCH("k", Table1[[#This Row],[Column1]])-1), 0)</f>
        <v>6.1</v>
      </c>
      <c r="L227" s="16">
        <f>IF(Table1[[#This Row],[Column2]]=0, Table1[[#This Row],[Column1]], Table1[[#This Row],[Column2]]*1000)</f>
        <v>6100</v>
      </c>
      <c r="M227" s="14" t="str">
        <f>IFERROR(MID(Table1[[#This Row],[price]],SEARCH("¹",Table1[[#This Row],[price]])+1, 10), MID(Table1[[#This Row],[price]],SEARCH("Rs. ",Table1[[#This Row],[price]])+4, 10))</f>
        <v>549</v>
      </c>
      <c r="N227" s="6" t="str">
        <f>IF(ISNUMBER(SEARCH("Men", Table1[[#This Row],[name]])), "Men", "Women")</f>
        <v>Men</v>
      </c>
      <c r="O227" s="6"/>
      <c r="P227" s="6"/>
    </row>
    <row r="228" spans="1:16" ht="19.8" customHeight="1" x14ac:dyDescent="0.3">
      <c r="A228" t="s">
        <v>1199</v>
      </c>
      <c r="B228" t="s">
        <v>1200</v>
      </c>
      <c r="C228" t="s">
        <v>926</v>
      </c>
      <c r="D228" t="s">
        <v>1195</v>
      </c>
      <c r="E228" t="s">
        <v>1201</v>
      </c>
      <c r="F228" s="1" t="s">
        <v>1202</v>
      </c>
      <c r="G228" s="1" t="s">
        <v>1203</v>
      </c>
      <c r="H228" t="s">
        <v>1204</v>
      </c>
      <c r="I228" s="10" t="str">
        <f>IFERROR(LEFT(Table1[[#This Row],[ratingOld]],SEARCH("|", Table1[[#This Row],[ratingOld]])-2), AVERAGE(Table1[Ratings]))</f>
        <v>3.4</v>
      </c>
      <c r="J228" s="1" t="str">
        <f>IF(Table1[[#This Row],[numBuyers]]&lt;&gt;"None",LEFT(Table1[[#This Row],[numBuyers]],SEARCH(" ",Table1[[#This Row],[numBuyers]])-1), "None")</f>
        <v>150</v>
      </c>
      <c r="K228" s="1">
        <f>IFERROR(LEFT(Table1[[#This Row],[Column1]],SEARCH("k", Table1[[#This Row],[Column1]])-1), 0)</f>
        <v>0</v>
      </c>
      <c r="L228" s="16" t="str">
        <f>IF(Table1[[#This Row],[Column2]]=0, Table1[[#This Row],[Column1]], Table1[[#This Row],[Column2]]*1000)</f>
        <v>150</v>
      </c>
      <c r="M228" s="14" t="str">
        <f>IFERROR(MID(Table1[[#This Row],[price]],SEARCH("¹",Table1[[#This Row],[price]])+1, 10), MID(Table1[[#This Row],[price]],SEARCH("Rs. ",Table1[[#This Row],[price]])+4, 10))</f>
        <v>699</v>
      </c>
      <c r="N228" s="6" t="str">
        <f>IF(ISNUMBER(SEARCH("Men", Table1[[#This Row],[name]])), "Men", "Women")</f>
        <v>Women</v>
      </c>
      <c r="O228" s="6"/>
      <c r="P228" s="6"/>
    </row>
    <row r="229" spans="1:16" ht="19.8" customHeight="1" x14ac:dyDescent="0.3">
      <c r="A229" t="s">
        <v>104</v>
      </c>
      <c r="B229" t="s">
        <v>1017</v>
      </c>
      <c r="C229" t="s">
        <v>967</v>
      </c>
      <c r="D229" t="s">
        <v>459</v>
      </c>
      <c r="E229" s="1" t="s">
        <v>1205</v>
      </c>
      <c r="F229" s="1" t="s">
        <v>648</v>
      </c>
      <c r="G229" s="1" t="s">
        <v>1206</v>
      </c>
      <c r="H229" t="s">
        <v>988</v>
      </c>
      <c r="I229" s="10" t="str">
        <f>IFERROR(LEFT(Table1[[#This Row],[ratingOld]],SEARCH("|", Table1[[#This Row],[ratingOld]])-2), AVERAGE(Table1[Ratings]))</f>
        <v>4</v>
      </c>
      <c r="J229" s="1" t="str">
        <f>IF(Table1[[#This Row],[numBuyers]]&lt;&gt;"None",LEFT(Table1[[#This Row],[numBuyers]],SEARCH(" ",Table1[[#This Row],[numBuyers]])-1), "None")</f>
        <v>205</v>
      </c>
      <c r="K229" s="1">
        <f>IFERROR(LEFT(Table1[[#This Row],[Column1]],SEARCH("k", Table1[[#This Row],[Column1]])-1), 0)</f>
        <v>0</v>
      </c>
      <c r="L229" s="16" t="str">
        <f>IF(Table1[[#This Row],[Column2]]=0, Table1[[#This Row],[Column1]], Table1[[#This Row],[Column2]]*1000)</f>
        <v>205</v>
      </c>
      <c r="M229" s="14" t="str">
        <f>IFERROR(MID(Table1[[#This Row],[price]],SEARCH("¹",Table1[[#This Row],[price]])+1, 10), MID(Table1[[#This Row],[price]],SEARCH("Rs. ",Table1[[#This Row],[price]])+4, 10))</f>
        <v>1799</v>
      </c>
      <c r="N229" s="6" t="str">
        <f>IF(ISNUMBER(SEARCH("Men", Table1[[#This Row],[name]])), "Men", "Women")</f>
        <v>Men</v>
      </c>
      <c r="O229" s="6"/>
      <c r="P229" s="6"/>
    </row>
    <row r="230" spans="1:16" ht="19.8" customHeight="1" x14ac:dyDescent="0.3">
      <c r="A230" t="s">
        <v>65</v>
      </c>
      <c r="B230" t="s">
        <v>281</v>
      </c>
      <c r="C230" t="s">
        <v>624</v>
      </c>
      <c r="D230" t="s">
        <v>306</v>
      </c>
      <c r="E230" t="s">
        <v>1207</v>
      </c>
      <c r="F230" s="1" t="s">
        <v>626</v>
      </c>
      <c r="G230" s="1" t="s">
        <v>1208</v>
      </c>
      <c r="H230" t="s">
        <v>1209</v>
      </c>
      <c r="I230" s="10" t="str">
        <f>IFERROR(LEFT(Table1[[#This Row],[ratingOld]],SEARCH("|", Table1[[#This Row],[ratingOld]])-2), AVERAGE(Table1[Ratings]))</f>
        <v>4.2</v>
      </c>
      <c r="J230" s="1" t="str">
        <f>IF(Table1[[#This Row],[numBuyers]]&lt;&gt;"None",LEFT(Table1[[#This Row],[numBuyers]],SEARCH(" ",Table1[[#This Row],[numBuyers]])-1), "None")</f>
        <v>3.6k</v>
      </c>
      <c r="K230" s="1" t="str">
        <f>IFERROR(LEFT(Table1[[#This Row],[Column1]],SEARCH("k", Table1[[#This Row],[Column1]])-1), 0)</f>
        <v>3.6</v>
      </c>
      <c r="L230" s="16">
        <f>IF(Table1[[#This Row],[Column2]]=0, Table1[[#This Row],[Column1]], Table1[[#This Row],[Column2]]*1000)</f>
        <v>3600</v>
      </c>
      <c r="M230" s="14" t="str">
        <f>IFERROR(MID(Table1[[#This Row],[price]],SEARCH("¹",Table1[[#This Row],[price]])+1, 10), MID(Table1[[#This Row],[price]],SEARCH("Rs. ",Table1[[#This Row],[price]])+4, 10))</f>
        <v>545</v>
      </c>
      <c r="N230" s="6" t="str">
        <f>IF(ISNUMBER(SEARCH("Men", Table1[[#This Row],[name]])), "Men", "Women")</f>
        <v>Men</v>
      </c>
      <c r="O230" s="6"/>
      <c r="P230" s="6"/>
    </row>
    <row r="231" spans="1:16" ht="19.8" customHeight="1" x14ac:dyDescent="0.3">
      <c r="A231" t="s">
        <v>133</v>
      </c>
      <c r="B231" t="s">
        <v>1210</v>
      </c>
      <c r="C231" t="s">
        <v>1211</v>
      </c>
      <c r="D231" t="s">
        <v>21</v>
      </c>
      <c r="E231" t="s">
        <v>1212</v>
      </c>
      <c r="F231" s="1" t="s">
        <v>308</v>
      </c>
      <c r="G231" s="1" t="s">
        <v>1213</v>
      </c>
      <c r="H231" t="s">
        <v>1214</v>
      </c>
      <c r="I231" s="10" t="str">
        <f>IFERROR(LEFT(Table1[[#This Row],[ratingOld]],SEARCH("|", Table1[[#This Row],[ratingOld]])-2), AVERAGE(Table1[Ratings]))</f>
        <v>4.3</v>
      </c>
      <c r="J231" s="1" t="str">
        <f>IF(Table1[[#This Row],[numBuyers]]&lt;&gt;"None",LEFT(Table1[[#This Row],[numBuyers]],SEARCH(" ",Table1[[#This Row],[numBuyers]])-1), "None")</f>
        <v>8.3k</v>
      </c>
      <c r="K231" s="1" t="str">
        <f>IFERROR(LEFT(Table1[[#This Row],[Column1]],SEARCH("k", Table1[[#This Row],[Column1]])-1), 0)</f>
        <v>8.3</v>
      </c>
      <c r="L231" s="16">
        <f>IF(Table1[[#This Row],[Column2]]=0, Table1[[#This Row],[Column1]], Table1[[#This Row],[Column2]]*1000)</f>
        <v>8300</v>
      </c>
      <c r="M231" s="14" t="str">
        <f>IFERROR(MID(Table1[[#This Row],[price]],SEARCH("¹",Table1[[#This Row],[price]])+1, 10), MID(Table1[[#This Row],[price]],SEARCH("Rs. ",Table1[[#This Row],[price]])+4, 10))</f>
        <v>1999</v>
      </c>
      <c r="N231" s="6" t="str">
        <f>IF(ISNUMBER(SEARCH("Men", Table1[[#This Row],[name]])), "Men", "Women")</f>
        <v>Men</v>
      </c>
      <c r="O231" s="6"/>
      <c r="P231" s="6"/>
    </row>
    <row r="232" spans="1:16" ht="19.8" customHeight="1" x14ac:dyDescent="0.3">
      <c r="A232" t="s">
        <v>1215</v>
      </c>
      <c r="B232" t="s">
        <v>1216</v>
      </c>
      <c r="C232" t="s">
        <v>1217</v>
      </c>
      <c r="D232" t="s">
        <v>88</v>
      </c>
      <c r="E232" t="s">
        <v>1218</v>
      </c>
      <c r="F232" s="1" t="s">
        <v>689</v>
      </c>
      <c r="G232" s="1" t="s">
        <v>1219</v>
      </c>
      <c r="H232" t="s">
        <v>644</v>
      </c>
      <c r="I232" s="10" t="str">
        <f>IFERROR(LEFT(Table1[[#This Row],[ratingOld]],SEARCH("|", Table1[[#This Row],[ratingOld]])-2), AVERAGE(Table1[Ratings]))</f>
        <v>3.9</v>
      </c>
      <c r="J232" s="1" t="str">
        <f>IF(Table1[[#This Row],[numBuyers]]&lt;&gt;"None",LEFT(Table1[[#This Row],[numBuyers]],SEARCH(" ",Table1[[#This Row],[numBuyers]])-1), "None")</f>
        <v>157</v>
      </c>
      <c r="K232" s="1">
        <f>IFERROR(LEFT(Table1[[#This Row],[Column1]],SEARCH("k", Table1[[#This Row],[Column1]])-1), 0)</f>
        <v>0</v>
      </c>
      <c r="L232" s="16" t="str">
        <f>IF(Table1[[#This Row],[Column2]]=0, Table1[[#This Row],[Column1]], Table1[[#This Row],[Column2]]*1000)</f>
        <v>157</v>
      </c>
      <c r="M232" s="14" t="str">
        <f>IFERROR(MID(Table1[[#This Row],[price]],SEARCH("¹",Table1[[#This Row],[price]])+1, 10), MID(Table1[[#This Row],[price]],SEARCH("Rs. ",Table1[[#This Row],[price]])+4, 10))</f>
        <v>629</v>
      </c>
      <c r="N232" s="6" t="str">
        <f>IF(ISNUMBER(SEARCH("Men", Table1[[#This Row],[name]])), "Men", "Women")</f>
        <v>Men</v>
      </c>
      <c r="O232" s="6"/>
      <c r="P232" s="6"/>
    </row>
    <row r="233" spans="1:16" ht="19.8" customHeight="1" x14ac:dyDescent="0.3">
      <c r="A233" t="s">
        <v>1220</v>
      </c>
      <c r="B233" t="s">
        <v>1221</v>
      </c>
      <c r="C233" t="s">
        <v>17</v>
      </c>
      <c r="D233" t="s">
        <v>1222</v>
      </c>
      <c r="E233" s="1" t="s">
        <v>1223</v>
      </c>
      <c r="F233" t="s">
        <v>1224</v>
      </c>
      <c r="G233" s="1" t="s">
        <v>1225</v>
      </c>
      <c r="H233" t="s">
        <v>535</v>
      </c>
      <c r="I233" s="10" t="str">
        <f>IFERROR(LEFT(Table1[[#This Row],[ratingOld]],SEARCH("|", Table1[[#This Row],[ratingOld]])-2), AVERAGE(Table1[Ratings]))</f>
        <v>3.8</v>
      </c>
      <c r="J233" s="1" t="str">
        <f>IF(Table1[[#This Row],[numBuyers]]&lt;&gt;"None",LEFT(Table1[[#This Row],[numBuyers]],SEARCH(" ",Table1[[#This Row],[numBuyers]])-1), "None")</f>
        <v>374</v>
      </c>
      <c r="K233" s="1">
        <f>IFERROR(LEFT(Table1[[#This Row],[Column1]],SEARCH("k", Table1[[#This Row],[Column1]])-1), 0)</f>
        <v>0</v>
      </c>
      <c r="L233" s="16" t="str">
        <f>IF(Table1[[#This Row],[Column2]]=0, Table1[[#This Row],[Column1]], Table1[[#This Row],[Column2]]*1000)</f>
        <v>374</v>
      </c>
      <c r="M233" s="14" t="str">
        <f>IFERROR(MID(Table1[[#This Row],[price]],SEARCH("¹",Table1[[#This Row],[price]])+1, 10), MID(Table1[[#This Row],[price]],SEARCH("Rs. ",Table1[[#This Row],[price]])+4, 10))</f>
        <v>599</v>
      </c>
      <c r="N233" s="6" t="str">
        <f>IF(ISNUMBER(SEARCH("Men", Table1[[#This Row],[name]])), "Men", "Women")</f>
        <v>Men</v>
      </c>
      <c r="O233" s="6"/>
      <c r="P233" s="6"/>
    </row>
    <row r="234" spans="1:16" ht="19.8" customHeight="1" x14ac:dyDescent="0.3">
      <c r="A234" t="s">
        <v>240</v>
      </c>
      <c r="B234" t="s">
        <v>1226</v>
      </c>
      <c r="C234" t="s">
        <v>1227</v>
      </c>
      <c r="D234" t="s">
        <v>235</v>
      </c>
      <c r="E234" s="1" t="s">
        <v>1228</v>
      </c>
      <c r="F234" s="1" t="s">
        <v>1229</v>
      </c>
      <c r="G234" s="1" t="s">
        <v>1230</v>
      </c>
      <c r="H234" t="s">
        <v>297</v>
      </c>
      <c r="I234" s="10" t="str">
        <f>IFERROR(LEFT(Table1[[#This Row],[ratingOld]],SEARCH("|", Table1[[#This Row],[ratingOld]])-2), AVERAGE(Table1[Ratings]))</f>
        <v>3.5</v>
      </c>
      <c r="J234" s="1" t="str">
        <f>IF(Table1[[#This Row],[numBuyers]]&lt;&gt;"None",LEFT(Table1[[#This Row],[numBuyers]],SEARCH(" ",Table1[[#This Row],[numBuyers]])-1), "None")</f>
        <v>2k</v>
      </c>
      <c r="K234" s="1" t="str">
        <f>IFERROR(LEFT(Table1[[#This Row],[Column1]],SEARCH("k", Table1[[#This Row],[Column1]])-1), 0)</f>
        <v>2</v>
      </c>
      <c r="L234" s="16">
        <f>IF(Table1[[#This Row],[Column2]]=0, Table1[[#This Row],[Column1]], Table1[[#This Row],[Column2]]*1000)</f>
        <v>2000</v>
      </c>
      <c r="M234" s="14" t="str">
        <f>IFERROR(MID(Table1[[#This Row],[price]],SEARCH("¹",Table1[[#This Row],[price]])+1, 10), MID(Table1[[#This Row],[price]],SEARCH("Rs. ",Table1[[#This Row],[price]])+4, 10))</f>
        <v>769</v>
      </c>
      <c r="N234" s="6" t="str">
        <f>IF(ISNUMBER(SEARCH("Men", Table1[[#This Row],[name]])), "Men", "Women")</f>
        <v>Men</v>
      </c>
      <c r="O234" s="6"/>
      <c r="P234" s="6"/>
    </row>
    <row r="235" spans="1:16" ht="19.8" customHeight="1" x14ac:dyDescent="0.3">
      <c r="A235" t="s">
        <v>127</v>
      </c>
      <c r="B235" t="s">
        <v>1231</v>
      </c>
      <c r="C235" t="s">
        <v>1232</v>
      </c>
      <c r="D235" t="s">
        <v>235</v>
      </c>
      <c r="E235" s="1" t="s">
        <v>1233</v>
      </c>
      <c r="F235" s="1" t="s">
        <v>1234</v>
      </c>
      <c r="G235" s="1" t="s">
        <v>245</v>
      </c>
      <c r="H235" t="s">
        <v>78</v>
      </c>
      <c r="I235" s="10" t="str">
        <f>IFERROR(LEFT(Table1[[#This Row],[ratingOld]],SEARCH("|", Table1[[#This Row],[ratingOld]])-2), AVERAGE(Table1[Ratings]))</f>
        <v>4.1</v>
      </c>
      <c r="J235" s="1" t="str">
        <f>IF(Table1[[#This Row],[numBuyers]]&lt;&gt;"None",LEFT(Table1[[#This Row],[numBuyers]],SEARCH(" ",Table1[[#This Row],[numBuyers]])-1), "None")</f>
        <v>1.2k</v>
      </c>
      <c r="K235" s="1" t="str">
        <f>IFERROR(LEFT(Table1[[#This Row],[Column1]],SEARCH("k", Table1[[#This Row],[Column1]])-1), 0)</f>
        <v>1.2</v>
      </c>
      <c r="L235" s="16">
        <f>IF(Table1[[#This Row],[Column2]]=0, Table1[[#This Row],[Column1]], Table1[[#This Row],[Column2]]*1000)</f>
        <v>1200</v>
      </c>
      <c r="M235" s="14" t="str">
        <f>IFERROR(MID(Table1[[#This Row],[price]],SEARCH("¹",Table1[[#This Row],[price]])+1, 10), MID(Table1[[#This Row],[price]],SEARCH("Rs. ",Table1[[#This Row],[price]])+4, 10))</f>
        <v>734</v>
      </c>
      <c r="N235" s="6" t="str">
        <f>IF(ISNUMBER(SEARCH("Men", Table1[[#This Row],[name]])), "Men", "Women")</f>
        <v>Women</v>
      </c>
      <c r="O235" s="6"/>
      <c r="P235" s="6"/>
    </row>
    <row r="236" spans="1:16" ht="19.8" customHeight="1" x14ac:dyDescent="0.3">
      <c r="A236" t="s">
        <v>120</v>
      </c>
      <c r="B236" t="s">
        <v>486</v>
      </c>
      <c r="C236" t="s">
        <v>122</v>
      </c>
      <c r="D236" t="s">
        <v>123</v>
      </c>
      <c r="E236" t="s">
        <v>26</v>
      </c>
      <c r="F236" s="1" t="s">
        <v>487</v>
      </c>
      <c r="G236" s="1" t="s">
        <v>1235</v>
      </c>
      <c r="H236" t="s">
        <v>1236</v>
      </c>
      <c r="I236" s="10" t="str">
        <f>IFERROR(LEFT(Table1[[#This Row],[ratingOld]],SEARCH("|", Table1[[#This Row],[ratingOld]])-2), AVERAGE(Table1[Ratings]))</f>
        <v>4</v>
      </c>
      <c r="J236" s="1" t="str">
        <f>IF(Table1[[#This Row],[numBuyers]]&lt;&gt;"None",LEFT(Table1[[#This Row],[numBuyers]],SEARCH(" ",Table1[[#This Row],[numBuyers]])-1), "None")</f>
        <v>322</v>
      </c>
      <c r="K236" s="1">
        <f>IFERROR(LEFT(Table1[[#This Row],[Column1]],SEARCH("k", Table1[[#This Row],[Column1]])-1), 0)</f>
        <v>0</v>
      </c>
      <c r="L236" s="16" t="str">
        <f>IF(Table1[[#This Row],[Column2]]=0, Table1[[#This Row],[Column1]], Table1[[#This Row],[Column2]]*1000)</f>
        <v>322</v>
      </c>
      <c r="M236" s="14" t="str">
        <f>IFERROR(MID(Table1[[#This Row],[price]],SEARCH("¹",Table1[[#This Row],[price]])+1, 10), MID(Table1[[#This Row],[price]],SEARCH("Rs. ",Table1[[#This Row],[price]])+4, 10))</f>
        <v>1699</v>
      </c>
      <c r="N236" s="6" t="str">
        <f>IF(ISNUMBER(SEARCH("Men", Table1[[#This Row],[name]])), "Men", "Women")</f>
        <v>Women</v>
      </c>
      <c r="O236" s="6"/>
      <c r="P236" s="6"/>
    </row>
    <row r="237" spans="1:16" ht="19.8" customHeight="1" x14ac:dyDescent="0.3">
      <c r="A237" t="s">
        <v>240</v>
      </c>
      <c r="B237" t="s">
        <v>1237</v>
      </c>
      <c r="C237" t="s">
        <v>1238</v>
      </c>
      <c r="D237" t="s">
        <v>215</v>
      </c>
      <c r="E237" t="s">
        <v>1239</v>
      </c>
      <c r="F237" t="s">
        <v>373</v>
      </c>
      <c r="G237" s="1" t="s">
        <v>1240</v>
      </c>
      <c r="H237" t="s">
        <v>1241</v>
      </c>
      <c r="I237" s="10" t="str">
        <f>IFERROR(LEFT(Table1[[#This Row],[ratingOld]],SEARCH("|", Table1[[#This Row],[ratingOld]])-2), AVERAGE(Table1[Ratings]))</f>
        <v>4</v>
      </c>
      <c r="J237" s="1" t="str">
        <f>IF(Table1[[#This Row],[numBuyers]]&lt;&gt;"None",LEFT(Table1[[#This Row],[numBuyers]],SEARCH(" ",Table1[[#This Row],[numBuyers]])-1), "None")</f>
        <v>5.6k</v>
      </c>
      <c r="K237" s="1" t="str">
        <f>IFERROR(LEFT(Table1[[#This Row],[Column1]],SEARCH("k", Table1[[#This Row],[Column1]])-1), 0)</f>
        <v>5.6</v>
      </c>
      <c r="L237" s="16">
        <f>IF(Table1[[#This Row],[Column2]]=0, Table1[[#This Row],[Column1]], Table1[[#This Row],[Column2]]*1000)</f>
        <v>5600</v>
      </c>
      <c r="M237" s="14" t="str">
        <f>IFERROR(MID(Table1[[#This Row],[price]],SEARCH("¹",Table1[[#This Row],[price]])+1, 10), MID(Table1[[#This Row],[price]],SEARCH("Rs. ",Table1[[#This Row],[price]])+4, 10))</f>
        <v>329</v>
      </c>
      <c r="N237" s="6" t="str">
        <f>IF(ISNUMBER(SEARCH("Men", Table1[[#This Row],[name]])), "Men", "Women")</f>
        <v>Men</v>
      </c>
      <c r="O237" s="6"/>
      <c r="P237" s="6"/>
    </row>
    <row r="238" spans="1:16" ht="19.8" customHeight="1" x14ac:dyDescent="0.3">
      <c r="A238" t="s">
        <v>65</v>
      </c>
      <c r="B238" t="s">
        <v>1242</v>
      </c>
      <c r="C238" t="s">
        <v>947</v>
      </c>
      <c r="D238" t="s">
        <v>283</v>
      </c>
      <c r="E238" t="s">
        <v>1059</v>
      </c>
      <c r="F238" s="1" t="s">
        <v>237</v>
      </c>
      <c r="G238" s="1" t="s">
        <v>1243</v>
      </c>
      <c r="H238" t="s">
        <v>1244</v>
      </c>
      <c r="I238" s="10" t="str">
        <f>IFERROR(LEFT(Table1[[#This Row],[ratingOld]],SEARCH("|", Table1[[#This Row],[ratingOld]])-2), AVERAGE(Table1[Ratings]))</f>
        <v>4</v>
      </c>
      <c r="J238" s="1" t="str">
        <f>IF(Table1[[#This Row],[numBuyers]]&lt;&gt;"None",LEFT(Table1[[#This Row],[numBuyers]],SEARCH(" ",Table1[[#This Row],[numBuyers]])-1), "None")</f>
        <v>22.6k</v>
      </c>
      <c r="K238" s="1" t="str">
        <f>IFERROR(LEFT(Table1[[#This Row],[Column1]],SEARCH("k", Table1[[#This Row],[Column1]])-1), 0)</f>
        <v>22.6</v>
      </c>
      <c r="L238" s="16">
        <f>IF(Table1[[#This Row],[Column2]]=0, Table1[[#This Row],[Column1]], Table1[[#This Row],[Column2]]*1000)</f>
        <v>22600</v>
      </c>
      <c r="M238" s="14" t="str">
        <f>IFERROR(MID(Table1[[#This Row],[price]],SEARCH("¹",Table1[[#This Row],[price]])+1, 10), MID(Table1[[#This Row],[price]],SEARCH("Rs. ",Table1[[#This Row],[price]])+4, 10))</f>
        <v>610</v>
      </c>
      <c r="N238" s="6" t="str">
        <f>IF(ISNUMBER(SEARCH("Men", Table1[[#This Row],[name]])), "Men", "Women")</f>
        <v>Men</v>
      </c>
      <c r="O238" s="6"/>
      <c r="P238" s="6"/>
    </row>
    <row r="239" spans="1:16" ht="19.8" customHeight="1" x14ac:dyDescent="0.3">
      <c r="A239" t="s">
        <v>85</v>
      </c>
      <c r="B239" t="s">
        <v>1245</v>
      </c>
      <c r="C239" t="s">
        <v>87</v>
      </c>
      <c r="D239" t="s">
        <v>88</v>
      </c>
      <c r="E239" s="1" t="s">
        <v>1246</v>
      </c>
      <c r="F239" s="1" t="s">
        <v>1247</v>
      </c>
      <c r="G239" s="1" t="s">
        <v>1248</v>
      </c>
      <c r="H239" t="s">
        <v>78</v>
      </c>
      <c r="I239" s="10" t="str">
        <f>IFERROR(LEFT(Table1[[#This Row],[ratingOld]],SEARCH("|", Table1[[#This Row],[ratingOld]])-2), AVERAGE(Table1[Ratings]))</f>
        <v>4.2</v>
      </c>
      <c r="J239" s="1" t="str">
        <f>IF(Table1[[#This Row],[numBuyers]]&lt;&gt;"None",LEFT(Table1[[#This Row],[numBuyers]],SEARCH(" ",Table1[[#This Row],[numBuyers]])-1), "None")</f>
        <v>1.2k</v>
      </c>
      <c r="K239" s="1" t="str">
        <f>IFERROR(LEFT(Table1[[#This Row],[Column1]],SEARCH("k", Table1[[#This Row],[Column1]])-1), 0)</f>
        <v>1.2</v>
      </c>
      <c r="L239" s="16">
        <f>IF(Table1[[#This Row],[Column2]]=0, Table1[[#This Row],[Column1]], Table1[[#This Row],[Column2]]*1000)</f>
        <v>1200</v>
      </c>
      <c r="M239" s="14" t="str">
        <f>IFERROR(MID(Table1[[#This Row],[price]],SEARCH("¹",Table1[[#This Row],[price]])+1, 10), MID(Table1[[#This Row],[price]],SEARCH("Rs. ",Table1[[#This Row],[price]])+4, 10))</f>
        <v>2069</v>
      </c>
      <c r="N239" s="6" t="str">
        <f>IF(ISNUMBER(SEARCH("Men", Table1[[#This Row],[name]])), "Men", "Women")</f>
        <v>Men</v>
      </c>
      <c r="O239" s="6"/>
      <c r="P239" s="6"/>
    </row>
    <row r="240" spans="1:16" ht="19.8" customHeight="1" x14ac:dyDescent="0.3">
      <c r="A240" t="s">
        <v>104</v>
      </c>
      <c r="B240" t="s">
        <v>1249</v>
      </c>
      <c r="C240" t="s">
        <v>482</v>
      </c>
      <c r="D240" t="s">
        <v>21</v>
      </c>
      <c r="E240" s="1" t="s">
        <v>1250</v>
      </c>
      <c r="F240" s="1" t="s">
        <v>70</v>
      </c>
      <c r="G240" s="1" t="s">
        <v>1251</v>
      </c>
      <c r="H240" t="s">
        <v>1252</v>
      </c>
      <c r="I240" s="10" t="str">
        <f>IFERROR(LEFT(Table1[[#This Row],[ratingOld]],SEARCH("|", Table1[[#This Row],[ratingOld]])-2), AVERAGE(Table1[Ratings]))</f>
        <v>4.1</v>
      </c>
      <c r="J240" s="1" t="str">
        <f>IF(Table1[[#This Row],[numBuyers]]&lt;&gt;"None",LEFT(Table1[[#This Row],[numBuyers]],SEARCH(" ",Table1[[#This Row],[numBuyers]])-1), "None")</f>
        <v>121</v>
      </c>
      <c r="K240" s="1">
        <f>IFERROR(LEFT(Table1[[#This Row],[Column1]],SEARCH("k", Table1[[#This Row],[Column1]])-1), 0)</f>
        <v>0</v>
      </c>
      <c r="L240" s="16" t="str">
        <f>IF(Table1[[#This Row],[Column2]]=0, Table1[[#This Row],[Column1]], Table1[[#This Row],[Column2]]*1000)</f>
        <v>121</v>
      </c>
      <c r="M240" s="14" t="str">
        <f>IFERROR(MID(Table1[[#This Row],[price]],SEARCH("¹",Table1[[#This Row],[price]])+1, 10), MID(Table1[[#This Row],[price]],SEARCH("Rs. ",Table1[[#This Row],[price]])+4, 10))</f>
        <v>3299</v>
      </c>
      <c r="N240" s="6" t="str">
        <f>IF(ISNUMBER(SEARCH("Men", Table1[[#This Row],[name]])), "Men", "Women")</f>
        <v>Women</v>
      </c>
      <c r="O240" s="6"/>
      <c r="P240" s="6"/>
    </row>
    <row r="241" spans="1:16" ht="19.8" customHeight="1" x14ac:dyDescent="0.3">
      <c r="A241" t="s">
        <v>65</v>
      </c>
      <c r="B241" t="s">
        <v>1253</v>
      </c>
      <c r="C241" t="s">
        <v>73</v>
      </c>
      <c r="D241" t="s">
        <v>1254</v>
      </c>
      <c r="E241" t="s">
        <v>1255</v>
      </c>
      <c r="F241" s="1" t="s">
        <v>802</v>
      </c>
      <c r="G241" s="1" t="s">
        <v>1256</v>
      </c>
      <c r="H241" t="s">
        <v>1257</v>
      </c>
      <c r="I241" s="10" t="str">
        <f>IFERROR(LEFT(Table1[[#This Row],[ratingOld]],SEARCH("|", Table1[[#This Row],[ratingOld]])-2), AVERAGE(Table1[Ratings]))</f>
        <v>3.9</v>
      </c>
      <c r="J241" s="1" t="str">
        <f>IF(Table1[[#This Row],[numBuyers]]&lt;&gt;"None",LEFT(Table1[[#This Row],[numBuyers]],SEARCH(" ",Table1[[#This Row],[numBuyers]])-1), "None")</f>
        <v>9k</v>
      </c>
      <c r="K241" s="1" t="str">
        <f>IFERROR(LEFT(Table1[[#This Row],[Column1]],SEARCH("k", Table1[[#This Row],[Column1]])-1), 0)</f>
        <v>9</v>
      </c>
      <c r="L241" s="16">
        <f>IF(Table1[[#This Row],[Column2]]=0, Table1[[#This Row],[Column1]], Table1[[#This Row],[Column2]]*1000)</f>
        <v>9000</v>
      </c>
      <c r="M241" s="14" t="str">
        <f>IFERROR(MID(Table1[[#This Row],[price]],SEARCH("¹",Table1[[#This Row],[price]])+1, 10), MID(Table1[[#This Row],[price]],SEARCH("Rs. ",Table1[[#This Row],[price]])+4, 10))</f>
        <v>681</v>
      </c>
      <c r="N241" s="6" t="str">
        <f>IF(ISNUMBER(SEARCH("Men", Table1[[#This Row],[name]])), "Men", "Women")</f>
        <v>Men</v>
      </c>
      <c r="O241" s="6"/>
      <c r="P241" s="6"/>
    </row>
    <row r="242" spans="1:16" ht="19.8" customHeight="1" x14ac:dyDescent="0.3">
      <c r="A242" t="s">
        <v>22</v>
      </c>
      <c r="B242" t="s">
        <v>1258</v>
      </c>
      <c r="C242" t="s">
        <v>80</v>
      </c>
      <c r="D242" t="s">
        <v>1259</v>
      </c>
      <c r="E242" t="s">
        <v>26</v>
      </c>
      <c r="F242" t="s">
        <v>21</v>
      </c>
      <c r="G242" s="1" t="s">
        <v>1260</v>
      </c>
      <c r="H242" t="s">
        <v>1261</v>
      </c>
      <c r="I242" s="10" t="str">
        <f>IFERROR(LEFT(Table1[[#This Row],[ratingOld]],SEARCH("|", Table1[[#This Row],[ratingOld]])-2), AVERAGE(Table1[Ratings]))</f>
        <v>4</v>
      </c>
      <c r="J242" s="1" t="str">
        <f>IF(Table1[[#This Row],[numBuyers]]&lt;&gt;"None",LEFT(Table1[[#This Row],[numBuyers]],SEARCH(" ",Table1[[#This Row],[numBuyers]])-1), "None")</f>
        <v>738</v>
      </c>
      <c r="K242" s="1">
        <f>IFERROR(LEFT(Table1[[#This Row],[Column1]],SEARCH("k", Table1[[#This Row],[Column1]])-1), 0)</f>
        <v>0</v>
      </c>
      <c r="L242" s="16" t="str">
        <f>IF(Table1[[#This Row],[Column2]]=0, Table1[[#This Row],[Column1]], Table1[[#This Row],[Column2]]*1000)</f>
        <v>738</v>
      </c>
      <c r="M242" s="14" t="str">
        <f>IFERROR(MID(Table1[[#This Row],[price]],SEARCH("¹",Table1[[#This Row],[price]])+1, 10), MID(Table1[[#This Row],[price]],SEARCH("Rs. ",Table1[[#This Row],[price]])+4, 10))</f>
        <v>1199</v>
      </c>
      <c r="N242" s="6" t="str">
        <f>IF(ISNUMBER(SEARCH("Men", Table1[[#This Row],[name]])), "Men", "Women")</f>
        <v>Women</v>
      </c>
      <c r="O242" s="6"/>
      <c r="P242" s="6"/>
    </row>
    <row r="243" spans="1:16" ht="19.8" customHeight="1" x14ac:dyDescent="0.3">
      <c r="A243" t="s">
        <v>375</v>
      </c>
      <c r="B243" t="s">
        <v>281</v>
      </c>
      <c r="C243" t="s">
        <v>791</v>
      </c>
      <c r="D243" t="s">
        <v>1195</v>
      </c>
      <c r="E243" t="s">
        <v>1262</v>
      </c>
      <c r="F243" s="1" t="s">
        <v>285</v>
      </c>
      <c r="G243" s="1" t="s">
        <v>468</v>
      </c>
      <c r="H243" t="s">
        <v>469</v>
      </c>
      <c r="I243" s="10" t="str">
        <f>IFERROR(LEFT(Table1[[#This Row],[ratingOld]],SEARCH("|", Table1[[#This Row],[ratingOld]])-2), AVERAGE(Table1[Ratings]))</f>
        <v>4.1</v>
      </c>
      <c r="J243" s="1" t="str">
        <f>IF(Table1[[#This Row],[numBuyers]]&lt;&gt;"None",LEFT(Table1[[#This Row],[numBuyers]],SEARCH(" ",Table1[[#This Row],[numBuyers]])-1), "None")</f>
        <v>4.1k</v>
      </c>
      <c r="K243" s="1" t="str">
        <f>IFERROR(LEFT(Table1[[#This Row],[Column1]],SEARCH("k", Table1[[#This Row],[Column1]])-1), 0)</f>
        <v>4.1</v>
      </c>
      <c r="L243" s="16">
        <f>IF(Table1[[#This Row],[Column2]]=0, Table1[[#This Row],[Column1]], Table1[[#This Row],[Column2]]*1000)</f>
        <v>4100</v>
      </c>
      <c r="M243" s="14" t="str">
        <f>IFERROR(MID(Table1[[#This Row],[price]],SEARCH("¹",Table1[[#This Row],[price]])+1, 10), MID(Table1[[#This Row],[price]],SEARCH("Rs. ",Table1[[#This Row],[price]])+4, 10))</f>
        <v>549</v>
      </c>
      <c r="N243" s="6" t="str">
        <f>IF(ISNUMBER(SEARCH("Men", Table1[[#This Row],[name]])), "Men", "Women")</f>
        <v>Men</v>
      </c>
      <c r="O243" s="6"/>
      <c r="P243" s="6"/>
    </row>
    <row r="244" spans="1:16" ht="19.8" customHeight="1" x14ac:dyDescent="0.3">
      <c r="A244" t="s">
        <v>965</v>
      </c>
      <c r="B244" t="s">
        <v>966</v>
      </c>
      <c r="C244" t="s">
        <v>967</v>
      </c>
      <c r="D244" t="s">
        <v>517</v>
      </c>
      <c r="E244" t="s">
        <v>26</v>
      </c>
      <c r="F244" s="1" t="s">
        <v>968</v>
      </c>
      <c r="G244" s="1" t="s">
        <v>1263</v>
      </c>
      <c r="H244" t="s">
        <v>1264</v>
      </c>
      <c r="I244" s="10" t="str">
        <f>IFERROR(LEFT(Table1[[#This Row],[ratingOld]],SEARCH("|", Table1[[#This Row],[ratingOld]])-2), AVERAGE(Table1[Ratings]))</f>
        <v>4</v>
      </c>
      <c r="J244" s="1" t="str">
        <f>IF(Table1[[#This Row],[numBuyers]]&lt;&gt;"None",LEFT(Table1[[#This Row],[numBuyers]],SEARCH(" ",Table1[[#This Row],[numBuyers]])-1), "None")</f>
        <v>73</v>
      </c>
      <c r="K244" s="1">
        <f>IFERROR(LEFT(Table1[[#This Row],[Column1]],SEARCH("k", Table1[[#This Row],[Column1]])-1), 0)</f>
        <v>0</v>
      </c>
      <c r="L244" s="16" t="str">
        <f>IF(Table1[[#This Row],[Column2]]=0, Table1[[#This Row],[Column1]], Table1[[#This Row],[Column2]]*1000)</f>
        <v>73</v>
      </c>
      <c r="M244" s="14" t="str">
        <f>IFERROR(MID(Table1[[#This Row],[price]],SEARCH("¹",Table1[[#This Row],[price]])+1, 10), MID(Table1[[#This Row],[price]],SEARCH("Rs. ",Table1[[#This Row],[price]])+4, 10))</f>
        <v>1799</v>
      </c>
      <c r="N244" s="6" t="str">
        <f>IF(ISNUMBER(SEARCH("Men", Table1[[#This Row],[name]])), "Men", "Women")</f>
        <v>Women</v>
      </c>
      <c r="O244" s="6"/>
      <c r="P244" s="6"/>
    </row>
    <row r="245" spans="1:16" ht="19.8" customHeight="1" x14ac:dyDescent="0.3">
      <c r="A245" t="s">
        <v>1265</v>
      </c>
      <c r="B245" t="s">
        <v>1266</v>
      </c>
      <c r="C245" t="s">
        <v>1267</v>
      </c>
      <c r="D245" t="s">
        <v>1065</v>
      </c>
      <c r="E245" s="1" t="s">
        <v>1268</v>
      </c>
      <c r="F245" s="1" t="s">
        <v>823</v>
      </c>
      <c r="G245" s="1" t="s">
        <v>1269</v>
      </c>
      <c r="H245" t="s">
        <v>469</v>
      </c>
      <c r="I245" s="10" t="str">
        <f>IFERROR(LEFT(Table1[[#This Row],[ratingOld]],SEARCH("|", Table1[[#This Row],[ratingOld]])-2), AVERAGE(Table1[Ratings]))</f>
        <v>4.2</v>
      </c>
      <c r="J245" s="1" t="str">
        <f>IF(Table1[[#This Row],[numBuyers]]&lt;&gt;"None",LEFT(Table1[[#This Row],[numBuyers]],SEARCH(" ",Table1[[#This Row],[numBuyers]])-1), "None")</f>
        <v>4.1k</v>
      </c>
      <c r="K245" s="1" t="str">
        <f>IFERROR(LEFT(Table1[[#This Row],[Column1]],SEARCH("k", Table1[[#This Row],[Column1]])-1), 0)</f>
        <v>4.1</v>
      </c>
      <c r="L245" s="16">
        <f>IF(Table1[[#This Row],[Column2]]=0, Table1[[#This Row],[Column1]], Table1[[#This Row],[Column2]]*1000)</f>
        <v>4100</v>
      </c>
      <c r="M245" s="14" t="str">
        <f>IFERROR(MID(Table1[[#This Row],[price]],SEARCH("¹",Table1[[#This Row],[price]])+1, 10), MID(Table1[[#This Row],[price]],SEARCH("Rs. ",Table1[[#This Row],[price]])+4, 10))</f>
        <v>679</v>
      </c>
      <c r="N245" s="6" t="str">
        <f>IF(ISNUMBER(SEARCH("Men", Table1[[#This Row],[name]])), "Men", "Women")</f>
        <v>Men</v>
      </c>
      <c r="O245" s="6"/>
      <c r="P245" s="6"/>
    </row>
    <row r="246" spans="1:16" ht="19.8" customHeight="1" x14ac:dyDescent="0.3">
      <c r="A246" t="s">
        <v>1270</v>
      </c>
      <c r="B246" t="s">
        <v>1271</v>
      </c>
      <c r="C246" t="s">
        <v>1272</v>
      </c>
      <c r="D246" t="s">
        <v>21</v>
      </c>
      <c r="E246" t="s">
        <v>1273</v>
      </c>
      <c r="F246" t="s">
        <v>373</v>
      </c>
      <c r="G246" s="1" t="s">
        <v>1274</v>
      </c>
      <c r="H246" t="s">
        <v>1209</v>
      </c>
      <c r="I246" s="10" t="str">
        <f>IFERROR(LEFT(Table1[[#This Row],[ratingOld]],SEARCH("|", Table1[[#This Row],[ratingOld]])-2), AVERAGE(Table1[Ratings]))</f>
        <v>4.3</v>
      </c>
      <c r="J246" s="1" t="str">
        <f>IF(Table1[[#This Row],[numBuyers]]&lt;&gt;"None",LEFT(Table1[[#This Row],[numBuyers]],SEARCH(" ",Table1[[#This Row],[numBuyers]])-1), "None")</f>
        <v>3.6k</v>
      </c>
      <c r="K246" s="1" t="str">
        <f>IFERROR(LEFT(Table1[[#This Row],[Column1]],SEARCH("k", Table1[[#This Row],[Column1]])-1), 0)</f>
        <v>3.6</v>
      </c>
      <c r="L246" s="16">
        <f>IF(Table1[[#This Row],[Column2]]=0, Table1[[#This Row],[Column1]], Table1[[#This Row],[Column2]]*1000)</f>
        <v>3600</v>
      </c>
      <c r="M246" s="14" t="str">
        <f>IFERROR(MID(Table1[[#This Row],[price]],SEARCH("¹",Table1[[#This Row],[price]])+1, 10), MID(Table1[[#This Row],[price]],SEARCH("Rs. ",Table1[[#This Row],[price]])+4, 10))</f>
        <v>579</v>
      </c>
      <c r="N246" s="6" t="str">
        <f>IF(ISNUMBER(SEARCH("Men", Table1[[#This Row],[name]])), "Men", "Women")</f>
        <v>Men</v>
      </c>
      <c r="O246" s="6"/>
      <c r="P246" s="6"/>
    </row>
    <row r="247" spans="1:16" ht="19.8" customHeight="1" x14ac:dyDescent="0.3">
      <c r="A247" t="s">
        <v>104</v>
      </c>
      <c r="B247" t="s">
        <v>1275</v>
      </c>
      <c r="C247" t="s">
        <v>1276</v>
      </c>
      <c r="D247" t="s">
        <v>215</v>
      </c>
      <c r="E247" s="1" t="s">
        <v>1277</v>
      </c>
      <c r="F247" s="1" t="s">
        <v>1278</v>
      </c>
      <c r="G247" s="1" t="s">
        <v>1279</v>
      </c>
      <c r="H247" t="s">
        <v>1280</v>
      </c>
      <c r="I247" s="10" t="str">
        <f>IFERROR(LEFT(Table1[[#This Row],[ratingOld]],SEARCH("|", Table1[[#This Row],[ratingOld]])-2), AVERAGE(Table1[Ratings]))</f>
        <v>4.2</v>
      </c>
      <c r="J247" s="1" t="str">
        <f>IF(Table1[[#This Row],[numBuyers]]&lt;&gt;"None",LEFT(Table1[[#This Row],[numBuyers]],SEARCH(" ",Table1[[#This Row],[numBuyers]])-1), "None")</f>
        <v>128</v>
      </c>
      <c r="K247" s="1">
        <f>IFERROR(LEFT(Table1[[#This Row],[Column1]],SEARCH("k", Table1[[#This Row],[Column1]])-1), 0)</f>
        <v>0</v>
      </c>
      <c r="L247" s="16" t="str">
        <f>IF(Table1[[#This Row],[Column2]]=0, Table1[[#This Row],[Column1]], Table1[[#This Row],[Column2]]*1000)</f>
        <v>128</v>
      </c>
      <c r="M247" s="14" t="str">
        <f>IFERROR(MID(Table1[[#This Row],[price]],SEARCH("¹",Table1[[#This Row],[price]])+1, 10), MID(Table1[[#This Row],[price]],SEARCH("Rs. ",Table1[[#This Row],[price]])+4, 10))</f>
        <v>824</v>
      </c>
      <c r="N247" s="6" t="str">
        <f>IF(ISNUMBER(SEARCH("Men", Table1[[#This Row],[name]])), "Men", "Women")</f>
        <v>Women</v>
      </c>
      <c r="O247" s="6"/>
      <c r="P247" s="6"/>
    </row>
    <row r="248" spans="1:16" ht="19.8" customHeight="1" x14ac:dyDescent="0.3">
      <c r="A248" t="s">
        <v>1281</v>
      </c>
      <c r="B248" t="s">
        <v>1282</v>
      </c>
      <c r="C248" t="s">
        <v>67</v>
      </c>
      <c r="D248" t="s">
        <v>68</v>
      </c>
      <c r="E248" s="1" t="s">
        <v>1283</v>
      </c>
      <c r="F248" t="s">
        <v>1284</v>
      </c>
      <c r="G248" s="1" t="s">
        <v>1285</v>
      </c>
      <c r="H248" t="s">
        <v>1286</v>
      </c>
      <c r="I248" s="10" t="str">
        <f>IFERROR(LEFT(Table1[[#This Row],[ratingOld]],SEARCH("|", Table1[[#This Row],[ratingOld]])-2), AVERAGE(Table1[Ratings]))</f>
        <v>3.9</v>
      </c>
      <c r="J248" s="1" t="str">
        <f>IF(Table1[[#This Row],[numBuyers]]&lt;&gt;"None",LEFT(Table1[[#This Row],[numBuyers]],SEARCH(" ",Table1[[#This Row],[numBuyers]])-1), "None")</f>
        <v>743</v>
      </c>
      <c r="K248" s="1">
        <f>IFERROR(LEFT(Table1[[#This Row],[Column1]],SEARCH("k", Table1[[#This Row],[Column1]])-1), 0)</f>
        <v>0</v>
      </c>
      <c r="L248" s="16" t="str">
        <f>IF(Table1[[#This Row],[Column2]]=0, Table1[[#This Row],[Column1]], Table1[[#This Row],[Column2]]*1000)</f>
        <v>743</v>
      </c>
      <c r="M248" s="14" t="str">
        <f>IFERROR(MID(Table1[[#This Row],[price]],SEARCH("¹",Table1[[#This Row],[price]])+1, 10), MID(Table1[[#This Row],[price]],SEARCH("Rs. ",Table1[[#This Row],[price]])+4, 10))</f>
        <v>764</v>
      </c>
      <c r="N248" s="6" t="str">
        <f>IF(ISNUMBER(SEARCH("Men", Table1[[#This Row],[name]])), "Men", "Women")</f>
        <v>Men</v>
      </c>
      <c r="O248" s="6"/>
      <c r="P248" s="6"/>
    </row>
    <row r="249" spans="1:16" ht="19.8" customHeight="1" x14ac:dyDescent="0.3">
      <c r="A249" t="s">
        <v>1287</v>
      </c>
      <c r="B249" t="s">
        <v>1288</v>
      </c>
      <c r="C249" t="s">
        <v>1289</v>
      </c>
      <c r="D249" t="s">
        <v>1290</v>
      </c>
      <c r="E249" t="s">
        <v>1291</v>
      </c>
      <c r="F249" t="s">
        <v>1292</v>
      </c>
      <c r="G249" s="1" t="s">
        <v>1293</v>
      </c>
      <c r="H249" t="s">
        <v>1181</v>
      </c>
      <c r="I249" s="10" t="str">
        <f>IFERROR(LEFT(Table1[[#This Row],[ratingOld]],SEARCH("|", Table1[[#This Row],[ratingOld]])-2), AVERAGE(Table1[Ratings]))</f>
        <v>4.5</v>
      </c>
      <c r="J249" s="1" t="str">
        <f>IF(Table1[[#This Row],[numBuyers]]&lt;&gt;"None",LEFT(Table1[[#This Row],[numBuyers]],SEARCH(" ",Table1[[#This Row],[numBuyers]])-1), "None")</f>
        <v>4.4k</v>
      </c>
      <c r="K249" s="1" t="str">
        <f>IFERROR(LEFT(Table1[[#This Row],[Column1]],SEARCH("k", Table1[[#This Row],[Column1]])-1), 0)</f>
        <v>4.4</v>
      </c>
      <c r="L249" s="16">
        <f>IF(Table1[[#This Row],[Column2]]=0, Table1[[#This Row],[Column1]], Table1[[#This Row],[Column2]]*1000)</f>
        <v>4400</v>
      </c>
      <c r="M249" s="14" t="str">
        <f>IFERROR(MID(Table1[[#This Row],[price]],SEARCH("¹",Table1[[#This Row],[price]])+1, 10), MID(Table1[[#This Row],[price]],SEARCH("Rs. ",Table1[[#This Row],[price]])+4, 10))</f>
        <v>279</v>
      </c>
      <c r="N249" s="6" t="str">
        <f>IF(ISNUMBER(SEARCH("Men", Table1[[#This Row],[name]])), "Men", "Women")</f>
        <v>Women</v>
      </c>
      <c r="O249" s="6"/>
      <c r="P249" s="6"/>
    </row>
    <row r="250" spans="1:16" ht="19.8" customHeight="1" x14ac:dyDescent="0.3">
      <c r="A250" t="s">
        <v>168</v>
      </c>
      <c r="B250" t="s">
        <v>1294</v>
      </c>
      <c r="C250" t="s">
        <v>1295</v>
      </c>
      <c r="D250" t="s">
        <v>106</v>
      </c>
      <c r="E250" s="1" t="s">
        <v>1296</v>
      </c>
      <c r="F250" s="1" t="s">
        <v>1297</v>
      </c>
      <c r="G250" s="1" t="s">
        <v>1298</v>
      </c>
      <c r="H250" t="s">
        <v>1299</v>
      </c>
      <c r="I250" s="10" t="str">
        <f>IFERROR(LEFT(Table1[[#This Row],[ratingOld]],SEARCH("|", Table1[[#This Row],[ratingOld]])-2), AVERAGE(Table1[Ratings]))</f>
        <v>3.8</v>
      </c>
      <c r="J250" s="1" t="str">
        <f>IF(Table1[[#This Row],[numBuyers]]&lt;&gt;"None",LEFT(Table1[[#This Row],[numBuyers]],SEARCH(" ",Table1[[#This Row],[numBuyers]])-1), "None")</f>
        <v>53</v>
      </c>
      <c r="K250" s="1">
        <f>IFERROR(LEFT(Table1[[#This Row],[Column1]],SEARCH("k", Table1[[#This Row],[Column1]])-1), 0)</f>
        <v>0</v>
      </c>
      <c r="L250" s="16" t="str">
        <f>IF(Table1[[#This Row],[Column2]]=0, Table1[[#This Row],[Column1]], Table1[[#This Row],[Column2]]*1000)</f>
        <v>53</v>
      </c>
      <c r="M250" s="14" t="str">
        <f>IFERROR(MID(Table1[[#This Row],[price]],SEARCH("¹",Table1[[#This Row],[price]])+1, 10), MID(Table1[[#This Row],[price]],SEARCH("Rs. ",Table1[[#This Row],[price]])+4, 10))</f>
        <v>2747</v>
      </c>
      <c r="N250" s="6" t="str">
        <f>IF(ISNUMBER(SEARCH("Men", Table1[[#This Row],[name]])), "Men", "Women")</f>
        <v>Women</v>
      </c>
      <c r="O250" s="6"/>
      <c r="P250" s="6"/>
    </row>
    <row r="251" spans="1:16" ht="19.8" customHeight="1" x14ac:dyDescent="0.3">
      <c r="A251" t="s">
        <v>227</v>
      </c>
      <c r="B251" t="s">
        <v>1300</v>
      </c>
      <c r="C251" t="s">
        <v>1301</v>
      </c>
      <c r="D251" t="s">
        <v>1302</v>
      </c>
      <c r="E251" s="1" t="s">
        <v>1303</v>
      </c>
      <c r="F251" s="1" t="s">
        <v>20</v>
      </c>
      <c r="G251" s="1" t="s">
        <v>1304</v>
      </c>
      <c r="H251" t="s">
        <v>1305</v>
      </c>
      <c r="I251" s="10" t="str">
        <f>IFERROR(LEFT(Table1[[#This Row],[ratingOld]],SEARCH("|", Table1[[#This Row],[ratingOld]])-2), AVERAGE(Table1[Ratings]))</f>
        <v>3.7</v>
      </c>
      <c r="J251" s="1" t="str">
        <f>IF(Table1[[#This Row],[numBuyers]]&lt;&gt;"None",LEFT(Table1[[#This Row],[numBuyers]],SEARCH(" ",Table1[[#This Row],[numBuyers]])-1), "None")</f>
        <v>865</v>
      </c>
      <c r="K251" s="1">
        <f>IFERROR(LEFT(Table1[[#This Row],[Column1]],SEARCH("k", Table1[[#This Row],[Column1]])-1), 0)</f>
        <v>0</v>
      </c>
      <c r="L251" s="16" t="str">
        <f>IF(Table1[[#This Row],[Column2]]=0, Table1[[#This Row],[Column1]], Table1[[#This Row],[Column2]]*1000)</f>
        <v>865</v>
      </c>
      <c r="M251" s="14" t="str">
        <f>IFERROR(MID(Table1[[#This Row],[price]],SEARCH("¹",Table1[[#This Row],[price]])+1, 10), MID(Table1[[#This Row],[price]],SEARCH("Rs. ",Table1[[#This Row],[price]])+4, 10))</f>
        <v>692</v>
      </c>
      <c r="N251" s="6" t="str">
        <f>IF(ISNUMBER(SEARCH("Men", Table1[[#This Row],[name]])), "Men", "Women")</f>
        <v>Men</v>
      </c>
      <c r="O251" s="6"/>
      <c r="P251" s="6"/>
    </row>
    <row r="252" spans="1:16" ht="19.8" customHeight="1" x14ac:dyDescent="0.3">
      <c r="A252" t="s">
        <v>65</v>
      </c>
      <c r="B252" t="s">
        <v>1306</v>
      </c>
      <c r="C252" t="s">
        <v>1267</v>
      </c>
      <c r="D252" t="s">
        <v>459</v>
      </c>
      <c r="E252" s="1" t="s">
        <v>1307</v>
      </c>
      <c r="F252" s="1" t="s">
        <v>70</v>
      </c>
      <c r="G252" s="1" t="s">
        <v>1308</v>
      </c>
      <c r="H252" t="s">
        <v>1309</v>
      </c>
      <c r="I252" s="10" t="str">
        <f>IFERROR(LEFT(Table1[[#This Row],[ratingOld]],SEARCH("|", Table1[[#This Row],[ratingOld]])-2), AVERAGE(Table1[Ratings]))</f>
        <v>4.2</v>
      </c>
      <c r="J252" s="1" t="str">
        <f>IF(Table1[[#This Row],[numBuyers]]&lt;&gt;"None",LEFT(Table1[[#This Row],[numBuyers]],SEARCH(" ",Table1[[#This Row],[numBuyers]])-1), "None")</f>
        <v>27</v>
      </c>
      <c r="K252" s="1">
        <f>IFERROR(LEFT(Table1[[#This Row],[Column1]],SEARCH("k", Table1[[#This Row],[Column1]])-1), 0)</f>
        <v>0</v>
      </c>
      <c r="L252" s="16" t="str">
        <f>IF(Table1[[#This Row],[Column2]]=0, Table1[[#This Row],[Column1]], Table1[[#This Row],[Column2]]*1000)</f>
        <v>27</v>
      </c>
      <c r="M252" s="14" t="str">
        <f>IFERROR(MID(Table1[[#This Row],[price]],SEARCH("¹",Table1[[#This Row],[price]])+1, 10), MID(Table1[[#This Row],[price]],SEARCH("Rs. ",Table1[[#This Row],[price]])+4, 10))</f>
        <v>679</v>
      </c>
      <c r="N252" s="6" t="str">
        <f>IF(ISNUMBER(SEARCH("Men", Table1[[#This Row],[name]])), "Men", "Women")</f>
        <v>Men</v>
      </c>
      <c r="O252" s="6"/>
      <c r="P252" s="6"/>
    </row>
    <row r="253" spans="1:16" ht="19.8" customHeight="1" x14ac:dyDescent="0.3">
      <c r="A253" t="s">
        <v>288</v>
      </c>
      <c r="B253" t="s">
        <v>1310</v>
      </c>
      <c r="C253" t="s">
        <v>920</v>
      </c>
      <c r="D253" t="s">
        <v>526</v>
      </c>
      <c r="E253" t="s">
        <v>1311</v>
      </c>
      <c r="F253" s="1" t="s">
        <v>922</v>
      </c>
      <c r="G253" s="1" t="s">
        <v>1312</v>
      </c>
      <c r="H253" t="s">
        <v>1035</v>
      </c>
      <c r="I253" s="10" t="str">
        <f>IFERROR(LEFT(Table1[[#This Row],[ratingOld]],SEARCH("|", Table1[[#This Row],[ratingOld]])-2), AVERAGE(Table1[Ratings]))</f>
        <v>4.1</v>
      </c>
      <c r="J253" s="1" t="str">
        <f>IF(Table1[[#This Row],[numBuyers]]&lt;&gt;"None",LEFT(Table1[[#This Row],[numBuyers]],SEARCH(" ",Table1[[#This Row],[numBuyers]])-1), "None")</f>
        <v>29</v>
      </c>
      <c r="K253" s="1">
        <f>IFERROR(LEFT(Table1[[#This Row],[Column1]],SEARCH("k", Table1[[#This Row],[Column1]])-1), 0)</f>
        <v>0</v>
      </c>
      <c r="L253" s="16" t="str">
        <f>IF(Table1[[#This Row],[Column2]]=0, Table1[[#This Row],[Column1]], Table1[[#This Row],[Column2]]*1000)</f>
        <v>29</v>
      </c>
      <c r="M253" s="14" t="str">
        <f>IFERROR(MID(Table1[[#This Row],[price]],SEARCH("¹",Table1[[#This Row],[price]])+1, 10), MID(Table1[[#This Row],[price]],SEARCH("Rs. ",Table1[[#This Row],[price]])+4, 10))</f>
        <v>1559</v>
      </c>
      <c r="N253" s="6" t="str">
        <f>IF(ISNUMBER(SEARCH("Men", Table1[[#This Row],[name]])), "Men", "Women")</f>
        <v>Men</v>
      </c>
      <c r="O253" s="6"/>
      <c r="P253" s="6"/>
    </row>
    <row r="254" spans="1:16" ht="19.8" customHeight="1" x14ac:dyDescent="0.3">
      <c r="A254" t="s">
        <v>240</v>
      </c>
      <c r="B254" t="s">
        <v>1313</v>
      </c>
      <c r="C254" t="s">
        <v>377</v>
      </c>
      <c r="D254" t="s">
        <v>1314</v>
      </c>
      <c r="E254" t="s">
        <v>1315</v>
      </c>
      <c r="F254" t="s">
        <v>373</v>
      </c>
      <c r="G254" s="1" t="s">
        <v>1316</v>
      </c>
      <c r="H254" t="s">
        <v>1317</v>
      </c>
      <c r="I254" s="10" t="str">
        <f>IFERROR(LEFT(Table1[[#This Row],[ratingOld]],SEARCH("|", Table1[[#This Row],[ratingOld]])-2), AVERAGE(Table1[Ratings]))</f>
        <v>4.2</v>
      </c>
      <c r="J254" s="1" t="str">
        <f>IF(Table1[[#This Row],[numBuyers]]&lt;&gt;"None",LEFT(Table1[[#This Row],[numBuyers]],SEARCH(" ",Table1[[#This Row],[numBuyers]])-1), "None")</f>
        <v>1.7k</v>
      </c>
      <c r="K254" s="1" t="str">
        <f>IFERROR(LEFT(Table1[[#This Row],[Column1]],SEARCH("k", Table1[[#This Row],[Column1]])-1), 0)</f>
        <v>1.7</v>
      </c>
      <c r="L254" s="16">
        <f>IF(Table1[[#This Row],[Column2]]=0, Table1[[#This Row],[Column1]], Table1[[#This Row],[Column2]]*1000)</f>
        <v>1700</v>
      </c>
      <c r="M254" s="14" t="str">
        <f>IFERROR(MID(Table1[[#This Row],[price]],SEARCH("¹",Table1[[#This Row],[price]])+1, 10), MID(Table1[[#This Row],[price]],SEARCH("Rs. ",Table1[[#This Row],[price]])+4, 10))</f>
        <v>899</v>
      </c>
      <c r="N254" s="6" t="str">
        <f>IF(ISNUMBER(SEARCH("Men", Table1[[#This Row],[name]])), "Men", "Women")</f>
        <v>Men</v>
      </c>
      <c r="O254" s="6"/>
      <c r="P254" s="6"/>
    </row>
    <row r="255" spans="1:16" ht="19.8" hidden="1" customHeight="1" x14ac:dyDescent="0.3">
      <c r="A255" t="s">
        <v>1318</v>
      </c>
      <c r="B255" t="s">
        <v>1319</v>
      </c>
      <c r="C255" t="s">
        <v>1162</v>
      </c>
      <c r="D255" t="s">
        <v>194</v>
      </c>
      <c r="E255" s="1" t="s">
        <v>1320</v>
      </c>
      <c r="F255" s="1" t="s">
        <v>1321</v>
      </c>
      <c r="G255" t="s">
        <v>21</v>
      </c>
      <c r="H255" t="s">
        <v>21</v>
      </c>
      <c r="I255" s="1" t="str">
        <f ca="1">IFERROR(LEFT(Table1[[#This Row],[ratingOld]],SEARCH("|", Table1[[#This Row],[ratingOld]])-2), AVERAGE(Table1[Ratings]))</f>
        <v>4.4</v>
      </c>
      <c r="J255" s="1" t="str">
        <f>IF(Table1[[#This Row],[numBuyers]]&lt;&gt;"None",LEFT(Table1[[#This Row],[numBuyers]],SEARCH(" ",Table1[[#This Row],[numBuyers]])-1), "None")</f>
        <v>None</v>
      </c>
      <c r="K255" s="1">
        <f>IFERROR(LEFT(Table1[[#This Row],[Column1]],SEARCH("k", Table1[[#This Row],[Column1]])-1), 0)</f>
        <v>0</v>
      </c>
      <c r="L255" s="6" t="str">
        <f>IF(Table1[[#This Row],[Column2]]=0, Table1[[#This Row],[Column1]], Table1[[#This Row],[Column2]]*1000)</f>
        <v>None</v>
      </c>
      <c r="M255" s="6" t="str">
        <f>IFERROR(MID(Table1[[#This Row],[price]],SEARCH("¹",Table1[[#This Row],[price]])+1, 10), MID(Table1[[#This Row],[price]],SEARCH("Rs. ",Table1[[#This Row],[price]])+4, 10))</f>
        <v>1979</v>
      </c>
      <c r="N255" s="6" t="str">
        <f>IF(ISNUMBER(SEARCH("Men", Table1[[#This Row],[name]])), "Men", "Women")</f>
        <v>Men</v>
      </c>
      <c r="O255" s="6" t="str">
        <f>TRIM(RIGHT(SUBSTITUTE(Table1[[#This Row],[name]], " ", REPT(" ", 100)), 100))</f>
        <v>Sneakers</v>
      </c>
      <c r="P25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56" spans="1:16" ht="19.8" customHeight="1" x14ac:dyDescent="0.3">
      <c r="A256" t="s">
        <v>35</v>
      </c>
      <c r="B256" t="s">
        <v>1322</v>
      </c>
      <c r="C256" t="s">
        <v>516</v>
      </c>
      <c r="D256" t="s">
        <v>517</v>
      </c>
      <c r="E256" t="s">
        <v>26</v>
      </c>
      <c r="F256" s="1" t="s">
        <v>518</v>
      </c>
      <c r="G256" s="1" t="s">
        <v>1323</v>
      </c>
      <c r="H256" t="s">
        <v>1324</v>
      </c>
      <c r="I256" s="10" t="str">
        <f>IFERROR(LEFT(Table1[[#This Row],[ratingOld]],SEARCH("|", Table1[[#This Row],[ratingOld]])-2), AVERAGE(Table1[Ratings]))</f>
        <v>4.1</v>
      </c>
      <c r="J256" s="1" t="str">
        <f>IF(Table1[[#This Row],[numBuyers]]&lt;&gt;"None",LEFT(Table1[[#This Row],[numBuyers]],SEARCH(" ",Table1[[#This Row],[numBuyers]])-1), "None")</f>
        <v>584</v>
      </c>
      <c r="K256" s="1">
        <f>IFERROR(LEFT(Table1[[#This Row],[Column1]],SEARCH("k", Table1[[#This Row],[Column1]])-1), 0)</f>
        <v>0</v>
      </c>
      <c r="L256" s="16" t="str">
        <f>IF(Table1[[#This Row],[Column2]]=0, Table1[[#This Row],[Column1]], Table1[[#This Row],[Column2]]*1000)</f>
        <v>584</v>
      </c>
      <c r="M256" s="14" t="str">
        <f>IFERROR(MID(Table1[[#This Row],[price]],SEARCH("¹",Table1[[#This Row],[price]])+1, 10), MID(Table1[[#This Row],[price]],SEARCH("Rs. ",Table1[[#This Row],[price]])+4, 10))</f>
        <v>2299</v>
      </c>
      <c r="N256" s="6" t="str">
        <f>IF(ISNUMBER(SEARCH("Men", Table1[[#This Row],[name]])), "Men", "Women")</f>
        <v>Women</v>
      </c>
      <c r="O256" s="6"/>
      <c r="P256" s="6"/>
    </row>
    <row r="257" spans="1:16" ht="19.8" hidden="1" customHeight="1" x14ac:dyDescent="0.3">
      <c r="A257" t="s">
        <v>1325</v>
      </c>
      <c r="B257" t="s">
        <v>1326</v>
      </c>
      <c r="C257" t="s">
        <v>1109</v>
      </c>
      <c r="D257" t="s">
        <v>21</v>
      </c>
      <c r="E257" s="1" t="s">
        <v>1327</v>
      </c>
      <c r="F257" s="1" t="s">
        <v>338</v>
      </c>
      <c r="G257" t="s">
        <v>21</v>
      </c>
      <c r="H257" t="s">
        <v>21</v>
      </c>
      <c r="I257" s="1" t="str">
        <f ca="1">IFERROR(LEFT(Table1[[#This Row],[ratingOld]],SEARCH("|", Table1[[#This Row],[ratingOld]])-2), AVERAGE(Table1[Ratings]))</f>
        <v>4.4</v>
      </c>
      <c r="J257" s="1" t="str">
        <f>IF(Table1[[#This Row],[numBuyers]]&lt;&gt;"None",LEFT(Table1[[#This Row],[numBuyers]],SEARCH(" ",Table1[[#This Row],[numBuyers]])-1), "None")</f>
        <v>None</v>
      </c>
      <c r="K257" s="1">
        <f>IFERROR(LEFT(Table1[[#This Row],[Column1]],SEARCH("k", Table1[[#This Row],[Column1]])-1), 0)</f>
        <v>0</v>
      </c>
      <c r="L257" s="6" t="str">
        <f>IF(Table1[[#This Row],[Column2]]=0, Table1[[#This Row],[Column1]], Table1[[#This Row],[Column2]]*1000)</f>
        <v>None</v>
      </c>
      <c r="M257" s="6" t="str">
        <f>IFERROR(MID(Table1[[#This Row],[price]],SEARCH("¹",Table1[[#This Row],[price]])+1, 10), MID(Table1[[#This Row],[price]],SEARCH("Rs. ",Table1[[#This Row],[price]])+4, 10))</f>
        <v>1499</v>
      </c>
      <c r="N257" s="6" t="str">
        <f>IF(ISNUMBER(SEARCH("Men", Table1[[#This Row],[name]])), "Men", "Women")</f>
        <v>Men</v>
      </c>
      <c r="O257" s="6" t="str">
        <f>TRIM(RIGHT(SUBSTITUTE(Table1[[#This Row],[name]], " ", REPT(" ", 100)), 100))</f>
        <v>Sandals</v>
      </c>
      <c r="P25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58" spans="1:16" ht="19.8" customHeight="1" x14ac:dyDescent="0.3">
      <c r="A258" t="s">
        <v>65</v>
      </c>
      <c r="B258" t="s">
        <v>1328</v>
      </c>
      <c r="C258" t="s">
        <v>1329</v>
      </c>
      <c r="D258" t="s">
        <v>300</v>
      </c>
      <c r="E258" t="s">
        <v>1330</v>
      </c>
      <c r="F258" s="1" t="s">
        <v>137</v>
      </c>
      <c r="G258" s="1" t="s">
        <v>1331</v>
      </c>
      <c r="H258" t="s">
        <v>190</v>
      </c>
      <c r="I258" s="10" t="str">
        <f>IFERROR(LEFT(Table1[[#This Row],[ratingOld]],SEARCH("|", Table1[[#This Row],[ratingOld]])-2), AVERAGE(Table1[Ratings]))</f>
        <v>4.2</v>
      </c>
      <c r="J258" s="1" t="str">
        <f>IF(Table1[[#This Row],[numBuyers]]&lt;&gt;"None",LEFT(Table1[[#This Row],[numBuyers]],SEARCH(" ",Table1[[#This Row],[numBuyers]])-1), "None")</f>
        <v>1k</v>
      </c>
      <c r="K258" s="1" t="str">
        <f>IFERROR(LEFT(Table1[[#This Row],[Column1]],SEARCH("k", Table1[[#This Row],[Column1]])-1), 0)</f>
        <v>1</v>
      </c>
      <c r="L258" s="16">
        <f>IF(Table1[[#This Row],[Column2]]=0, Table1[[#This Row],[Column1]], Table1[[#This Row],[Column2]]*1000)</f>
        <v>1000</v>
      </c>
      <c r="M258" s="14" t="str">
        <f>IFERROR(MID(Table1[[#This Row],[price]],SEARCH("¹",Table1[[#This Row],[price]])+1, 10), MID(Table1[[#This Row],[price]],SEARCH("Rs. ",Table1[[#This Row],[price]])+4, 10))</f>
        <v>531</v>
      </c>
      <c r="N258" s="6" t="str">
        <f>IF(ISNUMBER(SEARCH("Men", Table1[[#This Row],[name]])), "Men", "Women")</f>
        <v>Men</v>
      </c>
      <c r="O258" s="6"/>
      <c r="P258" s="6"/>
    </row>
    <row r="259" spans="1:16" ht="19.8" customHeight="1" x14ac:dyDescent="0.3">
      <c r="A259" t="s">
        <v>133</v>
      </c>
      <c r="B259" t="s">
        <v>1332</v>
      </c>
      <c r="C259" t="s">
        <v>135</v>
      </c>
      <c r="D259" t="s">
        <v>21</v>
      </c>
      <c r="E259" t="s">
        <v>1333</v>
      </c>
      <c r="F259" s="1" t="s">
        <v>285</v>
      </c>
      <c r="G259" s="1" t="s">
        <v>1334</v>
      </c>
      <c r="H259" t="s">
        <v>1335</v>
      </c>
      <c r="I259" s="10" t="str">
        <f>IFERROR(LEFT(Table1[[#This Row],[ratingOld]],SEARCH("|", Table1[[#This Row],[ratingOld]])-2), AVERAGE(Table1[Ratings]))</f>
        <v>4.3</v>
      </c>
      <c r="J259" s="1" t="str">
        <f>IF(Table1[[#This Row],[numBuyers]]&lt;&gt;"None",LEFT(Table1[[#This Row],[numBuyers]],SEARCH(" ",Table1[[#This Row],[numBuyers]])-1), "None")</f>
        <v>3.9k</v>
      </c>
      <c r="K259" s="1" t="str">
        <f>IFERROR(LEFT(Table1[[#This Row],[Column1]],SEARCH("k", Table1[[#This Row],[Column1]])-1), 0)</f>
        <v>3.9</v>
      </c>
      <c r="L259" s="16">
        <f>IF(Table1[[#This Row],[Column2]]=0, Table1[[#This Row],[Column1]], Table1[[#This Row],[Column2]]*1000)</f>
        <v>3900</v>
      </c>
      <c r="M259" s="14" t="str">
        <f>IFERROR(MID(Table1[[#This Row],[price]],SEARCH("¹",Table1[[#This Row],[price]])+1, 10), MID(Table1[[#This Row],[price]],SEARCH("Rs. ",Table1[[#This Row],[price]])+4, 10))</f>
        <v>1899</v>
      </c>
      <c r="N259" s="6" t="str">
        <f>IF(ISNUMBER(SEARCH("Men", Table1[[#This Row],[name]])), "Men", "Women")</f>
        <v>Men</v>
      </c>
      <c r="O259" s="6"/>
      <c r="P259" s="6"/>
    </row>
    <row r="260" spans="1:16" ht="19.8" customHeight="1" x14ac:dyDescent="0.3">
      <c r="A260" t="s">
        <v>998</v>
      </c>
      <c r="B260" t="s">
        <v>1336</v>
      </c>
      <c r="C260" t="s">
        <v>1337</v>
      </c>
      <c r="D260" t="s">
        <v>21</v>
      </c>
      <c r="E260" s="1" t="s">
        <v>1338</v>
      </c>
      <c r="F260" s="1" t="s">
        <v>777</v>
      </c>
      <c r="G260" s="1" t="s">
        <v>1339</v>
      </c>
      <c r="H260" t="s">
        <v>1340</v>
      </c>
      <c r="I260" s="10" t="str">
        <f>IFERROR(LEFT(Table1[[#This Row],[ratingOld]],SEARCH("|", Table1[[#This Row],[ratingOld]])-2), AVERAGE(Table1[Ratings]))</f>
        <v>4.6</v>
      </c>
      <c r="J260" s="1" t="str">
        <f>IF(Table1[[#This Row],[numBuyers]]&lt;&gt;"None",LEFT(Table1[[#This Row],[numBuyers]],SEARCH(" ",Table1[[#This Row],[numBuyers]])-1), "None")</f>
        <v>32</v>
      </c>
      <c r="K260" s="1">
        <f>IFERROR(LEFT(Table1[[#This Row],[Column1]],SEARCH("k", Table1[[#This Row],[Column1]])-1), 0)</f>
        <v>0</v>
      </c>
      <c r="L260" s="16" t="str">
        <f>IF(Table1[[#This Row],[Column2]]=0, Table1[[#This Row],[Column1]], Table1[[#This Row],[Column2]]*1000)</f>
        <v>32</v>
      </c>
      <c r="M260" s="14" t="str">
        <f>IFERROR(MID(Table1[[#This Row],[price]],SEARCH("¹",Table1[[#This Row],[price]])+1, 10), MID(Table1[[#This Row],[price]],SEARCH("Rs. ",Table1[[#This Row],[price]])+4, 10))</f>
        <v>4195</v>
      </c>
      <c r="N260" s="6" t="str">
        <f>IF(ISNUMBER(SEARCH("Men", Table1[[#This Row],[name]])), "Men", "Women")</f>
        <v>Men</v>
      </c>
      <c r="O260" s="6"/>
      <c r="P260" s="6"/>
    </row>
    <row r="261" spans="1:16" ht="19.8" customHeight="1" x14ac:dyDescent="0.3">
      <c r="A261" t="s">
        <v>198</v>
      </c>
      <c r="B261" t="s">
        <v>1341</v>
      </c>
      <c r="C261" t="s">
        <v>48</v>
      </c>
      <c r="D261" t="s">
        <v>106</v>
      </c>
      <c r="E261" s="1" t="s">
        <v>1342</v>
      </c>
      <c r="F261" s="1" t="s">
        <v>1321</v>
      </c>
      <c r="G261" s="1" t="s">
        <v>1343</v>
      </c>
      <c r="H261" t="s">
        <v>1344</v>
      </c>
      <c r="I261" s="10" t="str">
        <f>IFERROR(LEFT(Table1[[#This Row],[ratingOld]],SEARCH("|", Table1[[#This Row],[ratingOld]])-2), AVERAGE(Table1[Ratings]))</f>
        <v>4.2</v>
      </c>
      <c r="J261" s="1" t="str">
        <f>IF(Table1[[#This Row],[numBuyers]]&lt;&gt;"None",LEFT(Table1[[#This Row],[numBuyers]],SEARCH(" ",Table1[[#This Row],[numBuyers]])-1), "None")</f>
        <v>19.9k</v>
      </c>
      <c r="K261" s="1" t="str">
        <f>IFERROR(LEFT(Table1[[#This Row],[Column1]],SEARCH("k", Table1[[#This Row],[Column1]])-1), 0)</f>
        <v>19.9</v>
      </c>
      <c r="L261" s="16">
        <f>IF(Table1[[#This Row],[Column2]]=0, Table1[[#This Row],[Column1]], Table1[[#This Row],[Column2]]*1000)</f>
        <v>19900</v>
      </c>
      <c r="M261" s="14" t="str">
        <f>IFERROR(MID(Table1[[#This Row],[price]],SEARCH("¹",Table1[[#This Row],[price]])+1, 10), MID(Table1[[#This Row],[price]],SEARCH("Rs. ",Table1[[#This Row],[price]])+4, 10))</f>
        <v>1499</v>
      </c>
      <c r="N261" s="6" t="str">
        <f>IF(ISNUMBER(SEARCH("Men", Table1[[#This Row],[name]])), "Men", "Women")</f>
        <v>Men</v>
      </c>
      <c r="O261" s="6"/>
      <c r="P261" s="6"/>
    </row>
    <row r="262" spans="1:16" ht="19.8" hidden="1" customHeight="1" x14ac:dyDescent="0.3">
      <c r="A262" t="s">
        <v>1345</v>
      </c>
      <c r="B262" t="s">
        <v>1346</v>
      </c>
      <c r="C262" t="s">
        <v>1347</v>
      </c>
      <c r="D262" t="s">
        <v>323</v>
      </c>
      <c r="E262" s="1" t="s">
        <v>1348</v>
      </c>
      <c r="F262" s="1" t="s">
        <v>1349</v>
      </c>
      <c r="G262" t="s">
        <v>21</v>
      </c>
      <c r="H262" t="s">
        <v>21</v>
      </c>
      <c r="I262" s="1" t="str">
        <f ca="1">IFERROR(LEFT(Table1[[#This Row],[ratingOld]],SEARCH("|", Table1[[#This Row],[ratingOld]])-2), AVERAGE(Table1[Ratings]))</f>
        <v>4.4</v>
      </c>
      <c r="J262" s="1" t="str">
        <f>IF(Table1[[#This Row],[numBuyers]]&lt;&gt;"None",LEFT(Table1[[#This Row],[numBuyers]],SEARCH(" ",Table1[[#This Row],[numBuyers]])-1), "None")</f>
        <v>None</v>
      </c>
      <c r="K262" s="1">
        <f>IFERROR(LEFT(Table1[[#This Row],[Column1]],SEARCH("k", Table1[[#This Row],[Column1]])-1), 0)</f>
        <v>0</v>
      </c>
      <c r="L262" s="6" t="str">
        <f>IF(Table1[[#This Row],[Column2]]=0, Table1[[#This Row],[Column1]], Table1[[#This Row],[Column2]]*1000)</f>
        <v>None</v>
      </c>
      <c r="M262" s="6" t="str">
        <f>IFERROR(MID(Table1[[#This Row],[price]],SEARCH("¹",Table1[[#This Row],[price]])+1, 10), MID(Table1[[#This Row],[price]],SEARCH("Rs. ",Table1[[#This Row],[price]])+4, 10))</f>
        <v>2015</v>
      </c>
      <c r="N262" s="6" t="str">
        <f>IF(ISNUMBER(SEARCH("Men", Table1[[#This Row],[name]])), "Men", "Women")</f>
        <v>Men</v>
      </c>
      <c r="O262" s="6" t="str">
        <f>TRIM(RIGHT(SUBSTITUTE(Table1[[#This Row],[name]], " ", REPT(" ", 100)), 100))</f>
        <v>Trousers</v>
      </c>
      <c r="P26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63" spans="1:16" ht="19.8" customHeight="1" x14ac:dyDescent="0.3">
      <c r="A263" t="s">
        <v>573</v>
      </c>
      <c r="B263" t="s">
        <v>1350</v>
      </c>
      <c r="C263" t="s">
        <v>848</v>
      </c>
      <c r="D263" t="s">
        <v>21</v>
      </c>
      <c r="E263" s="1" t="s">
        <v>1351</v>
      </c>
      <c r="F263" t="s">
        <v>1352</v>
      </c>
      <c r="G263" s="1" t="s">
        <v>1353</v>
      </c>
      <c r="H263" t="s">
        <v>303</v>
      </c>
      <c r="I263" s="10" t="str">
        <f>IFERROR(LEFT(Table1[[#This Row],[ratingOld]],SEARCH("|", Table1[[#This Row],[ratingOld]])-2), AVERAGE(Table1[Ratings]))</f>
        <v>4.5</v>
      </c>
      <c r="J263" s="1" t="str">
        <f>IF(Table1[[#This Row],[numBuyers]]&lt;&gt;"None",LEFT(Table1[[#This Row],[numBuyers]],SEARCH(" ",Table1[[#This Row],[numBuyers]])-1), "None")</f>
        <v>3.2k</v>
      </c>
      <c r="K263" s="1" t="str">
        <f>IFERROR(LEFT(Table1[[#This Row],[Column1]],SEARCH("k", Table1[[#This Row],[Column1]])-1), 0)</f>
        <v>3.2</v>
      </c>
      <c r="L263" s="16">
        <f>IF(Table1[[#This Row],[Column2]]=0, Table1[[#This Row],[Column1]], Table1[[#This Row],[Column2]]*1000)</f>
        <v>3200</v>
      </c>
      <c r="M263" s="14" t="str">
        <f>IFERROR(MID(Table1[[#This Row],[price]],SEARCH("¹",Table1[[#This Row],[price]])+1, 10), MID(Table1[[#This Row],[price]],SEARCH("Rs. ",Table1[[#This Row],[price]])+4, 10))</f>
        <v>210</v>
      </c>
      <c r="N263" s="6" t="str">
        <f>IF(ISNUMBER(SEARCH("Men", Table1[[#This Row],[name]])), "Men", "Women")</f>
        <v>Women</v>
      </c>
      <c r="O263" s="6"/>
      <c r="P263" s="6"/>
    </row>
    <row r="264" spans="1:16" ht="19.8" hidden="1" customHeight="1" x14ac:dyDescent="0.3">
      <c r="A264" t="s">
        <v>1354</v>
      </c>
      <c r="B264" t="s">
        <v>1355</v>
      </c>
      <c r="C264" t="s">
        <v>1356</v>
      </c>
      <c r="D264" t="s">
        <v>74</v>
      </c>
      <c r="E264" t="s">
        <v>1357</v>
      </c>
      <c r="F264" t="s">
        <v>21</v>
      </c>
      <c r="G264" t="s">
        <v>21</v>
      </c>
      <c r="H264" t="s">
        <v>21</v>
      </c>
      <c r="I264" s="1" t="str">
        <f ca="1">IFERROR(LEFT(Table1[[#This Row],[ratingOld]],SEARCH("|", Table1[[#This Row],[ratingOld]])-2), AVERAGE(Table1[Ratings]))</f>
        <v>4.4</v>
      </c>
      <c r="J264" s="1" t="str">
        <f>IF(Table1[[#This Row],[numBuyers]]&lt;&gt;"None",LEFT(Table1[[#This Row],[numBuyers]],SEARCH(" ",Table1[[#This Row],[numBuyers]])-1), "None")</f>
        <v>None</v>
      </c>
      <c r="K264" s="1">
        <f>IFERROR(LEFT(Table1[[#This Row],[Column1]],SEARCH("k", Table1[[#This Row],[Column1]])-1), 0)</f>
        <v>0</v>
      </c>
      <c r="L264" s="6" t="str">
        <f>IF(Table1[[#This Row],[Column2]]=0, Table1[[#This Row],[Column1]], Table1[[#This Row],[Column2]]*1000)</f>
        <v>None</v>
      </c>
      <c r="M264" s="6" t="str">
        <f>IFERROR(MID(Table1[[#This Row],[price]],SEARCH("¹",Table1[[#This Row],[price]])+1, 10), MID(Table1[[#This Row],[price]],SEARCH("Rs. ",Table1[[#This Row],[price]])+4, 10))</f>
        <v>372</v>
      </c>
      <c r="N264" s="6" t="str">
        <f>IF(ISNUMBER(SEARCH("Men", Table1[[#This Row],[name]])), "Men", "Women")</f>
        <v>Women</v>
      </c>
      <c r="O264" s="6" t="str">
        <f>TRIM(RIGHT(SUBSTITUTE(Table1[[#This Row],[name]], " ", REPT(" ", 100)), 100))</f>
        <v>250g</v>
      </c>
      <c r="P26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65" spans="1:16" ht="19.8" customHeight="1" x14ac:dyDescent="0.3">
      <c r="A265" t="s">
        <v>240</v>
      </c>
      <c r="B265" t="s">
        <v>1358</v>
      </c>
      <c r="C265" t="s">
        <v>37</v>
      </c>
      <c r="D265" t="s">
        <v>106</v>
      </c>
      <c r="E265" s="1" t="s">
        <v>1359</v>
      </c>
      <c r="F265" s="1" t="s">
        <v>689</v>
      </c>
      <c r="G265" s="1" t="s">
        <v>1360</v>
      </c>
      <c r="H265" t="s">
        <v>662</v>
      </c>
      <c r="I265" s="10" t="str">
        <f>IFERROR(LEFT(Table1[[#This Row],[ratingOld]],SEARCH("|", Table1[[#This Row],[ratingOld]])-2), AVERAGE(Table1[Ratings]))</f>
        <v>4.1</v>
      </c>
      <c r="J265" s="1" t="str">
        <f>IF(Table1[[#This Row],[numBuyers]]&lt;&gt;"None",LEFT(Table1[[#This Row],[numBuyers]],SEARCH(" ",Table1[[#This Row],[numBuyers]])-1), "None")</f>
        <v>1.1k</v>
      </c>
      <c r="K265" s="1" t="str">
        <f>IFERROR(LEFT(Table1[[#This Row],[Column1]],SEARCH("k", Table1[[#This Row],[Column1]])-1), 0)</f>
        <v>1.1</v>
      </c>
      <c r="L265" s="16">
        <f>IF(Table1[[#This Row],[Column2]]=0, Table1[[#This Row],[Column1]], Table1[[#This Row],[Column2]]*1000)</f>
        <v>1100</v>
      </c>
      <c r="M265" s="14" t="str">
        <f>IFERROR(MID(Table1[[#This Row],[price]],SEARCH("¹",Table1[[#This Row],[price]])+1, 10), MID(Table1[[#This Row],[price]],SEARCH("Rs. ",Table1[[#This Row],[price]])+4, 10))</f>
        <v>999</v>
      </c>
      <c r="N265" s="6" t="str">
        <f>IF(ISNUMBER(SEARCH("Men", Table1[[#This Row],[name]])), "Men", "Women")</f>
        <v>Men</v>
      </c>
      <c r="O265" s="6"/>
      <c r="P265" s="6"/>
    </row>
    <row r="266" spans="1:16" ht="19.8" customHeight="1" x14ac:dyDescent="0.3">
      <c r="A266" t="s">
        <v>1361</v>
      </c>
      <c r="B266" t="s">
        <v>1362</v>
      </c>
      <c r="C266" t="s">
        <v>768</v>
      </c>
      <c r="D266" t="s">
        <v>235</v>
      </c>
      <c r="E266" s="1" t="s">
        <v>1363</v>
      </c>
      <c r="F266" t="s">
        <v>1364</v>
      </c>
      <c r="G266" s="1" t="s">
        <v>1365</v>
      </c>
      <c r="H266" t="s">
        <v>1340</v>
      </c>
      <c r="I266" s="10" t="str">
        <f>IFERROR(LEFT(Table1[[#This Row],[ratingOld]],SEARCH("|", Table1[[#This Row],[ratingOld]])-2), AVERAGE(Table1[Ratings]))</f>
        <v>4.4</v>
      </c>
      <c r="J266" s="1" t="str">
        <f>IF(Table1[[#This Row],[numBuyers]]&lt;&gt;"None",LEFT(Table1[[#This Row],[numBuyers]],SEARCH(" ",Table1[[#This Row],[numBuyers]])-1), "None")</f>
        <v>32</v>
      </c>
      <c r="K266" s="1">
        <f>IFERROR(LEFT(Table1[[#This Row],[Column1]],SEARCH("k", Table1[[#This Row],[Column1]])-1), 0)</f>
        <v>0</v>
      </c>
      <c r="L266" s="16" t="str">
        <f>IF(Table1[[#This Row],[Column2]]=0, Table1[[#This Row],[Column1]], Table1[[#This Row],[Column2]]*1000)</f>
        <v>32</v>
      </c>
      <c r="M266" s="14" t="str">
        <f>IFERROR(MID(Table1[[#This Row],[price]],SEARCH("¹",Table1[[#This Row],[price]])+1, 10), MID(Table1[[#This Row],[price]],SEARCH("Rs. ",Table1[[#This Row],[price]])+4, 10))</f>
        <v>2099</v>
      </c>
      <c r="N266" s="6" t="str">
        <f>IF(ISNUMBER(SEARCH("Men", Table1[[#This Row],[name]])), "Men", "Women")</f>
        <v>Men</v>
      </c>
      <c r="O266" s="6"/>
      <c r="P266" s="6"/>
    </row>
    <row r="267" spans="1:16" ht="19.8" customHeight="1" x14ac:dyDescent="0.3">
      <c r="A267" t="s">
        <v>1366</v>
      </c>
      <c r="B267" t="s">
        <v>1367</v>
      </c>
      <c r="C267" t="s">
        <v>791</v>
      </c>
      <c r="D267" t="s">
        <v>106</v>
      </c>
      <c r="E267" t="s">
        <v>26</v>
      </c>
      <c r="F267" s="1" t="s">
        <v>1368</v>
      </c>
      <c r="G267" s="1" t="s">
        <v>1369</v>
      </c>
      <c r="H267" t="s">
        <v>1370</v>
      </c>
      <c r="I267" s="10" t="str">
        <f>IFERROR(LEFT(Table1[[#This Row],[ratingOld]],SEARCH("|", Table1[[#This Row],[ratingOld]])-2), AVERAGE(Table1[Ratings]))</f>
        <v>3.9</v>
      </c>
      <c r="J267" s="1" t="str">
        <f>IF(Table1[[#This Row],[numBuyers]]&lt;&gt;"None",LEFT(Table1[[#This Row],[numBuyers]],SEARCH(" ",Table1[[#This Row],[numBuyers]])-1), "None")</f>
        <v>81</v>
      </c>
      <c r="K267" s="1">
        <f>IFERROR(LEFT(Table1[[#This Row],[Column1]],SEARCH("k", Table1[[#This Row],[Column1]])-1), 0)</f>
        <v>0</v>
      </c>
      <c r="L267" s="16" t="str">
        <f>IF(Table1[[#This Row],[Column2]]=0, Table1[[#This Row],[Column1]], Table1[[#This Row],[Column2]]*1000)</f>
        <v>81</v>
      </c>
      <c r="M267" s="14" t="str">
        <f>IFERROR(MID(Table1[[#This Row],[price]],SEARCH("¹",Table1[[#This Row],[price]])+1, 10), MID(Table1[[#This Row],[price]],SEARCH("Rs. ",Table1[[#This Row],[price]])+4, 10))</f>
        <v>549</v>
      </c>
      <c r="N267" s="6" t="str">
        <f>IF(ISNUMBER(SEARCH("Men", Table1[[#This Row],[name]])), "Men", "Women")</f>
        <v>Men</v>
      </c>
      <c r="O267" s="6"/>
      <c r="P267" s="6"/>
    </row>
    <row r="268" spans="1:16" ht="19.8" customHeight="1" x14ac:dyDescent="0.3">
      <c r="A268" t="s">
        <v>651</v>
      </c>
      <c r="B268" t="s">
        <v>1371</v>
      </c>
      <c r="C268" t="s">
        <v>1372</v>
      </c>
      <c r="D268" t="s">
        <v>526</v>
      </c>
      <c r="E268" t="s">
        <v>1373</v>
      </c>
      <c r="F268" t="s">
        <v>21</v>
      </c>
      <c r="G268" s="1" t="s">
        <v>1374</v>
      </c>
      <c r="H268" t="s">
        <v>1375</v>
      </c>
      <c r="I268" s="10" t="str">
        <f>IFERROR(LEFT(Table1[[#This Row],[ratingOld]],SEARCH("|", Table1[[#This Row],[ratingOld]])-2), AVERAGE(Table1[Ratings]))</f>
        <v>4.4</v>
      </c>
      <c r="J268" s="1" t="str">
        <f>IF(Table1[[#This Row],[numBuyers]]&lt;&gt;"None",LEFT(Table1[[#This Row],[numBuyers]],SEARCH(" ",Table1[[#This Row],[numBuyers]])-1), "None")</f>
        <v>10k</v>
      </c>
      <c r="K268" s="1" t="str">
        <f>IFERROR(LEFT(Table1[[#This Row],[Column1]],SEARCH("k", Table1[[#This Row],[Column1]])-1), 0)</f>
        <v>10</v>
      </c>
      <c r="L268" s="16">
        <f>IF(Table1[[#This Row],[Column2]]=0, Table1[[#This Row],[Column1]], Table1[[#This Row],[Column2]]*1000)</f>
        <v>10000</v>
      </c>
      <c r="M268" s="14" t="str">
        <f>IFERROR(MID(Table1[[#This Row],[price]],SEARCH("¹",Table1[[#This Row],[price]])+1, 10), MID(Table1[[#This Row],[price]],SEARCH("Rs. ",Table1[[#This Row],[price]])+4, 10))</f>
        <v>94</v>
      </c>
      <c r="N268" s="6" t="str">
        <f>IF(ISNUMBER(SEARCH("Men", Table1[[#This Row],[name]])), "Men", "Women")</f>
        <v>Women</v>
      </c>
      <c r="O268" s="6"/>
      <c r="P268" s="6"/>
    </row>
    <row r="269" spans="1:16" ht="19.8" customHeight="1" x14ac:dyDescent="0.3">
      <c r="A269" t="s">
        <v>29</v>
      </c>
      <c r="B269" t="s">
        <v>1376</v>
      </c>
      <c r="C269" t="s">
        <v>516</v>
      </c>
      <c r="D269" t="s">
        <v>496</v>
      </c>
      <c r="E269" t="s">
        <v>26</v>
      </c>
      <c r="F269" t="s">
        <v>21</v>
      </c>
      <c r="G269" s="1" t="s">
        <v>1377</v>
      </c>
      <c r="H269" t="s">
        <v>1378</v>
      </c>
      <c r="I269" s="10" t="str">
        <f>IFERROR(LEFT(Table1[[#This Row],[ratingOld]],SEARCH("|", Table1[[#This Row],[ratingOld]])-2), AVERAGE(Table1[Ratings]))</f>
        <v>4.1</v>
      </c>
      <c r="J269" s="1" t="str">
        <f>IF(Table1[[#This Row],[numBuyers]]&lt;&gt;"None",LEFT(Table1[[#This Row],[numBuyers]],SEARCH(" ",Table1[[#This Row],[numBuyers]])-1), "None")</f>
        <v>524</v>
      </c>
      <c r="K269" s="1">
        <f>IFERROR(LEFT(Table1[[#This Row],[Column1]],SEARCH("k", Table1[[#This Row],[Column1]])-1), 0)</f>
        <v>0</v>
      </c>
      <c r="L269" s="16" t="str">
        <f>IF(Table1[[#This Row],[Column2]]=0, Table1[[#This Row],[Column1]], Table1[[#This Row],[Column2]]*1000)</f>
        <v>524</v>
      </c>
      <c r="M269" s="14" t="str">
        <f>IFERROR(MID(Table1[[#This Row],[price]],SEARCH("¹",Table1[[#This Row],[price]])+1, 10), MID(Table1[[#This Row],[price]],SEARCH("Rs. ",Table1[[#This Row],[price]])+4, 10))</f>
        <v>2299</v>
      </c>
      <c r="N269" s="6" t="str">
        <f>IF(ISNUMBER(SEARCH("Men", Table1[[#This Row],[name]])), "Men", "Women")</f>
        <v>Women</v>
      </c>
      <c r="O269" s="6"/>
      <c r="P269" s="6"/>
    </row>
    <row r="270" spans="1:16" ht="19.8" customHeight="1" x14ac:dyDescent="0.3">
      <c r="A270" t="s">
        <v>1379</v>
      </c>
      <c r="B270" t="s">
        <v>1380</v>
      </c>
      <c r="C270" t="s">
        <v>1381</v>
      </c>
      <c r="D270" t="s">
        <v>1382</v>
      </c>
      <c r="E270" s="1" t="s">
        <v>1383</v>
      </c>
      <c r="F270" s="1" t="s">
        <v>362</v>
      </c>
      <c r="G270" s="1" t="s">
        <v>1384</v>
      </c>
      <c r="H270" t="s">
        <v>1385</v>
      </c>
      <c r="I270" s="10" t="str">
        <f>IFERROR(LEFT(Table1[[#This Row],[ratingOld]],SEARCH("|", Table1[[#This Row],[ratingOld]])-2), AVERAGE(Table1[Ratings]))</f>
        <v>4.2</v>
      </c>
      <c r="J270" s="1" t="str">
        <f>IF(Table1[[#This Row],[numBuyers]]&lt;&gt;"None",LEFT(Table1[[#This Row],[numBuyers]],SEARCH(" ",Table1[[#This Row],[numBuyers]])-1), "None")</f>
        <v>671</v>
      </c>
      <c r="K270" s="1">
        <f>IFERROR(LEFT(Table1[[#This Row],[Column1]],SEARCH("k", Table1[[#This Row],[Column1]])-1), 0)</f>
        <v>0</v>
      </c>
      <c r="L270" s="16" t="str">
        <f>IF(Table1[[#This Row],[Column2]]=0, Table1[[#This Row],[Column1]], Table1[[#This Row],[Column2]]*1000)</f>
        <v>671</v>
      </c>
      <c r="M270" s="14" t="str">
        <f>IFERROR(MID(Table1[[#This Row],[price]],SEARCH("¹",Table1[[#This Row],[price]])+1, 10), MID(Table1[[#This Row],[price]],SEARCH("Rs. ",Table1[[#This Row],[price]])+4, 10))</f>
        <v>1359</v>
      </c>
      <c r="N270" s="6" t="str">
        <f>IF(ISNUMBER(SEARCH("Men", Table1[[#This Row],[name]])), "Men", "Women")</f>
        <v>Men</v>
      </c>
      <c r="O270" s="6"/>
      <c r="P270" s="6"/>
    </row>
    <row r="271" spans="1:16" ht="19.8" customHeight="1" x14ac:dyDescent="0.3">
      <c r="A271" t="s">
        <v>1265</v>
      </c>
      <c r="B271" t="s">
        <v>1386</v>
      </c>
      <c r="C271" t="s">
        <v>926</v>
      </c>
      <c r="D271" t="s">
        <v>1387</v>
      </c>
      <c r="E271" s="1" t="s">
        <v>1388</v>
      </c>
      <c r="F271" t="s">
        <v>1389</v>
      </c>
      <c r="G271" s="1" t="s">
        <v>1390</v>
      </c>
      <c r="H271" t="s">
        <v>1391</v>
      </c>
      <c r="I271" s="10" t="str">
        <f>IFERROR(LEFT(Table1[[#This Row],[ratingOld]],SEARCH("|", Table1[[#This Row],[ratingOld]])-2), AVERAGE(Table1[Ratings]))</f>
        <v>4.2</v>
      </c>
      <c r="J271" s="1" t="str">
        <f>IF(Table1[[#This Row],[numBuyers]]&lt;&gt;"None",LEFT(Table1[[#This Row],[numBuyers]],SEARCH(" ",Table1[[#This Row],[numBuyers]])-1), "None")</f>
        <v>1.5k</v>
      </c>
      <c r="K271" s="1" t="str">
        <f>IFERROR(LEFT(Table1[[#This Row],[Column1]],SEARCH("k", Table1[[#This Row],[Column1]])-1), 0)</f>
        <v>1.5</v>
      </c>
      <c r="L271" s="16">
        <f>IF(Table1[[#This Row],[Column2]]=0, Table1[[#This Row],[Column1]], Table1[[#This Row],[Column2]]*1000)</f>
        <v>1500</v>
      </c>
      <c r="M271" s="14" t="str">
        <f>IFERROR(MID(Table1[[#This Row],[price]],SEARCH("¹",Table1[[#This Row],[price]])+1, 10), MID(Table1[[#This Row],[price]],SEARCH("Rs. ",Table1[[#This Row],[price]])+4, 10))</f>
        <v>699</v>
      </c>
      <c r="N271" s="6" t="str">
        <f>IF(ISNUMBER(SEARCH("Men", Table1[[#This Row],[name]])), "Men", "Women")</f>
        <v>Men</v>
      </c>
      <c r="O271" s="6"/>
      <c r="P271" s="6"/>
    </row>
    <row r="272" spans="1:16" ht="19.8" customHeight="1" x14ac:dyDescent="0.3">
      <c r="A272" t="s">
        <v>227</v>
      </c>
      <c r="B272" t="s">
        <v>1392</v>
      </c>
      <c r="C272" t="s">
        <v>1301</v>
      </c>
      <c r="D272" t="s">
        <v>1302</v>
      </c>
      <c r="E272" s="1" t="s">
        <v>1393</v>
      </c>
      <c r="F272" s="1" t="s">
        <v>70</v>
      </c>
      <c r="G272" s="1" t="s">
        <v>1394</v>
      </c>
      <c r="H272" t="s">
        <v>1395</v>
      </c>
      <c r="I272" s="10" t="str">
        <f>IFERROR(LEFT(Table1[[#This Row],[ratingOld]],SEARCH("|", Table1[[#This Row],[ratingOld]])-2), AVERAGE(Table1[Ratings]))</f>
        <v>3.6</v>
      </c>
      <c r="J272" s="1" t="str">
        <f>IF(Table1[[#This Row],[numBuyers]]&lt;&gt;"None",LEFT(Table1[[#This Row],[numBuyers]],SEARCH(" ",Table1[[#This Row],[numBuyers]])-1), "None")</f>
        <v>1.9k</v>
      </c>
      <c r="K272" s="1" t="str">
        <f>IFERROR(LEFT(Table1[[#This Row],[Column1]],SEARCH("k", Table1[[#This Row],[Column1]])-1), 0)</f>
        <v>1.9</v>
      </c>
      <c r="L272" s="16">
        <f>IF(Table1[[#This Row],[Column2]]=0, Table1[[#This Row],[Column1]], Table1[[#This Row],[Column2]]*1000)</f>
        <v>1900</v>
      </c>
      <c r="M272" s="14" t="str">
        <f>IFERROR(MID(Table1[[#This Row],[price]],SEARCH("¹",Table1[[#This Row],[price]])+1, 10), MID(Table1[[#This Row],[price]],SEARCH("Rs. ",Table1[[#This Row],[price]])+4, 10))</f>
        <v>692</v>
      </c>
      <c r="N272" s="6" t="str">
        <f>IF(ISNUMBER(SEARCH("Men", Table1[[#This Row],[name]])), "Men", "Women")</f>
        <v>Men</v>
      </c>
      <c r="O272" s="6"/>
      <c r="P272" s="6"/>
    </row>
    <row r="273" spans="1:16" ht="19.8" hidden="1" customHeight="1" x14ac:dyDescent="0.3">
      <c r="A273" t="s">
        <v>858</v>
      </c>
      <c r="B273" t="s">
        <v>1396</v>
      </c>
      <c r="C273" t="s">
        <v>1397</v>
      </c>
      <c r="D273" t="s">
        <v>1382</v>
      </c>
      <c r="E273" s="1" t="s">
        <v>1398</v>
      </c>
      <c r="F273" s="1" t="s">
        <v>1399</v>
      </c>
      <c r="G273" t="s">
        <v>21</v>
      </c>
      <c r="H273" t="s">
        <v>21</v>
      </c>
      <c r="I273" s="1" t="str">
        <f ca="1">IFERROR(LEFT(Table1[[#This Row],[ratingOld]],SEARCH("|", Table1[[#This Row],[ratingOld]])-2), AVERAGE(Table1[Ratings]))</f>
        <v>4.4</v>
      </c>
      <c r="J273" s="1" t="str">
        <f>IF(Table1[[#This Row],[numBuyers]]&lt;&gt;"None",LEFT(Table1[[#This Row],[numBuyers]],SEARCH(" ",Table1[[#This Row],[numBuyers]])-1), "None")</f>
        <v>None</v>
      </c>
      <c r="K273" s="1">
        <f>IFERROR(LEFT(Table1[[#This Row],[Column1]],SEARCH("k", Table1[[#This Row],[Column1]])-1), 0)</f>
        <v>0</v>
      </c>
      <c r="L273" s="6" t="str">
        <f>IF(Table1[[#This Row],[Column2]]=0, Table1[[#This Row],[Column1]], Table1[[#This Row],[Column2]]*1000)</f>
        <v>None</v>
      </c>
      <c r="M273" s="6" t="str">
        <f>IFERROR(MID(Table1[[#This Row],[price]],SEARCH("¹",Table1[[#This Row],[price]])+1, 10), MID(Table1[[#This Row],[price]],SEARCH("Rs. ",Table1[[#This Row],[price]])+4, 10))</f>
        <v>747</v>
      </c>
      <c r="N273" s="6" t="str">
        <f>IF(ISNUMBER(SEARCH("Men", Table1[[#This Row],[name]])), "Men", "Women")</f>
        <v>Men</v>
      </c>
      <c r="O273" s="6" t="str">
        <f>TRIM(RIGHT(SUBSTITUTE(Table1[[#This Row],[name]], " ", REPT(" ", 100)), 100))</f>
        <v>Flip-Flops</v>
      </c>
      <c r="P27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74" spans="1:16" ht="19.8" customHeight="1" x14ac:dyDescent="0.3">
      <c r="A274" t="s">
        <v>1400</v>
      </c>
      <c r="B274" t="s">
        <v>1401</v>
      </c>
      <c r="C274" t="s">
        <v>1402</v>
      </c>
      <c r="D274" t="s">
        <v>1382</v>
      </c>
      <c r="E274" s="1" t="s">
        <v>1403</v>
      </c>
      <c r="F274" s="1" t="s">
        <v>1404</v>
      </c>
      <c r="G274" s="1" t="s">
        <v>1405</v>
      </c>
      <c r="H274" t="s">
        <v>251</v>
      </c>
      <c r="I274" s="10" t="str">
        <f>IFERROR(LEFT(Table1[[#This Row],[ratingOld]],SEARCH("|", Table1[[#This Row],[ratingOld]])-2), AVERAGE(Table1[Ratings]))</f>
        <v>4.4</v>
      </c>
      <c r="J274" s="1" t="str">
        <f>IF(Table1[[#This Row],[numBuyers]]&lt;&gt;"None",LEFT(Table1[[#This Row],[numBuyers]],SEARCH(" ",Table1[[#This Row],[numBuyers]])-1), "None")</f>
        <v>123</v>
      </c>
      <c r="K274" s="1">
        <f>IFERROR(LEFT(Table1[[#This Row],[Column1]],SEARCH("k", Table1[[#This Row],[Column1]])-1), 0)</f>
        <v>0</v>
      </c>
      <c r="L274" s="16" t="str">
        <f>IF(Table1[[#This Row],[Column2]]=0, Table1[[#This Row],[Column1]], Table1[[#This Row],[Column2]]*1000)</f>
        <v>123</v>
      </c>
      <c r="M274" s="14" t="str">
        <f>IFERROR(MID(Table1[[#This Row],[price]],SEARCH("¹",Table1[[#This Row],[price]])+1, 10), MID(Table1[[#This Row],[price]],SEARCH("Rs. ",Table1[[#This Row],[price]])+4, 10))</f>
        <v>815</v>
      </c>
      <c r="N274" s="6" t="str">
        <f>IF(ISNUMBER(SEARCH("Men", Table1[[#This Row],[name]])), "Men", "Women")</f>
        <v>Men</v>
      </c>
      <c r="O274" s="6"/>
      <c r="P274" s="6"/>
    </row>
    <row r="275" spans="1:16" ht="19.8" hidden="1" customHeight="1" x14ac:dyDescent="0.3">
      <c r="A275" t="s">
        <v>697</v>
      </c>
      <c r="B275" t="s">
        <v>1406</v>
      </c>
      <c r="C275" t="s">
        <v>1407</v>
      </c>
      <c r="D275" t="s">
        <v>21</v>
      </c>
      <c r="E275" s="1" t="s">
        <v>1408</v>
      </c>
      <c r="F275" s="1" t="s">
        <v>986</v>
      </c>
      <c r="G275" t="s">
        <v>21</v>
      </c>
      <c r="H275" t="s">
        <v>21</v>
      </c>
      <c r="I275" s="1" t="str">
        <f ca="1">IFERROR(LEFT(Table1[[#This Row],[ratingOld]],SEARCH("|", Table1[[#This Row],[ratingOld]])-2), AVERAGE(Table1[Ratings]))</f>
        <v>4.4</v>
      </c>
      <c r="J275" s="1" t="str">
        <f>IF(Table1[[#This Row],[numBuyers]]&lt;&gt;"None",LEFT(Table1[[#This Row],[numBuyers]],SEARCH(" ",Table1[[#This Row],[numBuyers]])-1), "None")</f>
        <v>None</v>
      </c>
      <c r="K275" s="1">
        <f>IFERROR(LEFT(Table1[[#This Row],[Column1]],SEARCH("k", Table1[[#This Row],[Column1]])-1), 0)</f>
        <v>0</v>
      </c>
      <c r="L275" s="6" t="str">
        <f>IF(Table1[[#This Row],[Column2]]=0, Table1[[#This Row],[Column1]], Table1[[#This Row],[Column2]]*1000)</f>
        <v>None</v>
      </c>
      <c r="M275" s="6" t="str">
        <f>IFERROR(MID(Table1[[#This Row],[price]],SEARCH("¹",Table1[[#This Row],[price]])+1, 10), MID(Table1[[#This Row],[price]],SEARCH("Rs. ",Table1[[#This Row],[price]])+4, 10))</f>
        <v>1199</v>
      </c>
      <c r="N275" s="6" t="str">
        <f>IF(ISNUMBER(SEARCH("Men", Table1[[#This Row],[name]])), "Men", "Women")</f>
        <v>Men</v>
      </c>
      <c r="O275" s="6" t="str">
        <f>TRIM(RIGHT(SUBSTITUTE(Table1[[#This Row],[name]], " ", REPT(" ", 100)), 100))</f>
        <v>Shoes</v>
      </c>
      <c r="P27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76" spans="1:16" ht="19.8" customHeight="1" x14ac:dyDescent="0.3">
      <c r="A276" t="s">
        <v>1409</v>
      </c>
      <c r="B276" t="s">
        <v>1410</v>
      </c>
      <c r="C276" t="s">
        <v>392</v>
      </c>
      <c r="D276" t="s">
        <v>1411</v>
      </c>
      <c r="E276" t="s">
        <v>26</v>
      </c>
      <c r="F276" t="s">
        <v>21</v>
      </c>
      <c r="G276" s="1" t="s">
        <v>1412</v>
      </c>
      <c r="H276" t="s">
        <v>1413</v>
      </c>
      <c r="I276" s="10" t="str">
        <f>IFERROR(LEFT(Table1[[#This Row],[ratingOld]],SEARCH("|", Table1[[#This Row],[ratingOld]])-2), AVERAGE(Table1[Ratings]))</f>
        <v>3.2</v>
      </c>
      <c r="J276" s="1" t="str">
        <f>IF(Table1[[#This Row],[numBuyers]]&lt;&gt;"None",LEFT(Table1[[#This Row],[numBuyers]],SEARCH(" ",Table1[[#This Row],[numBuyers]])-1), "None")</f>
        <v>80</v>
      </c>
      <c r="K276" s="1">
        <f>IFERROR(LEFT(Table1[[#This Row],[Column1]],SEARCH("k", Table1[[#This Row],[Column1]])-1), 0)</f>
        <v>0</v>
      </c>
      <c r="L276" s="16" t="str">
        <f>IF(Table1[[#This Row],[Column2]]=0, Table1[[#This Row],[Column1]], Table1[[#This Row],[Column2]]*1000)</f>
        <v>80</v>
      </c>
      <c r="M276" s="14" t="str">
        <f>IFERROR(MID(Table1[[#This Row],[price]],SEARCH("¹",Table1[[#This Row],[price]])+1, 10), MID(Table1[[#This Row],[price]],SEARCH("Rs. ",Table1[[#This Row],[price]])+4, 10))</f>
        <v>799</v>
      </c>
      <c r="N276" s="6" t="str">
        <f>IF(ISNUMBER(SEARCH("Men", Table1[[#This Row],[name]])), "Men", "Women")</f>
        <v>Women</v>
      </c>
      <c r="O276" s="6"/>
      <c r="P276" s="6"/>
    </row>
    <row r="277" spans="1:16" ht="19.8" customHeight="1" x14ac:dyDescent="0.3">
      <c r="A277" t="s">
        <v>240</v>
      </c>
      <c r="B277" t="s">
        <v>1414</v>
      </c>
      <c r="C277" t="s">
        <v>1415</v>
      </c>
      <c r="D277" t="s">
        <v>163</v>
      </c>
      <c r="E277" t="s">
        <v>1416</v>
      </c>
      <c r="F277" s="1" t="s">
        <v>308</v>
      </c>
      <c r="G277" s="1" t="s">
        <v>1417</v>
      </c>
      <c r="H277" t="s">
        <v>1418</v>
      </c>
      <c r="I277" s="10" t="str">
        <f>IFERROR(LEFT(Table1[[#This Row],[ratingOld]],SEARCH("|", Table1[[#This Row],[ratingOld]])-2), AVERAGE(Table1[Ratings]))</f>
        <v>4.2</v>
      </c>
      <c r="J277" s="1" t="str">
        <f>IF(Table1[[#This Row],[numBuyers]]&lt;&gt;"None",LEFT(Table1[[#This Row],[numBuyers]],SEARCH(" ",Table1[[#This Row],[numBuyers]])-1), "None")</f>
        <v>817</v>
      </c>
      <c r="K277" s="1">
        <f>IFERROR(LEFT(Table1[[#This Row],[Column1]],SEARCH("k", Table1[[#This Row],[Column1]])-1), 0)</f>
        <v>0</v>
      </c>
      <c r="L277" s="16" t="str">
        <f>IF(Table1[[#This Row],[Column2]]=0, Table1[[#This Row],[Column1]], Table1[[#This Row],[Column2]]*1000)</f>
        <v>817</v>
      </c>
      <c r="M277" s="14" t="str">
        <f>IFERROR(MID(Table1[[#This Row],[price]],SEARCH("¹",Table1[[#This Row],[price]])+1, 10), MID(Table1[[#This Row],[price]],SEARCH("Rs. ",Table1[[#This Row],[price]])+4, 10))</f>
        <v>644</v>
      </c>
      <c r="N277" s="6" t="str">
        <f>IF(ISNUMBER(SEARCH("Men", Table1[[#This Row],[name]])), "Men", "Women")</f>
        <v>Men</v>
      </c>
      <c r="O277" s="6"/>
      <c r="P277" s="6"/>
    </row>
    <row r="278" spans="1:16" ht="19.8" customHeight="1" x14ac:dyDescent="0.3">
      <c r="A278" t="s">
        <v>638</v>
      </c>
      <c r="B278" t="s">
        <v>1419</v>
      </c>
      <c r="C278" t="s">
        <v>177</v>
      </c>
      <c r="D278" t="s">
        <v>10</v>
      </c>
      <c r="E278" s="1" t="s">
        <v>1420</v>
      </c>
      <c r="F278" s="1" t="s">
        <v>1421</v>
      </c>
      <c r="G278" s="1" t="s">
        <v>1422</v>
      </c>
      <c r="H278" t="s">
        <v>1423</v>
      </c>
      <c r="I278" s="10" t="str">
        <f>IFERROR(LEFT(Table1[[#This Row],[ratingOld]],SEARCH("|", Table1[[#This Row],[ratingOld]])-2), AVERAGE(Table1[Ratings]))</f>
        <v>4.1</v>
      </c>
      <c r="J278" s="1" t="str">
        <f>IF(Table1[[#This Row],[numBuyers]]&lt;&gt;"None",LEFT(Table1[[#This Row],[numBuyers]],SEARCH(" ",Table1[[#This Row],[numBuyers]])-1), "None")</f>
        <v>797</v>
      </c>
      <c r="K278" s="1">
        <f>IFERROR(LEFT(Table1[[#This Row],[Column1]],SEARCH("k", Table1[[#This Row],[Column1]])-1), 0)</f>
        <v>0</v>
      </c>
      <c r="L278" s="16" t="str">
        <f>IF(Table1[[#This Row],[Column2]]=0, Table1[[#This Row],[Column1]], Table1[[#This Row],[Column2]]*1000)</f>
        <v>797</v>
      </c>
      <c r="M278" s="14" t="str">
        <f>IFERROR(MID(Table1[[#This Row],[price]],SEARCH("¹",Table1[[#This Row],[price]])+1, 10), MID(Table1[[#This Row],[price]],SEARCH("Rs. ",Table1[[#This Row],[price]])+4, 10))</f>
        <v>2399</v>
      </c>
      <c r="N278" s="6" t="str">
        <f>IF(ISNUMBER(SEARCH("Men", Table1[[#This Row],[name]])), "Men", "Women")</f>
        <v>Men</v>
      </c>
      <c r="O278" s="6"/>
      <c r="P278" s="6"/>
    </row>
    <row r="279" spans="1:16" ht="19.8" customHeight="1" x14ac:dyDescent="0.3">
      <c r="A279" t="s">
        <v>140</v>
      </c>
      <c r="B279" t="s">
        <v>1424</v>
      </c>
      <c r="C279" t="s">
        <v>762</v>
      </c>
      <c r="D279" t="s">
        <v>106</v>
      </c>
      <c r="E279" s="1" t="s">
        <v>1425</v>
      </c>
      <c r="F279" s="1" t="s">
        <v>70</v>
      </c>
      <c r="G279" s="1" t="s">
        <v>1426</v>
      </c>
      <c r="H279" t="s">
        <v>1427</v>
      </c>
      <c r="I279" s="10" t="str">
        <f>IFERROR(LEFT(Table1[[#This Row],[ratingOld]],SEARCH("|", Table1[[#This Row],[ratingOld]])-2), AVERAGE(Table1[Ratings]))</f>
        <v>3.8</v>
      </c>
      <c r="J279" s="1" t="str">
        <f>IF(Table1[[#This Row],[numBuyers]]&lt;&gt;"None",LEFT(Table1[[#This Row],[numBuyers]],SEARCH(" ",Table1[[#This Row],[numBuyers]])-1), "None")</f>
        <v>292</v>
      </c>
      <c r="K279" s="1">
        <f>IFERROR(LEFT(Table1[[#This Row],[Column1]],SEARCH("k", Table1[[#This Row],[Column1]])-1), 0)</f>
        <v>0</v>
      </c>
      <c r="L279" s="16" t="str">
        <f>IF(Table1[[#This Row],[Column2]]=0, Table1[[#This Row],[Column1]], Table1[[#This Row],[Column2]]*1000)</f>
        <v>292</v>
      </c>
      <c r="M279" s="14" t="str">
        <f>IFERROR(MID(Table1[[#This Row],[price]],SEARCH("¹",Table1[[#This Row],[price]])+1, 10), MID(Table1[[#This Row],[price]],SEARCH("Rs. ",Table1[[#This Row],[price]])+4, 10))</f>
        <v>499</v>
      </c>
      <c r="N279" s="6" t="str">
        <f>IF(ISNUMBER(SEARCH("Men", Table1[[#This Row],[name]])), "Men", "Women")</f>
        <v>Men</v>
      </c>
      <c r="O279" s="6"/>
      <c r="P279" s="6"/>
    </row>
    <row r="280" spans="1:16" ht="19.8" customHeight="1" x14ac:dyDescent="0.3">
      <c r="A280" t="s">
        <v>65</v>
      </c>
      <c r="B280" t="s">
        <v>1428</v>
      </c>
      <c r="C280" t="s">
        <v>1429</v>
      </c>
      <c r="D280" t="s">
        <v>887</v>
      </c>
      <c r="E280" t="s">
        <v>1430</v>
      </c>
      <c r="F280" s="1" t="s">
        <v>1431</v>
      </c>
      <c r="G280" s="1" t="s">
        <v>1432</v>
      </c>
      <c r="H280" t="s">
        <v>1335</v>
      </c>
      <c r="I280" s="10" t="str">
        <f>IFERROR(LEFT(Table1[[#This Row],[ratingOld]],SEARCH("|", Table1[[#This Row],[ratingOld]])-2), AVERAGE(Table1[Ratings]))</f>
        <v>4</v>
      </c>
      <c r="J280" s="1" t="str">
        <f>IF(Table1[[#This Row],[numBuyers]]&lt;&gt;"None",LEFT(Table1[[#This Row],[numBuyers]],SEARCH(" ",Table1[[#This Row],[numBuyers]])-1), "None")</f>
        <v>3.9k</v>
      </c>
      <c r="K280" s="1" t="str">
        <f>IFERROR(LEFT(Table1[[#This Row],[Column1]],SEARCH("k", Table1[[#This Row],[Column1]])-1), 0)</f>
        <v>3.9</v>
      </c>
      <c r="L280" s="16">
        <f>IF(Table1[[#This Row],[Column2]]=0, Table1[[#This Row],[Column1]], Table1[[#This Row],[Column2]]*1000)</f>
        <v>3900</v>
      </c>
      <c r="M280" s="14" t="str">
        <f>IFERROR(MID(Table1[[#This Row],[price]],SEARCH("¹",Table1[[#This Row],[price]])+1, 10), MID(Table1[[#This Row],[price]],SEARCH("Rs. ",Table1[[#This Row],[price]])+4, 10))</f>
        <v>440</v>
      </c>
      <c r="N280" s="6" t="str">
        <f>IF(ISNUMBER(SEARCH("Men", Table1[[#This Row],[name]])), "Men", "Women")</f>
        <v>Men</v>
      </c>
      <c r="O280" s="6"/>
      <c r="P280" s="6"/>
    </row>
    <row r="281" spans="1:16" ht="19.8" customHeight="1" x14ac:dyDescent="0.3">
      <c r="A281" t="s">
        <v>1433</v>
      </c>
      <c r="B281" t="s">
        <v>1434</v>
      </c>
      <c r="C281" t="s">
        <v>811</v>
      </c>
      <c r="D281" t="s">
        <v>18</v>
      </c>
      <c r="E281" s="1" t="s">
        <v>1435</v>
      </c>
      <c r="F281" t="s">
        <v>1436</v>
      </c>
      <c r="G281" s="1" t="s">
        <v>1437</v>
      </c>
      <c r="H281" t="s">
        <v>154</v>
      </c>
      <c r="I281" s="10" t="str">
        <f>IFERROR(LEFT(Table1[[#This Row],[ratingOld]],SEARCH("|", Table1[[#This Row],[ratingOld]])-2), AVERAGE(Table1[Ratings]))</f>
        <v>4.3</v>
      </c>
      <c r="J281" s="1" t="str">
        <f>IF(Table1[[#This Row],[numBuyers]]&lt;&gt;"None",LEFT(Table1[[#This Row],[numBuyers]],SEARCH(" ",Table1[[#This Row],[numBuyers]])-1), "None")</f>
        <v>1.6k</v>
      </c>
      <c r="K281" s="1" t="str">
        <f>IFERROR(LEFT(Table1[[#This Row],[Column1]],SEARCH("k", Table1[[#This Row],[Column1]])-1), 0)</f>
        <v>1.6</v>
      </c>
      <c r="L281" s="16">
        <f>IF(Table1[[#This Row],[Column2]]=0, Table1[[#This Row],[Column1]], Table1[[#This Row],[Column2]]*1000)</f>
        <v>1600</v>
      </c>
      <c r="M281" s="14" t="str">
        <f>IFERROR(MID(Table1[[#This Row],[price]],SEARCH("¹",Table1[[#This Row],[price]])+1, 10), MID(Table1[[#This Row],[price]],SEARCH("Rs. ",Table1[[#This Row],[price]])+4, 10))</f>
        <v>114</v>
      </c>
      <c r="N281" s="6" t="str">
        <f>IF(ISNUMBER(SEARCH("Men", Table1[[#This Row],[name]])), "Men", "Women")</f>
        <v>Men</v>
      </c>
      <c r="O281" s="6"/>
      <c r="P281" s="6"/>
    </row>
    <row r="282" spans="1:16" ht="19.8" customHeight="1" x14ac:dyDescent="0.3">
      <c r="A282" t="s">
        <v>1270</v>
      </c>
      <c r="B282" t="s">
        <v>1438</v>
      </c>
      <c r="C282" t="s">
        <v>1439</v>
      </c>
      <c r="D282" t="s">
        <v>21</v>
      </c>
      <c r="E282" t="s">
        <v>26</v>
      </c>
      <c r="F282" t="s">
        <v>1440</v>
      </c>
      <c r="G282" s="1" t="s">
        <v>1441</v>
      </c>
      <c r="H282" t="s">
        <v>1442</v>
      </c>
      <c r="I282" s="10" t="str">
        <f>IFERROR(LEFT(Table1[[#This Row],[ratingOld]],SEARCH("|", Table1[[#This Row],[ratingOld]])-2), AVERAGE(Table1[Ratings]))</f>
        <v>4.4</v>
      </c>
      <c r="J282" s="1" t="str">
        <f>IF(Table1[[#This Row],[numBuyers]]&lt;&gt;"None",LEFT(Table1[[#This Row],[numBuyers]],SEARCH(" ",Table1[[#This Row],[numBuyers]])-1), "None")</f>
        <v>850</v>
      </c>
      <c r="K282" s="1">
        <f>IFERROR(LEFT(Table1[[#This Row],[Column1]],SEARCH("k", Table1[[#This Row],[Column1]])-1), 0)</f>
        <v>0</v>
      </c>
      <c r="L282" s="16" t="str">
        <f>IF(Table1[[#This Row],[Column2]]=0, Table1[[#This Row],[Column1]], Table1[[#This Row],[Column2]]*1000)</f>
        <v>850</v>
      </c>
      <c r="M282" s="14" t="str">
        <f>IFERROR(MID(Table1[[#This Row],[price]],SEARCH("¹",Table1[[#This Row],[price]])+1, 10), MID(Table1[[#This Row],[price]],SEARCH("Rs. ",Table1[[#This Row],[price]])+4, 10))</f>
        <v>349</v>
      </c>
      <c r="N282" s="6" t="str">
        <f>IF(ISNUMBER(SEARCH("Men", Table1[[#This Row],[name]])), "Men", "Women")</f>
        <v>Men</v>
      </c>
      <c r="O282" s="6"/>
      <c r="P282" s="6"/>
    </row>
    <row r="283" spans="1:16" ht="19.8" hidden="1" customHeight="1" x14ac:dyDescent="0.3">
      <c r="A283" t="s">
        <v>1149</v>
      </c>
      <c r="B283" t="s">
        <v>1443</v>
      </c>
      <c r="C283" t="s">
        <v>1444</v>
      </c>
      <c r="D283" t="s">
        <v>21</v>
      </c>
      <c r="E283" t="s">
        <v>26</v>
      </c>
      <c r="F283" t="s">
        <v>21</v>
      </c>
      <c r="G283" t="s">
        <v>21</v>
      </c>
      <c r="H283" t="s">
        <v>21</v>
      </c>
      <c r="I283" s="1" t="str">
        <f ca="1">IFERROR(LEFT(Table1[[#This Row],[ratingOld]],SEARCH("|", Table1[[#This Row],[ratingOld]])-2), AVERAGE(Table1[Ratings]))</f>
        <v>4.4</v>
      </c>
      <c r="J283" s="1" t="str">
        <f>IF(Table1[[#This Row],[numBuyers]]&lt;&gt;"None",LEFT(Table1[[#This Row],[numBuyers]],SEARCH(" ",Table1[[#This Row],[numBuyers]])-1), "None")</f>
        <v>None</v>
      </c>
      <c r="K283" s="1">
        <f>IFERROR(LEFT(Table1[[#This Row],[Column1]],SEARCH("k", Table1[[#This Row],[Column1]])-1), 0)</f>
        <v>0</v>
      </c>
      <c r="L283" s="6" t="str">
        <f>IF(Table1[[#This Row],[Column2]]=0, Table1[[#This Row],[Column1]], Table1[[#This Row],[Column2]]*1000)</f>
        <v>None</v>
      </c>
      <c r="M283" s="6" t="str">
        <f>IFERROR(MID(Table1[[#This Row],[price]],SEARCH("¹",Table1[[#This Row],[price]])+1, 10), MID(Table1[[#This Row],[price]],SEARCH("Rs. ",Table1[[#This Row],[price]])+4, 10))</f>
        <v>2999</v>
      </c>
      <c r="N283" s="6" t="str">
        <f>IF(ISNUMBER(SEARCH("Men", Table1[[#This Row],[name]])), "Men", "Women")</f>
        <v>Women</v>
      </c>
      <c r="O283" s="6" t="str">
        <f>TRIM(RIGHT(SUBSTITUTE(Table1[[#This Row],[name]], " ", REPT(" ", 100)), 100))</f>
        <v>Earbuds</v>
      </c>
      <c r="P28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Blue</v>
      </c>
    </row>
    <row r="284" spans="1:16" ht="19.8" customHeight="1" x14ac:dyDescent="0.3">
      <c r="A284" t="s">
        <v>1445</v>
      </c>
      <c r="B284" t="s">
        <v>1446</v>
      </c>
      <c r="C284" t="s">
        <v>1447</v>
      </c>
      <c r="D284" t="s">
        <v>106</v>
      </c>
      <c r="E284" s="1" t="s">
        <v>1448</v>
      </c>
      <c r="F284" s="1" t="s">
        <v>1449</v>
      </c>
      <c r="G284" s="1" t="s">
        <v>1450</v>
      </c>
      <c r="H284" t="s">
        <v>1451</v>
      </c>
      <c r="I284" s="10" t="str">
        <f>IFERROR(LEFT(Table1[[#This Row],[ratingOld]],SEARCH("|", Table1[[#This Row],[ratingOld]])-2), AVERAGE(Table1[Ratings]))</f>
        <v>4</v>
      </c>
      <c r="J284" s="1" t="str">
        <f>IF(Table1[[#This Row],[numBuyers]]&lt;&gt;"None",LEFT(Table1[[#This Row],[numBuyers]],SEARCH(" ",Table1[[#This Row],[numBuyers]])-1), "None")</f>
        <v>58</v>
      </c>
      <c r="K284" s="1">
        <f>IFERROR(LEFT(Table1[[#This Row],[Column1]],SEARCH("k", Table1[[#This Row],[Column1]])-1), 0)</f>
        <v>0</v>
      </c>
      <c r="L284" s="16" t="str">
        <f>IF(Table1[[#This Row],[Column2]]=0, Table1[[#This Row],[Column1]], Table1[[#This Row],[Column2]]*1000)</f>
        <v>58</v>
      </c>
      <c r="M284" s="14" t="str">
        <f>IFERROR(MID(Table1[[#This Row],[price]],SEARCH("¹",Table1[[#This Row],[price]])+1, 10), MID(Table1[[#This Row],[price]],SEARCH("Rs. ",Table1[[#This Row],[price]])+4, 10))</f>
        <v>1649</v>
      </c>
      <c r="N284" s="6" t="str">
        <f>IF(ISNUMBER(SEARCH("Men", Table1[[#This Row],[name]])), "Men", "Women")</f>
        <v>Men</v>
      </c>
      <c r="O284" s="6"/>
      <c r="P284" s="6"/>
    </row>
    <row r="285" spans="1:16" ht="19.8" customHeight="1" x14ac:dyDescent="0.3">
      <c r="A285" t="s">
        <v>148</v>
      </c>
      <c r="B285" t="s">
        <v>1452</v>
      </c>
      <c r="C285" t="s">
        <v>113</v>
      </c>
      <c r="D285" t="s">
        <v>21</v>
      </c>
      <c r="E285" t="s">
        <v>1453</v>
      </c>
      <c r="F285" t="s">
        <v>996</v>
      </c>
      <c r="G285" s="1" t="s">
        <v>1454</v>
      </c>
      <c r="H285" t="s">
        <v>759</v>
      </c>
      <c r="I285" s="10" t="str">
        <f>IFERROR(LEFT(Table1[[#This Row],[ratingOld]],SEARCH("|", Table1[[#This Row],[ratingOld]])-2), AVERAGE(Table1[Ratings]))</f>
        <v>4.3</v>
      </c>
      <c r="J285" s="1" t="str">
        <f>IF(Table1[[#This Row],[numBuyers]]&lt;&gt;"None",LEFT(Table1[[#This Row],[numBuyers]],SEARCH(" ",Table1[[#This Row],[numBuyers]])-1), "None")</f>
        <v>337</v>
      </c>
      <c r="K285" s="1">
        <f>IFERROR(LEFT(Table1[[#This Row],[Column1]],SEARCH("k", Table1[[#This Row],[Column1]])-1), 0)</f>
        <v>0</v>
      </c>
      <c r="L285" s="16" t="str">
        <f>IF(Table1[[#This Row],[Column2]]=0, Table1[[#This Row],[Column1]], Table1[[#This Row],[Column2]]*1000)</f>
        <v>337</v>
      </c>
      <c r="M285" s="14" t="str">
        <f>IFERROR(MID(Table1[[#This Row],[price]],SEARCH("¹",Table1[[#This Row],[price]])+1, 10), MID(Table1[[#This Row],[price]],SEARCH("Rs. ",Table1[[#This Row],[price]])+4, 10))</f>
        <v>799</v>
      </c>
      <c r="N285" s="6" t="str">
        <f>IF(ISNUMBER(SEARCH("Men", Table1[[#This Row],[name]])), "Men", "Women")</f>
        <v>Men</v>
      </c>
      <c r="O285" s="6"/>
      <c r="P285" s="6"/>
    </row>
    <row r="286" spans="1:16" ht="19.8" customHeight="1" x14ac:dyDescent="0.3">
      <c r="A286" t="s">
        <v>1215</v>
      </c>
      <c r="B286" t="s">
        <v>1455</v>
      </c>
      <c r="C286" t="s">
        <v>1456</v>
      </c>
      <c r="D286" t="s">
        <v>88</v>
      </c>
      <c r="E286" t="s">
        <v>1457</v>
      </c>
      <c r="F286" s="1" t="s">
        <v>285</v>
      </c>
      <c r="G286" s="1" t="s">
        <v>1458</v>
      </c>
      <c r="H286" t="s">
        <v>1459</v>
      </c>
      <c r="I286" s="10" t="str">
        <f>IFERROR(LEFT(Table1[[#This Row],[ratingOld]],SEARCH("|", Table1[[#This Row],[ratingOld]])-2), AVERAGE(Table1[Ratings]))</f>
        <v>4.2</v>
      </c>
      <c r="J286" s="1" t="str">
        <f>IF(Table1[[#This Row],[numBuyers]]&lt;&gt;"None",LEFT(Table1[[#This Row],[numBuyers]],SEARCH(" ",Table1[[#This Row],[numBuyers]])-1), "None")</f>
        <v>482</v>
      </c>
      <c r="K286" s="1">
        <f>IFERROR(LEFT(Table1[[#This Row],[Column1]],SEARCH("k", Table1[[#This Row],[Column1]])-1), 0)</f>
        <v>0</v>
      </c>
      <c r="L286" s="16" t="str">
        <f>IF(Table1[[#This Row],[Column2]]=0, Table1[[#This Row],[Column1]], Table1[[#This Row],[Column2]]*1000)</f>
        <v>482</v>
      </c>
      <c r="M286" s="14" t="str">
        <f>IFERROR(MID(Table1[[#This Row],[price]],SEARCH("¹",Table1[[#This Row],[price]])+1, 10), MID(Table1[[#This Row],[price]],SEARCH("Rs. ",Table1[[#This Row],[price]])+4, 10))</f>
        <v>524</v>
      </c>
      <c r="N286" s="6" t="str">
        <f>IF(ISNUMBER(SEARCH("Men", Table1[[#This Row],[name]])), "Men", "Women")</f>
        <v>Men</v>
      </c>
      <c r="O286" s="6"/>
      <c r="P286" s="6"/>
    </row>
    <row r="287" spans="1:16" ht="19.8" customHeight="1" x14ac:dyDescent="0.3">
      <c r="A287" t="s">
        <v>104</v>
      </c>
      <c r="B287" t="s">
        <v>1460</v>
      </c>
      <c r="C287" t="s">
        <v>1461</v>
      </c>
      <c r="D287" t="s">
        <v>68</v>
      </c>
      <c r="E287" s="1" t="s">
        <v>1462</v>
      </c>
      <c r="F287" s="1" t="s">
        <v>1463</v>
      </c>
      <c r="G287" s="1" t="s">
        <v>1464</v>
      </c>
      <c r="H287" t="s">
        <v>1465</v>
      </c>
      <c r="I287" s="10" t="str">
        <f>IFERROR(LEFT(Table1[[#This Row],[ratingOld]],SEARCH("|", Table1[[#This Row],[ratingOld]])-2), AVERAGE(Table1[Ratings]))</f>
        <v>4.2</v>
      </c>
      <c r="J287" s="1" t="str">
        <f>IF(Table1[[#This Row],[numBuyers]]&lt;&gt;"None",LEFT(Table1[[#This Row],[numBuyers]],SEARCH(" ",Table1[[#This Row],[numBuyers]])-1), "None")</f>
        <v>5.4k</v>
      </c>
      <c r="K287" s="1" t="str">
        <f>IFERROR(LEFT(Table1[[#This Row],[Column1]],SEARCH("k", Table1[[#This Row],[Column1]])-1), 0)</f>
        <v>5.4</v>
      </c>
      <c r="L287" s="16">
        <f>IF(Table1[[#This Row],[Column2]]=0, Table1[[#This Row],[Column1]], Table1[[#This Row],[Column2]]*1000)</f>
        <v>5400</v>
      </c>
      <c r="M287" s="14" t="str">
        <f>IFERROR(MID(Table1[[#This Row],[price]],SEARCH("¹",Table1[[#This Row],[price]])+1, 10), MID(Table1[[#This Row],[price]],SEARCH("Rs. ",Table1[[#This Row],[price]])+4, 10))</f>
        <v>269</v>
      </c>
      <c r="N287" s="6" t="str">
        <f>IF(ISNUMBER(SEARCH("Men", Table1[[#This Row],[name]])), "Men", "Women")</f>
        <v>Women</v>
      </c>
      <c r="O287" s="6"/>
      <c r="P287" s="6"/>
    </row>
    <row r="288" spans="1:16" ht="19.8" customHeight="1" x14ac:dyDescent="0.3">
      <c r="A288" t="s">
        <v>85</v>
      </c>
      <c r="B288" t="s">
        <v>1466</v>
      </c>
      <c r="C288" t="s">
        <v>87</v>
      </c>
      <c r="D288" t="s">
        <v>88</v>
      </c>
      <c r="E288" s="1" t="s">
        <v>1467</v>
      </c>
      <c r="F288" s="1" t="s">
        <v>1468</v>
      </c>
      <c r="G288" s="1" t="s">
        <v>1469</v>
      </c>
      <c r="H288" t="s">
        <v>1470</v>
      </c>
      <c r="I288" s="10" t="str">
        <f>IFERROR(LEFT(Table1[[#This Row],[ratingOld]],SEARCH("|", Table1[[#This Row],[ratingOld]])-2), AVERAGE(Table1[Ratings]))</f>
        <v>4</v>
      </c>
      <c r="J288" s="1" t="str">
        <f>IF(Table1[[#This Row],[numBuyers]]&lt;&gt;"None",LEFT(Table1[[#This Row],[numBuyers]],SEARCH(" ",Table1[[#This Row],[numBuyers]])-1), "None")</f>
        <v>601</v>
      </c>
      <c r="K288" s="1">
        <f>IFERROR(LEFT(Table1[[#This Row],[Column1]],SEARCH("k", Table1[[#This Row],[Column1]])-1), 0)</f>
        <v>0</v>
      </c>
      <c r="L288" s="16" t="str">
        <f>IF(Table1[[#This Row],[Column2]]=0, Table1[[#This Row],[Column1]], Table1[[#This Row],[Column2]]*1000)</f>
        <v>601</v>
      </c>
      <c r="M288" s="14" t="str">
        <f>IFERROR(MID(Table1[[#This Row],[price]],SEARCH("¹",Table1[[#This Row],[price]])+1, 10), MID(Table1[[#This Row],[price]],SEARCH("Rs. ",Table1[[#This Row],[price]])+4, 10))</f>
        <v>2069</v>
      </c>
      <c r="N288" s="6" t="str">
        <f>IF(ISNUMBER(SEARCH("Men", Table1[[#This Row],[name]])), "Men", "Women")</f>
        <v>Men</v>
      </c>
      <c r="O288" s="6"/>
      <c r="P288" s="6"/>
    </row>
    <row r="289" spans="1:16" ht="19.8" customHeight="1" x14ac:dyDescent="0.3">
      <c r="A289" t="s">
        <v>421</v>
      </c>
      <c r="B289" t="s">
        <v>422</v>
      </c>
      <c r="C289" t="s">
        <v>423</v>
      </c>
      <c r="D289" t="s">
        <v>283</v>
      </c>
      <c r="E289" s="1" t="s">
        <v>1471</v>
      </c>
      <c r="F289" s="1" t="s">
        <v>425</v>
      </c>
      <c r="G289" s="1" t="s">
        <v>1472</v>
      </c>
      <c r="H289" t="s">
        <v>1473</v>
      </c>
      <c r="I289" s="10" t="str">
        <f>IFERROR(LEFT(Table1[[#This Row],[ratingOld]],SEARCH("|", Table1[[#This Row],[ratingOld]])-2), AVERAGE(Table1[Ratings]))</f>
        <v>3.2</v>
      </c>
      <c r="J289" s="1" t="str">
        <f>IF(Table1[[#This Row],[numBuyers]]&lt;&gt;"None",LEFT(Table1[[#This Row],[numBuyers]],SEARCH(" ",Table1[[#This Row],[numBuyers]])-1), "None")</f>
        <v>49</v>
      </c>
      <c r="K289" s="1">
        <f>IFERROR(LEFT(Table1[[#This Row],[Column1]],SEARCH("k", Table1[[#This Row],[Column1]])-1), 0)</f>
        <v>0</v>
      </c>
      <c r="L289" s="16" t="str">
        <f>IF(Table1[[#This Row],[Column2]]=0, Table1[[#This Row],[Column1]], Table1[[#This Row],[Column2]]*1000)</f>
        <v>49</v>
      </c>
      <c r="M289" s="14" t="str">
        <f>IFERROR(MID(Table1[[#This Row],[price]],SEARCH("¹",Table1[[#This Row],[price]])+1, 10), MID(Table1[[#This Row],[price]],SEARCH("Rs. ",Table1[[#This Row],[price]])+4, 10))</f>
        <v>704</v>
      </c>
      <c r="N289" s="6" t="str">
        <f>IF(ISNUMBER(SEARCH("Men", Table1[[#This Row],[name]])), "Men", "Women")</f>
        <v>Men</v>
      </c>
      <c r="O289" s="6"/>
      <c r="P289" s="6"/>
    </row>
    <row r="290" spans="1:16" ht="19.8" customHeight="1" x14ac:dyDescent="0.3">
      <c r="A290" t="s">
        <v>198</v>
      </c>
      <c r="B290" t="s">
        <v>1474</v>
      </c>
      <c r="C290" t="s">
        <v>290</v>
      </c>
      <c r="D290" t="s">
        <v>215</v>
      </c>
      <c r="E290" s="1" t="s">
        <v>1475</v>
      </c>
      <c r="F290" s="1" t="s">
        <v>115</v>
      </c>
      <c r="G290" s="1" t="s">
        <v>1476</v>
      </c>
      <c r="H290" t="s">
        <v>1477</v>
      </c>
      <c r="I290" s="10" t="str">
        <f>IFERROR(LEFT(Table1[[#This Row],[ratingOld]],SEARCH("|", Table1[[#This Row],[ratingOld]])-2), AVERAGE(Table1[Ratings]))</f>
        <v>4.3</v>
      </c>
      <c r="J290" s="1" t="str">
        <f>IF(Table1[[#This Row],[numBuyers]]&lt;&gt;"None",LEFT(Table1[[#This Row],[numBuyers]],SEARCH(" ",Table1[[#This Row],[numBuyers]])-1), "None")</f>
        <v>166</v>
      </c>
      <c r="K290" s="1">
        <f>IFERROR(LEFT(Table1[[#This Row],[Column1]],SEARCH("k", Table1[[#This Row],[Column1]])-1), 0)</f>
        <v>0</v>
      </c>
      <c r="L290" s="16" t="str">
        <f>IF(Table1[[#This Row],[Column2]]=0, Table1[[#This Row],[Column1]], Table1[[#This Row],[Column2]]*1000)</f>
        <v>166</v>
      </c>
      <c r="M290" s="14" t="str">
        <f>IFERROR(MID(Table1[[#This Row],[price]],SEARCH("¹",Table1[[#This Row],[price]])+1, 10), MID(Table1[[#This Row],[price]],SEARCH("Rs. ",Table1[[#This Row],[price]])+4, 10))</f>
        <v>2089</v>
      </c>
      <c r="N290" s="6" t="str">
        <f>IF(ISNUMBER(SEARCH("Men", Table1[[#This Row],[name]])), "Men", "Women")</f>
        <v>Men</v>
      </c>
      <c r="O290" s="6"/>
      <c r="P290" s="6"/>
    </row>
    <row r="291" spans="1:16" ht="19.8" customHeight="1" x14ac:dyDescent="0.3">
      <c r="A291" t="s">
        <v>1478</v>
      </c>
      <c r="B291" t="s">
        <v>1479</v>
      </c>
      <c r="C291" t="s">
        <v>1439</v>
      </c>
      <c r="D291" t="s">
        <v>21</v>
      </c>
      <c r="E291" s="1" t="s">
        <v>1480</v>
      </c>
      <c r="F291" t="s">
        <v>21</v>
      </c>
      <c r="G291" s="1" t="s">
        <v>1481</v>
      </c>
      <c r="H291" t="s">
        <v>572</v>
      </c>
      <c r="I291" s="10" t="str">
        <f>IFERROR(LEFT(Table1[[#This Row],[ratingOld]],SEARCH("|", Table1[[#This Row],[ratingOld]])-2), AVERAGE(Table1[Ratings]))</f>
        <v>4.3</v>
      </c>
      <c r="J291" s="1" t="str">
        <f>IF(Table1[[#This Row],[numBuyers]]&lt;&gt;"None",LEFT(Table1[[#This Row],[numBuyers]],SEARCH(" ",Table1[[#This Row],[numBuyers]])-1), "None")</f>
        <v>2.3k</v>
      </c>
      <c r="K291" s="1" t="str">
        <f>IFERROR(LEFT(Table1[[#This Row],[Column1]],SEARCH("k", Table1[[#This Row],[Column1]])-1), 0)</f>
        <v>2.3</v>
      </c>
      <c r="L291" s="16">
        <f>IF(Table1[[#This Row],[Column2]]=0, Table1[[#This Row],[Column1]], Table1[[#This Row],[Column2]]*1000)</f>
        <v>2300</v>
      </c>
      <c r="M291" s="14" t="str">
        <f>IFERROR(MID(Table1[[#This Row],[price]],SEARCH("¹",Table1[[#This Row],[price]])+1, 10), MID(Table1[[#This Row],[price]],SEARCH("Rs. ",Table1[[#This Row],[price]])+4, 10))</f>
        <v>349</v>
      </c>
      <c r="N291" s="6" t="str">
        <f>IF(ISNUMBER(SEARCH("Men", Table1[[#This Row],[name]])), "Men", "Women")</f>
        <v>Women</v>
      </c>
      <c r="O291" s="6"/>
      <c r="P291" s="6"/>
    </row>
    <row r="292" spans="1:16" ht="19.8" customHeight="1" x14ac:dyDescent="0.3">
      <c r="A292" t="s">
        <v>227</v>
      </c>
      <c r="B292" t="s">
        <v>1482</v>
      </c>
      <c r="C292" t="s">
        <v>636</v>
      </c>
      <c r="D292" t="s">
        <v>1483</v>
      </c>
      <c r="E292" s="1" t="s">
        <v>1484</v>
      </c>
      <c r="F292" s="1" t="s">
        <v>1485</v>
      </c>
      <c r="G292" s="1" t="s">
        <v>1486</v>
      </c>
      <c r="H292" t="s">
        <v>1487</v>
      </c>
      <c r="I292" s="10" t="str">
        <f>IFERROR(LEFT(Table1[[#This Row],[ratingOld]],SEARCH("|", Table1[[#This Row],[ratingOld]])-2), AVERAGE(Table1[Ratings]))</f>
        <v>4</v>
      </c>
      <c r="J292" s="1" t="str">
        <f>IF(Table1[[#This Row],[numBuyers]]&lt;&gt;"None",LEFT(Table1[[#This Row],[numBuyers]],SEARCH(" ",Table1[[#This Row],[numBuyers]])-1), "None")</f>
        <v>35</v>
      </c>
      <c r="K292" s="1">
        <f>IFERROR(LEFT(Table1[[#This Row],[Column1]],SEARCH("k", Table1[[#This Row],[Column1]])-1), 0)</f>
        <v>0</v>
      </c>
      <c r="L292" s="16" t="str">
        <f>IF(Table1[[#This Row],[Column2]]=0, Table1[[#This Row],[Column1]], Table1[[#This Row],[Column2]]*1000)</f>
        <v>35</v>
      </c>
      <c r="M292" s="14" t="str">
        <f>IFERROR(MID(Table1[[#This Row],[price]],SEARCH("¹",Table1[[#This Row],[price]])+1, 10), MID(Table1[[#This Row],[price]],SEARCH("Rs. ",Table1[[#This Row],[price]])+4, 10))</f>
        <v>1247</v>
      </c>
      <c r="N292" s="6" t="str">
        <f>IF(ISNUMBER(SEARCH("Men", Table1[[#This Row],[name]])), "Men", "Women")</f>
        <v>Men</v>
      </c>
      <c r="O292" s="6"/>
      <c r="P292" s="6"/>
    </row>
    <row r="293" spans="1:16" ht="19.8" customHeight="1" x14ac:dyDescent="0.3">
      <c r="A293" t="s">
        <v>1488</v>
      </c>
      <c r="B293" t="s">
        <v>1489</v>
      </c>
      <c r="C293" t="s">
        <v>1490</v>
      </c>
      <c r="D293" t="s">
        <v>526</v>
      </c>
      <c r="E293" s="1" t="s">
        <v>1491</v>
      </c>
      <c r="F293" s="1" t="s">
        <v>1492</v>
      </c>
      <c r="G293" s="1" t="s">
        <v>1493</v>
      </c>
      <c r="H293" t="s">
        <v>1494</v>
      </c>
      <c r="I293" s="10" t="str">
        <f>IFERROR(LEFT(Table1[[#This Row],[ratingOld]],SEARCH("|", Table1[[#This Row],[ratingOld]])-2), AVERAGE(Table1[Ratings]))</f>
        <v>4</v>
      </c>
      <c r="J293" s="1" t="str">
        <f>IF(Table1[[#This Row],[numBuyers]]&lt;&gt;"None",LEFT(Table1[[#This Row],[numBuyers]],SEARCH(" ",Table1[[#This Row],[numBuyers]])-1), "None")</f>
        <v>90</v>
      </c>
      <c r="K293" s="1">
        <f>IFERROR(LEFT(Table1[[#This Row],[Column1]],SEARCH("k", Table1[[#This Row],[Column1]])-1), 0)</f>
        <v>0</v>
      </c>
      <c r="L293" s="16" t="str">
        <f>IF(Table1[[#This Row],[Column2]]=0, Table1[[#This Row],[Column1]], Table1[[#This Row],[Column2]]*1000)</f>
        <v>90</v>
      </c>
      <c r="M293" s="14" t="str">
        <f>IFERROR(MID(Table1[[#This Row],[price]],SEARCH("¹",Table1[[#This Row],[price]])+1, 10), MID(Table1[[#This Row],[price]],SEARCH("Rs. ",Table1[[#This Row],[price]])+4, 10))</f>
        <v>421</v>
      </c>
      <c r="N293" s="6" t="str">
        <f>IF(ISNUMBER(SEARCH("Men", Table1[[#This Row],[name]])), "Men", "Women")</f>
        <v>Men</v>
      </c>
      <c r="O293" s="6"/>
      <c r="P293" s="6"/>
    </row>
    <row r="294" spans="1:16" ht="19.8" customHeight="1" x14ac:dyDescent="0.3">
      <c r="A294" t="s">
        <v>488</v>
      </c>
      <c r="B294" t="s">
        <v>1495</v>
      </c>
      <c r="C294" t="s">
        <v>52</v>
      </c>
      <c r="D294" t="s">
        <v>1496</v>
      </c>
      <c r="E294" s="1" t="s">
        <v>1497</v>
      </c>
      <c r="F294" s="1" t="s">
        <v>1498</v>
      </c>
      <c r="G294" s="1" t="s">
        <v>1499</v>
      </c>
      <c r="H294" t="s">
        <v>1500</v>
      </c>
      <c r="I294" s="10" t="str">
        <f>IFERROR(LEFT(Table1[[#This Row],[ratingOld]],SEARCH("|", Table1[[#This Row],[ratingOld]])-2), AVERAGE(Table1[Ratings]))</f>
        <v>4.4</v>
      </c>
      <c r="J294" s="1" t="str">
        <f>IF(Table1[[#This Row],[numBuyers]]&lt;&gt;"None",LEFT(Table1[[#This Row],[numBuyers]],SEARCH(" ",Table1[[#This Row],[numBuyers]])-1), "None")</f>
        <v>5.5k</v>
      </c>
      <c r="K294" s="1" t="str">
        <f>IFERROR(LEFT(Table1[[#This Row],[Column1]],SEARCH("k", Table1[[#This Row],[Column1]])-1), 0)</f>
        <v>5.5</v>
      </c>
      <c r="L294" s="16">
        <f>IF(Table1[[#This Row],[Column2]]=0, Table1[[#This Row],[Column1]], Table1[[#This Row],[Column2]]*1000)</f>
        <v>5500</v>
      </c>
      <c r="M294" s="14" t="str">
        <f>IFERROR(MID(Table1[[#This Row],[price]],SEARCH("¹",Table1[[#This Row],[price]])+1, 10), MID(Table1[[#This Row],[price]],SEARCH("Rs. ",Table1[[#This Row],[price]])+4, 10))</f>
        <v>1999</v>
      </c>
      <c r="N294" s="6" t="str">
        <f>IF(ISNUMBER(SEARCH("Men", Table1[[#This Row],[name]])), "Men", "Women")</f>
        <v>Women</v>
      </c>
      <c r="O294" s="6"/>
      <c r="P294" s="6"/>
    </row>
    <row r="295" spans="1:16" ht="19.8" hidden="1" customHeight="1" x14ac:dyDescent="0.3">
      <c r="A295" t="s">
        <v>133</v>
      </c>
      <c r="B295" t="s">
        <v>1501</v>
      </c>
      <c r="C295" t="s">
        <v>135</v>
      </c>
      <c r="D295" t="s">
        <v>21</v>
      </c>
      <c r="E295" t="s">
        <v>1502</v>
      </c>
      <c r="F295" t="s">
        <v>1503</v>
      </c>
      <c r="G295" t="s">
        <v>21</v>
      </c>
      <c r="H295" t="s">
        <v>21</v>
      </c>
      <c r="I295" s="1" t="str">
        <f ca="1">IFERROR(LEFT(Table1[[#This Row],[ratingOld]],SEARCH("|", Table1[[#This Row],[ratingOld]])-2), AVERAGE(Table1[Ratings]))</f>
        <v>4.4</v>
      </c>
      <c r="J295" s="1" t="str">
        <f>IF(Table1[[#This Row],[numBuyers]]&lt;&gt;"None",LEFT(Table1[[#This Row],[numBuyers]],SEARCH(" ",Table1[[#This Row],[numBuyers]])-1), "None")</f>
        <v>None</v>
      </c>
      <c r="K295" s="1">
        <f>IFERROR(LEFT(Table1[[#This Row],[Column1]],SEARCH("k", Table1[[#This Row],[Column1]])-1), 0)</f>
        <v>0</v>
      </c>
      <c r="L295" s="6" t="str">
        <f>IF(Table1[[#This Row],[Column2]]=0, Table1[[#This Row],[Column1]], Table1[[#This Row],[Column2]]*1000)</f>
        <v>None</v>
      </c>
      <c r="M295" s="6" t="str">
        <f>IFERROR(MID(Table1[[#This Row],[price]],SEARCH("¹",Table1[[#This Row],[price]])+1, 10), MID(Table1[[#This Row],[price]],SEARCH("Rs. ",Table1[[#This Row],[price]])+4, 10))</f>
        <v>1899</v>
      </c>
      <c r="N295" s="6" t="str">
        <f>IF(ISNUMBER(SEARCH("Men", Table1[[#This Row],[name]])), "Men", "Women")</f>
        <v>Women</v>
      </c>
      <c r="O295" s="6" t="str">
        <f>TRIM(RIGHT(SUBSTITUTE(Table1[[#This Row],[name]], " ", REPT(" ", 100)), 100))</f>
        <v>Shirt</v>
      </c>
      <c r="P29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Black</v>
      </c>
    </row>
    <row r="296" spans="1:16" ht="19.8" hidden="1" customHeight="1" x14ac:dyDescent="0.3">
      <c r="A296" t="s">
        <v>127</v>
      </c>
      <c r="B296" t="s">
        <v>1504</v>
      </c>
      <c r="C296" t="s">
        <v>1505</v>
      </c>
      <c r="D296" t="s">
        <v>201</v>
      </c>
      <c r="E296" s="1" t="s">
        <v>1506</v>
      </c>
      <c r="F296" s="1" t="s">
        <v>1507</v>
      </c>
      <c r="G296" t="s">
        <v>21</v>
      </c>
      <c r="H296" t="s">
        <v>21</v>
      </c>
      <c r="I296" s="1" t="str">
        <f ca="1">IFERROR(LEFT(Table1[[#This Row],[ratingOld]],SEARCH("|", Table1[[#This Row],[ratingOld]])-2), AVERAGE(Table1[Ratings]))</f>
        <v>4.4</v>
      </c>
      <c r="J296" s="1" t="str">
        <f>IF(Table1[[#This Row],[numBuyers]]&lt;&gt;"None",LEFT(Table1[[#This Row],[numBuyers]],SEARCH(" ",Table1[[#This Row],[numBuyers]])-1), "None")</f>
        <v>None</v>
      </c>
      <c r="K296" s="1">
        <f>IFERROR(LEFT(Table1[[#This Row],[Column1]],SEARCH("k", Table1[[#This Row],[Column1]])-1), 0)</f>
        <v>0</v>
      </c>
      <c r="L296" s="6" t="str">
        <f>IF(Table1[[#This Row],[Column2]]=0, Table1[[#This Row],[Column1]], Table1[[#This Row],[Column2]]*1000)</f>
        <v>None</v>
      </c>
      <c r="M296" s="6" t="str">
        <f>IFERROR(MID(Table1[[#This Row],[price]],SEARCH("¹",Table1[[#This Row],[price]])+1, 10), MID(Table1[[#This Row],[price]],SEARCH("Rs. ",Table1[[#This Row],[price]])+4, 10))</f>
        <v>909</v>
      </c>
      <c r="N296" s="6" t="str">
        <f>IF(ISNUMBER(SEARCH("Men", Table1[[#This Row],[name]])), "Men", "Women")</f>
        <v>Women</v>
      </c>
      <c r="O296" s="6" t="str">
        <f>TRIM(RIGHT(SUBSTITUTE(Table1[[#This Row],[name]], " ", REPT(" ", 100)), 100))</f>
        <v>T-shirt</v>
      </c>
      <c r="P29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97" spans="1:16" ht="19.8" customHeight="1" x14ac:dyDescent="0.3">
      <c r="A297" t="s">
        <v>65</v>
      </c>
      <c r="B297" t="s">
        <v>1508</v>
      </c>
      <c r="C297" t="s">
        <v>1509</v>
      </c>
      <c r="D297" t="s">
        <v>68</v>
      </c>
      <c r="E297" s="1" t="s">
        <v>1510</v>
      </c>
      <c r="F297" s="1" t="s">
        <v>1511</v>
      </c>
      <c r="G297" s="1" t="s">
        <v>1512</v>
      </c>
      <c r="H297" t="s">
        <v>1370</v>
      </c>
      <c r="I297" s="10" t="str">
        <f>IFERROR(LEFT(Table1[[#This Row],[ratingOld]],SEARCH("|", Table1[[#This Row],[ratingOld]])-2), AVERAGE(Table1[Ratings]))</f>
        <v>4.1</v>
      </c>
      <c r="J297" s="1" t="str">
        <f>IF(Table1[[#This Row],[numBuyers]]&lt;&gt;"None",LEFT(Table1[[#This Row],[numBuyers]],SEARCH(" ",Table1[[#This Row],[numBuyers]])-1), "None")</f>
        <v>81</v>
      </c>
      <c r="K297" s="1">
        <f>IFERROR(LEFT(Table1[[#This Row],[Column1]],SEARCH("k", Table1[[#This Row],[Column1]])-1), 0)</f>
        <v>0</v>
      </c>
      <c r="L297" s="16" t="str">
        <f>IF(Table1[[#This Row],[Column2]]=0, Table1[[#This Row],[Column1]], Table1[[#This Row],[Column2]]*1000)</f>
        <v>81</v>
      </c>
      <c r="M297" s="14" t="str">
        <f>IFERROR(MID(Table1[[#This Row],[price]],SEARCH("¹",Table1[[#This Row],[price]])+1, 10), MID(Table1[[#This Row],[price]],SEARCH("Rs. ",Table1[[#This Row],[price]])+4, 10))</f>
        <v>809</v>
      </c>
      <c r="N297" s="6" t="str">
        <f>IF(ISNUMBER(SEARCH("Men", Table1[[#This Row],[name]])), "Men", "Women")</f>
        <v>Men</v>
      </c>
      <c r="O297" s="6"/>
      <c r="P297" s="6"/>
    </row>
    <row r="298" spans="1:16" ht="19.8" hidden="1" customHeight="1" x14ac:dyDescent="0.3">
      <c r="A298" t="s">
        <v>1318</v>
      </c>
      <c r="B298" t="s">
        <v>1513</v>
      </c>
      <c r="C298" t="s">
        <v>557</v>
      </c>
      <c r="D298" t="s">
        <v>18</v>
      </c>
      <c r="E298" s="1" t="s">
        <v>1514</v>
      </c>
      <c r="F298" s="1" t="s">
        <v>1321</v>
      </c>
      <c r="G298" t="s">
        <v>21</v>
      </c>
      <c r="H298" t="s">
        <v>21</v>
      </c>
      <c r="I298" s="1" t="str">
        <f ca="1">IFERROR(LEFT(Table1[[#This Row],[ratingOld]],SEARCH("|", Table1[[#This Row],[ratingOld]])-2), AVERAGE(Table1[Ratings]))</f>
        <v>4.4</v>
      </c>
      <c r="J298" s="1" t="str">
        <f>IF(Table1[[#This Row],[numBuyers]]&lt;&gt;"None",LEFT(Table1[[#This Row],[numBuyers]],SEARCH(" ",Table1[[#This Row],[numBuyers]])-1), "None")</f>
        <v>None</v>
      </c>
      <c r="K298" s="1">
        <f>IFERROR(LEFT(Table1[[#This Row],[Column1]],SEARCH("k", Table1[[#This Row],[Column1]])-1), 0)</f>
        <v>0</v>
      </c>
      <c r="L298" s="6" t="str">
        <f>IF(Table1[[#This Row],[Column2]]=0, Table1[[#This Row],[Column1]], Table1[[#This Row],[Column2]]*1000)</f>
        <v>None</v>
      </c>
      <c r="M298" s="6" t="str">
        <f>IFERROR(MID(Table1[[#This Row],[price]],SEARCH("¹",Table1[[#This Row],[price]])+1, 10), MID(Table1[[#This Row],[price]],SEARCH("Rs. ",Table1[[#This Row],[price]])+4, 10))</f>
        <v>1679</v>
      </c>
      <c r="N298" s="6" t="str">
        <f>IF(ISNUMBER(SEARCH("Men", Table1[[#This Row],[name]])), "Men", "Women")</f>
        <v>Men</v>
      </c>
      <c r="O298" s="6" t="str">
        <f>TRIM(RIGHT(SUBSTITUTE(Table1[[#This Row],[name]], " ", REPT(" ", 100)), 100))</f>
        <v>Sneakers</v>
      </c>
      <c r="P29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99" spans="1:16" ht="19.8" customHeight="1" x14ac:dyDescent="0.3">
      <c r="A299" t="s">
        <v>884</v>
      </c>
      <c r="B299" t="s">
        <v>1515</v>
      </c>
      <c r="C299" t="s">
        <v>377</v>
      </c>
      <c r="D299" t="s">
        <v>106</v>
      </c>
      <c r="E299" s="1" t="s">
        <v>1516</v>
      </c>
      <c r="F299" s="1" t="s">
        <v>1517</v>
      </c>
      <c r="G299" s="1" t="s">
        <v>1518</v>
      </c>
      <c r="H299" t="s">
        <v>1519</v>
      </c>
      <c r="I299" s="10" t="str">
        <f>IFERROR(LEFT(Table1[[#This Row],[ratingOld]],SEARCH("|", Table1[[#This Row],[ratingOld]])-2), AVERAGE(Table1[Ratings]))</f>
        <v>3.8</v>
      </c>
      <c r="J299" s="1" t="str">
        <f>IF(Table1[[#This Row],[numBuyers]]&lt;&gt;"None",LEFT(Table1[[#This Row],[numBuyers]],SEARCH(" ",Table1[[#This Row],[numBuyers]])-1), "None")</f>
        <v>139</v>
      </c>
      <c r="K299" s="1">
        <f>IFERROR(LEFT(Table1[[#This Row],[Column1]],SEARCH("k", Table1[[#This Row],[Column1]])-1), 0)</f>
        <v>0</v>
      </c>
      <c r="L299" s="16" t="str">
        <f>IF(Table1[[#This Row],[Column2]]=0, Table1[[#This Row],[Column1]], Table1[[#This Row],[Column2]]*1000)</f>
        <v>139</v>
      </c>
      <c r="M299" s="14" t="str">
        <f>IFERROR(MID(Table1[[#This Row],[price]],SEARCH("¹",Table1[[#This Row],[price]])+1, 10), MID(Table1[[#This Row],[price]],SEARCH("Rs. ",Table1[[#This Row],[price]])+4, 10))</f>
        <v>899</v>
      </c>
      <c r="N299" s="6" t="str">
        <f>IF(ISNUMBER(SEARCH("Men", Table1[[#This Row],[name]])), "Men", "Women")</f>
        <v>Men</v>
      </c>
      <c r="O299" s="6"/>
      <c r="P299" s="6"/>
    </row>
    <row r="300" spans="1:16" ht="19.8" customHeight="1" x14ac:dyDescent="0.3">
      <c r="A300" t="s">
        <v>240</v>
      </c>
      <c r="B300" t="s">
        <v>1520</v>
      </c>
      <c r="C300" t="s">
        <v>17</v>
      </c>
      <c r="D300" t="s">
        <v>459</v>
      </c>
      <c r="E300" t="s">
        <v>1521</v>
      </c>
      <c r="F300" s="1" t="s">
        <v>308</v>
      </c>
      <c r="G300" s="1" t="s">
        <v>1522</v>
      </c>
      <c r="H300" t="s">
        <v>1523</v>
      </c>
      <c r="I300" s="10" t="str">
        <f>IFERROR(LEFT(Table1[[#This Row],[ratingOld]],SEARCH("|", Table1[[#This Row],[ratingOld]])-2), AVERAGE(Table1[Ratings]))</f>
        <v>4.3</v>
      </c>
      <c r="J300" s="1" t="str">
        <f>IF(Table1[[#This Row],[numBuyers]]&lt;&gt;"None",LEFT(Table1[[#This Row],[numBuyers]],SEARCH(" ",Table1[[#This Row],[numBuyers]])-1), "None")</f>
        <v>8.8k</v>
      </c>
      <c r="K300" s="1" t="str">
        <f>IFERROR(LEFT(Table1[[#This Row],[Column1]],SEARCH("k", Table1[[#This Row],[Column1]])-1), 0)</f>
        <v>8.8</v>
      </c>
      <c r="L300" s="16">
        <f>IF(Table1[[#This Row],[Column2]]=0, Table1[[#This Row],[Column1]], Table1[[#This Row],[Column2]]*1000)</f>
        <v>8800</v>
      </c>
      <c r="M300" s="14" t="str">
        <f>IFERROR(MID(Table1[[#This Row],[price]],SEARCH("¹",Table1[[#This Row],[price]])+1, 10), MID(Table1[[#This Row],[price]],SEARCH("Rs. ",Table1[[#This Row],[price]])+4, 10))</f>
        <v>599</v>
      </c>
      <c r="N300" s="6" t="str">
        <f>IF(ISNUMBER(SEARCH("Men", Table1[[#This Row],[name]])), "Men", "Women")</f>
        <v>Men</v>
      </c>
      <c r="O300" s="6"/>
      <c r="P300" s="6"/>
    </row>
    <row r="301" spans="1:16" ht="19.8" customHeight="1" x14ac:dyDescent="0.3">
      <c r="A301" t="s">
        <v>104</v>
      </c>
      <c r="B301" t="s">
        <v>1524</v>
      </c>
      <c r="C301" t="s">
        <v>557</v>
      </c>
      <c r="D301" t="s">
        <v>908</v>
      </c>
      <c r="E301" s="1" t="s">
        <v>1525</v>
      </c>
      <c r="F301" s="1" t="s">
        <v>1526</v>
      </c>
      <c r="G301" s="1" t="s">
        <v>1248</v>
      </c>
      <c r="H301" t="s">
        <v>78</v>
      </c>
      <c r="I301" s="10" t="str">
        <f>IFERROR(LEFT(Table1[[#This Row],[ratingOld]],SEARCH("|", Table1[[#This Row],[ratingOld]])-2), AVERAGE(Table1[Ratings]))</f>
        <v>4.2</v>
      </c>
      <c r="J301" s="1" t="str">
        <f>IF(Table1[[#This Row],[numBuyers]]&lt;&gt;"None",LEFT(Table1[[#This Row],[numBuyers]],SEARCH(" ",Table1[[#This Row],[numBuyers]])-1), "None")</f>
        <v>1.2k</v>
      </c>
      <c r="K301" s="1" t="str">
        <f>IFERROR(LEFT(Table1[[#This Row],[Column1]],SEARCH("k", Table1[[#This Row],[Column1]])-1), 0)</f>
        <v>1.2</v>
      </c>
      <c r="L301" s="16">
        <f>IF(Table1[[#This Row],[Column2]]=0, Table1[[#This Row],[Column1]], Table1[[#This Row],[Column2]]*1000)</f>
        <v>1200</v>
      </c>
      <c r="M301" s="14" t="str">
        <f>IFERROR(MID(Table1[[#This Row],[price]],SEARCH("¹",Table1[[#This Row],[price]])+1, 10), MID(Table1[[#This Row],[price]],SEARCH("Rs. ",Table1[[#This Row],[price]])+4, 10))</f>
        <v>1679</v>
      </c>
      <c r="N301" s="6" t="str">
        <f>IF(ISNUMBER(SEARCH("Men", Table1[[#This Row],[name]])), "Men", "Women")</f>
        <v>Women</v>
      </c>
      <c r="O301" s="6"/>
      <c r="P301" s="6"/>
    </row>
    <row r="302" spans="1:16" ht="19.8" customHeight="1" x14ac:dyDescent="0.3">
      <c r="A302" t="s">
        <v>96</v>
      </c>
      <c r="B302" t="s">
        <v>1527</v>
      </c>
      <c r="C302" t="s">
        <v>1528</v>
      </c>
      <c r="D302" t="s">
        <v>194</v>
      </c>
      <c r="E302" s="1" t="s">
        <v>1529</v>
      </c>
      <c r="F302" s="1" t="s">
        <v>1530</v>
      </c>
      <c r="G302" s="1" t="s">
        <v>1531</v>
      </c>
      <c r="H302" t="s">
        <v>1532</v>
      </c>
      <c r="I302" s="10" t="str">
        <f>IFERROR(LEFT(Table1[[#This Row],[ratingOld]],SEARCH("|", Table1[[#This Row],[ratingOld]])-2), AVERAGE(Table1[Ratings]))</f>
        <v>4.3</v>
      </c>
      <c r="J302" s="1" t="str">
        <f>IF(Table1[[#This Row],[numBuyers]]&lt;&gt;"None",LEFT(Table1[[#This Row],[numBuyers]],SEARCH(" ",Table1[[#This Row],[numBuyers]])-1), "None")</f>
        <v>67</v>
      </c>
      <c r="K302" s="1">
        <f>IFERROR(LEFT(Table1[[#This Row],[Column1]],SEARCH("k", Table1[[#This Row],[Column1]])-1), 0)</f>
        <v>0</v>
      </c>
      <c r="L302" s="16" t="str">
        <f>IF(Table1[[#This Row],[Column2]]=0, Table1[[#This Row],[Column1]], Table1[[#This Row],[Column2]]*1000)</f>
        <v>67</v>
      </c>
      <c r="M302" s="14" t="str">
        <f>IFERROR(MID(Table1[[#This Row],[price]],SEARCH("¹",Table1[[#This Row],[price]])+1, 10), MID(Table1[[#This Row],[price]],SEARCH("Rs. ",Table1[[#This Row],[price]])+4, 10))</f>
        <v>3775</v>
      </c>
      <c r="N302" s="6" t="str">
        <f>IF(ISNUMBER(SEARCH("Men", Table1[[#This Row],[name]])), "Men", "Women")</f>
        <v>Men</v>
      </c>
      <c r="O302" s="6"/>
      <c r="P302" s="6"/>
    </row>
    <row r="303" spans="1:16" ht="19.8" customHeight="1" x14ac:dyDescent="0.3">
      <c r="A303" t="s">
        <v>65</v>
      </c>
      <c r="B303" t="s">
        <v>1533</v>
      </c>
      <c r="C303" t="s">
        <v>458</v>
      </c>
      <c r="D303" t="s">
        <v>459</v>
      </c>
      <c r="E303" s="1" t="s">
        <v>460</v>
      </c>
      <c r="F303" t="s">
        <v>461</v>
      </c>
      <c r="G303" s="1" t="s">
        <v>1240</v>
      </c>
      <c r="H303" t="s">
        <v>1241</v>
      </c>
      <c r="I303" s="10" t="str">
        <f>IFERROR(LEFT(Table1[[#This Row],[ratingOld]],SEARCH("|", Table1[[#This Row],[ratingOld]])-2), AVERAGE(Table1[Ratings]))</f>
        <v>4</v>
      </c>
      <c r="J303" s="1" t="str">
        <f>IF(Table1[[#This Row],[numBuyers]]&lt;&gt;"None",LEFT(Table1[[#This Row],[numBuyers]],SEARCH(" ",Table1[[#This Row],[numBuyers]])-1), "None")</f>
        <v>5.6k</v>
      </c>
      <c r="K303" s="1" t="str">
        <f>IFERROR(LEFT(Table1[[#This Row],[Column1]],SEARCH("k", Table1[[#This Row],[Column1]])-1), 0)</f>
        <v>5.6</v>
      </c>
      <c r="L303" s="16">
        <f>IF(Table1[[#This Row],[Column2]]=0, Table1[[#This Row],[Column1]], Table1[[#This Row],[Column2]]*1000)</f>
        <v>5600</v>
      </c>
      <c r="M303" s="14" t="str">
        <f>IFERROR(MID(Table1[[#This Row],[price]],SEARCH("¹",Table1[[#This Row],[price]])+1, 10), MID(Table1[[#This Row],[price]],SEARCH("Rs. ",Table1[[#This Row],[price]])+4, 10))</f>
        <v>796</v>
      </c>
      <c r="N303" s="6" t="str">
        <f>IF(ISNUMBER(SEARCH("Men", Table1[[#This Row],[name]])), "Men", "Women")</f>
        <v>Men</v>
      </c>
      <c r="O303" s="6"/>
      <c r="P303" s="6"/>
    </row>
    <row r="304" spans="1:16" ht="19.8" customHeight="1" x14ac:dyDescent="0.3">
      <c r="A304" t="s">
        <v>127</v>
      </c>
      <c r="B304" t="s">
        <v>1534</v>
      </c>
      <c r="C304" t="s">
        <v>1276</v>
      </c>
      <c r="D304" t="s">
        <v>215</v>
      </c>
      <c r="E304" s="1" t="s">
        <v>1535</v>
      </c>
      <c r="F304" t="s">
        <v>373</v>
      </c>
      <c r="G304" s="1" t="s">
        <v>1536</v>
      </c>
      <c r="H304" t="s">
        <v>1537</v>
      </c>
      <c r="I304" s="10" t="str">
        <f>IFERROR(LEFT(Table1[[#This Row],[ratingOld]],SEARCH("|", Table1[[#This Row],[ratingOld]])-2), AVERAGE(Table1[Ratings]))</f>
        <v>4.1</v>
      </c>
      <c r="J304" s="1" t="str">
        <f>IF(Table1[[#This Row],[numBuyers]]&lt;&gt;"None",LEFT(Table1[[#This Row],[numBuyers]],SEARCH(" ",Table1[[#This Row],[numBuyers]])-1), "None")</f>
        <v>4.6k</v>
      </c>
      <c r="K304" s="1" t="str">
        <f>IFERROR(LEFT(Table1[[#This Row],[Column1]],SEARCH("k", Table1[[#This Row],[Column1]])-1), 0)</f>
        <v>4.6</v>
      </c>
      <c r="L304" s="16">
        <f>IF(Table1[[#This Row],[Column2]]=0, Table1[[#This Row],[Column1]], Table1[[#This Row],[Column2]]*1000)</f>
        <v>4600</v>
      </c>
      <c r="M304" s="14" t="str">
        <f>IFERROR(MID(Table1[[#This Row],[price]],SEARCH("¹",Table1[[#This Row],[price]])+1, 10), MID(Table1[[#This Row],[price]],SEARCH("Rs. ",Table1[[#This Row],[price]])+4, 10))</f>
        <v>824</v>
      </c>
      <c r="N304" s="6" t="str">
        <f>IF(ISNUMBER(SEARCH("Men", Table1[[#This Row],[name]])), "Men", "Women")</f>
        <v>Men</v>
      </c>
      <c r="O304" s="6"/>
      <c r="P304" s="6"/>
    </row>
    <row r="305" spans="1:16" ht="19.8" customHeight="1" x14ac:dyDescent="0.3">
      <c r="A305" t="s">
        <v>240</v>
      </c>
      <c r="B305" t="s">
        <v>1538</v>
      </c>
      <c r="C305" t="s">
        <v>1539</v>
      </c>
      <c r="D305" t="s">
        <v>323</v>
      </c>
      <c r="E305" t="s">
        <v>610</v>
      </c>
      <c r="F305" t="s">
        <v>373</v>
      </c>
      <c r="G305" s="1" t="s">
        <v>1540</v>
      </c>
      <c r="H305" t="s">
        <v>154</v>
      </c>
      <c r="I305" s="10" t="str">
        <f>IFERROR(LEFT(Table1[[#This Row],[ratingOld]],SEARCH("|", Table1[[#This Row],[ratingOld]])-2), AVERAGE(Table1[Ratings]))</f>
        <v>4.2</v>
      </c>
      <c r="J305" s="1" t="str">
        <f>IF(Table1[[#This Row],[numBuyers]]&lt;&gt;"None",LEFT(Table1[[#This Row],[numBuyers]],SEARCH(" ",Table1[[#This Row],[numBuyers]])-1), "None")</f>
        <v>1.6k</v>
      </c>
      <c r="K305" s="1" t="str">
        <f>IFERROR(LEFT(Table1[[#This Row],[Column1]],SEARCH("k", Table1[[#This Row],[Column1]])-1), 0)</f>
        <v>1.6</v>
      </c>
      <c r="L305" s="16">
        <f>IF(Table1[[#This Row],[Column2]]=0, Table1[[#This Row],[Column1]], Table1[[#This Row],[Column2]]*1000)</f>
        <v>1600</v>
      </c>
      <c r="M305" s="14" t="str">
        <f>IFERROR(MID(Table1[[#This Row],[price]],SEARCH("¹",Table1[[#This Row],[price]])+1, 10), MID(Table1[[#This Row],[price]],SEARCH("Rs. ",Table1[[#This Row],[price]])+4, 10))</f>
        <v>215</v>
      </c>
      <c r="N305" s="6" t="str">
        <f>IF(ISNUMBER(SEARCH("Men", Table1[[#This Row],[name]])), "Men", "Women")</f>
        <v>Men</v>
      </c>
      <c r="O305" s="6"/>
      <c r="P305" s="6"/>
    </row>
    <row r="306" spans="1:16" ht="19.8" hidden="1" customHeight="1" x14ac:dyDescent="0.3">
      <c r="A306" t="s">
        <v>905</v>
      </c>
      <c r="B306" t="s">
        <v>1541</v>
      </c>
      <c r="C306" t="s">
        <v>907</v>
      </c>
      <c r="D306" t="s">
        <v>908</v>
      </c>
      <c r="E306" s="1" t="s">
        <v>1542</v>
      </c>
      <c r="F306" t="s">
        <v>1543</v>
      </c>
      <c r="G306" t="s">
        <v>21</v>
      </c>
      <c r="H306" t="s">
        <v>21</v>
      </c>
      <c r="I306" s="1" t="str">
        <f ca="1">IFERROR(LEFT(Table1[[#This Row],[ratingOld]],SEARCH("|", Table1[[#This Row],[ratingOld]])-2), AVERAGE(Table1[Ratings]))</f>
        <v>4.4</v>
      </c>
      <c r="J306" s="1" t="str">
        <f>IF(Table1[[#This Row],[numBuyers]]&lt;&gt;"None",LEFT(Table1[[#This Row],[numBuyers]],SEARCH(" ",Table1[[#This Row],[numBuyers]])-1), "None")</f>
        <v>None</v>
      </c>
      <c r="K306" s="1">
        <f>IFERROR(LEFT(Table1[[#This Row],[Column1]],SEARCH("k", Table1[[#This Row],[Column1]])-1), 0)</f>
        <v>0</v>
      </c>
      <c r="L306" s="6" t="str">
        <f>IF(Table1[[#This Row],[Column2]]=0, Table1[[#This Row],[Column1]], Table1[[#This Row],[Column2]]*1000)</f>
        <v>None</v>
      </c>
      <c r="M306" s="6" t="str">
        <f>IFERROR(MID(Table1[[#This Row],[price]],SEARCH("¹",Table1[[#This Row],[price]])+1, 10), MID(Table1[[#This Row],[price]],SEARCH("Rs. ",Table1[[#This Row],[price]])+4, 10))</f>
        <v>7224</v>
      </c>
      <c r="N306" s="6" t="str">
        <f>IF(ISNUMBER(SEARCH("Men", Table1[[#This Row],[name]])), "Men", "Women")</f>
        <v>Women</v>
      </c>
      <c r="O306" s="6" t="str">
        <f>TRIM(RIGHT(SUBSTITUTE(Table1[[#This Row],[name]], " ", REPT(" ", 100)), 100))</f>
        <v>Suitcase</v>
      </c>
      <c r="P30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07" spans="1:16" ht="19.8" customHeight="1" x14ac:dyDescent="0.3">
      <c r="A307" t="s">
        <v>85</v>
      </c>
      <c r="B307" t="s">
        <v>1544</v>
      </c>
      <c r="C307" t="s">
        <v>1276</v>
      </c>
      <c r="D307" t="s">
        <v>230</v>
      </c>
      <c r="E307" s="1" t="s">
        <v>1545</v>
      </c>
      <c r="F307" s="1" t="s">
        <v>355</v>
      </c>
      <c r="G307" s="1" t="s">
        <v>1546</v>
      </c>
      <c r="H307" t="s">
        <v>1547</v>
      </c>
      <c r="I307" s="10" t="str">
        <f>IFERROR(LEFT(Table1[[#This Row],[ratingOld]],SEARCH("|", Table1[[#This Row],[ratingOld]])-2), AVERAGE(Table1[Ratings]))</f>
        <v>4.3</v>
      </c>
      <c r="J307" s="1" t="str">
        <f>IF(Table1[[#This Row],[numBuyers]]&lt;&gt;"None",LEFT(Table1[[#This Row],[numBuyers]],SEARCH(" ",Table1[[#This Row],[numBuyers]])-1), "None")</f>
        <v>412</v>
      </c>
      <c r="K307" s="1">
        <f>IFERROR(LEFT(Table1[[#This Row],[Column1]],SEARCH("k", Table1[[#This Row],[Column1]])-1), 0)</f>
        <v>0</v>
      </c>
      <c r="L307" s="16" t="str">
        <f>IF(Table1[[#This Row],[Column2]]=0, Table1[[#This Row],[Column1]], Table1[[#This Row],[Column2]]*1000)</f>
        <v>412</v>
      </c>
      <c r="M307" s="14" t="str">
        <f>IFERROR(MID(Table1[[#This Row],[price]],SEARCH("¹",Table1[[#This Row],[price]])+1, 10), MID(Table1[[#This Row],[price]],SEARCH("Rs. ",Table1[[#This Row],[price]])+4, 10))</f>
        <v>824</v>
      </c>
      <c r="N307" s="6" t="str">
        <f>IF(ISNUMBER(SEARCH("Men", Table1[[#This Row],[name]])), "Men", "Women")</f>
        <v>Men</v>
      </c>
      <c r="O307" s="6"/>
      <c r="P307" s="6"/>
    </row>
    <row r="308" spans="1:16" ht="19.8" customHeight="1" x14ac:dyDescent="0.3">
      <c r="A308" t="s">
        <v>140</v>
      </c>
      <c r="B308" t="s">
        <v>1548</v>
      </c>
      <c r="C308" t="s">
        <v>1549</v>
      </c>
      <c r="D308" t="s">
        <v>215</v>
      </c>
      <c r="E308" s="1" t="s">
        <v>1550</v>
      </c>
      <c r="F308" s="1" t="s">
        <v>1551</v>
      </c>
      <c r="G308" s="1" t="s">
        <v>1552</v>
      </c>
      <c r="H308" t="s">
        <v>1553</v>
      </c>
      <c r="I308" s="10" t="str">
        <f>IFERROR(LEFT(Table1[[#This Row],[ratingOld]],SEARCH("|", Table1[[#This Row],[ratingOld]])-2), AVERAGE(Table1[Ratings]))</f>
        <v>3.6</v>
      </c>
      <c r="J308" s="1" t="str">
        <f>IF(Table1[[#This Row],[numBuyers]]&lt;&gt;"None",LEFT(Table1[[#This Row],[numBuyers]],SEARCH(" ",Table1[[#This Row],[numBuyers]])-1), "None")</f>
        <v>37</v>
      </c>
      <c r="K308" s="1">
        <f>IFERROR(LEFT(Table1[[#This Row],[Column1]],SEARCH("k", Table1[[#This Row],[Column1]])-1), 0)</f>
        <v>0</v>
      </c>
      <c r="L308" s="16" t="str">
        <f>IF(Table1[[#This Row],[Column2]]=0, Table1[[#This Row],[Column1]], Table1[[#This Row],[Column2]]*1000)</f>
        <v>37</v>
      </c>
      <c r="M308" s="14" t="str">
        <f>IFERROR(MID(Table1[[#This Row],[price]],SEARCH("¹",Table1[[#This Row],[price]])+1, 10), MID(Table1[[#This Row],[price]],SEARCH("Rs. ",Table1[[#This Row],[price]])+4, 10))</f>
        <v>1264</v>
      </c>
      <c r="N308" s="6" t="str">
        <f>IF(ISNUMBER(SEARCH("Men", Table1[[#This Row],[name]])), "Men", "Women")</f>
        <v>Men</v>
      </c>
      <c r="O308" s="6"/>
      <c r="P308" s="6"/>
    </row>
    <row r="309" spans="1:16" ht="19.8" customHeight="1" x14ac:dyDescent="0.3">
      <c r="A309" t="s">
        <v>71</v>
      </c>
      <c r="B309" t="s">
        <v>1554</v>
      </c>
      <c r="C309" t="s">
        <v>1031</v>
      </c>
      <c r="D309" t="s">
        <v>171</v>
      </c>
      <c r="E309" s="1" t="s">
        <v>1555</v>
      </c>
      <c r="F309" s="1" t="s">
        <v>777</v>
      </c>
      <c r="G309" s="1" t="s">
        <v>1556</v>
      </c>
      <c r="H309" t="s">
        <v>1557</v>
      </c>
      <c r="I309" s="10" t="str">
        <f>IFERROR(LEFT(Table1[[#This Row],[ratingOld]],SEARCH("|", Table1[[#This Row],[ratingOld]])-2), AVERAGE(Table1[Ratings]))</f>
        <v>3.7</v>
      </c>
      <c r="J309" s="1" t="str">
        <f>IF(Table1[[#This Row],[numBuyers]]&lt;&gt;"None",LEFT(Table1[[#This Row],[numBuyers]],SEARCH(" ",Table1[[#This Row],[numBuyers]])-1), "None")</f>
        <v>79</v>
      </c>
      <c r="K309" s="1">
        <f>IFERROR(LEFT(Table1[[#This Row],[Column1]],SEARCH("k", Table1[[#This Row],[Column1]])-1), 0)</f>
        <v>0</v>
      </c>
      <c r="L309" s="16" t="str">
        <f>IF(Table1[[#This Row],[Column2]]=0, Table1[[#This Row],[Column1]], Table1[[#This Row],[Column2]]*1000)</f>
        <v>79</v>
      </c>
      <c r="M309" s="14" t="str">
        <f>IFERROR(MID(Table1[[#This Row],[price]],SEARCH("¹",Table1[[#This Row],[price]])+1, 10), MID(Table1[[#This Row],[price]],SEARCH("Rs. ",Table1[[#This Row],[price]])+4, 10))</f>
        <v>566</v>
      </c>
      <c r="N309" s="6" t="str">
        <f>IF(ISNUMBER(SEARCH("Men", Table1[[#This Row],[name]])), "Men", "Women")</f>
        <v>Men</v>
      </c>
      <c r="O309" s="6"/>
      <c r="P309" s="6"/>
    </row>
    <row r="310" spans="1:16" ht="19.8" customHeight="1" x14ac:dyDescent="0.3">
      <c r="A310" t="s">
        <v>1558</v>
      </c>
      <c r="B310" t="s">
        <v>1559</v>
      </c>
      <c r="C310" t="s">
        <v>1560</v>
      </c>
      <c r="D310" t="s">
        <v>235</v>
      </c>
      <c r="E310" t="s">
        <v>1561</v>
      </c>
      <c r="F310" s="1" t="s">
        <v>137</v>
      </c>
      <c r="G310" s="1" t="s">
        <v>1562</v>
      </c>
      <c r="H310" t="s">
        <v>1563</v>
      </c>
      <c r="I310" s="10" t="str">
        <f>IFERROR(LEFT(Table1[[#This Row],[ratingOld]],SEARCH("|", Table1[[#This Row],[ratingOld]])-2), AVERAGE(Table1[Ratings]))</f>
        <v>3.8</v>
      </c>
      <c r="J310" s="1" t="str">
        <f>IF(Table1[[#This Row],[numBuyers]]&lt;&gt;"None",LEFT(Table1[[#This Row],[numBuyers]],SEARCH(" ",Table1[[#This Row],[numBuyers]])-1), "None")</f>
        <v>99</v>
      </c>
      <c r="K310" s="1">
        <f>IFERROR(LEFT(Table1[[#This Row],[Column1]],SEARCH("k", Table1[[#This Row],[Column1]])-1), 0)</f>
        <v>0</v>
      </c>
      <c r="L310" s="16" t="str">
        <f>IF(Table1[[#This Row],[Column2]]=0, Table1[[#This Row],[Column1]], Table1[[#This Row],[Column2]]*1000)</f>
        <v>99</v>
      </c>
      <c r="M310" s="14" t="str">
        <f>IFERROR(MID(Table1[[#This Row],[price]],SEARCH("¹",Table1[[#This Row],[price]])+1, 10), MID(Table1[[#This Row],[price]],SEARCH("Rs. ",Table1[[#This Row],[price]])+4, 10))</f>
        <v>419</v>
      </c>
      <c r="N310" s="6" t="str">
        <f>IF(ISNUMBER(SEARCH("Men", Table1[[#This Row],[name]])), "Men", "Women")</f>
        <v>Men</v>
      </c>
      <c r="O310" s="6"/>
      <c r="P310" s="6"/>
    </row>
    <row r="311" spans="1:16" ht="19.8" customHeight="1" x14ac:dyDescent="0.3">
      <c r="A311" t="s">
        <v>198</v>
      </c>
      <c r="B311" t="s">
        <v>1564</v>
      </c>
      <c r="C311" t="s">
        <v>1565</v>
      </c>
      <c r="D311" t="s">
        <v>215</v>
      </c>
      <c r="E311" t="s">
        <v>1566</v>
      </c>
      <c r="F311" s="1" t="s">
        <v>1567</v>
      </c>
      <c r="G311" s="1" t="s">
        <v>1568</v>
      </c>
      <c r="H311" t="s">
        <v>1569</v>
      </c>
      <c r="I311" s="10" t="str">
        <f>IFERROR(LEFT(Table1[[#This Row],[ratingOld]],SEARCH("|", Table1[[#This Row],[ratingOld]])-2), AVERAGE(Table1[Ratings]))</f>
        <v>4.2</v>
      </c>
      <c r="J311" s="1" t="str">
        <f>IF(Table1[[#This Row],[numBuyers]]&lt;&gt;"None",LEFT(Table1[[#This Row],[numBuyers]],SEARCH(" ",Table1[[#This Row],[numBuyers]])-1), "None")</f>
        <v>66</v>
      </c>
      <c r="K311" s="1">
        <f>IFERROR(LEFT(Table1[[#This Row],[Column1]],SEARCH("k", Table1[[#This Row],[Column1]])-1), 0)</f>
        <v>0</v>
      </c>
      <c r="L311" s="16" t="str">
        <f>IF(Table1[[#This Row],[Column2]]=0, Table1[[#This Row],[Column1]], Table1[[#This Row],[Column2]]*1000)</f>
        <v>66</v>
      </c>
      <c r="M311" s="14" t="str">
        <f>IFERROR(MID(Table1[[#This Row],[price]],SEARCH("¹",Table1[[#This Row],[price]])+1, 10), MID(Table1[[#This Row],[price]],SEARCH("Rs. ",Table1[[#This Row],[price]])+4, 10))</f>
        <v>1539</v>
      </c>
      <c r="N311" s="6" t="str">
        <f>IF(ISNUMBER(SEARCH("Men", Table1[[#This Row],[name]])), "Men", "Women")</f>
        <v>Men</v>
      </c>
      <c r="O311" s="6"/>
      <c r="P311" s="6"/>
    </row>
    <row r="312" spans="1:16" ht="19.8" hidden="1" customHeight="1" x14ac:dyDescent="0.3">
      <c r="A312" t="s">
        <v>1570</v>
      </c>
      <c r="B312" t="s">
        <v>1571</v>
      </c>
      <c r="C312" t="s">
        <v>1572</v>
      </c>
      <c r="D312" t="s">
        <v>1573</v>
      </c>
      <c r="E312" s="1" t="s">
        <v>1574</v>
      </c>
      <c r="F312" s="1" t="s">
        <v>1575</v>
      </c>
      <c r="G312" t="s">
        <v>21</v>
      </c>
      <c r="H312" t="s">
        <v>21</v>
      </c>
      <c r="I312" s="1" t="str">
        <f ca="1">IFERROR(LEFT(Table1[[#This Row],[ratingOld]],SEARCH("|", Table1[[#This Row],[ratingOld]])-2), AVERAGE(Table1[Ratings]))</f>
        <v>4.4</v>
      </c>
      <c r="J312" s="1" t="str">
        <f>IF(Table1[[#This Row],[numBuyers]]&lt;&gt;"None",LEFT(Table1[[#This Row],[numBuyers]],SEARCH(" ",Table1[[#This Row],[numBuyers]])-1), "None")</f>
        <v>None</v>
      </c>
      <c r="K312" s="1">
        <f>IFERROR(LEFT(Table1[[#This Row],[Column1]],SEARCH("k", Table1[[#This Row],[Column1]])-1), 0)</f>
        <v>0</v>
      </c>
      <c r="L312" s="6" t="str">
        <f>IF(Table1[[#This Row],[Column2]]=0, Table1[[#This Row],[Column1]], Table1[[#This Row],[Column2]]*1000)</f>
        <v>None</v>
      </c>
      <c r="M312" s="6" t="str">
        <f>IFERROR(MID(Table1[[#This Row],[price]],SEARCH("¹",Table1[[#This Row],[price]])+1, 10), MID(Table1[[#This Row],[price]],SEARCH("Rs. ",Table1[[#This Row],[price]])+4, 10))</f>
        <v>949</v>
      </c>
      <c r="N312" s="6" t="str">
        <f>IF(ISNUMBER(SEARCH("Men", Table1[[#This Row],[name]])), "Men", "Women")</f>
        <v>Men</v>
      </c>
      <c r="O312" s="6" t="str">
        <f>TRIM(RIGHT(SUBSTITUTE(Table1[[#This Row],[name]], " ", REPT(" ", 100)), 100))</f>
        <v>Jeans</v>
      </c>
      <c r="P31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13" spans="1:16" ht="19.8" customHeight="1" x14ac:dyDescent="0.3">
      <c r="A313" t="s">
        <v>65</v>
      </c>
      <c r="B313" t="s">
        <v>1576</v>
      </c>
      <c r="C313" t="s">
        <v>1577</v>
      </c>
      <c r="D313" t="s">
        <v>1578</v>
      </c>
      <c r="E313" s="1" t="s">
        <v>1579</v>
      </c>
      <c r="F313" s="1" t="s">
        <v>380</v>
      </c>
      <c r="G313" s="1" t="s">
        <v>1580</v>
      </c>
      <c r="H313" t="s">
        <v>1581</v>
      </c>
      <c r="I313" s="10" t="str">
        <f>IFERROR(LEFT(Table1[[#This Row],[ratingOld]],SEARCH("|", Table1[[#This Row],[ratingOld]])-2), AVERAGE(Table1[Ratings]))</f>
        <v>3.8</v>
      </c>
      <c r="J313" s="1" t="str">
        <f>IF(Table1[[#This Row],[numBuyers]]&lt;&gt;"None",LEFT(Table1[[#This Row],[numBuyers]],SEARCH(" ",Table1[[#This Row],[numBuyers]])-1), "None")</f>
        <v>440</v>
      </c>
      <c r="K313" s="1">
        <f>IFERROR(LEFT(Table1[[#This Row],[Column1]],SEARCH("k", Table1[[#This Row],[Column1]])-1), 0)</f>
        <v>0</v>
      </c>
      <c r="L313" s="16" t="str">
        <f>IF(Table1[[#This Row],[Column2]]=0, Table1[[#This Row],[Column1]], Table1[[#This Row],[Column2]]*1000)</f>
        <v>440</v>
      </c>
      <c r="M313" s="14" t="str">
        <f>IFERROR(MID(Table1[[#This Row],[price]],SEARCH("¹",Table1[[#This Row],[price]])+1, 10), MID(Table1[[#This Row],[price]],SEARCH("Rs. ",Table1[[#This Row],[price]])+4, 10))</f>
        <v>637</v>
      </c>
      <c r="N313" s="6" t="str">
        <f>IF(ISNUMBER(SEARCH("Men", Table1[[#This Row],[name]])), "Men", "Women")</f>
        <v>Men</v>
      </c>
      <c r="O313" s="6"/>
      <c r="P313" s="6"/>
    </row>
    <row r="314" spans="1:16" ht="19.8" customHeight="1" x14ac:dyDescent="0.3">
      <c r="A314" t="s">
        <v>22</v>
      </c>
      <c r="B314" t="s">
        <v>1582</v>
      </c>
      <c r="C314" t="s">
        <v>516</v>
      </c>
      <c r="D314" t="s">
        <v>1583</v>
      </c>
      <c r="E314" t="s">
        <v>26</v>
      </c>
      <c r="F314" s="1" t="s">
        <v>124</v>
      </c>
      <c r="G314" s="1" t="s">
        <v>1584</v>
      </c>
      <c r="H314" t="s">
        <v>1585</v>
      </c>
      <c r="I314" s="10" t="str">
        <f>IFERROR(LEFT(Table1[[#This Row],[ratingOld]],SEARCH("|", Table1[[#This Row],[ratingOld]])-2), AVERAGE(Table1[Ratings]))</f>
        <v>4.1</v>
      </c>
      <c r="J314" s="1" t="str">
        <f>IF(Table1[[#This Row],[numBuyers]]&lt;&gt;"None",LEFT(Table1[[#This Row],[numBuyers]],SEARCH(" ",Table1[[#This Row],[numBuyers]])-1), "None")</f>
        <v>450</v>
      </c>
      <c r="K314" s="1">
        <f>IFERROR(LEFT(Table1[[#This Row],[Column1]],SEARCH("k", Table1[[#This Row],[Column1]])-1), 0)</f>
        <v>0</v>
      </c>
      <c r="L314" s="16" t="str">
        <f>IF(Table1[[#This Row],[Column2]]=0, Table1[[#This Row],[Column1]], Table1[[#This Row],[Column2]]*1000)</f>
        <v>450</v>
      </c>
      <c r="M314" s="14" t="str">
        <f>IFERROR(MID(Table1[[#This Row],[price]],SEARCH("¹",Table1[[#This Row],[price]])+1, 10), MID(Table1[[#This Row],[price]],SEARCH("Rs. ",Table1[[#This Row],[price]])+4, 10))</f>
        <v>2299</v>
      </c>
      <c r="N314" s="6" t="str">
        <f>IF(ISNUMBER(SEARCH("Men", Table1[[#This Row],[name]])), "Men", "Women")</f>
        <v>Women</v>
      </c>
      <c r="O314" s="6"/>
      <c r="P314" s="6"/>
    </row>
    <row r="315" spans="1:16" ht="19.8" customHeight="1" x14ac:dyDescent="0.3">
      <c r="A315" t="s">
        <v>717</v>
      </c>
      <c r="B315" t="s">
        <v>1586</v>
      </c>
      <c r="C315" t="s">
        <v>24</v>
      </c>
      <c r="D315" t="s">
        <v>201</v>
      </c>
      <c r="E315" s="1" t="s">
        <v>1587</v>
      </c>
      <c r="F315" s="1" t="s">
        <v>1027</v>
      </c>
      <c r="G315" s="1" t="s">
        <v>1588</v>
      </c>
      <c r="H315" t="s">
        <v>988</v>
      </c>
      <c r="I315" s="10" t="str">
        <f>IFERROR(LEFT(Table1[[#This Row],[ratingOld]],SEARCH("|", Table1[[#This Row],[ratingOld]])-2), AVERAGE(Table1[Ratings]))</f>
        <v>3.8</v>
      </c>
      <c r="J315" s="1" t="str">
        <f>IF(Table1[[#This Row],[numBuyers]]&lt;&gt;"None",LEFT(Table1[[#This Row],[numBuyers]],SEARCH(" ",Table1[[#This Row],[numBuyers]])-1), "None")</f>
        <v>205</v>
      </c>
      <c r="K315" s="1">
        <f>IFERROR(LEFT(Table1[[#This Row],[Column1]],SEARCH("k", Table1[[#This Row],[Column1]])-1), 0)</f>
        <v>0</v>
      </c>
      <c r="L315" s="16" t="str">
        <f>IF(Table1[[#This Row],[Column2]]=0, Table1[[#This Row],[Column1]], Table1[[#This Row],[Column2]]*1000)</f>
        <v>205</v>
      </c>
      <c r="M315" s="14" t="str">
        <f>IFERROR(MID(Table1[[#This Row],[price]],SEARCH("¹",Table1[[#This Row],[price]])+1, 10), MID(Table1[[#This Row],[price]],SEARCH("Rs. ",Table1[[#This Row],[price]])+4, 10))</f>
        <v>1399</v>
      </c>
      <c r="N315" s="6" t="str">
        <f>IF(ISNUMBER(SEARCH("Men", Table1[[#This Row],[name]])), "Men", "Women")</f>
        <v>Men</v>
      </c>
      <c r="O315" s="6"/>
      <c r="P315" s="6"/>
    </row>
    <row r="316" spans="1:16" ht="19.8" customHeight="1" x14ac:dyDescent="0.3">
      <c r="A316" t="s">
        <v>1199</v>
      </c>
      <c r="B316" t="s">
        <v>1589</v>
      </c>
      <c r="C316" t="s">
        <v>791</v>
      </c>
      <c r="D316" t="s">
        <v>1578</v>
      </c>
      <c r="E316" s="1" t="s">
        <v>1590</v>
      </c>
      <c r="F316" s="1" t="s">
        <v>362</v>
      </c>
      <c r="G316" s="1" t="s">
        <v>1591</v>
      </c>
      <c r="H316" t="s">
        <v>1592</v>
      </c>
      <c r="I316" s="10" t="str">
        <f>IFERROR(LEFT(Table1[[#This Row],[ratingOld]],SEARCH("|", Table1[[#This Row],[ratingOld]])-2), AVERAGE(Table1[Ratings]))</f>
        <v>2.8</v>
      </c>
      <c r="J316" s="1" t="str">
        <f>IF(Table1[[#This Row],[numBuyers]]&lt;&gt;"None",LEFT(Table1[[#This Row],[numBuyers]],SEARCH(" ",Table1[[#This Row],[numBuyers]])-1), "None")</f>
        <v>122</v>
      </c>
      <c r="K316" s="1">
        <f>IFERROR(LEFT(Table1[[#This Row],[Column1]],SEARCH("k", Table1[[#This Row],[Column1]])-1), 0)</f>
        <v>0</v>
      </c>
      <c r="L316" s="16" t="str">
        <f>IF(Table1[[#This Row],[Column2]]=0, Table1[[#This Row],[Column1]], Table1[[#This Row],[Column2]]*1000)</f>
        <v>122</v>
      </c>
      <c r="M316" s="14" t="str">
        <f>IFERROR(MID(Table1[[#This Row],[price]],SEARCH("¹",Table1[[#This Row],[price]])+1, 10), MID(Table1[[#This Row],[price]],SEARCH("Rs. ",Table1[[#This Row],[price]])+4, 10))</f>
        <v>549</v>
      </c>
      <c r="N316" s="6" t="str">
        <f>IF(ISNUMBER(SEARCH("Men", Table1[[#This Row],[name]])), "Men", "Women")</f>
        <v>Men</v>
      </c>
      <c r="O316" s="6"/>
      <c r="P316" s="6"/>
    </row>
    <row r="317" spans="1:16" ht="19.8" customHeight="1" x14ac:dyDescent="0.3">
      <c r="A317" t="s">
        <v>1400</v>
      </c>
      <c r="B317" t="s">
        <v>1593</v>
      </c>
      <c r="C317" t="s">
        <v>392</v>
      </c>
      <c r="D317" t="s">
        <v>436</v>
      </c>
      <c r="E317" s="1" t="s">
        <v>1594</v>
      </c>
      <c r="F317" s="1" t="s">
        <v>1595</v>
      </c>
      <c r="G317" s="1" t="s">
        <v>1596</v>
      </c>
      <c r="H317" t="s">
        <v>1597</v>
      </c>
      <c r="I317" s="10" t="str">
        <f>IFERROR(LEFT(Table1[[#This Row],[ratingOld]],SEARCH("|", Table1[[#This Row],[ratingOld]])-2), AVERAGE(Table1[Ratings]))</f>
        <v>4.5</v>
      </c>
      <c r="J317" s="1" t="str">
        <f>IF(Table1[[#This Row],[numBuyers]]&lt;&gt;"None",LEFT(Table1[[#This Row],[numBuyers]],SEARCH(" ",Table1[[#This Row],[numBuyers]])-1), "None")</f>
        <v>479</v>
      </c>
      <c r="K317" s="1">
        <f>IFERROR(LEFT(Table1[[#This Row],[Column1]],SEARCH("k", Table1[[#This Row],[Column1]])-1), 0)</f>
        <v>0</v>
      </c>
      <c r="L317" s="16" t="str">
        <f>IF(Table1[[#This Row],[Column2]]=0, Table1[[#This Row],[Column1]], Table1[[#This Row],[Column2]]*1000)</f>
        <v>479</v>
      </c>
      <c r="M317" s="14" t="str">
        <f>IFERROR(MID(Table1[[#This Row],[price]],SEARCH("¹",Table1[[#This Row],[price]])+1, 10), MID(Table1[[#This Row],[price]],SEARCH("Rs. ",Table1[[#This Row],[price]])+4, 10))</f>
        <v>799</v>
      </c>
      <c r="N317" s="6" t="str">
        <f>IF(ISNUMBER(SEARCH("Men", Table1[[#This Row],[name]])), "Men", "Women")</f>
        <v>Men</v>
      </c>
      <c r="O317" s="6"/>
      <c r="P317" s="6"/>
    </row>
    <row r="318" spans="1:16" ht="19.8" customHeight="1" x14ac:dyDescent="0.3">
      <c r="A318" t="s">
        <v>22</v>
      </c>
      <c r="B318" t="s">
        <v>1598</v>
      </c>
      <c r="C318" t="s">
        <v>24</v>
      </c>
      <c r="D318" t="s">
        <v>1599</v>
      </c>
      <c r="E318" t="s">
        <v>26</v>
      </c>
      <c r="F318" t="s">
        <v>21</v>
      </c>
      <c r="G318" s="1" t="s">
        <v>1600</v>
      </c>
      <c r="H318" t="s">
        <v>110</v>
      </c>
      <c r="I318" s="10" t="str">
        <f>IFERROR(LEFT(Table1[[#This Row],[ratingOld]],SEARCH("|", Table1[[#This Row],[ratingOld]])-2), AVERAGE(Table1[Ratings]))</f>
        <v>3.7</v>
      </c>
      <c r="J318" s="1" t="str">
        <f>IF(Table1[[#This Row],[numBuyers]]&lt;&gt;"None",LEFT(Table1[[#This Row],[numBuyers]],SEARCH(" ",Table1[[#This Row],[numBuyers]])-1), "None")</f>
        <v>1.3k</v>
      </c>
      <c r="K318" s="1" t="str">
        <f>IFERROR(LEFT(Table1[[#This Row],[Column1]],SEARCH("k", Table1[[#This Row],[Column1]])-1), 0)</f>
        <v>1.3</v>
      </c>
      <c r="L318" s="16">
        <f>IF(Table1[[#This Row],[Column2]]=0, Table1[[#This Row],[Column1]], Table1[[#This Row],[Column2]]*1000)</f>
        <v>1300</v>
      </c>
      <c r="M318" s="14" t="str">
        <f>IFERROR(MID(Table1[[#This Row],[price]],SEARCH("¹",Table1[[#This Row],[price]])+1, 10), MID(Table1[[#This Row],[price]],SEARCH("Rs. ",Table1[[#This Row],[price]])+4, 10))</f>
        <v>1399</v>
      </c>
      <c r="N318" s="6" t="str">
        <f>IF(ISNUMBER(SEARCH("Men", Table1[[#This Row],[name]])), "Men", "Women")</f>
        <v>Women</v>
      </c>
      <c r="O318" s="6"/>
      <c r="P318" s="6"/>
    </row>
    <row r="319" spans="1:16" ht="19.8" customHeight="1" x14ac:dyDescent="0.3">
      <c r="A319" t="s">
        <v>168</v>
      </c>
      <c r="B319" t="s">
        <v>1601</v>
      </c>
      <c r="C319" t="s">
        <v>1602</v>
      </c>
      <c r="D319" t="s">
        <v>201</v>
      </c>
      <c r="E319" s="1" t="s">
        <v>1603</v>
      </c>
      <c r="F319" s="1" t="s">
        <v>1604</v>
      </c>
      <c r="G319" s="1" t="s">
        <v>1605</v>
      </c>
      <c r="H319" t="s">
        <v>175</v>
      </c>
      <c r="I319" s="10" t="str">
        <f>IFERROR(LEFT(Table1[[#This Row],[ratingOld]],SEARCH("|", Table1[[#This Row],[ratingOld]])-2), AVERAGE(Table1[Ratings]))</f>
        <v>4.4</v>
      </c>
      <c r="J319" s="1" t="str">
        <f>IF(Table1[[#This Row],[numBuyers]]&lt;&gt;"None",LEFT(Table1[[#This Row],[numBuyers]],SEARCH(" ",Table1[[#This Row],[numBuyers]])-1), "None")</f>
        <v>2.7k</v>
      </c>
      <c r="K319" s="1" t="str">
        <f>IFERROR(LEFT(Table1[[#This Row],[Column1]],SEARCH("k", Table1[[#This Row],[Column1]])-1), 0)</f>
        <v>2.7</v>
      </c>
      <c r="L319" s="16">
        <f>IF(Table1[[#This Row],[Column2]]=0, Table1[[#This Row],[Column1]], Table1[[#This Row],[Column2]]*1000)</f>
        <v>2700</v>
      </c>
      <c r="M319" s="14" t="str">
        <f>IFERROR(MID(Table1[[#This Row],[price]],SEARCH("¹",Table1[[#This Row],[price]])+1, 10), MID(Table1[[#This Row],[price]],SEARCH("Rs. ",Table1[[#This Row],[price]])+4, 10))</f>
        <v>3146</v>
      </c>
      <c r="N319" s="6" t="str">
        <f>IF(ISNUMBER(SEARCH("Men", Table1[[#This Row],[name]])), "Men", "Women")</f>
        <v>Women</v>
      </c>
      <c r="O319" s="6"/>
      <c r="P319" s="6"/>
    </row>
    <row r="320" spans="1:16" ht="19.8" customHeight="1" x14ac:dyDescent="0.3">
      <c r="A320" t="s">
        <v>573</v>
      </c>
      <c r="B320" t="s">
        <v>1606</v>
      </c>
      <c r="C320" t="s">
        <v>1607</v>
      </c>
      <c r="D320" t="s">
        <v>99</v>
      </c>
      <c r="E320" s="1" t="s">
        <v>1608</v>
      </c>
      <c r="F320" t="s">
        <v>1609</v>
      </c>
      <c r="G320" s="1" t="s">
        <v>1610</v>
      </c>
      <c r="H320" t="s">
        <v>1611</v>
      </c>
      <c r="I320" s="10" t="str">
        <f>IFERROR(LEFT(Table1[[#This Row],[ratingOld]],SEARCH("|", Table1[[#This Row],[ratingOld]])-2), AVERAGE(Table1[Ratings]))</f>
        <v>4.4</v>
      </c>
      <c r="J320" s="1" t="str">
        <f>IF(Table1[[#This Row],[numBuyers]]&lt;&gt;"None",LEFT(Table1[[#This Row],[numBuyers]],SEARCH(" ",Table1[[#This Row],[numBuyers]])-1), "None")</f>
        <v>328</v>
      </c>
      <c r="K320" s="1">
        <f>IFERROR(LEFT(Table1[[#This Row],[Column1]],SEARCH("k", Table1[[#This Row],[Column1]])-1), 0)</f>
        <v>0</v>
      </c>
      <c r="L320" s="16" t="str">
        <f>IF(Table1[[#This Row],[Column2]]=0, Table1[[#This Row],[Column1]], Table1[[#This Row],[Column2]]*1000)</f>
        <v>328</v>
      </c>
      <c r="M320" s="14" t="str">
        <f>IFERROR(MID(Table1[[#This Row],[price]],SEARCH("¹",Table1[[#This Row],[price]])+1, 10), MID(Table1[[#This Row],[price]],SEARCH("Rs. ",Table1[[#This Row],[price]])+4, 10))</f>
        <v>153</v>
      </c>
      <c r="N320" s="6" t="str">
        <f>IF(ISNUMBER(SEARCH("Men", Table1[[#This Row],[name]])), "Men", "Women")</f>
        <v>Women</v>
      </c>
      <c r="O320" s="6"/>
      <c r="P320" s="6"/>
    </row>
    <row r="321" spans="1:16" ht="19.8" customHeight="1" x14ac:dyDescent="0.3">
      <c r="A321" t="s">
        <v>913</v>
      </c>
      <c r="B321" t="s">
        <v>1612</v>
      </c>
      <c r="C321" t="s">
        <v>1613</v>
      </c>
      <c r="D321" t="s">
        <v>21</v>
      </c>
      <c r="E321" s="1" t="s">
        <v>1614</v>
      </c>
      <c r="F321" t="s">
        <v>1615</v>
      </c>
      <c r="G321" s="1" t="s">
        <v>1616</v>
      </c>
      <c r="H321" t="s">
        <v>46</v>
      </c>
      <c r="I321" s="10" t="str">
        <f>IFERROR(LEFT(Table1[[#This Row],[ratingOld]],SEARCH("|", Table1[[#This Row],[ratingOld]])-2), AVERAGE(Table1[Ratings]))</f>
        <v>4.5</v>
      </c>
      <c r="J321" s="1" t="str">
        <f>IF(Table1[[#This Row],[numBuyers]]&lt;&gt;"None",LEFT(Table1[[#This Row],[numBuyers]],SEARCH(" ",Table1[[#This Row],[numBuyers]])-1), "None")</f>
        <v>3.7k</v>
      </c>
      <c r="K321" s="1" t="str">
        <f>IFERROR(LEFT(Table1[[#This Row],[Column1]],SEARCH("k", Table1[[#This Row],[Column1]])-1), 0)</f>
        <v>3.7</v>
      </c>
      <c r="L321" s="16">
        <f>IF(Table1[[#This Row],[Column2]]=0, Table1[[#This Row],[Column1]], Table1[[#This Row],[Column2]]*1000)</f>
        <v>3700</v>
      </c>
      <c r="M321" s="14" t="str">
        <f>IFERROR(MID(Table1[[#This Row],[price]],SEARCH("¹",Table1[[#This Row],[price]])+1, 10), MID(Table1[[#This Row],[price]],SEARCH("Rs. ",Table1[[#This Row],[price]])+4, 10))</f>
        <v>650</v>
      </c>
      <c r="N321" s="6" t="str">
        <f>IF(ISNUMBER(SEARCH("Men", Table1[[#This Row],[name]])), "Men", "Women")</f>
        <v>Women</v>
      </c>
      <c r="O321" s="6"/>
      <c r="P321" s="6"/>
    </row>
    <row r="322" spans="1:16" ht="19.8" customHeight="1" x14ac:dyDescent="0.3">
      <c r="A322" t="s">
        <v>35</v>
      </c>
      <c r="B322" t="s">
        <v>79</v>
      </c>
      <c r="C322" t="s">
        <v>80</v>
      </c>
      <c r="D322" t="s">
        <v>81</v>
      </c>
      <c r="E322" t="s">
        <v>26</v>
      </c>
      <c r="F322" s="1" t="s">
        <v>1617</v>
      </c>
      <c r="G322" s="1" t="s">
        <v>1618</v>
      </c>
      <c r="H322" t="s">
        <v>1500</v>
      </c>
      <c r="I322" s="10" t="str">
        <f>IFERROR(LEFT(Table1[[#This Row],[ratingOld]],SEARCH("|", Table1[[#This Row],[ratingOld]])-2), AVERAGE(Table1[Ratings]))</f>
        <v>4</v>
      </c>
      <c r="J322" s="1" t="str">
        <f>IF(Table1[[#This Row],[numBuyers]]&lt;&gt;"None",LEFT(Table1[[#This Row],[numBuyers]],SEARCH(" ",Table1[[#This Row],[numBuyers]])-1), "None")</f>
        <v>5.5k</v>
      </c>
      <c r="K322" s="1" t="str">
        <f>IFERROR(LEFT(Table1[[#This Row],[Column1]],SEARCH("k", Table1[[#This Row],[Column1]])-1), 0)</f>
        <v>5.5</v>
      </c>
      <c r="L322" s="16">
        <f>IF(Table1[[#This Row],[Column2]]=0, Table1[[#This Row],[Column1]], Table1[[#This Row],[Column2]]*1000)</f>
        <v>5500</v>
      </c>
      <c r="M322" s="14" t="str">
        <f>IFERROR(MID(Table1[[#This Row],[price]],SEARCH("¹",Table1[[#This Row],[price]])+1, 10), MID(Table1[[#This Row],[price]],SEARCH("Rs. ",Table1[[#This Row],[price]])+4, 10))</f>
        <v>1199</v>
      </c>
      <c r="N322" s="6" t="str">
        <f>IF(ISNUMBER(SEARCH("Men", Table1[[#This Row],[name]])), "Men", "Women")</f>
        <v>Women</v>
      </c>
      <c r="O322" s="6"/>
      <c r="P322" s="6"/>
    </row>
    <row r="323" spans="1:16" ht="19.8" customHeight="1" x14ac:dyDescent="0.3">
      <c r="A323" t="s">
        <v>717</v>
      </c>
      <c r="B323" t="s">
        <v>1619</v>
      </c>
      <c r="C323" t="s">
        <v>177</v>
      </c>
      <c r="D323" t="s">
        <v>18</v>
      </c>
      <c r="E323" s="1" t="s">
        <v>1620</v>
      </c>
      <c r="F323" s="1" t="s">
        <v>418</v>
      </c>
      <c r="G323" s="1" t="s">
        <v>1621</v>
      </c>
      <c r="H323" t="s">
        <v>1622</v>
      </c>
      <c r="I323" s="10" t="str">
        <f>IFERROR(LEFT(Table1[[#This Row],[ratingOld]],SEARCH("|", Table1[[#This Row],[ratingOld]])-2), AVERAGE(Table1[Ratings]))</f>
        <v>4.3</v>
      </c>
      <c r="J323" s="1" t="str">
        <f>IF(Table1[[#This Row],[numBuyers]]&lt;&gt;"None",LEFT(Table1[[#This Row],[numBuyers]],SEARCH(" ",Table1[[#This Row],[numBuyers]])-1), "None")</f>
        <v>546</v>
      </c>
      <c r="K323" s="1">
        <f>IFERROR(LEFT(Table1[[#This Row],[Column1]],SEARCH("k", Table1[[#This Row],[Column1]])-1), 0)</f>
        <v>0</v>
      </c>
      <c r="L323" s="16" t="str">
        <f>IF(Table1[[#This Row],[Column2]]=0, Table1[[#This Row],[Column1]], Table1[[#This Row],[Column2]]*1000)</f>
        <v>546</v>
      </c>
      <c r="M323" s="14" t="str">
        <f>IFERROR(MID(Table1[[#This Row],[price]],SEARCH("¹",Table1[[#This Row],[price]])+1, 10), MID(Table1[[#This Row],[price]],SEARCH("Rs. ",Table1[[#This Row],[price]])+4, 10))</f>
        <v>2399</v>
      </c>
      <c r="N323" s="6" t="str">
        <f>IF(ISNUMBER(SEARCH("Men", Table1[[#This Row],[name]])), "Men", "Women")</f>
        <v>Men</v>
      </c>
      <c r="O323" s="6"/>
      <c r="P323" s="6"/>
    </row>
    <row r="324" spans="1:16" ht="19.8" customHeight="1" x14ac:dyDescent="0.3">
      <c r="A324" t="s">
        <v>1623</v>
      </c>
      <c r="B324" t="s">
        <v>1624</v>
      </c>
      <c r="C324" t="s">
        <v>1625</v>
      </c>
      <c r="D324" t="s">
        <v>1626</v>
      </c>
      <c r="E324" s="1" t="s">
        <v>1627</v>
      </c>
      <c r="F324" s="1" t="s">
        <v>823</v>
      </c>
      <c r="G324" s="1" t="s">
        <v>1628</v>
      </c>
      <c r="H324" t="s">
        <v>1629</v>
      </c>
      <c r="I324" s="10" t="str">
        <f>IFERROR(LEFT(Table1[[#This Row],[ratingOld]],SEARCH("|", Table1[[#This Row],[ratingOld]])-2), AVERAGE(Table1[Ratings]))</f>
        <v>4.3</v>
      </c>
      <c r="J324" s="1" t="str">
        <f>IF(Table1[[#This Row],[numBuyers]]&lt;&gt;"None",LEFT(Table1[[#This Row],[numBuyers]],SEARCH(" ",Table1[[#This Row],[numBuyers]])-1), "None")</f>
        <v>2.8k</v>
      </c>
      <c r="K324" s="1" t="str">
        <f>IFERROR(LEFT(Table1[[#This Row],[Column1]],SEARCH("k", Table1[[#This Row],[Column1]])-1), 0)</f>
        <v>2.8</v>
      </c>
      <c r="L324" s="16">
        <f>IF(Table1[[#This Row],[Column2]]=0, Table1[[#This Row],[Column1]], Table1[[#This Row],[Column2]]*1000)</f>
        <v>2800</v>
      </c>
      <c r="M324" s="14" t="str">
        <f>IFERROR(MID(Table1[[#This Row],[price]],SEARCH("¹",Table1[[#This Row],[price]])+1, 10), MID(Table1[[#This Row],[price]],SEARCH("Rs. ",Table1[[#This Row],[price]])+4, 10))</f>
        <v>819</v>
      </c>
      <c r="N324" s="6" t="str">
        <f>IF(ISNUMBER(SEARCH("Men", Table1[[#This Row],[name]])), "Men", "Women")</f>
        <v>Men</v>
      </c>
      <c r="O324" s="6"/>
      <c r="P324" s="6"/>
    </row>
    <row r="325" spans="1:16" ht="19.8" customHeight="1" x14ac:dyDescent="0.3">
      <c r="A325" t="s">
        <v>1630</v>
      </c>
      <c r="B325" t="s">
        <v>1631</v>
      </c>
      <c r="C325" t="s">
        <v>1632</v>
      </c>
      <c r="D325" t="s">
        <v>18</v>
      </c>
      <c r="E325" t="s">
        <v>1633</v>
      </c>
      <c r="F325" s="1" t="s">
        <v>137</v>
      </c>
      <c r="G325" s="1" t="s">
        <v>889</v>
      </c>
      <c r="H325" t="s">
        <v>890</v>
      </c>
      <c r="I325" s="10" t="str">
        <f>IFERROR(LEFT(Table1[[#This Row],[ratingOld]],SEARCH("|", Table1[[#This Row],[ratingOld]])-2), AVERAGE(Table1[Ratings]))</f>
        <v>4.2</v>
      </c>
      <c r="J325" s="1" t="str">
        <f>IF(Table1[[#This Row],[numBuyers]]&lt;&gt;"None",LEFT(Table1[[#This Row],[numBuyers]],SEARCH(" ",Table1[[#This Row],[numBuyers]])-1), "None")</f>
        <v>89</v>
      </c>
      <c r="K325" s="1">
        <f>IFERROR(LEFT(Table1[[#This Row],[Column1]],SEARCH("k", Table1[[#This Row],[Column1]])-1), 0)</f>
        <v>0</v>
      </c>
      <c r="L325" s="16" t="str">
        <f>IF(Table1[[#This Row],[Column2]]=0, Table1[[#This Row],[Column1]], Table1[[#This Row],[Column2]]*1000)</f>
        <v>89</v>
      </c>
      <c r="M325" s="14" t="str">
        <f>IFERROR(MID(Table1[[#This Row],[price]],SEARCH("¹",Table1[[#This Row],[price]])+1, 10), MID(Table1[[#This Row],[price]],SEARCH("Rs. ",Table1[[#This Row],[price]])+4, 10))</f>
        <v>1319</v>
      </c>
      <c r="N325" s="6" t="str">
        <f>IF(ISNUMBER(SEARCH("Men", Table1[[#This Row],[name]])), "Men", "Women")</f>
        <v>Men</v>
      </c>
      <c r="O325" s="6"/>
      <c r="P325" s="6"/>
    </row>
    <row r="326" spans="1:16" ht="19.8" customHeight="1" x14ac:dyDescent="0.3">
      <c r="A326" t="s">
        <v>127</v>
      </c>
      <c r="B326" t="s">
        <v>1634</v>
      </c>
      <c r="C326" t="s">
        <v>37</v>
      </c>
      <c r="D326" t="s">
        <v>38</v>
      </c>
      <c r="E326" s="1" t="s">
        <v>1635</v>
      </c>
      <c r="F326" s="1" t="s">
        <v>130</v>
      </c>
      <c r="G326" s="1" t="s">
        <v>1636</v>
      </c>
      <c r="H326" t="s">
        <v>1637</v>
      </c>
      <c r="I326" s="10" t="str">
        <f>IFERROR(LEFT(Table1[[#This Row],[ratingOld]],SEARCH("|", Table1[[#This Row],[ratingOld]])-2), AVERAGE(Table1[Ratings]))</f>
        <v>4.3</v>
      </c>
      <c r="J326" s="1" t="str">
        <f>IF(Table1[[#This Row],[numBuyers]]&lt;&gt;"None",LEFT(Table1[[#This Row],[numBuyers]],SEARCH(" ",Table1[[#This Row],[numBuyers]])-1), "None")</f>
        <v>151</v>
      </c>
      <c r="K326" s="1">
        <f>IFERROR(LEFT(Table1[[#This Row],[Column1]],SEARCH("k", Table1[[#This Row],[Column1]])-1), 0)</f>
        <v>0</v>
      </c>
      <c r="L326" s="16" t="str">
        <f>IF(Table1[[#This Row],[Column2]]=0, Table1[[#This Row],[Column1]], Table1[[#This Row],[Column2]]*1000)</f>
        <v>151</v>
      </c>
      <c r="M326" s="14" t="str">
        <f>IFERROR(MID(Table1[[#This Row],[price]],SEARCH("¹",Table1[[#This Row],[price]])+1, 10), MID(Table1[[#This Row],[price]],SEARCH("Rs. ",Table1[[#This Row],[price]])+4, 10))</f>
        <v>999</v>
      </c>
      <c r="N326" s="6" t="str">
        <f>IF(ISNUMBER(SEARCH("Men", Table1[[#This Row],[name]])), "Men", "Women")</f>
        <v>Men</v>
      </c>
      <c r="O326" s="6"/>
      <c r="P326" s="6"/>
    </row>
    <row r="327" spans="1:16" ht="19.8" customHeight="1" x14ac:dyDescent="0.3">
      <c r="A327" t="s">
        <v>65</v>
      </c>
      <c r="B327" t="s">
        <v>1242</v>
      </c>
      <c r="C327" t="s">
        <v>1638</v>
      </c>
      <c r="D327" t="s">
        <v>1639</v>
      </c>
      <c r="E327" t="s">
        <v>1640</v>
      </c>
      <c r="F327" s="1" t="s">
        <v>237</v>
      </c>
      <c r="G327" s="1" t="s">
        <v>1641</v>
      </c>
      <c r="H327" t="s">
        <v>1642</v>
      </c>
      <c r="I327" s="10" t="str">
        <f>IFERROR(LEFT(Table1[[#This Row],[ratingOld]],SEARCH("|", Table1[[#This Row],[ratingOld]])-2), AVERAGE(Table1[Ratings]))</f>
        <v>4</v>
      </c>
      <c r="J327" s="1" t="str">
        <f>IF(Table1[[#This Row],[numBuyers]]&lt;&gt;"None",LEFT(Table1[[#This Row],[numBuyers]],SEARCH(" ",Table1[[#This Row],[numBuyers]])-1), "None")</f>
        <v>27.8k</v>
      </c>
      <c r="K327" s="1" t="str">
        <f>IFERROR(LEFT(Table1[[#This Row],[Column1]],SEARCH("k", Table1[[#This Row],[Column1]])-1), 0)</f>
        <v>27.8</v>
      </c>
      <c r="L327" s="16">
        <f>IF(Table1[[#This Row],[Column2]]=0, Table1[[#This Row],[Column1]], Table1[[#This Row],[Column2]]*1000)</f>
        <v>27800</v>
      </c>
      <c r="M327" s="14" t="str">
        <f>IFERROR(MID(Table1[[#This Row],[price]],SEARCH("¹",Table1[[#This Row],[price]])+1, 10), MID(Table1[[#This Row],[price]],SEARCH("Rs. ",Table1[[#This Row],[price]])+4, 10))</f>
        <v>701</v>
      </c>
      <c r="N327" s="6" t="str">
        <f>IF(ISNUMBER(SEARCH("Men", Table1[[#This Row],[name]])), "Men", "Women")</f>
        <v>Men</v>
      </c>
      <c r="O327" s="6"/>
      <c r="P327" s="6"/>
    </row>
    <row r="328" spans="1:16" ht="19.8" hidden="1" customHeight="1" x14ac:dyDescent="0.3">
      <c r="A328" t="s">
        <v>1643</v>
      </c>
      <c r="B328" t="s">
        <v>1644</v>
      </c>
      <c r="C328" t="s">
        <v>24</v>
      </c>
      <c r="D328" t="s">
        <v>1645</v>
      </c>
      <c r="E328" s="1" t="s">
        <v>1646</v>
      </c>
      <c r="F328" s="1" t="s">
        <v>362</v>
      </c>
      <c r="G328" t="s">
        <v>21</v>
      </c>
      <c r="H328" t="s">
        <v>21</v>
      </c>
      <c r="I328" s="1" t="str">
        <f ca="1">IFERROR(LEFT(Table1[[#This Row],[ratingOld]],SEARCH("|", Table1[[#This Row],[ratingOld]])-2), AVERAGE(Table1[Ratings]))</f>
        <v>4.4</v>
      </c>
      <c r="J328" s="1" t="str">
        <f>IF(Table1[[#This Row],[numBuyers]]&lt;&gt;"None",LEFT(Table1[[#This Row],[numBuyers]],SEARCH(" ",Table1[[#This Row],[numBuyers]])-1), "None")</f>
        <v>None</v>
      </c>
      <c r="K328" s="1">
        <f>IFERROR(LEFT(Table1[[#This Row],[Column1]],SEARCH("k", Table1[[#This Row],[Column1]])-1), 0)</f>
        <v>0</v>
      </c>
      <c r="L328" s="6" t="str">
        <f>IF(Table1[[#This Row],[Column2]]=0, Table1[[#This Row],[Column1]], Table1[[#This Row],[Column2]]*1000)</f>
        <v>None</v>
      </c>
      <c r="M328" s="6" t="str">
        <f>IFERROR(MID(Table1[[#This Row],[price]],SEARCH("¹",Table1[[#This Row],[price]])+1, 10), MID(Table1[[#This Row],[price]],SEARCH("Rs. ",Table1[[#This Row],[price]])+4, 10))</f>
        <v>1399</v>
      </c>
      <c r="N328" s="6" t="str">
        <f>IF(ISNUMBER(SEARCH("Men", Table1[[#This Row],[name]])), "Men", "Women")</f>
        <v>Men</v>
      </c>
      <c r="O328" s="6" t="str">
        <f>TRIM(RIGHT(SUBSTITUTE(Table1[[#This Row],[name]], " ", REPT(" ", 100)), 100))</f>
        <v>Trousers</v>
      </c>
      <c r="P32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29" spans="1:16" ht="19.8" customHeight="1" x14ac:dyDescent="0.3">
      <c r="A329" t="s">
        <v>160</v>
      </c>
      <c r="B329" t="s">
        <v>1647</v>
      </c>
      <c r="C329" t="s">
        <v>352</v>
      </c>
      <c r="D329" t="s">
        <v>673</v>
      </c>
      <c r="E329" t="s">
        <v>1648</v>
      </c>
      <c r="F329" s="1" t="s">
        <v>1649</v>
      </c>
      <c r="G329" s="1" t="s">
        <v>1650</v>
      </c>
      <c r="H329" t="s">
        <v>1651</v>
      </c>
      <c r="I329" s="10" t="str">
        <f>IFERROR(LEFT(Table1[[#This Row],[ratingOld]],SEARCH("|", Table1[[#This Row],[ratingOld]])-2), AVERAGE(Table1[Ratings]))</f>
        <v>4</v>
      </c>
      <c r="J329" s="1" t="str">
        <f>IF(Table1[[#This Row],[numBuyers]]&lt;&gt;"None",LEFT(Table1[[#This Row],[numBuyers]],SEARCH(" ",Table1[[#This Row],[numBuyers]])-1), "None")</f>
        <v>13.8k</v>
      </c>
      <c r="K329" s="1" t="str">
        <f>IFERROR(LEFT(Table1[[#This Row],[Column1]],SEARCH("k", Table1[[#This Row],[Column1]])-1), 0)</f>
        <v>13.8</v>
      </c>
      <c r="L329" s="16">
        <f>IF(Table1[[#This Row],[Column2]]=0, Table1[[#This Row],[Column1]], Table1[[#This Row],[Column2]]*1000)</f>
        <v>13800</v>
      </c>
      <c r="M329" s="14" t="str">
        <f>IFERROR(MID(Table1[[#This Row],[price]],SEARCH("¹",Table1[[#This Row],[price]])+1, 10), MID(Table1[[#This Row],[price]],SEARCH("Rs. ",Table1[[#This Row],[price]])+4, 10))</f>
        <v>395</v>
      </c>
      <c r="N329" s="6" t="str">
        <f>IF(ISNUMBER(SEARCH("Men", Table1[[#This Row],[name]])), "Men", "Women")</f>
        <v>Men</v>
      </c>
      <c r="O329" s="6"/>
      <c r="P329" s="6"/>
    </row>
    <row r="330" spans="1:16" ht="19.8" customHeight="1" x14ac:dyDescent="0.3">
      <c r="A330" t="s">
        <v>65</v>
      </c>
      <c r="B330" t="s">
        <v>1652</v>
      </c>
      <c r="C330" t="s">
        <v>458</v>
      </c>
      <c r="D330" t="s">
        <v>459</v>
      </c>
      <c r="E330" s="1" t="s">
        <v>1653</v>
      </c>
      <c r="F330" s="1" t="s">
        <v>648</v>
      </c>
      <c r="G330" s="1" t="s">
        <v>1654</v>
      </c>
      <c r="H330" t="s">
        <v>1655</v>
      </c>
      <c r="I330" s="10" t="str">
        <f>IFERROR(LEFT(Table1[[#This Row],[ratingOld]],SEARCH("|", Table1[[#This Row],[ratingOld]])-2), AVERAGE(Table1[Ratings]))</f>
        <v>4.4</v>
      </c>
      <c r="J330" s="1" t="str">
        <f>IF(Table1[[#This Row],[numBuyers]]&lt;&gt;"None",LEFT(Table1[[#This Row],[numBuyers]],SEARCH(" ",Table1[[#This Row],[numBuyers]])-1), "None")</f>
        <v>17</v>
      </c>
      <c r="K330" s="1">
        <f>IFERROR(LEFT(Table1[[#This Row],[Column1]],SEARCH("k", Table1[[#This Row],[Column1]])-1), 0)</f>
        <v>0</v>
      </c>
      <c r="L330" s="16" t="str">
        <f>IF(Table1[[#This Row],[Column2]]=0, Table1[[#This Row],[Column1]], Table1[[#This Row],[Column2]]*1000)</f>
        <v>17</v>
      </c>
      <c r="M330" s="14" t="str">
        <f>IFERROR(MID(Table1[[#This Row],[price]],SEARCH("¹",Table1[[#This Row],[price]])+1, 10), MID(Table1[[#This Row],[price]],SEARCH("Rs. ",Table1[[#This Row],[price]])+4, 10))</f>
        <v>796</v>
      </c>
      <c r="N330" s="6" t="str">
        <f>IF(ISNUMBER(SEARCH("Men", Table1[[#This Row],[name]])), "Men", "Women")</f>
        <v>Men</v>
      </c>
      <c r="O330" s="6"/>
      <c r="P330" s="6"/>
    </row>
    <row r="331" spans="1:16" ht="19.8" customHeight="1" x14ac:dyDescent="0.3">
      <c r="A331" t="s">
        <v>638</v>
      </c>
      <c r="B331" t="s">
        <v>1656</v>
      </c>
      <c r="C331" t="s">
        <v>1657</v>
      </c>
      <c r="D331" t="s">
        <v>1658</v>
      </c>
      <c r="E331" t="s">
        <v>26</v>
      </c>
      <c r="F331" s="1" t="s">
        <v>1659</v>
      </c>
      <c r="G331" s="1" t="s">
        <v>1660</v>
      </c>
      <c r="H331" t="s">
        <v>1214</v>
      </c>
      <c r="I331" s="10" t="str">
        <f>IFERROR(LEFT(Table1[[#This Row],[ratingOld]],SEARCH("|", Table1[[#This Row],[ratingOld]])-2), AVERAGE(Table1[Ratings]))</f>
        <v>4.2</v>
      </c>
      <c r="J331" s="1" t="str">
        <f>IF(Table1[[#This Row],[numBuyers]]&lt;&gt;"None",LEFT(Table1[[#This Row],[numBuyers]],SEARCH(" ",Table1[[#This Row],[numBuyers]])-1), "None")</f>
        <v>8.3k</v>
      </c>
      <c r="K331" s="1" t="str">
        <f>IFERROR(LEFT(Table1[[#This Row],[Column1]],SEARCH("k", Table1[[#This Row],[Column1]])-1), 0)</f>
        <v>8.3</v>
      </c>
      <c r="L331" s="16">
        <f>IF(Table1[[#This Row],[Column2]]=0, Table1[[#This Row],[Column1]], Table1[[#This Row],[Column2]]*1000)</f>
        <v>8300</v>
      </c>
      <c r="M331" s="14" t="str">
        <f>IFERROR(MID(Table1[[#This Row],[price]],SEARCH("¹",Table1[[#This Row],[price]])+1, 10), MID(Table1[[#This Row],[price]],SEARCH("Rs. ",Table1[[#This Row],[price]])+4, 10))</f>
        <v>381</v>
      </c>
      <c r="N331" s="6" t="str">
        <f>IF(ISNUMBER(SEARCH("Men", Table1[[#This Row],[name]])), "Men", "Women")</f>
        <v>Women</v>
      </c>
      <c r="O331" s="6"/>
      <c r="P331" s="6"/>
    </row>
    <row r="332" spans="1:16" ht="19.8" customHeight="1" x14ac:dyDescent="0.3">
      <c r="A332" t="s">
        <v>1661</v>
      </c>
      <c r="B332" t="s">
        <v>1662</v>
      </c>
      <c r="C332" t="s">
        <v>1169</v>
      </c>
      <c r="D332" t="s">
        <v>18</v>
      </c>
      <c r="E332" s="1" t="s">
        <v>1663</v>
      </c>
      <c r="F332" s="1" t="s">
        <v>861</v>
      </c>
      <c r="G332" s="1" t="s">
        <v>1664</v>
      </c>
      <c r="H332" t="s">
        <v>1665</v>
      </c>
      <c r="I332" s="10" t="str">
        <f>IFERROR(LEFT(Table1[[#This Row],[ratingOld]],SEARCH("|", Table1[[#This Row],[ratingOld]])-2), AVERAGE(Table1[Ratings]))</f>
        <v>3.5</v>
      </c>
      <c r="J332" s="1" t="str">
        <f>IF(Table1[[#This Row],[numBuyers]]&lt;&gt;"None",LEFT(Table1[[#This Row],[numBuyers]],SEARCH(" ",Table1[[#This Row],[numBuyers]])-1), "None")</f>
        <v>82</v>
      </c>
      <c r="K332" s="1">
        <f>IFERROR(LEFT(Table1[[#This Row],[Column1]],SEARCH("k", Table1[[#This Row],[Column1]])-1), 0)</f>
        <v>0</v>
      </c>
      <c r="L332" s="16" t="str">
        <f>IF(Table1[[#This Row],[Column2]]=0, Table1[[#This Row],[Column1]], Table1[[#This Row],[Column2]]*1000)</f>
        <v>82</v>
      </c>
      <c r="M332" s="14" t="str">
        <f>IFERROR(MID(Table1[[#This Row],[price]],SEARCH("¹",Table1[[#This Row],[price]])+1, 10), MID(Table1[[#This Row],[price]],SEARCH("Rs. ",Table1[[#This Row],[price]])+4, 10))</f>
        <v>719</v>
      </c>
      <c r="N332" s="6" t="str">
        <f>IF(ISNUMBER(SEARCH("Men", Table1[[#This Row],[name]])), "Men", "Women")</f>
        <v>Men</v>
      </c>
      <c r="O332" s="6"/>
      <c r="P332" s="6"/>
    </row>
    <row r="333" spans="1:16" ht="19.8" customHeight="1" x14ac:dyDescent="0.3">
      <c r="A333" t="s">
        <v>198</v>
      </c>
      <c r="B333" t="s">
        <v>1666</v>
      </c>
      <c r="C333" t="s">
        <v>1667</v>
      </c>
      <c r="D333" t="s">
        <v>68</v>
      </c>
      <c r="E333" s="1" t="s">
        <v>1668</v>
      </c>
      <c r="F333" s="1" t="s">
        <v>777</v>
      </c>
      <c r="G333" s="1" t="s">
        <v>1669</v>
      </c>
      <c r="H333" t="s">
        <v>1241</v>
      </c>
      <c r="I333" s="10" t="str">
        <f>IFERROR(LEFT(Table1[[#This Row],[ratingOld]],SEARCH("|", Table1[[#This Row],[ratingOld]])-2), AVERAGE(Table1[Ratings]))</f>
        <v>4.3</v>
      </c>
      <c r="J333" s="1" t="str">
        <f>IF(Table1[[#This Row],[numBuyers]]&lt;&gt;"None",LEFT(Table1[[#This Row],[numBuyers]],SEARCH(" ",Table1[[#This Row],[numBuyers]])-1), "None")</f>
        <v>5.6k</v>
      </c>
      <c r="K333" s="1" t="str">
        <f>IFERROR(LEFT(Table1[[#This Row],[Column1]],SEARCH("k", Table1[[#This Row],[Column1]])-1), 0)</f>
        <v>5.6</v>
      </c>
      <c r="L333" s="16">
        <f>IF(Table1[[#This Row],[Column2]]=0, Table1[[#This Row],[Column1]], Table1[[#This Row],[Column2]]*1000)</f>
        <v>5600</v>
      </c>
      <c r="M333" s="14" t="str">
        <f>IFERROR(MID(Table1[[#This Row],[price]],SEARCH("¹",Table1[[#This Row],[price]])+1, 10), MID(Table1[[#This Row],[price]],SEARCH("Rs. ",Table1[[#This Row],[price]])+4, 10))</f>
        <v>1349</v>
      </c>
      <c r="N333" s="6" t="str">
        <f>IF(ISNUMBER(SEARCH("Men", Table1[[#This Row],[name]])), "Men", "Women")</f>
        <v>Men</v>
      </c>
      <c r="O333" s="6"/>
      <c r="P333" s="6"/>
    </row>
    <row r="334" spans="1:16" ht="19.8" customHeight="1" x14ac:dyDescent="0.3">
      <c r="A334" t="s">
        <v>240</v>
      </c>
      <c r="B334" t="s">
        <v>1670</v>
      </c>
      <c r="C334" t="s">
        <v>1671</v>
      </c>
      <c r="D334" t="s">
        <v>360</v>
      </c>
      <c r="E334" t="s">
        <v>1672</v>
      </c>
      <c r="F334" s="1" t="s">
        <v>308</v>
      </c>
      <c r="G334" s="1" t="s">
        <v>1673</v>
      </c>
      <c r="H334" t="s">
        <v>1395</v>
      </c>
      <c r="I334" s="10" t="str">
        <f>IFERROR(LEFT(Table1[[#This Row],[ratingOld]],SEARCH("|", Table1[[#This Row],[ratingOld]])-2), AVERAGE(Table1[Ratings]))</f>
        <v>4.4</v>
      </c>
      <c r="J334" s="1" t="str">
        <f>IF(Table1[[#This Row],[numBuyers]]&lt;&gt;"None",LEFT(Table1[[#This Row],[numBuyers]],SEARCH(" ",Table1[[#This Row],[numBuyers]])-1), "None")</f>
        <v>1.9k</v>
      </c>
      <c r="K334" s="1" t="str">
        <f>IFERROR(LEFT(Table1[[#This Row],[Column1]],SEARCH("k", Table1[[#This Row],[Column1]])-1), 0)</f>
        <v>1.9</v>
      </c>
      <c r="L334" s="16">
        <f>IF(Table1[[#This Row],[Column2]]=0, Table1[[#This Row],[Column1]], Table1[[#This Row],[Column2]]*1000)</f>
        <v>1900</v>
      </c>
      <c r="M334" s="14" t="str">
        <f>IFERROR(MID(Table1[[#This Row],[price]],SEARCH("¹",Table1[[#This Row],[price]])+1, 10), MID(Table1[[#This Row],[price]],SEARCH("Rs. ",Table1[[#This Row],[price]])+4, 10))</f>
        <v>778</v>
      </c>
      <c r="N334" s="6" t="str">
        <f>IF(ISNUMBER(SEARCH("Men", Table1[[#This Row],[name]])), "Men", "Women")</f>
        <v>Men</v>
      </c>
      <c r="O334" s="6"/>
      <c r="P334" s="6"/>
    </row>
    <row r="335" spans="1:16" ht="19.8" customHeight="1" x14ac:dyDescent="0.3">
      <c r="A335" t="s">
        <v>499</v>
      </c>
      <c r="B335" t="s">
        <v>1674</v>
      </c>
      <c r="C335" t="s">
        <v>1675</v>
      </c>
      <c r="D335" t="s">
        <v>68</v>
      </c>
      <c r="E335" s="1" t="s">
        <v>1676</v>
      </c>
      <c r="F335" s="1" t="s">
        <v>1595</v>
      </c>
      <c r="G335" s="1" t="s">
        <v>1677</v>
      </c>
      <c r="H335" t="s">
        <v>1678</v>
      </c>
      <c r="I335" s="10" t="str">
        <f>IFERROR(LEFT(Table1[[#This Row],[ratingOld]],SEARCH("|", Table1[[#This Row],[ratingOld]])-2), AVERAGE(Table1[Ratings]))</f>
        <v>4.6</v>
      </c>
      <c r="J335" s="1" t="str">
        <f>IF(Table1[[#This Row],[numBuyers]]&lt;&gt;"None",LEFT(Table1[[#This Row],[numBuyers]],SEARCH(" ",Table1[[#This Row],[numBuyers]])-1), "None")</f>
        <v>288</v>
      </c>
      <c r="K335" s="1">
        <f>IFERROR(LEFT(Table1[[#This Row],[Column1]],SEARCH("k", Table1[[#This Row],[Column1]])-1), 0)</f>
        <v>0</v>
      </c>
      <c r="L335" s="16" t="str">
        <f>IF(Table1[[#This Row],[Column2]]=0, Table1[[#This Row],[Column1]], Table1[[#This Row],[Column2]]*1000)</f>
        <v>288</v>
      </c>
      <c r="M335" s="14" t="str">
        <f>IFERROR(MID(Table1[[#This Row],[price]],SEARCH("¹",Table1[[#This Row],[price]])+1, 10), MID(Table1[[#This Row],[price]],SEARCH("Rs. ",Table1[[#This Row],[price]])+4, 10))</f>
        <v>1304</v>
      </c>
      <c r="N335" s="6" t="str">
        <f>IF(ISNUMBER(SEARCH("Men", Table1[[#This Row],[name]])), "Men", "Women")</f>
        <v>Men</v>
      </c>
      <c r="O335" s="6"/>
      <c r="P335" s="6"/>
    </row>
    <row r="336" spans="1:16" ht="19.8" customHeight="1" x14ac:dyDescent="0.3">
      <c r="A336" t="s">
        <v>638</v>
      </c>
      <c r="B336" t="s">
        <v>1679</v>
      </c>
      <c r="C336" t="s">
        <v>1680</v>
      </c>
      <c r="D336" t="s">
        <v>18</v>
      </c>
      <c r="E336" s="1" t="s">
        <v>1681</v>
      </c>
      <c r="F336" s="1" t="s">
        <v>1421</v>
      </c>
      <c r="G336" s="1" t="s">
        <v>1682</v>
      </c>
      <c r="H336" t="s">
        <v>1683</v>
      </c>
      <c r="I336" s="10" t="str">
        <f>IFERROR(LEFT(Table1[[#This Row],[ratingOld]],SEARCH("|", Table1[[#This Row],[ratingOld]])-2), AVERAGE(Table1[Ratings]))</f>
        <v>4.1</v>
      </c>
      <c r="J336" s="1" t="str">
        <f>IF(Table1[[#This Row],[numBuyers]]&lt;&gt;"None",LEFT(Table1[[#This Row],[numBuyers]],SEARCH(" ",Table1[[#This Row],[numBuyers]])-1), "None")</f>
        <v>716</v>
      </c>
      <c r="K336" s="1">
        <f>IFERROR(LEFT(Table1[[#This Row],[Column1]],SEARCH("k", Table1[[#This Row],[Column1]])-1), 0)</f>
        <v>0</v>
      </c>
      <c r="L336" s="16" t="str">
        <f>IF(Table1[[#This Row],[Column2]]=0, Table1[[#This Row],[Column1]], Table1[[#This Row],[Column2]]*1000)</f>
        <v>716</v>
      </c>
      <c r="M336" s="14" t="str">
        <f>IFERROR(MID(Table1[[#This Row],[price]],SEARCH("¹",Table1[[#This Row],[price]])+1, 10), MID(Table1[[#This Row],[price]],SEARCH("Rs. ",Table1[[#This Row],[price]])+4, 10))</f>
        <v>1919</v>
      </c>
      <c r="N336" s="6" t="str">
        <f>IF(ISNUMBER(SEARCH("Men", Table1[[#This Row],[name]])), "Men", "Women")</f>
        <v>Men</v>
      </c>
      <c r="O336" s="6"/>
      <c r="P336" s="6"/>
    </row>
    <row r="337" spans="1:16" ht="19.8" customHeight="1" x14ac:dyDescent="0.3">
      <c r="A337" t="s">
        <v>1125</v>
      </c>
      <c r="B337" t="s">
        <v>1242</v>
      </c>
      <c r="C337" t="s">
        <v>392</v>
      </c>
      <c r="D337" t="s">
        <v>1684</v>
      </c>
      <c r="E337" t="s">
        <v>1059</v>
      </c>
      <c r="F337" s="1" t="s">
        <v>237</v>
      </c>
      <c r="G337" s="1" t="s">
        <v>1685</v>
      </c>
      <c r="H337" t="s">
        <v>498</v>
      </c>
      <c r="I337" s="10" t="str">
        <f>IFERROR(LEFT(Table1[[#This Row],[ratingOld]],SEARCH("|", Table1[[#This Row],[ratingOld]])-2), AVERAGE(Table1[Ratings]))</f>
        <v>3.8</v>
      </c>
      <c r="J337" s="1" t="str">
        <f>IF(Table1[[#This Row],[numBuyers]]&lt;&gt;"None",LEFT(Table1[[#This Row],[numBuyers]],SEARCH(" ",Table1[[#This Row],[numBuyers]])-1), "None")</f>
        <v>2.2k</v>
      </c>
      <c r="K337" s="1" t="str">
        <f>IFERROR(LEFT(Table1[[#This Row],[Column1]],SEARCH("k", Table1[[#This Row],[Column1]])-1), 0)</f>
        <v>2.2</v>
      </c>
      <c r="L337" s="16">
        <f>IF(Table1[[#This Row],[Column2]]=0, Table1[[#This Row],[Column1]], Table1[[#This Row],[Column2]]*1000)</f>
        <v>2200</v>
      </c>
      <c r="M337" s="14" t="str">
        <f>IFERROR(MID(Table1[[#This Row],[price]],SEARCH("¹",Table1[[#This Row],[price]])+1, 10), MID(Table1[[#This Row],[price]],SEARCH("Rs. ",Table1[[#This Row],[price]])+4, 10))</f>
        <v>799</v>
      </c>
      <c r="N337" s="6" t="str">
        <f>IF(ISNUMBER(SEARCH("Men", Table1[[#This Row],[name]])), "Men", "Women")</f>
        <v>Men</v>
      </c>
      <c r="O337" s="6"/>
      <c r="P337" s="6"/>
    </row>
    <row r="338" spans="1:16" ht="19.8" customHeight="1" x14ac:dyDescent="0.3">
      <c r="A338" t="s">
        <v>120</v>
      </c>
      <c r="B338" t="s">
        <v>1686</v>
      </c>
      <c r="C338" t="s">
        <v>967</v>
      </c>
      <c r="D338" t="s">
        <v>1687</v>
      </c>
      <c r="E338" t="s">
        <v>26</v>
      </c>
      <c r="F338" s="1" t="s">
        <v>1688</v>
      </c>
      <c r="G338" s="1" t="s">
        <v>1689</v>
      </c>
      <c r="H338" t="s">
        <v>1074</v>
      </c>
      <c r="I338" s="10" t="str">
        <f>IFERROR(LEFT(Table1[[#This Row],[ratingOld]],SEARCH("|", Table1[[#This Row],[ratingOld]])-2), AVERAGE(Table1[Ratings]))</f>
        <v>4.3</v>
      </c>
      <c r="J338" s="1" t="str">
        <f>IF(Table1[[#This Row],[numBuyers]]&lt;&gt;"None",LEFT(Table1[[#This Row],[numBuyers]],SEARCH(" ",Table1[[#This Row],[numBuyers]])-1), "None")</f>
        <v>2.6k</v>
      </c>
      <c r="K338" s="1" t="str">
        <f>IFERROR(LEFT(Table1[[#This Row],[Column1]],SEARCH("k", Table1[[#This Row],[Column1]])-1), 0)</f>
        <v>2.6</v>
      </c>
      <c r="L338" s="16">
        <f>IF(Table1[[#This Row],[Column2]]=0, Table1[[#This Row],[Column1]], Table1[[#This Row],[Column2]]*1000)</f>
        <v>2600</v>
      </c>
      <c r="M338" s="14" t="str">
        <f>IFERROR(MID(Table1[[#This Row],[price]],SEARCH("¹",Table1[[#This Row],[price]])+1, 10), MID(Table1[[#This Row],[price]],SEARCH("Rs. ",Table1[[#This Row],[price]])+4, 10))</f>
        <v>1799</v>
      </c>
      <c r="N338" s="6" t="str">
        <f>IF(ISNUMBER(SEARCH("Men", Table1[[#This Row],[name]])), "Men", "Women")</f>
        <v>Women</v>
      </c>
      <c r="O338" s="6"/>
      <c r="P338" s="6"/>
    </row>
    <row r="339" spans="1:16" ht="19.8" customHeight="1" x14ac:dyDescent="0.3">
      <c r="A339" t="s">
        <v>998</v>
      </c>
      <c r="B339" t="s">
        <v>1690</v>
      </c>
      <c r="C339" t="s">
        <v>1691</v>
      </c>
      <c r="D339" t="s">
        <v>680</v>
      </c>
      <c r="E339" s="1" t="s">
        <v>1692</v>
      </c>
      <c r="F339" s="1" t="s">
        <v>777</v>
      </c>
      <c r="G339" s="1" t="s">
        <v>116</v>
      </c>
      <c r="H339" t="s">
        <v>117</v>
      </c>
      <c r="I339" s="10" t="str">
        <f>IFERROR(LEFT(Table1[[#This Row],[ratingOld]],SEARCH("|", Table1[[#This Row],[ratingOld]])-2), AVERAGE(Table1[Ratings]))</f>
        <v>3.7</v>
      </c>
      <c r="J339" s="1" t="str">
        <f>IF(Table1[[#This Row],[numBuyers]]&lt;&gt;"None",LEFT(Table1[[#This Row],[numBuyers]],SEARCH(" ",Table1[[#This Row],[numBuyers]])-1), "None")</f>
        <v>3</v>
      </c>
      <c r="K339" s="1">
        <f>IFERROR(LEFT(Table1[[#This Row],[Column1]],SEARCH("k", Table1[[#This Row],[Column1]])-1), 0)</f>
        <v>0</v>
      </c>
      <c r="L339" s="16" t="str">
        <f>IF(Table1[[#This Row],[Column2]]=0, Table1[[#This Row],[Column1]], Table1[[#This Row],[Column2]]*1000)</f>
        <v>3</v>
      </c>
      <c r="M339" s="14" t="str">
        <f>IFERROR(MID(Table1[[#This Row],[price]],SEARCH("¹",Table1[[#This Row],[price]])+1, 10), MID(Table1[[#This Row],[price]],SEARCH("Rs. ",Table1[[#This Row],[price]])+4, 10))</f>
        <v>14105</v>
      </c>
      <c r="N339" s="6" t="str">
        <f>IF(ISNUMBER(SEARCH("Men", Table1[[#This Row],[name]])), "Men", "Women")</f>
        <v>Men</v>
      </c>
      <c r="O339" s="6"/>
      <c r="P339" s="6"/>
    </row>
    <row r="340" spans="1:16" ht="19.8" customHeight="1" x14ac:dyDescent="0.3">
      <c r="A340" t="s">
        <v>240</v>
      </c>
      <c r="B340" t="s">
        <v>1693</v>
      </c>
      <c r="C340" t="s">
        <v>37</v>
      </c>
      <c r="D340" t="s">
        <v>106</v>
      </c>
      <c r="E340" s="1" t="s">
        <v>1694</v>
      </c>
      <c r="F340" s="1" t="s">
        <v>1179</v>
      </c>
      <c r="G340" s="1" t="s">
        <v>1540</v>
      </c>
      <c r="H340" t="s">
        <v>154</v>
      </c>
      <c r="I340" s="10" t="str">
        <f>IFERROR(LEFT(Table1[[#This Row],[ratingOld]],SEARCH("|", Table1[[#This Row],[ratingOld]])-2), AVERAGE(Table1[Ratings]))</f>
        <v>4.2</v>
      </c>
      <c r="J340" s="1" t="str">
        <f>IF(Table1[[#This Row],[numBuyers]]&lt;&gt;"None",LEFT(Table1[[#This Row],[numBuyers]],SEARCH(" ",Table1[[#This Row],[numBuyers]])-1), "None")</f>
        <v>1.6k</v>
      </c>
      <c r="K340" s="1" t="str">
        <f>IFERROR(LEFT(Table1[[#This Row],[Column1]],SEARCH("k", Table1[[#This Row],[Column1]])-1), 0)</f>
        <v>1.6</v>
      </c>
      <c r="L340" s="16">
        <f>IF(Table1[[#This Row],[Column2]]=0, Table1[[#This Row],[Column1]], Table1[[#This Row],[Column2]]*1000)</f>
        <v>1600</v>
      </c>
      <c r="M340" s="14" t="str">
        <f>IFERROR(MID(Table1[[#This Row],[price]],SEARCH("¹",Table1[[#This Row],[price]])+1, 10), MID(Table1[[#This Row],[price]],SEARCH("Rs. ",Table1[[#This Row],[price]])+4, 10))</f>
        <v>999</v>
      </c>
      <c r="N340" s="6" t="str">
        <f>IF(ISNUMBER(SEARCH("Men", Table1[[#This Row],[name]])), "Men", "Women")</f>
        <v>Men</v>
      </c>
      <c r="O340" s="6"/>
      <c r="P340" s="6"/>
    </row>
    <row r="341" spans="1:16" ht="19.8" customHeight="1" x14ac:dyDescent="0.3">
      <c r="A341" t="s">
        <v>85</v>
      </c>
      <c r="B341" t="s">
        <v>1695</v>
      </c>
      <c r="C341" t="s">
        <v>411</v>
      </c>
      <c r="D341" t="s">
        <v>88</v>
      </c>
      <c r="E341" s="1" t="s">
        <v>1696</v>
      </c>
      <c r="F341" s="1" t="s">
        <v>413</v>
      </c>
      <c r="G341" s="1" t="s">
        <v>1697</v>
      </c>
      <c r="H341" t="s">
        <v>1629</v>
      </c>
      <c r="I341" s="10" t="str">
        <f>IFERROR(LEFT(Table1[[#This Row],[ratingOld]],SEARCH("|", Table1[[#This Row],[ratingOld]])-2), AVERAGE(Table1[Ratings]))</f>
        <v>4.2</v>
      </c>
      <c r="J341" s="1" t="str">
        <f>IF(Table1[[#This Row],[numBuyers]]&lt;&gt;"None",LEFT(Table1[[#This Row],[numBuyers]],SEARCH(" ",Table1[[#This Row],[numBuyers]])-1), "None")</f>
        <v>2.8k</v>
      </c>
      <c r="K341" s="1" t="str">
        <f>IFERROR(LEFT(Table1[[#This Row],[Column1]],SEARCH("k", Table1[[#This Row],[Column1]])-1), 0)</f>
        <v>2.8</v>
      </c>
      <c r="L341" s="16">
        <f>IF(Table1[[#This Row],[Column2]]=0, Table1[[#This Row],[Column1]], Table1[[#This Row],[Column2]]*1000)</f>
        <v>2800</v>
      </c>
      <c r="M341" s="14" t="str">
        <f>IFERROR(MID(Table1[[#This Row],[price]],SEARCH("¹",Table1[[#This Row],[price]])+1, 10), MID(Table1[[#This Row],[price]],SEARCH("Rs. ",Table1[[#This Row],[price]])+4, 10))</f>
        <v>2039</v>
      </c>
      <c r="N341" s="6" t="str">
        <f>IF(ISNUMBER(SEARCH("Men", Table1[[#This Row],[name]])), "Men", "Women")</f>
        <v>Men</v>
      </c>
      <c r="O341" s="6"/>
      <c r="P341" s="6"/>
    </row>
    <row r="342" spans="1:16" ht="19.8" customHeight="1" x14ac:dyDescent="0.3">
      <c r="A342" t="s">
        <v>198</v>
      </c>
      <c r="B342" t="s">
        <v>1698</v>
      </c>
      <c r="C342" t="s">
        <v>200</v>
      </c>
      <c r="D342" t="s">
        <v>201</v>
      </c>
      <c r="E342" s="1" t="s">
        <v>1699</v>
      </c>
      <c r="F342" s="1" t="s">
        <v>1700</v>
      </c>
      <c r="G342" s="1" t="s">
        <v>348</v>
      </c>
      <c r="H342" t="s">
        <v>349</v>
      </c>
      <c r="I342" s="10" t="str">
        <f>IFERROR(LEFT(Table1[[#This Row],[ratingOld]],SEARCH("|", Table1[[#This Row],[ratingOld]])-2), AVERAGE(Table1[Ratings]))</f>
        <v>4.3</v>
      </c>
      <c r="J342" s="1" t="str">
        <f>IF(Table1[[#This Row],[numBuyers]]&lt;&gt;"None",LEFT(Table1[[#This Row],[numBuyers]],SEARCH(" ",Table1[[#This Row],[numBuyers]])-1), "None")</f>
        <v>2.4k</v>
      </c>
      <c r="K342" s="1" t="str">
        <f>IFERROR(LEFT(Table1[[#This Row],[Column1]],SEARCH("k", Table1[[#This Row],[Column1]])-1), 0)</f>
        <v>2.4</v>
      </c>
      <c r="L342" s="16">
        <f>IF(Table1[[#This Row],[Column2]]=0, Table1[[#This Row],[Column1]], Table1[[#This Row],[Column2]]*1000)</f>
        <v>2400</v>
      </c>
      <c r="M342" s="14" t="str">
        <f>IFERROR(MID(Table1[[#This Row],[price]],SEARCH("¹",Table1[[#This Row],[price]])+1, 10), MID(Table1[[#This Row],[price]],SEARCH("Rs. ",Table1[[#This Row],[price]])+4, 10))</f>
        <v>1119</v>
      </c>
      <c r="N342" s="6" t="str">
        <f>IF(ISNUMBER(SEARCH("Men", Table1[[#This Row],[name]])), "Men", "Women")</f>
        <v>Men</v>
      </c>
      <c r="O342" s="6"/>
      <c r="P342" s="6"/>
    </row>
    <row r="343" spans="1:16" ht="19.8" hidden="1" customHeight="1" x14ac:dyDescent="0.3">
      <c r="A343" t="s">
        <v>133</v>
      </c>
      <c r="B343" t="s">
        <v>1701</v>
      </c>
      <c r="C343" t="s">
        <v>135</v>
      </c>
      <c r="D343" t="s">
        <v>21</v>
      </c>
      <c r="E343" t="s">
        <v>1702</v>
      </c>
      <c r="F343" s="1" t="s">
        <v>137</v>
      </c>
      <c r="G343" t="s">
        <v>21</v>
      </c>
      <c r="H343" t="s">
        <v>21</v>
      </c>
      <c r="I343" s="1" t="str">
        <f ca="1">IFERROR(LEFT(Table1[[#This Row],[ratingOld]],SEARCH("|", Table1[[#This Row],[ratingOld]])-2), AVERAGE(Table1[Ratings]))</f>
        <v>4.4</v>
      </c>
      <c r="J343" s="1" t="str">
        <f>IF(Table1[[#This Row],[numBuyers]]&lt;&gt;"None",LEFT(Table1[[#This Row],[numBuyers]],SEARCH(" ",Table1[[#This Row],[numBuyers]])-1), "None")</f>
        <v>None</v>
      </c>
      <c r="K343" s="1">
        <f>IFERROR(LEFT(Table1[[#This Row],[Column1]],SEARCH("k", Table1[[#This Row],[Column1]])-1), 0)</f>
        <v>0</v>
      </c>
      <c r="L343" s="6" t="str">
        <f>IF(Table1[[#This Row],[Column2]]=0, Table1[[#This Row],[Column1]], Table1[[#This Row],[Column2]]*1000)</f>
        <v>None</v>
      </c>
      <c r="M343" s="6" t="str">
        <f>IFERROR(MID(Table1[[#This Row],[price]],SEARCH("¹",Table1[[#This Row],[price]])+1, 10), MID(Table1[[#This Row],[price]],SEARCH("Rs. ",Table1[[#This Row],[price]])+4, 10))</f>
        <v>1899</v>
      </c>
      <c r="N343" s="6" t="str">
        <f>IF(ISNUMBER(SEARCH("Men", Table1[[#This Row],[name]])), "Men", "Women")</f>
        <v>Women</v>
      </c>
      <c r="O343" s="6" t="str">
        <f>TRIM(RIGHT(SUBSTITUTE(Table1[[#This Row],[name]], " ", REPT(" ", 100)), 100))</f>
        <v>Shirt</v>
      </c>
      <c r="P34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Maroon</v>
      </c>
    </row>
    <row r="344" spans="1:16" ht="19.8" customHeight="1" x14ac:dyDescent="0.3">
      <c r="A344" t="s">
        <v>140</v>
      </c>
      <c r="B344" t="s">
        <v>1703</v>
      </c>
      <c r="C344" t="s">
        <v>1704</v>
      </c>
      <c r="D344" t="s">
        <v>1705</v>
      </c>
      <c r="E344" t="s">
        <v>1706</v>
      </c>
      <c r="F344" s="1" t="s">
        <v>285</v>
      </c>
      <c r="G344" s="1" t="s">
        <v>1707</v>
      </c>
      <c r="H344" t="s">
        <v>1708</v>
      </c>
      <c r="I344" s="10" t="str">
        <f>IFERROR(LEFT(Table1[[#This Row],[ratingOld]],SEARCH("|", Table1[[#This Row],[ratingOld]])-2), AVERAGE(Table1[Ratings]))</f>
        <v>4.3</v>
      </c>
      <c r="J344" s="1" t="str">
        <f>IF(Table1[[#This Row],[numBuyers]]&lt;&gt;"None",LEFT(Table1[[#This Row],[numBuyers]],SEARCH(" ",Table1[[#This Row],[numBuyers]])-1), "None")</f>
        <v>464</v>
      </c>
      <c r="K344" s="1">
        <f>IFERROR(LEFT(Table1[[#This Row],[Column1]],SEARCH("k", Table1[[#This Row],[Column1]])-1), 0)</f>
        <v>0</v>
      </c>
      <c r="L344" s="16" t="str">
        <f>IF(Table1[[#This Row],[Column2]]=0, Table1[[#This Row],[Column1]], Table1[[#This Row],[Column2]]*1000)</f>
        <v>464</v>
      </c>
      <c r="M344" s="14" t="str">
        <f>IFERROR(MID(Table1[[#This Row],[price]],SEARCH("¹",Table1[[#This Row],[price]])+1, 10), MID(Table1[[#This Row],[price]],SEARCH("Rs. ",Table1[[#This Row],[price]])+4, 10))</f>
        <v>1035</v>
      </c>
      <c r="N344" s="6" t="str">
        <f>IF(ISNUMBER(SEARCH("Men", Table1[[#This Row],[name]])), "Men", "Women")</f>
        <v>Men</v>
      </c>
      <c r="O344" s="6"/>
      <c r="P344" s="6"/>
    </row>
    <row r="345" spans="1:16" ht="19.8" customHeight="1" x14ac:dyDescent="0.3">
      <c r="A345" t="s">
        <v>133</v>
      </c>
      <c r="B345" t="s">
        <v>1709</v>
      </c>
      <c r="C345" t="s">
        <v>1710</v>
      </c>
      <c r="D345" t="s">
        <v>1711</v>
      </c>
      <c r="E345" s="1" t="s">
        <v>1712</v>
      </c>
      <c r="F345" s="1" t="s">
        <v>115</v>
      </c>
      <c r="G345" s="1" t="s">
        <v>1713</v>
      </c>
      <c r="H345" t="s">
        <v>1714</v>
      </c>
      <c r="I345" s="10" t="str">
        <f>IFERROR(LEFT(Table1[[#This Row],[ratingOld]],SEARCH("|", Table1[[#This Row],[ratingOld]])-2), AVERAGE(Table1[Ratings]))</f>
        <v>3.6</v>
      </c>
      <c r="J345" s="1" t="str">
        <f>IF(Table1[[#This Row],[numBuyers]]&lt;&gt;"None",LEFT(Table1[[#This Row],[numBuyers]],SEARCH(" ",Table1[[#This Row],[numBuyers]])-1), "None")</f>
        <v>191</v>
      </c>
      <c r="K345" s="1">
        <f>IFERROR(LEFT(Table1[[#This Row],[Column1]],SEARCH("k", Table1[[#This Row],[Column1]])-1), 0)</f>
        <v>0</v>
      </c>
      <c r="L345" s="16" t="str">
        <f>IF(Table1[[#This Row],[Column2]]=0, Table1[[#This Row],[Column1]], Table1[[#This Row],[Column2]]*1000)</f>
        <v>191</v>
      </c>
      <c r="M345" s="14" t="str">
        <f>IFERROR(MID(Table1[[#This Row],[price]],SEARCH("¹",Table1[[#This Row],[price]])+1, 10), MID(Table1[[#This Row],[price]],SEARCH("Rs. ",Table1[[#This Row],[price]])+4, 10))</f>
        <v>648</v>
      </c>
      <c r="N345" s="6" t="str">
        <f>IF(ISNUMBER(SEARCH("Men", Table1[[#This Row],[name]])), "Men", "Women")</f>
        <v>Men</v>
      </c>
      <c r="O345" s="6"/>
      <c r="P345" s="6"/>
    </row>
    <row r="346" spans="1:16" ht="19.8" customHeight="1" x14ac:dyDescent="0.3">
      <c r="A346" t="s">
        <v>1715</v>
      </c>
      <c r="B346" t="s">
        <v>1716</v>
      </c>
      <c r="C346" t="s">
        <v>80</v>
      </c>
      <c r="D346" t="s">
        <v>106</v>
      </c>
      <c r="E346" s="1" t="s">
        <v>1717</v>
      </c>
      <c r="F346" s="1" t="s">
        <v>362</v>
      </c>
      <c r="G346" s="1" t="s">
        <v>771</v>
      </c>
      <c r="H346" t="s">
        <v>772</v>
      </c>
      <c r="I346" s="10" t="str">
        <f>IFERROR(LEFT(Table1[[#This Row],[ratingOld]],SEARCH("|", Table1[[#This Row],[ratingOld]])-2), AVERAGE(Table1[Ratings]))</f>
        <v>4.2</v>
      </c>
      <c r="J346" s="1" t="str">
        <f>IF(Table1[[#This Row],[numBuyers]]&lt;&gt;"None",LEFT(Table1[[#This Row],[numBuyers]],SEARCH(" ",Table1[[#This Row],[numBuyers]])-1), "None")</f>
        <v>158</v>
      </c>
      <c r="K346" s="1">
        <f>IFERROR(LEFT(Table1[[#This Row],[Column1]],SEARCH("k", Table1[[#This Row],[Column1]])-1), 0)</f>
        <v>0</v>
      </c>
      <c r="L346" s="16" t="str">
        <f>IF(Table1[[#This Row],[Column2]]=0, Table1[[#This Row],[Column1]], Table1[[#This Row],[Column2]]*1000)</f>
        <v>158</v>
      </c>
      <c r="M346" s="14" t="str">
        <f>IFERROR(MID(Table1[[#This Row],[price]],SEARCH("¹",Table1[[#This Row],[price]])+1, 10), MID(Table1[[#This Row],[price]],SEARCH("Rs. ",Table1[[#This Row],[price]])+4, 10))</f>
        <v>1199</v>
      </c>
      <c r="N346" s="6" t="str">
        <f>IF(ISNUMBER(SEARCH("Men", Table1[[#This Row],[name]])), "Men", "Women")</f>
        <v>Men</v>
      </c>
      <c r="O346" s="6"/>
      <c r="P346" s="6"/>
    </row>
    <row r="347" spans="1:16" ht="19.8" customHeight="1" x14ac:dyDescent="0.3">
      <c r="A347" t="s">
        <v>1125</v>
      </c>
      <c r="B347" t="s">
        <v>1718</v>
      </c>
      <c r="C347" t="s">
        <v>1719</v>
      </c>
      <c r="D347" t="s">
        <v>399</v>
      </c>
      <c r="E347" t="s">
        <v>1720</v>
      </c>
      <c r="F347" s="1" t="s">
        <v>137</v>
      </c>
      <c r="G347" s="1" t="s">
        <v>1721</v>
      </c>
      <c r="H347" t="s">
        <v>1722</v>
      </c>
      <c r="I347" s="10" t="str">
        <f>IFERROR(LEFT(Table1[[#This Row],[ratingOld]],SEARCH("|", Table1[[#This Row],[ratingOld]])-2), AVERAGE(Table1[Ratings]))</f>
        <v>4</v>
      </c>
      <c r="J347" s="1" t="str">
        <f>IF(Table1[[#This Row],[numBuyers]]&lt;&gt;"None",LEFT(Table1[[#This Row],[numBuyers]],SEARCH(" ",Table1[[#This Row],[numBuyers]])-1), "None")</f>
        <v>396</v>
      </c>
      <c r="K347" s="1">
        <f>IFERROR(LEFT(Table1[[#This Row],[Column1]],SEARCH("k", Table1[[#This Row],[Column1]])-1), 0)</f>
        <v>0</v>
      </c>
      <c r="L347" s="16" t="str">
        <f>IF(Table1[[#This Row],[Column2]]=0, Table1[[#This Row],[Column1]], Table1[[#This Row],[Column2]]*1000)</f>
        <v>396</v>
      </c>
      <c r="M347" s="14" t="str">
        <f>IFERROR(MID(Table1[[#This Row],[price]],SEARCH("¹",Table1[[#This Row],[price]])+1, 10), MID(Table1[[#This Row],[price]],SEARCH("Rs. ",Table1[[#This Row],[price]])+4, 10))</f>
        <v>377</v>
      </c>
      <c r="N347" s="6" t="str">
        <f>IF(ISNUMBER(SEARCH("Men", Table1[[#This Row],[name]])), "Men", "Women")</f>
        <v>Men</v>
      </c>
      <c r="O347" s="6"/>
      <c r="P347" s="6"/>
    </row>
    <row r="348" spans="1:16" ht="19.8" customHeight="1" x14ac:dyDescent="0.3">
      <c r="A348" t="s">
        <v>65</v>
      </c>
      <c r="B348" t="s">
        <v>1723</v>
      </c>
      <c r="C348" t="s">
        <v>458</v>
      </c>
      <c r="D348" t="s">
        <v>459</v>
      </c>
      <c r="E348" s="1" t="s">
        <v>460</v>
      </c>
      <c r="F348" s="1" t="s">
        <v>777</v>
      </c>
      <c r="G348" s="1" t="s">
        <v>1724</v>
      </c>
      <c r="H348" t="s">
        <v>1198</v>
      </c>
      <c r="I348" s="10" t="str">
        <f>IFERROR(LEFT(Table1[[#This Row],[ratingOld]],SEARCH("|", Table1[[#This Row],[ratingOld]])-2), AVERAGE(Table1[Ratings]))</f>
        <v>4</v>
      </c>
      <c r="J348" s="1" t="str">
        <f>IF(Table1[[#This Row],[numBuyers]]&lt;&gt;"None",LEFT(Table1[[#This Row],[numBuyers]],SEARCH(" ",Table1[[#This Row],[numBuyers]])-1), "None")</f>
        <v>6.1k</v>
      </c>
      <c r="K348" s="1" t="str">
        <f>IFERROR(LEFT(Table1[[#This Row],[Column1]],SEARCH("k", Table1[[#This Row],[Column1]])-1), 0)</f>
        <v>6.1</v>
      </c>
      <c r="L348" s="16">
        <f>IF(Table1[[#This Row],[Column2]]=0, Table1[[#This Row],[Column1]], Table1[[#This Row],[Column2]]*1000)</f>
        <v>6100</v>
      </c>
      <c r="M348" s="14" t="str">
        <f>IFERROR(MID(Table1[[#This Row],[price]],SEARCH("¹",Table1[[#This Row],[price]])+1, 10), MID(Table1[[#This Row],[price]],SEARCH("Rs. ",Table1[[#This Row],[price]])+4, 10))</f>
        <v>796</v>
      </c>
      <c r="N348" s="6" t="str">
        <f>IF(ISNUMBER(SEARCH("Men", Table1[[#This Row],[name]])), "Men", "Women")</f>
        <v>Women</v>
      </c>
      <c r="O348" s="6"/>
      <c r="P348" s="6"/>
    </row>
    <row r="349" spans="1:16" ht="19.8" customHeight="1" x14ac:dyDescent="0.3">
      <c r="A349" t="s">
        <v>240</v>
      </c>
      <c r="B349" t="s">
        <v>1725</v>
      </c>
      <c r="C349" t="s">
        <v>1726</v>
      </c>
      <c r="D349" t="s">
        <v>887</v>
      </c>
      <c r="E349" t="s">
        <v>1727</v>
      </c>
      <c r="F349" s="1" t="s">
        <v>308</v>
      </c>
      <c r="G349" s="1" t="s">
        <v>1728</v>
      </c>
      <c r="H349" t="s">
        <v>1729</v>
      </c>
      <c r="I349" s="10" t="str">
        <f>IFERROR(LEFT(Table1[[#This Row],[ratingOld]],SEARCH("|", Table1[[#This Row],[ratingOld]])-2), AVERAGE(Table1[Ratings]))</f>
        <v>4.4</v>
      </c>
      <c r="J349" s="1" t="str">
        <f>IF(Table1[[#This Row],[numBuyers]]&lt;&gt;"None",LEFT(Table1[[#This Row],[numBuyers]],SEARCH(" ",Table1[[#This Row],[numBuyers]])-1), "None")</f>
        <v>22.7k</v>
      </c>
      <c r="K349" s="1" t="str">
        <f>IFERROR(LEFT(Table1[[#This Row],[Column1]],SEARCH("k", Table1[[#This Row],[Column1]])-1), 0)</f>
        <v>22.7</v>
      </c>
      <c r="L349" s="16">
        <f>IF(Table1[[#This Row],[Column2]]=0, Table1[[#This Row],[Column1]], Table1[[#This Row],[Column2]]*1000)</f>
        <v>22700</v>
      </c>
      <c r="M349" s="14" t="str">
        <f>IFERROR(MID(Table1[[#This Row],[price]],SEARCH("¹",Table1[[#This Row],[price]])+1, 10), MID(Table1[[#This Row],[price]],SEARCH("Rs. ",Table1[[#This Row],[price]])+4, 10))</f>
        <v>489</v>
      </c>
      <c r="N349" s="6" t="str">
        <f>IF(ISNUMBER(SEARCH("Men", Table1[[#This Row],[name]])), "Men", "Women")</f>
        <v>Men</v>
      </c>
      <c r="O349" s="6"/>
      <c r="P349" s="6"/>
    </row>
    <row r="350" spans="1:16" ht="19.8" customHeight="1" x14ac:dyDescent="0.3">
      <c r="A350" t="s">
        <v>96</v>
      </c>
      <c r="B350" t="s">
        <v>1730</v>
      </c>
      <c r="C350" t="s">
        <v>1731</v>
      </c>
      <c r="D350" t="s">
        <v>194</v>
      </c>
      <c r="E350" s="1" t="s">
        <v>1732</v>
      </c>
      <c r="F350" s="1" t="s">
        <v>1733</v>
      </c>
      <c r="G350" s="1" t="s">
        <v>1734</v>
      </c>
      <c r="H350" t="s">
        <v>1735</v>
      </c>
      <c r="I350" s="10" t="str">
        <f>IFERROR(LEFT(Table1[[#This Row],[ratingOld]],SEARCH("|", Table1[[#This Row],[ratingOld]])-2), AVERAGE(Table1[Ratings]))</f>
        <v>3.7</v>
      </c>
      <c r="J350" s="1" t="str">
        <f>IF(Table1[[#This Row],[numBuyers]]&lt;&gt;"None",LEFT(Table1[[#This Row],[numBuyers]],SEARCH(" ",Table1[[#This Row],[numBuyers]])-1), "None")</f>
        <v>96</v>
      </c>
      <c r="K350" s="1">
        <f>IFERROR(LEFT(Table1[[#This Row],[Column1]],SEARCH("k", Table1[[#This Row],[Column1]])-1), 0)</f>
        <v>0</v>
      </c>
      <c r="L350" s="16" t="str">
        <f>IF(Table1[[#This Row],[Column2]]=0, Table1[[#This Row],[Column1]], Table1[[#This Row],[Column2]]*1000)</f>
        <v>96</v>
      </c>
      <c r="M350" s="14" t="str">
        <f>IFERROR(MID(Table1[[#This Row],[price]],SEARCH("¹",Table1[[#This Row],[price]])+1, 10), MID(Table1[[#This Row],[price]],SEARCH("Rs. ",Table1[[#This Row],[price]])+4, 10))</f>
        <v>3865</v>
      </c>
      <c r="N350" s="6" t="str">
        <f>IF(ISNUMBER(SEARCH("Men", Table1[[#This Row],[name]])), "Men", "Women")</f>
        <v>Men</v>
      </c>
      <c r="O350" s="6"/>
      <c r="P350" s="6"/>
    </row>
    <row r="351" spans="1:16" ht="19.8" customHeight="1" x14ac:dyDescent="0.3">
      <c r="A351" t="s">
        <v>104</v>
      </c>
      <c r="B351" t="s">
        <v>1736</v>
      </c>
      <c r="C351" t="s">
        <v>562</v>
      </c>
      <c r="D351" t="s">
        <v>235</v>
      </c>
      <c r="E351" s="1" t="s">
        <v>1737</v>
      </c>
      <c r="F351" s="1" t="s">
        <v>1738</v>
      </c>
      <c r="G351" s="1" t="s">
        <v>1739</v>
      </c>
      <c r="H351" t="s">
        <v>1740</v>
      </c>
      <c r="I351" s="10" t="str">
        <f>IFERROR(LEFT(Table1[[#This Row],[ratingOld]],SEARCH("|", Table1[[#This Row],[ratingOld]])-2), AVERAGE(Table1[Ratings]))</f>
        <v>4.3</v>
      </c>
      <c r="J351" s="1" t="str">
        <f>IF(Table1[[#This Row],[numBuyers]]&lt;&gt;"None",LEFT(Table1[[#This Row],[numBuyers]],SEARCH(" ",Table1[[#This Row],[numBuyers]])-1), "None")</f>
        <v>170</v>
      </c>
      <c r="K351" s="1">
        <f>IFERROR(LEFT(Table1[[#This Row],[Column1]],SEARCH("k", Table1[[#This Row],[Column1]])-1), 0)</f>
        <v>0</v>
      </c>
      <c r="L351" s="16" t="str">
        <f>IF(Table1[[#This Row],[Column2]]=0, Table1[[#This Row],[Column1]], Table1[[#This Row],[Column2]]*1000)</f>
        <v>170</v>
      </c>
      <c r="M351" s="14" t="str">
        <f>IFERROR(MID(Table1[[#This Row],[price]],SEARCH("¹",Table1[[#This Row],[price]])+1, 10), MID(Table1[[#This Row],[price]],SEARCH("Rs. ",Table1[[#This Row],[price]])+4, 10))</f>
        <v>1574</v>
      </c>
      <c r="N351" s="6" t="str">
        <f>IF(ISNUMBER(SEARCH("Men", Table1[[#This Row],[name]])), "Men", "Women")</f>
        <v>Men</v>
      </c>
      <c r="O351" s="6"/>
      <c r="P351" s="6"/>
    </row>
    <row r="352" spans="1:16" ht="19.8" customHeight="1" x14ac:dyDescent="0.3">
      <c r="A352" t="s">
        <v>191</v>
      </c>
      <c r="B352" t="s">
        <v>192</v>
      </c>
      <c r="C352" t="s">
        <v>1741</v>
      </c>
      <c r="D352" t="s">
        <v>194</v>
      </c>
      <c r="E352" t="s">
        <v>26</v>
      </c>
      <c r="F352" s="1" t="s">
        <v>1742</v>
      </c>
      <c r="G352" s="1" t="s">
        <v>1743</v>
      </c>
      <c r="H352" t="s">
        <v>1744</v>
      </c>
      <c r="I352" s="10" t="str">
        <f>IFERROR(LEFT(Table1[[#This Row],[ratingOld]],SEARCH("|", Table1[[#This Row],[ratingOld]])-2), AVERAGE(Table1[Ratings]))</f>
        <v>4.9</v>
      </c>
      <c r="J352" s="1" t="str">
        <f>IF(Table1[[#This Row],[numBuyers]]&lt;&gt;"None",LEFT(Table1[[#This Row],[numBuyers]],SEARCH(" ",Table1[[#This Row],[numBuyers]])-1), "None")</f>
        <v>13</v>
      </c>
      <c r="K352" s="1">
        <f>IFERROR(LEFT(Table1[[#This Row],[Column1]],SEARCH("k", Table1[[#This Row],[Column1]])-1), 0)</f>
        <v>0</v>
      </c>
      <c r="L352" s="16" t="str">
        <f>IF(Table1[[#This Row],[Column2]]=0, Table1[[#This Row],[Column1]], Table1[[#This Row],[Column2]]*1000)</f>
        <v>13</v>
      </c>
      <c r="M352" s="14" t="str">
        <f>IFERROR(MID(Table1[[#This Row],[price]],SEARCH("¹",Table1[[#This Row],[price]])+1, 10), MID(Table1[[#This Row],[price]],SEARCH("Rs. ",Table1[[#This Row],[price]])+4, 10))</f>
        <v>33855</v>
      </c>
      <c r="N352" s="6" t="str">
        <f>IF(ISNUMBER(SEARCH("Men", Table1[[#This Row],[name]])), "Men", "Women")</f>
        <v>Women</v>
      </c>
      <c r="O352" s="6"/>
      <c r="P352" s="6"/>
    </row>
    <row r="353" spans="1:16" ht="19.8" customHeight="1" x14ac:dyDescent="0.3">
      <c r="A353" t="s">
        <v>288</v>
      </c>
      <c r="B353" t="s">
        <v>1745</v>
      </c>
      <c r="C353" t="s">
        <v>636</v>
      </c>
      <c r="D353" t="s">
        <v>1483</v>
      </c>
      <c r="E353" t="s">
        <v>1746</v>
      </c>
      <c r="F353" s="1" t="s">
        <v>1747</v>
      </c>
      <c r="G353" s="1" t="s">
        <v>1748</v>
      </c>
      <c r="H353" t="s">
        <v>1124</v>
      </c>
      <c r="I353" s="10" t="str">
        <f>IFERROR(LEFT(Table1[[#This Row],[ratingOld]],SEARCH("|", Table1[[#This Row],[ratingOld]])-2), AVERAGE(Table1[Ratings]))</f>
        <v>3.9</v>
      </c>
      <c r="J353" s="1" t="str">
        <f>IF(Table1[[#This Row],[numBuyers]]&lt;&gt;"None",LEFT(Table1[[#This Row],[numBuyers]],SEARCH(" ",Table1[[#This Row],[numBuyers]])-1), "None")</f>
        <v>6.6k</v>
      </c>
      <c r="K353" s="1" t="str">
        <f>IFERROR(LEFT(Table1[[#This Row],[Column1]],SEARCH("k", Table1[[#This Row],[Column1]])-1), 0)</f>
        <v>6.6</v>
      </c>
      <c r="L353" s="16">
        <f>IF(Table1[[#This Row],[Column2]]=0, Table1[[#This Row],[Column1]], Table1[[#This Row],[Column2]]*1000)</f>
        <v>6600</v>
      </c>
      <c r="M353" s="14" t="str">
        <f>IFERROR(MID(Table1[[#This Row],[price]],SEARCH("¹",Table1[[#This Row],[price]])+1, 10), MID(Table1[[#This Row],[price]],SEARCH("Rs. ",Table1[[#This Row],[price]])+4, 10))</f>
        <v>1247</v>
      </c>
      <c r="N353" s="6" t="str">
        <f>IF(ISNUMBER(SEARCH("Men", Table1[[#This Row],[name]])), "Men", "Women")</f>
        <v>Men</v>
      </c>
      <c r="O353" s="6"/>
      <c r="P353" s="6"/>
    </row>
    <row r="354" spans="1:16" ht="19.8" customHeight="1" x14ac:dyDescent="0.3">
      <c r="A354" t="s">
        <v>375</v>
      </c>
      <c r="B354" t="s">
        <v>1749</v>
      </c>
      <c r="C354" t="s">
        <v>791</v>
      </c>
      <c r="D354" t="s">
        <v>1195</v>
      </c>
      <c r="E354" t="s">
        <v>1750</v>
      </c>
      <c r="F354" s="1" t="s">
        <v>1202</v>
      </c>
      <c r="G354" s="1" t="s">
        <v>1751</v>
      </c>
      <c r="H354" t="s">
        <v>1752</v>
      </c>
      <c r="I354" s="10" t="str">
        <f>IFERROR(LEFT(Table1[[#This Row],[ratingOld]],SEARCH("|", Table1[[#This Row],[ratingOld]])-2), AVERAGE(Table1[Ratings]))</f>
        <v>4.1</v>
      </c>
      <c r="J354" s="1" t="str">
        <f>IF(Table1[[#This Row],[numBuyers]]&lt;&gt;"None",LEFT(Table1[[#This Row],[numBuyers]],SEARCH(" ",Table1[[#This Row],[numBuyers]])-1), "None")</f>
        <v>21.9k</v>
      </c>
      <c r="K354" s="1" t="str">
        <f>IFERROR(LEFT(Table1[[#This Row],[Column1]],SEARCH("k", Table1[[#This Row],[Column1]])-1), 0)</f>
        <v>21.9</v>
      </c>
      <c r="L354" s="16">
        <f>IF(Table1[[#This Row],[Column2]]=0, Table1[[#This Row],[Column1]], Table1[[#This Row],[Column2]]*1000)</f>
        <v>21900</v>
      </c>
      <c r="M354" s="14" t="str">
        <f>IFERROR(MID(Table1[[#This Row],[price]],SEARCH("¹",Table1[[#This Row],[price]])+1, 10), MID(Table1[[#This Row],[price]],SEARCH("Rs. ",Table1[[#This Row],[price]])+4, 10))</f>
        <v>549</v>
      </c>
      <c r="N354" s="6" t="str">
        <f>IF(ISNUMBER(SEARCH("Men", Table1[[#This Row],[name]])), "Men", "Women")</f>
        <v>Men</v>
      </c>
      <c r="O354" s="6"/>
      <c r="P354" s="6"/>
    </row>
    <row r="355" spans="1:16" ht="19.8" customHeight="1" x14ac:dyDescent="0.3">
      <c r="A355" t="s">
        <v>1753</v>
      </c>
      <c r="B355" t="s">
        <v>1754</v>
      </c>
      <c r="C355" t="s">
        <v>926</v>
      </c>
      <c r="D355" t="s">
        <v>201</v>
      </c>
      <c r="E355" s="1" t="s">
        <v>1755</v>
      </c>
      <c r="F355" s="1" t="s">
        <v>1756</v>
      </c>
      <c r="G355" s="1" t="s">
        <v>1757</v>
      </c>
      <c r="H355" t="s">
        <v>185</v>
      </c>
      <c r="I355" s="10" t="str">
        <f>IFERROR(LEFT(Table1[[#This Row],[ratingOld]],SEARCH("|", Table1[[#This Row],[ratingOld]])-2), AVERAGE(Table1[Ratings]))</f>
        <v>4</v>
      </c>
      <c r="J355" s="1" t="str">
        <f>IF(Table1[[#This Row],[numBuyers]]&lt;&gt;"None",LEFT(Table1[[#This Row],[numBuyers]],SEARCH(" ",Table1[[#This Row],[numBuyers]])-1), "None")</f>
        <v>9</v>
      </c>
      <c r="K355" s="1">
        <f>IFERROR(LEFT(Table1[[#This Row],[Column1]],SEARCH("k", Table1[[#This Row],[Column1]])-1), 0)</f>
        <v>0</v>
      </c>
      <c r="L355" s="16" t="str">
        <f>IF(Table1[[#This Row],[Column2]]=0, Table1[[#This Row],[Column1]], Table1[[#This Row],[Column2]]*1000)</f>
        <v>9</v>
      </c>
      <c r="M355" s="14" t="str">
        <f>IFERROR(MID(Table1[[#This Row],[price]],SEARCH("¹",Table1[[#This Row],[price]])+1, 10), MID(Table1[[#This Row],[price]],SEARCH("Rs. ",Table1[[#This Row],[price]])+4, 10))</f>
        <v>699</v>
      </c>
      <c r="N355" s="6" t="str">
        <f>IF(ISNUMBER(SEARCH("Men", Table1[[#This Row],[name]])), "Men", "Women")</f>
        <v>Men</v>
      </c>
      <c r="O355" s="6"/>
      <c r="P355" s="6"/>
    </row>
    <row r="356" spans="1:16" ht="19.8" customHeight="1" x14ac:dyDescent="0.3">
      <c r="A356" t="s">
        <v>29</v>
      </c>
      <c r="B356" t="s">
        <v>1376</v>
      </c>
      <c r="C356" t="s">
        <v>516</v>
      </c>
      <c r="D356" t="s">
        <v>496</v>
      </c>
      <c r="E356" t="s">
        <v>26</v>
      </c>
      <c r="F356" t="s">
        <v>21</v>
      </c>
      <c r="G356" s="1" t="s">
        <v>1758</v>
      </c>
      <c r="H356" t="s">
        <v>1759</v>
      </c>
      <c r="I356" s="10" t="str">
        <f>IFERROR(LEFT(Table1[[#This Row],[ratingOld]],SEARCH("|", Table1[[#This Row],[ratingOld]])-2), AVERAGE(Table1[Ratings]))</f>
        <v>4.2</v>
      </c>
      <c r="J356" s="1" t="str">
        <f>IF(Table1[[#This Row],[numBuyers]]&lt;&gt;"None",LEFT(Table1[[#This Row],[numBuyers]],SEARCH(" ",Table1[[#This Row],[numBuyers]])-1), "None")</f>
        <v>512</v>
      </c>
      <c r="K356" s="1">
        <f>IFERROR(LEFT(Table1[[#This Row],[Column1]],SEARCH("k", Table1[[#This Row],[Column1]])-1), 0)</f>
        <v>0</v>
      </c>
      <c r="L356" s="16" t="str">
        <f>IF(Table1[[#This Row],[Column2]]=0, Table1[[#This Row],[Column1]], Table1[[#This Row],[Column2]]*1000)</f>
        <v>512</v>
      </c>
      <c r="M356" s="14" t="str">
        <f>IFERROR(MID(Table1[[#This Row],[price]],SEARCH("¹",Table1[[#This Row],[price]])+1, 10), MID(Table1[[#This Row],[price]],SEARCH("Rs. ",Table1[[#This Row],[price]])+4, 10))</f>
        <v>2299</v>
      </c>
      <c r="N356" s="6" t="str">
        <f>IF(ISNUMBER(SEARCH("Men", Table1[[#This Row],[name]])), "Men", "Women")</f>
        <v>Women</v>
      </c>
      <c r="O356" s="6"/>
      <c r="P356" s="6"/>
    </row>
    <row r="357" spans="1:16" ht="19.8" customHeight="1" x14ac:dyDescent="0.3">
      <c r="A357" t="s">
        <v>1220</v>
      </c>
      <c r="B357" t="s">
        <v>1760</v>
      </c>
      <c r="C357" t="s">
        <v>17</v>
      </c>
      <c r="D357" t="s">
        <v>1222</v>
      </c>
      <c r="E357" s="1" t="s">
        <v>1223</v>
      </c>
      <c r="F357" t="s">
        <v>1224</v>
      </c>
      <c r="G357" s="1" t="s">
        <v>1761</v>
      </c>
      <c r="H357" t="s">
        <v>1762</v>
      </c>
      <c r="I357" s="10" t="str">
        <f>IFERROR(LEFT(Table1[[#This Row],[ratingOld]],SEARCH("|", Table1[[#This Row],[ratingOld]])-2), AVERAGE(Table1[Ratings]))</f>
        <v>3.5</v>
      </c>
      <c r="J357" s="1" t="str">
        <f>IF(Table1[[#This Row],[numBuyers]]&lt;&gt;"None",LEFT(Table1[[#This Row],[numBuyers]],SEARCH(" ",Table1[[#This Row],[numBuyers]])-1), "None")</f>
        <v>354</v>
      </c>
      <c r="K357" s="1">
        <f>IFERROR(LEFT(Table1[[#This Row],[Column1]],SEARCH("k", Table1[[#This Row],[Column1]])-1), 0)</f>
        <v>0</v>
      </c>
      <c r="L357" s="16" t="str">
        <f>IF(Table1[[#This Row],[Column2]]=0, Table1[[#This Row],[Column1]], Table1[[#This Row],[Column2]]*1000)</f>
        <v>354</v>
      </c>
      <c r="M357" s="14" t="str">
        <f>IFERROR(MID(Table1[[#This Row],[price]],SEARCH("¹",Table1[[#This Row],[price]])+1, 10), MID(Table1[[#This Row],[price]],SEARCH("Rs. ",Table1[[#This Row],[price]])+4, 10))</f>
        <v>599</v>
      </c>
      <c r="N357" s="6" t="str">
        <f>IF(ISNUMBER(SEARCH("Men", Table1[[#This Row],[name]])), "Men", "Women")</f>
        <v>Men</v>
      </c>
      <c r="O357" s="6"/>
      <c r="P357" s="6"/>
    </row>
    <row r="358" spans="1:16" ht="19.8" customHeight="1" x14ac:dyDescent="0.3">
      <c r="A358" t="s">
        <v>65</v>
      </c>
      <c r="B358" t="s">
        <v>1763</v>
      </c>
      <c r="C358" t="s">
        <v>1085</v>
      </c>
      <c r="D358" t="s">
        <v>88</v>
      </c>
      <c r="E358" t="s">
        <v>1764</v>
      </c>
      <c r="F358" s="1" t="s">
        <v>237</v>
      </c>
      <c r="G358" s="1" t="s">
        <v>1765</v>
      </c>
      <c r="H358" t="s">
        <v>1766</v>
      </c>
      <c r="I358" s="10" t="str">
        <f>IFERROR(LEFT(Table1[[#This Row],[ratingOld]],SEARCH("|", Table1[[#This Row],[ratingOld]])-2), AVERAGE(Table1[Ratings]))</f>
        <v>3.9</v>
      </c>
      <c r="J358" s="1" t="str">
        <f>IF(Table1[[#This Row],[numBuyers]]&lt;&gt;"None",LEFT(Table1[[#This Row],[numBuyers]],SEARCH(" ",Table1[[#This Row],[numBuyers]])-1), "None")</f>
        <v>910</v>
      </c>
      <c r="K358" s="1">
        <f>IFERROR(LEFT(Table1[[#This Row],[Column1]],SEARCH("k", Table1[[#This Row],[Column1]])-1), 0)</f>
        <v>0</v>
      </c>
      <c r="L358" s="16" t="str">
        <f>IF(Table1[[#This Row],[Column2]]=0, Table1[[#This Row],[Column1]], Table1[[#This Row],[Column2]]*1000)</f>
        <v>910</v>
      </c>
      <c r="M358" s="14" t="str">
        <f>IFERROR(MID(Table1[[#This Row],[price]],SEARCH("¹",Table1[[#This Row],[price]])+1, 10), MID(Table1[[#This Row],[price]],SEARCH("Rs. ",Table1[[#This Row],[price]])+4, 10))</f>
        <v>569</v>
      </c>
      <c r="N358" s="6" t="str">
        <f>IF(ISNUMBER(SEARCH("Men", Table1[[#This Row],[name]])), "Men", "Women")</f>
        <v>Men</v>
      </c>
      <c r="O358" s="6"/>
      <c r="P358" s="6"/>
    </row>
    <row r="359" spans="1:16" ht="19.8" customHeight="1" x14ac:dyDescent="0.3">
      <c r="A359" t="s">
        <v>1767</v>
      </c>
      <c r="B359" t="s">
        <v>1768</v>
      </c>
      <c r="C359" t="s">
        <v>1769</v>
      </c>
      <c r="D359" t="s">
        <v>1770</v>
      </c>
      <c r="E359" s="1" t="s">
        <v>1771</v>
      </c>
      <c r="F359" s="1" t="s">
        <v>1772</v>
      </c>
      <c r="G359" s="1" t="s">
        <v>1773</v>
      </c>
      <c r="H359" t="s">
        <v>1774</v>
      </c>
      <c r="I359" s="10" t="str">
        <f>IFERROR(LEFT(Table1[[#This Row],[ratingOld]],SEARCH("|", Table1[[#This Row],[ratingOld]])-2), AVERAGE(Table1[Ratings]))</f>
        <v>4.2</v>
      </c>
      <c r="J359" s="1" t="str">
        <f>IF(Table1[[#This Row],[numBuyers]]&lt;&gt;"None",LEFT(Table1[[#This Row],[numBuyers]],SEARCH(" ",Table1[[#This Row],[numBuyers]])-1), "None")</f>
        <v>281</v>
      </c>
      <c r="K359" s="1">
        <f>IFERROR(LEFT(Table1[[#This Row],[Column1]],SEARCH("k", Table1[[#This Row],[Column1]])-1), 0)</f>
        <v>0</v>
      </c>
      <c r="L359" s="16" t="str">
        <f>IF(Table1[[#This Row],[Column2]]=0, Table1[[#This Row],[Column1]], Table1[[#This Row],[Column2]]*1000)</f>
        <v>281</v>
      </c>
      <c r="M359" s="14" t="str">
        <f>IFERROR(MID(Table1[[#This Row],[price]],SEARCH("¹",Table1[[#This Row],[price]])+1, 10), MID(Table1[[#This Row],[price]],SEARCH("Rs. ",Table1[[#This Row],[price]])+4, 10))</f>
        <v>1206</v>
      </c>
      <c r="N359" s="6" t="str">
        <f>IF(ISNUMBER(SEARCH("Men", Table1[[#This Row],[name]])), "Men", "Women")</f>
        <v>Women</v>
      </c>
      <c r="O359" s="6"/>
      <c r="P359" s="6"/>
    </row>
    <row r="360" spans="1:16" ht="19.8" customHeight="1" x14ac:dyDescent="0.3">
      <c r="A360" t="s">
        <v>127</v>
      </c>
      <c r="B360" t="s">
        <v>1775</v>
      </c>
      <c r="C360" t="s">
        <v>371</v>
      </c>
      <c r="D360" t="s">
        <v>18</v>
      </c>
      <c r="E360" s="1" t="s">
        <v>1776</v>
      </c>
      <c r="F360" t="s">
        <v>1777</v>
      </c>
      <c r="G360" s="1" t="s">
        <v>1778</v>
      </c>
      <c r="H360" t="s">
        <v>1779</v>
      </c>
      <c r="I360" s="10" t="str">
        <f>IFERROR(LEFT(Table1[[#This Row],[ratingOld]],SEARCH("|", Table1[[#This Row],[ratingOld]])-2), AVERAGE(Table1[Ratings]))</f>
        <v>4.4</v>
      </c>
      <c r="J360" s="1" t="str">
        <f>IF(Table1[[#This Row],[numBuyers]]&lt;&gt;"None",LEFT(Table1[[#This Row],[numBuyers]],SEARCH(" ",Table1[[#This Row],[numBuyers]])-1), "None")</f>
        <v>15.6k</v>
      </c>
      <c r="K360" s="1" t="str">
        <f>IFERROR(LEFT(Table1[[#This Row],[Column1]],SEARCH("k", Table1[[#This Row],[Column1]])-1), 0)</f>
        <v>15.6</v>
      </c>
      <c r="L360" s="16">
        <f>IF(Table1[[#This Row],[Column2]]=0, Table1[[#This Row],[Column1]], Table1[[#This Row],[Column2]]*1000)</f>
        <v>15600</v>
      </c>
      <c r="M360" s="14" t="str">
        <f>IFERROR(MID(Table1[[#This Row],[price]],SEARCH("¹",Table1[[#This Row],[price]])+1, 10), MID(Table1[[#This Row],[price]],SEARCH("Rs. ",Table1[[#This Row],[price]])+4, 10))</f>
        <v>539</v>
      </c>
      <c r="N360" s="6" t="str">
        <f>IF(ISNUMBER(SEARCH("Men", Table1[[#This Row],[name]])), "Men", "Women")</f>
        <v>Men</v>
      </c>
      <c r="O360" s="6"/>
      <c r="P360" s="6"/>
    </row>
    <row r="361" spans="1:16" ht="19.8" customHeight="1" x14ac:dyDescent="0.3">
      <c r="A361" t="s">
        <v>85</v>
      </c>
      <c r="B361" t="s">
        <v>1780</v>
      </c>
      <c r="C361" t="s">
        <v>1781</v>
      </c>
      <c r="D361" t="s">
        <v>88</v>
      </c>
      <c r="E361" s="1" t="s">
        <v>1782</v>
      </c>
      <c r="F361" s="1" t="s">
        <v>130</v>
      </c>
      <c r="G361" s="1" t="s">
        <v>1783</v>
      </c>
      <c r="H361" t="s">
        <v>772</v>
      </c>
      <c r="I361" s="10" t="str">
        <f>IFERROR(LEFT(Table1[[#This Row],[ratingOld]],SEARCH("|", Table1[[#This Row],[ratingOld]])-2), AVERAGE(Table1[Ratings]))</f>
        <v>4.3</v>
      </c>
      <c r="J361" s="1" t="str">
        <f>IF(Table1[[#This Row],[numBuyers]]&lt;&gt;"None",LEFT(Table1[[#This Row],[numBuyers]],SEARCH(" ",Table1[[#This Row],[numBuyers]])-1), "None")</f>
        <v>158</v>
      </c>
      <c r="K361" s="1">
        <f>IFERROR(LEFT(Table1[[#This Row],[Column1]],SEARCH("k", Table1[[#This Row],[Column1]])-1), 0)</f>
        <v>0</v>
      </c>
      <c r="L361" s="16" t="str">
        <f>IF(Table1[[#This Row],[Column2]]=0, Table1[[#This Row],[Column1]], Table1[[#This Row],[Column2]]*1000)</f>
        <v>158</v>
      </c>
      <c r="M361" s="14" t="str">
        <f>IFERROR(MID(Table1[[#This Row],[price]],SEARCH("¹",Table1[[#This Row],[price]])+1, 10), MID(Table1[[#This Row],[price]],SEARCH("Rs. ",Table1[[#This Row],[price]])+4, 10))</f>
        <v>1619</v>
      </c>
      <c r="N361" s="6" t="str">
        <f>IF(ISNUMBER(SEARCH("Men", Table1[[#This Row],[name]])), "Men", "Women")</f>
        <v>Men</v>
      </c>
      <c r="O361" s="6"/>
      <c r="P361" s="6"/>
    </row>
    <row r="362" spans="1:16" ht="19.8" customHeight="1" x14ac:dyDescent="0.3">
      <c r="A362" t="s">
        <v>240</v>
      </c>
      <c r="B362" t="s">
        <v>1784</v>
      </c>
      <c r="C362" t="s">
        <v>17</v>
      </c>
      <c r="D362" t="s">
        <v>62</v>
      </c>
      <c r="E362" s="1" t="s">
        <v>1785</v>
      </c>
      <c r="F362" s="1" t="s">
        <v>1786</v>
      </c>
      <c r="G362" s="1" t="s">
        <v>1787</v>
      </c>
      <c r="H362" t="s">
        <v>1788</v>
      </c>
      <c r="I362" s="10" t="str">
        <f>IFERROR(LEFT(Table1[[#This Row],[ratingOld]],SEARCH("|", Table1[[#This Row],[ratingOld]])-2), AVERAGE(Table1[Ratings]))</f>
        <v>3.9</v>
      </c>
      <c r="J362" s="1" t="str">
        <f>IF(Table1[[#This Row],[numBuyers]]&lt;&gt;"None",LEFT(Table1[[#This Row],[numBuyers]],SEARCH(" ",Table1[[#This Row],[numBuyers]])-1), "None")</f>
        <v>654</v>
      </c>
      <c r="K362" s="1">
        <f>IFERROR(LEFT(Table1[[#This Row],[Column1]],SEARCH("k", Table1[[#This Row],[Column1]])-1), 0)</f>
        <v>0</v>
      </c>
      <c r="L362" s="16" t="str">
        <f>IF(Table1[[#This Row],[Column2]]=0, Table1[[#This Row],[Column1]], Table1[[#This Row],[Column2]]*1000)</f>
        <v>654</v>
      </c>
      <c r="M362" s="14" t="str">
        <f>IFERROR(MID(Table1[[#This Row],[price]],SEARCH("¹",Table1[[#This Row],[price]])+1, 10), MID(Table1[[#This Row],[price]],SEARCH("Rs. ",Table1[[#This Row],[price]])+4, 10))</f>
        <v>599</v>
      </c>
      <c r="N362" s="6" t="str">
        <f>IF(ISNUMBER(SEARCH("Men", Table1[[#This Row],[name]])), "Men", "Women")</f>
        <v>Men</v>
      </c>
      <c r="O362" s="6"/>
      <c r="P362" s="6"/>
    </row>
    <row r="363" spans="1:16" ht="19.8" customHeight="1" x14ac:dyDescent="0.3">
      <c r="A363" t="s">
        <v>1789</v>
      </c>
      <c r="B363" t="s">
        <v>1790</v>
      </c>
      <c r="C363" t="s">
        <v>1791</v>
      </c>
      <c r="D363" t="s">
        <v>1770</v>
      </c>
      <c r="E363" t="s">
        <v>1792</v>
      </c>
      <c r="F363" t="s">
        <v>21</v>
      </c>
      <c r="G363" s="1" t="s">
        <v>1793</v>
      </c>
      <c r="H363" t="s">
        <v>1794</v>
      </c>
      <c r="I363" s="10" t="str">
        <f>IFERROR(LEFT(Table1[[#This Row],[ratingOld]],SEARCH("|", Table1[[#This Row],[ratingOld]])-2), AVERAGE(Table1[Ratings]))</f>
        <v>4.5</v>
      </c>
      <c r="J363" s="1" t="str">
        <f>IF(Table1[[#This Row],[numBuyers]]&lt;&gt;"None",LEFT(Table1[[#This Row],[numBuyers]],SEARCH(" ",Table1[[#This Row],[numBuyers]])-1), "None")</f>
        <v>364</v>
      </c>
      <c r="K363" s="1">
        <f>IFERROR(LEFT(Table1[[#This Row],[Column1]],SEARCH("k", Table1[[#This Row],[Column1]])-1), 0)</f>
        <v>0</v>
      </c>
      <c r="L363" s="16" t="str">
        <f>IF(Table1[[#This Row],[Column2]]=0, Table1[[#This Row],[Column1]], Table1[[#This Row],[Column2]]*1000)</f>
        <v>364</v>
      </c>
      <c r="M363" s="14" t="str">
        <f>IFERROR(MID(Table1[[#This Row],[price]],SEARCH("¹",Table1[[#This Row],[price]])+1, 10), MID(Table1[[#This Row],[price]],SEARCH("Rs. ",Table1[[#This Row],[price]])+4, 10))</f>
        <v>328</v>
      </c>
      <c r="N363" s="6" t="str">
        <f>IF(ISNUMBER(SEARCH("Men", Table1[[#This Row],[name]])), "Men", "Women")</f>
        <v>Women</v>
      </c>
      <c r="O363" s="6"/>
      <c r="P363" s="6"/>
    </row>
    <row r="364" spans="1:16" ht="19.8" customHeight="1" x14ac:dyDescent="0.3">
      <c r="A364" t="s">
        <v>638</v>
      </c>
      <c r="B364" t="s">
        <v>1795</v>
      </c>
      <c r="C364" t="s">
        <v>177</v>
      </c>
      <c r="D364" t="s">
        <v>10</v>
      </c>
      <c r="E364" s="1" t="s">
        <v>1796</v>
      </c>
      <c r="F364" s="1" t="s">
        <v>1421</v>
      </c>
      <c r="G364" s="1" t="s">
        <v>1797</v>
      </c>
      <c r="H364" t="s">
        <v>1798</v>
      </c>
      <c r="I364" s="10" t="str">
        <f>IFERROR(LEFT(Table1[[#This Row],[ratingOld]],SEARCH("|", Table1[[#This Row],[ratingOld]])-2), AVERAGE(Table1[Ratings]))</f>
        <v>4.2</v>
      </c>
      <c r="J364" s="1" t="str">
        <f>IF(Table1[[#This Row],[numBuyers]]&lt;&gt;"None",LEFT(Table1[[#This Row],[numBuyers]],SEARCH(" ",Table1[[#This Row],[numBuyers]])-1), "None")</f>
        <v>383</v>
      </c>
      <c r="K364" s="1">
        <f>IFERROR(LEFT(Table1[[#This Row],[Column1]],SEARCH("k", Table1[[#This Row],[Column1]])-1), 0)</f>
        <v>0</v>
      </c>
      <c r="L364" s="16" t="str">
        <f>IF(Table1[[#This Row],[Column2]]=0, Table1[[#This Row],[Column1]], Table1[[#This Row],[Column2]]*1000)</f>
        <v>383</v>
      </c>
      <c r="M364" s="14" t="str">
        <f>IFERROR(MID(Table1[[#This Row],[price]],SEARCH("¹",Table1[[#This Row],[price]])+1, 10), MID(Table1[[#This Row],[price]],SEARCH("Rs. ",Table1[[#This Row],[price]])+4, 10))</f>
        <v>2399</v>
      </c>
      <c r="N364" s="6" t="str">
        <f>IF(ISNUMBER(SEARCH("Men", Table1[[#This Row],[name]])), "Men", "Women")</f>
        <v>Men</v>
      </c>
      <c r="O364" s="6"/>
      <c r="P364" s="6"/>
    </row>
    <row r="365" spans="1:16" ht="19.8" customHeight="1" x14ac:dyDescent="0.3">
      <c r="A365" t="s">
        <v>691</v>
      </c>
      <c r="B365" t="s">
        <v>1799</v>
      </c>
      <c r="C365" t="s">
        <v>1800</v>
      </c>
      <c r="D365" t="s">
        <v>254</v>
      </c>
      <c r="E365" t="s">
        <v>1801</v>
      </c>
      <c r="F365" t="s">
        <v>21</v>
      </c>
      <c r="G365" s="1" t="s">
        <v>1802</v>
      </c>
      <c r="H365" t="s">
        <v>1803</v>
      </c>
      <c r="I365" s="10" t="str">
        <f>IFERROR(LEFT(Table1[[#This Row],[ratingOld]],SEARCH("|", Table1[[#This Row],[ratingOld]])-2), AVERAGE(Table1[Ratings]))</f>
        <v>4.5</v>
      </c>
      <c r="J365" s="1" t="str">
        <f>IF(Table1[[#This Row],[numBuyers]]&lt;&gt;"None",LEFT(Table1[[#This Row],[numBuyers]],SEARCH(" ",Table1[[#This Row],[numBuyers]])-1), "None")</f>
        <v>5.1k</v>
      </c>
      <c r="K365" s="1" t="str">
        <f>IFERROR(LEFT(Table1[[#This Row],[Column1]],SEARCH("k", Table1[[#This Row],[Column1]])-1), 0)</f>
        <v>5.1</v>
      </c>
      <c r="L365" s="16">
        <f>IF(Table1[[#This Row],[Column2]]=0, Table1[[#This Row],[Column1]], Table1[[#This Row],[Column2]]*1000)</f>
        <v>5100</v>
      </c>
      <c r="M365" s="14" t="str">
        <f>IFERROR(MID(Table1[[#This Row],[price]],SEARCH("¹",Table1[[#This Row],[price]])+1, 10), MID(Table1[[#This Row],[price]],SEARCH("Rs. ",Table1[[#This Row],[price]])+4, 10))</f>
        <v>521</v>
      </c>
      <c r="N365" s="6" t="str">
        <f>IF(ISNUMBER(SEARCH("Men", Table1[[#This Row],[name]])), "Men", "Women")</f>
        <v>Women</v>
      </c>
      <c r="O365" s="6"/>
      <c r="P365" s="6"/>
    </row>
    <row r="366" spans="1:16" ht="19.8" customHeight="1" x14ac:dyDescent="0.3">
      <c r="A366" t="s">
        <v>1804</v>
      </c>
      <c r="B366" t="s">
        <v>1805</v>
      </c>
      <c r="C366" t="s">
        <v>1806</v>
      </c>
      <c r="D366" t="s">
        <v>99</v>
      </c>
      <c r="E366" t="s">
        <v>1807</v>
      </c>
      <c r="F366" t="s">
        <v>21</v>
      </c>
      <c r="G366" s="1" t="s">
        <v>1808</v>
      </c>
      <c r="H366" t="s">
        <v>1809</v>
      </c>
      <c r="I366" s="10" t="str">
        <f>IFERROR(LEFT(Table1[[#This Row],[ratingOld]],SEARCH("|", Table1[[#This Row],[ratingOld]])-2), AVERAGE(Table1[Ratings]))</f>
        <v>4.5</v>
      </c>
      <c r="J366" s="1" t="str">
        <f>IF(Table1[[#This Row],[numBuyers]]&lt;&gt;"None",LEFT(Table1[[#This Row],[numBuyers]],SEARCH(" ",Table1[[#This Row],[numBuyers]])-1), "None")</f>
        <v>118</v>
      </c>
      <c r="K366" s="1">
        <f>IFERROR(LEFT(Table1[[#This Row],[Column1]],SEARCH("k", Table1[[#This Row],[Column1]])-1), 0)</f>
        <v>0</v>
      </c>
      <c r="L366" s="16" t="str">
        <f>IF(Table1[[#This Row],[Column2]]=0, Table1[[#This Row],[Column1]], Table1[[#This Row],[Column2]]*1000)</f>
        <v>118</v>
      </c>
      <c r="M366" s="14" t="str">
        <f>IFERROR(MID(Table1[[#This Row],[price]],SEARCH("¹",Table1[[#This Row],[price]])+1, 10), MID(Table1[[#This Row],[price]],SEARCH("Rs. ",Table1[[#This Row],[price]])+4, 10))</f>
        <v>6375</v>
      </c>
      <c r="N366" s="6" t="str">
        <f>IF(ISNUMBER(SEARCH("Men", Table1[[#This Row],[name]])), "Men", "Women")</f>
        <v>Women</v>
      </c>
      <c r="O366" s="6"/>
      <c r="P366" s="6"/>
    </row>
    <row r="367" spans="1:16" ht="19.8" customHeight="1" x14ac:dyDescent="0.3">
      <c r="A367" t="s">
        <v>1810</v>
      </c>
      <c r="B367" t="s">
        <v>1811</v>
      </c>
      <c r="C367" t="s">
        <v>187</v>
      </c>
      <c r="D367" t="s">
        <v>1812</v>
      </c>
      <c r="E367" s="1" t="s">
        <v>1813</v>
      </c>
      <c r="F367" s="1" t="s">
        <v>1814</v>
      </c>
      <c r="G367" s="1" t="s">
        <v>1815</v>
      </c>
      <c r="H367" t="s">
        <v>1809</v>
      </c>
      <c r="I367" s="10" t="str">
        <f>IFERROR(LEFT(Table1[[#This Row],[ratingOld]],SEARCH("|", Table1[[#This Row],[ratingOld]])-2), AVERAGE(Table1[Ratings]))</f>
        <v>4.4</v>
      </c>
      <c r="J367" s="1" t="str">
        <f>IF(Table1[[#This Row],[numBuyers]]&lt;&gt;"None",LEFT(Table1[[#This Row],[numBuyers]],SEARCH(" ",Table1[[#This Row],[numBuyers]])-1), "None")</f>
        <v>118</v>
      </c>
      <c r="K367" s="1">
        <f>IFERROR(LEFT(Table1[[#This Row],[Column1]],SEARCH("k", Table1[[#This Row],[Column1]])-1), 0)</f>
        <v>0</v>
      </c>
      <c r="L367" s="16" t="str">
        <f>IF(Table1[[#This Row],[Column2]]=0, Table1[[#This Row],[Column1]], Table1[[#This Row],[Column2]]*1000)</f>
        <v>118</v>
      </c>
      <c r="M367" s="14" t="str">
        <f>IFERROR(MID(Table1[[#This Row],[price]],SEARCH("¹",Table1[[#This Row],[price]])+1, 10), MID(Table1[[#This Row],[price]],SEARCH("Rs. ",Table1[[#This Row],[price]])+4, 10))</f>
        <v>1599</v>
      </c>
      <c r="N367" s="6" t="str">
        <f>IF(ISNUMBER(SEARCH("Men", Table1[[#This Row],[name]])), "Men", "Women")</f>
        <v>Women</v>
      </c>
      <c r="O367" s="6"/>
      <c r="P367" s="6"/>
    </row>
    <row r="368" spans="1:16" ht="19.8" customHeight="1" x14ac:dyDescent="0.3">
      <c r="A368" t="s">
        <v>65</v>
      </c>
      <c r="B368" t="s">
        <v>1816</v>
      </c>
      <c r="C368" t="s">
        <v>1817</v>
      </c>
      <c r="D368" t="s">
        <v>1818</v>
      </c>
      <c r="E368" t="s">
        <v>1819</v>
      </c>
      <c r="F368" s="1" t="s">
        <v>285</v>
      </c>
      <c r="G368" s="1" t="s">
        <v>1820</v>
      </c>
      <c r="H368" t="s">
        <v>1803</v>
      </c>
      <c r="I368" s="10" t="str">
        <f>IFERROR(LEFT(Table1[[#This Row],[ratingOld]],SEARCH("|", Table1[[#This Row],[ratingOld]])-2), AVERAGE(Table1[Ratings]))</f>
        <v>4.1</v>
      </c>
      <c r="J368" s="1" t="str">
        <f>IF(Table1[[#This Row],[numBuyers]]&lt;&gt;"None",LEFT(Table1[[#This Row],[numBuyers]],SEARCH(" ",Table1[[#This Row],[numBuyers]])-1), "None")</f>
        <v>5.1k</v>
      </c>
      <c r="K368" s="1" t="str">
        <f>IFERROR(LEFT(Table1[[#This Row],[Column1]],SEARCH("k", Table1[[#This Row],[Column1]])-1), 0)</f>
        <v>5.1</v>
      </c>
      <c r="L368" s="16">
        <f>IF(Table1[[#This Row],[Column2]]=0, Table1[[#This Row],[Column1]], Table1[[#This Row],[Column2]]*1000)</f>
        <v>5100</v>
      </c>
      <c r="M368" s="14" t="str">
        <f>IFERROR(MID(Table1[[#This Row],[price]],SEARCH("¹",Table1[[#This Row],[price]])+1, 10), MID(Table1[[#This Row],[price]],SEARCH("Rs. ",Table1[[#This Row],[price]])+4, 10))</f>
        <v>749</v>
      </c>
      <c r="N368" s="6" t="str">
        <f>IF(ISNUMBER(SEARCH("Men", Table1[[#This Row],[name]])), "Men", "Women")</f>
        <v>Men</v>
      </c>
      <c r="O368" s="6"/>
      <c r="P368" s="6"/>
    </row>
    <row r="369" spans="1:16" ht="19.8" customHeight="1" x14ac:dyDescent="0.3">
      <c r="A369" t="s">
        <v>488</v>
      </c>
      <c r="B369" t="s">
        <v>1821</v>
      </c>
      <c r="C369" t="s">
        <v>501</v>
      </c>
      <c r="D369" t="s">
        <v>1822</v>
      </c>
      <c r="E369" s="1" t="s">
        <v>1823</v>
      </c>
      <c r="F369" s="1" t="s">
        <v>1824</v>
      </c>
      <c r="G369" s="1" t="s">
        <v>1825</v>
      </c>
      <c r="H369" t="s">
        <v>1826</v>
      </c>
      <c r="I369" s="10" t="str">
        <f>IFERROR(LEFT(Table1[[#This Row],[ratingOld]],SEARCH("|", Table1[[#This Row],[ratingOld]])-2), AVERAGE(Table1[Ratings]))</f>
        <v>4.2</v>
      </c>
      <c r="J369" s="1" t="str">
        <f>IF(Table1[[#This Row],[numBuyers]]&lt;&gt;"None",LEFT(Table1[[#This Row],[numBuyers]],SEARCH(" ",Table1[[#This Row],[numBuyers]])-1), "None")</f>
        <v>494</v>
      </c>
      <c r="K369" s="1">
        <f>IFERROR(LEFT(Table1[[#This Row],[Column1]],SEARCH("k", Table1[[#This Row],[Column1]])-1), 0)</f>
        <v>0</v>
      </c>
      <c r="L369" s="16" t="str">
        <f>IF(Table1[[#This Row],[Column2]]=0, Table1[[#This Row],[Column1]], Table1[[#This Row],[Column2]]*1000)</f>
        <v>494</v>
      </c>
      <c r="M369" s="14" t="str">
        <f>IFERROR(MID(Table1[[#This Row],[price]],SEARCH("¹",Table1[[#This Row],[price]])+1, 10), MID(Table1[[#This Row],[price]],SEARCH("Rs. ",Table1[[#This Row],[price]])+4, 10))</f>
        <v>3399</v>
      </c>
      <c r="N369" s="6" t="str">
        <f>IF(ISNUMBER(SEARCH("Men", Table1[[#This Row],[name]])), "Men", "Women")</f>
        <v>Women</v>
      </c>
      <c r="O369" s="6"/>
      <c r="P369" s="6"/>
    </row>
    <row r="370" spans="1:16" ht="19.8" hidden="1" customHeight="1" x14ac:dyDescent="0.3">
      <c r="A370" t="s">
        <v>1827</v>
      </c>
      <c r="B370" t="s">
        <v>1828</v>
      </c>
      <c r="C370" t="s">
        <v>135</v>
      </c>
      <c r="D370" t="s">
        <v>21</v>
      </c>
      <c r="E370" t="s">
        <v>1829</v>
      </c>
      <c r="F370" s="1" t="s">
        <v>137</v>
      </c>
      <c r="G370" t="s">
        <v>21</v>
      </c>
      <c r="H370" t="s">
        <v>21</v>
      </c>
      <c r="I370" s="1" t="str">
        <f ca="1">IFERROR(LEFT(Table1[[#This Row],[ratingOld]],SEARCH("|", Table1[[#This Row],[ratingOld]])-2), AVERAGE(Table1[Ratings]))</f>
        <v>4.4</v>
      </c>
      <c r="J370" s="1" t="str">
        <f>IF(Table1[[#This Row],[numBuyers]]&lt;&gt;"None",LEFT(Table1[[#This Row],[numBuyers]],SEARCH(" ",Table1[[#This Row],[numBuyers]])-1), "None")</f>
        <v>None</v>
      </c>
      <c r="K370" s="1">
        <f>IFERROR(LEFT(Table1[[#This Row],[Column1]],SEARCH("k", Table1[[#This Row],[Column1]])-1), 0)</f>
        <v>0</v>
      </c>
      <c r="L370" s="6" t="str">
        <f>IF(Table1[[#This Row],[Column2]]=0, Table1[[#This Row],[Column1]], Table1[[#This Row],[Column2]]*1000)</f>
        <v>None</v>
      </c>
      <c r="M370" s="6" t="str">
        <f>IFERROR(MID(Table1[[#This Row],[price]],SEARCH("¹",Table1[[#This Row],[price]])+1, 10), MID(Table1[[#This Row],[price]],SEARCH("Rs. ",Table1[[#This Row],[price]])+4, 10))</f>
        <v>1899</v>
      </c>
      <c r="N370" s="6" t="str">
        <f>IF(ISNUMBER(SEARCH("Men", Table1[[#This Row],[name]])), "Men", "Women")</f>
        <v>Women</v>
      </c>
      <c r="O370" s="6" t="str">
        <f>TRIM(RIGHT(SUBSTITUTE(Table1[[#This Row],[name]], " ", REPT(" ", 100)), 100))</f>
        <v>Shirt</v>
      </c>
      <c r="P37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Green</v>
      </c>
    </row>
    <row r="371" spans="1:16" ht="19.8" customHeight="1" x14ac:dyDescent="0.3">
      <c r="A371" t="s">
        <v>148</v>
      </c>
      <c r="B371" t="s">
        <v>1830</v>
      </c>
      <c r="C371" t="s">
        <v>1211</v>
      </c>
      <c r="D371" t="s">
        <v>21</v>
      </c>
      <c r="E371" t="s">
        <v>1831</v>
      </c>
      <c r="F371" t="s">
        <v>1832</v>
      </c>
      <c r="G371" s="1" t="s">
        <v>1833</v>
      </c>
      <c r="H371" t="s">
        <v>1834</v>
      </c>
      <c r="I371" s="10" t="str">
        <f>IFERROR(LEFT(Table1[[#This Row],[ratingOld]],SEARCH("|", Table1[[#This Row],[ratingOld]])-2), AVERAGE(Table1[Ratings]))</f>
        <v>4.2</v>
      </c>
      <c r="J371" s="1" t="str">
        <f>IF(Table1[[#This Row],[numBuyers]]&lt;&gt;"None",LEFT(Table1[[#This Row],[numBuyers]],SEARCH(" ",Table1[[#This Row],[numBuyers]])-1), "None")</f>
        <v>483</v>
      </c>
      <c r="K371" s="1">
        <f>IFERROR(LEFT(Table1[[#This Row],[Column1]],SEARCH("k", Table1[[#This Row],[Column1]])-1), 0)</f>
        <v>0</v>
      </c>
      <c r="L371" s="16" t="str">
        <f>IF(Table1[[#This Row],[Column2]]=0, Table1[[#This Row],[Column1]], Table1[[#This Row],[Column2]]*1000)</f>
        <v>483</v>
      </c>
      <c r="M371" s="14" t="str">
        <f>IFERROR(MID(Table1[[#This Row],[price]],SEARCH("¹",Table1[[#This Row],[price]])+1, 10), MID(Table1[[#This Row],[price]],SEARCH("Rs. ",Table1[[#This Row],[price]])+4, 10))</f>
        <v>1999</v>
      </c>
      <c r="N371" s="6" t="str">
        <f>IF(ISNUMBER(SEARCH("Men", Table1[[#This Row],[name]])), "Men", "Women")</f>
        <v>Men</v>
      </c>
      <c r="O371" s="6"/>
      <c r="P371" s="6"/>
    </row>
    <row r="372" spans="1:16" ht="19.8" customHeight="1" x14ac:dyDescent="0.3">
      <c r="A372" t="s">
        <v>85</v>
      </c>
      <c r="B372" t="s">
        <v>1835</v>
      </c>
      <c r="C372" t="s">
        <v>398</v>
      </c>
      <c r="D372" t="s">
        <v>399</v>
      </c>
      <c r="E372" s="1" t="s">
        <v>1836</v>
      </c>
      <c r="F372" s="1" t="s">
        <v>1837</v>
      </c>
      <c r="G372" s="1" t="s">
        <v>1838</v>
      </c>
      <c r="H372" t="s">
        <v>1519</v>
      </c>
      <c r="I372" s="10" t="str">
        <f>IFERROR(LEFT(Table1[[#This Row],[ratingOld]],SEARCH("|", Table1[[#This Row],[ratingOld]])-2), AVERAGE(Table1[Ratings]))</f>
        <v>4.2</v>
      </c>
      <c r="J372" s="1" t="str">
        <f>IF(Table1[[#This Row],[numBuyers]]&lt;&gt;"None",LEFT(Table1[[#This Row],[numBuyers]],SEARCH(" ",Table1[[#This Row],[numBuyers]])-1), "None")</f>
        <v>139</v>
      </c>
      <c r="K372" s="1">
        <f>IFERROR(LEFT(Table1[[#This Row],[Column1]],SEARCH("k", Table1[[#This Row],[Column1]])-1), 0)</f>
        <v>0</v>
      </c>
      <c r="L372" s="16" t="str">
        <f>IF(Table1[[#This Row],[Column2]]=0, Table1[[#This Row],[Column1]], Table1[[#This Row],[Column2]]*1000)</f>
        <v>139</v>
      </c>
      <c r="M372" s="14" t="str">
        <f>IFERROR(MID(Table1[[#This Row],[price]],SEARCH("¹",Table1[[#This Row],[price]])+1, 10), MID(Table1[[#This Row],[price]],SEARCH("Rs. ",Table1[[#This Row],[price]])+4, 10))</f>
        <v>890</v>
      </c>
      <c r="N372" s="6" t="str">
        <f>IF(ISNUMBER(SEARCH("Men", Table1[[#This Row],[name]])), "Men", "Women")</f>
        <v>Men</v>
      </c>
      <c r="O372" s="6"/>
      <c r="P372" s="6"/>
    </row>
    <row r="373" spans="1:16" ht="19.8" customHeight="1" x14ac:dyDescent="0.3">
      <c r="A373" t="s">
        <v>240</v>
      </c>
      <c r="B373" t="s">
        <v>1839</v>
      </c>
      <c r="C373" t="s">
        <v>1840</v>
      </c>
      <c r="D373" t="s">
        <v>306</v>
      </c>
      <c r="E373" t="s">
        <v>1841</v>
      </c>
      <c r="F373" s="1" t="s">
        <v>308</v>
      </c>
      <c r="G373" s="1" t="s">
        <v>870</v>
      </c>
      <c r="H373" t="s">
        <v>498</v>
      </c>
      <c r="I373" s="10" t="str">
        <f>IFERROR(LEFT(Table1[[#This Row],[ratingOld]],SEARCH("|", Table1[[#This Row],[ratingOld]])-2), AVERAGE(Table1[Ratings]))</f>
        <v>4.3</v>
      </c>
      <c r="J373" s="1" t="str">
        <f>IF(Table1[[#This Row],[numBuyers]]&lt;&gt;"None",LEFT(Table1[[#This Row],[numBuyers]],SEARCH(" ",Table1[[#This Row],[numBuyers]])-1), "None")</f>
        <v>2.2k</v>
      </c>
      <c r="K373" s="1" t="str">
        <f>IFERROR(LEFT(Table1[[#This Row],[Column1]],SEARCH("k", Table1[[#This Row],[Column1]])-1), 0)</f>
        <v>2.2</v>
      </c>
      <c r="L373" s="16">
        <f>IF(Table1[[#This Row],[Column2]]=0, Table1[[#This Row],[Column1]], Table1[[#This Row],[Column2]]*1000)</f>
        <v>2200</v>
      </c>
      <c r="M373" s="14" t="str">
        <f>IFERROR(MID(Table1[[#This Row],[price]],SEARCH("¹",Table1[[#This Row],[price]])+1, 10), MID(Table1[[#This Row],[price]],SEARCH("Rs. ",Table1[[#This Row],[price]])+4, 10))</f>
        <v>779</v>
      </c>
      <c r="N373" s="6" t="str">
        <f>IF(ISNUMBER(SEARCH("Men", Table1[[#This Row],[name]])), "Men", "Women")</f>
        <v>Men</v>
      </c>
      <c r="O373" s="6"/>
      <c r="P373" s="6"/>
    </row>
    <row r="374" spans="1:16" ht="19.8" customHeight="1" x14ac:dyDescent="0.3">
      <c r="A374" t="s">
        <v>127</v>
      </c>
      <c r="B374" t="s">
        <v>1842</v>
      </c>
      <c r="C374" t="s">
        <v>43</v>
      </c>
      <c r="D374" t="s">
        <v>1151</v>
      </c>
      <c r="E374" s="1" t="s">
        <v>1843</v>
      </c>
      <c r="F374" s="1" t="s">
        <v>70</v>
      </c>
      <c r="G374" s="1" t="s">
        <v>1844</v>
      </c>
      <c r="H374" t="s">
        <v>1845</v>
      </c>
      <c r="I374" s="10" t="str">
        <f>IFERROR(LEFT(Table1[[#This Row],[ratingOld]],SEARCH("|", Table1[[#This Row],[ratingOld]])-2), AVERAGE(Table1[Ratings]))</f>
        <v>4</v>
      </c>
      <c r="J374" s="1" t="str">
        <f>IF(Table1[[#This Row],[numBuyers]]&lt;&gt;"None",LEFT(Table1[[#This Row],[numBuyers]],SEARCH(" ",Table1[[#This Row],[numBuyers]])-1), "None")</f>
        <v>725</v>
      </c>
      <c r="K374" s="1">
        <f>IFERROR(LEFT(Table1[[#This Row],[Column1]],SEARCH("k", Table1[[#This Row],[Column1]])-1), 0)</f>
        <v>0</v>
      </c>
      <c r="L374" s="16" t="str">
        <f>IF(Table1[[#This Row],[Column2]]=0, Table1[[#This Row],[Column1]], Table1[[#This Row],[Column2]]*1000)</f>
        <v>725</v>
      </c>
      <c r="M374" s="14" t="str">
        <f>IFERROR(MID(Table1[[#This Row],[price]],SEARCH("¹",Table1[[#This Row],[price]])+1, 10), MID(Table1[[#This Row],[price]],SEARCH("Rs. ",Table1[[#This Row],[price]])+4, 10))</f>
        <v>1299</v>
      </c>
      <c r="N374" s="6" t="str">
        <f>IF(ISNUMBER(SEARCH("Men", Table1[[#This Row],[name]])), "Men", "Women")</f>
        <v>Men</v>
      </c>
      <c r="O374" s="6"/>
      <c r="P374" s="6"/>
    </row>
    <row r="375" spans="1:16" ht="19.8" customHeight="1" x14ac:dyDescent="0.3">
      <c r="A375" t="s">
        <v>1215</v>
      </c>
      <c r="B375" t="s">
        <v>1846</v>
      </c>
      <c r="C375" t="s">
        <v>1456</v>
      </c>
      <c r="D375" t="s">
        <v>88</v>
      </c>
      <c r="E375" t="s">
        <v>1847</v>
      </c>
      <c r="F375" s="1" t="s">
        <v>626</v>
      </c>
      <c r="G375" s="1" t="s">
        <v>1848</v>
      </c>
      <c r="H375" t="s">
        <v>1849</v>
      </c>
      <c r="I375" s="10" t="str">
        <f>IFERROR(LEFT(Table1[[#This Row],[ratingOld]],SEARCH("|", Table1[[#This Row],[ratingOld]])-2), AVERAGE(Table1[Ratings]))</f>
        <v>4.3</v>
      </c>
      <c r="J375" s="1" t="str">
        <f>IF(Table1[[#This Row],[numBuyers]]&lt;&gt;"None",LEFT(Table1[[#This Row],[numBuyers]],SEARCH(" ",Table1[[#This Row],[numBuyers]])-1), "None")</f>
        <v>100</v>
      </c>
      <c r="K375" s="1">
        <f>IFERROR(LEFT(Table1[[#This Row],[Column1]],SEARCH("k", Table1[[#This Row],[Column1]])-1), 0)</f>
        <v>0</v>
      </c>
      <c r="L375" s="16" t="str">
        <f>IF(Table1[[#This Row],[Column2]]=0, Table1[[#This Row],[Column1]], Table1[[#This Row],[Column2]]*1000)</f>
        <v>100</v>
      </c>
      <c r="M375" s="14" t="str">
        <f>IFERROR(MID(Table1[[#This Row],[price]],SEARCH("¹",Table1[[#This Row],[price]])+1, 10), MID(Table1[[#This Row],[price]],SEARCH("Rs. ",Table1[[#This Row],[price]])+4, 10))</f>
        <v>524</v>
      </c>
      <c r="N375" s="6" t="str">
        <f>IF(ISNUMBER(SEARCH("Men", Table1[[#This Row],[name]])), "Men", "Women")</f>
        <v>Men</v>
      </c>
      <c r="O375" s="6"/>
      <c r="P375" s="6"/>
    </row>
    <row r="376" spans="1:16" ht="19.8" customHeight="1" x14ac:dyDescent="0.3">
      <c r="A376" t="s">
        <v>65</v>
      </c>
      <c r="B376" t="s">
        <v>1850</v>
      </c>
      <c r="C376" t="s">
        <v>1800</v>
      </c>
      <c r="D376" t="s">
        <v>708</v>
      </c>
      <c r="E376" t="s">
        <v>1851</v>
      </c>
      <c r="F376" s="1" t="s">
        <v>689</v>
      </c>
      <c r="G376" s="1" t="s">
        <v>1852</v>
      </c>
      <c r="H376" t="s">
        <v>1853</v>
      </c>
      <c r="I376" s="10" t="str">
        <f>IFERROR(LEFT(Table1[[#This Row],[ratingOld]],SEARCH("|", Table1[[#This Row],[ratingOld]])-2), AVERAGE(Table1[Ratings]))</f>
        <v>3.6</v>
      </c>
      <c r="J376" s="1" t="str">
        <f>IF(Table1[[#This Row],[numBuyers]]&lt;&gt;"None",LEFT(Table1[[#This Row],[numBuyers]],SEARCH(" ",Table1[[#This Row],[numBuyers]])-1), "None")</f>
        <v>217</v>
      </c>
      <c r="K376" s="1">
        <f>IFERROR(LEFT(Table1[[#This Row],[Column1]],SEARCH("k", Table1[[#This Row],[Column1]])-1), 0)</f>
        <v>0</v>
      </c>
      <c r="L376" s="16" t="str">
        <f>IF(Table1[[#This Row],[Column2]]=0, Table1[[#This Row],[Column1]], Table1[[#This Row],[Column2]]*1000)</f>
        <v>217</v>
      </c>
      <c r="M376" s="14" t="str">
        <f>IFERROR(MID(Table1[[#This Row],[price]],SEARCH("¹",Table1[[#This Row],[price]])+1, 10), MID(Table1[[#This Row],[price]],SEARCH("Rs. ",Table1[[#This Row],[price]])+4, 10))</f>
        <v>521</v>
      </c>
      <c r="N376" s="6" t="str">
        <f>IF(ISNUMBER(SEARCH("Men", Table1[[#This Row],[name]])), "Men", "Women")</f>
        <v>Men</v>
      </c>
      <c r="O376" s="6"/>
      <c r="P376" s="6"/>
    </row>
    <row r="377" spans="1:16" ht="19.8" customHeight="1" x14ac:dyDescent="0.3">
      <c r="A377" t="s">
        <v>160</v>
      </c>
      <c r="B377" t="s">
        <v>1854</v>
      </c>
      <c r="C377" t="s">
        <v>1855</v>
      </c>
      <c r="D377" t="s">
        <v>163</v>
      </c>
      <c r="E377" t="s">
        <v>1856</v>
      </c>
      <c r="F377" s="1" t="s">
        <v>165</v>
      </c>
      <c r="G377" s="1" t="s">
        <v>77</v>
      </c>
      <c r="H377" t="s">
        <v>78</v>
      </c>
      <c r="I377" s="10" t="str">
        <f>IFERROR(LEFT(Table1[[#This Row],[ratingOld]],SEARCH("|", Table1[[#This Row],[ratingOld]])-2), AVERAGE(Table1[Ratings]))</f>
        <v>3.9</v>
      </c>
      <c r="J377" s="1" t="str">
        <f>IF(Table1[[#This Row],[numBuyers]]&lt;&gt;"None",LEFT(Table1[[#This Row],[numBuyers]],SEARCH(" ",Table1[[#This Row],[numBuyers]])-1), "None")</f>
        <v>1.2k</v>
      </c>
      <c r="K377" s="1" t="str">
        <f>IFERROR(LEFT(Table1[[#This Row],[Column1]],SEARCH("k", Table1[[#This Row],[Column1]])-1), 0)</f>
        <v>1.2</v>
      </c>
      <c r="L377" s="16">
        <f>IF(Table1[[#This Row],[Column2]]=0, Table1[[#This Row],[Column1]], Table1[[#This Row],[Column2]]*1000)</f>
        <v>1200</v>
      </c>
      <c r="M377" s="14" t="str">
        <f>IFERROR(MID(Table1[[#This Row],[price]],SEARCH("¹",Table1[[#This Row],[price]])+1, 10), MID(Table1[[#This Row],[price]],SEARCH("Rs. ",Table1[[#This Row],[price]])+4, 10))</f>
        <v>687</v>
      </c>
      <c r="N377" s="6" t="str">
        <f>IF(ISNUMBER(SEARCH("Men", Table1[[#This Row],[name]])), "Men", "Women")</f>
        <v>Men</v>
      </c>
      <c r="O377" s="6"/>
      <c r="P377" s="6"/>
    </row>
    <row r="378" spans="1:16" ht="19.8" hidden="1" customHeight="1" x14ac:dyDescent="0.3">
      <c r="A378" t="s">
        <v>1857</v>
      </c>
      <c r="B378" t="s">
        <v>1858</v>
      </c>
      <c r="C378" t="s">
        <v>1859</v>
      </c>
      <c r="D378" t="s">
        <v>201</v>
      </c>
      <c r="E378" s="1" t="s">
        <v>1860</v>
      </c>
      <c r="F378" s="1" t="s">
        <v>355</v>
      </c>
      <c r="G378" t="s">
        <v>21</v>
      </c>
      <c r="H378" t="s">
        <v>21</v>
      </c>
      <c r="I378" s="1" t="str">
        <f ca="1">IFERROR(LEFT(Table1[[#This Row],[ratingOld]],SEARCH("|", Table1[[#This Row],[ratingOld]])-2), AVERAGE(Table1[Ratings]))</f>
        <v>4.4</v>
      </c>
      <c r="J378" s="1" t="str">
        <f>IF(Table1[[#This Row],[numBuyers]]&lt;&gt;"None",LEFT(Table1[[#This Row],[numBuyers]],SEARCH(" ",Table1[[#This Row],[numBuyers]])-1), "None")</f>
        <v>None</v>
      </c>
      <c r="K378" s="1">
        <f>IFERROR(LEFT(Table1[[#This Row],[Column1]],SEARCH("k", Table1[[#This Row],[Column1]])-1), 0)</f>
        <v>0</v>
      </c>
      <c r="L378" s="6" t="str">
        <f>IF(Table1[[#This Row],[Column2]]=0, Table1[[#This Row],[Column1]], Table1[[#This Row],[Column2]]*1000)</f>
        <v>None</v>
      </c>
      <c r="M378" s="6" t="str">
        <f>IFERROR(MID(Table1[[#This Row],[price]],SEARCH("¹",Table1[[#This Row],[price]])+1, 10), MID(Table1[[#This Row],[price]],SEARCH("Rs. ",Table1[[#This Row],[price]])+4, 10))</f>
        <v>839</v>
      </c>
      <c r="N378" s="6" t="str">
        <f>IF(ISNUMBER(SEARCH("Men", Table1[[#This Row],[name]])), "Men", "Women")</f>
        <v>Men</v>
      </c>
      <c r="O378" s="6" t="str">
        <f>TRIM(RIGHT(SUBSTITUTE(Table1[[#This Row],[name]], " ", REPT(" ", 100)), 100))</f>
        <v>Sliders</v>
      </c>
      <c r="P37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79" spans="1:16" ht="19.8" customHeight="1" x14ac:dyDescent="0.3">
      <c r="A379" t="s">
        <v>421</v>
      </c>
      <c r="B379" t="s">
        <v>1861</v>
      </c>
      <c r="C379" t="s">
        <v>423</v>
      </c>
      <c r="D379" t="s">
        <v>283</v>
      </c>
      <c r="E379" s="1" t="s">
        <v>1862</v>
      </c>
      <c r="F379" s="1" t="s">
        <v>1863</v>
      </c>
      <c r="G379" s="1" t="s">
        <v>1864</v>
      </c>
      <c r="H379" t="s">
        <v>1865</v>
      </c>
      <c r="I379" s="10" t="str">
        <f>IFERROR(LEFT(Table1[[#This Row],[ratingOld]],SEARCH("|", Table1[[#This Row],[ratingOld]])-2), AVERAGE(Table1[Ratings]))</f>
        <v>3.9</v>
      </c>
      <c r="J379" s="1" t="str">
        <f>IF(Table1[[#This Row],[numBuyers]]&lt;&gt;"None",LEFT(Table1[[#This Row],[numBuyers]],SEARCH(" ",Table1[[#This Row],[numBuyers]])-1), "None")</f>
        <v>361</v>
      </c>
      <c r="K379" s="1">
        <f>IFERROR(LEFT(Table1[[#This Row],[Column1]],SEARCH("k", Table1[[#This Row],[Column1]])-1), 0)</f>
        <v>0</v>
      </c>
      <c r="L379" s="16" t="str">
        <f>IF(Table1[[#This Row],[Column2]]=0, Table1[[#This Row],[Column1]], Table1[[#This Row],[Column2]]*1000)</f>
        <v>361</v>
      </c>
      <c r="M379" s="14" t="str">
        <f>IFERROR(MID(Table1[[#This Row],[price]],SEARCH("¹",Table1[[#This Row],[price]])+1, 10), MID(Table1[[#This Row],[price]],SEARCH("Rs. ",Table1[[#This Row],[price]])+4, 10))</f>
        <v>704</v>
      </c>
      <c r="N379" s="6" t="str">
        <f>IF(ISNUMBER(SEARCH("Men", Table1[[#This Row],[name]])), "Men", "Women")</f>
        <v>Men</v>
      </c>
      <c r="O379" s="6"/>
      <c r="P379" s="6"/>
    </row>
    <row r="380" spans="1:16" ht="19.8" hidden="1" customHeight="1" x14ac:dyDescent="0.3">
      <c r="A380" t="s">
        <v>1318</v>
      </c>
      <c r="B380" t="s">
        <v>1866</v>
      </c>
      <c r="C380" t="s">
        <v>557</v>
      </c>
      <c r="D380" t="s">
        <v>18</v>
      </c>
      <c r="E380" s="1" t="s">
        <v>1867</v>
      </c>
      <c r="F380" s="1" t="s">
        <v>1321</v>
      </c>
      <c r="G380" t="s">
        <v>21</v>
      </c>
      <c r="H380" t="s">
        <v>21</v>
      </c>
      <c r="I380" s="1" t="str">
        <f ca="1">IFERROR(LEFT(Table1[[#This Row],[ratingOld]],SEARCH("|", Table1[[#This Row],[ratingOld]])-2), AVERAGE(Table1[Ratings]))</f>
        <v>4.4</v>
      </c>
      <c r="J380" s="1" t="str">
        <f>IF(Table1[[#This Row],[numBuyers]]&lt;&gt;"None",LEFT(Table1[[#This Row],[numBuyers]],SEARCH(" ",Table1[[#This Row],[numBuyers]])-1), "None")</f>
        <v>None</v>
      </c>
      <c r="K380" s="1">
        <f>IFERROR(LEFT(Table1[[#This Row],[Column1]],SEARCH("k", Table1[[#This Row],[Column1]])-1), 0)</f>
        <v>0</v>
      </c>
      <c r="L380" s="6" t="str">
        <f>IF(Table1[[#This Row],[Column2]]=0, Table1[[#This Row],[Column1]], Table1[[#This Row],[Column2]]*1000)</f>
        <v>None</v>
      </c>
      <c r="M380" s="6" t="str">
        <f>IFERROR(MID(Table1[[#This Row],[price]],SEARCH("¹",Table1[[#This Row],[price]])+1, 10), MID(Table1[[#This Row],[price]],SEARCH("Rs. ",Table1[[#This Row],[price]])+4, 10))</f>
        <v>1679</v>
      </c>
      <c r="N380" s="6" t="str">
        <f>IF(ISNUMBER(SEARCH("Men", Table1[[#This Row],[name]])), "Men", "Women")</f>
        <v>Men</v>
      </c>
      <c r="O380" s="6" t="str">
        <f>TRIM(RIGHT(SUBSTITUTE(Table1[[#This Row],[name]], " ", REPT(" ", 100)), 100))</f>
        <v>JadenSneakers</v>
      </c>
      <c r="P38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81" spans="1:16" ht="19.8" customHeight="1" x14ac:dyDescent="0.3">
      <c r="A381" t="s">
        <v>140</v>
      </c>
      <c r="B381" t="s">
        <v>1868</v>
      </c>
      <c r="C381" t="s">
        <v>1869</v>
      </c>
      <c r="D381" t="s">
        <v>1639</v>
      </c>
      <c r="E381" s="1" t="s">
        <v>1870</v>
      </c>
      <c r="F381" s="1" t="s">
        <v>1871</v>
      </c>
      <c r="G381" s="1" t="s">
        <v>1872</v>
      </c>
      <c r="H381" t="s">
        <v>1873</v>
      </c>
      <c r="I381" s="10" t="str">
        <f>IFERROR(LEFT(Table1[[#This Row],[ratingOld]],SEARCH("|", Table1[[#This Row],[ratingOld]])-2), AVERAGE(Table1[Ratings]))</f>
        <v>4.2</v>
      </c>
      <c r="J381" s="1" t="str">
        <f>IF(Table1[[#This Row],[numBuyers]]&lt;&gt;"None",LEFT(Table1[[#This Row],[numBuyers]],SEARCH(" ",Table1[[#This Row],[numBuyers]])-1), "None")</f>
        <v>41</v>
      </c>
      <c r="K381" s="1">
        <f>IFERROR(LEFT(Table1[[#This Row],[Column1]],SEARCH("k", Table1[[#This Row],[Column1]])-1), 0)</f>
        <v>0</v>
      </c>
      <c r="L381" s="16" t="str">
        <f>IF(Table1[[#This Row],[Column2]]=0, Table1[[#This Row],[Column1]], Table1[[#This Row],[Column2]]*1000)</f>
        <v>41</v>
      </c>
      <c r="M381" s="14" t="str">
        <f>IFERROR(MID(Table1[[#This Row],[price]],SEARCH("¹",Table1[[#This Row],[price]])+1, 10), MID(Table1[[#This Row],[price]],SEARCH("Rs. ",Table1[[#This Row],[price]])+4, 10))</f>
        <v>1241</v>
      </c>
      <c r="N381" s="6" t="str">
        <f>IF(ISNUMBER(SEARCH("Men", Table1[[#This Row],[name]])), "Men", "Women")</f>
        <v>Men</v>
      </c>
      <c r="O381" s="6"/>
      <c r="P381" s="6"/>
    </row>
    <row r="382" spans="1:16" ht="19.8" customHeight="1" x14ac:dyDescent="0.3">
      <c r="A382" t="s">
        <v>1874</v>
      </c>
      <c r="B382" t="s">
        <v>1875</v>
      </c>
      <c r="C382" t="s">
        <v>926</v>
      </c>
      <c r="D382" t="s">
        <v>792</v>
      </c>
      <c r="E382" s="1" t="s">
        <v>1876</v>
      </c>
      <c r="F382" s="1" t="s">
        <v>70</v>
      </c>
      <c r="G382" s="1" t="s">
        <v>1877</v>
      </c>
      <c r="H382" t="s">
        <v>931</v>
      </c>
      <c r="I382" s="10" t="str">
        <f>IFERROR(LEFT(Table1[[#This Row],[ratingOld]],SEARCH("|", Table1[[#This Row],[ratingOld]])-2), AVERAGE(Table1[Ratings]))</f>
        <v>2.7</v>
      </c>
      <c r="J382" s="1" t="str">
        <f>IF(Table1[[#This Row],[numBuyers]]&lt;&gt;"None",LEFT(Table1[[#This Row],[numBuyers]],SEARCH(" ",Table1[[#This Row],[numBuyers]])-1), "None")</f>
        <v>63</v>
      </c>
      <c r="K382" s="1">
        <f>IFERROR(LEFT(Table1[[#This Row],[Column1]],SEARCH("k", Table1[[#This Row],[Column1]])-1), 0)</f>
        <v>0</v>
      </c>
      <c r="L382" s="16" t="str">
        <f>IF(Table1[[#This Row],[Column2]]=0, Table1[[#This Row],[Column1]], Table1[[#This Row],[Column2]]*1000)</f>
        <v>63</v>
      </c>
      <c r="M382" s="14" t="str">
        <f>IFERROR(MID(Table1[[#This Row],[price]],SEARCH("¹",Table1[[#This Row],[price]])+1, 10), MID(Table1[[#This Row],[price]],SEARCH("Rs. ",Table1[[#This Row],[price]])+4, 10))</f>
        <v>699</v>
      </c>
      <c r="N382" s="6" t="str">
        <f>IF(ISNUMBER(SEARCH("Men", Table1[[#This Row],[name]])), "Men", "Women")</f>
        <v>Men</v>
      </c>
      <c r="O382" s="6"/>
      <c r="P382" s="6"/>
    </row>
    <row r="383" spans="1:16" ht="19.8" customHeight="1" x14ac:dyDescent="0.3">
      <c r="A383" t="s">
        <v>240</v>
      </c>
      <c r="B383" t="s">
        <v>1878</v>
      </c>
      <c r="C383" t="s">
        <v>1276</v>
      </c>
      <c r="D383" t="s">
        <v>10</v>
      </c>
      <c r="E383" s="1" t="s">
        <v>1879</v>
      </c>
      <c r="F383" s="1" t="s">
        <v>1880</v>
      </c>
      <c r="G383" s="1" t="s">
        <v>1881</v>
      </c>
      <c r="H383" t="s">
        <v>1882</v>
      </c>
      <c r="I383" s="10" t="str">
        <f>IFERROR(LEFT(Table1[[#This Row],[ratingOld]],SEARCH("|", Table1[[#This Row],[ratingOld]])-2), AVERAGE(Table1[Ratings]))</f>
        <v>4.2</v>
      </c>
      <c r="J383" s="1" t="str">
        <f>IF(Table1[[#This Row],[numBuyers]]&lt;&gt;"None",LEFT(Table1[[#This Row],[numBuyers]],SEARCH(" ",Table1[[#This Row],[numBuyers]])-1), "None")</f>
        <v>528</v>
      </c>
      <c r="K383" s="1">
        <f>IFERROR(LEFT(Table1[[#This Row],[Column1]],SEARCH("k", Table1[[#This Row],[Column1]])-1), 0)</f>
        <v>0</v>
      </c>
      <c r="L383" s="16" t="str">
        <f>IF(Table1[[#This Row],[Column2]]=0, Table1[[#This Row],[Column1]], Table1[[#This Row],[Column2]]*1000)</f>
        <v>528</v>
      </c>
      <c r="M383" s="14" t="str">
        <f>IFERROR(MID(Table1[[#This Row],[price]],SEARCH("¹",Table1[[#This Row],[price]])+1, 10), MID(Table1[[#This Row],[price]],SEARCH("Rs. ",Table1[[#This Row],[price]])+4, 10))</f>
        <v>824</v>
      </c>
      <c r="N383" s="6" t="str">
        <f>IF(ISNUMBER(SEARCH("Men", Table1[[#This Row],[name]])), "Men", "Women")</f>
        <v>Men</v>
      </c>
      <c r="O383" s="6"/>
      <c r="P383" s="6"/>
    </row>
    <row r="384" spans="1:16" ht="19.8" hidden="1" customHeight="1" x14ac:dyDescent="0.3">
      <c r="A384" t="s">
        <v>1883</v>
      </c>
      <c r="B384" t="s">
        <v>1884</v>
      </c>
      <c r="C384" t="s">
        <v>1885</v>
      </c>
      <c r="D384" t="s">
        <v>10</v>
      </c>
      <c r="E384" s="1" t="s">
        <v>1886</v>
      </c>
      <c r="F384" s="1" t="s">
        <v>642</v>
      </c>
      <c r="G384" t="s">
        <v>21</v>
      </c>
      <c r="H384" t="s">
        <v>21</v>
      </c>
      <c r="I384" s="1" t="str">
        <f ca="1">IFERROR(LEFT(Table1[[#This Row],[ratingOld]],SEARCH("|", Table1[[#This Row],[ratingOld]])-2), AVERAGE(Table1[Ratings]))</f>
        <v>4.4</v>
      </c>
      <c r="J384" s="1" t="str">
        <f>IF(Table1[[#This Row],[numBuyers]]&lt;&gt;"None",LEFT(Table1[[#This Row],[numBuyers]],SEARCH(" ",Table1[[#This Row],[numBuyers]])-1), "None")</f>
        <v>None</v>
      </c>
      <c r="K384" s="1">
        <f>IFERROR(LEFT(Table1[[#This Row],[Column1]],SEARCH("k", Table1[[#This Row],[Column1]])-1), 0)</f>
        <v>0</v>
      </c>
      <c r="L384" s="6" t="str">
        <f>IF(Table1[[#This Row],[Column2]]=0, Table1[[#This Row],[Column1]], Table1[[#This Row],[Column2]]*1000)</f>
        <v>None</v>
      </c>
      <c r="M384" s="6" t="str">
        <f>IFERROR(MID(Table1[[#This Row],[price]],SEARCH("¹",Table1[[#This Row],[price]])+1, 10), MID(Table1[[#This Row],[price]],SEARCH("Rs. ",Table1[[#This Row],[price]])+4, 10))</f>
        <v>3749</v>
      </c>
      <c r="N384" s="6" t="str">
        <f>IF(ISNUMBER(SEARCH("Men", Table1[[#This Row],[name]])), "Men", "Women")</f>
        <v>Men</v>
      </c>
      <c r="O384" s="6" t="str">
        <f>TRIM(RIGHT(SUBSTITUTE(Table1[[#This Row],[name]], " ", REPT(" ", 100)), 100))</f>
        <v>Jeans</v>
      </c>
      <c r="P38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85" spans="1:16" ht="19.8" customHeight="1" x14ac:dyDescent="0.3">
      <c r="A385" t="s">
        <v>1379</v>
      </c>
      <c r="B385" t="s">
        <v>1887</v>
      </c>
      <c r="C385" t="s">
        <v>1888</v>
      </c>
      <c r="D385" t="s">
        <v>1382</v>
      </c>
      <c r="E385" s="1" t="s">
        <v>1889</v>
      </c>
      <c r="F385" s="1" t="s">
        <v>1890</v>
      </c>
      <c r="G385" s="1" t="s">
        <v>1891</v>
      </c>
      <c r="H385" t="s">
        <v>1451</v>
      </c>
      <c r="I385" s="10" t="str">
        <f>IFERROR(LEFT(Table1[[#This Row],[ratingOld]],SEARCH("|", Table1[[#This Row],[ratingOld]])-2), AVERAGE(Table1[Ratings]))</f>
        <v>4.6</v>
      </c>
      <c r="J385" s="1" t="str">
        <f>IF(Table1[[#This Row],[numBuyers]]&lt;&gt;"None",LEFT(Table1[[#This Row],[numBuyers]],SEARCH(" ",Table1[[#This Row],[numBuyers]])-1), "None")</f>
        <v>58</v>
      </c>
      <c r="K385" s="1">
        <f>IFERROR(LEFT(Table1[[#This Row],[Column1]],SEARCH("k", Table1[[#This Row],[Column1]])-1), 0)</f>
        <v>0</v>
      </c>
      <c r="L385" s="16" t="str">
        <f>IF(Table1[[#This Row],[Column2]]=0, Table1[[#This Row],[Column1]], Table1[[#This Row],[Column2]]*1000)</f>
        <v>58</v>
      </c>
      <c r="M385" s="14" t="str">
        <f>IFERROR(MID(Table1[[#This Row],[price]],SEARCH("¹",Table1[[#This Row],[price]])+1, 10), MID(Table1[[#This Row],[price]],SEARCH("Rs. ",Table1[[#This Row],[price]])+4, 10))</f>
        <v>883</v>
      </c>
      <c r="N385" s="6" t="str">
        <f>IF(ISNUMBER(SEARCH("Men", Table1[[#This Row],[name]])), "Men", "Women")</f>
        <v>Women</v>
      </c>
      <c r="O385" s="6"/>
      <c r="P385" s="6"/>
    </row>
    <row r="386" spans="1:16" ht="19.8" customHeight="1" x14ac:dyDescent="0.3">
      <c r="A386" t="s">
        <v>288</v>
      </c>
      <c r="B386" t="s">
        <v>1892</v>
      </c>
      <c r="C386" t="s">
        <v>1667</v>
      </c>
      <c r="D386" t="s">
        <v>68</v>
      </c>
      <c r="E386" s="1" t="s">
        <v>1893</v>
      </c>
      <c r="F386" t="s">
        <v>1894</v>
      </c>
      <c r="G386" s="1" t="s">
        <v>1895</v>
      </c>
      <c r="H386" t="s">
        <v>1896</v>
      </c>
      <c r="I386" s="10" t="str">
        <f>IFERROR(LEFT(Table1[[#This Row],[ratingOld]],SEARCH("|", Table1[[#This Row],[ratingOld]])-2), AVERAGE(Table1[Ratings]))</f>
        <v>4.2</v>
      </c>
      <c r="J386" s="1" t="str">
        <f>IF(Table1[[#This Row],[numBuyers]]&lt;&gt;"None",LEFT(Table1[[#This Row],[numBuyers]],SEARCH(" ",Table1[[#This Row],[numBuyers]])-1), "None")</f>
        <v>3.5k</v>
      </c>
      <c r="K386" s="1" t="str">
        <f>IFERROR(LEFT(Table1[[#This Row],[Column1]],SEARCH("k", Table1[[#This Row],[Column1]])-1), 0)</f>
        <v>3.5</v>
      </c>
      <c r="L386" s="16">
        <f>IF(Table1[[#This Row],[Column2]]=0, Table1[[#This Row],[Column1]], Table1[[#This Row],[Column2]]*1000)</f>
        <v>3500</v>
      </c>
      <c r="M386" s="14" t="str">
        <f>IFERROR(MID(Table1[[#This Row],[price]],SEARCH("¹",Table1[[#This Row],[price]])+1, 10), MID(Table1[[#This Row],[price]],SEARCH("Rs. ",Table1[[#This Row],[price]])+4, 10))</f>
        <v>1349</v>
      </c>
      <c r="N386" s="6" t="str">
        <f>IF(ISNUMBER(SEARCH("Men", Table1[[#This Row],[name]])), "Men", "Women")</f>
        <v>Men</v>
      </c>
      <c r="O386" s="6"/>
      <c r="P386" s="6"/>
    </row>
    <row r="387" spans="1:16" ht="19.8" customHeight="1" x14ac:dyDescent="0.3">
      <c r="A387" t="s">
        <v>1897</v>
      </c>
      <c r="B387" t="s">
        <v>1898</v>
      </c>
      <c r="C387" t="s">
        <v>1899</v>
      </c>
      <c r="D387" t="s">
        <v>230</v>
      </c>
      <c r="E387" t="s">
        <v>1900</v>
      </c>
      <c r="F387" t="s">
        <v>373</v>
      </c>
      <c r="G387" s="1" t="s">
        <v>1901</v>
      </c>
      <c r="H387" t="s">
        <v>1902</v>
      </c>
      <c r="I387" s="10" t="str">
        <f>IFERROR(LEFT(Table1[[#This Row],[ratingOld]],SEARCH("|", Table1[[#This Row],[ratingOld]])-2), AVERAGE(Table1[Ratings]))</f>
        <v>3.5</v>
      </c>
      <c r="J387" s="1" t="str">
        <f>IF(Table1[[#This Row],[numBuyers]]&lt;&gt;"None",LEFT(Table1[[#This Row],[numBuyers]],SEARCH(" ",Table1[[#This Row],[numBuyers]])-1), "None")</f>
        <v>127</v>
      </c>
      <c r="K387" s="1">
        <f>IFERROR(LEFT(Table1[[#This Row],[Column1]],SEARCH("k", Table1[[#This Row],[Column1]])-1), 0)</f>
        <v>0</v>
      </c>
      <c r="L387" s="16" t="str">
        <f>IF(Table1[[#This Row],[Column2]]=0, Table1[[#This Row],[Column1]], Table1[[#This Row],[Column2]]*1000)</f>
        <v>127</v>
      </c>
      <c r="M387" s="14" t="str">
        <f>IFERROR(MID(Table1[[#This Row],[price]],SEARCH("¹",Table1[[#This Row],[price]])+1, 10), MID(Table1[[#This Row],[price]],SEARCH("Rs. ",Table1[[#This Row],[price]])+4, 10))</f>
        <v>324</v>
      </c>
      <c r="N387" s="6" t="str">
        <f>IF(ISNUMBER(SEARCH("Men", Table1[[#This Row],[name]])), "Men", "Women")</f>
        <v>Men</v>
      </c>
      <c r="O387" s="6"/>
      <c r="P387" s="6"/>
    </row>
    <row r="388" spans="1:16" ht="19.8" customHeight="1" x14ac:dyDescent="0.3">
      <c r="A388" t="s">
        <v>1903</v>
      </c>
      <c r="B388" t="s">
        <v>1904</v>
      </c>
      <c r="C388" t="s">
        <v>177</v>
      </c>
      <c r="D388" t="s">
        <v>436</v>
      </c>
      <c r="E388" s="1" t="s">
        <v>1905</v>
      </c>
      <c r="F388" s="1" t="s">
        <v>1404</v>
      </c>
      <c r="G388" s="1" t="s">
        <v>1906</v>
      </c>
      <c r="H388" t="s">
        <v>1655</v>
      </c>
      <c r="I388" s="10" t="str">
        <f>IFERROR(LEFT(Table1[[#This Row],[ratingOld]],SEARCH("|", Table1[[#This Row],[ratingOld]])-2), AVERAGE(Table1[Ratings]))</f>
        <v>4.6</v>
      </c>
      <c r="J388" s="1" t="str">
        <f>IF(Table1[[#This Row],[numBuyers]]&lt;&gt;"None",LEFT(Table1[[#This Row],[numBuyers]],SEARCH(" ",Table1[[#This Row],[numBuyers]])-1), "None")</f>
        <v>17</v>
      </c>
      <c r="K388" s="1">
        <f>IFERROR(LEFT(Table1[[#This Row],[Column1]],SEARCH("k", Table1[[#This Row],[Column1]])-1), 0)</f>
        <v>0</v>
      </c>
      <c r="L388" s="16" t="str">
        <f>IF(Table1[[#This Row],[Column2]]=0, Table1[[#This Row],[Column1]], Table1[[#This Row],[Column2]]*1000)</f>
        <v>17</v>
      </c>
      <c r="M388" s="14" t="str">
        <f>IFERROR(MID(Table1[[#This Row],[price]],SEARCH("¹",Table1[[#This Row],[price]])+1, 10), MID(Table1[[#This Row],[price]],SEARCH("Rs. ",Table1[[#This Row],[price]])+4, 10))</f>
        <v>2399</v>
      </c>
      <c r="N388" s="6" t="str">
        <f>IF(ISNUMBER(SEARCH("Men", Table1[[#This Row],[name]])), "Men", "Women")</f>
        <v>Women</v>
      </c>
      <c r="O388" s="6"/>
      <c r="P388" s="6"/>
    </row>
    <row r="389" spans="1:16" ht="19.8" customHeight="1" x14ac:dyDescent="0.3">
      <c r="A389" t="s">
        <v>403</v>
      </c>
      <c r="B389" t="s">
        <v>1907</v>
      </c>
      <c r="C389" t="s">
        <v>640</v>
      </c>
      <c r="D389" t="s">
        <v>201</v>
      </c>
      <c r="E389" s="1" t="s">
        <v>1908</v>
      </c>
      <c r="F389" t="s">
        <v>373</v>
      </c>
      <c r="G389" s="1" t="s">
        <v>1909</v>
      </c>
      <c r="H389" t="s">
        <v>1910</v>
      </c>
      <c r="I389" s="10" t="str">
        <f>IFERROR(LEFT(Table1[[#This Row],[ratingOld]],SEARCH("|", Table1[[#This Row],[ratingOld]])-2), AVERAGE(Table1[Ratings]))</f>
        <v>4.1</v>
      </c>
      <c r="J389" s="1" t="str">
        <f>IF(Table1[[#This Row],[numBuyers]]&lt;&gt;"None",LEFT(Table1[[#This Row],[numBuyers]],SEARCH(" ",Table1[[#This Row],[numBuyers]])-1), "None")</f>
        <v>527</v>
      </c>
      <c r="K389" s="1">
        <f>IFERROR(LEFT(Table1[[#This Row],[Column1]],SEARCH("k", Table1[[#This Row],[Column1]])-1), 0)</f>
        <v>0</v>
      </c>
      <c r="L389" s="16" t="str">
        <f>IF(Table1[[#This Row],[Column2]]=0, Table1[[#This Row],[Column1]], Table1[[#This Row],[Column2]]*1000)</f>
        <v>527</v>
      </c>
      <c r="M389" s="14" t="str">
        <f>IFERROR(MID(Table1[[#This Row],[price]],SEARCH("¹",Table1[[#This Row],[price]])+1, 10), MID(Table1[[#This Row],[price]],SEARCH("Rs. ",Table1[[#This Row],[price]])+4, 10))</f>
        <v>1749</v>
      </c>
      <c r="N389" s="6" t="str">
        <f>IF(ISNUMBER(SEARCH("Men", Table1[[#This Row],[name]])), "Men", "Women")</f>
        <v>Men</v>
      </c>
      <c r="O389" s="6"/>
      <c r="P389" s="6"/>
    </row>
    <row r="390" spans="1:16" ht="19.8" customHeight="1" x14ac:dyDescent="0.3">
      <c r="A390" t="s">
        <v>65</v>
      </c>
      <c r="B390" t="s">
        <v>1911</v>
      </c>
      <c r="C390" t="s">
        <v>1912</v>
      </c>
      <c r="D390" t="s">
        <v>1387</v>
      </c>
      <c r="E390" t="s">
        <v>1913</v>
      </c>
      <c r="F390" s="1" t="s">
        <v>1914</v>
      </c>
      <c r="G390" s="1" t="s">
        <v>1915</v>
      </c>
      <c r="H390" t="s">
        <v>831</v>
      </c>
      <c r="I390" s="10" t="str">
        <f>IFERROR(LEFT(Table1[[#This Row],[ratingOld]],SEARCH("|", Table1[[#This Row],[ratingOld]])-2), AVERAGE(Table1[Ratings]))</f>
        <v>4.2</v>
      </c>
      <c r="J390" s="1" t="str">
        <f>IF(Table1[[#This Row],[numBuyers]]&lt;&gt;"None",LEFT(Table1[[#This Row],[numBuyers]],SEARCH(" ",Table1[[#This Row],[numBuyers]])-1), "None")</f>
        <v>219</v>
      </c>
      <c r="K390" s="1">
        <f>IFERROR(LEFT(Table1[[#This Row],[Column1]],SEARCH("k", Table1[[#This Row],[Column1]])-1), 0)</f>
        <v>0</v>
      </c>
      <c r="L390" s="16" t="str">
        <f>IF(Table1[[#This Row],[Column2]]=0, Table1[[#This Row],[Column1]], Table1[[#This Row],[Column2]]*1000)</f>
        <v>219</v>
      </c>
      <c r="M390" s="14" t="str">
        <f>IFERROR(MID(Table1[[#This Row],[price]],SEARCH("¹",Table1[[#This Row],[price]])+1, 10), MID(Table1[[#This Row],[price]],SEARCH("Rs. ",Table1[[#This Row],[price]])+4, 10))</f>
        <v>335</v>
      </c>
      <c r="N390" s="6" t="str">
        <f>IF(ISNUMBER(SEARCH("Men", Table1[[#This Row],[name]])), "Men", "Women")</f>
        <v>Men</v>
      </c>
      <c r="O390" s="6"/>
      <c r="P390" s="6"/>
    </row>
    <row r="391" spans="1:16" ht="19.8" customHeight="1" x14ac:dyDescent="0.3">
      <c r="A391" t="s">
        <v>1478</v>
      </c>
      <c r="B391" t="s">
        <v>1916</v>
      </c>
      <c r="C391" t="s">
        <v>1917</v>
      </c>
      <c r="D391" t="s">
        <v>526</v>
      </c>
      <c r="E391" s="1" t="s">
        <v>1918</v>
      </c>
      <c r="F391" t="s">
        <v>21</v>
      </c>
      <c r="G391" s="1" t="s">
        <v>1919</v>
      </c>
      <c r="H391" t="s">
        <v>1920</v>
      </c>
      <c r="I391" s="10" t="str">
        <f>IFERROR(LEFT(Table1[[#This Row],[ratingOld]],SEARCH("|", Table1[[#This Row],[ratingOld]])-2), AVERAGE(Table1[Ratings]))</f>
        <v>4.4</v>
      </c>
      <c r="J391" s="1" t="str">
        <f>IF(Table1[[#This Row],[numBuyers]]&lt;&gt;"None",LEFT(Table1[[#This Row],[numBuyers]],SEARCH(" ",Table1[[#This Row],[numBuyers]])-1), "None")</f>
        <v>9.4k</v>
      </c>
      <c r="K391" s="1" t="str">
        <f>IFERROR(LEFT(Table1[[#This Row],[Column1]],SEARCH("k", Table1[[#This Row],[Column1]])-1), 0)</f>
        <v>9.4</v>
      </c>
      <c r="L391" s="16">
        <f>IF(Table1[[#This Row],[Column2]]=0, Table1[[#This Row],[Column1]], Table1[[#This Row],[Column2]]*1000)</f>
        <v>9400</v>
      </c>
      <c r="M391" s="14" t="str">
        <f>IFERROR(MID(Table1[[#This Row],[price]],SEARCH("¹",Table1[[#This Row],[price]])+1, 10), MID(Table1[[#This Row],[price]],SEARCH("Rs. ",Table1[[#This Row],[price]])+4, 10))</f>
        <v>551</v>
      </c>
      <c r="N391" s="6" t="str">
        <f>IF(ISNUMBER(SEARCH("Men", Table1[[#This Row],[name]])), "Men", "Women")</f>
        <v>Women</v>
      </c>
      <c r="O391" s="6"/>
      <c r="P391" s="6"/>
    </row>
    <row r="392" spans="1:16" ht="19.8" customHeight="1" x14ac:dyDescent="0.3">
      <c r="A392" t="s">
        <v>1921</v>
      </c>
      <c r="B392" t="s">
        <v>1922</v>
      </c>
      <c r="C392" t="s">
        <v>1560</v>
      </c>
      <c r="D392" t="s">
        <v>88</v>
      </c>
      <c r="E392" s="1" t="s">
        <v>1923</v>
      </c>
      <c r="F392" s="1" t="s">
        <v>1002</v>
      </c>
      <c r="G392" s="1" t="s">
        <v>1758</v>
      </c>
      <c r="H392" t="s">
        <v>1759</v>
      </c>
      <c r="I392" s="10" t="str">
        <f>IFERROR(LEFT(Table1[[#This Row],[ratingOld]],SEARCH("|", Table1[[#This Row],[ratingOld]])-2), AVERAGE(Table1[Ratings]))</f>
        <v>4.2</v>
      </c>
      <c r="J392" s="1" t="str">
        <f>IF(Table1[[#This Row],[numBuyers]]&lt;&gt;"None",LEFT(Table1[[#This Row],[numBuyers]],SEARCH(" ",Table1[[#This Row],[numBuyers]])-1), "None")</f>
        <v>512</v>
      </c>
      <c r="K392" s="1">
        <f>IFERROR(LEFT(Table1[[#This Row],[Column1]],SEARCH("k", Table1[[#This Row],[Column1]])-1), 0)</f>
        <v>0</v>
      </c>
      <c r="L392" s="16" t="str">
        <f>IF(Table1[[#This Row],[Column2]]=0, Table1[[#This Row],[Column1]], Table1[[#This Row],[Column2]]*1000)</f>
        <v>512</v>
      </c>
      <c r="M392" s="14" t="str">
        <f>IFERROR(MID(Table1[[#This Row],[price]],SEARCH("¹",Table1[[#This Row],[price]])+1, 10), MID(Table1[[#This Row],[price]],SEARCH("Rs. ",Table1[[#This Row],[price]])+4, 10))</f>
        <v>419</v>
      </c>
      <c r="N392" s="6" t="str">
        <f>IF(ISNUMBER(SEARCH("Men", Table1[[#This Row],[name]])), "Men", "Women")</f>
        <v>Men</v>
      </c>
      <c r="O392" s="6"/>
      <c r="P392" s="6"/>
    </row>
    <row r="393" spans="1:16" ht="19.8" customHeight="1" x14ac:dyDescent="0.3">
      <c r="A393" t="s">
        <v>989</v>
      </c>
      <c r="B393" t="s">
        <v>1924</v>
      </c>
      <c r="C393" t="s">
        <v>1925</v>
      </c>
      <c r="D393" t="s">
        <v>792</v>
      </c>
      <c r="E393" s="1" t="s">
        <v>1926</v>
      </c>
      <c r="F393" s="1" t="s">
        <v>1927</v>
      </c>
      <c r="G393" s="1" t="s">
        <v>1928</v>
      </c>
      <c r="H393" t="s">
        <v>443</v>
      </c>
      <c r="I393" s="10" t="str">
        <f>IFERROR(LEFT(Table1[[#This Row],[ratingOld]],SEARCH("|", Table1[[#This Row],[ratingOld]])-2), AVERAGE(Table1[Ratings]))</f>
        <v>3.9</v>
      </c>
      <c r="J393" s="1" t="str">
        <f>IF(Table1[[#This Row],[numBuyers]]&lt;&gt;"None",LEFT(Table1[[#This Row],[numBuyers]],SEARCH(" ",Table1[[#This Row],[numBuyers]])-1), "None")</f>
        <v>3.3k</v>
      </c>
      <c r="K393" s="1" t="str">
        <f>IFERROR(LEFT(Table1[[#This Row],[Column1]],SEARCH("k", Table1[[#This Row],[Column1]])-1), 0)</f>
        <v>3.3</v>
      </c>
      <c r="L393" s="16">
        <f>IF(Table1[[#This Row],[Column2]]=0, Table1[[#This Row],[Column1]], Table1[[#This Row],[Column2]]*1000)</f>
        <v>3300</v>
      </c>
      <c r="M393" s="14" t="str">
        <f>IFERROR(MID(Table1[[#This Row],[price]],SEARCH("¹",Table1[[#This Row],[price]])+1, 10), MID(Table1[[#This Row],[price]],SEARCH("Rs. ",Table1[[#This Row],[price]])+4, 10))</f>
        <v>859</v>
      </c>
      <c r="N393" s="6" t="str">
        <f>IF(ISNUMBER(SEARCH("Men", Table1[[#This Row],[name]])), "Men", "Women")</f>
        <v>Men</v>
      </c>
      <c r="O393" s="6"/>
      <c r="P393" s="6"/>
    </row>
    <row r="394" spans="1:16" ht="19.8" customHeight="1" x14ac:dyDescent="0.3">
      <c r="A394" t="s">
        <v>1929</v>
      </c>
      <c r="B394" t="s">
        <v>1930</v>
      </c>
      <c r="C394" t="s">
        <v>1931</v>
      </c>
      <c r="D394" t="s">
        <v>18</v>
      </c>
      <c r="E394" t="s">
        <v>1932</v>
      </c>
      <c r="F394" t="s">
        <v>21</v>
      </c>
      <c r="G394" s="1" t="s">
        <v>1353</v>
      </c>
      <c r="H394" t="s">
        <v>303</v>
      </c>
      <c r="I394" s="10" t="str">
        <f>IFERROR(LEFT(Table1[[#This Row],[ratingOld]],SEARCH("|", Table1[[#This Row],[ratingOld]])-2), AVERAGE(Table1[Ratings]))</f>
        <v>4.5</v>
      </c>
      <c r="J394" s="1" t="str">
        <f>IF(Table1[[#This Row],[numBuyers]]&lt;&gt;"None",LEFT(Table1[[#This Row],[numBuyers]],SEARCH(" ",Table1[[#This Row],[numBuyers]])-1), "None")</f>
        <v>3.2k</v>
      </c>
      <c r="K394" s="1" t="str">
        <f>IFERROR(LEFT(Table1[[#This Row],[Column1]],SEARCH("k", Table1[[#This Row],[Column1]])-1), 0)</f>
        <v>3.2</v>
      </c>
      <c r="L394" s="16">
        <f>IF(Table1[[#This Row],[Column2]]=0, Table1[[#This Row],[Column1]], Table1[[#This Row],[Column2]]*1000)</f>
        <v>3200</v>
      </c>
      <c r="M394" s="14" t="str">
        <f>IFERROR(MID(Table1[[#This Row],[price]],SEARCH("¹",Table1[[#This Row],[price]])+1, 10), MID(Table1[[#This Row],[price]],SEARCH("Rs. ",Table1[[#This Row],[price]])+4, 10))</f>
        <v>141</v>
      </c>
      <c r="N394" s="6" t="str">
        <f>IF(ISNUMBER(SEARCH("Men", Table1[[#This Row],[name]])), "Men", "Women")</f>
        <v>Women</v>
      </c>
      <c r="O394" s="6"/>
      <c r="P394" s="6"/>
    </row>
    <row r="395" spans="1:16" ht="19.8" customHeight="1" x14ac:dyDescent="0.3">
      <c r="A395" t="s">
        <v>35</v>
      </c>
      <c r="B395" t="s">
        <v>869</v>
      </c>
      <c r="C395" t="s">
        <v>52</v>
      </c>
      <c r="D395" t="s">
        <v>53</v>
      </c>
      <c r="E395" t="s">
        <v>26</v>
      </c>
      <c r="F395" t="s">
        <v>54</v>
      </c>
      <c r="G395" s="1" t="s">
        <v>1073</v>
      </c>
      <c r="H395" t="s">
        <v>1074</v>
      </c>
      <c r="I395" s="10" t="str">
        <f>IFERROR(LEFT(Table1[[#This Row],[ratingOld]],SEARCH("|", Table1[[#This Row],[ratingOld]])-2), AVERAGE(Table1[Ratings]))</f>
        <v>4.2</v>
      </c>
      <c r="J395" s="1" t="str">
        <f>IF(Table1[[#This Row],[numBuyers]]&lt;&gt;"None",LEFT(Table1[[#This Row],[numBuyers]],SEARCH(" ",Table1[[#This Row],[numBuyers]])-1), "None")</f>
        <v>2.6k</v>
      </c>
      <c r="K395" s="1" t="str">
        <f>IFERROR(LEFT(Table1[[#This Row],[Column1]],SEARCH("k", Table1[[#This Row],[Column1]])-1), 0)</f>
        <v>2.6</v>
      </c>
      <c r="L395" s="16">
        <f>IF(Table1[[#This Row],[Column2]]=0, Table1[[#This Row],[Column1]], Table1[[#This Row],[Column2]]*1000)</f>
        <v>2600</v>
      </c>
      <c r="M395" s="14" t="str">
        <f>IFERROR(MID(Table1[[#This Row],[price]],SEARCH("¹",Table1[[#This Row],[price]])+1, 10), MID(Table1[[#This Row],[price]],SEARCH("Rs. ",Table1[[#This Row],[price]])+4, 10))</f>
        <v>1999</v>
      </c>
      <c r="N395" s="6" t="str">
        <f>IF(ISNUMBER(SEARCH("Men", Table1[[#This Row],[name]])), "Men", "Women")</f>
        <v>Women</v>
      </c>
      <c r="O395" s="6"/>
      <c r="P395" s="6"/>
    </row>
    <row r="396" spans="1:16" ht="19.8" customHeight="1" x14ac:dyDescent="0.3">
      <c r="A396" t="s">
        <v>320</v>
      </c>
      <c r="B396" t="s">
        <v>1933</v>
      </c>
      <c r="C396" t="s">
        <v>1934</v>
      </c>
      <c r="D396" t="s">
        <v>18</v>
      </c>
      <c r="E396" s="1" t="s">
        <v>1935</v>
      </c>
      <c r="F396" t="s">
        <v>21</v>
      </c>
      <c r="G396" s="1" t="s">
        <v>1778</v>
      </c>
      <c r="H396" t="s">
        <v>1779</v>
      </c>
      <c r="I396" s="10" t="str">
        <f>IFERROR(LEFT(Table1[[#This Row],[ratingOld]],SEARCH("|", Table1[[#This Row],[ratingOld]])-2), AVERAGE(Table1[Ratings]))</f>
        <v>4.4</v>
      </c>
      <c r="J396" s="1" t="str">
        <f>IF(Table1[[#This Row],[numBuyers]]&lt;&gt;"None",LEFT(Table1[[#This Row],[numBuyers]],SEARCH(" ",Table1[[#This Row],[numBuyers]])-1), "None")</f>
        <v>15.6k</v>
      </c>
      <c r="K396" s="1" t="str">
        <f>IFERROR(LEFT(Table1[[#This Row],[Column1]],SEARCH("k", Table1[[#This Row],[Column1]])-1), 0)</f>
        <v>15.6</v>
      </c>
      <c r="L396" s="16">
        <f>IF(Table1[[#This Row],[Column2]]=0, Table1[[#This Row],[Column1]], Table1[[#This Row],[Column2]]*1000)</f>
        <v>15600</v>
      </c>
      <c r="M396" s="14" t="str">
        <f>IFERROR(MID(Table1[[#This Row],[price]],SEARCH("¹",Table1[[#This Row],[price]])+1, 10), MID(Table1[[#This Row],[price]],SEARCH("Rs. ",Table1[[#This Row],[price]])+4, 10))</f>
        <v>502</v>
      </c>
      <c r="N396" s="6" t="str">
        <f>IF(ISNUMBER(SEARCH("Men", Table1[[#This Row],[name]])), "Men", "Women")</f>
        <v>Women</v>
      </c>
      <c r="O396" s="6"/>
      <c r="P396" s="6"/>
    </row>
    <row r="397" spans="1:16" ht="19.8" customHeight="1" x14ac:dyDescent="0.3">
      <c r="A397" t="s">
        <v>1149</v>
      </c>
      <c r="B397" t="s">
        <v>1936</v>
      </c>
      <c r="C397" t="s">
        <v>187</v>
      </c>
      <c r="D397" t="s">
        <v>1937</v>
      </c>
      <c r="E397" t="s">
        <v>26</v>
      </c>
      <c r="F397" t="s">
        <v>21</v>
      </c>
      <c r="G397" s="1" t="s">
        <v>1938</v>
      </c>
      <c r="H397" t="s">
        <v>1939</v>
      </c>
      <c r="I397" s="10" t="str">
        <f>IFERROR(LEFT(Table1[[#This Row],[ratingOld]],SEARCH("|", Table1[[#This Row],[ratingOld]])-2), AVERAGE(Table1[Ratings]))</f>
        <v>4</v>
      </c>
      <c r="J397" s="1" t="str">
        <f>IF(Table1[[#This Row],[numBuyers]]&lt;&gt;"None",LEFT(Table1[[#This Row],[numBuyers]],SEARCH(" ",Table1[[#This Row],[numBuyers]])-1), "None")</f>
        <v>300</v>
      </c>
      <c r="K397" s="1">
        <f>IFERROR(LEFT(Table1[[#This Row],[Column1]],SEARCH("k", Table1[[#This Row],[Column1]])-1), 0)</f>
        <v>0</v>
      </c>
      <c r="L397" s="16" t="str">
        <f>IF(Table1[[#This Row],[Column2]]=0, Table1[[#This Row],[Column1]], Table1[[#This Row],[Column2]]*1000)</f>
        <v>300</v>
      </c>
      <c r="M397" s="14" t="str">
        <f>IFERROR(MID(Table1[[#This Row],[price]],SEARCH("¹",Table1[[#This Row],[price]])+1, 10), MID(Table1[[#This Row],[price]],SEARCH("Rs. ",Table1[[#This Row],[price]])+4, 10))</f>
        <v>1599</v>
      </c>
      <c r="N397" s="6" t="str">
        <f>IF(ISNUMBER(SEARCH("Men", Table1[[#This Row],[name]])), "Men", "Women")</f>
        <v>Women</v>
      </c>
      <c r="O397" s="6"/>
      <c r="P397" s="6"/>
    </row>
    <row r="398" spans="1:16" ht="19.8" customHeight="1" x14ac:dyDescent="0.3">
      <c r="A398" t="s">
        <v>1767</v>
      </c>
      <c r="B398" t="s">
        <v>1940</v>
      </c>
      <c r="C398" t="s">
        <v>1941</v>
      </c>
      <c r="D398" t="s">
        <v>1770</v>
      </c>
      <c r="E398" t="s">
        <v>1942</v>
      </c>
      <c r="F398" s="1" t="s">
        <v>1943</v>
      </c>
      <c r="G398" s="1" t="s">
        <v>1944</v>
      </c>
      <c r="H398" t="s">
        <v>1945</v>
      </c>
      <c r="I398" s="10" t="str">
        <f>IFERROR(LEFT(Table1[[#This Row],[ratingOld]],SEARCH("|", Table1[[#This Row],[ratingOld]])-2), AVERAGE(Table1[Ratings]))</f>
        <v>4.4</v>
      </c>
      <c r="J398" s="1" t="str">
        <f>IF(Table1[[#This Row],[numBuyers]]&lt;&gt;"None",LEFT(Table1[[#This Row],[numBuyers]],SEARCH(" ",Table1[[#This Row],[numBuyers]])-1), "None")</f>
        <v>88</v>
      </c>
      <c r="K398" s="1">
        <f>IFERROR(LEFT(Table1[[#This Row],[Column1]],SEARCH("k", Table1[[#This Row],[Column1]])-1), 0)</f>
        <v>0</v>
      </c>
      <c r="L398" s="16" t="str">
        <f>IF(Table1[[#This Row],[Column2]]=0, Table1[[#This Row],[Column1]], Table1[[#This Row],[Column2]]*1000)</f>
        <v>88</v>
      </c>
      <c r="M398" s="14" t="str">
        <f>IFERROR(MID(Table1[[#This Row],[price]],SEARCH("¹",Table1[[#This Row],[price]])+1, 10), MID(Table1[[#This Row],[price]],SEARCH("Rs. ",Table1[[#This Row],[price]])+4, 10))</f>
        <v>1490</v>
      </c>
      <c r="N398" s="6" t="str">
        <f>IF(ISNUMBER(SEARCH("Men", Table1[[#This Row],[name]])), "Men", "Women")</f>
        <v>Women</v>
      </c>
      <c r="O398" s="6"/>
      <c r="P398" s="6"/>
    </row>
    <row r="399" spans="1:16" ht="19.8" customHeight="1" x14ac:dyDescent="0.3">
      <c r="A399" t="s">
        <v>133</v>
      </c>
      <c r="B399" t="s">
        <v>1946</v>
      </c>
      <c r="C399" t="s">
        <v>135</v>
      </c>
      <c r="D399" t="s">
        <v>21</v>
      </c>
      <c r="E399" t="s">
        <v>1947</v>
      </c>
      <c r="F399" s="1" t="s">
        <v>137</v>
      </c>
      <c r="G399" s="1" t="s">
        <v>1948</v>
      </c>
      <c r="H399" t="s">
        <v>264</v>
      </c>
      <c r="I399" s="10" t="str">
        <f>IFERROR(LEFT(Table1[[#This Row],[ratingOld]],SEARCH("|", Table1[[#This Row],[ratingOld]])-2), AVERAGE(Table1[Ratings]))</f>
        <v>4</v>
      </c>
      <c r="J399" s="1" t="str">
        <f>IF(Table1[[#This Row],[numBuyers]]&lt;&gt;"None",LEFT(Table1[[#This Row],[numBuyers]],SEARCH(" ",Table1[[#This Row],[numBuyers]])-1), "None")</f>
        <v>462</v>
      </c>
      <c r="K399" s="1">
        <f>IFERROR(LEFT(Table1[[#This Row],[Column1]],SEARCH("k", Table1[[#This Row],[Column1]])-1), 0)</f>
        <v>0</v>
      </c>
      <c r="L399" s="16" t="str">
        <f>IF(Table1[[#This Row],[Column2]]=0, Table1[[#This Row],[Column1]], Table1[[#This Row],[Column2]]*1000)</f>
        <v>462</v>
      </c>
      <c r="M399" s="14" t="str">
        <f>IFERROR(MID(Table1[[#This Row],[price]],SEARCH("¹",Table1[[#This Row],[price]])+1, 10), MID(Table1[[#This Row],[price]],SEARCH("Rs. ",Table1[[#This Row],[price]])+4, 10))</f>
        <v>1899</v>
      </c>
      <c r="N399" s="6" t="str">
        <f>IF(ISNUMBER(SEARCH("Men", Table1[[#This Row],[name]])), "Men", "Women")</f>
        <v>Men</v>
      </c>
      <c r="O399" s="6"/>
      <c r="P399" s="6"/>
    </row>
    <row r="400" spans="1:16" ht="19.8" customHeight="1" x14ac:dyDescent="0.3">
      <c r="A400" t="s">
        <v>85</v>
      </c>
      <c r="B400" t="s">
        <v>1949</v>
      </c>
      <c r="C400" t="s">
        <v>87</v>
      </c>
      <c r="D400" t="s">
        <v>88</v>
      </c>
      <c r="E400" s="1" t="s">
        <v>1950</v>
      </c>
      <c r="F400" s="1" t="s">
        <v>1951</v>
      </c>
      <c r="G400" s="1" t="s">
        <v>1952</v>
      </c>
      <c r="H400" t="s">
        <v>1953</v>
      </c>
      <c r="I400" s="10" t="str">
        <f>IFERROR(LEFT(Table1[[#This Row],[ratingOld]],SEARCH("|", Table1[[#This Row],[ratingOld]])-2), AVERAGE(Table1[Ratings]))</f>
        <v>4.1</v>
      </c>
      <c r="J400" s="1" t="str">
        <f>IF(Table1[[#This Row],[numBuyers]]&lt;&gt;"None",LEFT(Table1[[#This Row],[numBuyers]],SEARCH(" ",Table1[[#This Row],[numBuyers]])-1), "None")</f>
        <v>558</v>
      </c>
      <c r="K400" s="1">
        <f>IFERROR(LEFT(Table1[[#This Row],[Column1]],SEARCH("k", Table1[[#This Row],[Column1]])-1), 0)</f>
        <v>0</v>
      </c>
      <c r="L400" s="16" t="str">
        <f>IF(Table1[[#This Row],[Column2]]=0, Table1[[#This Row],[Column1]], Table1[[#This Row],[Column2]]*1000)</f>
        <v>558</v>
      </c>
      <c r="M400" s="14" t="str">
        <f>IFERROR(MID(Table1[[#This Row],[price]],SEARCH("¹",Table1[[#This Row],[price]])+1, 10), MID(Table1[[#This Row],[price]],SEARCH("Rs. ",Table1[[#This Row],[price]])+4, 10))</f>
        <v>2069</v>
      </c>
      <c r="N400" s="6" t="str">
        <f>IF(ISNUMBER(SEARCH("Men", Table1[[#This Row],[name]])), "Men", "Women")</f>
        <v>Men</v>
      </c>
      <c r="O400" s="6"/>
      <c r="P400" s="6"/>
    </row>
    <row r="401" spans="1:16" ht="19.8" hidden="1" customHeight="1" x14ac:dyDescent="0.3">
      <c r="A401" t="s">
        <v>1954</v>
      </c>
      <c r="B401" t="s">
        <v>1955</v>
      </c>
      <c r="C401" t="s">
        <v>392</v>
      </c>
      <c r="D401" t="s">
        <v>1956</v>
      </c>
      <c r="E401" t="s">
        <v>1957</v>
      </c>
      <c r="F401" s="1" t="s">
        <v>1958</v>
      </c>
      <c r="G401" t="s">
        <v>21</v>
      </c>
      <c r="H401" t="s">
        <v>21</v>
      </c>
      <c r="I401" s="1" t="str">
        <f ca="1">IFERROR(LEFT(Table1[[#This Row],[ratingOld]],SEARCH("|", Table1[[#This Row],[ratingOld]])-2), AVERAGE(Table1[Ratings]))</f>
        <v>4.4</v>
      </c>
      <c r="J401" s="1" t="str">
        <f>IF(Table1[[#This Row],[numBuyers]]&lt;&gt;"None",LEFT(Table1[[#This Row],[numBuyers]],SEARCH(" ",Table1[[#This Row],[numBuyers]])-1), "None")</f>
        <v>None</v>
      </c>
      <c r="K401" s="1">
        <f>IFERROR(LEFT(Table1[[#This Row],[Column1]],SEARCH("k", Table1[[#This Row],[Column1]])-1), 0)</f>
        <v>0</v>
      </c>
      <c r="L401" s="6" t="str">
        <f>IF(Table1[[#This Row],[Column2]]=0, Table1[[#This Row],[Column1]], Table1[[#This Row],[Column2]]*1000)</f>
        <v>None</v>
      </c>
      <c r="M401" s="6" t="str">
        <f>IFERROR(MID(Table1[[#This Row],[price]],SEARCH("¹",Table1[[#This Row],[price]])+1, 10), MID(Table1[[#This Row],[price]],SEARCH("Rs. ",Table1[[#This Row],[price]])+4, 10))</f>
        <v>799</v>
      </c>
      <c r="N401" s="6" t="str">
        <f>IF(ISNUMBER(SEARCH("Men", Table1[[#This Row],[name]])), "Men", "Women")</f>
        <v>Men</v>
      </c>
      <c r="O401" s="6" t="str">
        <f>TRIM(RIGHT(SUBSTITUTE(Table1[[#This Row],[name]], " ", REPT(" ", 100)), 100))</f>
        <v>Joggers</v>
      </c>
      <c r="P40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Green</v>
      </c>
    </row>
    <row r="402" spans="1:16" ht="19.8" customHeight="1" x14ac:dyDescent="0.3">
      <c r="A402" t="s">
        <v>1959</v>
      </c>
      <c r="B402" t="s">
        <v>1960</v>
      </c>
      <c r="C402" t="s">
        <v>926</v>
      </c>
      <c r="D402" t="s">
        <v>230</v>
      </c>
      <c r="E402" s="1" t="s">
        <v>1961</v>
      </c>
      <c r="F402" s="1" t="s">
        <v>1962</v>
      </c>
      <c r="G402" s="1" t="s">
        <v>296</v>
      </c>
      <c r="H402" t="s">
        <v>297</v>
      </c>
      <c r="I402" s="10" t="str">
        <f>IFERROR(LEFT(Table1[[#This Row],[ratingOld]],SEARCH("|", Table1[[#This Row],[ratingOld]])-2), AVERAGE(Table1[Ratings]))</f>
        <v>4.2</v>
      </c>
      <c r="J402" s="1" t="str">
        <f>IF(Table1[[#This Row],[numBuyers]]&lt;&gt;"None",LEFT(Table1[[#This Row],[numBuyers]],SEARCH(" ",Table1[[#This Row],[numBuyers]])-1), "None")</f>
        <v>2k</v>
      </c>
      <c r="K402" s="1" t="str">
        <f>IFERROR(LEFT(Table1[[#This Row],[Column1]],SEARCH("k", Table1[[#This Row],[Column1]])-1), 0)</f>
        <v>2</v>
      </c>
      <c r="L402" s="16">
        <f>IF(Table1[[#This Row],[Column2]]=0, Table1[[#This Row],[Column1]], Table1[[#This Row],[Column2]]*1000)</f>
        <v>2000</v>
      </c>
      <c r="M402" s="14" t="str">
        <f>IFERROR(MID(Table1[[#This Row],[price]],SEARCH("¹",Table1[[#This Row],[price]])+1, 10), MID(Table1[[#This Row],[price]],SEARCH("Rs. ",Table1[[#This Row],[price]])+4, 10))</f>
        <v>699</v>
      </c>
      <c r="N402" s="6" t="str">
        <f>IF(ISNUMBER(SEARCH("Men", Table1[[#This Row],[name]])), "Men", "Women")</f>
        <v>Women</v>
      </c>
      <c r="O402" s="6"/>
      <c r="P402" s="6"/>
    </row>
    <row r="403" spans="1:16" ht="19.8" hidden="1" customHeight="1" x14ac:dyDescent="0.3">
      <c r="A403" t="s">
        <v>111</v>
      </c>
      <c r="B403" t="s">
        <v>1963</v>
      </c>
      <c r="C403" t="s">
        <v>1964</v>
      </c>
      <c r="D403" t="s">
        <v>21</v>
      </c>
      <c r="E403" s="1" t="s">
        <v>1965</v>
      </c>
      <c r="F403" s="1" t="s">
        <v>1966</v>
      </c>
      <c r="G403" t="s">
        <v>21</v>
      </c>
      <c r="H403" t="s">
        <v>21</v>
      </c>
      <c r="I403" s="1" t="str">
        <f ca="1">IFERROR(LEFT(Table1[[#This Row],[ratingOld]],SEARCH("|", Table1[[#This Row],[ratingOld]])-2), AVERAGE(Table1[Ratings]))</f>
        <v>4.4</v>
      </c>
      <c r="J403" s="1" t="str">
        <f>IF(Table1[[#This Row],[numBuyers]]&lt;&gt;"None",LEFT(Table1[[#This Row],[numBuyers]],SEARCH(" ",Table1[[#This Row],[numBuyers]])-1), "None")</f>
        <v>None</v>
      </c>
      <c r="K403" s="1">
        <f>IFERROR(LEFT(Table1[[#This Row],[Column1]],SEARCH("k", Table1[[#This Row],[Column1]])-1), 0)</f>
        <v>0</v>
      </c>
      <c r="L403" s="6" t="str">
        <f>IF(Table1[[#This Row],[Column2]]=0, Table1[[#This Row],[Column1]], Table1[[#This Row],[Column2]]*1000)</f>
        <v>None</v>
      </c>
      <c r="M403" s="6" t="str">
        <f>IFERROR(MID(Table1[[#This Row],[price]],SEARCH("¹",Table1[[#This Row],[price]])+1, 10), MID(Table1[[#This Row],[price]],SEARCH("Rs. ",Table1[[#This Row],[price]])+4, 10))</f>
        <v>1299</v>
      </c>
      <c r="N403" s="6" t="str">
        <f>IF(ISNUMBER(SEARCH("Men", Table1[[#This Row],[name]])), "Men", "Women")</f>
        <v>Women</v>
      </c>
      <c r="O403" s="6" t="str">
        <f>TRIM(RIGHT(SUBSTITUTE(Table1[[#This Row],[name]], " ", REPT(" ", 100)), 100))</f>
        <v>Bag</v>
      </c>
      <c r="P40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04" spans="1:16" ht="19.8" customHeight="1" x14ac:dyDescent="0.3">
      <c r="A404" t="s">
        <v>1827</v>
      </c>
      <c r="B404" t="s">
        <v>1967</v>
      </c>
      <c r="C404" t="s">
        <v>135</v>
      </c>
      <c r="D404" t="s">
        <v>21</v>
      </c>
      <c r="E404" t="s">
        <v>1968</v>
      </c>
      <c r="F404" s="1" t="s">
        <v>626</v>
      </c>
      <c r="G404" s="1" t="s">
        <v>1969</v>
      </c>
      <c r="H404" t="s">
        <v>1970</v>
      </c>
      <c r="I404" s="10" t="str">
        <f>IFERROR(LEFT(Table1[[#This Row],[ratingOld]],SEARCH("|", Table1[[#This Row],[ratingOld]])-2), AVERAGE(Table1[Ratings]))</f>
        <v>4.2</v>
      </c>
      <c r="J404" s="1" t="str">
        <f>IF(Table1[[#This Row],[numBuyers]]&lt;&gt;"None",LEFT(Table1[[#This Row],[numBuyers]],SEARCH(" ",Table1[[#This Row],[numBuyers]])-1), "None")</f>
        <v>894</v>
      </c>
      <c r="K404" s="1">
        <f>IFERROR(LEFT(Table1[[#This Row],[Column1]],SEARCH("k", Table1[[#This Row],[Column1]])-1), 0)</f>
        <v>0</v>
      </c>
      <c r="L404" s="16" t="str">
        <f>IF(Table1[[#This Row],[Column2]]=0, Table1[[#This Row],[Column1]], Table1[[#This Row],[Column2]]*1000)</f>
        <v>894</v>
      </c>
      <c r="M404" s="14" t="str">
        <f>IFERROR(MID(Table1[[#This Row],[price]],SEARCH("¹",Table1[[#This Row],[price]])+1, 10), MID(Table1[[#This Row],[price]],SEARCH("Rs. ",Table1[[#This Row],[price]])+4, 10))</f>
        <v>1899</v>
      </c>
      <c r="N404" s="6" t="str">
        <f>IF(ISNUMBER(SEARCH("Men", Table1[[#This Row],[name]])), "Men", "Women")</f>
        <v>Men</v>
      </c>
      <c r="O404" s="6"/>
      <c r="P404" s="6"/>
    </row>
    <row r="405" spans="1:16" ht="19.8" customHeight="1" x14ac:dyDescent="0.3">
      <c r="A405" t="s">
        <v>240</v>
      </c>
      <c r="B405" t="s">
        <v>1971</v>
      </c>
      <c r="C405" t="s">
        <v>1972</v>
      </c>
      <c r="D405" t="s">
        <v>21</v>
      </c>
      <c r="E405" t="s">
        <v>1973</v>
      </c>
      <c r="F405" s="1" t="s">
        <v>308</v>
      </c>
      <c r="G405" s="1" t="s">
        <v>513</v>
      </c>
      <c r="H405" t="s">
        <v>514</v>
      </c>
      <c r="I405" s="10" t="str">
        <f>IFERROR(LEFT(Table1[[#This Row],[ratingOld]],SEARCH("|", Table1[[#This Row],[ratingOld]])-2), AVERAGE(Table1[Ratings]))</f>
        <v>4.2</v>
      </c>
      <c r="J405" s="1" t="str">
        <f>IF(Table1[[#This Row],[numBuyers]]&lt;&gt;"None",LEFT(Table1[[#This Row],[numBuyers]],SEARCH(" ",Table1[[#This Row],[numBuyers]])-1), "None")</f>
        <v>2.5k</v>
      </c>
      <c r="K405" s="1" t="str">
        <f>IFERROR(LEFT(Table1[[#This Row],[Column1]],SEARCH("k", Table1[[#This Row],[Column1]])-1), 0)</f>
        <v>2.5</v>
      </c>
      <c r="L405" s="16">
        <f>IF(Table1[[#This Row],[Column2]]=0, Table1[[#This Row],[Column1]], Table1[[#This Row],[Column2]]*1000)</f>
        <v>2500</v>
      </c>
      <c r="M405" s="14" t="str">
        <f>IFERROR(MID(Table1[[#This Row],[price]],SEARCH("¹",Table1[[#This Row],[price]])+1, 10), MID(Table1[[#This Row],[price]],SEARCH("Rs. ",Table1[[#This Row],[price]])+4, 10))</f>
        <v>1699</v>
      </c>
      <c r="N405" s="6" t="str">
        <f>IF(ISNUMBER(SEARCH("Men", Table1[[#This Row],[name]])), "Men", "Women")</f>
        <v>Men</v>
      </c>
      <c r="O405" s="6"/>
      <c r="P405" s="6"/>
    </row>
    <row r="406" spans="1:16" ht="19.8" customHeight="1" x14ac:dyDescent="0.3">
      <c r="A406" t="s">
        <v>65</v>
      </c>
      <c r="B406" t="s">
        <v>1763</v>
      </c>
      <c r="C406" t="s">
        <v>1974</v>
      </c>
      <c r="D406" t="s">
        <v>1254</v>
      </c>
      <c r="E406" t="s">
        <v>1975</v>
      </c>
      <c r="F406" s="1" t="s">
        <v>237</v>
      </c>
      <c r="G406" s="1" t="s">
        <v>1976</v>
      </c>
      <c r="H406" t="s">
        <v>1977</v>
      </c>
      <c r="I406" s="10" t="str">
        <f>IFERROR(LEFT(Table1[[#This Row],[ratingOld]],SEARCH("|", Table1[[#This Row],[ratingOld]])-2), AVERAGE(Table1[Ratings]))</f>
        <v>3.6</v>
      </c>
      <c r="J406" s="1" t="str">
        <f>IF(Table1[[#This Row],[numBuyers]]&lt;&gt;"None",LEFT(Table1[[#This Row],[numBuyers]],SEARCH(" ",Table1[[#This Row],[numBuyers]])-1), "None")</f>
        <v>11k</v>
      </c>
      <c r="K406" s="1" t="str">
        <f>IFERROR(LEFT(Table1[[#This Row],[Column1]],SEARCH("k", Table1[[#This Row],[Column1]])-1), 0)</f>
        <v>11</v>
      </c>
      <c r="L406" s="16">
        <f>IF(Table1[[#This Row],[Column2]]=0, Table1[[#This Row],[Column1]], Table1[[#This Row],[Column2]]*1000)</f>
        <v>11000</v>
      </c>
      <c r="M406" s="14" t="str">
        <f>IFERROR(MID(Table1[[#This Row],[price]],SEARCH("¹",Table1[[#This Row],[price]])+1, 10), MID(Table1[[#This Row],[price]],SEARCH("Rs. ",Table1[[#This Row],[price]])+4, 10))</f>
        <v>571</v>
      </c>
      <c r="N406" s="6" t="str">
        <f>IF(ISNUMBER(SEARCH("Men", Table1[[#This Row],[name]])), "Men", "Women")</f>
        <v>Men</v>
      </c>
      <c r="O406" s="6"/>
      <c r="P406" s="6"/>
    </row>
    <row r="407" spans="1:16" ht="19.8" customHeight="1" x14ac:dyDescent="0.3">
      <c r="A407" t="s">
        <v>288</v>
      </c>
      <c r="B407" t="s">
        <v>1978</v>
      </c>
      <c r="C407" t="s">
        <v>1632</v>
      </c>
      <c r="D407" t="s">
        <v>215</v>
      </c>
      <c r="E407" s="1" t="s">
        <v>1979</v>
      </c>
      <c r="F407" s="1" t="s">
        <v>1980</v>
      </c>
      <c r="G407" s="1" t="s">
        <v>529</v>
      </c>
      <c r="H407" t="s">
        <v>530</v>
      </c>
      <c r="I407" s="10" t="str">
        <f>IFERROR(LEFT(Table1[[#This Row],[ratingOld]],SEARCH("|", Table1[[#This Row],[ratingOld]])-2), AVERAGE(Table1[Ratings]))</f>
        <v>3.8</v>
      </c>
      <c r="J407" s="1" t="str">
        <f>IF(Table1[[#This Row],[numBuyers]]&lt;&gt;"None",LEFT(Table1[[#This Row],[numBuyers]],SEARCH(" ",Table1[[#This Row],[numBuyers]])-1), "None")</f>
        <v>6</v>
      </c>
      <c r="K407" s="1">
        <f>IFERROR(LEFT(Table1[[#This Row],[Column1]],SEARCH("k", Table1[[#This Row],[Column1]])-1), 0)</f>
        <v>0</v>
      </c>
      <c r="L407" s="16" t="str">
        <f>IF(Table1[[#This Row],[Column2]]=0, Table1[[#This Row],[Column1]], Table1[[#This Row],[Column2]]*1000)</f>
        <v>6</v>
      </c>
      <c r="M407" s="14" t="str">
        <f>IFERROR(MID(Table1[[#This Row],[price]],SEARCH("¹",Table1[[#This Row],[price]])+1, 10), MID(Table1[[#This Row],[price]],SEARCH("Rs. ",Table1[[#This Row],[price]])+4, 10))</f>
        <v>1319</v>
      </c>
      <c r="N407" s="6" t="str">
        <f>IF(ISNUMBER(SEARCH("Men", Table1[[#This Row],[name]])), "Men", "Women")</f>
        <v>Women</v>
      </c>
      <c r="O407" s="6"/>
      <c r="P407" s="6"/>
    </row>
    <row r="408" spans="1:16" ht="19.8" customHeight="1" x14ac:dyDescent="0.3">
      <c r="A408" t="s">
        <v>288</v>
      </c>
      <c r="B408" t="s">
        <v>1981</v>
      </c>
      <c r="C408" t="s">
        <v>1505</v>
      </c>
      <c r="D408" t="s">
        <v>1711</v>
      </c>
      <c r="E408" s="1" t="s">
        <v>1982</v>
      </c>
      <c r="F408" s="1" t="s">
        <v>1983</v>
      </c>
      <c r="G408" s="1" t="s">
        <v>1984</v>
      </c>
      <c r="H408" t="s">
        <v>1985</v>
      </c>
      <c r="I408" s="10" t="str">
        <f>IFERROR(LEFT(Table1[[#This Row],[ratingOld]],SEARCH("|", Table1[[#This Row],[ratingOld]])-2), AVERAGE(Table1[Ratings]))</f>
        <v>4.3</v>
      </c>
      <c r="J408" s="1" t="str">
        <f>IF(Table1[[#This Row],[numBuyers]]&lt;&gt;"None",LEFT(Table1[[#This Row],[numBuyers]],SEARCH(" ",Table1[[#This Row],[numBuyers]])-1), "None")</f>
        <v>274</v>
      </c>
      <c r="K408" s="1">
        <f>IFERROR(LEFT(Table1[[#This Row],[Column1]],SEARCH("k", Table1[[#This Row],[Column1]])-1), 0)</f>
        <v>0</v>
      </c>
      <c r="L408" s="16" t="str">
        <f>IF(Table1[[#This Row],[Column2]]=0, Table1[[#This Row],[Column1]], Table1[[#This Row],[Column2]]*1000)</f>
        <v>274</v>
      </c>
      <c r="M408" s="14" t="str">
        <f>IFERROR(MID(Table1[[#This Row],[price]],SEARCH("¹",Table1[[#This Row],[price]])+1, 10), MID(Table1[[#This Row],[price]],SEARCH("Rs. ",Table1[[#This Row],[price]])+4, 10))</f>
        <v>909</v>
      </c>
      <c r="N408" s="6" t="str">
        <f>IF(ISNUMBER(SEARCH("Men", Table1[[#This Row],[name]])), "Men", "Women")</f>
        <v>Women</v>
      </c>
      <c r="O408" s="6"/>
      <c r="P408" s="6"/>
    </row>
    <row r="409" spans="1:16" ht="19.8" customHeight="1" x14ac:dyDescent="0.3">
      <c r="A409" t="s">
        <v>168</v>
      </c>
      <c r="B409" t="s">
        <v>1986</v>
      </c>
      <c r="C409" t="s">
        <v>1602</v>
      </c>
      <c r="D409" t="s">
        <v>201</v>
      </c>
      <c r="E409" s="1" t="s">
        <v>1987</v>
      </c>
      <c r="F409" s="1" t="s">
        <v>861</v>
      </c>
      <c r="G409" s="1" t="s">
        <v>1988</v>
      </c>
      <c r="H409" t="s">
        <v>1989</v>
      </c>
      <c r="I409" s="10" t="str">
        <f>IFERROR(LEFT(Table1[[#This Row],[ratingOld]],SEARCH("|", Table1[[#This Row],[ratingOld]])-2), AVERAGE(Table1[Ratings]))</f>
        <v>4.5</v>
      </c>
      <c r="J409" s="1" t="str">
        <f>IF(Table1[[#This Row],[numBuyers]]&lt;&gt;"None",LEFT(Table1[[#This Row],[numBuyers]],SEARCH(" ",Table1[[#This Row],[numBuyers]])-1), "None")</f>
        <v>102</v>
      </c>
      <c r="K409" s="1">
        <f>IFERROR(LEFT(Table1[[#This Row],[Column1]],SEARCH("k", Table1[[#This Row],[Column1]])-1), 0)</f>
        <v>0</v>
      </c>
      <c r="L409" s="16" t="str">
        <f>IF(Table1[[#This Row],[Column2]]=0, Table1[[#This Row],[Column1]], Table1[[#This Row],[Column2]]*1000)</f>
        <v>102</v>
      </c>
      <c r="M409" s="14" t="str">
        <f>IFERROR(MID(Table1[[#This Row],[price]],SEARCH("¹",Table1[[#This Row],[price]])+1, 10), MID(Table1[[#This Row],[price]],SEARCH("Rs. ",Table1[[#This Row],[price]])+4, 10))</f>
        <v>3146</v>
      </c>
      <c r="N409" s="6" t="str">
        <f>IF(ISNUMBER(SEARCH("Men", Table1[[#This Row],[name]])), "Men", "Women")</f>
        <v>Women</v>
      </c>
      <c r="O409" s="6"/>
      <c r="P409" s="6"/>
    </row>
    <row r="410" spans="1:16" ht="19.8" customHeight="1" x14ac:dyDescent="0.3">
      <c r="A410" t="s">
        <v>1215</v>
      </c>
      <c r="B410" t="s">
        <v>1990</v>
      </c>
      <c r="C410" t="s">
        <v>1991</v>
      </c>
      <c r="D410" t="s">
        <v>88</v>
      </c>
      <c r="E410" s="1" t="s">
        <v>1992</v>
      </c>
      <c r="F410" s="1" t="s">
        <v>1993</v>
      </c>
      <c r="G410" s="1" t="s">
        <v>1994</v>
      </c>
      <c r="H410" t="s">
        <v>738</v>
      </c>
      <c r="I410" s="10" t="str">
        <f>IFERROR(LEFT(Table1[[#This Row],[ratingOld]],SEARCH("|", Table1[[#This Row],[ratingOld]])-2), AVERAGE(Table1[Ratings]))</f>
        <v>4.1</v>
      </c>
      <c r="J410" s="1" t="str">
        <f>IF(Table1[[#This Row],[numBuyers]]&lt;&gt;"None",LEFT(Table1[[#This Row],[numBuyers]],SEARCH(" ",Table1[[#This Row],[numBuyers]])-1), "None")</f>
        <v>297</v>
      </c>
      <c r="K410" s="1">
        <f>IFERROR(LEFT(Table1[[#This Row],[Column1]],SEARCH("k", Table1[[#This Row],[Column1]])-1), 0)</f>
        <v>0</v>
      </c>
      <c r="L410" s="16" t="str">
        <f>IF(Table1[[#This Row],[Column2]]=0, Table1[[#This Row],[Column1]], Table1[[#This Row],[Column2]]*1000)</f>
        <v>297</v>
      </c>
      <c r="M410" s="14" t="str">
        <f>IFERROR(MID(Table1[[#This Row],[price]],SEARCH("¹",Table1[[#This Row],[price]])+1, 10), MID(Table1[[#This Row],[price]],SEARCH("Rs. ",Table1[[#This Row],[price]])+4, 10))</f>
        <v>869</v>
      </c>
      <c r="N410" s="6" t="str">
        <f>IF(ISNUMBER(SEARCH("Men", Table1[[#This Row],[name]])), "Men", "Women")</f>
        <v>Men</v>
      </c>
      <c r="O410" s="6"/>
      <c r="P410" s="6"/>
    </row>
    <row r="411" spans="1:16" ht="19.8" customHeight="1" x14ac:dyDescent="0.3">
      <c r="A411" t="s">
        <v>1995</v>
      </c>
      <c r="B411" t="s">
        <v>1996</v>
      </c>
      <c r="C411" t="s">
        <v>1997</v>
      </c>
      <c r="D411" t="s">
        <v>215</v>
      </c>
      <c r="E411" t="s">
        <v>1998</v>
      </c>
      <c r="F411" t="s">
        <v>21</v>
      </c>
      <c r="G411" s="1" t="s">
        <v>1119</v>
      </c>
      <c r="H411" t="s">
        <v>349</v>
      </c>
      <c r="I411" s="10" t="str">
        <f>IFERROR(LEFT(Table1[[#This Row],[ratingOld]],SEARCH("|", Table1[[#This Row],[ratingOld]])-2), AVERAGE(Table1[Ratings]))</f>
        <v>4.4</v>
      </c>
      <c r="J411" s="1" t="str">
        <f>IF(Table1[[#This Row],[numBuyers]]&lt;&gt;"None",LEFT(Table1[[#This Row],[numBuyers]],SEARCH(" ",Table1[[#This Row],[numBuyers]])-1), "None")</f>
        <v>2.4k</v>
      </c>
      <c r="K411" s="1" t="str">
        <f>IFERROR(LEFT(Table1[[#This Row],[Column1]],SEARCH("k", Table1[[#This Row],[Column1]])-1), 0)</f>
        <v>2.4</v>
      </c>
      <c r="L411" s="16">
        <f>IF(Table1[[#This Row],[Column2]]=0, Table1[[#This Row],[Column1]], Table1[[#This Row],[Column2]]*1000)</f>
        <v>2400</v>
      </c>
      <c r="M411" s="14" t="str">
        <f>IFERROR(MID(Table1[[#This Row],[price]],SEARCH("¹",Table1[[#This Row],[price]])+1, 10), MID(Table1[[#This Row],[price]],SEARCH("Rs. ",Table1[[#This Row],[price]])+4, 10))</f>
        <v>302</v>
      </c>
      <c r="N411" s="6" t="str">
        <f>IF(ISNUMBER(SEARCH("Men", Table1[[#This Row],[name]])), "Men", "Women")</f>
        <v>Women</v>
      </c>
      <c r="O411" s="6"/>
      <c r="P411" s="6"/>
    </row>
    <row r="412" spans="1:16" ht="19.8" customHeight="1" x14ac:dyDescent="0.3">
      <c r="A412" t="s">
        <v>22</v>
      </c>
      <c r="B412" t="s">
        <v>1999</v>
      </c>
      <c r="C412" t="s">
        <v>80</v>
      </c>
      <c r="D412" t="s">
        <v>1259</v>
      </c>
      <c r="E412" t="s">
        <v>26</v>
      </c>
      <c r="F412" t="s">
        <v>2000</v>
      </c>
      <c r="G412" s="1" t="s">
        <v>2001</v>
      </c>
      <c r="H412" t="s">
        <v>2002</v>
      </c>
      <c r="I412" s="10" t="str">
        <f>IFERROR(LEFT(Table1[[#This Row],[ratingOld]],SEARCH("|", Table1[[#This Row],[ratingOld]])-2), AVERAGE(Table1[Ratings]))</f>
        <v>4.1</v>
      </c>
      <c r="J412" s="1" t="str">
        <f>IF(Table1[[#This Row],[numBuyers]]&lt;&gt;"None",LEFT(Table1[[#This Row],[numBuyers]],SEARCH(" ",Table1[[#This Row],[numBuyers]])-1), "None")</f>
        <v>670</v>
      </c>
      <c r="K412" s="1">
        <f>IFERROR(LEFT(Table1[[#This Row],[Column1]],SEARCH("k", Table1[[#This Row],[Column1]])-1), 0)</f>
        <v>0</v>
      </c>
      <c r="L412" s="16" t="str">
        <f>IF(Table1[[#This Row],[Column2]]=0, Table1[[#This Row],[Column1]], Table1[[#This Row],[Column2]]*1000)</f>
        <v>670</v>
      </c>
      <c r="M412" s="14" t="str">
        <f>IFERROR(MID(Table1[[#This Row],[price]],SEARCH("¹",Table1[[#This Row],[price]])+1, 10), MID(Table1[[#This Row],[price]],SEARCH("Rs. ",Table1[[#This Row],[price]])+4, 10))</f>
        <v>1199</v>
      </c>
      <c r="N412" s="6" t="str">
        <f>IF(ISNUMBER(SEARCH("Men", Table1[[#This Row],[name]])), "Men", "Women")</f>
        <v>Women</v>
      </c>
      <c r="O412" s="6"/>
      <c r="P412" s="6"/>
    </row>
    <row r="413" spans="1:16" ht="19.8" customHeight="1" x14ac:dyDescent="0.3">
      <c r="A413" t="s">
        <v>965</v>
      </c>
      <c r="B413" t="s">
        <v>2003</v>
      </c>
      <c r="C413" t="s">
        <v>516</v>
      </c>
      <c r="D413" t="s">
        <v>2004</v>
      </c>
      <c r="E413" t="s">
        <v>26</v>
      </c>
      <c r="F413" s="1" t="s">
        <v>2005</v>
      </c>
      <c r="G413" s="1" t="s">
        <v>2006</v>
      </c>
      <c r="H413" t="s">
        <v>633</v>
      </c>
      <c r="I413" s="10" t="str">
        <f>IFERROR(LEFT(Table1[[#This Row],[ratingOld]],SEARCH("|", Table1[[#This Row],[ratingOld]])-2), AVERAGE(Table1[Ratings]))</f>
        <v>3.6</v>
      </c>
      <c r="J413" s="1" t="str">
        <f>IF(Table1[[#This Row],[numBuyers]]&lt;&gt;"None",LEFT(Table1[[#This Row],[numBuyers]],SEARCH(" ",Table1[[#This Row],[numBuyers]])-1), "None")</f>
        <v>46</v>
      </c>
      <c r="K413" s="1">
        <f>IFERROR(LEFT(Table1[[#This Row],[Column1]],SEARCH("k", Table1[[#This Row],[Column1]])-1), 0)</f>
        <v>0</v>
      </c>
      <c r="L413" s="16" t="str">
        <f>IF(Table1[[#This Row],[Column2]]=0, Table1[[#This Row],[Column1]], Table1[[#This Row],[Column2]]*1000)</f>
        <v>46</v>
      </c>
      <c r="M413" s="14" t="str">
        <f>IFERROR(MID(Table1[[#This Row],[price]],SEARCH("¹",Table1[[#This Row],[price]])+1, 10), MID(Table1[[#This Row],[price]],SEARCH("Rs. ",Table1[[#This Row],[price]])+4, 10))</f>
        <v>2299</v>
      </c>
      <c r="N413" s="6" t="str">
        <f>IF(ISNUMBER(SEARCH("Men", Table1[[#This Row],[name]])), "Men", "Women")</f>
        <v>Women</v>
      </c>
      <c r="O413" s="6"/>
      <c r="P413" s="6"/>
    </row>
    <row r="414" spans="1:16" ht="19.8" hidden="1" customHeight="1" x14ac:dyDescent="0.3">
      <c r="A414" t="s">
        <v>1623</v>
      </c>
      <c r="B414" t="s">
        <v>2007</v>
      </c>
      <c r="C414" t="s">
        <v>80</v>
      </c>
      <c r="D414" t="s">
        <v>436</v>
      </c>
      <c r="E414" s="1" t="s">
        <v>2008</v>
      </c>
      <c r="F414" s="1" t="s">
        <v>986</v>
      </c>
      <c r="G414" t="s">
        <v>21</v>
      </c>
      <c r="H414" t="s">
        <v>21</v>
      </c>
      <c r="I414" s="1" t="str">
        <f ca="1">IFERROR(LEFT(Table1[[#This Row],[ratingOld]],SEARCH("|", Table1[[#This Row],[ratingOld]])-2), AVERAGE(Table1[Ratings]))</f>
        <v>4.4</v>
      </c>
      <c r="J414" s="1" t="str">
        <f>IF(Table1[[#This Row],[numBuyers]]&lt;&gt;"None",LEFT(Table1[[#This Row],[numBuyers]],SEARCH(" ",Table1[[#This Row],[numBuyers]])-1), "None")</f>
        <v>None</v>
      </c>
      <c r="K414" s="1">
        <f>IFERROR(LEFT(Table1[[#This Row],[Column1]],SEARCH("k", Table1[[#This Row],[Column1]])-1), 0)</f>
        <v>0</v>
      </c>
      <c r="L414" s="6" t="str">
        <f>IF(Table1[[#This Row],[Column2]]=0, Table1[[#This Row],[Column1]], Table1[[#This Row],[Column2]]*1000)</f>
        <v>None</v>
      </c>
      <c r="M414" s="6" t="str">
        <f>IFERROR(MID(Table1[[#This Row],[price]],SEARCH("¹",Table1[[#This Row],[price]])+1, 10), MID(Table1[[#This Row],[price]],SEARCH("Rs. ",Table1[[#This Row],[price]])+4, 10))</f>
        <v>1199</v>
      </c>
      <c r="N414" s="6" t="str">
        <f>IF(ISNUMBER(SEARCH("Men", Table1[[#This Row],[name]])), "Men", "Women")</f>
        <v>Men</v>
      </c>
      <c r="O414" s="6" t="str">
        <f>TRIM(RIGHT(SUBSTITUTE(Table1[[#This Row],[name]], " ", REPT(" ", 100)), 100))</f>
        <v>Shoes</v>
      </c>
      <c r="P41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15" spans="1:16" ht="19.8" customHeight="1" x14ac:dyDescent="0.3">
      <c r="A415" t="s">
        <v>65</v>
      </c>
      <c r="B415" t="s">
        <v>2009</v>
      </c>
      <c r="C415" t="s">
        <v>624</v>
      </c>
      <c r="D415" t="s">
        <v>1711</v>
      </c>
      <c r="E415" t="s">
        <v>2010</v>
      </c>
      <c r="F415" s="1" t="s">
        <v>137</v>
      </c>
      <c r="G415" s="1" t="s">
        <v>2011</v>
      </c>
      <c r="H415" t="s">
        <v>2012</v>
      </c>
      <c r="I415" s="10" t="str">
        <f>IFERROR(LEFT(Table1[[#This Row],[ratingOld]],SEARCH("|", Table1[[#This Row],[ratingOld]])-2), AVERAGE(Table1[Ratings]))</f>
        <v>4</v>
      </c>
      <c r="J415" s="1" t="str">
        <f>IF(Table1[[#This Row],[numBuyers]]&lt;&gt;"None",LEFT(Table1[[#This Row],[numBuyers]],SEARCH(" ",Table1[[#This Row],[numBuyers]])-1), "None")</f>
        <v>676</v>
      </c>
      <c r="K415" s="1">
        <f>IFERROR(LEFT(Table1[[#This Row],[Column1]],SEARCH("k", Table1[[#This Row],[Column1]])-1), 0)</f>
        <v>0</v>
      </c>
      <c r="L415" s="16" t="str">
        <f>IF(Table1[[#This Row],[Column2]]=0, Table1[[#This Row],[Column1]], Table1[[#This Row],[Column2]]*1000)</f>
        <v>676</v>
      </c>
      <c r="M415" s="14" t="str">
        <f>IFERROR(MID(Table1[[#This Row],[price]],SEARCH("¹",Table1[[#This Row],[price]])+1, 10), MID(Table1[[#This Row],[price]],SEARCH("Rs. ",Table1[[#This Row],[price]])+4, 10))</f>
        <v>545</v>
      </c>
      <c r="N415" s="6" t="str">
        <f>IF(ISNUMBER(SEARCH("Men", Table1[[#This Row],[name]])), "Men", "Women")</f>
        <v>Men</v>
      </c>
      <c r="O415" s="6"/>
      <c r="P415" s="6"/>
    </row>
    <row r="416" spans="1:16" ht="19.8" customHeight="1" x14ac:dyDescent="0.3">
      <c r="A416" t="s">
        <v>677</v>
      </c>
      <c r="B416" t="s">
        <v>2013</v>
      </c>
      <c r="C416" t="s">
        <v>2014</v>
      </c>
      <c r="D416" t="s">
        <v>194</v>
      </c>
      <c r="E416" s="1" t="s">
        <v>2015</v>
      </c>
      <c r="F416" t="s">
        <v>21</v>
      </c>
      <c r="G416" s="1" t="s">
        <v>2016</v>
      </c>
      <c r="H416" t="s">
        <v>2017</v>
      </c>
      <c r="I416" s="10" t="str">
        <f>IFERROR(LEFT(Table1[[#This Row],[ratingOld]],SEARCH("|", Table1[[#This Row],[ratingOld]])-2), AVERAGE(Table1[Ratings]))</f>
        <v>4.1</v>
      </c>
      <c r="J416" s="1" t="str">
        <f>IF(Table1[[#This Row],[numBuyers]]&lt;&gt;"None",LEFT(Table1[[#This Row],[numBuyers]],SEARCH(" ",Table1[[#This Row],[numBuyers]])-1), "None")</f>
        <v>294</v>
      </c>
      <c r="K416" s="1">
        <f>IFERROR(LEFT(Table1[[#This Row],[Column1]],SEARCH("k", Table1[[#This Row],[Column1]])-1), 0)</f>
        <v>0</v>
      </c>
      <c r="L416" s="16" t="str">
        <f>IF(Table1[[#This Row],[Column2]]=0, Table1[[#This Row],[Column1]], Table1[[#This Row],[Column2]]*1000)</f>
        <v>294</v>
      </c>
      <c r="M416" s="14" t="str">
        <f>IFERROR(MID(Table1[[#This Row],[price]],SEARCH("¹",Table1[[#This Row],[price]])+1, 10), MID(Table1[[#This Row],[price]],SEARCH("Rs. ",Table1[[#This Row],[price]])+4, 10))</f>
        <v>895</v>
      </c>
      <c r="N416" s="6" t="str">
        <f>IF(ISNUMBER(SEARCH("Men", Table1[[#This Row],[name]])), "Men", "Women")</f>
        <v>Women</v>
      </c>
      <c r="O416" s="6"/>
      <c r="P416" s="6"/>
    </row>
    <row r="417" spans="1:16" ht="19.8" customHeight="1" x14ac:dyDescent="0.3">
      <c r="A417" t="s">
        <v>240</v>
      </c>
      <c r="B417" t="s">
        <v>2018</v>
      </c>
      <c r="C417" t="s">
        <v>2019</v>
      </c>
      <c r="D417" t="s">
        <v>887</v>
      </c>
      <c r="E417" s="1" t="s">
        <v>2020</v>
      </c>
      <c r="F417" s="1" t="s">
        <v>2021</v>
      </c>
      <c r="G417" s="1" t="s">
        <v>2022</v>
      </c>
      <c r="H417" t="s">
        <v>2023</v>
      </c>
      <c r="I417" s="10" t="str">
        <f>IFERROR(LEFT(Table1[[#This Row],[ratingOld]],SEARCH("|", Table1[[#This Row],[ratingOld]])-2), AVERAGE(Table1[Ratings]))</f>
        <v>4.2</v>
      </c>
      <c r="J417" s="1" t="str">
        <f>IF(Table1[[#This Row],[numBuyers]]&lt;&gt;"None",LEFT(Table1[[#This Row],[numBuyers]],SEARCH(" ",Table1[[#This Row],[numBuyers]])-1), "None")</f>
        <v>406</v>
      </c>
      <c r="K417" s="1">
        <f>IFERROR(LEFT(Table1[[#This Row],[Column1]],SEARCH("k", Table1[[#This Row],[Column1]])-1), 0)</f>
        <v>0</v>
      </c>
      <c r="L417" s="16" t="str">
        <f>IF(Table1[[#This Row],[Column2]]=0, Table1[[#This Row],[Column1]], Table1[[#This Row],[Column2]]*1000)</f>
        <v>406</v>
      </c>
      <c r="M417" s="14" t="str">
        <f>IFERROR(MID(Table1[[#This Row],[price]],SEARCH("¹",Table1[[#This Row],[price]])+1, 10), MID(Table1[[#This Row],[price]],SEARCH("Rs. ",Table1[[#This Row],[price]])+4, 10))</f>
        <v>391</v>
      </c>
      <c r="N417" s="6" t="str">
        <f>IF(ISNUMBER(SEARCH("Men", Table1[[#This Row],[name]])), "Men", "Women")</f>
        <v>Men</v>
      </c>
      <c r="O417" s="6"/>
      <c r="P417" s="6"/>
    </row>
    <row r="418" spans="1:16" ht="19.8" customHeight="1" x14ac:dyDescent="0.3">
      <c r="A418" t="s">
        <v>7</v>
      </c>
      <c r="B418" t="s">
        <v>2024</v>
      </c>
      <c r="C418" t="s">
        <v>2025</v>
      </c>
      <c r="D418" t="s">
        <v>201</v>
      </c>
      <c r="E418" s="1" t="s">
        <v>2026</v>
      </c>
      <c r="F418" s="1" t="s">
        <v>90</v>
      </c>
      <c r="G418" s="1" t="s">
        <v>2027</v>
      </c>
      <c r="H418" t="s">
        <v>2028</v>
      </c>
      <c r="I418" s="10" t="str">
        <f>IFERROR(LEFT(Table1[[#This Row],[ratingOld]],SEARCH("|", Table1[[#This Row],[ratingOld]])-2), AVERAGE(Table1[Ratings]))</f>
        <v>4.5</v>
      </c>
      <c r="J418" s="1" t="str">
        <f>IF(Table1[[#This Row],[numBuyers]]&lt;&gt;"None",LEFT(Table1[[#This Row],[numBuyers]],SEARCH(" ",Table1[[#This Row],[numBuyers]])-1), "None")</f>
        <v>111</v>
      </c>
      <c r="K418" s="1">
        <f>IFERROR(LEFT(Table1[[#This Row],[Column1]],SEARCH("k", Table1[[#This Row],[Column1]])-1), 0)</f>
        <v>0</v>
      </c>
      <c r="L418" s="16" t="str">
        <f>IF(Table1[[#This Row],[Column2]]=0, Table1[[#This Row],[Column1]], Table1[[#This Row],[Column2]]*1000)</f>
        <v>111</v>
      </c>
      <c r="M418" s="14" t="str">
        <f>IFERROR(MID(Table1[[#This Row],[price]],SEARCH("¹",Table1[[#This Row],[price]])+1, 10), MID(Table1[[#This Row],[price]],SEARCH("Rs. ",Table1[[#This Row],[price]])+4, 10))</f>
        <v>4059</v>
      </c>
      <c r="N418" s="6" t="str">
        <f>IF(ISNUMBER(SEARCH("Men", Table1[[#This Row],[name]])), "Men", "Women")</f>
        <v>Men</v>
      </c>
      <c r="O418" s="6"/>
      <c r="P418" s="6"/>
    </row>
    <row r="419" spans="1:16" ht="19.8" customHeight="1" x14ac:dyDescent="0.3">
      <c r="A419" t="s">
        <v>2029</v>
      </c>
      <c r="B419" t="s">
        <v>2030</v>
      </c>
      <c r="C419" t="s">
        <v>2031</v>
      </c>
      <c r="D419" t="s">
        <v>2032</v>
      </c>
      <c r="E419" t="s">
        <v>2033</v>
      </c>
      <c r="F419" t="s">
        <v>2034</v>
      </c>
      <c r="G419" s="1" t="s">
        <v>2035</v>
      </c>
      <c r="H419" t="s">
        <v>1168</v>
      </c>
      <c r="I419" s="10" t="str">
        <f>IFERROR(LEFT(Table1[[#This Row],[ratingOld]],SEARCH("|", Table1[[#This Row],[ratingOld]])-2), AVERAGE(Table1[Ratings]))</f>
        <v>4.3</v>
      </c>
      <c r="J419" s="1" t="str">
        <f>IF(Table1[[#This Row],[numBuyers]]&lt;&gt;"None",LEFT(Table1[[#This Row],[numBuyers]],SEARCH(" ",Table1[[#This Row],[numBuyers]])-1), "None")</f>
        <v>4.3k</v>
      </c>
      <c r="K419" s="1" t="str">
        <f>IFERROR(LEFT(Table1[[#This Row],[Column1]],SEARCH("k", Table1[[#This Row],[Column1]])-1), 0)</f>
        <v>4.3</v>
      </c>
      <c r="L419" s="16">
        <f>IF(Table1[[#This Row],[Column2]]=0, Table1[[#This Row],[Column1]], Table1[[#This Row],[Column2]]*1000)</f>
        <v>4300</v>
      </c>
      <c r="M419" s="14" t="str">
        <f>IFERROR(MID(Table1[[#This Row],[price]],SEARCH("¹",Table1[[#This Row],[price]])+1, 10), MID(Table1[[#This Row],[price]],SEARCH("Rs. ",Table1[[#This Row],[price]])+4, 10))</f>
        <v>189</v>
      </c>
      <c r="N419" s="6" t="str">
        <f>IF(ISNUMBER(SEARCH("Men", Table1[[#This Row],[name]])), "Men", "Women")</f>
        <v>Women</v>
      </c>
      <c r="O419" s="6"/>
      <c r="P419" s="6"/>
    </row>
    <row r="420" spans="1:16" ht="19.8" customHeight="1" x14ac:dyDescent="0.3">
      <c r="A420" t="s">
        <v>365</v>
      </c>
      <c r="B420" t="s">
        <v>2036</v>
      </c>
      <c r="C420" t="s">
        <v>768</v>
      </c>
      <c r="D420" t="s">
        <v>18</v>
      </c>
      <c r="E420" s="1" t="s">
        <v>2037</v>
      </c>
      <c r="F420" s="1" t="s">
        <v>528</v>
      </c>
      <c r="G420" s="1" t="s">
        <v>2038</v>
      </c>
      <c r="H420" t="s">
        <v>2039</v>
      </c>
      <c r="I420" s="10" t="str">
        <f>IFERROR(LEFT(Table1[[#This Row],[ratingOld]],SEARCH("|", Table1[[#This Row],[ratingOld]])-2), AVERAGE(Table1[Ratings]))</f>
        <v>4.2</v>
      </c>
      <c r="J420" s="1" t="str">
        <f>IF(Table1[[#This Row],[numBuyers]]&lt;&gt;"None",LEFT(Table1[[#This Row],[numBuyers]],SEARCH(" ",Table1[[#This Row],[numBuyers]])-1), "None")</f>
        <v>644</v>
      </c>
      <c r="K420" s="1">
        <f>IFERROR(LEFT(Table1[[#This Row],[Column1]],SEARCH("k", Table1[[#This Row],[Column1]])-1), 0)</f>
        <v>0</v>
      </c>
      <c r="L420" s="16" t="str">
        <f>IF(Table1[[#This Row],[Column2]]=0, Table1[[#This Row],[Column1]], Table1[[#This Row],[Column2]]*1000)</f>
        <v>644</v>
      </c>
      <c r="M420" s="14" t="str">
        <f>IFERROR(MID(Table1[[#This Row],[price]],SEARCH("¹",Table1[[#This Row],[price]])+1, 10), MID(Table1[[#This Row],[price]],SEARCH("Rs. ",Table1[[#This Row],[price]])+4, 10))</f>
        <v>2099</v>
      </c>
      <c r="N420" s="6" t="str">
        <f>IF(ISNUMBER(SEARCH("Men", Table1[[#This Row],[name]])), "Men", "Women")</f>
        <v>Men</v>
      </c>
      <c r="O420" s="6"/>
      <c r="P420" s="6"/>
    </row>
    <row r="421" spans="1:16" ht="19.8" customHeight="1" x14ac:dyDescent="0.3">
      <c r="A421" t="s">
        <v>998</v>
      </c>
      <c r="B421" t="s">
        <v>2040</v>
      </c>
      <c r="C421" t="s">
        <v>2041</v>
      </c>
      <c r="D421" t="s">
        <v>21</v>
      </c>
      <c r="E421" s="1" t="s">
        <v>2042</v>
      </c>
      <c r="F421" s="1" t="s">
        <v>90</v>
      </c>
      <c r="G421" s="1" t="s">
        <v>2043</v>
      </c>
      <c r="H421" t="s">
        <v>2044</v>
      </c>
      <c r="I421" s="10" t="str">
        <f>IFERROR(LEFT(Table1[[#This Row],[ratingOld]],SEARCH("|", Table1[[#This Row],[ratingOld]])-2), AVERAGE(Table1[Ratings]))</f>
        <v>3</v>
      </c>
      <c r="J421" s="1" t="str">
        <f>IF(Table1[[#This Row],[numBuyers]]&lt;&gt;"None",LEFT(Table1[[#This Row],[numBuyers]],SEARCH(" ",Table1[[#This Row],[numBuyers]])-1), "None")</f>
        <v>2</v>
      </c>
      <c r="K421" s="1">
        <f>IFERROR(LEFT(Table1[[#This Row],[Column1]],SEARCH("k", Table1[[#This Row],[Column1]])-1), 0)</f>
        <v>0</v>
      </c>
      <c r="L421" s="16" t="str">
        <f>IF(Table1[[#This Row],[Column2]]=0, Table1[[#This Row],[Column1]], Table1[[#This Row],[Column2]]*1000)</f>
        <v>2</v>
      </c>
      <c r="M421" s="14" t="str">
        <f>IFERROR(MID(Table1[[#This Row],[price]],SEARCH("¹",Table1[[#This Row],[price]])+1, 10), MID(Table1[[#This Row],[price]],SEARCH("Rs. ",Table1[[#This Row],[price]])+4, 10))</f>
        <v>15995</v>
      </c>
      <c r="N421" s="6" t="str">
        <f>IF(ISNUMBER(SEARCH("Men", Table1[[#This Row],[name]])), "Men", "Women")</f>
        <v>Men</v>
      </c>
      <c r="O421" s="6"/>
      <c r="P421" s="6"/>
    </row>
    <row r="422" spans="1:16" ht="19.8" customHeight="1" x14ac:dyDescent="0.3">
      <c r="A422" t="s">
        <v>65</v>
      </c>
      <c r="B422" t="s">
        <v>2045</v>
      </c>
      <c r="C422" t="s">
        <v>2046</v>
      </c>
      <c r="D422" t="s">
        <v>2047</v>
      </c>
      <c r="E422" t="s">
        <v>2048</v>
      </c>
      <c r="F422" t="s">
        <v>373</v>
      </c>
      <c r="G422" s="1" t="s">
        <v>2049</v>
      </c>
      <c r="H422" t="s">
        <v>1629</v>
      </c>
      <c r="I422" s="10" t="str">
        <f>IFERROR(LEFT(Table1[[#This Row],[ratingOld]],SEARCH("|", Table1[[#This Row],[ratingOld]])-2), AVERAGE(Table1[Ratings]))</f>
        <v>4</v>
      </c>
      <c r="J422" s="1" t="str">
        <f>IF(Table1[[#This Row],[numBuyers]]&lt;&gt;"None",LEFT(Table1[[#This Row],[numBuyers]],SEARCH(" ",Table1[[#This Row],[numBuyers]])-1), "None")</f>
        <v>2.8k</v>
      </c>
      <c r="K422" s="1" t="str">
        <f>IFERROR(LEFT(Table1[[#This Row],[Column1]],SEARCH("k", Table1[[#This Row],[Column1]])-1), 0)</f>
        <v>2.8</v>
      </c>
      <c r="L422" s="16">
        <f>IF(Table1[[#This Row],[Column2]]=0, Table1[[#This Row],[Column1]], Table1[[#This Row],[Column2]]*1000)</f>
        <v>2800</v>
      </c>
      <c r="M422" s="14" t="str">
        <f>IFERROR(MID(Table1[[#This Row],[price]],SEARCH("¹",Table1[[#This Row],[price]])+1, 10), MID(Table1[[#This Row],[price]],SEARCH("Rs. ",Table1[[#This Row],[price]])+4, 10))</f>
        <v>1949</v>
      </c>
      <c r="N422" s="6" t="str">
        <f>IF(ISNUMBER(SEARCH("Men", Table1[[#This Row],[name]])), "Men", "Women")</f>
        <v>Men</v>
      </c>
      <c r="O422" s="6"/>
      <c r="P422" s="6"/>
    </row>
    <row r="423" spans="1:16" ht="19.8" customHeight="1" x14ac:dyDescent="0.3">
      <c r="A423" t="s">
        <v>120</v>
      </c>
      <c r="B423" t="s">
        <v>2050</v>
      </c>
      <c r="C423" t="s">
        <v>43</v>
      </c>
      <c r="D423" t="s">
        <v>1496</v>
      </c>
      <c r="E423" t="s">
        <v>26</v>
      </c>
      <c r="F423" s="1" t="s">
        <v>1688</v>
      </c>
      <c r="G423" s="1" t="s">
        <v>2051</v>
      </c>
      <c r="H423" t="s">
        <v>2052</v>
      </c>
      <c r="I423" s="10" t="str">
        <f>IFERROR(LEFT(Table1[[#This Row],[ratingOld]],SEARCH("|", Table1[[#This Row],[ratingOld]])-2), AVERAGE(Table1[Ratings]))</f>
        <v>3.8</v>
      </c>
      <c r="J423" s="1" t="str">
        <f>IF(Table1[[#This Row],[numBuyers]]&lt;&gt;"None",LEFT(Table1[[#This Row],[numBuyers]],SEARCH(" ",Table1[[#This Row],[numBuyers]])-1), "None")</f>
        <v>921</v>
      </c>
      <c r="K423" s="1">
        <f>IFERROR(LEFT(Table1[[#This Row],[Column1]],SEARCH("k", Table1[[#This Row],[Column1]])-1), 0)</f>
        <v>0</v>
      </c>
      <c r="L423" s="16" t="str">
        <f>IF(Table1[[#This Row],[Column2]]=0, Table1[[#This Row],[Column1]], Table1[[#This Row],[Column2]]*1000)</f>
        <v>921</v>
      </c>
      <c r="M423" s="14" t="str">
        <f>IFERROR(MID(Table1[[#This Row],[price]],SEARCH("¹",Table1[[#This Row],[price]])+1, 10), MID(Table1[[#This Row],[price]],SEARCH("Rs. ",Table1[[#This Row],[price]])+4, 10))</f>
        <v>1299</v>
      </c>
      <c r="N423" s="6" t="str">
        <f>IF(ISNUMBER(SEARCH("Men", Table1[[#This Row],[name]])), "Men", "Women")</f>
        <v>Women</v>
      </c>
      <c r="O423" s="6"/>
      <c r="P423" s="6"/>
    </row>
    <row r="424" spans="1:16" ht="19.8" customHeight="1" x14ac:dyDescent="0.3">
      <c r="A424" t="s">
        <v>22</v>
      </c>
      <c r="B424" t="s">
        <v>2053</v>
      </c>
      <c r="C424" t="s">
        <v>52</v>
      </c>
      <c r="D424" t="s">
        <v>2054</v>
      </c>
      <c r="E424" t="s">
        <v>26</v>
      </c>
      <c r="F424" s="1" t="s">
        <v>278</v>
      </c>
      <c r="G424" s="1" t="s">
        <v>414</v>
      </c>
      <c r="H424" t="s">
        <v>303</v>
      </c>
      <c r="I424" s="10" t="str">
        <f>IFERROR(LEFT(Table1[[#This Row],[ratingOld]],SEARCH("|", Table1[[#This Row],[ratingOld]])-2), AVERAGE(Table1[Ratings]))</f>
        <v>4.2</v>
      </c>
      <c r="J424" s="1" t="str">
        <f>IF(Table1[[#This Row],[numBuyers]]&lt;&gt;"None",LEFT(Table1[[#This Row],[numBuyers]],SEARCH(" ",Table1[[#This Row],[numBuyers]])-1), "None")</f>
        <v>3.2k</v>
      </c>
      <c r="K424" s="1" t="str">
        <f>IFERROR(LEFT(Table1[[#This Row],[Column1]],SEARCH("k", Table1[[#This Row],[Column1]])-1), 0)</f>
        <v>3.2</v>
      </c>
      <c r="L424" s="16">
        <f>IF(Table1[[#This Row],[Column2]]=0, Table1[[#This Row],[Column1]], Table1[[#This Row],[Column2]]*1000)</f>
        <v>3200</v>
      </c>
      <c r="M424" s="14" t="str">
        <f>IFERROR(MID(Table1[[#This Row],[price]],SEARCH("¹",Table1[[#This Row],[price]])+1, 10), MID(Table1[[#This Row],[price]],SEARCH("Rs. ",Table1[[#This Row],[price]])+4, 10))</f>
        <v>1999</v>
      </c>
      <c r="N424" s="6" t="str">
        <f>IF(ISNUMBER(SEARCH("Men", Table1[[#This Row],[name]])), "Men", "Women")</f>
        <v>Women</v>
      </c>
      <c r="O424" s="6"/>
      <c r="P424" s="6"/>
    </row>
    <row r="425" spans="1:16" ht="19.8" customHeight="1" x14ac:dyDescent="0.3">
      <c r="A425" t="s">
        <v>148</v>
      </c>
      <c r="B425" t="s">
        <v>2055</v>
      </c>
      <c r="C425" t="s">
        <v>113</v>
      </c>
      <c r="D425" t="s">
        <v>21</v>
      </c>
      <c r="E425" t="s">
        <v>2056</v>
      </c>
      <c r="F425" s="1" t="s">
        <v>2057</v>
      </c>
      <c r="G425" s="1" t="s">
        <v>2058</v>
      </c>
      <c r="H425" t="s">
        <v>2059</v>
      </c>
      <c r="I425" s="10" t="str">
        <f>IFERROR(LEFT(Table1[[#This Row],[ratingOld]],SEARCH("|", Table1[[#This Row],[ratingOld]])-2), AVERAGE(Table1[Ratings]))</f>
        <v>4.3</v>
      </c>
      <c r="J425" s="1" t="str">
        <f>IF(Table1[[#This Row],[numBuyers]]&lt;&gt;"None",LEFT(Table1[[#This Row],[numBuyers]],SEARCH(" ",Table1[[#This Row],[numBuyers]])-1), "None")</f>
        <v>6.7k</v>
      </c>
      <c r="K425" s="1" t="str">
        <f>IFERROR(LEFT(Table1[[#This Row],[Column1]],SEARCH("k", Table1[[#This Row],[Column1]])-1), 0)</f>
        <v>6.7</v>
      </c>
      <c r="L425" s="16">
        <f>IF(Table1[[#This Row],[Column2]]=0, Table1[[#This Row],[Column1]], Table1[[#This Row],[Column2]]*1000)</f>
        <v>6700</v>
      </c>
      <c r="M425" s="14" t="str">
        <f>IFERROR(MID(Table1[[#This Row],[price]],SEARCH("¹",Table1[[#This Row],[price]])+1, 10), MID(Table1[[#This Row],[price]],SEARCH("Rs. ",Table1[[#This Row],[price]])+4, 10))</f>
        <v>799</v>
      </c>
      <c r="N425" s="6" t="str">
        <f>IF(ISNUMBER(SEARCH("Men", Table1[[#This Row],[name]])), "Men", "Women")</f>
        <v>Men</v>
      </c>
      <c r="O425" s="6"/>
      <c r="P425" s="6"/>
    </row>
    <row r="426" spans="1:16" ht="19.8" customHeight="1" x14ac:dyDescent="0.3">
      <c r="A426" t="s">
        <v>691</v>
      </c>
      <c r="B426" t="s">
        <v>2060</v>
      </c>
      <c r="C426" t="s">
        <v>2061</v>
      </c>
      <c r="D426" t="s">
        <v>254</v>
      </c>
      <c r="E426" t="s">
        <v>2062</v>
      </c>
      <c r="F426" t="s">
        <v>21</v>
      </c>
      <c r="G426" s="1" t="s">
        <v>2063</v>
      </c>
      <c r="H426" t="s">
        <v>918</v>
      </c>
      <c r="I426" s="10" t="str">
        <f>IFERROR(LEFT(Table1[[#This Row],[ratingOld]],SEARCH("|", Table1[[#This Row],[ratingOld]])-2), AVERAGE(Table1[Ratings]))</f>
        <v>4.4</v>
      </c>
      <c r="J426" s="1" t="str">
        <f>IF(Table1[[#This Row],[numBuyers]]&lt;&gt;"None",LEFT(Table1[[#This Row],[numBuyers]],SEARCH(" ",Table1[[#This Row],[numBuyers]])-1), "None")</f>
        <v>7.5k</v>
      </c>
      <c r="K426" s="1" t="str">
        <f>IFERROR(LEFT(Table1[[#This Row],[Column1]],SEARCH("k", Table1[[#This Row],[Column1]])-1), 0)</f>
        <v>7.5</v>
      </c>
      <c r="L426" s="16">
        <f>IF(Table1[[#This Row],[Column2]]=0, Table1[[#This Row],[Column1]], Table1[[#This Row],[Column2]]*1000)</f>
        <v>7500</v>
      </c>
      <c r="M426" s="14" t="str">
        <f>IFERROR(MID(Table1[[#This Row],[price]],SEARCH("¹",Table1[[#This Row],[price]])+1, 10), MID(Table1[[#This Row],[price]],SEARCH("Rs. ",Table1[[#This Row],[price]])+4, 10))</f>
        <v>284</v>
      </c>
      <c r="N426" s="6" t="str">
        <f>IF(ISNUMBER(SEARCH("Men", Table1[[#This Row],[name]])), "Men", "Women")</f>
        <v>Women</v>
      </c>
      <c r="O426" s="6"/>
      <c r="P426" s="6"/>
    </row>
    <row r="427" spans="1:16" ht="19.8" customHeight="1" x14ac:dyDescent="0.3">
      <c r="A427" t="s">
        <v>2064</v>
      </c>
      <c r="B427" t="s">
        <v>2065</v>
      </c>
      <c r="C427" t="s">
        <v>2066</v>
      </c>
      <c r="D427" t="s">
        <v>812</v>
      </c>
      <c r="E427" t="s">
        <v>2065</v>
      </c>
      <c r="F427" t="s">
        <v>21</v>
      </c>
      <c r="G427" s="1" t="s">
        <v>2067</v>
      </c>
      <c r="H427" t="s">
        <v>440</v>
      </c>
      <c r="I427" s="10" t="str">
        <f>IFERROR(LEFT(Table1[[#This Row],[ratingOld]],SEARCH("|", Table1[[#This Row],[ratingOld]])-2), AVERAGE(Table1[Ratings]))</f>
        <v>4.5</v>
      </c>
      <c r="J427" s="1" t="str">
        <f>IF(Table1[[#This Row],[numBuyers]]&lt;&gt;"None",LEFT(Table1[[#This Row],[numBuyers]],SEARCH(" ",Table1[[#This Row],[numBuyers]])-1), "None")</f>
        <v>1.4k</v>
      </c>
      <c r="K427" s="1" t="str">
        <f>IFERROR(LEFT(Table1[[#This Row],[Column1]],SEARCH("k", Table1[[#This Row],[Column1]])-1), 0)</f>
        <v>1.4</v>
      </c>
      <c r="L427" s="16">
        <f>IF(Table1[[#This Row],[Column2]]=0, Table1[[#This Row],[Column1]], Table1[[#This Row],[Column2]]*1000)</f>
        <v>1400</v>
      </c>
      <c r="M427" s="14" t="str">
        <f>IFERROR(MID(Table1[[#This Row],[price]],SEARCH("¹",Table1[[#This Row],[price]])+1, 10), MID(Table1[[#This Row],[price]],SEARCH("Rs. ",Table1[[#This Row],[price]])+4, 10))</f>
        <v>142</v>
      </c>
      <c r="N427" s="6" t="str">
        <f>IF(ISNUMBER(SEARCH("Men", Table1[[#This Row],[name]])), "Men", "Women")</f>
        <v>Women</v>
      </c>
      <c r="O427" s="6"/>
      <c r="P427" s="6"/>
    </row>
    <row r="428" spans="1:16" ht="19.8" hidden="1" customHeight="1" x14ac:dyDescent="0.3">
      <c r="A428" t="s">
        <v>2068</v>
      </c>
      <c r="B428" t="s">
        <v>2069</v>
      </c>
      <c r="C428" t="s">
        <v>2070</v>
      </c>
      <c r="D428" t="s">
        <v>2071</v>
      </c>
      <c r="E428" s="1" t="s">
        <v>2072</v>
      </c>
      <c r="F428" t="s">
        <v>21</v>
      </c>
      <c r="G428" t="s">
        <v>21</v>
      </c>
      <c r="H428" t="s">
        <v>21</v>
      </c>
      <c r="I428" s="1" t="str">
        <f ca="1">IFERROR(LEFT(Table1[[#This Row],[ratingOld]],SEARCH("|", Table1[[#This Row],[ratingOld]])-2), AVERAGE(Table1[Ratings]))</f>
        <v>4.4</v>
      </c>
      <c r="J428" s="1" t="str">
        <f>IF(Table1[[#This Row],[numBuyers]]&lt;&gt;"None",LEFT(Table1[[#This Row],[numBuyers]],SEARCH(" ",Table1[[#This Row],[numBuyers]])-1), "None")</f>
        <v>None</v>
      </c>
      <c r="K428" s="1">
        <f>IFERROR(LEFT(Table1[[#This Row],[Column1]],SEARCH("k", Table1[[#This Row],[Column1]])-1), 0)</f>
        <v>0</v>
      </c>
      <c r="L428" s="6" t="str">
        <f>IF(Table1[[#This Row],[Column2]]=0, Table1[[#This Row],[Column1]], Table1[[#This Row],[Column2]]*1000)</f>
        <v>None</v>
      </c>
      <c r="M428" s="6" t="str">
        <f>IFERROR(MID(Table1[[#This Row],[price]],SEARCH("¹",Table1[[#This Row],[price]])+1, 10), MID(Table1[[#This Row],[price]],SEARCH("Rs. ",Table1[[#This Row],[price]])+4, 10))</f>
        <v>2520</v>
      </c>
      <c r="N428" s="6" t="str">
        <f>IF(ISNUMBER(SEARCH("Men", Table1[[#This Row],[name]])), "Men", "Women")</f>
        <v>Women</v>
      </c>
      <c r="O428" s="6" t="str">
        <f>TRIM(RIGHT(SUBSTITUTE(Table1[[#This Row],[name]], " ", REPT(" ", 100)), 100))</f>
        <v>Toned</v>
      </c>
      <c r="P42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Silver</v>
      </c>
    </row>
    <row r="429" spans="1:16" ht="19.8" customHeight="1" x14ac:dyDescent="0.3">
      <c r="A429" t="s">
        <v>288</v>
      </c>
      <c r="B429" t="s">
        <v>2073</v>
      </c>
      <c r="C429" t="s">
        <v>2074</v>
      </c>
      <c r="D429" t="s">
        <v>526</v>
      </c>
      <c r="E429" t="s">
        <v>2075</v>
      </c>
      <c r="F429" s="1" t="s">
        <v>2076</v>
      </c>
      <c r="G429" s="1" t="s">
        <v>2077</v>
      </c>
      <c r="H429" t="s">
        <v>2078</v>
      </c>
      <c r="I429" s="10" t="str">
        <f>IFERROR(LEFT(Table1[[#This Row],[ratingOld]],SEARCH("|", Table1[[#This Row],[ratingOld]])-2), AVERAGE(Table1[Ratings]))</f>
        <v>4.5</v>
      </c>
      <c r="J429" s="1" t="str">
        <f>IF(Table1[[#This Row],[numBuyers]]&lt;&gt;"None",LEFT(Table1[[#This Row],[numBuyers]],SEARCH(" ",Table1[[#This Row],[numBuyers]])-1), "None")</f>
        <v>672</v>
      </c>
      <c r="K429" s="1">
        <f>IFERROR(LEFT(Table1[[#This Row],[Column1]],SEARCH("k", Table1[[#This Row],[Column1]])-1), 0)</f>
        <v>0</v>
      </c>
      <c r="L429" s="16" t="str">
        <f>IF(Table1[[#This Row],[Column2]]=0, Table1[[#This Row],[Column1]], Table1[[#This Row],[Column2]]*1000)</f>
        <v>672</v>
      </c>
      <c r="M429" s="14" t="str">
        <f>IFERROR(MID(Table1[[#This Row],[price]],SEARCH("¹",Table1[[#This Row],[price]])+1, 10), MID(Table1[[#This Row],[price]],SEARCH("Rs. ",Table1[[#This Row],[price]])+4, 10))</f>
        <v>974</v>
      </c>
      <c r="N429" s="6" t="str">
        <f>IF(ISNUMBER(SEARCH("Men", Table1[[#This Row],[name]])), "Men", "Women")</f>
        <v>Women</v>
      </c>
      <c r="O429" s="6"/>
      <c r="P429" s="6"/>
    </row>
    <row r="430" spans="1:16" ht="19.8" customHeight="1" x14ac:dyDescent="0.3">
      <c r="A430" t="s">
        <v>403</v>
      </c>
      <c r="B430" t="s">
        <v>2079</v>
      </c>
      <c r="C430" t="s">
        <v>24</v>
      </c>
      <c r="D430" t="s">
        <v>201</v>
      </c>
      <c r="E430" s="1" t="s">
        <v>2080</v>
      </c>
      <c r="F430" s="1" t="s">
        <v>2081</v>
      </c>
      <c r="G430" s="1" t="s">
        <v>2082</v>
      </c>
      <c r="H430" t="s">
        <v>1759</v>
      </c>
      <c r="I430" s="10" t="str">
        <f>IFERROR(LEFT(Table1[[#This Row],[ratingOld]],SEARCH("|", Table1[[#This Row],[ratingOld]])-2), AVERAGE(Table1[Ratings]))</f>
        <v>4.1</v>
      </c>
      <c r="J430" s="1" t="str">
        <f>IF(Table1[[#This Row],[numBuyers]]&lt;&gt;"None",LEFT(Table1[[#This Row],[numBuyers]],SEARCH(" ",Table1[[#This Row],[numBuyers]])-1), "None")</f>
        <v>512</v>
      </c>
      <c r="K430" s="1">
        <f>IFERROR(LEFT(Table1[[#This Row],[Column1]],SEARCH("k", Table1[[#This Row],[Column1]])-1), 0)</f>
        <v>0</v>
      </c>
      <c r="L430" s="16" t="str">
        <f>IF(Table1[[#This Row],[Column2]]=0, Table1[[#This Row],[Column1]], Table1[[#This Row],[Column2]]*1000)</f>
        <v>512</v>
      </c>
      <c r="M430" s="14" t="str">
        <f>IFERROR(MID(Table1[[#This Row],[price]],SEARCH("¹",Table1[[#This Row],[price]])+1, 10), MID(Table1[[#This Row],[price]],SEARCH("Rs. ",Table1[[#This Row],[price]])+4, 10))</f>
        <v>1399</v>
      </c>
      <c r="N430" s="6" t="str">
        <f>IF(ISNUMBER(SEARCH("Men", Table1[[#This Row],[name]])), "Men", "Women")</f>
        <v>Women</v>
      </c>
      <c r="O430" s="6"/>
      <c r="P430" s="6"/>
    </row>
    <row r="431" spans="1:16" ht="19.8" customHeight="1" x14ac:dyDescent="0.3">
      <c r="A431" t="s">
        <v>2083</v>
      </c>
      <c r="B431" t="s">
        <v>2084</v>
      </c>
      <c r="C431" t="s">
        <v>2085</v>
      </c>
      <c r="D431" t="s">
        <v>18</v>
      </c>
      <c r="E431" s="1" t="s">
        <v>2086</v>
      </c>
      <c r="F431" s="1" t="s">
        <v>362</v>
      </c>
      <c r="G431" s="1" t="s">
        <v>2087</v>
      </c>
      <c r="H431" t="s">
        <v>924</v>
      </c>
      <c r="I431" s="10" t="str">
        <f>IFERROR(LEFT(Table1[[#This Row],[ratingOld]],SEARCH("|", Table1[[#This Row],[ratingOld]])-2), AVERAGE(Table1[Ratings]))</f>
        <v>4.7</v>
      </c>
      <c r="J431" s="1" t="str">
        <f>IF(Table1[[#This Row],[numBuyers]]&lt;&gt;"None",LEFT(Table1[[#This Row],[numBuyers]],SEARCH(" ",Table1[[#This Row],[numBuyers]])-1), "None")</f>
        <v>16</v>
      </c>
      <c r="K431" s="1">
        <f>IFERROR(LEFT(Table1[[#This Row],[Column1]],SEARCH("k", Table1[[#This Row],[Column1]])-1), 0)</f>
        <v>0</v>
      </c>
      <c r="L431" s="16" t="str">
        <f>IF(Table1[[#This Row],[Column2]]=0, Table1[[#This Row],[Column1]], Table1[[#This Row],[Column2]]*1000)</f>
        <v>16</v>
      </c>
      <c r="M431" s="14" t="str">
        <f>IFERROR(MID(Table1[[#This Row],[price]],SEARCH("¹",Table1[[#This Row],[price]])+1, 10), MID(Table1[[#This Row],[price]],SEARCH("Rs. ",Table1[[#This Row],[price]])+4, 10))</f>
        <v>1439</v>
      </c>
      <c r="N431" s="6" t="str">
        <f>IF(ISNUMBER(SEARCH("Men", Table1[[#This Row],[name]])), "Men", "Women")</f>
        <v>Men</v>
      </c>
      <c r="O431" s="6"/>
      <c r="P431" s="6"/>
    </row>
    <row r="432" spans="1:16" ht="19.8" customHeight="1" x14ac:dyDescent="0.3">
      <c r="A432" t="s">
        <v>65</v>
      </c>
      <c r="B432" t="s">
        <v>2088</v>
      </c>
      <c r="C432" t="s">
        <v>932</v>
      </c>
      <c r="D432" t="s">
        <v>459</v>
      </c>
      <c r="E432" s="1" t="s">
        <v>2089</v>
      </c>
      <c r="F432" s="1" t="s">
        <v>70</v>
      </c>
      <c r="G432" s="1" t="s">
        <v>2090</v>
      </c>
      <c r="H432" t="s">
        <v>1873</v>
      </c>
      <c r="I432" s="10" t="str">
        <f>IFERROR(LEFT(Table1[[#This Row],[ratingOld]],SEARCH("|", Table1[[#This Row],[ratingOld]])-2), AVERAGE(Table1[Ratings]))</f>
        <v>3.9</v>
      </c>
      <c r="J432" s="1" t="str">
        <f>IF(Table1[[#This Row],[numBuyers]]&lt;&gt;"None",LEFT(Table1[[#This Row],[numBuyers]],SEARCH(" ",Table1[[#This Row],[numBuyers]])-1), "None")</f>
        <v>41</v>
      </c>
      <c r="K432" s="1">
        <f>IFERROR(LEFT(Table1[[#This Row],[Column1]],SEARCH("k", Table1[[#This Row],[Column1]])-1), 0)</f>
        <v>0</v>
      </c>
      <c r="L432" s="16" t="str">
        <f>IF(Table1[[#This Row],[Column2]]=0, Table1[[#This Row],[Column1]], Table1[[#This Row],[Column2]]*1000)</f>
        <v>41</v>
      </c>
      <c r="M432" s="14" t="str">
        <f>IFERROR(MID(Table1[[#This Row],[price]],SEARCH("¹",Table1[[#This Row],[price]])+1, 10), MID(Table1[[#This Row],[price]],SEARCH("Rs. ",Table1[[#This Row],[price]])+4, 10))</f>
        <v>759</v>
      </c>
      <c r="N432" s="6" t="str">
        <f>IF(ISNUMBER(SEARCH("Men", Table1[[#This Row],[name]])), "Men", "Women")</f>
        <v>Men</v>
      </c>
      <c r="O432" s="6"/>
      <c r="P432" s="6"/>
    </row>
    <row r="433" spans="1:16" ht="19.8" customHeight="1" x14ac:dyDescent="0.3">
      <c r="A433" t="s">
        <v>127</v>
      </c>
      <c r="B433" t="s">
        <v>2091</v>
      </c>
      <c r="C433" t="s">
        <v>967</v>
      </c>
      <c r="D433" t="s">
        <v>68</v>
      </c>
      <c r="E433" s="1" t="s">
        <v>2092</v>
      </c>
      <c r="F433" t="s">
        <v>373</v>
      </c>
      <c r="G433" s="1" t="s">
        <v>2093</v>
      </c>
      <c r="H433" t="s">
        <v>1465</v>
      </c>
      <c r="I433" s="10" t="str">
        <f>IFERROR(LEFT(Table1[[#This Row],[ratingOld]],SEARCH("|", Table1[[#This Row],[ratingOld]])-2), AVERAGE(Table1[Ratings]))</f>
        <v>3.7</v>
      </c>
      <c r="J433" s="1" t="str">
        <f>IF(Table1[[#This Row],[numBuyers]]&lt;&gt;"None",LEFT(Table1[[#This Row],[numBuyers]],SEARCH(" ",Table1[[#This Row],[numBuyers]])-1), "None")</f>
        <v>5.4k</v>
      </c>
      <c r="K433" s="1" t="str">
        <f>IFERROR(LEFT(Table1[[#This Row],[Column1]],SEARCH("k", Table1[[#This Row],[Column1]])-1), 0)</f>
        <v>5.4</v>
      </c>
      <c r="L433" s="16">
        <f>IF(Table1[[#This Row],[Column2]]=0, Table1[[#This Row],[Column1]], Table1[[#This Row],[Column2]]*1000)</f>
        <v>5400</v>
      </c>
      <c r="M433" s="14" t="str">
        <f>IFERROR(MID(Table1[[#This Row],[price]],SEARCH("¹",Table1[[#This Row],[price]])+1, 10), MID(Table1[[#This Row],[price]],SEARCH("Rs. ",Table1[[#This Row],[price]])+4, 10))</f>
        <v>1799</v>
      </c>
      <c r="N433" s="6" t="str">
        <f>IF(ISNUMBER(SEARCH("Men", Table1[[#This Row],[name]])), "Men", "Women")</f>
        <v>Men</v>
      </c>
      <c r="O433" s="6"/>
      <c r="P433" s="6"/>
    </row>
    <row r="434" spans="1:16" ht="19.8" customHeight="1" x14ac:dyDescent="0.3">
      <c r="A434" t="s">
        <v>240</v>
      </c>
      <c r="B434" t="s">
        <v>2094</v>
      </c>
      <c r="C434" t="s">
        <v>2095</v>
      </c>
      <c r="D434" t="s">
        <v>18</v>
      </c>
      <c r="E434" s="1" t="s">
        <v>2096</v>
      </c>
      <c r="F434" s="1" t="s">
        <v>70</v>
      </c>
      <c r="G434" s="1" t="s">
        <v>2097</v>
      </c>
      <c r="H434" t="s">
        <v>2098</v>
      </c>
      <c r="I434" s="10" t="str">
        <f>IFERROR(LEFT(Table1[[#This Row],[ratingOld]],SEARCH("|", Table1[[#This Row],[ratingOld]])-2), AVERAGE(Table1[Ratings]))</f>
        <v>4.2</v>
      </c>
      <c r="J434" s="1" t="str">
        <f>IF(Table1[[#This Row],[numBuyers]]&lt;&gt;"None",LEFT(Table1[[#This Row],[numBuyers]],SEARCH(" ",Table1[[#This Row],[numBuyers]])-1), "None")</f>
        <v>680</v>
      </c>
      <c r="K434" s="1">
        <f>IFERROR(LEFT(Table1[[#This Row],[Column1]],SEARCH("k", Table1[[#This Row],[Column1]])-1), 0)</f>
        <v>0</v>
      </c>
      <c r="L434" s="16" t="str">
        <f>IF(Table1[[#This Row],[Column2]]=0, Table1[[#This Row],[Column1]], Table1[[#This Row],[Column2]]*1000)</f>
        <v>680</v>
      </c>
      <c r="M434" s="14" t="str">
        <f>IFERROR(MID(Table1[[#This Row],[price]],SEARCH("¹",Table1[[#This Row],[price]])+1, 10), MID(Table1[[#This Row],[price]],SEARCH("Rs. ",Table1[[#This Row],[price]])+4, 10))</f>
        <v>1409</v>
      </c>
      <c r="N434" s="6" t="str">
        <f>IF(ISNUMBER(SEARCH("Men", Table1[[#This Row],[name]])), "Men", "Women")</f>
        <v>Men</v>
      </c>
      <c r="O434" s="6"/>
      <c r="P434" s="6"/>
    </row>
    <row r="435" spans="1:16" ht="19.8" customHeight="1" x14ac:dyDescent="0.3">
      <c r="A435" t="s">
        <v>240</v>
      </c>
      <c r="B435" t="s">
        <v>2099</v>
      </c>
      <c r="C435" t="s">
        <v>972</v>
      </c>
      <c r="D435" t="s">
        <v>775</v>
      </c>
      <c r="E435" s="1" t="s">
        <v>2100</v>
      </c>
      <c r="F435" t="s">
        <v>2101</v>
      </c>
      <c r="G435" s="1" t="s">
        <v>2102</v>
      </c>
      <c r="H435" t="s">
        <v>1112</v>
      </c>
      <c r="I435" s="10" t="str">
        <f>IFERROR(LEFT(Table1[[#This Row],[ratingOld]],SEARCH("|", Table1[[#This Row],[ratingOld]])-2), AVERAGE(Table1[Ratings]))</f>
        <v>3.7</v>
      </c>
      <c r="J435" s="1" t="str">
        <f>IF(Table1[[#This Row],[numBuyers]]&lt;&gt;"None",LEFT(Table1[[#This Row],[numBuyers]],SEARCH(" ",Table1[[#This Row],[numBuyers]])-1), "None")</f>
        <v>3.1k</v>
      </c>
      <c r="K435" s="1" t="str">
        <f>IFERROR(LEFT(Table1[[#This Row],[Column1]],SEARCH("k", Table1[[#This Row],[Column1]])-1), 0)</f>
        <v>3.1</v>
      </c>
      <c r="L435" s="16">
        <f>IF(Table1[[#This Row],[Column2]]=0, Table1[[#This Row],[Column1]], Table1[[#This Row],[Column2]]*1000)</f>
        <v>3100</v>
      </c>
      <c r="M435" s="14" t="str">
        <f>IFERROR(MID(Table1[[#This Row],[price]],SEARCH("¹",Table1[[#This Row],[price]])+1, 10), MID(Table1[[#This Row],[price]],SEARCH("Rs. ",Table1[[#This Row],[price]])+4, 10))</f>
        <v>872</v>
      </c>
      <c r="N435" s="6" t="str">
        <f>IF(ISNUMBER(SEARCH("Men", Table1[[#This Row],[name]])), "Men", "Women")</f>
        <v>Men</v>
      </c>
      <c r="O435" s="6"/>
      <c r="P435" s="6"/>
    </row>
    <row r="436" spans="1:16" ht="19.8" customHeight="1" x14ac:dyDescent="0.3">
      <c r="A436" t="s">
        <v>127</v>
      </c>
      <c r="B436" t="s">
        <v>2103</v>
      </c>
      <c r="C436" t="s">
        <v>67</v>
      </c>
      <c r="D436" t="s">
        <v>99</v>
      </c>
      <c r="E436" s="1" t="s">
        <v>2104</v>
      </c>
      <c r="F436" t="s">
        <v>1777</v>
      </c>
      <c r="G436" s="1" t="s">
        <v>2105</v>
      </c>
      <c r="H436" t="s">
        <v>1779</v>
      </c>
      <c r="I436" s="10" t="str">
        <f>IFERROR(LEFT(Table1[[#This Row],[ratingOld]],SEARCH("|", Table1[[#This Row],[ratingOld]])-2), AVERAGE(Table1[Ratings]))</f>
        <v>4.3</v>
      </c>
      <c r="J436" s="1" t="str">
        <f>IF(Table1[[#This Row],[numBuyers]]&lt;&gt;"None",LEFT(Table1[[#This Row],[numBuyers]],SEARCH(" ",Table1[[#This Row],[numBuyers]])-1), "None")</f>
        <v>15.6k</v>
      </c>
      <c r="K436" s="1" t="str">
        <f>IFERROR(LEFT(Table1[[#This Row],[Column1]],SEARCH("k", Table1[[#This Row],[Column1]])-1), 0)</f>
        <v>15.6</v>
      </c>
      <c r="L436" s="16">
        <f>IF(Table1[[#This Row],[Column2]]=0, Table1[[#This Row],[Column1]], Table1[[#This Row],[Column2]]*1000)</f>
        <v>15600</v>
      </c>
      <c r="M436" s="14" t="str">
        <f>IFERROR(MID(Table1[[#This Row],[price]],SEARCH("¹",Table1[[#This Row],[price]])+1, 10), MID(Table1[[#This Row],[price]],SEARCH("Rs. ",Table1[[#This Row],[price]])+4, 10))</f>
        <v>764</v>
      </c>
      <c r="N436" s="6" t="str">
        <f>IF(ISNUMBER(SEARCH("Men", Table1[[#This Row],[name]])), "Men", "Women")</f>
        <v>Men</v>
      </c>
      <c r="O436" s="6"/>
      <c r="P436" s="6"/>
    </row>
    <row r="437" spans="1:16" ht="19.8" customHeight="1" x14ac:dyDescent="0.3">
      <c r="A437" t="s">
        <v>127</v>
      </c>
      <c r="B437" t="s">
        <v>2106</v>
      </c>
      <c r="C437" t="s">
        <v>48</v>
      </c>
      <c r="D437" t="s">
        <v>2107</v>
      </c>
      <c r="E437" s="1" t="s">
        <v>2108</v>
      </c>
      <c r="F437" s="1" t="s">
        <v>823</v>
      </c>
      <c r="G437" s="1" t="s">
        <v>2109</v>
      </c>
      <c r="H437" t="s">
        <v>2110</v>
      </c>
      <c r="I437" s="10" t="str">
        <f>IFERROR(LEFT(Table1[[#This Row],[ratingOld]],SEARCH("|", Table1[[#This Row],[ratingOld]])-2), AVERAGE(Table1[Ratings]))</f>
        <v>4.1</v>
      </c>
      <c r="J437" s="1" t="str">
        <f>IF(Table1[[#This Row],[numBuyers]]&lt;&gt;"None",LEFT(Table1[[#This Row],[numBuyers]],SEARCH(" ",Table1[[#This Row],[numBuyers]])-1), "None")</f>
        <v>48</v>
      </c>
      <c r="K437" s="1">
        <f>IFERROR(LEFT(Table1[[#This Row],[Column1]],SEARCH("k", Table1[[#This Row],[Column1]])-1), 0)</f>
        <v>0</v>
      </c>
      <c r="L437" s="16" t="str">
        <f>IF(Table1[[#This Row],[Column2]]=0, Table1[[#This Row],[Column1]], Table1[[#This Row],[Column2]]*1000)</f>
        <v>48</v>
      </c>
      <c r="M437" s="14" t="str">
        <f>IFERROR(MID(Table1[[#This Row],[price]],SEARCH("¹",Table1[[#This Row],[price]])+1, 10), MID(Table1[[#This Row],[price]],SEARCH("Rs. ",Table1[[#This Row],[price]])+4, 10))</f>
        <v>1499</v>
      </c>
      <c r="N437" s="6" t="str">
        <f>IF(ISNUMBER(SEARCH("Men", Table1[[#This Row],[name]])), "Men", "Women")</f>
        <v>Men</v>
      </c>
      <c r="O437" s="6"/>
      <c r="P437" s="6"/>
    </row>
    <row r="438" spans="1:16" ht="19.8" customHeight="1" x14ac:dyDescent="0.3">
      <c r="A438" t="s">
        <v>85</v>
      </c>
      <c r="B438" t="s">
        <v>2111</v>
      </c>
      <c r="C438" t="s">
        <v>377</v>
      </c>
      <c r="D438" t="s">
        <v>792</v>
      </c>
      <c r="E438" s="1" t="s">
        <v>2112</v>
      </c>
      <c r="F438" t="s">
        <v>2113</v>
      </c>
      <c r="G438" s="1" t="s">
        <v>2114</v>
      </c>
      <c r="H438" t="s">
        <v>2115</v>
      </c>
      <c r="I438" s="10" t="str">
        <f>IFERROR(LEFT(Table1[[#This Row],[ratingOld]],SEARCH("|", Table1[[#This Row],[ratingOld]])-2), AVERAGE(Table1[Ratings]))</f>
        <v>4.4</v>
      </c>
      <c r="J438" s="1" t="str">
        <f>IF(Table1[[#This Row],[numBuyers]]&lt;&gt;"None",LEFT(Table1[[#This Row],[numBuyers]],SEARCH(" ",Table1[[#This Row],[numBuyers]])-1), "None")</f>
        <v>623</v>
      </c>
      <c r="K438" s="1">
        <f>IFERROR(LEFT(Table1[[#This Row],[Column1]],SEARCH("k", Table1[[#This Row],[Column1]])-1), 0)</f>
        <v>0</v>
      </c>
      <c r="L438" s="16" t="str">
        <f>IF(Table1[[#This Row],[Column2]]=0, Table1[[#This Row],[Column1]], Table1[[#This Row],[Column2]]*1000)</f>
        <v>623</v>
      </c>
      <c r="M438" s="14" t="str">
        <f>IFERROR(MID(Table1[[#This Row],[price]],SEARCH("¹",Table1[[#This Row],[price]])+1, 10), MID(Table1[[#This Row],[price]],SEARCH("Rs. ",Table1[[#This Row],[price]])+4, 10))</f>
        <v>899</v>
      </c>
      <c r="N438" s="6" t="str">
        <f>IF(ISNUMBER(SEARCH("Men", Table1[[#This Row],[name]])), "Men", "Women")</f>
        <v>Men</v>
      </c>
      <c r="O438" s="6"/>
      <c r="P438" s="6"/>
    </row>
    <row r="439" spans="1:16" ht="19.8" customHeight="1" x14ac:dyDescent="0.3">
      <c r="A439" t="s">
        <v>2116</v>
      </c>
      <c r="B439" t="s">
        <v>2117</v>
      </c>
      <c r="C439" t="s">
        <v>2118</v>
      </c>
      <c r="D439" t="s">
        <v>106</v>
      </c>
      <c r="E439" t="s">
        <v>2119</v>
      </c>
      <c r="F439" t="s">
        <v>21</v>
      </c>
      <c r="G439" s="1" t="s">
        <v>2120</v>
      </c>
      <c r="H439" t="s">
        <v>2121</v>
      </c>
      <c r="I439" s="10" t="str">
        <f>IFERROR(LEFT(Table1[[#This Row],[ratingOld]],SEARCH("|", Table1[[#This Row],[ratingOld]])-2), AVERAGE(Table1[Ratings]))</f>
        <v>4.3</v>
      </c>
      <c r="J439" s="1" t="str">
        <f>IF(Table1[[#This Row],[numBuyers]]&lt;&gt;"None",LEFT(Table1[[#This Row],[numBuyers]],SEARCH(" ",Table1[[#This Row],[numBuyers]])-1), "None")</f>
        <v>3k</v>
      </c>
      <c r="K439" s="1" t="str">
        <f>IFERROR(LEFT(Table1[[#This Row],[Column1]],SEARCH("k", Table1[[#This Row],[Column1]])-1), 0)</f>
        <v>3</v>
      </c>
      <c r="L439" s="16">
        <f>IF(Table1[[#This Row],[Column2]]=0, Table1[[#This Row],[Column1]], Table1[[#This Row],[Column2]]*1000)</f>
        <v>3000</v>
      </c>
      <c r="M439" s="14" t="str">
        <f>IFERROR(MID(Table1[[#This Row],[price]],SEARCH("¹",Table1[[#This Row],[price]])+1, 10), MID(Table1[[#This Row],[price]],SEARCH("Rs. ",Table1[[#This Row],[price]])+4, 10))</f>
        <v>1950</v>
      </c>
      <c r="N439" s="6" t="str">
        <f>IF(ISNUMBER(SEARCH("Men", Table1[[#This Row],[name]])), "Men", "Women")</f>
        <v>Men</v>
      </c>
      <c r="O439" s="6"/>
      <c r="P439" s="6"/>
    </row>
    <row r="440" spans="1:16" ht="19.8" customHeight="1" x14ac:dyDescent="0.3">
      <c r="A440" t="s">
        <v>2122</v>
      </c>
      <c r="B440" t="s">
        <v>2123</v>
      </c>
      <c r="C440" t="s">
        <v>2124</v>
      </c>
      <c r="D440" t="s">
        <v>21</v>
      </c>
      <c r="E440" s="1" t="s">
        <v>2125</v>
      </c>
      <c r="F440" s="1" t="s">
        <v>2126</v>
      </c>
      <c r="G440" s="1" t="s">
        <v>2127</v>
      </c>
      <c r="H440" t="s">
        <v>2128</v>
      </c>
      <c r="I440" s="10" t="str">
        <f>IFERROR(LEFT(Table1[[#This Row],[ratingOld]],SEARCH("|", Table1[[#This Row],[ratingOld]])-2), AVERAGE(Table1[Ratings]))</f>
        <v>4.3</v>
      </c>
      <c r="J440" s="1" t="str">
        <f>IF(Table1[[#This Row],[numBuyers]]&lt;&gt;"None",LEFT(Table1[[#This Row],[numBuyers]],SEARCH(" ",Table1[[#This Row],[numBuyers]])-1), "None")</f>
        <v>72</v>
      </c>
      <c r="K440" s="1">
        <f>IFERROR(LEFT(Table1[[#This Row],[Column1]],SEARCH("k", Table1[[#This Row],[Column1]])-1), 0)</f>
        <v>0</v>
      </c>
      <c r="L440" s="16" t="str">
        <f>IF(Table1[[#This Row],[Column2]]=0, Table1[[#This Row],[Column1]], Table1[[#This Row],[Column2]]*1000)</f>
        <v>72</v>
      </c>
      <c r="M440" s="14" t="str">
        <f>IFERROR(MID(Table1[[#This Row],[price]],SEARCH("¹",Table1[[#This Row],[price]])+1, 10), MID(Table1[[#This Row],[price]],SEARCH("Rs. ",Table1[[#This Row],[price]])+4, 10))</f>
        <v>559</v>
      </c>
      <c r="N440" s="6" t="str">
        <f>IF(ISNUMBER(SEARCH("Men", Table1[[#This Row],[name]])), "Men", "Women")</f>
        <v>Men</v>
      </c>
      <c r="O440" s="6"/>
      <c r="P440" s="6"/>
    </row>
    <row r="441" spans="1:16" ht="19.8" customHeight="1" x14ac:dyDescent="0.3">
      <c r="A441" t="s">
        <v>638</v>
      </c>
      <c r="B441" t="s">
        <v>1040</v>
      </c>
      <c r="C441" t="s">
        <v>177</v>
      </c>
      <c r="D441" t="s">
        <v>10</v>
      </c>
      <c r="E441" s="1" t="s">
        <v>2129</v>
      </c>
      <c r="F441" s="1" t="s">
        <v>1042</v>
      </c>
      <c r="G441" s="1" t="s">
        <v>381</v>
      </c>
      <c r="H441" t="s">
        <v>190</v>
      </c>
      <c r="I441" s="10" t="str">
        <f>IFERROR(LEFT(Table1[[#This Row],[ratingOld]],SEARCH("|", Table1[[#This Row],[ratingOld]])-2), AVERAGE(Table1[Ratings]))</f>
        <v>4</v>
      </c>
      <c r="J441" s="1" t="str">
        <f>IF(Table1[[#This Row],[numBuyers]]&lt;&gt;"None",LEFT(Table1[[#This Row],[numBuyers]],SEARCH(" ",Table1[[#This Row],[numBuyers]])-1), "None")</f>
        <v>1k</v>
      </c>
      <c r="K441" s="1" t="str">
        <f>IFERROR(LEFT(Table1[[#This Row],[Column1]],SEARCH("k", Table1[[#This Row],[Column1]])-1), 0)</f>
        <v>1</v>
      </c>
      <c r="L441" s="16">
        <f>IF(Table1[[#This Row],[Column2]]=0, Table1[[#This Row],[Column1]], Table1[[#This Row],[Column2]]*1000)</f>
        <v>1000</v>
      </c>
      <c r="M441" s="14" t="str">
        <f>IFERROR(MID(Table1[[#This Row],[price]],SEARCH("¹",Table1[[#This Row],[price]])+1, 10), MID(Table1[[#This Row],[price]],SEARCH("Rs. ",Table1[[#This Row],[price]])+4, 10))</f>
        <v>2399</v>
      </c>
      <c r="N441" s="6" t="str">
        <f>IF(ISNUMBER(SEARCH("Men", Table1[[#This Row],[name]])), "Men", "Women")</f>
        <v>Men</v>
      </c>
      <c r="O441" s="6"/>
      <c r="P441" s="6"/>
    </row>
    <row r="442" spans="1:16" ht="19.8" customHeight="1" x14ac:dyDescent="0.3">
      <c r="A442" t="s">
        <v>989</v>
      </c>
      <c r="B442" t="s">
        <v>2130</v>
      </c>
      <c r="C442" t="s">
        <v>2131</v>
      </c>
      <c r="D442" t="s">
        <v>1578</v>
      </c>
      <c r="E442" t="s">
        <v>2132</v>
      </c>
      <c r="F442" t="s">
        <v>2133</v>
      </c>
      <c r="G442" s="1" t="s">
        <v>2134</v>
      </c>
      <c r="H442" t="s">
        <v>443</v>
      </c>
      <c r="I442" s="10" t="str">
        <f>IFERROR(LEFT(Table1[[#This Row],[ratingOld]],SEARCH("|", Table1[[#This Row],[ratingOld]])-2), AVERAGE(Table1[Ratings]))</f>
        <v>4.4</v>
      </c>
      <c r="J442" s="1" t="str">
        <f>IF(Table1[[#This Row],[numBuyers]]&lt;&gt;"None",LEFT(Table1[[#This Row],[numBuyers]],SEARCH(" ",Table1[[#This Row],[numBuyers]])-1), "None")</f>
        <v>3.3k</v>
      </c>
      <c r="K442" s="1" t="str">
        <f>IFERROR(LEFT(Table1[[#This Row],[Column1]],SEARCH("k", Table1[[#This Row],[Column1]])-1), 0)</f>
        <v>3.3</v>
      </c>
      <c r="L442" s="16">
        <f>IF(Table1[[#This Row],[Column2]]=0, Table1[[#This Row],[Column1]], Table1[[#This Row],[Column2]]*1000)</f>
        <v>3300</v>
      </c>
      <c r="M442" s="14" t="str">
        <f>IFERROR(MID(Table1[[#This Row],[price]],SEARCH("¹",Table1[[#This Row],[price]])+1, 10), MID(Table1[[#This Row],[price]],SEARCH("Rs. ",Table1[[#This Row],[price]])+4, 10))</f>
        <v>1011</v>
      </c>
      <c r="N442" s="6" t="str">
        <f>IF(ISNUMBER(SEARCH("Men", Table1[[#This Row],[name]])), "Men", "Women")</f>
        <v>Women</v>
      </c>
      <c r="O442" s="6"/>
      <c r="P442" s="6"/>
    </row>
    <row r="443" spans="1:16" ht="19.8" customHeight="1" x14ac:dyDescent="0.3">
      <c r="A443" t="s">
        <v>651</v>
      </c>
      <c r="B443" t="s">
        <v>2135</v>
      </c>
      <c r="C443" t="s">
        <v>2136</v>
      </c>
      <c r="D443" t="s">
        <v>526</v>
      </c>
      <c r="E443" t="s">
        <v>2137</v>
      </c>
      <c r="F443" t="s">
        <v>21</v>
      </c>
      <c r="G443" s="1" t="s">
        <v>2138</v>
      </c>
      <c r="H443" t="s">
        <v>2139</v>
      </c>
      <c r="I443" s="10" t="str">
        <f>IFERROR(LEFT(Table1[[#This Row],[ratingOld]],SEARCH("|", Table1[[#This Row],[ratingOld]])-2), AVERAGE(Table1[Ratings]))</f>
        <v>4.5</v>
      </c>
      <c r="J443" s="1" t="str">
        <f>IF(Table1[[#This Row],[numBuyers]]&lt;&gt;"None",LEFT(Table1[[#This Row],[numBuyers]],SEARCH(" ",Table1[[#This Row],[numBuyers]])-1), "None")</f>
        <v>19.5k</v>
      </c>
      <c r="K443" s="1" t="str">
        <f>IFERROR(LEFT(Table1[[#This Row],[Column1]],SEARCH("k", Table1[[#This Row],[Column1]])-1), 0)</f>
        <v>19.5</v>
      </c>
      <c r="L443" s="16">
        <f>IF(Table1[[#This Row],[Column2]]=0, Table1[[#This Row],[Column1]], Table1[[#This Row],[Column2]]*1000)</f>
        <v>19500</v>
      </c>
      <c r="M443" s="14" t="str">
        <f>IFERROR(MID(Table1[[#This Row],[price]],SEARCH("¹",Table1[[#This Row],[price]])+1, 10), MID(Table1[[#This Row],[price]],SEARCH("Rs. ",Table1[[#This Row],[price]])+4, 10))</f>
        <v>143</v>
      </c>
      <c r="N443" s="6" t="str">
        <f>IF(ISNUMBER(SEARCH("Men", Table1[[#This Row],[name]])), "Men", "Women")</f>
        <v>Women</v>
      </c>
      <c r="O443" s="6"/>
      <c r="P443" s="6"/>
    </row>
    <row r="444" spans="1:16" ht="19.8" customHeight="1" x14ac:dyDescent="0.3">
      <c r="A444" t="s">
        <v>35</v>
      </c>
      <c r="B444" t="s">
        <v>2140</v>
      </c>
      <c r="C444" t="s">
        <v>392</v>
      </c>
      <c r="D444" t="s">
        <v>393</v>
      </c>
      <c r="E444" t="s">
        <v>26</v>
      </c>
      <c r="F444" t="s">
        <v>21</v>
      </c>
      <c r="G444" s="1" t="s">
        <v>2141</v>
      </c>
      <c r="H444" t="s">
        <v>2142</v>
      </c>
      <c r="I444" s="10" t="str">
        <f>IFERROR(LEFT(Table1[[#This Row],[ratingOld]],SEARCH("|", Table1[[#This Row],[ratingOld]])-2), AVERAGE(Table1[Ratings]))</f>
        <v>3.8</v>
      </c>
      <c r="J444" s="1" t="str">
        <f>IF(Table1[[#This Row],[numBuyers]]&lt;&gt;"None",LEFT(Table1[[#This Row],[numBuyers]],SEARCH(" ",Table1[[#This Row],[numBuyers]])-1), "None")</f>
        <v>767</v>
      </c>
      <c r="K444" s="1">
        <f>IFERROR(LEFT(Table1[[#This Row],[Column1]],SEARCH("k", Table1[[#This Row],[Column1]])-1), 0)</f>
        <v>0</v>
      </c>
      <c r="L444" s="16" t="str">
        <f>IF(Table1[[#This Row],[Column2]]=0, Table1[[#This Row],[Column1]], Table1[[#This Row],[Column2]]*1000)</f>
        <v>767</v>
      </c>
      <c r="M444" s="14" t="str">
        <f>IFERROR(MID(Table1[[#This Row],[price]],SEARCH("¹",Table1[[#This Row],[price]])+1, 10), MID(Table1[[#This Row],[price]],SEARCH("Rs. ",Table1[[#This Row],[price]])+4, 10))</f>
        <v>799</v>
      </c>
      <c r="N444" s="6" t="str">
        <f>IF(ISNUMBER(SEARCH("Men", Table1[[#This Row],[name]])), "Men", "Women")</f>
        <v>Women</v>
      </c>
      <c r="O444" s="6"/>
      <c r="P444" s="6"/>
    </row>
    <row r="445" spans="1:16" ht="19.8" customHeight="1" x14ac:dyDescent="0.3">
      <c r="A445" t="s">
        <v>133</v>
      </c>
      <c r="B445" t="s">
        <v>2143</v>
      </c>
      <c r="C445" t="s">
        <v>2144</v>
      </c>
      <c r="D445" t="s">
        <v>21</v>
      </c>
      <c r="E445" s="1" t="s">
        <v>2145</v>
      </c>
      <c r="F445" s="1" t="s">
        <v>626</v>
      </c>
      <c r="G445" s="1" t="s">
        <v>2146</v>
      </c>
      <c r="H445" t="s">
        <v>2147</v>
      </c>
      <c r="I445" s="10" t="str">
        <f>IFERROR(LEFT(Table1[[#This Row],[ratingOld]],SEARCH("|", Table1[[#This Row],[ratingOld]])-2), AVERAGE(Table1[Ratings]))</f>
        <v>4.1</v>
      </c>
      <c r="J445" s="1" t="str">
        <f>IF(Table1[[#This Row],[numBuyers]]&lt;&gt;"None",LEFT(Table1[[#This Row],[numBuyers]],SEARCH(" ",Table1[[#This Row],[numBuyers]])-1), "None")</f>
        <v>177</v>
      </c>
      <c r="K445" s="1">
        <f>IFERROR(LEFT(Table1[[#This Row],[Column1]],SEARCH("k", Table1[[#This Row],[Column1]])-1), 0)</f>
        <v>0</v>
      </c>
      <c r="L445" s="16" t="str">
        <f>IF(Table1[[#This Row],[Column2]]=0, Table1[[#This Row],[Column1]], Table1[[#This Row],[Column2]]*1000)</f>
        <v>177</v>
      </c>
      <c r="M445" s="14" t="str">
        <f>IFERROR(MID(Table1[[#This Row],[price]],SEARCH("¹",Table1[[#This Row],[price]])+1, 10), MID(Table1[[#This Row],[price]],SEARCH("Rs. ",Table1[[#This Row],[price]])+4, 10))</f>
        <v>1599</v>
      </c>
      <c r="N445" s="6" t="str">
        <f>IF(ISNUMBER(SEARCH("Men", Table1[[#This Row],[name]])), "Men", "Women")</f>
        <v>Men</v>
      </c>
      <c r="O445" s="6"/>
      <c r="P445" s="6"/>
    </row>
    <row r="446" spans="1:16" ht="19.8" customHeight="1" x14ac:dyDescent="0.3">
      <c r="A446" t="s">
        <v>1281</v>
      </c>
      <c r="B446" t="s">
        <v>2148</v>
      </c>
      <c r="C446" t="s">
        <v>67</v>
      </c>
      <c r="D446" t="s">
        <v>68</v>
      </c>
      <c r="E446" s="1" t="s">
        <v>2149</v>
      </c>
      <c r="F446" s="1" t="s">
        <v>2150</v>
      </c>
      <c r="G446" s="1" t="s">
        <v>2151</v>
      </c>
      <c r="H446" t="s">
        <v>2152</v>
      </c>
      <c r="I446" s="10" t="str">
        <f>IFERROR(LEFT(Table1[[#This Row],[ratingOld]],SEARCH("|", Table1[[#This Row],[ratingOld]])-2), AVERAGE(Table1[Ratings]))</f>
        <v>4.2</v>
      </c>
      <c r="J446" s="1" t="str">
        <f>IF(Table1[[#This Row],[numBuyers]]&lt;&gt;"None",LEFT(Table1[[#This Row],[numBuyers]],SEARCH(" ",Table1[[#This Row],[numBuyers]])-1), "None")</f>
        <v>331</v>
      </c>
      <c r="K446" s="1">
        <f>IFERROR(LEFT(Table1[[#This Row],[Column1]],SEARCH("k", Table1[[#This Row],[Column1]])-1), 0)</f>
        <v>0</v>
      </c>
      <c r="L446" s="16" t="str">
        <f>IF(Table1[[#This Row],[Column2]]=0, Table1[[#This Row],[Column1]], Table1[[#This Row],[Column2]]*1000)</f>
        <v>331</v>
      </c>
      <c r="M446" s="14" t="str">
        <f>IFERROR(MID(Table1[[#This Row],[price]],SEARCH("¹",Table1[[#This Row],[price]])+1, 10), MID(Table1[[#This Row],[price]],SEARCH("Rs. ",Table1[[#This Row],[price]])+4, 10))</f>
        <v>764</v>
      </c>
      <c r="N446" s="6" t="str">
        <f>IF(ISNUMBER(SEARCH("Men", Table1[[#This Row],[name]])), "Men", "Women")</f>
        <v>Men</v>
      </c>
      <c r="O446" s="6"/>
      <c r="P446" s="6"/>
    </row>
    <row r="447" spans="1:16" ht="19.8" customHeight="1" x14ac:dyDescent="0.3">
      <c r="A447" t="s">
        <v>148</v>
      </c>
      <c r="B447" t="s">
        <v>2153</v>
      </c>
      <c r="C447" t="s">
        <v>346</v>
      </c>
      <c r="D447" t="s">
        <v>21</v>
      </c>
      <c r="E447" t="s">
        <v>995</v>
      </c>
      <c r="F447" t="s">
        <v>996</v>
      </c>
      <c r="G447" s="1" t="s">
        <v>560</v>
      </c>
      <c r="H447" t="s">
        <v>297</v>
      </c>
      <c r="I447" s="10" t="str">
        <f>IFERROR(LEFT(Table1[[#This Row],[ratingOld]],SEARCH("|", Table1[[#This Row],[ratingOld]])-2), AVERAGE(Table1[Ratings]))</f>
        <v>4.4</v>
      </c>
      <c r="J447" s="1" t="str">
        <f>IF(Table1[[#This Row],[numBuyers]]&lt;&gt;"None",LEFT(Table1[[#This Row],[numBuyers]],SEARCH(" ",Table1[[#This Row],[numBuyers]])-1), "None")</f>
        <v>2k</v>
      </c>
      <c r="K447" s="1" t="str">
        <f>IFERROR(LEFT(Table1[[#This Row],[Column1]],SEARCH("k", Table1[[#This Row],[Column1]])-1), 0)</f>
        <v>2</v>
      </c>
      <c r="L447" s="16">
        <f>IF(Table1[[#This Row],[Column2]]=0, Table1[[#This Row],[Column1]], Table1[[#This Row],[Column2]]*1000)</f>
        <v>2000</v>
      </c>
      <c r="M447" s="14" t="str">
        <f>IFERROR(MID(Table1[[#This Row],[price]],SEARCH("¹",Table1[[#This Row],[price]])+1, 10), MID(Table1[[#This Row],[price]],SEARCH("Rs. ",Table1[[#This Row],[price]])+4, 10))</f>
        <v>1799</v>
      </c>
      <c r="N447" s="6" t="str">
        <f>IF(ISNUMBER(SEARCH("Men", Table1[[#This Row],[name]])), "Men", "Women")</f>
        <v>Men</v>
      </c>
      <c r="O447" s="6"/>
      <c r="P447" s="6"/>
    </row>
    <row r="448" spans="1:16" ht="19.8" customHeight="1" x14ac:dyDescent="0.3">
      <c r="A448" t="s">
        <v>375</v>
      </c>
      <c r="B448" t="s">
        <v>134</v>
      </c>
      <c r="C448" t="s">
        <v>791</v>
      </c>
      <c r="D448" t="s">
        <v>1195</v>
      </c>
      <c r="E448" t="s">
        <v>2154</v>
      </c>
      <c r="F448" s="1" t="s">
        <v>285</v>
      </c>
      <c r="G448" s="1" t="s">
        <v>2155</v>
      </c>
      <c r="H448" t="s">
        <v>1335</v>
      </c>
      <c r="I448" s="10" t="str">
        <f>IFERROR(LEFT(Table1[[#This Row],[ratingOld]],SEARCH("|", Table1[[#This Row],[ratingOld]])-2), AVERAGE(Table1[Ratings]))</f>
        <v>4.2</v>
      </c>
      <c r="J448" s="1" t="str">
        <f>IF(Table1[[#This Row],[numBuyers]]&lt;&gt;"None",LEFT(Table1[[#This Row],[numBuyers]],SEARCH(" ",Table1[[#This Row],[numBuyers]])-1), "None")</f>
        <v>3.9k</v>
      </c>
      <c r="K448" s="1" t="str">
        <f>IFERROR(LEFT(Table1[[#This Row],[Column1]],SEARCH("k", Table1[[#This Row],[Column1]])-1), 0)</f>
        <v>3.9</v>
      </c>
      <c r="L448" s="16">
        <f>IF(Table1[[#This Row],[Column2]]=0, Table1[[#This Row],[Column1]], Table1[[#This Row],[Column2]]*1000)</f>
        <v>3900</v>
      </c>
      <c r="M448" s="14" t="str">
        <f>IFERROR(MID(Table1[[#This Row],[price]],SEARCH("¹",Table1[[#This Row],[price]])+1, 10), MID(Table1[[#This Row],[price]],SEARCH("Rs. ",Table1[[#This Row],[price]])+4, 10))</f>
        <v>549</v>
      </c>
      <c r="N448" s="6" t="str">
        <f>IF(ISNUMBER(SEARCH("Men", Table1[[#This Row],[name]])), "Men", "Women")</f>
        <v>Men</v>
      </c>
      <c r="O448" s="6"/>
      <c r="P448" s="6"/>
    </row>
    <row r="449" spans="1:16" ht="19.8" customHeight="1" x14ac:dyDescent="0.3">
      <c r="A449" t="s">
        <v>35</v>
      </c>
      <c r="B449" t="s">
        <v>2156</v>
      </c>
      <c r="C449" t="s">
        <v>52</v>
      </c>
      <c r="D449" t="s">
        <v>53</v>
      </c>
      <c r="E449" t="s">
        <v>26</v>
      </c>
      <c r="F449" t="s">
        <v>21</v>
      </c>
      <c r="G449" s="1" t="s">
        <v>2157</v>
      </c>
      <c r="H449" t="s">
        <v>506</v>
      </c>
      <c r="I449" s="10" t="str">
        <f>IFERROR(LEFT(Table1[[#This Row],[ratingOld]],SEARCH("|", Table1[[#This Row],[ratingOld]])-2), AVERAGE(Table1[Ratings]))</f>
        <v>4.1</v>
      </c>
      <c r="J449" s="1" t="str">
        <f>IF(Table1[[#This Row],[numBuyers]]&lt;&gt;"None",LEFT(Table1[[#This Row],[numBuyers]],SEARCH(" ",Table1[[#This Row],[numBuyers]])-1), "None")</f>
        <v>2.9k</v>
      </c>
      <c r="K449" s="1" t="str">
        <f>IFERROR(LEFT(Table1[[#This Row],[Column1]],SEARCH("k", Table1[[#This Row],[Column1]])-1), 0)</f>
        <v>2.9</v>
      </c>
      <c r="L449" s="16">
        <f>IF(Table1[[#This Row],[Column2]]=0, Table1[[#This Row],[Column1]], Table1[[#This Row],[Column2]]*1000)</f>
        <v>2900</v>
      </c>
      <c r="M449" s="14" t="str">
        <f>IFERROR(MID(Table1[[#This Row],[price]],SEARCH("¹",Table1[[#This Row],[price]])+1, 10), MID(Table1[[#This Row],[price]],SEARCH("Rs. ",Table1[[#This Row],[price]])+4, 10))</f>
        <v>1999</v>
      </c>
      <c r="N449" s="6" t="str">
        <f>IF(ISNUMBER(SEARCH("Men", Table1[[#This Row],[name]])), "Men", "Women")</f>
        <v>Women</v>
      </c>
      <c r="O449" s="6"/>
      <c r="P449" s="6"/>
    </row>
    <row r="450" spans="1:16" ht="19.8" customHeight="1" x14ac:dyDescent="0.3">
      <c r="A450" t="s">
        <v>240</v>
      </c>
      <c r="B450" t="s">
        <v>2158</v>
      </c>
      <c r="C450" t="s">
        <v>1667</v>
      </c>
      <c r="D450" t="s">
        <v>68</v>
      </c>
      <c r="E450" s="1" t="s">
        <v>2159</v>
      </c>
      <c r="F450" s="1" t="s">
        <v>2160</v>
      </c>
      <c r="G450" s="1" t="s">
        <v>1605</v>
      </c>
      <c r="H450" t="s">
        <v>175</v>
      </c>
      <c r="I450" s="10" t="str">
        <f>IFERROR(LEFT(Table1[[#This Row],[ratingOld]],SEARCH("|", Table1[[#This Row],[ratingOld]])-2), AVERAGE(Table1[Ratings]))</f>
        <v>4.4</v>
      </c>
      <c r="J450" s="1" t="str">
        <f>IF(Table1[[#This Row],[numBuyers]]&lt;&gt;"None",LEFT(Table1[[#This Row],[numBuyers]],SEARCH(" ",Table1[[#This Row],[numBuyers]])-1), "None")</f>
        <v>2.7k</v>
      </c>
      <c r="K450" s="1" t="str">
        <f>IFERROR(LEFT(Table1[[#This Row],[Column1]],SEARCH("k", Table1[[#This Row],[Column1]])-1), 0)</f>
        <v>2.7</v>
      </c>
      <c r="L450" s="16">
        <f>IF(Table1[[#This Row],[Column2]]=0, Table1[[#This Row],[Column1]], Table1[[#This Row],[Column2]]*1000)</f>
        <v>2700</v>
      </c>
      <c r="M450" s="14" t="str">
        <f>IFERROR(MID(Table1[[#This Row],[price]],SEARCH("¹",Table1[[#This Row],[price]])+1, 10), MID(Table1[[#This Row],[price]],SEARCH("Rs. ",Table1[[#This Row],[price]])+4, 10))</f>
        <v>1349</v>
      </c>
      <c r="N450" s="6" t="str">
        <f>IF(ISNUMBER(SEARCH("Men", Table1[[#This Row],[name]])), "Men", "Women")</f>
        <v>Men</v>
      </c>
      <c r="O450" s="6"/>
      <c r="P450" s="6"/>
    </row>
    <row r="451" spans="1:16" ht="19.8" customHeight="1" x14ac:dyDescent="0.3">
      <c r="A451" t="s">
        <v>29</v>
      </c>
      <c r="B451" t="s">
        <v>2161</v>
      </c>
      <c r="C451" t="s">
        <v>926</v>
      </c>
      <c r="D451" t="s">
        <v>178</v>
      </c>
      <c r="E451" t="s">
        <v>26</v>
      </c>
      <c r="F451" t="s">
        <v>21</v>
      </c>
      <c r="G451" s="1" t="s">
        <v>2162</v>
      </c>
      <c r="H451" t="s">
        <v>2163</v>
      </c>
      <c r="I451" s="10" t="str">
        <f>IFERROR(LEFT(Table1[[#This Row],[ratingOld]],SEARCH("|", Table1[[#This Row],[ratingOld]])-2), AVERAGE(Table1[Ratings]))</f>
        <v>4.1</v>
      </c>
      <c r="J451" s="1" t="str">
        <f>IF(Table1[[#This Row],[numBuyers]]&lt;&gt;"None",LEFT(Table1[[#This Row],[numBuyers]],SEARCH(" ",Table1[[#This Row],[numBuyers]])-1), "None")</f>
        <v>162</v>
      </c>
      <c r="K451" s="1">
        <f>IFERROR(LEFT(Table1[[#This Row],[Column1]],SEARCH("k", Table1[[#This Row],[Column1]])-1), 0)</f>
        <v>0</v>
      </c>
      <c r="L451" s="16" t="str">
        <f>IF(Table1[[#This Row],[Column2]]=0, Table1[[#This Row],[Column1]], Table1[[#This Row],[Column2]]*1000)</f>
        <v>162</v>
      </c>
      <c r="M451" s="14" t="str">
        <f>IFERROR(MID(Table1[[#This Row],[price]],SEARCH("¹",Table1[[#This Row],[price]])+1, 10), MID(Table1[[#This Row],[price]],SEARCH("Rs. ",Table1[[#This Row],[price]])+4, 10))</f>
        <v>699</v>
      </c>
      <c r="N451" s="6" t="str">
        <f>IF(ISNUMBER(SEARCH("Men", Table1[[#This Row],[name]])), "Men", "Women")</f>
        <v>Women</v>
      </c>
      <c r="O451" s="6"/>
      <c r="P451" s="6"/>
    </row>
    <row r="452" spans="1:16" ht="19.8" customHeight="1" x14ac:dyDescent="0.3">
      <c r="A452" t="s">
        <v>1804</v>
      </c>
      <c r="B452" t="s">
        <v>2164</v>
      </c>
      <c r="C452" t="s">
        <v>2165</v>
      </c>
      <c r="D452" t="s">
        <v>99</v>
      </c>
      <c r="E452" t="s">
        <v>2164</v>
      </c>
      <c r="F452" t="s">
        <v>2166</v>
      </c>
      <c r="G452" s="1" t="s">
        <v>2167</v>
      </c>
      <c r="H452" t="s">
        <v>2168</v>
      </c>
      <c r="I452" s="10" t="str">
        <f>IFERROR(LEFT(Table1[[#This Row],[ratingOld]],SEARCH("|", Table1[[#This Row],[ratingOld]])-2), AVERAGE(Table1[Ratings]))</f>
        <v>4.5</v>
      </c>
      <c r="J452" s="1" t="str">
        <f>IF(Table1[[#This Row],[numBuyers]]&lt;&gt;"None",LEFT(Table1[[#This Row],[numBuyers]],SEARCH(" ",Table1[[#This Row],[numBuyers]])-1), "None")</f>
        <v>133</v>
      </c>
      <c r="K452" s="1">
        <f>IFERROR(LEFT(Table1[[#This Row],[Column1]],SEARCH("k", Table1[[#This Row],[Column1]])-1), 0)</f>
        <v>0</v>
      </c>
      <c r="L452" s="16" t="str">
        <f>IF(Table1[[#This Row],[Column2]]=0, Table1[[#This Row],[Column1]], Table1[[#This Row],[Column2]]*1000)</f>
        <v>133</v>
      </c>
      <c r="M452" s="14" t="str">
        <f>IFERROR(MID(Table1[[#This Row],[price]],SEARCH("¹",Table1[[#This Row],[price]])+1, 10), MID(Table1[[#This Row],[price]],SEARCH("Rs. ",Table1[[#This Row],[price]])+4, 10))</f>
        <v>6545</v>
      </c>
      <c r="N452" s="6" t="str">
        <f>IF(ISNUMBER(SEARCH("Men", Table1[[#This Row],[name]])), "Men", "Women")</f>
        <v>Men</v>
      </c>
      <c r="O452" s="6"/>
      <c r="P452" s="6"/>
    </row>
    <row r="453" spans="1:16" ht="19.8" customHeight="1" x14ac:dyDescent="0.3">
      <c r="A453" t="s">
        <v>1149</v>
      </c>
      <c r="B453" t="s">
        <v>2169</v>
      </c>
      <c r="C453" t="s">
        <v>24</v>
      </c>
      <c r="D453" t="s">
        <v>2170</v>
      </c>
      <c r="E453" t="s">
        <v>26</v>
      </c>
      <c r="F453" t="s">
        <v>21</v>
      </c>
      <c r="G453" s="1" t="s">
        <v>2171</v>
      </c>
      <c r="H453" t="s">
        <v>498</v>
      </c>
      <c r="I453" s="10" t="str">
        <f>IFERROR(LEFT(Table1[[#This Row],[ratingOld]],SEARCH("|", Table1[[#This Row],[ratingOld]])-2), AVERAGE(Table1[Ratings]))</f>
        <v>3.9</v>
      </c>
      <c r="J453" s="1" t="str">
        <f>IF(Table1[[#This Row],[numBuyers]]&lt;&gt;"None",LEFT(Table1[[#This Row],[numBuyers]],SEARCH(" ",Table1[[#This Row],[numBuyers]])-1), "None")</f>
        <v>2.2k</v>
      </c>
      <c r="K453" s="1" t="str">
        <f>IFERROR(LEFT(Table1[[#This Row],[Column1]],SEARCH("k", Table1[[#This Row],[Column1]])-1), 0)</f>
        <v>2.2</v>
      </c>
      <c r="L453" s="16">
        <f>IF(Table1[[#This Row],[Column2]]=0, Table1[[#This Row],[Column1]], Table1[[#This Row],[Column2]]*1000)</f>
        <v>2200</v>
      </c>
      <c r="M453" s="14" t="str">
        <f>IFERROR(MID(Table1[[#This Row],[price]],SEARCH("¹",Table1[[#This Row],[price]])+1, 10), MID(Table1[[#This Row],[price]],SEARCH("Rs. ",Table1[[#This Row],[price]])+4, 10))</f>
        <v>1399</v>
      </c>
      <c r="N453" s="6" t="str">
        <f>IF(ISNUMBER(SEARCH("Men", Table1[[#This Row],[name]])), "Men", "Women")</f>
        <v>Women</v>
      </c>
      <c r="O453" s="6"/>
      <c r="P453" s="6"/>
    </row>
    <row r="454" spans="1:16" ht="19.8" hidden="1" customHeight="1" x14ac:dyDescent="0.3">
      <c r="A454" t="s">
        <v>2172</v>
      </c>
      <c r="B454" t="s">
        <v>2173</v>
      </c>
      <c r="C454" t="s">
        <v>2174</v>
      </c>
      <c r="D454" t="s">
        <v>2175</v>
      </c>
      <c r="E454" s="1" t="s">
        <v>2176</v>
      </c>
      <c r="F454" s="1" t="s">
        <v>115</v>
      </c>
      <c r="G454" t="s">
        <v>21</v>
      </c>
      <c r="H454" t="s">
        <v>21</v>
      </c>
      <c r="I454" s="1" t="str">
        <f ca="1">IFERROR(LEFT(Table1[[#This Row],[ratingOld]],SEARCH("|", Table1[[#This Row],[ratingOld]])-2), AVERAGE(Table1[Ratings]))</f>
        <v>4.4</v>
      </c>
      <c r="J454" s="1" t="str">
        <f>IF(Table1[[#This Row],[numBuyers]]&lt;&gt;"None",LEFT(Table1[[#This Row],[numBuyers]],SEARCH(" ",Table1[[#This Row],[numBuyers]])-1), "None")</f>
        <v>None</v>
      </c>
      <c r="K454" s="1">
        <f>IFERROR(LEFT(Table1[[#This Row],[Column1]],SEARCH("k", Table1[[#This Row],[Column1]])-1), 0)</f>
        <v>0</v>
      </c>
      <c r="L454" s="6" t="str">
        <f>IF(Table1[[#This Row],[Column2]]=0, Table1[[#This Row],[Column1]], Table1[[#This Row],[Column2]]*1000)</f>
        <v>None</v>
      </c>
      <c r="M454" s="6" t="str">
        <f>IFERROR(MID(Table1[[#This Row],[price]],SEARCH("¹",Table1[[#This Row],[price]])+1, 10), MID(Table1[[#This Row],[price]],SEARCH("Rs. ",Table1[[#This Row],[price]])+4, 10))</f>
        <v>2773</v>
      </c>
      <c r="N454" s="6" t="str">
        <f>IF(ISNUMBER(SEARCH("Men", Table1[[#This Row],[name]])), "Men", "Women")</f>
        <v>Men</v>
      </c>
      <c r="O454" s="6" t="str">
        <f>TRIM(RIGHT(SUBSTITUTE(Table1[[#This Row],[name]], " ", REPT(" ", 100)), 100))</f>
        <v>Sneakers</v>
      </c>
      <c r="P45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55" spans="1:16" ht="19.8" customHeight="1" x14ac:dyDescent="0.3">
      <c r="A455" t="s">
        <v>85</v>
      </c>
      <c r="B455" t="s">
        <v>2177</v>
      </c>
      <c r="C455" t="s">
        <v>787</v>
      </c>
      <c r="D455" t="s">
        <v>88</v>
      </c>
      <c r="E455" s="1" t="s">
        <v>2178</v>
      </c>
      <c r="F455" s="1" t="s">
        <v>413</v>
      </c>
      <c r="G455" s="1" t="s">
        <v>2179</v>
      </c>
      <c r="H455" t="s">
        <v>2180</v>
      </c>
      <c r="I455" s="10" t="str">
        <f>IFERROR(LEFT(Table1[[#This Row],[ratingOld]],SEARCH("|", Table1[[#This Row],[ratingOld]])-2), AVERAGE(Table1[Ratings]))</f>
        <v>4.2</v>
      </c>
      <c r="J455" s="1" t="str">
        <f>IF(Table1[[#This Row],[numBuyers]]&lt;&gt;"None",LEFT(Table1[[#This Row],[numBuyers]],SEARCH(" ",Table1[[#This Row],[numBuyers]])-1), "None")</f>
        <v>313</v>
      </c>
      <c r="K455" s="1">
        <f>IFERROR(LEFT(Table1[[#This Row],[Column1]],SEARCH("k", Table1[[#This Row],[Column1]])-1), 0)</f>
        <v>0</v>
      </c>
      <c r="L455" s="16" t="str">
        <f>IF(Table1[[#This Row],[Column2]]=0, Table1[[#This Row],[Column1]], Table1[[#This Row],[Column2]]*1000)</f>
        <v>313</v>
      </c>
      <c r="M455" s="14" t="str">
        <f>IFERROR(MID(Table1[[#This Row],[price]],SEARCH("¹",Table1[[#This Row],[price]])+1, 10), MID(Table1[[#This Row],[price]],SEARCH("Rs. ",Table1[[#This Row],[price]])+4, 10))</f>
        <v>1739</v>
      </c>
      <c r="N455" s="6" t="str">
        <f>IF(ISNUMBER(SEARCH("Men", Table1[[#This Row],[name]])), "Men", "Women")</f>
        <v>Men</v>
      </c>
      <c r="O455" s="6"/>
      <c r="P455" s="6"/>
    </row>
    <row r="456" spans="1:16" ht="19.8" customHeight="1" x14ac:dyDescent="0.3">
      <c r="A456" t="s">
        <v>96</v>
      </c>
      <c r="B456" t="s">
        <v>2181</v>
      </c>
      <c r="C456" t="s">
        <v>2182</v>
      </c>
      <c r="D456" t="s">
        <v>99</v>
      </c>
      <c r="E456" s="1" t="s">
        <v>2183</v>
      </c>
      <c r="F456" s="1" t="s">
        <v>2184</v>
      </c>
      <c r="G456" s="1" t="s">
        <v>2185</v>
      </c>
      <c r="H456" t="s">
        <v>2186</v>
      </c>
      <c r="I456" s="10" t="str">
        <f>IFERROR(LEFT(Table1[[#This Row],[ratingOld]],SEARCH("|", Table1[[#This Row],[ratingOld]])-2), AVERAGE(Table1[Ratings]))</f>
        <v>4.3</v>
      </c>
      <c r="J456" s="1" t="str">
        <f>IF(Table1[[#This Row],[numBuyers]]&lt;&gt;"None",LEFT(Table1[[#This Row],[numBuyers]],SEARCH(" ",Table1[[#This Row],[numBuyers]])-1), "None")</f>
        <v>36</v>
      </c>
      <c r="K456" s="1">
        <f>IFERROR(LEFT(Table1[[#This Row],[Column1]],SEARCH("k", Table1[[#This Row],[Column1]])-1), 0)</f>
        <v>0</v>
      </c>
      <c r="L456" s="16" t="str">
        <f>IF(Table1[[#This Row],[Column2]]=0, Table1[[#This Row],[Column1]], Table1[[#This Row],[Column2]]*1000)</f>
        <v>36</v>
      </c>
      <c r="M456" s="14" t="str">
        <f>IFERROR(MID(Table1[[#This Row],[price]],SEARCH("¹",Table1[[#This Row],[price]])+1, 10), MID(Table1[[#This Row],[price]],SEARCH("Rs. ",Table1[[#This Row],[price]])+4, 10))</f>
        <v>3650</v>
      </c>
      <c r="N456" s="6" t="str">
        <f>IF(ISNUMBER(SEARCH("Men", Table1[[#This Row],[name]])), "Men", "Women")</f>
        <v>Men</v>
      </c>
      <c r="O456" s="6"/>
      <c r="P456" s="6"/>
    </row>
    <row r="457" spans="1:16" ht="19.8" customHeight="1" x14ac:dyDescent="0.3">
      <c r="A457" t="s">
        <v>198</v>
      </c>
      <c r="B457" t="s">
        <v>2187</v>
      </c>
      <c r="C457" t="s">
        <v>48</v>
      </c>
      <c r="D457" t="s">
        <v>106</v>
      </c>
      <c r="E457" s="1" t="s">
        <v>2188</v>
      </c>
      <c r="F457" s="1" t="s">
        <v>2189</v>
      </c>
      <c r="G457" s="1" t="s">
        <v>2190</v>
      </c>
      <c r="H457" t="s">
        <v>469</v>
      </c>
      <c r="I457" s="10" t="str">
        <f>IFERROR(LEFT(Table1[[#This Row],[ratingOld]],SEARCH("|", Table1[[#This Row],[ratingOld]])-2), AVERAGE(Table1[Ratings]))</f>
        <v>4.3</v>
      </c>
      <c r="J457" s="1" t="str">
        <f>IF(Table1[[#This Row],[numBuyers]]&lt;&gt;"None",LEFT(Table1[[#This Row],[numBuyers]],SEARCH(" ",Table1[[#This Row],[numBuyers]])-1), "None")</f>
        <v>4.1k</v>
      </c>
      <c r="K457" s="1" t="str">
        <f>IFERROR(LEFT(Table1[[#This Row],[Column1]],SEARCH("k", Table1[[#This Row],[Column1]])-1), 0)</f>
        <v>4.1</v>
      </c>
      <c r="L457" s="16">
        <f>IF(Table1[[#This Row],[Column2]]=0, Table1[[#This Row],[Column1]], Table1[[#This Row],[Column2]]*1000)</f>
        <v>4100</v>
      </c>
      <c r="M457" s="14" t="str">
        <f>IFERROR(MID(Table1[[#This Row],[price]],SEARCH("¹",Table1[[#This Row],[price]])+1, 10), MID(Table1[[#This Row],[price]],SEARCH("Rs. ",Table1[[#This Row],[price]])+4, 10))</f>
        <v>1499</v>
      </c>
      <c r="N457" s="6" t="str">
        <f>IF(ISNUMBER(SEARCH("Men", Table1[[#This Row],[name]])), "Men", "Women")</f>
        <v>Men</v>
      </c>
      <c r="O457" s="6"/>
      <c r="P457" s="6"/>
    </row>
    <row r="458" spans="1:16" ht="19.8" customHeight="1" x14ac:dyDescent="0.3">
      <c r="A458" t="s">
        <v>104</v>
      </c>
      <c r="B458" t="s">
        <v>2191</v>
      </c>
      <c r="C458" t="s">
        <v>1276</v>
      </c>
      <c r="D458" t="s">
        <v>215</v>
      </c>
      <c r="E458" s="1" t="s">
        <v>2192</v>
      </c>
      <c r="F458" s="1" t="s">
        <v>2193</v>
      </c>
      <c r="G458" s="1" t="s">
        <v>2194</v>
      </c>
      <c r="H458" t="s">
        <v>520</v>
      </c>
      <c r="I458" s="10" t="str">
        <f>IFERROR(LEFT(Table1[[#This Row],[ratingOld]],SEARCH("|", Table1[[#This Row],[ratingOld]])-2), AVERAGE(Table1[Ratings]))</f>
        <v>4.2</v>
      </c>
      <c r="J458" s="1" t="str">
        <f>IF(Table1[[#This Row],[numBuyers]]&lt;&gt;"None",LEFT(Table1[[#This Row],[numBuyers]],SEARCH(" ",Table1[[#This Row],[numBuyers]])-1), "None")</f>
        <v>774</v>
      </c>
      <c r="K458" s="1">
        <f>IFERROR(LEFT(Table1[[#This Row],[Column1]],SEARCH("k", Table1[[#This Row],[Column1]])-1), 0)</f>
        <v>0</v>
      </c>
      <c r="L458" s="16" t="str">
        <f>IF(Table1[[#This Row],[Column2]]=0, Table1[[#This Row],[Column1]], Table1[[#This Row],[Column2]]*1000)</f>
        <v>774</v>
      </c>
      <c r="M458" s="14" t="str">
        <f>IFERROR(MID(Table1[[#This Row],[price]],SEARCH("¹",Table1[[#This Row],[price]])+1, 10), MID(Table1[[#This Row],[price]],SEARCH("Rs. ",Table1[[#This Row],[price]])+4, 10))</f>
        <v>824</v>
      </c>
      <c r="N458" s="6" t="str">
        <f>IF(ISNUMBER(SEARCH("Men", Table1[[#This Row],[name]])), "Men", "Women")</f>
        <v>Women</v>
      </c>
      <c r="O458" s="6"/>
      <c r="P458" s="6"/>
    </row>
    <row r="459" spans="1:16" ht="19.8" customHeight="1" x14ac:dyDescent="0.3">
      <c r="A459" t="s">
        <v>2195</v>
      </c>
      <c r="B459" t="s">
        <v>2196</v>
      </c>
      <c r="C459" t="s">
        <v>1169</v>
      </c>
      <c r="D459" t="s">
        <v>2197</v>
      </c>
      <c r="E459" s="1" t="s">
        <v>2198</v>
      </c>
      <c r="F459" s="1" t="s">
        <v>2199</v>
      </c>
      <c r="G459" s="1" t="s">
        <v>2200</v>
      </c>
      <c r="H459" t="s">
        <v>1370</v>
      </c>
      <c r="I459" s="10" t="str">
        <f>IFERROR(LEFT(Table1[[#This Row],[ratingOld]],SEARCH("|", Table1[[#This Row],[ratingOld]])-2), AVERAGE(Table1[Ratings]))</f>
        <v>2.9</v>
      </c>
      <c r="J459" s="1" t="str">
        <f>IF(Table1[[#This Row],[numBuyers]]&lt;&gt;"None",LEFT(Table1[[#This Row],[numBuyers]],SEARCH(" ",Table1[[#This Row],[numBuyers]])-1), "None")</f>
        <v>81</v>
      </c>
      <c r="K459" s="1">
        <f>IFERROR(LEFT(Table1[[#This Row],[Column1]],SEARCH("k", Table1[[#This Row],[Column1]])-1), 0)</f>
        <v>0</v>
      </c>
      <c r="L459" s="16" t="str">
        <f>IF(Table1[[#This Row],[Column2]]=0, Table1[[#This Row],[Column1]], Table1[[#This Row],[Column2]]*1000)</f>
        <v>81</v>
      </c>
      <c r="M459" s="14" t="str">
        <f>IFERROR(MID(Table1[[#This Row],[price]],SEARCH("¹",Table1[[#This Row],[price]])+1, 10), MID(Table1[[#This Row],[price]],SEARCH("Rs. ",Table1[[#This Row],[price]])+4, 10))</f>
        <v>719</v>
      </c>
      <c r="N459" s="6" t="str">
        <f>IF(ISNUMBER(SEARCH("Men", Table1[[#This Row],[name]])), "Men", "Women")</f>
        <v>Men</v>
      </c>
      <c r="O459" s="6"/>
      <c r="P459" s="6"/>
    </row>
    <row r="460" spans="1:16" ht="19.8" customHeight="1" x14ac:dyDescent="0.3">
      <c r="A460" t="s">
        <v>2201</v>
      </c>
      <c r="B460" t="s">
        <v>2202</v>
      </c>
      <c r="C460" t="s">
        <v>2203</v>
      </c>
      <c r="D460" t="s">
        <v>21</v>
      </c>
      <c r="E460" t="s">
        <v>2202</v>
      </c>
      <c r="F460" t="s">
        <v>21</v>
      </c>
      <c r="G460" s="1" t="s">
        <v>2204</v>
      </c>
      <c r="H460" t="s">
        <v>2186</v>
      </c>
      <c r="I460" s="10" t="str">
        <f>IFERROR(LEFT(Table1[[#This Row],[ratingOld]],SEARCH("|", Table1[[#This Row],[ratingOld]])-2), AVERAGE(Table1[Ratings]))</f>
        <v>4.4</v>
      </c>
      <c r="J460" s="1" t="str">
        <f>IF(Table1[[#This Row],[numBuyers]]&lt;&gt;"None",LEFT(Table1[[#This Row],[numBuyers]],SEARCH(" ",Table1[[#This Row],[numBuyers]])-1), "None")</f>
        <v>36</v>
      </c>
      <c r="K460" s="1">
        <f>IFERROR(LEFT(Table1[[#This Row],[Column1]],SEARCH("k", Table1[[#This Row],[Column1]])-1), 0)</f>
        <v>0</v>
      </c>
      <c r="L460" s="16" t="str">
        <f>IF(Table1[[#This Row],[Column2]]=0, Table1[[#This Row],[Column1]], Table1[[#This Row],[Column2]]*1000)</f>
        <v>36</v>
      </c>
      <c r="M460" s="14" t="str">
        <f>IFERROR(MID(Table1[[#This Row],[price]],SEARCH("¹",Table1[[#This Row],[price]])+1, 10), MID(Table1[[#This Row],[price]],SEARCH("Rs. ",Table1[[#This Row],[price]])+4, 10))</f>
        <v>165</v>
      </c>
      <c r="N460" s="6" t="str">
        <f>IF(ISNUMBER(SEARCH("Men", Table1[[#This Row],[name]])), "Men", "Women")</f>
        <v>Women</v>
      </c>
      <c r="O460" s="6"/>
      <c r="P460" s="6"/>
    </row>
    <row r="461" spans="1:16" ht="19.8" customHeight="1" x14ac:dyDescent="0.3">
      <c r="A461" t="s">
        <v>240</v>
      </c>
      <c r="B461" t="s">
        <v>2205</v>
      </c>
      <c r="C461" t="s">
        <v>2206</v>
      </c>
      <c r="D461" t="s">
        <v>1483</v>
      </c>
      <c r="E461" s="1" t="s">
        <v>2207</v>
      </c>
      <c r="F461" s="1" t="s">
        <v>1179</v>
      </c>
      <c r="G461" s="1" t="s">
        <v>2208</v>
      </c>
      <c r="H461" t="s">
        <v>1465</v>
      </c>
      <c r="I461" s="10" t="str">
        <f>IFERROR(LEFT(Table1[[#This Row],[ratingOld]],SEARCH("|", Table1[[#This Row],[ratingOld]])-2), AVERAGE(Table1[Ratings]))</f>
        <v>4</v>
      </c>
      <c r="J461" s="1" t="str">
        <f>IF(Table1[[#This Row],[numBuyers]]&lt;&gt;"None",LEFT(Table1[[#This Row],[numBuyers]],SEARCH(" ",Table1[[#This Row],[numBuyers]])-1), "None")</f>
        <v>5.4k</v>
      </c>
      <c r="K461" s="1" t="str">
        <f>IFERROR(LEFT(Table1[[#This Row],[Column1]],SEARCH("k", Table1[[#This Row],[Column1]])-1), 0)</f>
        <v>5.4</v>
      </c>
      <c r="L461" s="16">
        <f>IF(Table1[[#This Row],[Column2]]=0, Table1[[#This Row],[Column1]], Table1[[#This Row],[Column2]]*1000)</f>
        <v>5400</v>
      </c>
      <c r="M461" s="14" t="str">
        <f>IFERROR(MID(Table1[[#This Row],[price]],SEARCH("¹",Table1[[#This Row],[price]])+1, 10), MID(Table1[[#This Row],[price]],SEARCH("Rs. ",Table1[[#This Row],[price]])+4, 10))</f>
        <v>863</v>
      </c>
      <c r="N461" s="6" t="str">
        <f>IF(ISNUMBER(SEARCH("Men", Table1[[#This Row],[name]])), "Men", "Women")</f>
        <v>Men</v>
      </c>
      <c r="O461" s="6"/>
      <c r="P461" s="6"/>
    </row>
    <row r="462" spans="1:16" ht="19.8" customHeight="1" x14ac:dyDescent="0.3">
      <c r="A462" t="s">
        <v>288</v>
      </c>
      <c r="B462" t="s">
        <v>2209</v>
      </c>
      <c r="C462" t="s">
        <v>762</v>
      </c>
      <c r="D462" t="s">
        <v>230</v>
      </c>
      <c r="E462" s="1" t="s">
        <v>2210</v>
      </c>
      <c r="F462" t="s">
        <v>2211</v>
      </c>
      <c r="G462" s="1" t="s">
        <v>2212</v>
      </c>
      <c r="H462" t="s">
        <v>294</v>
      </c>
      <c r="I462" s="10" t="str">
        <f>IFERROR(LEFT(Table1[[#This Row],[ratingOld]],SEARCH("|", Table1[[#This Row],[ratingOld]])-2), AVERAGE(Table1[Ratings]))</f>
        <v>4.4</v>
      </c>
      <c r="J462" s="1" t="str">
        <f>IF(Table1[[#This Row],[numBuyers]]&lt;&gt;"None",LEFT(Table1[[#This Row],[numBuyers]],SEARCH(" ",Table1[[#This Row],[numBuyers]])-1), "None")</f>
        <v>28</v>
      </c>
      <c r="K462" s="1">
        <f>IFERROR(LEFT(Table1[[#This Row],[Column1]],SEARCH("k", Table1[[#This Row],[Column1]])-1), 0)</f>
        <v>0</v>
      </c>
      <c r="L462" s="16" t="str">
        <f>IF(Table1[[#This Row],[Column2]]=0, Table1[[#This Row],[Column1]], Table1[[#This Row],[Column2]]*1000)</f>
        <v>28</v>
      </c>
      <c r="M462" s="14" t="str">
        <f>IFERROR(MID(Table1[[#This Row],[price]],SEARCH("¹",Table1[[#This Row],[price]])+1, 10), MID(Table1[[#This Row],[price]],SEARCH("Rs. ",Table1[[#This Row],[price]])+4, 10))</f>
        <v>499</v>
      </c>
      <c r="N462" s="6" t="str">
        <f>IF(ISNUMBER(SEARCH("Men", Table1[[#This Row],[name]])), "Men", "Women")</f>
        <v>Men</v>
      </c>
      <c r="O462" s="6"/>
      <c r="P462" s="6"/>
    </row>
    <row r="463" spans="1:16" ht="19.8" customHeight="1" x14ac:dyDescent="0.3">
      <c r="A463" t="s">
        <v>127</v>
      </c>
      <c r="B463" t="s">
        <v>2213</v>
      </c>
      <c r="C463" t="s">
        <v>2214</v>
      </c>
      <c r="D463" t="s">
        <v>1387</v>
      </c>
      <c r="E463" s="1" t="s">
        <v>2215</v>
      </c>
      <c r="F463" t="s">
        <v>1364</v>
      </c>
      <c r="G463" s="1" t="s">
        <v>2216</v>
      </c>
      <c r="H463" t="s">
        <v>935</v>
      </c>
      <c r="I463" s="10" t="str">
        <f>IFERROR(LEFT(Table1[[#This Row],[ratingOld]],SEARCH("|", Table1[[#This Row],[ratingOld]])-2), AVERAGE(Table1[Ratings]))</f>
        <v>3.4</v>
      </c>
      <c r="J463" s="1" t="str">
        <f>IF(Table1[[#This Row],[numBuyers]]&lt;&gt;"None",LEFT(Table1[[#This Row],[numBuyers]],SEARCH(" ",Table1[[#This Row],[numBuyers]])-1), "None")</f>
        <v>30</v>
      </c>
      <c r="K463" s="1">
        <f>IFERROR(LEFT(Table1[[#This Row],[Column1]],SEARCH("k", Table1[[#This Row],[Column1]])-1), 0)</f>
        <v>0</v>
      </c>
      <c r="L463" s="16" t="str">
        <f>IF(Table1[[#This Row],[Column2]]=0, Table1[[#This Row],[Column1]], Table1[[#This Row],[Column2]]*1000)</f>
        <v>30</v>
      </c>
      <c r="M463" s="14" t="str">
        <f>IFERROR(MID(Table1[[#This Row],[price]],SEARCH("¹",Table1[[#This Row],[price]])+1, 10), MID(Table1[[#This Row],[price]],SEARCH("Rs. ",Table1[[#This Row],[price]])+4, 10))</f>
        <v>755</v>
      </c>
      <c r="N463" s="6" t="str">
        <f>IF(ISNUMBER(SEARCH("Men", Table1[[#This Row],[name]])), "Men", "Women")</f>
        <v>Men</v>
      </c>
      <c r="O463" s="6"/>
      <c r="P463" s="6"/>
    </row>
    <row r="464" spans="1:16" ht="19.8" customHeight="1" x14ac:dyDescent="0.3">
      <c r="A464" t="s">
        <v>1270</v>
      </c>
      <c r="B464" t="s">
        <v>2217</v>
      </c>
      <c r="C464" t="s">
        <v>2218</v>
      </c>
      <c r="D464" t="s">
        <v>21</v>
      </c>
      <c r="E464" t="s">
        <v>26</v>
      </c>
      <c r="F464" s="1" t="s">
        <v>2219</v>
      </c>
      <c r="G464" s="1" t="s">
        <v>2220</v>
      </c>
      <c r="H464" t="s">
        <v>2221</v>
      </c>
      <c r="I464" s="10" t="str">
        <f>IFERROR(LEFT(Table1[[#This Row],[ratingOld]],SEARCH("|", Table1[[#This Row],[ratingOld]])-2), AVERAGE(Table1[Ratings]))</f>
        <v>4.5</v>
      </c>
      <c r="J464" s="1" t="str">
        <f>IF(Table1[[#This Row],[numBuyers]]&lt;&gt;"None",LEFT(Table1[[#This Row],[numBuyers]],SEARCH(" ",Table1[[#This Row],[numBuyers]])-1), "None")</f>
        <v>855</v>
      </c>
      <c r="K464" s="1">
        <f>IFERROR(LEFT(Table1[[#This Row],[Column1]],SEARCH("k", Table1[[#This Row],[Column1]])-1), 0)</f>
        <v>0</v>
      </c>
      <c r="L464" s="16" t="str">
        <f>IF(Table1[[#This Row],[Column2]]=0, Table1[[#This Row],[Column1]], Table1[[#This Row],[Column2]]*1000)</f>
        <v>855</v>
      </c>
      <c r="M464" s="14" t="str">
        <f>IFERROR(MID(Table1[[#This Row],[price]],SEARCH("¹",Table1[[#This Row],[price]])+1, 10), MID(Table1[[#This Row],[price]],SEARCH("Rs. ",Table1[[#This Row],[price]])+4, 10))</f>
        <v>677</v>
      </c>
      <c r="N464" s="6" t="str">
        <f>IF(ISNUMBER(SEARCH("Men", Table1[[#This Row],[name]])), "Men", "Women")</f>
        <v>Men</v>
      </c>
      <c r="O464" s="6"/>
      <c r="P464" s="6"/>
    </row>
    <row r="465" spans="1:16" ht="19.8" customHeight="1" x14ac:dyDescent="0.3">
      <c r="A465" t="s">
        <v>1623</v>
      </c>
      <c r="B465" t="s">
        <v>1695</v>
      </c>
      <c r="C465" t="s">
        <v>774</v>
      </c>
      <c r="D465" t="s">
        <v>99</v>
      </c>
      <c r="E465" s="1" t="s">
        <v>2222</v>
      </c>
      <c r="F465" s="1" t="s">
        <v>823</v>
      </c>
      <c r="G465" s="1" t="s">
        <v>2223</v>
      </c>
      <c r="H465" t="s">
        <v>190</v>
      </c>
      <c r="I465" s="10" t="str">
        <f>IFERROR(LEFT(Table1[[#This Row],[ratingOld]],SEARCH("|", Table1[[#This Row],[ratingOld]])-2), AVERAGE(Table1[Ratings]))</f>
        <v>4.3</v>
      </c>
      <c r="J465" s="1" t="str">
        <f>IF(Table1[[#This Row],[numBuyers]]&lt;&gt;"None",LEFT(Table1[[#This Row],[numBuyers]],SEARCH(" ",Table1[[#This Row],[numBuyers]])-1), "None")</f>
        <v>1k</v>
      </c>
      <c r="K465" s="1" t="str">
        <f>IFERROR(LEFT(Table1[[#This Row],[Column1]],SEARCH("k", Table1[[#This Row],[Column1]])-1), 0)</f>
        <v>1</v>
      </c>
      <c r="L465" s="16">
        <f>IF(Table1[[#This Row],[Column2]]=0, Table1[[#This Row],[Column1]], Table1[[#This Row],[Column2]]*1000)</f>
        <v>1000</v>
      </c>
      <c r="M465" s="14" t="str">
        <f>IFERROR(MID(Table1[[#This Row],[price]],SEARCH("¹",Table1[[#This Row],[price]])+1, 10), MID(Table1[[#This Row],[price]],SEARCH("Rs. ",Table1[[#This Row],[price]])+4, 10))</f>
        <v>849</v>
      </c>
      <c r="N465" s="6" t="str">
        <f>IF(ISNUMBER(SEARCH("Men", Table1[[#This Row],[name]])), "Men", "Women")</f>
        <v>Men</v>
      </c>
      <c r="O465" s="6"/>
      <c r="P465" s="6"/>
    </row>
    <row r="466" spans="1:16" ht="19.8" customHeight="1" x14ac:dyDescent="0.3">
      <c r="A466" t="s">
        <v>240</v>
      </c>
      <c r="B466" t="s">
        <v>2224</v>
      </c>
      <c r="C466" t="s">
        <v>2225</v>
      </c>
      <c r="D466" t="s">
        <v>2226</v>
      </c>
      <c r="E466" t="s">
        <v>2227</v>
      </c>
      <c r="F466" s="1" t="s">
        <v>1060</v>
      </c>
      <c r="G466" s="1" t="s">
        <v>2228</v>
      </c>
      <c r="H466" t="s">
        <v>132</v>
      </c>
      <c r="I466" s="10" t="str">
        <f>IFERROR(LEFT(Table1[[#This Row],[ratingOld]],SEARCH("|", Table1[[#This Row],[ratingOld]])-2), AVERAGE(Table1[Ratings]))</f>
        <v>3.9</v>
      </c>
      <c r="J466" s="1" t="str">
        <f>IF(Table1[[#This Row],[numBuyers]]&lt;&gt;"None",LEFT(Table1[[#This Row],[numBuyers]],SEARCH(" ",Table1[[#This Row],[numBuyers]])-1), "None")</f>
        <v>742</v>
      </c>
      <c r="K466" s="1">
        <f>IFERROR(LEFT(Table1[[#This Row],[Column1]],SEARCH("k", Table1[[#This Row],[Column1]])-1), 0)</f>
        <v>0</v>
      </c>
      <c r="L466" s="16" t="str">
        <f>IF(Table1[[#This Row],[Column2]]=0, Table1[[#This Row],[Column1]], Table1[[#This Row],[Column2]]*1000)</f>
        <v>742</v>
      </c>
      <c r="M466" s="14" t="str">
        <f>IFERROR(MID(Table1[[#This Row],[price]],SEARCH("¹",Table1[[#This Row],[price]])+1, 10), MID(Table1[[#This Row],[price]],SEARCH("Rs. ",Table1[[#This Row],[price]])+4, 10))</f>
        <v>794</v>
      </c>
      <c r="N466" s="6" t="str">
        <f>IF(ISNUMBER(SEARCH("Men", Table1[[#This Row],[name]])), "Men", "Women")</f>
        <v>Men</v>
      </c>
      <c r="O466" s="6"/>
      <c r="P466" s="6"/>
    </row>
    <row r="467" spans="1:16" ht="19.8" hidden="1" customHeight="1" x14ac:dyDescent="0.3">
      <c r="A467" t="s">
        <v>2229</v>
      </c>
      <c r="B467" t="s">
        <v>2230</v>
      </c>
      <c r="C467" t="s">
        <v>2231</v>
      </c>
      <c r="D467" t="s">
        <v>99</v>
      </c>
      <c r="E467" s="1" t="s">
        <v>2232</v>
      </c>
      <c r="F467" s="1" t="s">
        <v>1067</v>
      </c>
      <c r="G467" t="s">
        <v>21</v>
      </c>
      <c r="H467" t="s">
        <v>21</v>
      </c>
      <c r="I467" s="1" t="str">
        <f ca="1">IFERROR(LEFT(Table1[[#This Row],[ratingOld]],SEARCH("|", Table1[[#This Row],[ratingOld]])-2), AVERAGE(Table1[Ratings]))</f>
        <v>4.4</v>
      </c>
      <c r="J467" s="1" t="str">
        <f>IF(Table1[[#This Row],[numBuyers]]&lt;&gt;"None",LEFT(Table1[[#This Row],[numBuyers]],SEARCH(" ",Table1[[#This Row],[numBuyers]])-1), "None")</f>
        <v>None</v>
      </c>
      <c r="K467" s="1">
        <f>IFERROR(LEFT(Table1[[#This Row],[Column1]],SEARCH("k", Table1[[#This Row],[Column1]])-1), 0)</f>
        <v>0</v>
      </c>
      <c r="L467" s="6" t="str">
        <f>IF(Table1[[#This Row],[Column2]]=0, Table1[[#This Row],[Column1]], Table1[[#This Row],[Column2]]*1000)</f>
        <v>None</v>
      </c>
      <c r="M467" s="6" t="str">
        <f>IFERROR(MID(Table1[[#This Row],[price]],SEARCH("¹",Table1[[#This Row],[price]])+1, 10), MID(Table1[[#This Row],[price]],SEARCH("Rs. ",Table1[[#This Row],[price]])+4, 10))</f>
        <v>2294</v>
      </c>
      <c r="N467" s="6" t="str">
        <f>IF(ISNUMBER(SEARCH("Men", Table1[[#This Row],[name]])), "Men", "Women")</f>
        <v>Men</v>
      </c>
      <c r="O467" s="6" t="str">
        <f>TRIM(RIGHT(SUBSTITUTE(Table1[[#This Row],[name]], " ", REPT(" ", 100)), 100))</f>
        <v>Trousers</v>
      </c>
      <c r="P46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68" spans="1:16" ht="19.8" customHeight="1" x14ac:dyDescent="0.3">
      <c r="A468" t="s">
        <v>65</v>
      </c>
      <c r="B468" t="s">
        <v>2088</v>
      </c>
      <c r="C468" t="s">
        <v>67</v>
      </c>
      <c r="D468" t="s">
        <v>68</v>
      </c>
      <c r="E468" s="1" t="s">
        <v>2089</v>
      </c>
      <c r="F468" s="1" t="s">
        <v>70</v>
      </c>
      <c r="G468" s="1" t="s">
        <v>2233</v>
      </c>
      <c r="H468" t="s">
        <v>2234</v>
      </c>
      <c r="I468" s="10" t="str">
        <f>IFERROR(LEFT(Table1[[#This Row],[ratingOld]],SEARCH("|", Table1[[#This Row],[ratingOld]])-2), AVERAGE(Table1[Ratings]))</f>
        <v>4.2</v>
      </c>
      <c r="J468" s="1" t="str">
        <f>IF(Table1[[#This Row],[numBuyers]]&lt;&gt;"None",LEFT(Table1[[#This Row],[numBuyers]],SEARCH(" ",Table1[[#This Row],[numBuyers]])-1), "None")</f>
        <v>5</v>
      </c>
      <c r="K468" s="1">
        <f>IFERROR(LEFT(Table1[[#This Row],[Column1]],SEARCH("k", Table1[[#This Row],[Column1]])-1), 0)</f>
        <v>0</v>
      </c>
      <c r="L468" s="16" t="str">
        <f>IF(Table1[[#This Row],[Column2]]=0, Table1[[#This Row],[Column1]], Table1[[#This Row],[Column2]]*1000)</f>
        <v>5</v>
      </c>
      <c r="M468" s="14" t="str">
        <f>IFERROR(MID(Table1[[#This Row],[price]],SEARCH("¹",Table1[[#This Row],[price]])+1, 10), MID(Table1[[#This Row],[price]],SEARCH("Rs. ",Table1[[#This Row],[price]])+4, 10))</f>
        <v>764</v>
      </c>
      <c r="N468" s="6" t="str">
        <f>IF(ISNUMBER(SEARCH("Men", Table1[[#This Row],[name]])), "Men", "Women")</f>
        <v>Men</v>
      </c>
      <c r="O468" s="6"/>
      <c r="P468" s="6"/>
    </row>
    <row r="469" spans="1:16" ht="19.8" customHeight="1" x14ac:dyDescent="0.3">
      <c r="A469" t="s">
        <v>96</v>
      </c>
      <c r="B469" t="s">
        <v>2235</v>
      </c>
      <c r="C469" t="s">
        <v>2236</v>
      </c>
      <c r="D469" t="s">
        <v>194</v>
      </c>
      <c r="E469" s="1" t="s">
        <v>2237</v>
      </c>
      <c r="F469" t="s">
        <v>2238</v>
      </c>
      <c r="G469" s="1" t="s">
        <v>1365</v>
      </c>
      <c r="H469" t="s">
        <v>1340</v>
      </c>
      <c r="I469" s="10" t="str">
        <f>IFERROR(LEFT(Table1[[#This Row],[ratingOld]],SEARCH("|", Table1[[#This Row],[ratingOld]])-2), AVERAGE(Table1[Ratings]))</f>
        <v>4.4</v>
      </c>
      <c r="J469" s="1" t="str">
        <f>IF(Table1[[#This Row],[numBuyers]]&lt;&gt;"None",LEFT(Table1[[#This Row],[numBuyers]],SEARCH(" ",Table1[[#This Row],[numBuyers]])-1), "None")</f>
        <v>32</v>
      </c>
      <c r="K469" s="1">
        <f>IFERROR(LEFT(Table1[[#This Row],[Column1]],SEARCH("k", Table1[[#This Row],[Column1]])-1), 0)</f>
        <v>0</v>
      </c>
      <c r="L469" s="16" t="str">
        <f>IF(Table1[[#This Row],[Column2]]=0, Table1[[#This Row],[Column1]], Table1[[#This Row],[Column2]]*1000)</f>
        <v>32</v>
      </c>
      <c r="M469" s="14" t="str">
        <f>IFERROR(MID(Table1[[#This Row],[price]],SEARCH("¹",Table1[[#This Row],[price]])+1, 10), MID(Table1[[#This Row],[price]],SEARCH("Rs. ",Table1[[#This Row],[price]])+4, 10))</f>
        <v>2245</v>
      </c>
      <c r="N469" s="6" t="str">
        <f>IF(ISNUMBER(SEARCH("Men", Table1[[#This Row],[name]])), "Men", "Women")</f>
        <v>Men</v>
      </c>
      <c r="O469" s="6"/>
      <c r="P469" s="6"/>
    </row>
    <row r="470" spans="1:16" ht="19.8" hidden="1" customHeight="1" x14ac:dyDescent="0.3">
      <c r="A470" t="s">
        <v>2239</v>
      </c>
      <c r="B470" t="s">
        <v>2240</v>
      </c>
      <c r="C470" t="s">
        <v>2241</v>
      </c>
      <c r="D470" t="s">
        <v>323</v>
      </c>
      <c r="E470" t="s">
        <v>2242</v>
      </c>
      <c r="F470" t="s">
        <v>373</v>
      </c>
      <c r="G470" t="s">
        <v>21</v>
      </c>
      <c r="H470" t="s">
        <v>21</v>
      </c>
      <c r="I470" s="1" t="str">
        <f ca="1">IFERROR(LEFT(Table1[[#This Row],[ratingOld]],SEARCH("|", Table1[[#This Row],[ratingOld]])-2), AVERAGE(Table1[Ratings]))</f>
        <v>4.4</v>
      </c>
      <c r="J470" s="1" t="str">
        <f>IF(Table1[[#This Row],[numBuyers]]&lt;&gt;"None",LEFT(Table1[[#This Row],[numBuyers]],SEARCH(" ",Table1[[#This Row],[numBuyers]])-1), "None")</f>
        <v>None</v>
      </c>
      <c r="K470" s="1">
        <f>IFERROR(LEFT(Table1[[#This Row],[Column1]],SEARCH("k", Table1[[#This Row],[Column1]])-1), 0)</f>
        <v>0</v>
      </c>
      <c r="L470" s="6" t="str">
        <f>IF(Table1[[#This Row],[Column2]]=0, Table1[[#This Row],[Column1]], Table1[[#This Row],[Column2]]*1000)</f>
        <v>None</v>
      </c>
      <c r="M470" s="6" t="str">
        <f>IFERROR(MID(Table1[[#This Row],[price]],SEARCH("¹",Table1[[#This Row],[price]])+1, 10), MID(Table1[[#This Row],[price]],SEARCH("Rs. ",Table1[[#This Row],[price]])+4, 10))</f>
        <v>1882</v>
      </c>
      <c r="N470" s="6" t="str">
        <f>IF(ISNUMBER(SEARCH("Men", Table1[[#This Row],[name]])), "Men", "Women")</f>
        <v>Men</v>
      </c>
      <c r="O470" s="6" t="str">
        <f>TRIM(RIGHT(SUBSTITUTE(Table1[[#This Row],[name]], " ", REPT(" ", 100)), 100))</f>
        <v>Jacket</v>
      </c>
      <c r="P47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71" spans="1:16" ht="19.8" customHeight="1" x14ac:dyDescent="0.3">
      <c r="A471" t="s">
        <v>1318</v>
      </c>
      <c r="B471" t="s">
        <v>2243</v>
      </c>
      <c r="C471" t="s">
        <v>920</v>
      </c>
      <c r="D471" t="s">
        <v>18</v>
      </c>
      <c r="E471" s="1" t="s">
        <v>2244</v>
      </c>
      <c r="F471" s="1" t="s">
        <v>115</v>
      </c>
      <c r="G471" s="1" t="s">
        <v>2245</v>
      </c>
      <c r="H471" t="s">
        <v>530</v>
      </c>
      <c r="I471" s="10" t="str">
        <f>IFERROR(LEFT(Table1[[#This Row],[ratingOld]],SEARCH("|", Table1[[#This Row],[ratingOld]])-2), AVERAGE(Table1[Ratings]))</f>
        <v>4.3</v>
      </c>
      <c r="J471" s="1" t="str">
        <f>IF(Table1[[#This Row],[numBuyers]]&lt;&gt;"None",LEFT(Table1[[#This Row],[numBuyers]],SEARCH(" ",Table1[[#This Row],[numBuyers]])-1), "None")</f>
        <v>6</v>
      </c>
      <c r="K471" s="1">
        <f>IFERROR(LEFT(Table1[[#This Row],[Column1]],SEARCH("k", Table1[[#This Row],[Column1]])-1), 0)</f>
        <v>0</v>
      </c>
      <c r="L471" s="16" t="str">
        <f>IF(Table1[[#This Row],[Column2]]=0, Table1[[#This Row],[Column1]], Table1[[#This Row],[Column2]]*1000)</f>
        <v>6</v>
      </c>
      <c r="M471" s="14" t="str">
        <f>IFERROR(MID(Table1[[#This Row],[price]],SEARCH("¹",Table1[[#This Row],[price]])+1, 10), MID(Table1[[#This Row],[price]],SEARCH("Rs. ",Table1[[#This Row],[price]])+4, 10))</f>
        <v>1559</v>
      </c>
      <c r="N471" s="6" t="str">
        <f>IF(ISNUMBER(SEARCH("Men", Table1[[#This Row],[name]])), "Men", "Women")</f>
        <v>Men</v>
      </c>
      <c r="O471" s="6"/>
      <c r="P471" s="6"/>
    </row>
    <row r="472" spans="1:16" ht="19.8" customHeight="1" x14ac:dyDescent="0.3">
      <c r="A472" t="s">
        <v>862</v>
      </c>
      <c r="B472" t="s">
        <v>2246</v>
      </c>
      <c r="C472" t="s">
        <v>2144</v>
      </c>
      <c r="D472" t="s">
        <v>21</v>
      </c>
      <c r="E472" t="s">
        <v>2247</v>
      </c>
      <c r="F472" t="s">
        <v>2248</v>
      </c>
      <c r="G472" s="1" t="s">
        <v>2249</v>
      </c>
      <c r="H472" t="s">
        <v>2250</v>
      </c>
      <c r="I472" s="10" t="str">
        <f>IFERROR(LEFT(Table1[[#This Row],[ratingOld]],SEARCH("|", Table1[[#This Row],[ratingOld]])-2), AVERAGE(Table1[Ratings]))</f>
        <v>4.5</v>
      </c>
      <c r="J472" s="1" t="str">
        <f>IF(Table1[[#This Row],[numBuyers]]&lt;&gt;"None",LEFT(Table1[[#This Row],[numBuyers]],SEARCH(" ",Table1[[#This Row],[numBuyers]])-1), "None")</f>
        <v>62</v>
      </c>
      <c r="K472" s="1">
        <f>IFERROR(LEFT(Table1[[#This Row],[Column1]],SEARCH("k", Table1[[#This Row],[Column1]])-1), 0)</f>
        <v>0</v>
      </c>
      <c r="L472" s="16" t="str">
        <f>IF(Table1[[#This Row],[Column2]]=0, Table1[[#This Row],[Column1]], Table1[[#This Row],[Column2]]*1000)</f>
        <v>62</v>
      </c>
      <c r="M472" s="14" t="str">
        <f>IFERROR(MID(Table1[[#This Row],[price]],SEARCH("¹",Table1[[#This Row],[price]])+1, 10), MID(Table1[[#This Row],[price]],SEARCH("Rs. ",Table1[[#This Row],[price]])+4, 10))</f>
        <v>1599</v>
      </c>
      <c r="N472" s="6" t="str">
        <f>IF(ISNUMBER(SEARCH("Men", Table1[[#This Row],[name]])), "Men", "Women")</f>
        <v>Women</v>
      </c>
      <c r="O472" s="6"/>
      <c r="P472" s="6"/>
    </row>
    <row r="473" spans="1:16" ht="19.8" hidden="1" customHeight="1" x14ac:dyDescent="0.3">
      <c r="A473" t="s">
        <v>2251</v>
      </c>
      <c r="B473" t="s">
        <v>2252</v>
      </c>
      <c r="C473" t="s">
        <v>1381</v>
      </c>
      <c r="D473" t="s">
        <v>99</v>
      </c>
      <c r="E473" s="1" t="s">
        <v>2253</v>
      </c>
      <c r="F473" s="1" t="s">
        <v>308</v>
      </c>
      <c r="G473" t="s">
        <v>21</v>
      </c>
      <c r="H473" t="s">
        <v>21</v>
      </c>
      <c r="I473" s="1" t="str">
        <f ca="1">IFERROR(LEFT(Table1[[#This Row],[ratingOld]],SEARCH("|", Table1[[#This Row],[ratingOld]])-2), AVERAGE(Table1[Ratings]))</f>
        <v>4.4</v>
      </c>
      <c r="J473" s="1" t="str">
        <f>IF(Table1[[#This Row],[numBuyers]]&lt;&gt;"None",LEFT(Table1[[#This Row],[numBuyers]],SEARCH(" ",Table1[[#This Row],[numBuyers]])-1), "None")</f>
        <v>None</v>
      </c>
      <c r="K473" s="1">
        <f>IFERROR(LEFT(Table1[[#This Row],[Column1]],SEARCH("k", Table1[[#This Row],[Column1]])-1), 0)</f>
        <v>0</v>
      </c>
      <c r="L473" s="6" t="str">
        <f>IF(Table1[[#This Row],[Column2]]=0, Table1[[#This Row],[Column1]], Table1[[#This Row],[Column2]]*1000)</f>
        <v>None</v>
      </c>
      <c r="M473" s="6" t="str">
        <f>IFERROR(MID(Table1[[#This Row],[price]],SEARCH("¹",Table1[[#This Row],[price]])+1, 10), MID(Table1[[#This Row],[price]],SEARCH("Rs. ",Table1[[#This Row],[price]])+4, 10))</f>
        <v>1359</v>
      </c>
      <c r="N473" s="6" t="str">
        <f>IF(ISNUMBER(SEARCH("Men", Table1[[#This Row],[name]])), "Men", "Women")</f>
        <v>Women</v>
      </c>
      <c r="O473" s="6" t="str">
        <f>TRIM(RIGHT(SUBSTITUTE(Table1[[#This Row],[name]], " ", REPT(" ", 100)), 100))</f>
        <v>T-Shirt</v>
      </c>
      <c r="P47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74" spans="1:16" ht="19.8" customHeight="1" x14ac:dyDescent="0.3">
      <c r="A474" t="s">
        <v>85</v>
      </c>
      <c r="B474" t="s">
        <v>2254</v>
      </c>
      <c r="C474" t="s">
        <v>787</v>
      </c>
      <c r="D474" t="s">
        <v>88</v>
      </c>
      <c r="E474" s="1" t="s">
        <v>2255</v>
      </c>
      <c r="F474" s="1" t="s">
        <v>413</v>
      </c>
      <c r="G474" s="1" t="s">
        <v>2256</v>
      </c>
      <c r="H474" t="s">
        <v>2257</v>
      </c>
      <c r="I474" s="10" t="str">
        <f>IFERROR(LEFT(Table1[[#This Row],[ratingOld]],SEARCH("|", Table1[[#This Row],[ratingOld]])-2), AVERAGE(Table1[Ratings]))</f>
        <v>4.4</v>
      </c>
      <c r="J474" s="1" t="str">
        <f>IF(Table1[[#This Row],[numBuyers]]&lt;&gt;"None",LEFT(Table1[[#This Row],[numBuyers]],SEARCH(" ",Table1[[#This Row],[numBuyers]])-1), "None")</f>
        <v>403</v>
      </c>
      <c r="K474" s="1">
        <f>IFERROR(LEFT(Table1[[#This Row],[Column1]],SEARCH("k", Table1[[#This Row],[Column1]])-1), 0)</f>
        <v>0</v>
      </c>
      <c r="L474" s="16" t="str">
        <f>IF(Table1[[#This Row],[Column2]]=0, Table1[[#This Row],[Column1]], Table1[[#This Row],[Column2]]*1000)</f>
        <v>403</v>
      </c>
      <c r="M474" s="14" t="str">
        <f>IFERROR(MID(Table1[[#This Row],[price]],SEARCH("¹",Table1[[#This Row],[price]])+1, 10), MID(Table1[[#This Row],[price]],SEARCH("Rs. ",Table1[[#This Row],[price]])+4, 10))</f>
        <v>1739</v>
      </c>
      <c r="N474" s="6" t="str">
        <f>IF(ISNUMBER(SEARCH("Men", Table1[[#This Row],[name]])), "Men", "Women")</f>
        <v>Men</v>
      </c>
      <c r="O474" s="6"/>
      <c r="P474" s="6"/>
    </row>
    <row r="475" spans="1:16" ht="19.8" hidden="1" customHeight="1" x14ac:dyDescent="0.3">
      <c r="A475" t="s">
        <v>1827</v>
      </c>
      <c r="B475" t="s">
        <v>2258</v>
      </c>
      <c r="C475" t="s">
        <v>135</v>
      </c>
      <c r="D475" t="s">
        <v>21</v>
      </c>
      <c r="E475" t="s">
        <v>2259</v>
      </c>
      <c r="F475" s="1" t="s">
        <v>2260</v>
      </c>
      <c r="G475" t="s">
        <v>21</v>
      </c>
      <c r="H475" t="s">
        <v>21</v>
      </c>
      <c r="I475" s="1" t="str">
        <f ca="1">IFERROR(LEFT(Table1[[#This Row],[ratingOld]],SEARCH("|", Table1[[#This Row],[ratingOld]])-2), AVERAGE(Table1[Ratings]))</f>
        <v>4.4</v>
      </c>
      <c r="J475" s="1" t="str">
        <f>IF(Table1[[#This Row],[numBuyers]]&lt;&gt;"None",LEFT(Table1[[#This Row],[numBuyers]],SEARCH(" ",Table1[[#This Row],[numBuyers]])-1), "None")</f>
        <v>None</v>
      </c>
      <c r="K475" s="1">
        <f>IFERROR(LEFT(Table1[[#This Row],[Column1]],SEARCH("k", Table1[[#This Row],[Column1]])-1), 0)</f>
        <v>0</v>
      </c>
      <c r="L475" s="6" t="str">
        <f>IF(Table1[[#This Row],[Column2]]=0, Table1[[#This Row],[Column1]], Table1[[#This Row],[Column2]]*1000)</f>
        <v>None</v>
      </c>
      <c r="M475" s="6" t="str">
        <f>IFERROR(MID(Table1[[#This Row],[price]],SEARCH("¹",Table1[[#This Row],[price]])+1, 10), MID(Table1[[#This Row],[price]],SEARCH("Rs. ",Table1[[#This Row],[price]])+4, 10))</f>
        <v>1899</v>
      </c>
      <c r="N475" s="6" t="str">
        <f>IF(ISNUMBER(SEARCH("Men", Table1[[#This Row],[name]])), "Men", "Women")</f>
        <v>Men</v>
      </c>
      <c r="O475" s="6" t="str">
        <f>TRIM(RIGHT(SUBSTITUTE(Table1[[#This Row],[name]], " ", REPT(" ", 100)), 100))</f>
        <v>Shirt</v>
      </c>
      <c r="P47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76" spans="1:16" ht="19.8" customHeight="1" x14ac:dyDescent="0.3">
      <c r="A476" t="s">
        <v>1005</v>
      </c>
      <c r="B476" t="s">
        <v>2261</v>
      </c>
      <c r="C476" t="s">
        <v>2262</v>
      </c>
      <c r="D476" t="s">
        <v>106</v>
      </c>
      <c r="E476" s="1" t="s">
        <v>2263</v>
      </c>
      <c r="F476" t="s">
        <v>21</v>
      </c>
      <c r="G476" s="1" t="s">
        <v>1103</v>
      </c>
      <c r="H476" t="s">
        <v>349</v>
      </c>
      <c r="I476" s="10" t="str">
        <f>IFERROR(LEFT(Table1[[#This Row],[ratingOld]],SEARCH("|", Table1[[#This Row],[ratingOld]])-2), AVERAGE(Table1[Ratings]))</f>
        <v>4.1</v>
      </c>
      <c r="J476" s="1" t="str">
        <f>IF(Table1[[#This Row],[numBuyers]]&lt;&gt;"None",LEFT(Table1[[#This Row],[numBuyers]],SEARCH(" ",Table1[[#This Row],[numBuyers]])-1), "None")</f>
        <v>2.4k</v>
      </c>
      <c r="K476" s="1" t="str">
        <f>IFERROR(LEFT(Table1[[#This Row],[Column1]],SEARCH("k", Table1[[#This Row],[Column1]])-1), 0)</f>
        <v>2.4</v>
      </c>
      <c r="L476" s="16">
        <f>IF(Table1[[#This Row],[Column2]]=0, Table1[[#This Row],[Column1]], Table1[[#This Row],[Column2]]*1000)</f>
        <v>2400</v>
      </c>
      <c r="M476" s="14" t="str">
        <f>IFERROR(MID(Table1[[#This Row],[price]],SEARCH("¹",Table1[[#This Row],[price]])+1, 10), MID(Table1[[#This Row],[price]],SEARCH("Rs. ",Table1[[#This Row],[price]])+4, 10))</f>
        <v>997</v>
      </c>
      <c r="N476" s="6" t="str">
        <f>IF(ISNUMBER(SEARCH("Men", Table1[[#This Row],[name]])), "Men", "Women")</f>
        <v>Men</v>
      </c>
      <c r="O476" s="6"/>
      <c r="P476" s="6"/>
    </row>
    <row r="477" spans="1:16" ht="19.8" customHeight="1" x14ac:dyDescent="0.3">
      <c r="A477" t="s">
        <v>22</v>
      </c>
      <c r="B477" t="s">
        <v>2264</v>
      </c>
      <c r="C477" t="s">
        <v>80</v>
      </c>
      <c r="D477" t="s">
        <v>1259</v>
      </c>
      <c r="E477" t="s">
        <v>26</v>
      </c>
      <c r="F477" t="s">
        <v>21</v>
      </c>
      <c r="G477" s="1" t="s">
        <v>2265</v>
      </c>
      <c r="H477" t="s">
        <v>2266</v>
      </c>
      <c r="I477" s="10" t="str">
        <f>IFERROR(LEFT(Table1[[#This Row],[ratingOld]],SEARCH("|", Table1[[#This Row],[ratingOld]])-2), AVERAGE(Table1[Ratings]))</f>
        <v>4.2</v>
      </c>
      <c r="J477" s="1" t="str">
        <f>IF(Table1[[#This Row],[numBuyers]]&lt;&gt;"None",LEFT(Table1[[#This Row],[numBuyers]],SEARCH(" ",Table1[[#This Row],[numBuyers]])-1), "None")</f>
        <v>399</v>
      </c>
      <c r="K477" s="1">
        <f>IFERROR(LEFT(Table1[[#This Row],[Column1]],SEARCH("k", Table1[[#This Row],[Column1]])-1), 0)</f>
        <v>0</v>
      </c>
      <c r="L477" s="16" t="str">
        <f>IF(Table1[[#This Row],[Column2]]=0, Table1[[#This Row],[Column1]], Table1[[#This Row],[Column2]]*1000)</f>
        <v>399</v>
      </c>
      <c r="M477" s="14" t="str">
        <f>IFERROR(MID(Table1[[#This Row],[price]],SEARCH("¹",Table1[[#This Row],[price]])+1, 10), MID(Table1[[#This Row],[price]],SEARCH("Rs. ",Table1[[#This Row],[price]])+4, 10))</f>
        <v>1199</v>
      </c>
      <c r="N477" s="6" t="str">
        <f>IF(ISNUMBER(SEARCH("Men", Table1[[#This Row],[name]])), "Men", "Women")</f>
        <v>Women</v>
      </c>
      <c r="O477" s="6"/>
      <c r="P477" s="6"/>
    </row>
    <row r="478" spans="1:16" ht="19.8" customHeight="1" x14ac:dyDescent="0.3">
      <c r="A478" t="s">
        <v>2267</v>
      </c>
      <c r="B478" t="s">
        <v>2268</v>
      </c>
      <c r="C478" t="s">
        <v>2269</v>
      </c>
      <c r="D478" t="s">
        <v>526</v>
      </c>
      <c r="E478" t="s">
        <v>2270</v>
      </c>
      <c r="F478" t="s">
        <v>21</v>
      </c>
      <c r="G478" s="1" t="s">
        <v>2271</v>
      </c>
      <c r="H478" t="s">
        <v>2272</v>
      </c>
      <c r="I478" s="10" t="str">
        <f>IFERROR(LEFT(Table1[[#This Row],[ratingOld]],SEARCH("|", Table1[[#This Row],[ratingOld]])-2), AVERAGE(Table1[Ratings]))</f>
        <v>4.5</v>
      </c>
      <c r="J478" s="1" t="str">
        <f>IF(Table1[[#This Row],[numBuyers]]&lt;&gt;"None",LEFT(Table1[[#This Row],[numBuyers]],SEARCH(" ",Table1[[#This Row],[numBuyers]])-1), "None")</f>
        <v>586</v>
      </c>
      <c r="K478" s="1">
        <f>IFERROR(LEFT(Table1[[#This Row],[Column1]],SEARCH("k", Table1[[#This Row],[Column1]])-1), 0)</f>
        <v>0</v>
      </c>
      <c r="L478" s="16" t="str">
        <f>IF(Table1[[#This Row],[Column2]]=0, Table1[[#This Row],[Column1]], Table1[[#This Row],[Column2]]*1000)</f>
        <v>586</v>
      </c>
      <c r="M478" s="14" t="str">
        <f>IFERROR(MID(Table1[[#This Row],[price]],SEARCH("¹",Table1[[#This Row],[price]])+1, 10), MID(Table1[[#This Row],[price]],SEARCH("Rs. ",Table1[[#This Row],[price]])+4, 10))</f>
        <v>485</v>
      </c>
      <c r="N478" s="6" t="str">
        <f>IF(ISNUMBER(SEARCH("Men", Table1[[#This Row],[name]])), "Men", "Women")</f>
        <v>Men</v>
      </c>
      <c r="O478" s="6"/>
      <c r="P478" s="6"/>
    </row>
    <row r="479" spans="1:16" ht="19.8" customHeight="1" x14ac:dyDescent="0.3">
      <c r="A479" t="s">
        <v>85</v>
      </c>
      <c r="B479" t="s">
        <v>2273</v>
      </c>
      <c r="C479" t="s">
        <v>411</v>
      </c>
      <c r="D479" t="s">
        <v>88</v>
      </c>
      <c r="E479" s="1" t="s">
        <v>2274</v>
      </c>
      <c r="F479" s="1" t="s">
        <v>413</v>
      </c>
      <c r="G479" s="1" t="s">
        <v>2275</v>
      </c>
      <c r="H479" t="s">
        <v>2276</v>
      </c>
      <c r="I479" s="10" t="str">
        <f>IFERROR(LEFT(Table1[[#This Row],[ratingOld]],SEARCH("|", Table1[[#This Row],[ratingOld]])-2), AVERAGE(Table1[Ratings]))</f>
        <v>4.2</v>
      </c>
      <c r="J479" s="1" t="str">
        <f>IF(Table1[[#This Row],[numBuyers]]&lt;&gt;"None",LEFT(Table1[[#This Row],[numBuyers]],SEARCH(" ",Table1[[#This Row],[numBuyers]])-1), "None")</f>
        <v>438</v>
      </c>
      <c r="K479" s="1">
        <f>IFERROR(LEFT(Table1[[#This Row],[Column1]],SEARCH("k", Table1[[#This Row],[Column1]])-1), 0)</f>
        <v>0</v>
      </c>
      <c r="L479" s="16" t="str">
        <f>IF(Table1[[#This Row],[Column2]]=0, Table1[[#This Row],[Column1]], Table1[[#This Row],[Column2]]*1000)</f>
        <v>438</v>
      </c>
      <c r="M479" s="14" t="str">
        <f>IFERROR(MID(Table1[[#This Row],[price]],SEARCH("¹",Table1[[#This Row],[price]])+1, 10), MID(Table1[[#This Row],[price]],SEARCH("Rs. ",Table1[[#This Row],[price]])+4, 10))</f>
        <v>2039</v>
      </c>
      <c r="N479" s="6" t="str">
        <f>IF(ISNUMBER(SEARCH("Men", Table1[[#This Row],[name]])), "Men", "Women")</f>
        <v>Men</v>
      </c>
      <c r="O479" s="6"/>
      <c r="P479" s="6"/>
    </row>
    <row r="480" spans="1:16" ht="19.8" hidden="1" customHeight="1" x14ac:dyDescent="0.3">
      <c r="A480" t="s">
        <v>1345</v>
      </c>
      <c r="B480" t="s">
        <v>2277</v>
      </c>
      <c r="C480" t="s">
        <v>1347</v>
      </c>
      <c r="D480" t="s">
        <v>323</v>
      </c>
      <c r="E480" s="1" t="s">
        <v>2278</v>
      </c>
      <c r="F480" s="1" t="s">
        <v>1349</v>
      </c>
      <c r="G480" t="s">
        <v>21</v>
      </c>
      <c r="H480" t="s">
        <v>21</v>
      </c>
      <c r="I480" s="1" t="str">
        <f ca="1">IFERROR(LEFT(Table1[[#This Row],[ratingOld]],SEARCH("|", Table1[[#This Row],[ratingOld]])-2), AVERAGE(Table1[Ratings]))</f>
        <v>4.4</v>
      </c>
      <c r="J480" s="1" t="str">
        <f>IF(Table1[[#This Row],[numBuyers]]&lt;&gt;"None",LEFT(Table1[[#This Row],[numBuyers]],SEARCH(" ",Table1[[#This Row],[numBuyers]])-1), "None")</f>
        <v>None</v>
      </c>
      <c r="K480" s="1">
        <f>IFERROR(LEFT(Table1[[#This Row],[Column1]],SEARCH("k", Table1[[#This Row],[Column1]])-1), 0)</f>
        <v>0</v>
      </c>
      <c r="L480" s="6" t="str">
        <f>IF(Table1[[#This Row],[Column2]]=0, Table1[[#This Row],[Column1]], Table1[[#This Row],[Column2]]*1000)</f>
        <v>None</v>
      </c>
      <c r="M480" s="6" t="str">
        <f>IFERROR(MID(Table1[[#This Row],[price]],SEARCH("¹",Table1[[#This Row],[price]])+1, 10), MID(Table1[[#This Row],[price]],SEARCH("Rs. ",Table1[[#This Row],[price]])+4, 10))</f>
        <v>2015</v>
      </c>
      <c r="N480" s="6" t="str">
        <f>IF(ISNUMBER(SEARCH("Men", Table1[[#This Row],[name]])), "Men", "Women")</f>
        <v>Men</v>
      </c>
      <c r="O480" s="6" t="str">
        <f>TRIM(RIGHT(SUBSTITUTE(Table1[[#This Row],[name]], " ", REPT(" ", 100)), 100))</f>
        <v>Trousers</v>
      </c>
      <c r="P48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81" spans="1:16" ht="19.8" customHeight="1" x14ac:dyDescent="0.3">
      <c r="A481" t="s">
        <v>421</v>
      </c>
      <c r="B481" t="s">
        <v>2279</v>
      </c>
      <c r="C481" t="s">
        <v>423</v>
      </c>
      <c r="D481" t="s">
        <v>283</v>
      </c>
      <c r="E481" s="1" t="s">
        <v>2280</v>
      </c>
      <c r="F481" s="1" t="s">
        <v>1863</v>
      </c>
      <c r="G481" s="1" t="s">
        <v>2281</v>
      </c>
      <c r="H481" t="s">
        <v>2282</v>
      </c>
      <c r="I481" s="10" t="str">
        <f>IFERROR(LEFT(Table1[[#This Row],[ratingOld]],SEARCH("|", Table1[[#This Row],[ratingOld]])-2), AVERAGE(Table1[Ratings]))</f>
        <v>3.9</v>
      </c>
      <c r="J481" s="1" t="str">
        <f>IF(Table1[[#This Row],[numBuyers]]&lt;&gt;"None",LEFT(Table1[[#This Row],[numBuyers]],SEARCH(" ",Table1[[#This Row],[numBuyers]])-1), "None")</f>
        <v>745</v>
      </c>
      <c r="K481" s="1">
        <f>IFERROR(LEFT(Table1[[#This Row],[Column1]],SEARCH("k", Table1[[#This Row],[Column1]])-1), 0)</f>
        <v>0</v>
      </c>
      <c r="L481" s="16" t="str">
        <f>IF(Table1[[#This Row],[Column2]]=0, Table1[[#This Row],[Column1]], Table1[[#This Row],[Column2]]*1000)</f>
        <v>745</v>
      </c>
      <c r="M481" s="14" t="str">
        <f>IFERROR(MID(Table1[[#This Row],[price]],SEARCH("¹",Table1[[#This Row],[price]])+1, 10), MID(Table1[[#This Row],[price]],SEARCH("Rs. ",Table1[[#This Row],[price]])+4, 10))</f>
        <v>704</v>
      </c>
      <c r="N481" s="6" t="str">
        <f>IF(ISNUMBER(SEARCH("Men", Table1[[#This Row],[name]])), "Men", "Women")</f>
        <v>Men</v>
      </c>
      <c r="O481" s="6"/>
      <c r="P481" s="6"/>
    </row>
    <row r="482" spans="1:16" ht="19.8" customHeight="1" x14ac:dyDescent="0.3">
      <c r="A482" t="s">
        <v>127</v>
      </c>
      <c r="B482" t="s">
        <v>2283</v>
      </c>
      <c r="C482" t="s">
        <v>371</v>
      </c>
      <c r="D482" t="s">
        <v>68</v>
      </c>
      <c r="E482" s="1" t="s">
        <v>2284</v>
      </c>
      <c r="F482" t="s">
        <v>373</v>
      </c>
      <c r="G482" s="1" t="s">
        <v>2285</v>
      </c>
      <c r="H482" t="s">
        <v>364</v>
      </c>
      <c r="I482" s="10" t="str">
        <f>IFERROR(LEFT(Table1[[#This Row],[ratingOld]],SEARCH("|", Table1[[#This Row],[ratingOld]])-2), AVERAGE(Table1[Ratings]))</f>
        <v>4.1</v>
      </c>
      <c r="J482" s="1" t="str">
        <f>IF(Table1[[#This Row],[numBuyers]]&lt;&gt;"None",LEFT(Table1[[#This Row],[numBuyers]],SEARCH(" ",Table1[[#This Row],[numBuyers]])-1), "None")</f>
        <v>1.8k</v>
      </c>
      <c r="K482" s="1" t="str">
        <f>IFERROR(LEFT(Table1[[#This Row],[Column1]],SEARCH("k", Table1[[#This Row],[Column1]])-1), 0)</f>
        <v>1.8</v>
      </c>
      <c r="L482" s="16">
        <f>IF(Table1[[#This Row],[Column2]]=0, Table1[[#This Row],[Column1]], Table1[[#This Row],[Column2]]*1000)</f>
        <v>1800</v>
      </c>
      <c r="M482" s="14" t="str">
        <f>IFERROR(MID(Table1[[#This Row],[price]],SEARCH("¹",Table1[[#This Row],[price]])+1, 10), MID(Table1[[#This Row],[price]],SEARCH("Rs. ",Table1[[#This Row],[price]])+4, 10))</f>
        <v>539</v>
      </c>
      <c r="N482" s="6" t="str">
        <f>IF(ISNUMBER(SEARCH("Men", Table1[[#This Row],[name]])), "Men", "Women")</f>
        <v>Men</v>
      </c>
      <c r="O482" s="6"/>
      <c r="P482" s="6"/>
    </row>
    <row r="483" spans="1:16" ht="19.8" customHeight="1" x14ac:dyDescent="0.3">
      <c r="A483" t="s">
        <v>320</v>
      </c>
      <c r="B483" t="s">
        <v>2286</v>
      </c>
      <c r="C483" t="s">
        <v>2287</v>
      </c>
      <c r="D483" t="s">
        <v>99</v>
      </c>
      <c r="E483" t="s">
        <v>2288</v>
      </c>
      <c r="F483" t="s">
        <v>21</v>
      </c>
      <c r="G483" s="1" t="s">
        <v>1802</v>
      </c>
      <c r="H483" t="s">
        <v>1803</v>
      </c>
      <c r="I483" s="10" t="str">
        <f>IFERROR(LEFT(Table1[[#This Row],[ratingOld]],SEARCH("|", Table1[[#This Row],[ratingOld]])-2), AVERAGE(Table1[Ratings]))</f>
        <v>4.5</v>
      </c>
      <c r="J483" s="1" t="str">
        <f>IF(Table1[[#This Row],[numBuyers]]&lt;&gt;"None",LEFT(Table1[[#This Row],[numBuyers]],SEARCH(" ",Table1[[#This Row],[numBuyers]])-1), "None")</f>
        <v>5.1k</v>
      </c>
      <c r="K483" s="1" t="str">
        <f>IFERROR(LEFT(Table1[[#This Row],[Column1]],SEARCH("k", Table1[[#This Row],[Column1]])-1), 0)</f>
        <v>5.1</v>
      </c>
      <c r="L483" s="16">
        <f>IF(Table1[[#This Row],[Column2]]=0, Table1[[#This Row],[Column1]], Table1[[#This Row],[Column2]]*1000)</f>
        <v>5100</v>
      </c>
      <c r="M483" s="14" t="str">
        <f>IFERROR(MID(Table1[[#This Row],[price]],SEARCH("¹",Table1[[#This Row],[price]])+1, 10), MID(Table1[[#This Row],[price]],SEARCH("Rs. ",Table1[[#This Row],[price]])+4, 10))</f>
        <v>177</v>
      </c>
      <c r="N483" s="6" t="str">
        <f>IF(ISNUMBER(SEARCH("Men", Table1[[#This Row],[name]])), "Men", "Women")</f>
        <v>Women</v>
      </c>
      <c r="O483" s="6"/>
      <c r="P483" s="6"/>
    </row>
    <row r="484" spans="1:16" ht="19.8" hidden="1" customHeight="1" x14ac:dyDescent="0.3">
      <c r="A484" t="s">
        <v>697</v>
      </c>
      <c r="B484" t="s">
        <v>2289</v>
      </c>
      <c r="C484" t="s">
        <v>2290</v>
      </c>
      <c r="D484" t="s">
        <v>99</v>
      </c>
      <c r="E484" s="1" t="s">
        <v>2291</v>
      </c>
      <c r="F484" s="1" t="s">
        <v>130</v>
      </c>
      <c r="G484" t="s">
        <v>21</v>
      </c>
      <c r="H484" t="s">
        <v>21</v>
      </c>
      <c r="I484" s="1" t="str">
        <f ca="1">IFERROR(LEFT(Table1[[#This Row],[ratingOld]],SEARCH("|", Table1[[#This Row],[ratingOld]])-2), AVERAGE(Table1[Ratings]))</f>
        <v>4.4</v>
      </c>
      <c r="J484" s="1" t="str">
        <f>IF(Table1[[#This Row],[numBuyers]]&lt;&gt;"None",LEFT(Table1[[#This Row],[numBuyers]],SEARCH(" ",Table1[[#This Row],[numBuyers]])-1), "None")</f>
        <v>None</v>
      </c>
      <c r="K484" s="1">
        <f>IFERROR(LEFT(Table1[[#This Row],[Column1]],SEARCH("k", Table1[[#This Row],[Column1]])-1), 0)</f>
        <v>0</v>
      </c>
      <c r="L484" s="6" t="str">
        <f>IF(Table1[[#This Row],[Column2]]=0, Table1[[#This Row],[Column1]], Table1[[#This Row],[Column2]]*1000)</f>
        <v>None</v>
      </c>
      <c r="M484" s="6" t="str">
        <f>IFERROR(MID(Table1[[#This Row],[price]],SEARCH("¹",Table1[[#This Row],[price]])+1, 10), MID(Table1[[#This Row],[price]],SEARCH("Rs. ",Table1[[#This Row],[price]])+4, 10))</f>
        <v>1954</v>
      </c>
      <c r="N484" s="6" t="str">
        <f>IF(ISNUMBER(SEARCH("Men", Table1[[#This Row],[name]])), "Men", "Women")</f>
        <v>Men</v>
      </c>
      <c r="O484" s="6" t="str">
        <f>TRIM(RIGHT(SUBSTITUTE(Table1[[#This Row],[name]], " ", REPT(" ", 100)), 100))</f>
        <v>Shoes</v>
      </c>
      <c r="P48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85" spans="1:16" ht="19.8" customHeight="1" x14ac:dyDescent="0.3">
      <c r="A485" t="s">
        <v>65</v>
      </c>
      <c r="B485" t="s">
        <v>2292</v>
      </c>
      <c r="C485" t="s">
        <v>2293</v>
      </c>
      <c r="D485" t="s">
        <v>2294</v>
      </c>
      <c r="E485" s="1" t="s">
        <v>2295</v>
      </c>
      <c r="F485" s="1" t="s">
        <v>1449</v>
      </c>
      <c r="G485" s="1" t="s">
        <v>2296</v>
      </c>
      <c r="H485" t="s">
        <v>50</v>
      </c>
      <c r="I485" s="10" t="str">
        <f>IFERROR(LEFT(Table1[[#This Row],[ratingOld]],SEARCH("|", Table1[[#This Row],[ratingOld]])-2), AVERAGE(Table1[Ratings]))</f>
        <v>3.7</v>
      </c>
      <c r="J485" s="1" t="str">
        <f>IF(Table1[[#This Row],[numBuyers]]&lt;&gt;"None",LEFT(Table1[[#This Row],[numBuyers]],SEARCH(" ",Table1[[#This Row],[numBuyers]])-1), "None")</f>
        <v>544</v>
      </c>
      <c r="K485" s="1">
        <f>IFERROR(LEFT(Table1[[#This Row],[Column1]],SEARCH("k", Table1[[#This Row],[Column1]])-1), 0)</f>
        <v>0</v>
      </c>
      <c r="L485" s="16" t="str">
        <f>IF(Table1[[#This Row],[Column2]]=0, Table1[[#This Row],[Column1]], Table1[[#This Row],[Column2]]*1000)</f>
        <v>544</v>
      </c>
      <c r="M485" s="14" t="str">
        <f>IFERROR(MID(Table1[[#This Row],[price]],SEARCH("¹",Table1[[#This Row],[price]])+1, 10), MID(Table1[[#This Row],[price]],SEARCH("Rs. ",Table1[[#This Row],[price]])+4, 10))</f>
        <v>643</v>
      </c>
      <c r="N485" s="6" t="str">
        <f>IF(ISNUMBER(SEARCH("Men", Table1[[#This Row],[name]])), "Men", "Women")</f>
        <v>Men</v>
      </c>
      <c r="O485" s="6"/>
      <c r="P485" s="6"/>
    </row>
    <row r="486" spans="1:16" ht="19.8" customHeight="1" x14ac:dyDescent="0.3">
      <c r="A486" t="s">
        <v>240</v>
      </c>
      <c r="B486" t="s">
        <v>2297</v>
      </c>
      <c r="C486" t="s">
        <v>1415</v>
      </c>
      <c r="D486" t="s">
        <v>2298</v>
      </c>
      <c r="E486" t="s">
        <v>2299</v>
      </c>
      <c r="F486" s="1" t="s">
        <v>1014</v>
      </c>
      <c r="G486" s="1" t="s">
        <v>439</v>
      </c>
      <c r="H486" t="s">
        <v>440</v>
      </c>
      <c r="I486" s="10" t="str">
        <f>IFERROR(LEFT(Table1[[#This Row],[ratingOld]],SEARCH("|", Table1[[#This Row],[ratingOld]])-2), AVERAGE(Table1[Ratings]))</f>
        <v>4.1</v>
      </c>
      <c r="J486" s="1" t="str">
        <f>IF(Table1[[#This Row],[numBuyers]]&lt;&gt;"None",LEFT(Table1[[#This Row],[numBuyers]],SEARCH(" ",Table1[[#This Row],[numBuyers]])-1), "None")</f>
        <v>1.4k</v>
      </c>
      <c r="K486" s="1" t="str">
        <f>IFERROR(LEFT(Table1[[#This Row],[Column1]],SEARCH("k", Table1[[#This Row],[Column1]])-1), 0)</f>
        <v>1.4</v>
      </c>
      <c r="L486" s="16">
        <f>IF(Table1[[#This Row],[Column2]]=0, Table1[[#This Row],[Column1]], Table1[[#This Row],[Column2]]*1000)</f>
        <v>1400</v>
      </c>
      <c r="M486" s="14" t="str">
        <f>IFERROR(MID(Table1[[#This Row],[price]],SEARCH("¹",Table1[[#This Row],[price]])+1, 10), MID(Table1[[#This Row],[price]],SEARCH("Rs. ",Table1[[#This Row],[price]])+4, 10))</f>
        <v>644</v>
      </c>
      <c r="N486" s="6" t="str">
        <f>IF(ISNUMBER(SEARCH("Men", Table1[[#This Row],[name]])), "Men", "Women")</f>
        <v>Men</v>
      </c>
      <c r="O486" s="6"/>
      <c r="P486" s="6"/>
    </row>
    <row r="487" spans="1:16" ht="19.8" customHeight="1" x14ac:dyDescent="0.3">
      <c r="A487" t="s">
        <v>1753</v>
      </c>
      <c r="B487" t="s">
        <v>2300</v>
      </c>
      <c r="C487" t="s">
        <v>926</v>
      </c>
      <c r="D487" t="s">
        <v>201</v>
      </c>
      <c r="E487" s="1" t="s">
        <v>2301</v>
      </c>
      <c r="F487" s="1" t="s">
        <v>1756</v>
      </c>
      <c r="G487" s="1" t="s">
        <v>2302</v>
      </c>
      <c r="H487" t="s">
        <v>2303</v>
      </c>
      <c r="I487" s="10" t="str">
        <f>IFERROR(LEFT(Table1[[#This Row],[ratingOld]],SEARCH("|", Table1[[#This Row],[ratingOld]])-2), AVERAGE(Table1[Ratings]))</f>
        <v>4.3</v>
      </c>
      <c r="J487" s="1" t="str">
        <f>IF(Table1[[#This Row],[numBuyers]]&lt;&gt;"None",LEFT(Table1[[#This Row],[numBuyers]],SEARCH(" ",Table1[[#This Row],[numBuyers]])-1), "None")</f>
        <v>7</v>
      </c>
      <c r="K487" s="1">
        <f>IFERROR(LEFT(Table1[[#This Row],[Column1]],SEARCH("k", Table1[[#This Row],[Column1]])-1), 0)</f>
        <v>0</v>
      </c>
      <c r="L487" s="16" t="str">
        <f>IF(Table1[[#This Row],[Column2]]=0, Table1[[#This Row],[Column1]], Table1[[#This Row],[Column2]]*1000)</f>
        <v>7</v>
      </c>
      <c r="M487" s="14" t="str">
        <f>IFERROR(MID(Table1[[#This Row],[price]],SEARCH("¹",Table1[[#This Row],[price]])+1, 10), MID(Table1[[#This Row],[price]],SEARCH("Rs. ",Table1[[#This Row],[price]])+4, 10))</f>
        <v>699</v>
      </c>
      <c r="N487" s="6" t="str">
        <f>IF(ISNUMBER(SEARCH("Men", Table1[[#This Row],[name]])), "Men", "Women")</f>
        <v>Men</v>
      </c>
      <c r="O487" s="6"/>
      <c r="P487" s="6"/>
    </row>
    <row r="488" spans="1:16" ht="19.8" customHeight="1" x14ac:dyDescent="0.3">
      <c r="A488" t="s">
        <v>1220</v>
      </c>
      <c r="B488" t="s">
        <v>2304</v>
      </c>
      <c r="C488" t="s">
        <v>17</v>
      </c>
      <c r="D488" t="s">
        <v>1222</v>
      </c>
      <c r="E488" s="1" t="s">
        <v>2305</v>
      </c>
      <c r="F488" s="1" t="s">
        <v>70</v>
      </c>
      <c r="G488" s="1" t="s">
        <v>2306</v>
      </c>
      <c r="H488" t="s">
        <v>2307</v>
      </c>
      <c r="I488" s="10" t="str">
        <f>IFERROR(LEFT(Table1[[#This Row],[ratingOld]],SEARCH("|", Table1[[#This Row],[ratingOld]])-2), AVERAGE(Table1[Ratings]))</f>
        <v>3.5</v>
      </c>
      <c r="J488" s="1" t="str">
        <f>IF(Table1[[#This Row],[numBuyers]]&lt;&gt;"None",LEFT(Table1[[#This Row],[numBuyers]],SEARCH(" ",Table1[[#This Row],[numBuyers]])-1), "None")</f>
        <v>592</v>
      </c>
      <c r="K488" s="1">
        <f>IFERROR(LEFT(Table1[[#This Row],[Column1]],SEARCH("k", Table1[[#This Row],[Column1]])-1), 0)</f>
        <v>0</v>
      </c>
      <c r="L488" s="16" t="str">
        <f>IF(Table1[[#This Row],[Column2]]=0, Table1[[#This Row],[Column1]], Table1[[#This Row],[Column2]]*1000)</f>
        <v>592</v>
      </c>
      <c r="M488" s="14" t="str">
        <f>IFERROR(MID(Table1[[#This Row],[price]],SEARCH("¹",Table1[[#This Row],[price]])+1, 10), MID(Table1[[#This Row],[price]],SEARCH("Rs. ",Table1[[#This Row],[price]])+4, 10))</f>
        <v>599</v>
      </c>
      <c r="N488" s="6" t="str">
        <f>IF(ISNUMBER(SEARCH("Men", Table1[[#This Row],[name]])), "Men", "Women")</f>
        <v>Men</v>
      </c>
      <c r="O488" s="6"/>
      <c r="P488" s="6"/>
    </row>
    <row r="489" spans="1:16" ht="19.8" hidden="1" customHeight="1" x14ac:dyDescent="0.3">
      <c r="A489" t="s">
        <v>1488</v>
      </c>
      <c r="B489" t="s">
        <v>2308</v>
      </c>
      <c r="C489" t="s">
        <v>371</v>
      </c>
      <c r="D489" t="s">
        <v>18</v>
      </c>
      <c r="E489" s="1" t="s">
        <v>2309</v>
      </c>
      <c r="F489" s="1" t="s">
        <v>355</v>
      </c>
      <c r="G489" t="s">
        <v>21</v>
      </c>
      <c r="H489" t="s">
        <v>21</v>
      </c>
      <c r="I489" s="1" t="str">
        <f ca="1">IFERROR(LEFT(Table1[[#This Row],[ratingOld]],SEARCH("|", Table1[[#This Row],[ratingOld]])-2), AVERAGE(Table1[Ratings]))</f>
        <v>4.4</v>
      </c>
      <c r="J489" s="1" t="str">
        <f>IF(Table1[[#This Row],[numBuyers]]&lt;&gt;"None",LEFT(Table1[[#This Row],[numBuyers]],SEARCH(" ",Table1[[#This Row],[numBuyers]])-1), "None")</f>
        <v>None</v>
      </c>
      <c r="K489" s="1">
        <f>IFERROR(LEFT(Table1[[#This Row],[Column1]],SEARCH("k", Table1[[#This Row],[Column1]])-1), 0)</f>
        <v>0</v>
      </c>
      <c r="L489" s="6" t="str">
        <f>IF(Table1[[#This Row],[Column2]]=0, Table1[[#This Row],[Column1]], Table1[[#This Row],[Column2]]*1000)</f>
        <v>None</v>
      </c>
      <c r="M489" s="6" t="str">
        <f>IFERROR(MID(Table1[[#This Row],[price]],SEARCH("¹",Table1[[#This Row],[price]])+1, 10), MID(Table1[[#This Row],[price]],SEARCH("Rs. ",Table1[[#This Row],[price]])+4, 10))</f>
        <v>539</v>
      </c>
      <c r="N489" s="6" t="str">
        <f>IF(ISNUMBER(SEARCH("Men", Table1[[#This Row],[name]])), "Men", "Women")</f>
        <v>Men</v>
      </c>
      <c r="O489" s="6" t="str">
        <f>TRIM(RIGHT(SUBSTITUTE(Table1[[#This Row],[name]], " ", REPT(" ", 100)), 100))</f>
        <v>Sliders</v>
      </c>
      <c r="P48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90" spans="1:16" ht="19.8" customHeight="1" x14ac:dyDescent="0.3">
      <c r="A490" t="s">
        <v>65</v>
      </c>
      <c r="B490" t="s">
        <v>2310</v>
      </c>
      <c r="C490" t="s">
        <v>2311</v>
      </c>
      <c r="D490" t="s">
        <v>1578</v>
      </c>
      <c r="E490" t="s">
        <v>2312</v>
      </c>
      <c r="F490" s="1" t="s">
        <v>137</v>
      </c>
      <c r="G490" s="1" t="s">
        <v>2313</v>
      </c>
      <c r="H490" t="s">
        <v>2314</v>
      </c>
      <c r="I490" s="10" t="str">
        <f>IFERROR(LEFT(Table1[[#This Row],[ratingOld]],SEARCH("|", Table1[[#This Row],[ratingOld]])-2), AVERAGE(Table1[Ratings]))</f>
        <v>4.3</v>
      </c>
      <c r="J490" s="1" t="str">
        <f>IF(Table1[[#This Row],[numBuyers]]&lt;&gt;"None",LEFT(Table1[[#This Row],[numBuyers]],SEARCH(" ",Table1[[#This Row],[numBuyers]])-1), "None")</f>
        <v>20</v>
      </c>
      <c r="K490" s="1">
        <f>IFERROR(LEFT(Table1[[#This Row],[Column1]],SEARCH("k", Table1[[#This Row],[Column1]])-1), 0)</f>
        <v>0</v>
      </c>
      <c r="L490" s="16" t="str">
        <f>IF(Table1[[#This Row],[Column2]]=0, Table1[[#This Row],[Column1]], Table1[[#This Row],[Column2]]*1000)</f>
        <v>20</v>
      </c>
      <c r="M490" s="14" t="str">
        <f>IFERROR(MID(Table1[[#This Row],[price]],SEARCH("¹",Table1[[#This Row],[price]])+1, 10), MID(Table1[[#This Row],[price]],SEARCH("Rs. ",Table1[[#This Row],[price]])+4, 10))</f>
        <v>439</v>
      </c>
      <c r="N490" s="6" t="str">
        <f>IF(ISNUMBER(SEARCH("Men", Table1[[#This Row],[name]])), "Men", "Women")</f>
        <v>Men</v>
      </c>
      <c r="O490" s="6"/>
      <c r="P490" s="6"/>
    </row>
    <row r="491" spans="1:16" ht="19.8" customHeight="1" x14ac:dyDescent="0.3">
      <c r="A491" t="s">
        <v>198</v>
      </c>
      <c r="B491" t="s">
        <v>2315</v>
      </c>
      <c r="C491" t="s">
        <v>122</v>
      </c>
      <c r="D491" t="s">
        <v>106</v>
      </c>
      <c r="E491" s="1" t="s">
        <v>2316</v>
      </c>
      <c r="F491" s="1" t="s">
        <v>115</v>
      </c>
      <c r="G491" s="1" t="s">
        <v>2317</v>
      </c>
      <c r="H491" t="s">
        <v>126</v>
      </c>
      <c r="I491" s="10" t="str">
        <f>IFERROR(LEFT(Table1[[#This Row],[ratingOld]],SEARCH("|", Table1[[#This Row],[ratingOld]])-2), AVERAGE(Table1[Ratings]))</f>
        <v>4.4</v>
      </c>
      <c r="J491" s="1" t="str">
        <f>IF(Table1[[#This Row],[numBuyers]]&lt;&gt;"None",LEFT(Table1[[#This Row],[numBuyers]],SEARCH(" ",Table1[[#This Row],[numBuyers]])-1), "None")</f>
        <v>2.1k</v>
      </c>
      <c r="K491" s="1" t="str">
        <f>IFERROR(LEFT(Table1[[#This Row],[Column1]],SEARCH("k", Table1[[#This Row],[Column1]])-1), 0)</f>
        <v>2.1</v>
      </c>
      <c r="L491" s="16">
        <f>IF(Table1[[#This Row],[Column2]]=0, Table1[[#This Row],[Column1]], Table1[[#This Row],[Column2]]*1000)</f>
        <v>2100</v>
      </c>
      <c r="M491" s="14" t="str">
        <f>IFERROR(MID(Table1[[#This Row],[price]],SEARCH("¹",Table1[[#This Row],[price]])+1, 10), MID(Table1[[#This Row],[price]],SEARCH("Rs. ",Table1[[#This Row],[price]])+4, 10))</f>
        <v>1699</v>
      </c>
      <c r="N491" s="6" t="str">
        <f>IF(ISNUMBER(SEARCH("Men", Table1[[#This Row],[name]])), "Men", "Women")</f>
        <v>Men</v>
      </c>
      <c r="O491" s="6"/>
      <c r="P491" s="6"/>
    </row>
    <row r="492" spans="1:16" ht="19.8" customHeight="1" x14ac:dyDescent="0.3">
      <c r="A492" t="s">
        <v>240</v>
      </c>
      <c r="B492" t="s">
        <v>2318</v>
      </c>
      <c r="C492" t="s">
        <v>1912</v>
      </c>
      <c r="D492" t="s">
        <v>2319</v>
      </c>
      <c r="E492" s="1" t="s">
        <v>2320</v>
      </c>
      <c r="F492" t="s">
        <v>2321</v>
      </c>
      <c r="G492" s="1" t="s">
        <v>2322</v>
      </c>
      <c r="H492" t="s">
        <v>2323</v>
      </c>
      <c r="I492" s="10" t="str">
        <f>IFERROR(LEFT(Table1[[#This Row],[ratingOld]],SEARCH("|", Table1[[#This Row],[ratingOld]])-2), AVERAGE(Table1[Ratings]))</f>
        <v>4</v>
      </c>
      <c r="J492" s="1" t="str">
        <f>IF(Table1[[#This Row],[numBuyers]]&lt;&gt;"None",LEFT(Table1[[#This Row],[numBuyers]],SEARCH(" ",Table1[[#This Row],[numBuyers]])-1), "None")</f>
        <v>471</v>
      </c>
      <c r="K492" s="1">
        <f>IFERROR(LEFT(Table1[[#This Row],[Column1]],SEARCH("k", Table1[[#This Row],[Column1]])-1), 0)</f>
        <v>0</v>
      </c>
      <c r="L492" s="16" t="str">
        <f>IF(Table1[[#This Row],[Column2]]=0, Table1[[#This Row],[Column1]], Table1[[#This Row],[Column2]]*1000)</f>
        <v>471</v>
      </c>
      <c r="M492" s="14" t="str">
        <f>IFERROR(MID(Table1[[#This Row],[price]],SEARCH("¹",Table1[[#This Row],[price]])+1, 10), MID(Table1[[#This Row],[price]],SEARCH("Rs. ",Table1[[#This Row],[price]])+4, 10))</f>
        <v>335</v>
      </c>
      <c r="N492" s="6" t="str">
        <f>IF(ISNUMBER(SEARCH("Men", Table1[[#This Row],[name]])), "Men", "Women")</f>
        <v>Men</v>
      </c>
      <c r="O492" s="6"/>
      <c r="P492" s="6"/>
    </row>
    <row r="493" spans="1:16" ht="19.8" customHeight="1" x14ac:dyDescent="0.3">
      <c r="A493" t="s">
        <v>240</v>
      </c>
      <c r="B493" t="s">
        <v>2324</v>
      </c>
      <c r="C493" t="s">
        <v>1974</v>
      </c>
      <c r="D493" t="s">
        <v>466</v>
      </c>
      <c r="E493" s="1" t="s">
        <v>2325</v>
      </c>
      <c r="F493" s="1" t="s">
        <v>1404</v>
      </c>
      <c r="G493" s="1" t="s">
        <v>2326</v>
      </c>
      <c r="H493" t="s">
        <v>2327</v>
      </c>
      <c r="I493" s="10" t="str">
        <f>IFERROR(LEFT(Table1[[#This Row],[ratingOld]],SEARCH("|", Table1[[#This Row],[ratingOld]])-2), AVERAGE(Table1[Ratings]))</f>
        <v>4.3</v>
      </c>
      <c r="J493" s="1" t="str">
        <f>IF(Table1[[#This Row],[numBuyers]]&lt;&gt;"None",LEFT(Table1[[#This Row],[numBuyers]],SEARCH(" ",Table1[[#This Row],[numBuyers]])-1), "None")</f>
        <v>83</v>
      </c>
      <c r="K493" s="1">
        <f>IFERROR(LEFT(Table1[[#This Row],[Column1]],SEARCH("k", Table1[[#This Row],[Column1]])-1), 0)</f>
        <v>0</v>
      </c>
      <c r="L493" s="16" t="str">
        <f>IF(Table1[[#This Row],[Column2]]=0, Table1[[#This Row],[Column1]], Table1[[#This Row],[Column2]]*1000)</f>
        <v>83</v>
      </c>
      <c r="M493" s="14" t="str">
        <f>IFERROR(MID(Table1[[#This Row],[price]],SEARCH("¹",Table1[[#This Row],[price]])+1, 10), MID(Table1[[#This Row],[price]],SEARCH("Rs. ",Table1[[#This Row],[price]])+4, 10))</f>
        <v>571</v>
      </c>
      <c r="N493" s="6" t="str">
        <f>IF(ISNUMBER(SEARCH("Men", Table1[[#This Row],[name]])), "Men", "Women")</f>
        <v>Men</v>
      </c>
      <c r="O493" s="6"/>
      <c r="P493" s="6"/>
    </row>
    <row r="494" spans="1:16" ht="19.8" customHeight="1" x14ac:dyDescent="0.3">
      <c r="A494" t="s">
        <v>1433</v>
      </c>
      <c r="B494" t="s">
        <v>2328</v>
      </c>
      <c r="C494" t="s">
        <v>2329</v>
      </c>
      <c r="D494" t="s">
        <v>254</v>
      </c>
      <c r="E494" s="1" t="s">
        <v>2330</v>
      </c>
      <c r="F494" t="s">
        <v>21</v>
      </c>
      <c r="G494" s="1" t="s">
        <v>2331</v>
      </c>
      <c r="H494" t="s">
        <v>2332</v>
      </c>
      <c r="I494" s="10" t="str">
        <f>IFERROR(LEFT(Table1[[#This Row],[ratingOld]],SEARCH("|", Table1[[#This Row],[ratingOld]])-2), AVERAGE(Table1[Ratings]))</f>
        <v>4.2</v>
      </c>
      <c r="J494" s="1" t="str">
        <f>IF(Table1[[#This Row],[numBuyers]]&lt;&gt;"None",LEFT(Table1[[#This Row],[numBuyers]],SEARCH(" ",Table1[[#This Row],[numBuyers]])-1), "None")</f>
        <v>98</v>
      </c>
      <c r="K494" s="1">
        <f>IFERROR(LEFT(Table1[[#This Row],[Column1]],SEARCH("k", Table1[[#This Row],[Column1]])-1), 0)</f>
        <v>0</v>
      </c>
      <c r="L494" s="16" t="str">
        <f>IF(Table1[[#This Row],[Column2]]=0, Table1[[#This Row],[Column1]], Table1[[#This Row],[Column2]]*1000)</f>
        <v>98</v>
      </c>
      <c r="M494" s="14" t="str">
        <f>IFERROR(MID(Table1[[#This Row],[price]],SEARCH("¹",Table1[[#This Row],[price]])+1, 10), MID(Table1[[#This Row],[price]],SEARCH("Rs. ",Table1[[#This Row],[price]])+4, 10))</f>
        <v>109</v>
      </c>
      <c r="N494" s="6" t="str">
        <f>IF(ISNUMBER(SEARCH("Men", Table1[[#This Row],[name]])), "Men", "Women")</f>
        <v>Men</v>
      </c>
      <c r="O494" s="6"/>
      <c r="P494" s="6"/>
    </row>
    <row r="495" spans="1:16" ht="19.8" customHeight="1" x14ac:dyDescent="0.3">
      <c r="A495" t="s">
        <v>2333</v>
      </c>
      <c r="B495" t="s">
        <v>2334</v>
      </c>
      <c r="C495" t="s">
        <v>2335</v>
      </c>
      <c r="D495" t="s">
        <v>459</v>
      </c>
      <c r="E495" s="1" t="s">
        <v>2336</v>
      </c>
      <c r="F495" s="1" t="s">
        <v>2337</v>
      </c>
      <c r="G495" s="1" t="s">
        <v>2338</v>
      </c>
      <c r="H495" t="s">
        <v>918</v>
      </c>
      <c r="I495" s="10" t="str">
        <f>IFERROR(LEFT(Table1[[#This Row],[ratingOld]],SEARCH("|", Table1[[#This Row],[ratingOld]])-2), AVERAGE(Table1[Ratings]))</f>
        <v>4.1</v>
      </c>
      <c r="J495" s="1" t="str">
        <f>IF(Table1[[#This Row],[numBuyers]]&lt;&gt;"None",LEFT(Table1[[#This Row],[numBuyers]],SEARCH(" ",Table1[[#This Row],[numBuyers]])-1), "None")</f>
        <v>7.5k</v>
      </c>
      <c r="K495" s="1" t="str">
        <f>IFERROR(LEFT(Table1[[#This Row],[Column1]],SEARCH("k", Table1[[#This Row],[Column1]])-1), 0)</f>
        <v>7.5</v>
      </c>
      <c r="L495" s="16">
        <f>IF(Table1[[#This Row],[Column2]]=0, Table1[[#This Row],[Column1]], Table1[[#This Row],[Column2]]*1000)</f>
        <v>7500</v>
      </c>
      <c r="M495" s="14" t="str">
        <f>IFERROR(MID(Table1[[#This Row],[price]],SEARCH("¹",Table1[[#This Row],[price]])+1, 10), MID(Table1[[#This Row],[price]],SEARCH("Rs. ",Table1[[#This Row],[price]])+4, 10))</f>
        <v>519</v>
      </c>
      <c r="N495" s="6" t="str">
        <f>IF(ISNUMBER(SEARCH("Men", Table1[[#This Row],[name]])), "Men", "Women")</f>
        <v>Men</v>
      </c>
      <c r="O495" s="6"/>
      <c r="P495" s="6"/>
    </row>
    <row r="496" spans="1:16" ht="19.8" customHeight="1" x14ac:dyDescent="0.3">
      <c r="A496" t="s">
        <v>7</v>
      </c>
      <c r="B496" t="s">
        <v>2339</v>
      </c>
      <c r="C496" t="s">
        <v>2340</v>
      </c>
      <c r="D496" t="s">
        <v>201</v>
      </c>
      <c r="E496" s="1" t="s">
        <v>2341</v>
      </c>
      <c r="F496" s="1" t="s">
        <v>2342</v>
      </c>
      <c r="G496" s="1" t="s">
        <v>2343</v>
      </c>
      <c r="H496" t="s">
        <v>2344</v>
      </c>
      <c r="I496" s="10" t="str">
        <f>IFERROR(LEFT(Table1[[#This Row],[ratingOld]],SEARCH("|", Table1[[#This Row],[ratingOld]])-2), AVERAGE(Table1[Ratings]))</f>
        <v>4.5</v>
      </c>
      <c r="J496" s="1" t="str">
        <f>IF(Table1[[#This Row],[numBuyers]]&lt;&gt;"None",LEFT(Table1[[#This Row],[numBuyers]],SEARCH(" ",Table1[[#This Row],[numBuyers]])-1), "None")</f>
        <v>235</v>
      </c>
      <c r="K496" s="1">
        <f>IFERROR(LEFT(Table1[[#This Row],[Column1]],SEARCH("k", Table1[[#This Row],[Column1]])-1), 0)</f>
        <v>0</v>
      </c>
      <c r="L496" s="16" t="str">
        <f>IF(Table1[[#This Row],[Column2]]=0, Table1[[#This Row],[Column1]], Table1[[#This Row],[Column2]]*1000)</f>
        <v>235</v>
      </c>
      <c r="M496" s="14" t="str">
        <f>IFERROR(MID(Table1[[#This Row],[price]],SEARCH("¹",Table1[[#This Row],[price]])+1, 10), MID(Table1[[#This Row],[price]],SEARCH("Rs. ",Table1[[#This Row],[price]])+4, 10))</f>
        <v>4199</v>
      </c>
      <c r="N496" s="6" t="str">
        <f>IF(ISNUMBER(SEARCH("Men", Table1[[#This Row],[name]])), "Men", "Women")</f>
        <v>Men</v>
      </c>
      <c r="O496" s="6"/>
      <c r="P496" s="6"/>
    </row>
    <row r="497" spans="1:16" ht="19.8" customHeight="1" x14ac:dyDescent="0.3">
      <c r="A497" t="s">
        <v>127</v>
      </c>
      <c r="B497" t="s">
        <v>2345</v>
      </c>
      <c r="C497" t="s">
        <v>2346</v>
      </c>
      <c r="D497" t="s">
        <v>230</v>
      </c>
      <c r="E497" s="1" t="s">
        <v>2347</v>
      </c>
      <c r="F497" s="1" t="s">
        <v>355</v>
      </c>
      <c r="G497" s="1" t="s">
        <v>2348</v>
      </c>
      <c r="H497" t="s">
        <v>716</v>
      </c>
      <c r="I497" s="10" t="str">
        <f>IFERROR(LEFT(Table1[[#This Row],[ratingOld]],SEARCH("|", Table1[[#This Row],[ratingOld]])-2), AVERAGE(Table1[Ratings]))</f>
        <v>3</v>
      </c>
      <c r="J497" s="1" t="str">
        <f>IF(Table1[[#This Row],[numBuyers]]&lt;&gt;"None",LEFT(Table1[[#This Row],[numBuyers]],SEARCH(" ",Table1[[#This Row],[numBuyers]])-1), "None")</f>
        <v>26</v>
      </c>
      <c r="K497" s="1">
        <f>IFERROR(LEFT(Table1[[#This Row],[Column1]],SEARCH("k", Table1[[#This Row],[Column1]])-1), 0)</f>
        <v>0</v>
      </c>
      <c r="L497" s="16" t="str">
        <f>IF(Table1[[#This Row],[Column2]]=0, Table1[[#This Row],[Column1]], Table1[[#This Row],[Column2]]*1000)</f>
        <v>26</v>
      </c>
      <c r="M497" s="14" t="str">
        <f>IFERROR(MID(Table1[[#This Row],[price]],SEARCH("¹",Table1[[#This Row],[price]])+1, 10), MID(Table1[[#This Row],[price]],SEARCH("Rs. ",Table1[[#This Row],[price]])+4, 10))</f>
        <v>998</v>
      </c>
      <c r="N497" s="6" t="str">
        <f>IF(ISNUMBER(SEARCH("Men", Table1[[#This Row],[name]])), "Men", "Women")</f>
        <v>Men</v>
      </c>
      <c r="O497" s="6"/>
      <c r="P497" s="6"/>
    </row>
    <row r="498" spans="1:16" ht="19.8" customHeight="1" x14ac:dyDescent="0.3">
      <c r="A498" t="s">
        <v>2349</v>
      </c>
      <c r="B498" t="s">
        <v>2350</v>
      </c>
      <c r="C498" t="s">
        <v>2351</v>
      </c>
      <c r="D498" t="s">
        <v>215</v>
      </c>
      <c r="E498" s="1" t="s">
        <v>2352</v>
      </c>
      <c r="F498" t="s">
        <v>21</v>
      </c>
      <c r="G498" s="1" t="s">
        <v>2353</v>
      </c>
      <c r="H498" t="s">
        <v>1391</v>
      </c>
      <c r="I498" s="10" t="str">
        <f>IFERROR(LEFT(Table1[[#This Row],[ratingOld]],SEARCH("|", Table1[[#This Row],[ratingOld]])-2), AVERAGE(Table1[Ratings]))</f>
        <v>4.5</v>
      </c>
      <c r="J498" s="1" t="str">
        <f>IF(Table1[[#This Row],[numBuyers]]&lt;&gt;"None",LEFT(Table1[[#This Row],[numBuyers]],SEARCH(" ",Table1[[#This Row],[numBuyers]])-1), "None")</f>
        <v>1.5k</v>
      </c>
      <c r="K498" s="1" t="str">
        <f>IFERROR(LEFT(Table1[[#This Row],[Column1]],SEARCH("k", Table1[[#This Row],[Column1]])-1), 0)</f>
        <v>1.5</v>
      </c>
      <c r="L498" s="16">
        <f>IF(Table1[[#This Row],[Column2]]=0, Table1[[#This Row],[Column1]], Table1[[#This Row],[Column2]]*1000)</f>
        <v>1500</v>
      </c>
      <c r="M498" s="14" t="str">
        <f>IFERROR(MID(Table1[[#This Row],[price]],SEARCH("¹",Table1[[#This Row],[price]])+1, 10), MID(Table1[[#This Row],[price]],SEARCH("Rs. ",Table1[[#This Row],[price]])+4, 10))</f>
        <v>462</v>
      </c>
      <c r="N498" s="6" t="str">
        <f>IF(ISNUMBER(SEARCH("Men", Table1[[#This Row],[name]])), "Men", "Women")</f>
        <v>Men</v>
      </c>
      <c r="O498" s="6"/>
      <c r="P498" s="6"/>
    </row>
    <row r="499" spans="1:16" ht="19.8" customHeight="1" x14ac:dyDescent="0.3">
      <c r="A499" t="s">
        <v>638</v>
      </c>
      <c r="B499" t="s">
        <v>2354</v>
      </c>
      <c r="C499" t="s">
        <v>2355</v>
      </c>
      <c r="D499" t="s">
        <v>10</v>
      </c>
      <c r="E499" s="1" t="s">
        <v>788</v>
      </c>
      <c r="F499" s="1" t="s">
        <v>642</v>
      </c>
      <c r="G499" s="1" t="s">
        <v>2356</v>
      </c>
      <c r="H499" t="s">
        <v>2357</v>
      </c>
      <c r="I499" s="10" t="str">
        <f>IFERROR(LEFT(Table1[[#This Row],[ratingOld]],SEARCH("|", Table1[[#This Row],[ratingOld]])-2), AVERAGE(Table1[Ratings]))</f>
        <v>4.2</v>
      </c>
      <c r="J499" s="1" t="str">
        <f>IF(Table1[[#This Row],[numBuyers]]&lt;&gt;"None",LEFT(Table1[[#This Row],[numBuyers]],SEARCH(" ",Table1[[#This Row],[numBuyers]])-1), "None")</f>
        <v>137</v>
      </c>
      <c r="K499" s="1">
        <f>IFERROR(LEFT(Table1[[#This Row],[Column1]],SEARCH("k", Table1[[#This Row],[Column1]])-1), 0)</f>
        <v>0</v>
      </c>
      <c r="L499" s="16" t="str">
        <f>IF(Table1[[#This Row],[Column2]]=0, Table1[[#This Row],[Column1]], Table1[[#This Row],[Column2]]*1000)</f>
        <v>137</v>
      </c>
      <c r="M499" s="14" t="str">
        <f>IFERROR(MID(Table1[[#This Row],[price]],SEARCH("¹",Table1[[#This Row],[price]])+1, 10), MID(Table1[[#This Row],[price]],SEARCH("Rs. ",Table1[[#This Row],[price]])+4, 10))</f>
        <v>2174</v>
      </c>
      <c r="N499" s="6" t="str">
        <f>IF(ISNUMBER(SEARCH("Men", Table1[[#This Row],[name]])), "Men", "Women")</f>
        <v>Men</v>
      </c>
      <c r="O499" s="6"/>
      <c r="P499" s="6"/>
    </row>
    <row r="500" spans="1:16" ht="19.8" customHeight="1" x14ac:dyDescent="0.3">
      <c r="A500" t="s">
        <v>65</v>
      </c>
      <c r="B500" t="s">
        <v>2358</v>
      </c>
      <c r="C500" t="s">
        <v>359</v>
      </c>
      <c r="D500" t="s">
        <v>360</v>
      </c>
      <c r="E500" t="s">
        <v>2359</v>
      </c>
      <c r="F500" s="1" t="s">
        <v>802</v>
      </c>
      <c r="G500" s="1" t="s">
        <v>2360</v>
      </c>
      <c r="H500" t="s">
        <v>2361</v>
      </c>
      <c r="I500" s="10" t="str">
        <f>IFERROR(LEFT(Table1[[#This Row],[ratingOld]],SEARCH("|", Table1[[#This Row],[ratingOld]])-2), AVERAGE(Table1[Ratings]))</f>
        <v>3.8</v>
      </c>
      <c r="J500" s="1" t="str">
        <f>IF(Table1[[#This Row],[numBuyers]]&lt;&gt;"None",LEFT(Table1[[#This Row],[numBuyers]],SEARCH(" ",Table1[[#This Row],[numBuyers]])-1), "None")</f>
        <v>7.2k</v>
      </c>
      <c r="K500" s="1" t="str">
        <f>IFERROR(LEFT(Table1[[#This Row],[Column1]],SEARCH("k", Table1[[#This Row],[Column1]])-1), 0)</f>
        <v>7.2</v>
      </c>
      <c r="L500" s="16">
        <f>IF(Table1[[#This Row],[Column2]]=0, Table1[[#This Row],[Column1]], Table1[[#This Row],[Column2]]*1000)</f>
        <v>7200</v>
      </c>
      <c r="M500" s="14" t="str">
        <f>IFERROR(MID(Table1[[#This Row],[price]],SEARCH("¹",Table1[[#This Row],[price]])+1, 10), MID(Table1[[#This Row],[price]],SEARCH("Rs. ",Table1[[#This Row],[price]])+4, 10))</f>
        <v>635</v>
      </c>
      <c r="N500" s="6" t="str">
        <f>IF(ISNUMBER(SEARCH("Men", Table1[[#This Row],[name]])), "Men", "Women")</f>
        <v>Men</v>
      </c>
      <c r="O500" s="6"/>
      <c r="P500" s="6"/>
    </row>
    <row r="501" spans="1:16" ht="19.8" customHeight="1" x14ac:dyDescent="0.3">
      <c r="A501" t="s">
        <v>96</v>
      </c>
      <c r="B501" t="s">
        <v>2362</v>
      </c>
      <c r="C501" t="s">
        <v>712</v>
      </c>
      <c r="D501" t="s">
        <v>254</v>
      </c>
      <c r="E501" s="1" t="s">
        <v>2363</v>
      </c>
      <c r="F501" s="1" t="s">
        <v>2364</v>
      </c>
      <c r="G501" s="1" t="s">
        <v>2365</v>
      </c>
      <c r="H501" t="s">
        <v>2366</v>
      </c>
      <c r="I501" s="10" t="str">
        <f>IFERROR(LEFT(Table1[[#This Row],[ratingOld]],SEARCH("|", Table1[[#This Row],[ratingOld]])-2), AVERAGE(Table1[Ratings]))</f>
        <v>4.3</v>
      </c>
      <c r="J501" s="1" t="str">
        <f>IF(Table1[[#This Row],[numBuyers]]&lt;&gt;"None",LEFT(Table1[[#This Row],[numBuyers]],SEARCH(" ",Table1[[#This Row],[numBuyers]])-1), "None")</f>
        <v>287</v>
      </c>
      <c r="K501" s="1">
        <f>IFERROR(LEFT(Table1[[#This Row],[Column1]],SEARCH("k", Table1[[#This Row],[Column1]])-1), 0)</f>
        <v>0</v>
      </c>
      <c r="L501" s="16" t="str">
        <f>IF(Table1[[#This Row],[Column2]]=0, Table1[[#This Row],[Column1]], Table1[[#This Row],[Column2]]*1000)</f>
        <v>287</v>
      </c>
      <c r="M501" s="14" t="str">
        <f>IFERROR(MID(Table1[[#This Row],[price]],SEARCH("¹",Table1[[#This Row],[price]])+1, 10), MID(Table1[[#This Row],[price]],SEARCH("Rs. ",Table1[[#This Row],[price]])+4, 10))</f>
        <v>3035</v>
      </c>
      <c r="N501" s="6" t="str">
        <f>IF(ISNUMBER(SEARCH("Men", Table1[[#This Row],[name]])), "Men", "Women")</f>
        <v>Men</v>
      </c>
      <c r="O501" s="6"/>
      <c r="P501" s="6"/>
    </row>
    <row r="502" spans="1:16" ht="19.8" customHeight="1" x14ac:dyDescent="0.3">
      <c r="A502" t="s">
        <v>104</v>
      </c>
      <c r="B502" t="s">
        <v>2367</v>
      </c>
      <c r="C502" t="s">
        <v>2368</v>
      </c>
      <c r="D502" t="s">
        <v>215</v>
      </c>
      <c r="E502" s="1" t="s">
        <v>2369</v>
      </c>
      <c r="F502" s="1" t="s">
        <v>108</v>
      </c>
      <c r="G502" s="1" t="s">
        <v>2370</v>
      </c>
      <c r="H502" t="s">
        <v>2371</v>
      </c>
      <c r="I502" s="10" t="str">
        <f>IFERROR(LEFT(Table1[[#This Row],[ratingOld]],SEARCH("|", Table1[[#This Row],[ratingOld]])-2), AVERAGE(Table1[Ratings]))</f>
        <v>4.4</v>
      </c>
      <c r="J502" s="1" t="str">
        <f>IF(Table1[[#This Row],[numBuyers]]&lt;&gt;"None",LEFT(Table1[[#This Row],[numBuyers]],SEARCH(" ",Table1[[#This Row],[numBuyers]])-1), "None")</f>
        <v>529</v>
      </c>
      <c r="K502" s="1">
        <f>IFERROR(LEFT(Table1[[#This Row],[Column1]],SEARCH("k", Table1[[#This Row],[Column1]])-1), 0)</f>
        <v>0</v>
      </c>
      <c r="L502" s="16" t="str">
        <f>IF(Table1[[#This Row],[Column2]]=0, Table1[[#This Row],[Column1]], Table1[[#This Row],[Column2]]*1000)</f>
        <v>529</v>
      </c>
      <c r="M502" s="14" t="str">
        <f>IFERROR(MID(Table1[[#This Row],[price]],SEARCH("¹",Table1[[#This Row],[price]])+1, 10), MID(Table1[[#This Row],[price]],SEARCH("Rs. ",Table1[[#This Row],[price]])+4, 10))</f>
        <v>2474</v>
      </c>
      <c r="N502" s="6" t="str">
        <f>IF(ISNUMBER(SEARCH("Men", Table1[[#This Row],[name]])), "Men", "Women")</f>
        <v>Men</v>
      </c>
      <c r="O502" s="6"/>
      <c r="P502" s="6"/>
    </row>
    <row r="503" spans="1:16" ht="19.8" customHeight="1" x14ac:dyDescent="0.3">
      <c r="A503" t="s">
        <v>2372</v>
      </c>
      <c r="B503" t="s">
        <v>2373</v>
      </c>
      <c r="C503" t="s">
        <v>1447</v>
      </c>
      <c r="D503" t="s">
        <v>106</v>
      </c>
      <c r="E503" s="1" t="s">
        <v>2374</v>
      </c>
      <c r="F503" s="1" t="s">
        <v>2375</v>
      </c>
      <c r="G503" s="1" t="s">
        <v>2376</v>
      </c>
      <c r="H503" t="s">
        <v>1035</v>
      </c>
      <c r="I503" s="10" t="str">
        <f>IFERROR(LEFT(Table1[[#This Row],[ratingOld]],SEARCH("|", Table1[[#This Row],[ratingOld]])-2), AVERAGE(Table1[Ratings]))</f>
        <v>4.6</v>
      </c>
      <c r="J503" s="1" t="str">
        <f>IF(Table1[[#This Row],[numBuyers]]&lt;&gt;"None",LEFT(Table1[[#This Row],[numBuyers]],SEARCH(" ",Table1[[#This Row],[numBuyers]])-1), "None")</f>
        <v>29</v>
      </c>
      <c r="K503" s="1">
        <f>IFERROR(LEFT(Table1[[#This Row],[Column1]],SEARCH("k", Table1[[#This Row],[Column1]])-1), 0)</f>
        <v>0</v>
      </c>
      <c r="L503" s="16" t="str">
        <f>IF(Table1[[#This Row],[Column2]]=0, Table1[[#This Row],[Column1]], Table1[[#This Row],[Column2]]*1000)</f>
        <v>29</v>
      </c>
      <c r="M503" s="14" t="str">
        <f>IFERROR(MID(Table1[[#This Row],[price]],SEARCH("¹",Table1[[#This Row],[price]])+1, 10), MID(Table1[[#This Row],[price]],SEARCH("Rs. ",Table1[[#This Row],[price]])+4, 10))</f>
        <v>1649</v>
      </c>
      <c r="N503" s="6" t="str">
        <f>IF(ISNUMBER(SEARCH("Men", Table1[[#This Row],[name]])), "Men", "Women")</f>
        <v>Men</v>
      </c>
      <c r="O503" s="6"/>
      <c r="P503" s="6"/>
    </row>
    <row r="504" spans="1:16" ht="19.8" customHeight="1" x14ac:dyDescent="0.3">
      <c r="A504" t="s">
        <v>1630</v>
      </c>
      <c r="B504" t="s">
        <v>2377</v>
      </c>
      <c r="C504" t="s">
        <v>2144</v>
      </c>
      <c r="D504" t="s">
        <v>21</v>
      </c>
      <c r="E504" s="1" t="s">
        <v>2378</v>
      </c>
      <c r="F504" s="1" t="s">
        <v>2379</v>
      </c>
      <c r="G504" s="1" t="s">
        <v>2380</v>
      </c>
      <c r="H504" t="s">
        <v>2381</v>
      </c>
      <c r="I504" s="10" t="str">
        <f>IFERROR(LEFT(Table1[[#This Row],[ratingOld]],SEARCH("|", Table1[[#This Row],[ratingOld]])-2), AVERAGE(Table1[Ratings]))</f>
        <v>4.4</v>
      </c>
      <c r="J504" s="1" t="str">
        <f>IF(Table1[[#This Row],[numBuyers]]&lt;&gt;"None",LEFT(Table1[[#This Row],[numBuyers]],SEARCH(" ",Table1[[#This Row],[numBuyers]])-1), "None")</f>
        <v>256</v>
      </c>
      <c r="K504" s="1">
        <f>IFERROR(LEFT(Table1[[#This Row],[Column1]],SEARCH("k", Table1[[#This Row],[Column1]])-1), 0)</f>
        <v>0</v>
      </c>
      <c r="L504" s="16" t="str">
        <f>IF(Table1[[#This Row],[Column2]]=0, Table1[[#This Row],[Column1]], Table1[[#This Row],[Column2]]*1000)</f>
        <v>256</v>
      </c>
      <c r="M504" s="14" t="str">
        <f>IFERROR(MID(Table1[[#This Row],[price]],SEARCH("¹",Table1[[#This Row],[price]])+1, 10), MID(Table1[[#This Row],[price]],SEARCH("Rs. ",Table1[[#This Row],[price]])+4, 10))</f>
        <v>1599</v>
      </c>
      <c r="N504" s="6" t="str">
        <f>IF(ISNUMBER(SEARCH("Men", Table1[[#This Row],[name]])), "Men", "Women")</f>
        <v>Men</v>
      </c>
      <c r="O504" s="6"/>
      <c r="P504" s="6"/>
    </row>
    <row r="505" spans="1:16" ht="19.8" customHeight="1" x14ac:dyDescent="0.3">
      <c r="A505" t="s">
        <v>133</v>
      </c>
      <c r="B505" t="s">
        <v>2382</v>
      </c>
      <c r="C505" t="s">
        <v>1972</v>
      </c>
      <c r="D505" t="s">
        <v>21</v>
      </c>
      <c r="E505" t="s">
        <v>2383</v>
      </c>
      <c r="F505" s="1" t="s">
        <v>2384</v>
      </c>
      <c r="G505" s="1" t="s">
        <v>2385</v>
      </c>
      <c r="H505" t="s">
        <v>402</v>
      </c>
      <c r="I505" s="10" t="str">
        <f>IFERROR(LEFT(Table1[[#This Row],[ratingOld]],SEARCH("|", Table1[[#This Row],[ratingOld]])-2), AVERAGE(Table1[Ratings]))</f>
        <v>4.2</v>
      </c>
      <c r="J505" s="1" t="str">
        <f>IF(Table1[[#This Row],[numBuyers]]&lt;&gt;"None",LEFT(Table1[[#This Row],[numBuyers]],SEARCH(" ",Table1[[#This Row],[numBuyers]])-1), "None")</f>
        <v>135</v>
      </c>
      <c r="K505" s="1">
        <f>IFERROR(LEFT(Table1[[#This Row],[Column1]],SEARCH("k", Table1[[#This Row],[Column1]])-1), 0)</f>
        <v>0</v>
      </c>
      <c r="L505" s="16" t="str">
        <f>IF(Table1[[#This Row],[Column2]]=0, Table1[[#This Row],[Column1]], Table1[[#This Row],[Column2]]*1000)</f>
        <v>135</v>
      </c>
      <c r="M505" s="14" t="str">
        <f>IFERROR(MID(Table1[[#This Row],[price]],SEARCH("¹",Table1[[#This Row],[price]])+1, 10), MID(Table1[[#This Row],[price]],SEARCH("Rs. ",Table1[[#This Row],[price]])+4, 10))</f>
        <v>1699</v>
      </c>
      <c r="N505" s="6" t="str">
        <f>IF(ISNUMBER(SEARCH("Men", Table1[[#This Row],[name]])), "Men", "Women")</f>
        <v>Men</v>
      </c>
      <c r="O505" s="6"/>
      <c r="P505" s="6"/>
    </row>
    <row r="506" spans="1:16" ht="19.8" customHeight="1" x14ac:dyDescent="0.3">
      <c r="A506" t="s">
        <v>240</v>
      </c>
      <c r="B506" t="s">
        <v>2386</v>
      </c>
      <c r="C506" t="s">
        <v>791</v>
      </c>
      <c r="D506" t="s">
        <v>106</v>
      </c>
      <c r="E506" s="1" t="s">
        <v>2387</v>
      </c>
      <c r="F506" s="1" t="s">
        <v>1880</v>
      </c>
      <c r="G506" s="1" t="s">
        <v>2388</v>
      </c>
      <c r="H506" t="s">
        <v>2389</v>
      </c>
      <c r="I506" s="10" t="str">
        <f>IFERROR(LEFT(Table1[[#This Row],[ratingOld]],SEARCH("|", Table1[[#This Row],[ratingOld]])-2), AVERAGE(Table1[Ratings]))</f>
        <v>4.3</v>
      </c>
      <c r="J506" s="1" t="str">
        <f>IF(Table1[[#This Row],[numBuyers]]&lt;&gt;"None",LEFT(Table1[[#This Row],[numBuyers]],SEARCH(" ",Table1[[#This Row],[numBuyers]])-1), "None")</f>
        <v>296</v>
      </c>
      <c r="K506" s="1">
        <f>IFERROR(LEFT(Table1[[#This Row],[Column1]],SEARCH("k", Table1[[#This Row],[Column1]])-1), 0)</f>
        <v>0</v>
      </c>
      <c r="L506" s="16" t="str">
        <f>IF(Table1[[#This Row],[Column2]]=0, Table1[[#This Row],[Column1]], Table1[[#This Row],[Column2]]*1000)</f>
        <v>296</v>
      </c>
      <c r="M506" s="14" t="str">
        <f>IFERROR(MID(Table1[[#This Row],[price]],SEARCH("¹",Table1[[#This Row],[price]])+1, 10), MID(Table1[[#This Row],[price]],SEARCH("Rs. ",Table1[[#This Row],[price]])+4, 10))</f>
        <v>549</v>
      </c>
      <c r="N506" s="6" t="str">
        <f>IF(ISNUMBER(SEARCH("Men", Table1[[#This Row],[name]])), "Men", "Women")</f>
        <v>Men</v>
      </c>
      <c r="O506" s="6"/>
      <c r="P506" s="6"/>
    </row>
    <row r="507" spans="1:16" ht="19.8" customHeight="1" x14ac:dyDescent="0.3">
      <c r="A507" t="s">
        <v>35</v>
      </c>
      <c r="B507" t="s">
        <v>2390</v>
      </c>
      <c r="C507" t="s">
        <v>52</v>
      </c>
      <c r="D507" t="s">
        <v>53</v>
      </c>
      <c r="E507" t="s">
        <v>26</v>
      </c>
      <c r="F507" t="s">
        <v>21</v>
      </c>
      <c r="G507" s="1" t="s">
        <v>2391</v>
      </c>
      <c r="H507" t="s">
        <v>2392</v>
      </c>
      <c r="I507" s="10" t="str">
        <f>IFERROR(LEFT(Table1[[#This Row],[ratingOld]],SEARCH("|", Table1[[#This Row],[ratingOld]])-2), AVERAGE(Table1[Ratings]))</f>
        <v>4.2</v>
      </c>
      <c r="J507" s="1" t="str">
        <f>IF(Table1[[#This Row],[numBuyers]]&lt;&gt;"None",LEFT(Table1[[#This Row],[numBuyers]],SEARCH(" ",Table1[[#This Row],[numBuyers]])-1), "None")</f>
        <v>60</v>
      </c>
      <c r="K507" s="1">
        <f>IFERROR(LEFT(Table1[[#This Row],[Column1]],SEARCH("k", Table1[[#This Row],[Column1]])-1), 0)</f>
        <v>0</v>
      </c>
      <c r="L507" s="16" t="str">
        <f>IF(Table1[[#This Row],[Column2]]=0, Table1[[#This Row],[Column1]], Table1[[#This Row],[Column2]]*1000)</f>
        <v>60</v>
      </c>
      <c r="M507" s="14" t="str">
        <f>IFERROR(MID(Table1[[#This Row],[price]],SEARCH("¹",Table1[[#This Row],[price]])+1, 10), MID(Table1[[#This Row],[price]],SEARCH("Rs. ",Table1[[#This Row],[price]])+4, 10))</f>
        <v>1999</v>
      </c>
      <c r="N507" s="6" t="str">
        <f>IF(ISNUMBER(SEARCH("Men", Table1[[#This Row],[name]])), "Men", "Women")</f>
        <v>Women</v>
      </c>
      <c r="O507" s="6"/>
      <c r="P507" s="6"/>
    </row>
    <row r="508" spans="1:16" ht="19.8" customHeight="1" x14ac:dyDescent="0.3">
      <c r="A508" t="s">
        <v>65</v>
      </c>
      <c r="B508" t="s">
        <v>2393</v>
      </c>
      <c r="C508" t="s">
        <v>2394</v>
      </c>
      <c r="D508" t="s">
        <v>2395</v>
      </c>
      <c r="E508" t="s">
        <v>2396</v>
      </c>
      <c r="F508" s="1" t="s">
        <v>1102</v>
      </c>
      <c r="G508" s="1" t="s">
        <v>1481</v>
      </c>
      <c r="H508" t="s">
        <v>572</v>
      </c>
      <c r="I508" s="10" t="str">
        <f>IFERROR(LEFT(Table1[[#This Row],[ratingOld]],SEARCH("|", Table1[[#This Row],[ratingOld]])-2), AVERAGE(Table1[Ratings]))</f>
        <v>4.3</v>
      </c>
      <c r="J508" s="1" t="str">
        <f>IF(Table1[[#This Row],[numBuyers]]&lt;&gt;"None",LEFT(Table1[[#This Row],[numBuyers]],SEARCH(" ",Table1[[#This Row],[numBuyers]])-1), "None")</f>
        <v>2.3k</v>
      </c>
      <c r="K508" s="1" t="str">
        <f>IFERROR(LEFT(Table1[[#This Row],[Column1]],SEARCH("k", Table1[[#This Row],[Column1]])-1), 0)</f>
        <v>2.3</v>
      </c>
      <c r="L508" s="16">
        <f>IF(Table1[[#This Row],[Column2]]=0, Table1[[#This Row],[Column1]], Table1[[#This Row],[Column2]]*1000)</f>
        <v>2300</v>
      </c>
      <c r="M508" s="14" t="str">
        <f>IFERROR(MID(Table1[[#This Row],[price]],SEARCH("¹",Table1[[#This Row],[price]])+1, 10), MID(Table1[[#This Row],[price]],SEARCH("Rs. ",Table1[[#This Row],[price]])+4, 10))</f>
        <v>636</v>
      </c>
      <c r="N508" s="6" t="str">
        <f>IF(ISNUMBER(SEARCH("Men", Table1[[#This Row],[name]])), "Men", "Women")</f>
        <v>Men</v>
      </c>
      <c r="O508" s="6"/>
      <c r="P508" s="6"/>
    </row>
    <row r="509" spans="1:16" ht="19.8" customHeight="1" x14ac:dyDescent="0.3">
      <c r="A509" t="s">
        <v>65</v>
      </c>
      <c r="B509" t="s">
        <v>161</v>
      </c>
      <c r="C509" t="s">
        <v>947</v>
      </c>
      <c r="D509" t="s">
        <v>283</v>
      </c>
      <c r="E509" t="s">
        <v>2397</v>
      </c>
      <c r="F509" s="1" t="s">
        <v>165</v>
      </c>
      <c r="G509" s="1" t="s">
        <v>2398</v>
      </c>
      <c r="H509" t="s">
        <v>2399</v>
      </c>
      <c r="I509" s="10" t="str">
        <f>IFERROR(LEFT(Table1[[#This Row],[ratingOld]],SEARCH("|", Table1[[#This Row],[ratingOld]])-2), AVERAGE(Table1[Ratings]))</f>
        <v>3.9</v>
      </c>
      <c r="J509" s="1" t="str">
        <f>IF(Table1[[#This Row],[numBuyers]]&lt;&gt;"None",LEFT(Table1[[#This Row],[numBuyers]],SEARCH(" ",Table1[[#This Row],[numBuyers]])-1), "None")</f>
        <v>11.5k</v>
      </c>
      <c r="K509" s="1" t="str">
        <f>IFERROR(LEFT(Table1[[#This Row],[Column1]],SEARCH("k", Table1[[#This Row],[Column1]])-1), 0)</f>
        <v>11.5</v>
      </c>
      <c r="L509" s="16">
        <f>IF(Table1[[#This Row],[Column2]]=0, Table1[[#This Row],[Column1]], Table1[[#This Row],[Column2]]*1000)</f>
        <v>11500</v>
      </c>
      <c r="M509" s="14" t="str">
        <f>IFERROR(MID(Table1[[#This Row],[price]],SEARCH("¹",Table1[[#This Row],[price]])+1, 10), MID(Table1[[#This Row],[price]],SEARCH("Rs. ",Table1[[#This Row],[price]])+4, 10))</f>
        <v>610</v>
      </c>
      <c r="N509" s="6" t="str">
        <f>IF(ISNUMBER(SEARCH("Men", Table1[[#This Row],[name]])), "Men", "Women")</f>
        <v>Men</v>
      </c>
      <c r="O509" s="6"/>
      <c r="P509" s="6"/>
    </row>
    <row r="510" spans="1:16" ht="19.8" customHeight="1" x14ac:dyDescent="0.3">
      <c r="A510" t="s">
        <v>85</v>
      </c>
      <c r="B510" t="s">
        <v>2400</v>
      </c>
      <c r="C510" t="s">
        <v>2401</v>
      </c>
      <c r="D510" t="s">
        <v>235</v>
      </c>
      <c r="E510" t="s">
        <v>2402</v>
      </c>
      <c r="F510" s="1" t="s">
        <v>1014</v>
      </c>
      <c r="G510" s="1" t="s">
        <v>2403</v>
      </c>
      <c r="H510" t="s">
        <v>2404</v>
      </c>
      <c r="I510" s="10" t="str">
        <f>IFERROR(LEFT(Table1[[#This Row],[ratingOld]],SEARCH("|", Table1[[#This Row],[ratingOld]])-2), AVERAGE(Table1[Ratings]))</f>
        <v>3.9</v>
      </c>
      <c r="J510" s="1" t="str">
        <f>IF(Table1[[#This Row],[numBuyers]]&lt;&gt;"None",LEFT(Table1[[#This Row],[numBuyers]],SEARCH(" ",Table1[[#This Row],[numBuyers]])-1), "None")</f>
        <v>108</v>
      </c>
      <c r="K510" s="1">
        <f>IFERROR(LEFT(Table1[[#This Row],[Column1]],SEARCH("k", Table1[[#This Row],[Column1]])-1), 0)</f>
        <v>0</v>
      </c>
      <c r="L510" s="16" t="str">
        <f>IF(Table1[[#This Row],[Column2]]=0, Table1[[#This Row],[Column1]], Table1[[#This Row],[Column2]]*1000)</f>
        <v>108</v>
      </c>
      <c r="M510" s="14" t="str">
        <f>IFERROR(MID(Table1[[#This Row],[price]],SEARCH("¹",Table1[[#This Row],[price]])+1, 10), MID(Table1[[#This Row],[price]],SEARCH("Rs. ",Table1[[#This Row],[price]])+4, 10))</f>
        <v>1189</v>
      </c>
      <c r="N510" s="6" t="str">
        <f>IF(ISNUMBER(SEARCH("Men", Table1[[#This Row],[name]])), "Men", "Women")</f>
        <v>Men</v>
      </c>
      <c r="O510" s="6"/>
      <c r="P510" s="6"/>
    </row>
    <row r="511" spans="1:16" ht="19.8" customHeight="1" x14ac:dyDescent="0.3">
      <c r="A511" t="s">
        <v>198</v>
      </c>
      <c r="B511" t="s">
        <v>2405</v>
      </c>
      <c r="C511" t="s">
        <v>392</v>
      </c>
      <c r="D511" t="s">
        <v>106</v>
      </c>
      <c r="E511" s="1" t="s">
        <v>2406</v>
      </c>
      <c r="F511" s="1" t="s">
        <v>20</v>
      </c>
      <c r="G511" s="1" t="s">
        <v>1673</v>
      </c>
      <c r="H511" t="s">
        <v>1395</v>
      </c>
      <c r="I511" s="10" t="str">
        <f>IFERROR(LEFT(Table1[[#This Row],[ratingOld]],SEARCH("|", Table1[[#This Row],[ratingOld]])-2), AVERAGE(Table1[Ratings]))</f>
        <v>4.4</v>
      </c>
      <c r="J511" s="1" t="str">
        <f>IF(Table1[[#This Row],[numBuyers]]&lt;&gt;"None",LEFT(Table1[[#This Row],[numBuyers]],SEARCH(" ",Table1[[#This Row],[numBuyers]])-1), "None")</f>
        <v>1.9k</v>
      </c>
      <c r="K511" s="1" t="str">
        <f>IFERROR(LEFT(Table1[[#This Row],[Column1]],SEARCH("k", Table1[[#This Row],[Column1]])-1), 0)</f>
        <v>1.9</v>
      </c>
      <c r="L511" s="16">
        <f>IF(Table1[[#This Row],[Column2]]=0, Table1[[#This Row],[Column1]], Table1[[#This Row],[Column2]]*1000)</f>
        <v>1900</v>
      </c>
      <c r="M511" s="14" t="str">
        <f>IFERROR(MID(Table1[[#This Row],[price]],SEARCH("¹",Table1[[#This Row],[price]])+1, 10), MID(Table1[[#This Row],[price]],SEARCH("Rs. ",Table1[[#This Row],[price]])+4, 10))</f>
        <v>799</v>
      </c>
      <c r="N511" s="6" t="str">
        <f>IF(ISNUMBER(SEARCH("Men", Table1[[#This Row],[name]])), "Men", "Women")</f>
        <v>Men</v>
      </c>
      <c r="O511" s="6"/>
      <c r="P511" s="6"/>
    </row>
    <row r="512" spans="1:16" ht="19.8" customHeight="1" x14ac:dyDescent="0.3">
      <c r="A512" t="s">
        <v>85</v>
      </c>
      <c r="B512" t="s">
        <v>2254</v>
      </c>
      <c r="C512" t="s">
        <v>2407</v>
      </c>
      <c r="D512" t="s">
        <v>792</v>
      </c>
      <c r="E512" s="1" t="s">
        <v>2408</v>
      </c>
      <c r="F512" s="1" t="s">
        <v>1468</v>
      </c>
      <c r="G512" s="1" t="s">
        <v>2409</v>
      </c>
      <c r="H512" t="s">
        <v>2410</v>
      </c>
      <c r="I512" s="10" t="str">
        <f>IFERROR(LEFT(Table1[[#This Row],[ratingOld]],SEARCH("|", Table1[[#This Row],[ratingOld]])-2), AVERAGE(Table1[Ratings]))</f>
        <v>4.3</v>
      </c>
      <c r="J512" s="1" t="str">
        <f>IF(Table1[[#This Row],[numBuyers]]&lt;&gt;"None",LEFT(Table1[[#This Row],[numBuyers]],SEARCH(" ",Table1[[#This Row],[numBuyers]])-1), "None")</f>
        <v>261</v>
      </c>
      <c r="K512" s="1">
        <f>IFERROR(LEFT(Table1[[#This Row],[Column1]],SEARCH("k", Table1[[#This Row],[Column1]])-1), 0)</f>
        <v>0</v>
      </c>
      <c r="L512" s="16" t="str">
        <f>IF(Table1[[#This Row],[Column2]]=0, Table1[[#This Row],[Column1]], Table1[[#This Row],[Column2]]*1000)</f>
        <v>261</v>
      </c>
      <c r="M512" s="14" t="str">
        <f>IFERROR(MID(Table1[[#This Row],[price]],SEARCH("¹",Table1[[#This Row],[price]])+1, 10), MID(Table1[[#This Row],[price]],SEARCH("Rs. ",Table1[[#This Row],[price]])+4, 10))</f>
        <v>1159</v>
      </c>
      <c r="N512" s="6" t="str">
        <f>IF(ISNUMBER(SEARCH("Men", Table1[[#This Row],[name]])), "Men", "Women")</f>
        <v>Men</v>
      </c>
      <c r="O512" s="6"/>
      <c r="P512" s="6"/>
    </row>
    <row r="513" spans="1:16" ht="19.8" customHeight="1" x14ac:dyDescent="0.3">
      <c r="A513" t="s">
        <v>2411</v>
      </c>
      <c r="B513" t="s">
        <v>2412</v>
      </c>
      <c r="C513" t="s">
        <v>1439</v>
      </c>
      <c r="D513" t="s">
        <v>21</v>
      </c>
      <c r="E513" t="s">
        <v>26</v>
      </c>
      <c r="F513" s="1" t="s">
        <v>2413</v>
      </c>
      <c r="G513" s="1" t="s">
        <v>2414</v>
      </c>
      <c r="H513" t="s">
        <v>2415</v>
      </c>
      <c r="I513" s="10" t="str">
        <f>IFERROR(LEFT(Table1[[#This Row],[ratingOld]],SEARCH("|", Table1[[#This Row],[ratingOld]])-2), AVERAGE(Table1[Ratings]))</f>
        <v>4.6</v>
      </c>
      <c r="J513" s="1" t="str">
        <f>IF(Table1[[#This Row],[numBuyers]]&lt;&gt;"None",LEFT(Table1[[#This Row],[numBuyers]],SEARCH(" ",Table1[[#This Row],[numBuyers]])-1), "None")</f>
        <v>994</v>
      </c>
      <c r="K513" s="1">
        <f>IFERROR(LEFT(Table1[[#This Row],[Column1]],SEARCH("k", Table1[[#This Row],[Column1]])-1), 0)</f>
        <v>0</v>
      </c>
      <c r="L513" s="16" t="str">
        <f>IF(Table1[[#This Row],[Column2]]=0, Table1[[#This Row],[Column1]], Table1[[#This Row],[Column2]]*1000)</f>
        <v>994</v>
      </c>
      <c r="M513" s="14" t="str">
        <f>IFERROR(MID(Table1[[#This Row],[price]],SEARCH("¹",Table1[[#This Row],[price]])+1, 10), MID(Table1[[#This Row],[price]],SEARCH("Rs. ",Table1[[#This Row],[price]])+4, 10))</f>
        <v>349</v>
      </c>
      <c r="N513" s="6" t="str">
        <f>IF(ISNUMBER(SEARCH("Men", Table1[[#This Row],[name]])), "Men", "Women")</f>
        <v>Men</v>
      </c>
      <c r="O513" s="6"/>
      <c r="P513" s="6"/>
    </row>
    <row r="514" spans="1:16" ht="19.8" customHeight="1" x14ac:dyDescent="0.3">
      <c r="A514" t="s">
        <v>1558</v>
      </c>
      <c r="B514" t="s">
        <v>2416</v>
      </c>
      <c r="C514" t="s">
        <v>37</v>
      </c>
      <c r="D514" t="s">
        <v>2417</v>
      </c>
      <c r="E514" t="s">
        <v>2418</v>
      </c>
      <c r="F514" t="s">
        <v>373</v>
      </c>
      <c r="G514" s="1" t="s">
        <v>2419</v>
      </c>
      <c r="H514" t="s">
        <v>2420</v>
      </c>
      <c r="I514" s="10" t="str">
        <f>IFERROR(LEFT(Table1[[#This Row],[ratingOld]],SEARCH("|", Table1[[#This Row],[ratingOld]])-2), AVERAGE(Table1[Ratings]))</f>
        <v>4.2</v>
      </c>
      <c r="J514" s="1" t="str">
        <f>IF(Table1[[#This Row],[numBuyers]]&lt;&gt;"None",LEFT(Table1[[#This Row],[numBuyers]],SEARCH(" ",Table1[[#This Row],[numBuyers]])-1), "None")</f>
        <v>71</v>
      </c>
      <c r="K514" s="1">
        <f>IFERROR(LEFT(Table1[[#This Row],[Column1]],SEARCH("k", Table1[[#This Row],[Column1]])-1), 0)</f>
        <v>0</v>
      </c>
      <c r="L514" s="16" t="str">
        <f>IF(Table1[[#This Row],[Column2]]=0, Table1[[#This Row],[Column1]], Table1[[#This Row],[Column2]]*1000)</f>
        <v>71</v>
      </c>
      <c r="M514" s="14" t="str">
        <f>IFERROR(MID(Table1[[#This Row],[price]],SEARCH("¹",Table1[[#This Row],[price]])+1, 10), MID(Table1[[#This Row],[price]],SEARCH("Rs. ",Table1[[#This Row],[price]])+4, 10))</f>
        <v>999</v>
      </c>
      <c r="N514" s="6" t="str">
        <f>IF(ISNUMBER(SEARCH("Men", Table1[[#This Row],[name]])), "Men", "Women")</f>
        <v>Men</v>
      </c>
      <c r="O514" s="6"/>
      <c r="P514" s="6"/>
    </row>
    <row r="515" spans="1:16" ht="19.8" customHeight="1" x14ac:dyDescent="0.3">
      <c r="A515" t="s">
        <v>127</v>
      </c>
      <c r="B515" t="s">
        <v>2421</v>
      </c>
      <c r="C515" t="s">
        <v>1217</v>
      </c>
      <c r="D515" t="s">
        <v>201</v>
      </c>
      <c r="E515" s="1" t="s">
        <v>2422</v>
      </c>
      <c r="F515" s="1" t="s">
        <v>943</v>
      </c>
      <c r="G515" s="1" t="s">
        <v>2423</v>
      </c>
      <c r="H515" t="s">
        <v>2424</v>
      </c>
      <c r="I515" s="10" t="str">
        <f>IFERROR(LEFT(Table1[[#This Row],[ratingOld]],SEARCH("|", Table1[[#This Row],[ratingOld]])-2), AVERAGE(Table1[Ratings]))</f>
        <v>4.3</v>
      </c>
      <c r="J515" s="1" t="str">
        <f>IF(Table1[[#This Row],[numBuyers]]&lt;&gt;"None",LEFT(Table1[[#This Row],[numBuyers]],SEARCH(" ",Table1[[#This Row],[numBuyers]])-1), "None")</f>
        <v>19k</v>
      </c>
      <c r="K515" s="1" t="str">
        <f>IFERROR(LEFT(Table1[[#This Row],[Column1]],SEARCH("k", Table1[[#This Row],[Column1]])-1), 0)</f>
        <v>19</v>
      </c>
      <c r="L515" s="16">
        <f>IF(Table1[[#This Row],[Column2]]=0, Table1[[#This Row],[Column1]], Table1[[#This Row],[Column2]]*1000)</f>
        <v>19000</v>
      </c>
      <c r="M515" s="14" t="str">
        <f>IFERROR(MID(Table1[[#This Row],[price]],SEARCH("¹",Table1[[#This Row],[price]])+1, 10), MID(Table1[[#This Row],[price]],SEARCH("Rs. ",Table1[[#This Row],[price]])+4, 10))</f>
        <v>629</v>
      </c>
      <c r="N515" s="6" t="str">
        <f>IF(ISNUMBER(SEARCH("Men", Table1[[#This Row],[name]])), "Men", "Women")</f>
        <v>Men</v>
      </c>
      <c r="O515" s="6"/>
      <c r="P515" s="6"/>
    </row>
    <row r="516" spans="1:16" ht="19.8" customHeight="1" x14ac:dyDescent="0.3">
      <c r="A516" t="s">
        <v>1804</v>
      </c>
      <c r="B516" t="s">
        <v>2425</v>
      </c>
      <c r="C516" t="s">
        <v>2426</v>
      </c>
      <c r="D516" t="s">
        <v>99</v>
      </c>
      <c r="E516" t="s">
        <v>2427</v>
      </c>
      <c r="F516" t="s">
        <v>21</v>
      </c>
      <c r="G516" s="1" t="s">
        <v>2428</v>
      </c>
      <c r="H516" t="s">
        <v>2429</v>
      </c>
      <c r="I516" s="10" t="str">
        <f>IFERROR(LEFT(Table1[[#This Row],[ratingOld]],SEARCH("|", Table1[[#This Row],[ratingOld]])-2), AVERAGE(Table1[Ratings]))</f>
        <v>4.4</v>
      </c>
      <c r="J516" s="1" t="str">
        <f>IF(Table1[[#This Row],[numBuyers]]&lt;&gt;"None",LEFT(Table1[[#This Row],[numBuyers]],SEARCH(" ",Table1[[#This Row],[numBuyers]])-1), "None")</f>
        <v>119</v>
      </c>
      <c r="K516" s="1">
        <f>IFERROR(LEFT(Table1[[#This Row],[Column1]],SEARCH("k", Table1[[#This Row],[Column1]])-1), 0)</f>
        <v>0</v>
      </c>
      <c r="L516" s="16" t="str">
        <f>IF(Table1[[#This Row],[Column2]]=0, Table1[[#This Row],[Column1]], Table1[[#This Row],[Column2]]*1000)</f>
        <v>119</v>
      </c>
      <c r="M516" s="14" t="str">
        <f>IFERROR(MID(Table1[[#This Row],[price]],SEARCH("¹",Table1[[#This Row],[price]])+1, 10), MID(Table1[[#This Row],[price]],SEARCH("Rs. ",Table1[[#This Row],[price]])+4, 10))</f>
        <v>7437</v>
      </c>
      <c r="N516" s="6" t="str">
        <f>IF(ISNUMBER(SEARCH("Men", Table1[[#This Row],[name]])), "Men", "Women")</f>
        <v>Women</v>
      </c>
      <c r="O516" s="6"/>
      <c r="P516" s="6"/>
    </row>
    <row r="517" spans="1:16" ht="19.8" hidden="1" customHeight="1" x14ac:dyDescent="0.3">
      <c r="A517" t="s">
        <v>111</v>
      </c>
      <c r="B517" t="s">
        <v>112</v>
      </c>
      <c r="C517" t="s">
        <v>113</v>
      </c>
      <c r="D517" t="s">
        <v>21</v>
      </c>
      <c r="E517" s="1" t="s">
        <v>2430</v>
      </c>
      <c r="F517" s="1" t="s">
        <v>115</v>
      </c>
      <c r="G517" t="s">
        <v>21</v>
      </c>
      <c r="H517" t="s">
        <v>21</v>
      </c>
      <c r="I517" s="1" t="str">
        <f ca="1">IFERROR(LEFT(Table1[[#This Row],[ratingOld]],SEARCH("|", Table1[[#This Row],[ratingOld]])-2), AVERAGE(Table1[Ratings]))</f>
        <v>4.4</v>
      </c>
      <c r="J517" s="1" t="str">
        <f>IF(Table1[[#This Row],[numBuyers]]&lt;&gt;"None",LEFT(Table1[[#This Row],[numBuyers]],SEARCH(" ",Table1[[#This Row],[numBuyers]])-1), "None")</f>
        <v>None</v>
      </c>
      <c r="K517" s="1">
        <f>IFERROR(LEFT(Table1[[#This Row],[Column1]],SEARCH("k", Table1[[#This Row],[Column1]])-1), 0)</f>
        <v>0</v>
      </c>
      <c r="L517" s="6" t="str">
        <f>IF(Table1[[#This Row],[Column2]]=0, Table1[[#This Row],[Column1]], Table1[[#This Row],[Column2]]*1000)</f>
        <v>None</v>
      </c>
      <c r="M517" s="6" t="str">
        <f>IFERROR(MID(Table1[[#This Row],[price]],SEARCH("¹",Table1[[#This Row],[price]])+1, 10), MID(Table1[[#This Row],[price]],SEARCH("Rs. ",Table1[[#This Row],[price]])+4, 10))</f>
        <v>799</v>
      </c>
      <c r="N517" s="6" t="str">
        <f>IF(ISNUMBER(SEARCH("Men", Table1[[#This Row],[name]])), "Men", "Women")</f>
        <v>Men</v>
      </c>
      <c r="O517" s="6" t="str">
        <f>TRIM(RIGHT(SUBSTITUTE(Table1[[#This Row],[name]], " ", REPT(" ", 100)), 100))</f>
        <v>Clogs</v>
      </c>
      <c r="P51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518" spans="1:16" ht="19.8" customHeight="1" x14ac:dyDescent="0.3">
      <c r="A518" t="s">
        <v>65</v>
      </c>
      <c r="B518" t="s">
        <v>1428</v>
      </c>
      <c r="C518" t="s">
        <v>2311</v>
      </c>
      <c r="D518" t="s">
        <v>1254</v>
      </c>
      <c r="E518" t="s">
        <v>2431</v>
      </c>
      <c r="F518" s="1" t="s">
        <v>2432</v>
      </c>
      <c r="G518" s="1" t="s">
        <v>2433</v>
      </c>
      <c r="H518" t="s">
        <v>2434</v>
      </c>
      <c r="I518" s="10" t="str">
        <f>IFERROR(LEFT(Table1[[#This Row],[ratingOld]],SEARCH("|", Table1[[#This Row],[ratingOld]])-2), AVERAGE(Table1[Ratings]))</f>
        <v>4</v>
      </c>
      <c r="J518" s="1" t="str">
        <f>IF(Table1[[#This Row],[numBuyers]]&lt;&gt;"None",LEFT(Table1[[#This Row],[numBuyers]],SEARCH(" ",Table1[[#This Row],[numBuyers]])-1), "None")</f>
        <v>13.1k</v>
      </c>
      <c r="K518" s="1" t="str">
        <f>IFERROR(LEFT(Table1[[#This Row],[Column1]],SEARCH("k", Table1[[#This Row],[Column1]])-1), 0)</f>
        <v>13.1</v>
      </c>
      <c r="L518" s="16">
        <f>IF(Table1[[#This Row],[Column2]]=0, Table1[[#This Row],[Column1]], Table1[[#This Row],[Column2]]*1000)</f>
        <v>13100</v>
      </c>
      <c r="M518" s="14" t="str">
        <f>IFERROR(MID(Table1[[#This Row],[price]],SEARCH("¹",Table1[[#This Row],[price]])+1, 10), MID(Table1[[#This Row],[price]],SEARCH("Rs. ",Table1[[#This Row],[price]])+4, 10))</f>
        <v>439</v>
      </c>
      <c r="N518" s="6" t="str">
        <f>IF(ISNUMBER(SEARCH("Men", Table1[[#This Row],[name]])), "Men", "Women")</f>
        <v>Men</v>
      </c>
      <c r="O518" s="6"/>
      <c r="P518" s="6"/>
    </row>
    <row r="519" spans="1:16" ht="19.8" customHeight="1" x14ac:dyDescent="0.3">
      <c r="A519" t="s">
        <v>127</v>
      </c>
      <c r="B519" t="s">
        <v>2435</v>
      </c>
      <c r="C519" t="s">
        <v>2436</v>
      </c>
      <c r="D519" t="s">
        <v>360</v>
      </c>
      <c r="E519" s="1" t="s">
        <v>2437</v>
      </c>
      <c r="F519" s="1" t="s">
        <v>1511</v>
      </c>
      <c r="G519" s="1" t="s">
        <v>2438</v>
      </c>
      <c r="H519" t="s">
        <v>2439</v>
      </c>
      <c r="I519" s="10" t="str">
        <f>IFERROR(LEFT(Table1[[#This Row],[ratingOld]],SEARCH("|", Table1[[#This Row],[ratingOld]])-2), AVERAGE(Table1[Ratings]))</f>
        <v>4</v>
      </c>
      <c r="J519" s="1" t="str">
        <f>IF(Table1[[#This Row],[numBuyers]]&lt;&gt;"None",LEFT(Table1[[#This Row],[numBuyers]],SEARCH(" ",Table1[[#This Row],[numBuyers]])-1), "None")</f>
        <v>194</v>
      </c>
      <c r="K519" s="1">
        <f>IFERROR(LEFT(Table1[[#This Row],[Column1]],SEARCH("k", Table1[[#This Row],[Column1]])-1), 0)</f>
        <v>0</v>
      </c>
      <c r="L519" s="16" t="str">
        <f>IF(Table1[[#This Row],[Column2]]=0, Table1[[#This Row],[Column1]], Table1[[#This Row],[Column2]]*1000)</f>
        <v>194</v>
      </c>
      <c r="M519" s="14" t="str">
        <f>IFERROR(MID(Table1[[#This Row],[price]],SEARCH("¹",Table1[[#This Row],[price]])+1, 10), MID(Table1[[#This Row],[price]],SEARCH("Rs. ",Table1[[#This Row],[price]])+4, 10))</f>
        <v>1434</v>
      </c>
      <c r="N519" s="6" t="str">
        <f>IF(ISNUMBER(SEARCH("Men", Table1[[#This Row],[name]])), "Men", "Women")</f>
        <v>Men</v>
      </c>
      <c r="O519" s="6"/>
      <c r="P519" s="6"/>
    </row>
    <row r="520" spans="1:16" ht="19.8" customHeight="1" x14ac:dyDescent="0.3">
      <c r="A520" t="s">
        <v>85</v>
      </c>
      <c r="B520" t="s">
        <v>2440</v>
      </c>
      <c r="C520" t="s">
        <v>2441</v>
      </c>
      <c r="D520" t="s">
        <v>235</v>
      </c>
      <c r="E520" s="1" t="s">
        <v>2442</v>
      </c>
      <c r="F520" s="1" t="s">
        <v>1399</v>
      </c>
      <c r="G520" s="1" t="s">
        <v>2443</v>
      </c>
      <c r="H520" t="s">
        <v>940</v>
      </c>
      <c r="I520" s="10" t="str">
        <f>IFERROR(LEFT(Table1[[#This Row],[ratingOld]],SEARCH("|", Table1[[#This Row],[ratingOld]])-2), AVERAGE(Table1[Ratings]))</f>
        <v>3.9</v>
      </c>
      <c r="J520" s="1" t="str">
        <f>IF(Table1[[#This Row],[numBuyers]]&lt;&gt;"None",LEFT(Table1[[#This Row],[numBuyers]],SEARCH(" ",Table1[[#This Row],[numBuyers]])-1), "None")</f>
        <v>40</v>
      </c>
      <c r="K520" s="1">
        <f>IFERROR(LEFT(Table1[[#This Row],[Column1]],SEARCH("k", Table1[[#This Row],[Column1]])-1), 0)</f>
        <v>0</v>
      </c>
      <c r="L520" s="16" t="str">
        <f>IF(Table1[[#This Row],[Column2]]=0, Table1[[#This Row],[Column1]], Table1[[#This Row],[Column2]]*1000)</f>
        <v>40</v>
      </c>
      <c r="M520" s="14" t="str">
        <f>IFERROR(MID(Table1[[#This Row],[price]],SEARCH("¹",Table1[[#This Row],[price]])+1, 10), MID(Table1[[#This Row],[price]],SEARCH("Rs. ",Table1[[#This Row],[price]])+4, 10))</f>
        <v>944</v>
      </c>
      <c r="N520" s="6" t="str">
        <f>IF(ISNUMBER(SEARCH("Men", Table1[[#This Row],[name]])), "Men", "Women")</f>
        <v>Men</v>
      </c>
      <c r="O520" s="6"/>
      <c r="P520" s="6"/>
    </row>
    <row r="521" spans="1:16" ht="19.8" customHeight="1" x14ac:dyDescent="0.3">
      <c r="A521" t="s">
        <v>240</v>
      </c>
      <c r="B521" t="s">
        <v>2444</v>
      </c>
      <c r="C521" t="s">
        <v>2445</v>
      </c>
      <c r="D521" t="s">
        <v>360</v>
      </c>
      <c r="E521" s="1" t="s">
        <v>2446</v>
      </c>
      <c r="F521" s="1" t="s">
        <v>1404</v>
      </c>
      <c r="G521" s="1" t="s">
        <v>2447</v>
      </c>
      <c r="H521" t="s">
        <v>2448</v>
      </c>
      <c r="I521" s="10" t="str">
        <f>IFERROR(LEFT(Table1[[#This Row],[ratingOld]],SEARCH("|", Table1[[#This Row],[ratingOld]])-2), AVERAGE(Table1[Ratings]))</f>
        <v>3.5</v>
      </c>
      <c r="J521" s="1" t="str">
        <f>IF(Table1[[#This Row],[numBuyers]]&lt;&gt;"None",LEFT(Table1[[#This Row],[numBuyers]],SEARCH(" ",Table1[[#This Row],[numBuyers]])-1), "None")</f>
        <v>168</v>
      </c>
      <c r="K521" s="1">
        <f>IFERROR(LEFT(Table1[[#This Row],[Column1]],SEARCH("k", Table1[[#This Row],[Column1]])-1), 0)</f>
        <v>0</v>
      </c>
      <c r="L521" s="16" t="str">
        <f>IF(Table1[[#This Row],[Column2]]=0, Table1[[#This Row],[Column1]], Table1[[#This Row],[Column2]]*1000)</f>
        <v>168</v>
      </c>
      <c r="M521" s="14" t="str">
        <f>IFERROR(MID(Table1[[#This Row],[price]],SEARCH("¹",Table1[[#This Row],[price]])+1, 10), MID(Table1[[#This Row],[price]],SEARCH("Rs. ",Table1[[#This Row],[price]])+4, 10))</f>
        <v>409</v>
      </c>
      <c r="N521" s="6" t="str">
        <f>IF(ISNUMBER(SEARCH("Men", Table1[[#This Row],[name]])), "Men", "Women")</f>
        <v>Men</v>
      </c>
      <c r="O521" s="6"/>
      <c r="P521" s="6"/>
    </row>
    <row r="522" spans="1:16" ht="19.8" customHeight="1" x14ac:dyDescent="0.3">
      <c r="A522" t="s">
        <v>1115</v>
      </c>
      <c r="B522" t="s">
        <v>2449</v>
      </c>
      <c r="C522" t="s">
        <v>2450</v>
      </c>
      <c r="D522" t="s">
        <v>106</v>
      </c>
      <c r="E522" s="1" t="s">
        <v>2451</v>
      </c>
      <c r="F522" s="1" t="s">
        <v>2452</v>
      </c>
      <c r="G522" s="1" t="s">
        <v>2453</v>
      </c>
      <c r="H522" t="s">
        <v>175</v>
      </c>
      <c r="I522" s="10" t="str">
        <f>IFERROR(LEFT(Table1[[#This Row],[ratingOld]],SEARCH("|", Table1[[#This Row],[ratingOld]])-2), AVERAGE(Table1[Ratings]))</f>
        <v>4.6</v>
      </c>
      <c r="J522" s="1" t="str">
        <f>IF(Table1[[#This Row],[numBuyers]]&lt;&gt;"None",LEFT(Table1[[#This Row],[numBuyers]],SEARCH(" ",Table1[[#This Row],[numBuyers]])-1), "None")</f>
        <v>2.7k</v>
      </c>
      <c r="K522" s="1" t="str">
        <f>IFERROR(LEFT(Table1[[#This Row],[Column1]],SEARCH("k", Table1[[#This Row],[Column1]])-1), 0)</f>
        <v>2.7</v>
      </c>
      <c r="L522" s="16">
        <f>IF(Table1[[#This Row],[Column2]]=0, Table1[[#This Row],[Column1]], Table1[[#This Row],[Column2]]*1000)</f>
        <v>2700</v>
      </c>
      <c r="M522" s="14" t="str">
        <f>IFERROR(MID(Table1[[#This Row],[price]],SEARCH("¹",Table1[[#This Row],[price]])+1, 10), MID(Table1[[#This Row],[price]],SEARCH("Rs. ",Table1[[#This Row],[price]])+4, 10))</f>
        <v>1099</v>
      </c>
      <c r="N522" s="6" t="str">
        <f>IF(ISNUMBER(SEARCH("Men", Table1[[#This Row],[name]])), "Men", "Women")</f>
        <v>Women</v>
      </c>
      <c r="O522" s="6"/>
      <c r="P522" s="6"/>
    </row>
    <row r="523" spans="1:16" ht="19.8" customHeight="1" x14ac:dyDescent="0.3">
      <c r="A523" t="s">
        <v>148</v>
      </c>
      <c r="B523" t="s">
        <v>2454</v>
      </c>
      <c r="C523" t="s">
        <v>1211</v>
      </c>
      <c r="D523" t="s">
        <v>21</v>
      </c>
      <c r="E523" t="s">
        <v>2455</v>
      </c>
      <c r="F523" t="s">
        <v>2456</v>
      </c>
      <c r="G523" s="1" t="s">
        <v>2457</v>
      </c>
      <c r="H523" t="s">
        <v>2458</v>
      </c>
      <c r="I523" s="10" t="str">
        <f>IFERROR(LEFT(Table1[[#This Row],[ratingOld]],SEARCH("|", Table1[[#This Row],[ratingOld]])-2), AVERAGE(Table1[Ratings]))</f>
        <v>4.5</v>
      </c>
      <c r="J523" s="1" t="str">
        <f>IF(Table1[[#This Row],[numBuyers]]&lt;&gt;"None",LEFT(Table1[[#This Row],[numBuyers]],SEARCH(" ",Table1[[#This Row],[numBuyers]])-1), "None")</f>
        <v>291</v>
      </c>
      <c r="K523" s="1">
        <f>IFERROR(LEFT(Table1[[#This Row],[Column1]],SEARCH("k", Table1[[#This Row],[Column1]])-1), 0)</f>
        <v>0</v>
      </c>
      <c r="L523" s="16" t="str">
        <f>IF(Table1[[#This Row],[Column2]]=0, Table1[[#This Row],[Column1]], Table1[[#This Row],[Column2]]*1000)</f>
        <v>291</v>
      </c>
      <c r="M523" s="14" t="str">
        <f>IFERROR(MID(Table1[[#This Row],[price]],SEARCH("¹",Table1[[#This Row],[price]])+1, 10), MID(Table1[[#This Row],[price]],SEARCH("Rs. ",Table1[[#This Row],[price]])+4, 10))</f>
        <v>1999</v>
      </c>
      <c r="N523" s="6" t="str">
        <f>IF(ISNUMBER(SEARCH("Men", Table1[[#This Row],[name]])), "Men", "Women")</f>
        <v>Men</v>
      </c>
      <c r="O523" s="6"/>
      <c r="P523" s="6"/>
    </row>
    <row r="524" spans="1:16" ht="19.8" customHeight="1" x14ac:dyDescent="0.3">
      <c r="A524" t="s">
        <v>29</v>
      </c>
      <c r="B524" t="s">
        <v>176</v>
      </c>
      <c r="C524" t="s">
        <v>177</v>
      </c>
      <c r="D524" t="s">
        <v>178</v>
      </c>
      <c r="E524" t="s">
        <v>26</v>
      </c>
      <c r="F524" t="s">
        <v>2000</v>
      </c>
      <c r="G524" s="1" t="s">
        <v>2459</v>
      </c>
      <c r="H524" t="s">
        <v>2460</v>
      </c>
      <c r="I524" s="10" t="str">
        <f>IFERROR(LEFT(Table1[[#This Row],[ratingOld]],SEARCH("|", Table1[[#This Row],[ratingOld]])-2), AVERAGE(Table1[Ratings]))</f>
        <v>4.4</v>
      </c>
      <c r="J524" s="1" t="str">
        <f>IF(Table1[[#This Row],[numBuyers]]&lt;&gt;"None",LEFT(Table1[[#This Row],[numBuyers]],SEARCH(" ",Table1[[#This Row],[numBuyers]])-1), "None")</f>
        <v>239</v>
      </c>
      <c r="K524" s="1">
        <f>IFERROR(LEFT(Table1[[#This Row],[Column1]],SEARCH("k", Table1[[#This Row],[Column1]])-1), 0)</f>
        <v>0</v>
      </c>
      <c r="L524" s="16" t="str">
        <f>IF(Table1[[#This Row],[Column2]]=0, Table1[[#This Row],[Column1]], Table1[[#This Row],[Column2]]*1000)</f>
        <v>239</v>
      </c>
      <c r="M524" s="14" t="str">
        <f>IFERROR(MID(Table1[[#This Row],[price]],SEARCH("¹",Table1[[#This Row],[price]])+1, 10), MID(Table1[[#This Row],[price]],SEARCH("Rs. ",Table1[[#This Row],[price]])+4, 10))</f>
        <v>2399</v>
      </c>
      <c r="N524" s="6" t="str">
        <f>IF(ISNUMBER(SEARCH("Men", Table1[[#This Row],[name]])), "Men", "Women")</f>
        <v>Women</v>
      </c>
      <c r="O524" s="6"/>
      <c r="P524" s="6"/>
    </row>
    <row r="525" spans="1:16" ht="19.8" customHeight="1" x14ac:dyDescent="0.3">
      <c r="A525" t="s">
        <v>168</v>
      </c>
      <c r="B525" t="s">
        <v>2461</v>
      </c>
      <c r="C525" t="s">
        <v>2462</v>
      </c>
      <c r="D525" t="s">
        <v>526</v>
      </c>
      <c r="E525" s="1" t="s">
        <v>2463</v>
      </c>
      <c r="F525" s="1" t="s">
        <v>2464</v>
      </c>
      <c r="G525" s="1" t="s">
        <v>2465</v>
      </c>
      <c r="H525" t="s">
        <v>2466</v>
      </c>
      <c r="I525" s="10" t="str">
        <f>IFERROR(LEFT(Table1[[#This Row],[ratingOld]],SEARCH("|", Table1[[#This Row],[ratingOld]])-2), AVERAGE(Table1[Ratings]))</f>
        <v>4.4</v>
      </c>
      <c r="J525" s="1" t="str">
        <f>IF(Table1[[#This Row],[numBuyers]]&lt;&gt;"None",LEFT(Table1[[#This Row],[numBuyers]],SEARCH(" ",Table1[[#This Row],[numBuyers]])-1), "None")</f>
        <v>207</v>
      </c>
      <c r="K525" s="1">
        <f>IFERROR(LEFT(Table1[[#This Row],[Column1]],SEARCH("k", Table1[[#This Row],[Column1]])-1), 0)</f>
        <v>0</v>
      </c>
      <c r="L525" s="16" t="str">
        <f>IF(Table1[[#This Row],[Column2]]=0, Table1[[#This Row],[Column1]], Table1[[#This Row],[Column2]]*1000)</f>
        <v>207</v>
      </c>
      <c r="M525" s="14" t="str">
        <f>IFERROR(MID(Table1[[#This Row],[price]],SEARCH("¹",Table1[[#This Row],[price]])+1, 10), MID(Table1[[#This Row],[price]],SEARCH("Rs. ",Table1[[#This Row],[price]])+4, 10))</f>
        <v>1946</v>
      </c>
      <c r="N525" s="6" t="str">
        <f>IF(ISNUMBER(SEARCH("Men", Table1[[#This Row],[name]])), "Men", "Women")</f>
        <v>Women</v>
      </c>
      <c r="O525" s="6"/>
      <c r="P525" s="6"/>
    </row>
    <row r="526" spans="1:16" ht="19.8" hidden="1" customHeight="1" x14ac:dyDescent="0.3">
      <c r="A526" t="s">
        <v>1400</v>
      </c>
      <c r="B526" t="s">
        <v>2467</v>
      </c>
      <c r="C526" t="s">
        <v>2468</v>
      </c>
      <c r="D526" t="s">
        <v>2469</v>
      </c>
      <c r="E526" t="s">
        <v>2470</v>
      </c>
      <c r="F526" s="1" t="s">
        <v>137</v>
      </c>
      <c r="G526" t="s">
        <v>21</v>
      </c>
      <c r="H526" t="s">
        <v>21</v>
      </c>
      <c r="I526" s="1" t="str">
        <f ca="1">IFERROR(LEFT(Table1[[#This Row],[ratingOld]],SEARCH("|", Table1[[#This Row],[ratingOld]])-2), AVERAGE(Table1[Ratings]))</f>
        <v>4.4</v>
      </c>
      <c r="J526" s="1" t="str">
        <f>IF(Table1[[#This Row],[numBuyers]]&lt;&gt;"None",LEFT(Table1[[#This Row],[numBuyers]],SEARCH(" ",Table1[[#This Row],[numBuyers]])-1), "None")</f>
        <v>None</v>
      </c>
      <c r="K526" s="1">
        <f>IFERROR(LEFT(Table1[[#This Row],[Column1]],SEARCH("k", Table1[[#This Row],[Column1]])-1), 0)</f>
        <v>0</v>
      </c>
      <c r="L526" s="6" t="str">
        <f>IF(Table1[[#This Row],[Column2]]=0, Table1[[#This Row],[Column1]], Table1[[#This Row],[Column2]]*1000)</f>
        <v>None</v>
      </c>
      <c r="M526" s="6" t="str">
        <f>IFERROR(MID(Table1[[#This Row],[price]],SEARCH("¹",Table1[[#This Row],[price]])+1, 10), MID(Table1[[#This Row],[price]],SEARCH("Rs. ",Table1[[#This Row],[price]])+4, 10))</f>
        <v>3114</v>
      </c>
      <c r="N526" s="6" t="str">
        <f>IF(ISNUMBER(SEARCH("Men", Table1[[#This Row],[name]])), "Men", "Women")</f>
        <v>Women</v>
      </c>
      <c r="O526" s="6" t="str">
        <f>TRIM(RIGHT(SUBSTITUTE(Table1[[#This Row],[name]], " ", REPT(" ", 100)), 100))</f>
        <v>Shirt</v>
      </c>
      <c r="P52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527" spans="1:16" ht="19.8" customHeight="1" x14ac:dyDescent="0.3">
      <c r="A527" t="s">
        <v>240</v>
      </c>
      <c r="B527" t="s">
        <v>2471</v>
      </c>
      <c r="C527" t="s">
        <v>1972</v>
      </c>
      <c r="D527" t="s">
        <v>21</v>
      </c>
      <c r="E527" t="s">
        <v>2472</v>
      </c>
      <c r="F527" s="1" t="s">
        <v>308</v>
      </c>
      <c r="G527" s="1" t="s">
        <v>374</v>
      </c>
      <c r="H527" t="s">
        <v>303</v>
      </c>
      <c r="I527" s="10" t="str">
        <f>IFERROR(LEFT(Table1[[#This Row],[ratingOld]],SEARCH("|", Table1[[#This Row],[ratingOld]])-2), AVERAGE(Table1[Ratings]))</f>
        <v>3.9</v>
      </c>
      <c r="J527" s="1" t="str">
        <f>IF(Table1[[#This Row],[numBuyers]]&lt;&gt;"None",LEFT(Table1[[#This Row],[numBuyers]],SEARCH(" ",Table1[[#This Row],[numBuyers]])-1), "None")</f>
        <v>3.2k</v>
      </c>
      <c r="K527" s="1" t="str">
        <f>IFERROR(LEFT(Table1[[#This Row],[Column1]],SEARCH("k", Table1[[#This Row],[Column1]])-1), 0)</f>
        <v>3.2</v>
      </c>
      <c r="L527" s="16">
        <f>IF(Table1[[#This Row],[Column2]]=0, Table1[[#This Row],[Column1]], Table1[[#This Row],[Column2]]*1000)</f>
        <v>3200</v>
      </c>
      <c r="M527" s="14" t="str">
        <f>IFERROR(MID(Table1[[#This Row],[price]],SEARCH("¹",Table1[[#This Row],[price]])+1, 10), MID(Table1[[#This Row],[price]],SEARCH("Rs. ",Table1[[#This Row],[price]])+4, 10))</f>
        <v>1699</v>
      </c>
      <c r="N527" s="6" t="str">
        <f>IF(ISNUMBER(SEARCH("Men", Table1[[#This Row],[name]])), "Men", "Women")</f>
        <v>Men</v>
      </c>
      <c r="O527" s="6"/>
      <c r="P527" s="6"/>
    </row>
    <row r="528" spans="1:16" ht="19.8" customHeight="1" x14ac:dyDescent="0.3">
      <c r="A528" t="s">
        <v>85</v>
      </c>
      <c r="B528" t="s">
        <v>2473</v>
      </c>
      <c r="C528" t="s">
        <v>787</v>
      </c>
      <c r="D528" t="s">
        <v>88</v>
      </c>
      <c r="E528" s="1" t="s">
        <v>2474</v>
      </c>
      <c r="F528" s="1" t="s">
        <v>130</v>
      </c>
      <c r="G528" s="1" t="s">
        <v>2475</v>
      </c>
      <c r="H528" t="s">
        <v>2476</v>
      </c>
      <c r="I528" s="10" t="str">
        <f>IFERROR(LEFT(Table1[[#This Row],[ratingOld]],SEARCH("|", Table1[[#This Row],[ratingOld]])-2), AVERAGE(Table1[Ratings]))</f>
        <v>4.2</v>
      </c>
      <c r="J528" s="1" t="str">
        <f>IF(Table1[[#This Row],[numBuyers]]&lt;&gt;"None",LEFT(Table1[[#This Row],[numBuyers]],SEARCH(" ",Table1[[#This Row],[numBuyers]])-1), "None")</f>
        <v>245</v>
      </c>
      <c r="K528" s="1">
        <f>IFERROR(LEFT(Table1[[#This Row],[Column1]],SEARCH("k", Table1[[#This Row],[Column1]])-1), 0)</f>
        <v>0</v>
      </c>
      <c r="L528" s="16" t="str">
        <f>IF(Table1[[#This Row],[Column2]]=0, Table1[[#This Row],[Column1]], Table1[[#This Row],[Column2]]*1000)</f>
        <v>245</v>
      </c>
      <c r="M528" s="14" t="str">
        <f>IFERROR(MID(Table1[[#This Row],[price]],SEARCH("¹",Table1[[#This Row],[price]])+1, 10), MID(Table1[[#This Row],[price]],SEARCH("Rs. ",Table1[[#This Row],[price]])+4, 10))</f>
        <v>1739</v>
      </c>
      <c r="N528" s="6" t="str">
        <f>IF(ISNUMBER(SEARCH("Men", Table1[[#This Row],[name]])), "Men", "Women")</f>
        <v>Men</v>
      </c>
      <c r="O528" s="6"/>
      <c r="P528" s="6"/>
    </row>
    <row r="529" spans="1:16" ht="19.8" customHeight="1" x14ac:dyDescent="0.3">
      <c r="A529" t="s">
        <v>1220</v>
      </c>
      <c r="B529" t="s">
        <v>228</v>
      </c>
      <c r="C529" t="s">
        <v>392</v>
      </c>
      <c r="D529" t="s">
        <v>792</v>
      </c>
      <c r="E529" s="1" t="s">
        <v>2477</v>
      </c>
      <c r="F529" t="s">
        <v>2478</v>
      </c>
      <c r="G529" s="1" t="s">
        <v>2479</v>
      </c>
      <c r="H529" t="s">
        <v>2480</v>
      </c>
      <c r="I529" s="10" t="str">
        <f>IFERROR(LEFT(Table1[[#This Row],[ratingOld]],SEARCH("|", Table1[[#This Row],[ratingOld]])-2), AVERAGE(Table1[Ratings]))</f>
        <v>4</v>
      </c>
      <c r="J529" s="1" t="str">
        <f>IF(Table1[[#This Row],[numBuyers]]&lt;&gt;"None",LEFT(Table1[[#This Row],[numBuyers]],SEARCH(" ",Table1[[#This Row],[numBuyers]])-1), "None")</f>
        <v>848</v>
      </c>
      <c r="K529" s="1">
        <f>IFERROR(LEFT(Table1[[#This Row],[Column1]],SEARCH("k", Table1[[#This Row],[Column1]])-1), 0)</f>
        <v>0</v>
      </c>
      <c r="L529" s="16" t="str">
        <f>IF(Table1[[#This Row],[Column2]]=0, Table1[[#This Row],[Column1]], Table1[[#This Row],[Column2]]*1000)</f>
        <v>848</v>
      </c>
      <c r="M529" s="14" t="str">
        <f>IFERROR(MID(Table1[[#This Row],[price]],SEARCH("¹",Table1[[#This Row],[price]])+1, 10), MID(Table1[[#This Row],[price]],SEARCH("Rs. ",Table1[[#This Row],[price]])+4, 10))</f>
        <v>799</v>
      </c>
      <c r="N529" s="6" t="str">
        <f>IF(ISNUMBER(SEARCH("Men", Table1[[#This Row],[name]])), "Men", "Women")</f>
        <v>Men</v>
      </c>
      <c r="O529" s="6"/>
      <c r="P529" s="6"/>
    </row>
    <row r="530" spans="1:16" ht="19.8" customHeight="1" x14ac:dyDescent="0.3">
      <c r="A530" t="s">
        <v>2481</v>
      </c>
      <c r="B530" t="s">
        <v>2482</v>
      </c>
      <c r="C530" t="s">
        <v>609</v>
      </c>
      <c r="D530" t="s">
        <v>106</v>
      </c>
      <c r="E530" t="s">
        <v>26</v>
      </c>
      <c r="F530" t="s">
        <v>2483</v>
      </c>
      <c r="G530" s="1" t="s">
        <v>2484</v>
      </c>
      <c r="H530" t="s">
        <v>2485</v>
      </c>
      <c r="I530" s="10" t="str">
        <f>IFERROR(LEFT(Table1[[#This Row],[ratingOld]],SEARCH("|", Table1[[#This Row],[ratingOld]])-2), AVERAGE(Table1[Ratings]))</f>
        <v>4.3</v>
      </c>
      <c r="J530" s="1" t="str">
        <f>IF(Table1[[#This Row],[numBuyers]]&lt;&gt;"None",LEFT(Table1[[#This Row],[numBuyers]],SEARCH(" ",Table1[[#This Row],[numBuyers]])-1), "None")</f>
        <v>566</v>
      </c>
      <c r="K530" s="1">
        <f>IFERROR(LEFT(Table1[[#This Row],[Column1]],SEARCH("k", Table1[[#This Row],[Column1]])-1), 0)</f>
        <v>0</v>
      </c>
      <c r="L530" s="16" t="str">
        <f>IF(Table1[[#This Row],[Column2]]=0, Table1[[#This Row],[Column1]], Table1[[#This Row],[Column2]]*1000)</f>
        <v>566</v>
      </c>
      <c r="M530" s="14" t="str">
        <f>IFERROR(MID(Table1[[#This Row],[price]],SEARCH("¹",Table1[[#This Row],[price]])+1, 10), MID(Table1[[#This Row],[price]],SEARCH("Rs. ",Table1[[#This Row],[price]])+4, 10))</f>
        <v>299</v>
      </c>
      <c r="N530" s="6" t="str">
        <f>IF(ISNUMBER(SEARCH("Men", Table1[[#This Row],[name]])), "Men", "Women")</f>
        <v>Men</v>
      </c>
      <c r="O530" s="6"/>
      <c r="P530" s="6"/>
    </row>
    <row r="531" spans="1:16" ht="19.8" customHeight="1" x14ac:dyDescent="0.3">
      <c r="A531" t="s">
        <v>85</v>
      </c>
      <c r="B531" t="s">
        <v>2486</v>
      </c>
      <c r="C531" t="s">
        <v>2487</v>
      </c>
      <c r="D531" t="s">
        <v>230</v>
      </c>
      <c r="E531" s="1" t="s">
        <v>2488</v>
      </c>
      <c r="F531" s="1" t="s">
        <v>2489</v>
      </c>
      <c r="G531" s="1" t="s">
        <v>2490</v>
      </c>
      <c r="H531" t="s">
        <v>2491</v>
      </c>
      <c r="I531" s="10" t="str">
        <f>IFERROR(LEFT(Table1[[#This Row],[ratingOld]],SEARCH("|", Table1[[#This Row],[ratingOld]])-2), AVERAGE(Table1[Ratings]))</f>
        <v>4.2</v>
      </c>
      <c r="J531" s="1" t="str">
        <f>IF(Table1[[#This Row],[numBuyers]]&lt;&gt;"None",LEFT(Table1[[#This Row],[numBuyers]],SEARCH(" ",Table1[[#This Row],[numBuyers]])-1), "None")</f>
        <v>807</v>
      </c>
      <c r="K531" s="1">
        <f>IFERROR(LEFT(Table1[[#This Row],[Column1]],SEARCH("k", Table1[[#This Row],[Column1]])-1), 0)</f>
        <v>0</v>
      </c>
      <c r="L531" s="16" t="str">
        <f>IF(Table1[[#This Row],[Column2]]=0, Table1[[#This Row],[Column1]], Table1[[#This Row],[Column2]]*1000)</f>
        <v>807</v>
      </c>
      <c r="M531" s="14" t="str">
        <f>IFERROR(MID(Table1[[#This Row],[price]],SEARCH("¹",Table1[[#This Row],[price]])+1, 10), MID(Table1[[#This Row],[price]],SEARCH("Rs. ",Table1[[#This Row],[price]])+4, 10))</f>
        <v>1824</v>
      </c>
      <c r="N531" s="6" t="str">
        <f>IF(ISNUMBER(SEARCH("Men", Table1[[#This Row],[name]])), "Men", "Women")</f>
        <v>Men</v>
      </c>
      <c r="O531" s="6"/>
      <c r="P531" s="6"/>
    </row>
    <row r="532" spans="1:16" ht="19.8" hidden="1" customHeight="1" x14ac:dyDescent="0.3">
      <c r="A532" t="s">
        <v>2492</v>
      </c>
      <c r="B532" t="s">
        <v>2493</v>
      </c>
      <c r="C532" t="s">
        <v>1859</v>
      </c>
      <c r="D532" t="s">
        <v>436</v>
      </c>
      <c r="E532" s="1" t="s">
        <v>2494</v>
      </c>
      <c r="F532" s="1" t="s">
        <v>2126</v>
      </c>
      <c r="G532" t="s">
        <v>21</v>
      </c>
      <c r="H532" t="s">
        <v>21</v>
      </c>
      <c r="I532" s="1" t="str">
        <f ca="1">IFERROR(LEFT(Table1[[#This Row],[ratingOld]],SEARCH("|", Table1[[#This Row],[ratingOld]])-2), AVERAGE(Table1[Ratings]))</f>
        <v>4.4</v>
      </c>
      <c r="J532" s="1" t="str">
        <f>IF(Table1[[#This Row],[numBuyers]]&lt;&gt;"None",LEFT(Table1[[#This Row],[numBuyers]],SEARCH(" ",Table1[[#This Row],[numBuyers]])-1), "None")</f>
        <v>None</v>
      </c>
      <c r="K532" s="1">
        <f>IFERROR(LEFT(Table1[[#This Row],[Column1]],SEARCH("k", Table1[[#This Row],[Column1]])-1), 0)</f>
        <v>0</v>
      </c>
      <c r="L532" s="6" t="str">
        <f>IF(Table1[[#This Row],[Column2]]=0, Table1[[#This Row],[Column1]], Table1[[#This Row],[Column2]]*1000)</f>
        <v>None</v>
      </c>
      <c r="M532" s="6" t="str">
        <f>IFERROR(MID(Table1[[#This Row],[price]],SEARCH("¹",Table1[[#This Row],[price]])+1, 10), MID(Table1[[#This Row],[price]],SEARCH("Rs. ",Table1[[#This Row],[price]])+4, 10))</f>
        <v>839</v>
      </c>
      <c r="N532" s="6" t="str">
        <f>IF(ISNUMBER(SEARCH("Men", Table1[[#This Row],[name]])), "Men", "Women")</f>
        <v>Women</v>
      </c>
      <c r="O532" s="6" t="str">
        <f>TRIM(RIGHT(SUBSTITUTE(Table1[[#This Row],[name]], " ", REPT(" ", 100)), 100))</f>
        <v>T-shirts</v>
      </c>
      <c r="P53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533" spans="1:16" ht="19.8" customHeight="1" x14ac:dyDescent="0.3">
      <c r="A533" t="s">
        <v>104</v>
      </c>
      <c r="B533" t="s">
        <v>2495</v>
      </c>
      <c r="C533" t="s">
        <v>495</v>
      </c>
      <c r="D533" t="s">
        <v>300</v>
      </c>
      <c r="E533" s="1" t="s">
        <v>2496</v>
      </c>
      <c r="F533" s="1" t="s">
        <v>648</v>
      </c>
      <c r="G533" s="1" t="s">
        <v>2497</v>
      </c>
      <c r="H533" t="s">
        <v>1299</v>
      </c>
      <c r="I533" s="10" t="str">
        <f>IFERROR(LEFT(Table1[[#This Row],[ratingOld]],SEARCH("|", Table1[[#This Row],[ratingOld]])-2), AVERAGE(Table1[Ratings]))</f>
        <v>3.7</v>
      </c>
      <c r="J533" s="1" t="str">
        <f>IF(Table1[[#This Row],[numBuyers]]&lt;&gt;"None",LEFT(Table1[[#This Row],[numBuyers]],SEARCH(" ",Table1[[#This Row],[numBuyers]])-1), "None")</f>
        <v>53</v>
      </c>
      <c r="K533" s="1">
        <f>IFERROR(LEFT(Table1[[#This Row],[Column1]],SEARCH("k", Table1[[#This Row],[Column1]])-1), 0)</f>
        <v>0</v>
      </c>
      <c r="L533" s="16" t="str">
        <f>IF(Table1[[#This Row],[Column2]]=0, Table1[[#This Row],[Column1]], Table1[[#This Row],[Column2]]*1000)</f>
        <v>53</v>
      </c>
      <c r="M533" s="14" t="str">
        <f>IFERROR(MID(Table1[[#This Row],[price]],SEARCH("¹",Table1[[#This Row],[price]])+1, 10), MID(Table1[[#This Row],[price]],SEARCH("Rs. ",Table1[[#This Row],[price]])+4, 10))</f>
        <v>1899</v>
      </c>
      <c r="N533" s="6" t="str">
        <f>IF(ISNUMBER(SEARCH("Men", Table1[[#This Row],[name]])), "Men", "Women")</f>
        <v>Men</v>
      </c>
      <c r="O533" s="6"/>
      <c r="P533" s="6"/>
    </row>
    <row r="534" spans="1:16" ht="19.8" customHeight="1" x14ac:dyDescent="0.3">
      <c r="A534" t="s">
        <v>2498</v>
      </c>
      <c r="B534" t="s">
        <v>2499</v>
      </c>
      <c r="C534" t="s">
        <v>2500</v>
      </c>
      <c r="D534" t="s">
        <v>2226</v>
      </c>
      <c r="E534" t="s">
        <v>2501</v>
      </c>
      <c r="F534" t="s">
        <v>373</v>
      </c>
      <c r="G534" s="1" t="s">
        <v>2502</v>
      </c>
      <c r="H534" t="s">
        <v>1395</v>
      </c>
      <c r="I534" s="10" t="str">
        <f>IFERROR(LEFT(Table1[[#This Row],[ratingOld]],SEARCH("|", Table1[[#This Row],[ratingOld]])-2), AVERAGE(Table1[Ratings]))</f>
        <v>4.1</v>
      </c>
      <c r="J534" s="1" t="str">
        <f>IF(Table1[[#This Row],[numBuyers]]&lt;&gt;"None",LEFT(Table1[[#This Row],[numBuyers]],SEARCH(" ",Table1[[#This Row],[numBuyers]])-1), "None")</f>
        <v>1.9k</v>
      </c>
      <c r="K534" s="1" t="str">
        <f>IFERROR(LEFT(Table1[[#This Row],[Column1]],SEARCH("k", Table1[[#This Row],[Column1]])-1), 0)</f>
        <v>1.9</v>
      </c>
      <c r="L534" s="16">
        <f>IF(Table1[[#This Row],[Column2]]=0, Table1[[#This Row],[Column1]], Table1[[#This Row],[Column2]]*1000)</f>
        <v>1900</v>
      </c>
      <c r="M534" s="14" t="str">
        <f>IFERROR(MID(Table1[[#This Row],[price]],SEARCH("¹",Table1[[#This Row],[price]])+1, 10), MID(Table1[[#This Row],[price]],SEARCH("Rs. ",Table1[[#This Row],[price]])+4, 10))</f>
        <v>529</v>
      </c>
      <c r="N534" s="6" t="str">
        <f>IF(ISNUMBER(SEARCH("Men", Table1[[#This Row],[name]])), "Men", "Women")</f>
        <v>Men</v>
      </c>
      <c r="O534" s="6"/>
      <c r="P534" s="6"/>
    </row>
    <row r="535" spans="1:16" ht="19.8" customHeight="1" x14ac:dyDescent="0.3">
      <c r="A535" t="s">
        <v>2503</v>
      </c>
      <c r="B535" t="s">
        <v>2504</v>
      </c>
      <c r="C535" t="s">
        <v>2505</v>
      </c>
      <c r="D535" t="s">
        <v>68</v>
      </c>
      <c r="E535" t="s">
        <v>2506</v>
      </c>
      <c r="F535" t="s">
        <v>21</v>
      </c>
      <c r="G535" s="1" t="s">
        <v>2507</v>
      </c>
      <c r="H535" t="s">
        <v>2508</v>
      </c>
      <c r="I535" s="10" t="str">
        <f>IFERROR(LEFT(Table1[[#This Row],[ratingOld]],SEARCH("|", Table1[[#This Row],[ratingOld]])-2), AVERAGE(Table1[Ratings]))</f>
        <v>4.5</v>
      </c>
      <c r="J535" s="1" t="str">
        <f>IF(Table1[[#This Row],[numBuyers]]&lt;&gt;"None",LEFT(Table1[[#This Row],[numBuyers]],SEARCH(" ",Table1[[#This Row],[numBuyers]])-1), "None")</f>
        <v>363</v>
      </c>
      <c r="K535" s="1">
        <f>IFERROR(LEFT(Table1[[#This Row],[Column1]],SEARCH("k", Table1[[#This Row],[Column1]])-1), 0)</f>
        <v>0</v>
      </c>
      <c r="L535" s="16" t="str">
        <f>IF(Table1[[#This Row],[Column2]]=0, Table1[[#This Row],[Column1]], Table1[[#This Row],[Column2]]*1000)</f>
        <v>363</v>
      </c>
      <c r="M535" s="14" t="str">
        <f>IFERROR(MID(Table1[[#This Row],[price]],SEARCH("¹",Table1[[#This Row],[price]])+1, 10), MID(Table1[[#This Row],[price]],SEARCH("Rs. ",Table1[[#This Row],[price]])+4, 10))</f>
        <v>2295</v>
      </c>
      <c r="N535" s="6" t="str">
        <f>IF(ISNUMBER(SEARCH("Men", Table1[[#This Row],[name]])), "Men", "Women")</f>
        <v>Men</v>
      </c>
      <c r="O535" s="6"/>
      <c r="P535" s="6"/>
    </row>
    <row r="536" spans="1:16" ht="19.8" customHeight="1" x14ac:dyDescent="0.3">
      <c r="A536" t="s">
        <v>2333</v>
      </c>
      <c r="B536" t="s">
        <v>2509</v>
      </c>
      <c r="C536" t="s">
        <v>2510</v>
      </c>
      <c r="D536" t="s">
        <v>74</v>
      </c>
      <c r="E536" s="1" t="s">
        <v>2511</v>
      </c>
      <c r="F536" s="1" t="s">
        <v>2512</v>
      </c>
      <c r="G536" s="1" t="s">
        <v>2513</v>
      </c>
      <c r="H536" t="s">
        <v>2514</v>
      </c>
      <c r="I536" s="10" t="str">
        <f>IFERROR(LEFT(Table1[[#This Row],[ratingOld]],SEARCH("|", Table1[[#This Row],[ratingOld]])-2), AVERAGE(Table1[Ratings]))</f>
        <v>4.4</v>
      </c>
      <c r="J536" s="1" t="str">
        <f>IF(Table1[[#This Row],[numBuyers]]&lt;&gt;"None",LEFT(Table1[[#This Row],[numBuyers]],SEARCH(" ",Table1[[#This Row],[numBuyers]])-1), "None")</f>
        <v>270</v>
      </c>
      <c r="K536" s="1">
        <f>IFERROR(LEFT(Table1[[#This Row],[Column1]],SEARCH("k", Table1[[#This Row],[Column1]])-1), 0)</f>
        <v>0</v>
      </c>
      <c r="L536" s="16" t="str">
        <f>IF(Table1[[#This Row],[Column2]]=0, Table1[[#This Row],[Column1]], Table1[[#This Row],[Column2]]*1000)</f>
        <v>270</v>
      </c>
      <c r="M536" s="14" t="str">
        <f>IFERROR(MID(Table1[[#This Row],[price]],SEARCH("¹",Table1[[#This Row],[price]])+1, 10), MID(Table1[[#This Row],[price]],SEARCH("Rs. ",Table1[[#This Row],[price]])+4, 10))</f>
        <v>495</v>
      </c>
      <c r="N536" s="6" t="str">
        <f>IF(ISNUMBER(SEARCH("Men", Table1[[#This Row],[name]])), "Men", "Women")</f>
        <v>Women</v>
      </c>
      <c r="O536" s="6"/>
      <c r="P536" s="6"/>
    </row>
    <row r="537" spans="1:16" ht="19.8" hidden="1" customHeight="1" x14ac:dyDescent="0.3">
      <c r="A537" t="s">
        <v>2172</v>
      </c>
      <c r="B537" t="s">
        <v>2515</v>
      </c>
      <c r="C537" t="s">
        <v>2174</v>
      </c>
      <c r="D537" t="s">
        <v>2175</v>
      </c>
      <c r="E537" s="1" t="s">
        <v>2516</v>
      </c>
      <c r="F537" s="1" t="s">
        <v>338</v>
      </c>
      <c r="G537" t="s">
        <v>21</v>
      </c>
      <c r="H537" t="s">
        <v>21</v>
      </c>
      <c r="I537" s="1" t="str">
        <f ca="1">IFERROR(LEFT(Table1[[#This Row],[ratingOld]],SEARCH("|", Table1[[#This Row],[ratingOld]])-2), AVERAGE(Table1[Ratings]))</f>
        <v>4.4</v>
      </c>
      <c r="J537" s="1" t="str">
        <f>IF(Table1[[#This Row],[numBuyers]]&lt;&gt;"None",LEFT(Table1[[#This Row],[numBuyers]],SEARCH(" ",Table1[[#This Row],[numBuyers]])-1), "None")</f>
        <v>None</v>
      </c>
      <c r="K537" s="1">
        <f>IFERROR(LEFT(Table1[[#This Row],[Column1]],SEARCH("k", Table1[[#This Row],[Column1]])-1), 0)</f>
        <v>0</v>
      </c>
      <c r="L537" s="6" t="str">
        <f>IF(Table1[[#This Row],[Column2]]=0, Table1[[#This Row],[Column1]], Table1[[#This Row],[Column2]]*1000)</f>
        <v>None</v>
      </c>
      <c r="M537" s="6" t="str">
        <f>IFERROR(MID(Table1[[#This Row],[price]],SEARCH("¹",Table1[[#This Row],[price]])+1, 10), MID(Table1[[#This Row],[price]],SEARCH("Rs. ",Table1[[#This Row],[price]])+4, 10))</f>
        <v>2773</v>
      </c>
      <c r="N537" s="6" t="str">
        <f>IF(ISNUMBER(SEARCH("Men", Table1[[#This Row],[name]])), "Men", "Women")</f>
        <v>Men</v>
      </c>
      <c r="O537" s="6" t="str">
        <f>TRIM(RIGHT(SUBSTITUTE(Table1[[#This Row],[name]], " ", REPT(" ", 100)), 100))</f>
        <v>Sneakers</v>
      </c>
      <c r="P53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538" spans="1:16" ht="19.8" customHeight="1" x14ac:dyDescent="0.3">
      <c r="A538" t="s">
        <v>1630</v>
      </c>
      <c r="B538" t="s">
        <v>2517</v>
      </c>
      <c r="C538" t="s">
        <v>1217</v>
      </c>
      <c r="D538" t="s">
        <v>18</v>
      </c>
      <c r="E538" s="1" t="s">
        <v>2518</v>
      </c>
      <c r="F538" s="1" t="s">
        <v>2126</v>
      </c>
      <c r="G538" s="1" t="s">
        <v>2519</v>
      </c>
      <c r="H538" t="s">
        <v>2520</v>
      </c>
      <c r="I538" s="10" t="str">
        <f>IFERROR(LEFT(Table1[[#This Row],[ratingOld]],SEARCH("|", Table1[[#This Row],[ratingOld]])-2), AVERAGE(Table1[Ratings]))</f>
        <v>4.2</v>
      </c>
      <c r="J538" s="1" t="str">
        <f>IF(Table1[[#This Row],[numBuyers]]&lt;&gt;"None",LEFT(Table1[[#This Row],[numBuyers]],SEARCH(" ",Table1[[#This Row],[numBuyers]])-1), "None")</f>
        <v>113</v>
      </c>
      <c r="K538" s="1">
        <f>IFERROR(LEFT(Table1[[#This Row],[Column1]],SEARCH("k", Table1[[#This Row],[Column1]])-1), 0)</f>
        <v>0</v>
      </c>
      <c r="L538" s="16" t="str">
        <f>IF(Table1[[#This Row],[Column2]]=0, Table1[[#This Row],[Column1]], Table1[[#This Row],[Column2]]*1000)</f>
        <v>113</v>
      </c>
      <c r="M538" s="14" t="str">
        <f>IFERROR(MID(Table1[[#This Row],[price]],SEARCH("¹",Table1[[#This Row],[price]])+1, 10), MID(Table1[[#This Row],[price]],SEARCH("Rs. ",Table1[[#This Row],[price]])+4, 10))</f>
        <v>629</v>
      </c>
      <c r="N538" s="6" t="str">
        <f>IF(ISNUMBER(SEARCH("Men", Table1[[#This Row],[name]])), "Men", "Women")</f>
        <v>Men</v>
      </c>
      <c r="O538" s="6"/>
      <c r="P538" s="6"/>
    </row>
    <row r="539" spans="1:16" ht="19.8" customHeight="1" x14ac:dyDescent="0.3">
      <c r="A539" t="s">
        <v>1827</v>
      </c>
      <c r="B539" t="s">
        <v>2521</v>
      </c>
      <c r="C539" t="s">
        <v>2522</v>
      </c>
      <c r="D539" t="s">
        <v>21</v>
      </c>
      <c r="E539" t="s">
        <v>2523</v>
      </c>
      <c r="F539" s="1" t="s">
        <v>1202</v>
      </c>
      <c r="G539" s="1" t="s">
        <v>2524</v>
      </c>
      <c r="H539" t="s">
        <v>875</v>
      </c>
      <c r="I539" s="10" t="str">
        <f>IFERROR(LEFT(Table1[[#This Row],[ratingOld]],SEARCH("|", Table1[[#This Row],[ratingOld]])-2), AVERAGE(Table1[Ratings]))</f>
        <v>4.3</v>
      </c>
      <c r="J539" s="1" t="str">
        <f>IF(Table1[[#This Row],[numBuyers]]&lt;&gt;"None",LEFT(Table1[[#This Row],[numBuyers]],SEARCH(" ",Table1[[#This Row],[numBuyers]])-1), "None")</f>
        <v>10</v>
      </c>
      <c r="K539" s="1">
        <f>IFERROR(LEFT(Table1[[#This Row],[Column1]],SEARCH("k", Table1[[#This Row],[Column1]])-1), 0)</f>
        <v>0</v>
      </c>
      <c r="L539" s="16" t="str">
        <f>IF(Table1[[#This Row],[Column2]]=0, Table1[[#This Row],[Column1]], Table1[[#This Row],[Column2]]*1000)</f>
        <v>10</v>
      </c>
      <c r="M539" s="14" t="str">
        <f>IFERROR(MID(Table1[[#This Row],[price]],SEARCH("¹",Table1[[#This Row],[price]])+1, 10), MID(Table1[[#This Row],[price]],SEARCH("Rs. ",Table1[[#This Row],[price]])+4, 10))</f>
        <v>2099</v>
      </c>
      <c r="N539" s="6" t="str">
        <f>IF(ISNUMBER(SEARCH("Men", Table1[[#This Row],[name]])), "Men", "Women")</f>
        <v>Women</v>
      </c>
      <c r="O539" s="6"/>
      <c r="P539" s="6"/>
    </row>
    <row r="540" spans="1:16" ht="19.8" customHeight="1" x14ac:dyDescent="0.3">
      <c r="A540" t="s">
        <v>998</v>
      </c>
      <c r="B540" t="s">
        <v>2525</v>
      </c>
      <c r="C540" t="s">
        <v>2526</v>
      </c>
      <c r="D540" t="s">
        <v>21</v>
      </c>
      <c r="E540" s="1" t="s">
        <v>2527</v>
      </c>
      <c r="F540" s="1" t="s">
        <v>1247</v>
      </c>
      <c r="G540" s="1" t="s">
        <v>1248</v>
      </c>
      <c r="H540" t="s">
        <v>78</v>
      </c>
      <c r="I540" s="10" t="str">
        <f>IFERROR(LEFT(Table1[[#This Row],[ratingOld]],SEARCH("|", Table1[[#This Row],[ratingOld]])-2), AVERAGE(Table1[Ratings]))</f>
        <v>4.2</v>
      </c>
      <c r="J540" s="1" t="str">
        <f>IF(Table1[[#This Row],[numBuyers]]&lt;&gt;"None",LEFT(Table1[[#This Row],[numBuyers]],SEARCH(" ",Table1[[#This Row],[numBuyers]])-1), "None")</f>
        <v>1.2k</v>
      </c>
      <c r="K540" s="1" t="str">
        <f>IFERROR(LEFT(Table1[[#This Row],[Column1]],SEARCH("k", Table1[[#This Row],[Column1]])-1), 0)</f>
        <v>1.2</v>
      </c>
      <c r="L540" s="16">
        <f>IF(Table1[[#This Row],[Column2]]=0, Table1[[#This Row],[Column1]], Table1[[#This Row],[Column2]]*1000)</f>
        <v>1200</v>
      </c>
      <c r="M540" s="14" t="str">
        <f>IFERROR(MID(Table1[[#This Row],[price]],SEARCH("¹",Table1[[#This Row],[price]])+1, 10), MID(Table1[[#This Row],[price]],SEARCH("Rs. ",Table1[[#This Row],[price]])+4, 10))</f>
        <v>5995</v>
      </c>
      <c r="N540" s="6" t="str">
        <f>IF(ISNUMBER(SEARCH("Men", Table1[[#This Row],[name]])), "Men", "Women")</f>
        <v>Men</v>
      </c>
      <c r="O540" s="6"/>
      <c r="P540" s="6"/>
    </row>
    <row r="541" spans="1:16" ht="19.8" customHeight="1" x14ac:dyDescent="0.3">
      <c r="A541" t="s">
        <v>240</v>
      </c>
      <c r="B541" t="s">
        <v>2528</v>
      </c>
      <c r="C541" t="s">
        <v>2529</v>
      </c>
      <c r="D541" t="s">
        <v>283</v>
      </c>
      <c r="E541" s="1" t="s">
        <v>2530</v>
      </c>
      <c r="F541" s="1" t="s">
        <v>689</v>
      </c>
      <c r="G541" s="1" t="s">
        <v>2531</v>
      </c>
      <c r="H541" t="s">
        <v>46</v>
      </c>
      <c r="I541" s="10" t="str">
        <f>IFERROR(LEFT(Table1[[#This Row],[ratingOld]],SEARCH("|", Table1[[#This Row],[ratingOld]])-2), AVERAGE(Table1[Ratings]))</f>
        <v>4.1</v>
      </c>
      <c r="J541" s="1" t="str">
        <f>IF(Table1[[#This Row],[numBuyers]]&lt;&gt;"None",LEFT(Table1[[#This Row],[numBuyers]],SEARCH(" ",Table1[[#This Row],[numBuyers]])-1), "None")</f>
        <v>3.7k</v>
      </c>
      <c r="K541" s="1" t="str">
        <f>IFERROR(LEFT(Table1[[#This Row],[Column1]],SEARCH("k", Table1[[#This Row],[Column1]])-1), 0)</f>
        <v>3.7</v>
      </c>
      <c r="L541" s="16">
        <f>IF(Table1[[#This Row],[Column2]]=0, Table1[[#This Row],[Column1]], Table1[[#This Row],[Column2]]*1000)</f>
        <v>3700</v>
      </c>
      <c r="M541" s="14" t="str">
        <f>IFERROR(MID(Table1[[#This Row],[price]],SEARCH("¹",Table1[[#This Row],[price]])+1, 10), MID(Table1[[#This Row],[price]],SEARCH("Rs. ",Table1[[#This Row],[price]])+4, 10))</f>
        <v>845</v>
      </c>
      <c r="N541" s="6" t="str">
        <f>IF(ISNUMBER(SEARCH("Men", Table1[[#This Row],[name]])), "Men", "Women")</f>
        <v>Men</v>
      </c>
      <c r="O541" s="6"/>
      <c r="P541" s="6"/>
    </row>
    <row r="542" spans="1:16" ht="19.8" customHeight="1" x14ac:dyDescent="0.3">
      <c r="A542" t="s">
        <v>65</v>
      </c>
      <c r="B542" t="s">
        <v>2532</v>
      </c>
      <c r="C542" t="s">
        <v>2445</v>
      </c>
      <c r="D542" t="s">
        <v>306</v>
      </c>
      <c r="E542" t="s">
        <v>2533</v>
      </c>
      <c r="F542" s="1" t="s">
        <v>285</v>
      </c>
      <c r="G542" s="1" t="s">
        <v>684</v>
      </c>
      <c r="H542" t="s">
        <v>685</v>
      </c>
      <c r="I542" s="10" t="str">
        <f>IFERROR(LEFT(Table1[[#This Row],[ratingOld]],SEARCH("|", Table1[[#This Row],[ratingOld]])-2), AVERAGE(Table1[Ratings]))</f>
        <v>4.2</v>
      </c>
      <c r="J542" s="1" t="str">
        <f>IF(Table1[[#This Row],[numBuyers]]&lt;&gt;"None",LEFT(Table1[[#This Row],[numBuyers]],SEARCH(" ",Table1[[#This Row],[numBuyers]])-1), "None")</f>
        <v>4.5k</v>
      </c>
      <c r="K542" s="1" t="str">
        <f>IFERROR(LEFT(Table1[[#This Row],[Column1]],SEARCH("k", Table1[[#This Row],[Column1]])-1), 0)</f>
        <v>4.5</v>
      </c>
      <c r="L542" s="16">
        <f>IF(Table1[[#This Row],[Column2]]=0, Table1[[#This Row],[Column1]], Table1[[#This Row],[Column2]]*1000)</f>
        <v>4500</v>
      </c>
      <c r="M542" s="14" t="str">
        <f>IFERROR(MID(Table1[[#This Row],[price]],SEARCH("¹",Table1[[#This Row],[price]])+1, 10), MID(Table1[[#This Row],[price]],SEARCH("Rs. ",Table1[[#This Row],[price]])+4, 10))</f>
        <v>409</v>
      </c>
      <c r="N542" s="6" t="str">
        <f>IF(ISNUMBER(SEARCH("Men", Table1[[#This Row],[name]])), "Men", "Women")</f>
        <v>Men</v>
      </c>
      <c r="O542" s="6"/>
      <c r="P542" s="6"/>
    </row>
    <row r="543" spans="1:16" ht="19.8" customHeight="1" x14ac:dyDescent="0.3">
      <c r="A543" t="s">
        <v>1623</v>
      </c>
      <c r="B543" t="s">
        <v>2534</v>
      </c>
      <c r="C543" t="s">
        <v>1217</v>
      </c>
      <c r="D543" t="s">
        <v>2535</v>
      </c>
      <c r="E543" s="1" t="s">
        <v>2536</v>
      </c>
      <c r="F543" t="s">
        <v>2537</v>
      </c>
      <c r="G543" s="1" t="s">
        <v>2538</v>
      </c>
      <c r="H543" t="s">
        <v>1029</v>
      </c>
      <c r="I543" s="10" t="str">
        <f>IFERROR(LEFT(Table1[[#This Row],[ratingOld]],SEARCH("|", Table1[[#This Row],[ratingOld]])-2), AVERAGE(Table1[Ratings]))</f>
        <v>4.2</v>
      </c>
      <c r="J543" s="1" t="str">
        <f>IF(Table1[[#This Row],[numBuyers]]&lt;&gt;"None",LEFT(Table1[[#This Row],[numBuyers]],SEARCH(" ",Table1[[#This Row],[numBuyers]])-1), "None")</f>
        <v>327</v>
      </c>
      <c r="K543" s="1">
        <f>IFERROR(LEFT(Table1[[#This Row],[Column1]],SEARCH("k", Table1[[#This Row],[Column1]])-1), 0)</f>
        <v>0</v>
      </c>
      <c r="L543" s="16" t="str">
        <f>IF(Table1[[#This Row],[Column2]]=0, Table1[[#This Row],[Column1]], Table1[[#This Row],[Column2]]*1000)</f>
        <v>327</v>
      </c>
      <c r="M543" s="14" t="str">
        <f>IFERROR(MID(Table1[[#This Row],[price]],SEARCH("¹",Table1[[#This Row],[price]])+1, 10), MID(Table1[[#This Row],[price]],SEARCH("Rs. ",Table1[[#This Row],[price]])+4, 10))</f>
        <v>629</v>
      </c>
      <c r="N543" s="6" t="str">
        <f>IF(ISNUMBER(SEARCH("Men", Table1[[#This Row],[name]])), "Men", "Women")</f>
        <v>Men</v>
      </c>
      <c r="O543" s="6"/>
      <c r="P543" s="6"/>
    </row>
    <row r="544" spans="1:16" ht="19.8" customHeight="1" x14ac:dyDescent="0.3">
      <c r="A544" t="s">
        <v>1215</v>
      </c>
      <c r="B544" t="s">
        <v>2539</v>
      </c>
      <c r="C544" t="s">
        <v>1991</v>
      </c>
      <c r="D544" t="s">
        <v>88</v>
      </c>
      <c r="E544" s="1" t="s">
        <v>2540</v>
      </c>
      <c r="F544" s="1" t="s">
        <v>2541</v>
      </c>
      <c r="G544" s="1" t="s">
        <v>2542</v>
      </c>
      <c r="H544" t="s">
        <v>1834</v>
      </c>
      <c r="I544" s="10" t="str">
        <f>IFERROR(LEFT(Table1[[#This Row],[ratingOld]],SEARCH("|", Table1[[#This Row],[ratingOld]])-2), AVERAGE(Table1[Ratings]))</f>
        <v>4</v>
      </c>
      <c r="J544" s="1" t="str">
        <f>IF(Table1[[#This Row],[numBuyers]]&lt;&gt;"None",LEFT(Table1[[#This Row],[numBuyers]],SEARCH(" ",Table1[[#This Row],[numBuyers]])-1), "None")</f>
        <v>483</v>
      </c>
      <c r="K544" s="1">
        <f>IFERROR(LEFT(Table1[[#This Row],[Column1]],SEARCH("k", Table1[[#This Row],[Column1]])-1), 0)</f>
        <v>0</v>
      </c>
      <c r="L544" s="16" t="str">
        <f>IF(Table1[[#This Row],[Column2]]=0, Table1[[#This Row],[Column1]], Table1[[#This Row],[Column2]]*1000)</f>
        <v>483</v>
      </c>
      <c r="M544" s="14" t="str">
        <f>IFERROR(MID(Table1[[#This Row],[price]],SEARCH("¹",Table1[[#This Row],[price]])+1, 10), MID(Table1[[#This Row],[price]],SEARCH("Rs. ",Table1[[#This Row],[price]])+4, 10))</f>
        <v>869</v>
      </c>
      <c r="N544" s="6" t="str">
        <f>IF(ISNUMBER(SEARCH("Men", Table1[[#This Row],[name]])), "Men", "Women")</f>
        <v>Men</v>
      </c>
      <c r="O544" s="6"/>
      <c r="P544" s="6"/>
    </row>
    <row r="545" spans="1:16" ht="19.8" customHeight="1" x14ac:dyDescent="0.3">
      <c r="A545" t="s">
        <v>240</v>
      </c>
      <c r="B545" t="s">
        <v>2543</v>
      </c>
      <c r="C545" t="s">
        <v>43</v>
      </c>
      <c r="D545" t="s">
        <v>106</v>
      </c>
      <c r="E545" s="1" t="s">
        <v>2544</v>
      </c>
      <c r="F545" s="1" t="s">
        <v>70</v>
      </c>
      <c r="G545" s="1" t="s">
        <v>2545</v>
      </c>
      <c r="H545" t="s">
        <v>2546</v>
      </c>
      <c r="I545" s="10" t="str">
        <f>IFERROR(LEFT(Table1[[#This Row],[ratingOld]],SEARCH("|", Table1[[#This Row],[ratingOld]])-2), AVERAGE(Table1[Ratings]))</f>
        <v>4.1</v>
      </c>
      <c r="J545" s="1" t="str">
        <f>IF(Table1[[#This Row],[numBuyers]]&lt;&gt;"None",LEFT(Table1[[#This Row],[numBuyers]],SEARCH(" ",Table1[[#This Row],[numBuyers]])-1), "None")</f>
        <v>993</v>
      </c>
      <c r="K545" s="1">
        <f>IFERROR(LEFT(Table1[[#This Row],[Column1]],SEARCH("k", Table1[[#This Row],[Column1]])-1), 0)</f>
        <v>0</v>
      </c>
      <c r="L545" s="16" t="str">
        <f>IF(Table1[[#This Row],[Column2]]=0, Table1[[#This Row],[Column1]], Table1[[#This Row],[Column2]]*1000)</f>
        <v>993</v>
      </c>
      <c r="M545" s="14" t="str">
        <f>IFERROR(MID(Table1[[#This Row],[price]],SEARCH("¹",Table1[[#This Row],[price]])+1, 10), MID(Table1[[#This Row],[price]],SEARCH("Rs. ",Table1[[#This Row],[price]])+4, 10))</f>
        <v>1299</v>
      </c>
      <c r="N545" s="6" t="str">
        <f>IF(ISNUMBER(SEARCH("Men", Table1[[#This Row],[name]])), "Men", "Women")</f>
        <v>Men</v>
      </c>
      <c r="O545" s="6"/>
      <c r="P545" s="6"/>
    </row>
    <row r="546" spans="1:16" ht="19.8" customHeight="1" x14ac:dyDescent="0.3">
      <c r="A546" t="s">
        <v>240</v>
      </c>
      <c r="B546" t="s">
        <v>2547</v>
      </c>
      <c r="C546" t="s">
        <v>609</v>
      </c>
      <c r="D546" t="s">
        <v>18</v>
      </c>
      <c r="E546" t="s">
        <v>2548</v>
      </c>
      <c r="F546" t="s">
        <v>373</v>
      </c>
      <c r="G546" s="1" t="s">
        <v>2549</v>
      </c>
      <c r="H546" t="s">
        <v>2550</v>
      </c>
      <c r="I546" s="10" t="str">
        <f>IFERROR(LEFT(Table1[[#This Row],[ratingOld]],SEARCH("|", Table1[[#This Row],[ratingOld]])-2), AVERAGE(Table1[Ratings]))</f>
        <v>4</v>
      </c>
      <c r="J546" s="1" t="str">
        <f>IF(Table1[[#This Row],[numBuyers]]&lt;&gt;"None",LEFT(Table1[[#This Row],[numBuyers]],SEARCH(" ",Table1[[#This Row],[numBuyers]])-1), "None")</f>
        <v>12.6k</v>
      </c>
      <c r="K546" s="1" t="str">
        <f>IFERROR(LEFT(Table1[[#This Row],[Column1]],SEARCH("k", Table1[[#This Row],[Column1]])-1), 0)</f>
        <v>12.6</v>
      </c>
      <c r="L546" s="16">
        <f>IF(Table1[[#This Row],[Column2]]=0, Table1[[#This Row],[Column1]], Table1[[#This Row],[Column2]]*1000)</f>
        <v>12600</v>
      </c>
      <c r="M546" s="14" t="str">
        <f>IFERROR(MID(Table1[[#This Row],[price]],SEARCH("¹",Table1[[#This Row],[price]])+1, 10), MID(Table1[[#This Row],[price]],SEARCH("Rs. ",Table1[[#This Row],[price]])+4, 10))</f>
        <v>299</v>
      </c>
      <c r="N546" s="6" t="str">
        <f>IF(ISNUMBER(SEARCH("Men", Table1[[#This Row],[name]])), "Men", "Women")</f>
        <v>Men</v>
      </c>
      <c r="O546" s="6"/>
      <c r="P546" s="6"/>
    </row>
    <row r="547" spans="1:16" ht="19.8" hidden="1" customHeight="1" x14ac:dyDescent="0.3">
      <c r="A547" t="s">
        <v>2551</v>
      </c>
      <c r="B547" t="s">
        <v>2552</v>
      </c>
      <c r="C547" t="s">
        <v>926</v>
      </c>
      <c r="D547" t="s">
        <v>201</v>
      </c>
      <c r="E547" s="1" t="s">
        <v>2553</v>
      </c>
      <c r="F547" s="1" t="s">
        <v>70</v>
      </c>
      <c r="G547" t="s">
        <v>21</v>
      </c>
      <c r="H547" t="s">
        <v>21</v>
      </c>
      <c r="I547" s="1" t="str">
        <f ca="1">IFERROR(LEFT(Table1[[#This Row],[ratingOld]],SEARCH("|", Table1[[#This Row],[ratingOld]])-2), AVERAGE(Table1[Ratings]))</f>
        <v>4.4</v>
      </c>
      <c r="J547" s="1" t="str">
        <f>IF(Table1[[#This Row],[numBuyers]]&lt;&gt;"None",LEFT(Table1[[#This Row],[numBuyers]],SEARCH(" ",Table1[[#This Row],[numBuyers]])-1), "None")</f>
        <v>None</v>
      </c>
      <c r="K547" s="1">
        <f>IFERROR(LEFT(Table1[[#This Row],[Column1]],SEARCH("k", Table1[[#This Row],[Column1]])-1), 0)</f>
        <v>0</v>
      </c>
      <c r="L547" s="6" t="str">
        <f>IF(Table1[[#This Row],[Column2]]=0, Table1[[#This Row],[Column1]], Table1[[#This Row],[Column2]]*1000)</f>
        <v>None</v>
      </c>
      <c r="M547" s="6" t="str">
        <f>IFERROR(MID(Table1[[#This Row],[price]],SEARCH("¹",Table1[[#This Row],[price]])+1, 10), MID(Table1[[#This Row],[price]],SEARCH("Rs. ",Table1[[#This Row],[price]])+4, 10))</f>
        <v>699</v>
      </c>
      <c r="N547" s="6" t="str">
        <f>IF(ISNUMBER(SEARCH("Men", Table1[[#This Row],[name]])), "Men", "Women")</f>
        <v>Men</v>
      </c>
      <c r="O547" s="6" t="str">
        <f>TRIM(RIGHT(SUBSTITUTE(Table1[[#This Row],[name]], " ", REPT(" ", 100)), 100))</f>
        <v>Clogs</v>
      </c>
      <c r="P54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548" spans="1:16" ht="19.8" customHeight="1" x14ac:dyDescent="0.3">
      <c r="A548" t="s">
        <v>2554</v>
      </c>
      <c r="B548" t="s">
        <v>2555</v>
      </c>
      <c r="C548" t="s">
        <v>2556</v>
      </c>
      <c r="D548" t="s">
        <v>215</v>
      </c>
      <c r="E548" t="s">
        <v>2557</v>
      </c>
      <c r="F548" t="s">
        <v>21</v>
      </c>
      <c r="G548" s="1" t="s">
        <v>2558</v>
      </c>
      <c r="H548" t="s">
        <v>1896</v>
      </c>
      <c r="I548" s="10" t="str">
        <f>IFERROR(LEFT(Table1[[#This Row],[ratingOld]],SEARCH("|", Table1[[#This Row],[ratingOld]])-2), AVERAGE(Table1[Ratings]))</f>
        <v>4.3</v>
      </c>
      <c r="J548" s="1" t="str">
        <f>IF(Table1[[#This Row],[numBuyers]]&lt;&gt;"None",LEFT(Table1[[#This Row],[numBuyers]],SEARCH(" ",Table1[[#This Row],[numBuyers]])-1), "None")</f>
        <v>3.5k</v>
      </c>
      <c r="K548" s="1" t="str">
        <f>IFERROR(LEFT(Table1[[#This Row],[Column1]],SEARCH("k", Table1[[#This Row],[Column1]])-1), 0)</f>
        <v>3.5</v>
      </c>
      <c r="L548" s="16">
        <f>IF(Table1[[#This Row],[Column2]]=0, Table1[[#This Row],[Column1]], Table1[[#This Row],[Column2]]*1000)</f>
        <v>3500</v>
      </c>
      <c r="M548" s="14" t="str">
        <f>IFERROR(MID(Table1[[#This Row],[price]],SEARCH("¹",Table1[[#This Row],[price]])+1, 10), MID(Table1[[#This Row],[price]],SEARCH("Rs. ",Table1[[#This Row],[price]])+4, 10))</f>
        <v>151</v>
      </c>
      <c r="N548" s="6" t="str">
        <f>IF(ISNUMBER(SEARCH("Men", Table1[[#This Row],[name]])), "Men", "Women")</f>
        <v>Men</v>
      </c>
      <c r="O548" s="6"/>
      <c r="P548" s="6"/>
    </row>
    <row r="549" spans="1:16" ht="19.8" customHeight="1" x14ac:dyDescent="0.3">
      <c r="A549" t="s">
        <v>2064</v>
      </c>
      <c r="B549" t="s">
        <v>2559</v>
      </c>
      <c r="C549" t="s">
        <v>2351</v>
      </c>
      <c r="D549" t="s">
        <v>1382</v>
      </c>
      <c r="E549" t="s">
        <v>2560</v>
      </c>
      <c r="F549" t="s">
        <v>21</v>
      </c>
      <c r="G549" s="1" t="s">
        <v>2561</v>
      </c>
      <c r="H549" t="s">
        <v>2562</v>
      </c>
      <c r="I549" s="10" t="str">
        <f>IFERROR(LEFT(Table1[[#This Row],[ratingOld]],SEARCH("|", Table1[[#This Row],[ratingOld]])-2), AVERAGE(Table1[Ratings]))</f>
        <v>4.5</v>
      </c>
      <c r="J549" s="1" t="str">
        <f>IF(Table1[[#This Row],[numBuyers]]&lt;&gt;"None",LEFT(Table1[[#This Row],[numBuyers]],SEARCH(" ",Table1[[#This Row],[numBuyers]])-1), "None")</f>
        <v>172</v>
      </c>
      <c r="K549" s="1">
        <f>IFERROR(LEFT(Table1[[#This Row],[Column1]],SEARCH("k", Table1[[#This Row],[Column1]])-1), 0)</f>
        <v>0</v>
      </c>
      <c r="L549" s="16" t="str">
        <f>IF(Table1[[#This Row],[Column2]]=0, Table1[[#This Row],[Column1]], Table1[[#This Row],[Column2]]*1000)</f>
        <v>172</v>
      </c>
      <c r="M549" s="14" t="str">
        <f>IFERROR(MID(Table1[[#This Row],[price]],SEARCH("¹",Table1[[#This Row],[price]])+1, 10), MID(Table1[[#This Row],[price]],SEARCH("Rs. ",Table1[[#This Row],[price]])+4, 10))</f>
        <v>462</v>
      </c>
      <c r="N549" s="6" t="str">
        <f>IF(ISNUMBER(SEARCH("Men", Table1[[#This Row],[name]])), "Men", "Women")</f>
        <v>Women</v>
      </c>
      <c r="O549" s="6"/>
      <c r="P549" s="6"/>
    </row>
    <row r="550" spans="1:16" ht="19.8" customHeight="1" x14ac:dyDescent="0.3">
      <c r="A550" t="s">
        <v>2563</v>
      </c>
      <c r="B550" t="s">
        <v>2564</v>
      </c>
      <c r="C550" t="s">
        <v>423</v>
      </c>
      <c r="D550" t="s">
        <v>283</v>
      </c>
      <c r="E550" s="1" t="s">
        <v>2565</v>
      </c>
      <c r="F550" s="1" t="s">
        <v>2566</v>
      </c>
      <c r="G550" s="1" t="s">
        <v>2567</v>
      </c>
      <c r="H550" t="s">
        <v>2568</v>
      </c>
      <c r="I550" s="10" t="str">
        <f>IFERROR(LEFT(Table1[[#This Row],[ratingOld]],SEARCH("|", Table1[[#This Row],[ratingOld]])-2), AVERAGE(Table1[Ratings]))</f>
        <v>4.4</v>
      </c>
      <c r="J550" s="1" t="str">
        <f>IF(Table1[[#This Row],[numBuyers]]&lt;&gt;"None",LEFT(Table1[[#This Row],[numBuyers]],SEARCH(" ",Table1[[#This Row],[numBuyers]])-1), "None")</f>
        <v>140</v>
      </c>
      <c r="K550" s="1">
        <f>IFERROR(LEFT(Table1[[#This Row],[Column1]],SEARCH("k", Table1[[#This Row],[Column1]])-1), 0)</f>
        <v>0</v>
      </c>
      <c r="L550" s="16" t="str">
        <f>IF(Table1[[#This Row],[Column2]]=0, Table1[[#This Row],[Column1]], Table1[[#This Row],[Column2]]*1000)</f>
        <v>140</v>
      </c>
      <c r="M550" s="14" t="str">
        <f>IFERROR(MID(Table1[[#This Row],[price]],SEARCH("¹",Table1[[#This Row],[price]])+1, 10), MID(Table1[[#This Row],[price]],SEARCH("Rs. ",Table1[[#This Row],[price]])+4, 10))</f>
        <v>704</v>
      </c>
      <c r="N550" s="6" t="str">
        <f>IF(ISNUMBER(SEARCH("Men", Table1[[#This Row],[name]])), "Men", "Women")</f>
        <v>Women</v>
      </c>
      <c r="O550" s="6"/>
      <c r="P550" s="6"/>
    </row>
    <row r="551" spans="1:16" ht="19.8" customHeight="1" x14ac:dyDescent="0.3">
      <c r="A551" t="s">
        <v>320</v>
      </c>
      <c r="B551" t="s">
        <v>2569</v>
      </c>
      <c r="C551" t="s">
        <v>2570</v>
      </c>
      <c r="D551" t="s">
        <v>74</v>
      </c>
      <c r="E551" t="s">
        <v>2571</v>
      </c>
      <c r="F551" t="s">
        <v>21</v>
      </c>
      <c r="G551" s="1" t="s">
        <v>2572</v>
      </c>
      <c r="H551" t="s">
        <v>685</v>
      </c>
      <c r="I551" s="10" t="str">
        <f>IFERROR(LEFT(Table1[[#This Row],[ratingOld]],SEARCH("|", Table1[[#This Row],[ratingOld]])-2), AVERAGE(Table1[Ratings]))</f>
        <v>4.5</v>
      </c>
      <c r="J551" s="1" t="str">
        <f>IF(Table1[[#This Row],[numBuyers]]&lt;&gt;"None",LEFT(Table1[[#This Row],[numBuyers]],SEARCH(" ",Table1[[#This Row],[numBuyers]])-1), "None")</f>
        <v>4.5k</v>
      </c>
      <c r="K551" s="1" t="str">
        <f>IFERROR(LEFT(Table1[[#This Row],[Column1]],SEARCH("k", Table1[[#This Row],[Column1]])-1), 0)</f>
        <v>4.5</v>
      </c>
      <c r="L551" s="16">
        <f>IF(Table1[[#This Row],[Column2]]=0, Table1[[#This Row],[Column1]], Table1[[#This Row],[Column2]]*1000)</f>
        <v>4500</v>
      </c>
      <c r="M551" s="14" t="str">
        <f>IFERROR(MID(Table1[[#This Row],[price]],SEARCH("¹",Table1[[#This Row],[price]])+1, 10), MID(Table1[[#This Row],[price]],SEARCH("Rs. ",Table1[[#This Row],[price]])+4, 10))</f>
        <v>154</v>
      </c>
      <c r="N551" s="6" t="str">
        <f>IF(ISNUMBER(SEARCH("Men", Table1[[#This Row],[name]])), "Men", "Women")</f>
        <v>Women</v>
      </c>
      <c r="O551" s="6"/>
      <c r="P551" s="6"/>
    </row>
    <row r="552" spans="1:16" ht="19.8" customHeight="1" x14ac:dyDescent="0.3">
      <c r="A552" t="s">
        <v>2573</v>
      </c>
      <c r="B552" t="s">
        <v>2574</v>
      </c>
      <c r="C552" t="s">
        <v>1505</v>
      </c>
      <c r="D552" t="s">
        <v>201</v>
      </c>
      <c r="E552" t="s">
        <v>2575</v>
      </c>
      <c r="F552" s="1" t="s">
        <v>2576</v>
      </c>
      <c r="G552" s="1" t="s">
        <v>2577</v>
      </c>
      <c r="H552" t="s">
        <v>1309</v>
      </c>
      <c r="I552" s="10" t="str">
        <f>IFERROR(LEFT(Table1[[#This Row],[ratingOld]],SEARCH("|", Table1[[#This Row],[ratingOld]])-2), AVERAGE(Table1[Ratings]))</f>
        <v>3.3</v>
      </c>
      <c r="J552" s="1" t="str">
        <f>IF(Table1[[#This Row],[numBuyers]]&lt;&gt;"None",LEFT(Table1[[#This Row],[numBuyers]],SEARCH(" ",Table1[[#This Row],[numBuyers]])-1), "None")</f>
        <v>27</v>
      </c>
      <c r="K552" s="1">
        <f>IFERROR(LEFT(Table1[[#This Row],[Column1]],SEARCH("k", Table1[[#This Row],[Column1]])-1), 0)</f>
        <v>0</v>
      </c>
      <c r="L552" s="16" t="str">
        <f>IF(Table1[[#This Row],[Column2]]=0, Table1[[#This Row],[Column1]], Table1[[#This Row],[Column2]]*1000)</f>
        <v>27</v>
      </c>
      <c r="M552" s="14" t="str">
        <f>IFERROR(MID(Table1[[#This Row],[price]],SEARCH("¹",Table1[[#This Row],[price]])+1, 10), MID(Table1[[#This Row],[price]],SEARCH("Rs. ",Table1[[#This Row],[price]])+4, 10))</f>
        <v>909</v>
      </c>
      <c r="N552" s="6" t="str">
        <f>IF(ISNUMBER(SEARCH("Men", Table1[[#This Row],[name]])), "Men", "Women")</f>
        <v>Women</v>
      </c>
      <c r="O552" s="6"/>
      <c r="P552" s="6"/>
    </row>
    <row r="553" spans="1:16" ht="19.8" customHeight="1" x14ac:dyDescent="0.3">
      <c r="A553" t="s">
        <v>120</v>
      </c>
      <c r="B553" t="s">
        <v>2578</v>
      </c>
      <c r="C553" t="s">
        <v>24</v>
      </c>
      <c r="D553" t="s">
        <v>2579</v>
      </c>
      <c r="E553" t="s">
        <v>26</v>
      </c>
      <c r="F553" s="1" t="s">
        <v>1688</v>
      </c>
      <c r="G553" s="1" t="s">
        <v>2580</v>
      </c>
      <c r="H553" t="s">
        <v>2581</v>
      </c>
      <c r="I553" s="10" t="str">
        <f>IFERROR(LEFT(Table1[[#This Row],[ratingOld]],SEARCH("|", Table1[[#This Row],[ratingOld]])-2), AVERAGE(Table1[Ratings]))</f>
        <v>4</v>
      </c>
      <c r="J553" s="1" t="str">
        <f>IF(Table1[[#This Row],[numBuyers]]&lt;&gt;"None",LEFT(Table1[[#This Row],[numBuyers]],SEARCH(" ",Table1[[#This Row],[numBuyers]])-1), "None")</f>
        <v>940</v>
      </c>
      <c r="K553" s="1">
        <f>IFERROR(LEFT(Table1[[#This Row],[Column1]],SEARCH("k", Table1[[#This Row],[Column1]])-1), 0)</f>
        <v>0</v>
      </c>
      <c r="L553" s="16" t="str">
        <f>IF(Table1[[#This Row],[Column2]]=0, Table1[[#This Row],[Column1]], Table1[[#This Row],[Column2]]*1000)</f>
        <v>940</v>
      </c>
      <c r="M553" s="14" t="str">
        <f>IFERROR(MID(Table1[[#This Row],[price]],SEARCH("¹",Table1[[#This Row],[price]])+1, 10), MID(Table1[[#This Row],[price]],SEARCH("Rs. ",Table1[[#This Row],[price]])+4, 10))</f>
        <v>1399</v>
      </c>
      <c r="N553" s="6" t="str">
        <f>IF(ISNUMBER(SEARCH("Men", Table1[[#This Row],[name]])), "Men", "Women")</f>
        <v>Women</v>
      </c>
      <c r="O553" s="6"/>
      <c r="P553" s="6"/>
    </row>
    <row r="554" spans="1:16" ht="19.8" customHeight="1" x14ac:dyDescent="0.3">
      <c r="A554" t="s">
        <v>191</v>
      </c>
      <c r="B554" t="s">
        <v>2582</v>
      </c>
      <c r="C554" t="s">
        <v>2583</v>
      </c>
      <c r="D554" t="s">
        <v>194</v>
      </c>
      <c r="E554" t="s">
        <v>26</v>
      </c>
      <c r="F554" s="1" t="s">
        <v>2584</v>
      </c>
      <c r="G554" s="1" t="s">
        <v>2585</v>
      </c>
      <c r="H554" t="s">
        <v>433</v>
      </c>
      <c r="I554" s="10" t="str">
        <f>IFERROR(LEFT(Table1[[#This Row],[ratingOld]],SEARCH("|", Table1[[#This Row],[ratingOld]])-2), AVERAGE(Table1[Ratings]))</f>
        <v>4.9</v>
      </c>
      <c r="J554" s="1" t="str">
        <f>IF(Table1[[#This Row],[numBuyers]]&lt;&gt;"None",LEFT(Table1[[#This Row],[numBuyers]],SEARCH(" ",Table1[[#This Row],[numBuyers]])-1), "None")</f>
        <v>15</v>
      </c>
      <c r="K554" s="1">
        <f>IFERROR(LEFT(Table1[[#This Row],[Column1]],SEARCH("k", Table1[[#This Row],[Column1]])-1), 0)</f>
        <v>0</v>
      </c>
      <c r="L554" s="16" t="str">
        <f>IF(Table1[[#This Row],[Column2]]=0, Table1[[#This Row],[Column1]], Table1[[#This Row],[Column2]]*1000)</f>
        <v>15</v>
      </c>
      <c r="M554" s="14" t="str">
        <f>IFERROR(MID(Table1[[#This Row],[price]],SEARCH("¹",Table1[[#This Row],[price]])+1, 10), MID(Table1[[#This Row],[price]],SEARCH("Rs. ",Table1[[#This Row],[price]])+4, 10))</f>
        <v>13786</v>
      </c>
      <c r="N554" s="6" t="str">
        <f>IF(ISNUMBER(SEARCH("Men", Table1[[#This Row],[name]])), "Men", "Women")</f>
        <v>Women</v>
      </c>
      <c r="O554" s="6"/>
      <c r="P554" s="6"/>
    </row>
    <row r="555" spans="1:16" ht="19.8" customHeight="1" x14ac:dyDescent="0.3">
      <c r="A555" t="s">
        <v>240</v>
      </c>
      <c r="B555" t="s">
        <v>2586</v>
      </c>
      <c r="C555" t="s">
        <v>187</v>
      </c>
      <c r="D555" t="s">
        <v>436</v>
      </c>
      <c r="E555" t="s">
        <v>2587</v>
      </c>
      <c r="F555" s="1" t="s">
        <v>385</v>
      </c>
      <c r="G555" s="1" t="s">
        <v>2588</v>
      </c>
      <c r="H555" t="s">
        <v>2589</v>
      </c>
      <c r="I555" s="10" t="str">
        <f>IFERROR(LEFT(Table1[[#This Row],[ratingOld]],SEARCH("|", Table1[[#This Row],[ratingOld]])-2), AVERAGE(Table1[Ratings]))</f>
        <v>4.1</v>
      </c>
      <c r="J555" s="1" t="str">
        <f>IF(Table1[[#This Row],[numBuyers]]&lt;&gt;"None",LEFT(Table1[[#This Row],[numBuyers]],SEARCH(" ",Table1[[#This Row],[numBuyers]])-1), "None")</f>
        <v>569</v>
      </c>
      <c r="K555" s="1">
        <f>IFERROR(LEFT(Table1[[#This Row],[Column1]],SEARCH("k", Table1[[#This Row],[Column1]])-1), 0)</f>
        <v>0</v>
      </c>
      <c r="L555" s="16" t="str">
        <f>IF(Table1[[#This Row],[Column2]]=0, Table1[[#This Row],[Column1]], Table1[[#This Row],[Column2]]*1000)</f>
        <v>569</v>
      </c>
      <c r="M555" s="14" t="str">
        <f>IFERROR(MID(Table1[[#This Row],[price]],SEARCH("¹",Table1[[#This Row],[price]])+1, 10), MID(Table1[[#This Row],[price]],SEARCH("Rs. ",Table1[[#This Row],[price]])+4, 10))</f>
        <v>1599</v>
      </c>
      <c r="N555" s="6" t="str">
        <f>IF(ISNUMBER(SEARCH("Men", Table1[[#This Row],[name]])), "Men", "Women")</f>
        <v>Men</v>
      </c>
      <c r="O555" s="6"/>
      <c r="P555" s="6"/>
    </row>
    <row r="556" spans="1:16" ht="19.8" customHeight="1" x14ac:dyDescent="0.3">
      <c r="A556" t="s">
        <v>104</v>
      </c>
      <c r="B556" t="s">
        <v>2590</v>
      </c>
      <c r="C556" t="s">
        <v>640</v>
      </c>
      <c r="D556" t="s">
        <v>106</v>
      </c>
      <c r="E556" s="1" t="s">
        <v>2591</v>
      </c>
      <c r="F556" s="1" t="s">
        <v>943</v>
      </c>
      <c r="G556" s="1" t="s">
        <v>2592</v>
      </c>
      <c r="H556" t="s">
        <v>1735</v>
      </c>
      <c r="I556" s="10" t="str">
        <f>IFERROR(LEFT(Table1[[#This Row],[ratingOld]],SEARCH("|", Table1[[#This Row],[ratingOld]])-2), AVERAGE(Table1[Ratings]))</f>
        <v>4.5</v>
      </c>
      <c r="J556" s="1" t="str">
        <f>IF(Table1[[#This Row],[numBuyers]]&lt;&gt;"None",LEFT(Table1[[#This Row],[numBuyers]],SEARCH(" ",Table1[[#This Row],[numBuyers]])-1), "None")</f>
        <v>96</v>
      </c>
      <c r="K556" s="1">
        <f>IFERROR(LEFT(Table1[[#This Row],[Column1]],SEARCH("k", Table1[[#This Row],[Column1]])-1), 0)</f>
        <v>0</v>
      </c>
      <c r="L556" s="16" t="str">
        <f>IF(Table1[[#This Row],[Column2]]=0, Table1[[#This Row],[Column1]], Table1[[#This Row],[Column2]]*1000)</f>
        <v>96</v>
      </c>
      <c r="M556" s="14" t="str">
        <f>IFERROR(MID(Table1[[#This Row],[price]],SEARCH("¹",Table1[[#This Row],[price]])+1, 10), MID(Table1[[#This Row],[price]],SEARCH("Rs. ",Table1[[#This Row],[price]])+4, 10))</f>
        <v>1749</v>
      </c>
      <c r="N556" s="6" t="str">
        <f>IF(ISNUMBER(SEARCH("Men", Table1[[#This Row],[name]])), "Men", "Women")</f>
        <v>Men</v>
      </c>
      <c r="O556" s="6"/>
      <c r="P556" s="6"/>
    </row>
    <row r="557" spans="1:16" ht="19.8" customHeight="1" x14ac:dyDescent="0.3">
      <c r="A557" t="s">
        <v>96</v>
      </c>
      <c r="B557" t="s">
        <v>2593</v>
      </c>
      <c r="C557" t="s">
        <v>2594</v>
      </c>
      <c r="D557" t="s">
        <v>99</v>
      </c>
      <c r="E557" s="1" t="s">
        <v>2595</v>
      </c>
      <c r="F557" s="1" t="s">
        <v>2596</v>
      </c>
      <c r="G557" s="1" t="s">
        <v>2597</v>
      </c>
      <c r="H557" t="s">
        <v>440</v>
      </c>
      <c r="I557" s="10" t="str">
        <f>IFERROR(LEFT(Table1[[#This Row],[ratingOld]],SEARCH("|", Table1[[#This Row],[ratingOld]])-2), AVERAGE(Table1[Ratings]))</f>
        <v>4.4</v>
      </c>
      <c r="J557" s="1" t="str">
        <f>IF(Table1[[#This Row],[numBuyers]]&lt;&gt;"None",LEFT(Table1[[#This Row],[numBuyers]],SEARCH(" ",Table1[[#This Row],[numBuyers]])-1), "None")</f>
        <v>1.4k</v>
      </c>
      <c r="K557" s="1" t="str">
        <f>IFERROR(LEFT(Table1[[#This Row],[Column1]],SEARCH("k", Table1[[#This Row],[Column1]])-1), 0)</f>
        <v>1.4</v>
      </c>
      <c r="L557" s="16">
        <f>IF(Table1[[#This Row],[Column2]]=0, Table1[[#This Row],[Column1]], Table1[[#This Row],[Column2]]*1000)</f>
        <v>1400</v>
      </c>
      <c r="M557" s="14" t="str">
        <f>IFERROR(MID(Table1[[#This Row],[price]],SEARCH("¹",Table1[[#This Row],[price]])+1, 10), MID(Table1[[#This Row],[price]],SEARCH("Rs. ",Table1[[#This Row],[price]])+4, 10))</f>
        <v>3310</v>
      </c>
      <c r="N557" s="6" t="str">
        <f>IF(ISNUMBER(SEARCH("Men", Table1[[#This Row],[name]])), "Men", "Women")</f>
        <v>Men</v>
      </c>
      <c r="O557" s="6"/>
      <c r="P557" s="6"/>
    </row>
    <row r="558" spans="1:16" ht="19.8" customHeight="1" x14ac:dyDescent="0.3">
      <c r="A558" t="s">
        <v>965</v>
      </c>
      <c r="B558" t="s">
        <v>966</v>
      </c>
      <c r="C558" t="s">
        <v>967</v>
      </c>
      <c r="D558" t="s">
        <v>517</v>
      </c>
      <c r="E558" t="s">
        <v>26</v>
      </c>
      <c r="F558" s="1" t="s">
        <v>968</v>
      </c>
      <c r="G558" s="1" t="s">
        <v>2598</v>
      </c>
      <c r="H558" t="s">
        <v>2599</v>
      </c>
      <c r="I558" s="10" t="str">
        <f>IFERROR(LEFT(Table1[[#This Row],[ratingOld]],SEARCH("|", Table1[[#This Row],[ratingOld]])-2), AVERAGE(Table1[Ratings]))</f>
        <v>4.2</v>
      </c>
      <c r="J558" s="1" t="str">
        <f>IF(Table1[[#This Row],[numBuyers]]&lt;&gt;"None",LEFT(Table1[[#This Row],[numBuyers]],SEARCH(" ",Table1[[#This Row],[numBuyers]])-1), "None")</f>
        <v>186</v>
      </c>
      <c r="K558" s="1">
        <f>IFERROR(LEFT(Table1[[#This Row],[Column1]],SEARCH("k", Table1[[#This Row],[Column1]])-1), 0)</f>
        <v>0</v>
      </c>
      <c r="L558" s="16" t="str">
        <f>IF(Table1[[#This Row],[Column2]]=0, Table1[[#This Row],[Column1]], Table1[[#This Row],[Column2]]*1000)</f>
        <v>186</v>
      </c>
      <c r="M558" s="14" t="str">
        <f>IFERROR(MID(Table1[[#This Row],[price]],SEARCH("¹",Table1[[#This Row],[price]])+1, 10), MID(Table1[[#This Row],[price]],SEARCH("Rs. ",Table1[[#This Row],[price]])+4, 10))</f>
        <v>1799</v>
      </c>
      <c r="N558" s="6" t="str">
        <f>IF(ISNUMBER(SEARCH("Men", Table1[[#This Row],[name]])), "Men", "Women")</f>
        <v>Women</v>
      </c>
      <c r="O558" s="6"/>
      <c r="P558" s="6"/>
    </row>
    <row r="559" spans="1:16" ht="19.8" customHeight="1" x14ac:dyDescent="0.3">
      <c r="A559" t="s">
        <v>127</v>
      </c>
      <c r="B559" t="s">
        <v>2600</v>
      </c>
      <c r="C559" t="s">
        <v>1781</v>
      </c>
      <c r="D559" t="s">
        <v>68</v>
      </c>
      <c r="E559" t="s">
        <v>2601</v>
      </c>
      <c r="F559" s="1" t="s">
        <v>2602</v>
      </c>
      <c r="G559" s="1" t="s">
        <v>2603</v>
      </c>
      <c r="H559" t="s">
        <v>2604</v>
      </c>
      <c r="I559" s="10" t="str">
        <f>IFERROR(LEFT(Table1[[#This Row],[ratingOld]],SEARCH("|", Table1[[#This Row],[ratingOld]])-2), AVERAGE(Table1[Ratings]))</f>
        <v>3.9</v>
      </c>
      <c r="J559" s="1" t="str">
        <f>IF(Table1[[#This Row],[numBuyers]]&lt;&gt;"None",LEFT(Table1[[#This Row],[numBuyers]],SEARCH(" ",Table1[[#This Row],[numBuyers]])-1), "None")</f>
        <v>18</v>
      </c>
      <c r="K559" s="1">
        <f>IFERROR(LEFT(Table1[[#This Row],[Column1]],SEARCH("k", Table1[[#This Row],[Column1]])-1), 0)</f>
        <v>0</v>
      </c>
      <c r="L559" s="16" t="str">
        <f>IF(Table1[[#This Row],[Column2]]=0, Table1[[#This Row],[Column1]], Table1[[#This Row],[Column2]]*1000)</f>
        <v>18</v>
      </c>
      <c r="M559" s="14" t="str">
        <f>IFERROR(MID(Table1[[#This Row],[price]],SEARCH("¹",Table1[[#This Row],[price]])+1, 10), MID(Table1[[#This Row],[price]],SEARCH("Rs. ",Table1[[#This Row],[price]])+4, 10))</f>
        <v>1619</v>
      </c>
      <c r="N559" s="6" t="str">
        <f>IF(ISNUMBER(SEARCH("Men", Table1[[#This Row],[name]])), "Men", "Women")</f>
        <v>Men</v>
      </c>
      <c r="O559" s="6"/>
      <c r="P559" s="6"/>
    </row>
    <row r="560" spans="1:16" ht="19.8" customHeight="1" x14ac:dyDescent="0.3">
      <c r="A560" t="s">
        <v>2333</v>
      </c>
      <c r="B560" t="s">
        <v>2605</v>
      </c>
      <c r="C560" t="s">
        <v>2606</v>
      </c>
      <c r="D560" t="s">
        <v>1065</v>
      </c>
      <c r="E560" s="1" t="s">
        <v>2607</v>
      </c>
      <c r="F560" s="1" t="s">
        <v>2608</v>
      </c>
      <c r="G560" s="1" t="s">
        <v>2609</v>
      </c>
      <c r="H560" t="s">
        <v>1395</v>
      </c>
      <c r="I560" s="10" t="str">
        <f>IFERROR(LEFT(Table1[[#This Row],[ratingOld]],SEARCH("|", Table1[[#This Row],[ratingOld]])-2), AVERAGE(Table1[Ratings]))</f>
        <v>4.3</v>
      </c>
      <c r="J560" s="1" t="str">
        <f>IF(Table1[[#This Row],[numBuyers]]&lt;&gt;"None",LEFT(Table1[[#This Row],[numBuyers]],SEARCH(" ",Table1[[#This Row],[numBuyers]])-1), "None")</f>
        <v>1.9k</v>
      </c>
      <c r="K560" s="1" t="str">
        <f>IFERROR(LEFT(Table1[[#This Row],[Column1]],SEARCH("k", Table1[[#This Row],[Column1]])-1), 0)</f>
        <v>1.9</v>
      </c>
      <c r="L560" s="16">
        <f>IF(Table1[[#This Row],[Column2]]=0, Table1[[#This Row],[Column1]], Table1[[#This Row],[Column2]]*1000)</f>
        <v>1900</v>
      </c>
      <c r="M560" s="14" t="str">
        <f>IFERROR(MID(Table1[[#This Row],[price]],SEARCH("¹",Table1[[#This Row],[price]])+1, 10), MID(Table1[[#This Row],[price]],SEARCH("Rs. ",Table1[[#This Row],[price]])+4, 10))</f>
        <v>441</v>
      </c>
      <c r="N560" s="6" t="str">
        <f>IF(ISNUMBER(SEARCH("Men", Table1[[#This Row],[name]])), "Men", "Women")</f>
        <v>Men</v>
      </c>
      <c r="O560" s="6"/>
      <c r="P560" s="6"/>
    </row>
    <row r="561" spans="1:16" ht="19.8" customHeight="1" x14ac:dyDescent="0.3">
      <c r="A561" t="s">
        <v>104</v>
      </c>
      <c r="B561" t="s">
        <v>2610</v>
      </c>
      <c r="C561" t="s">
        <v>1781</v>
      </c>
      <c r="D561" t="s">
        <v>194</v>
      </c>
      <c r="E561" t="s">
        <v>2611</v>
      </c>
      <c r="F561" s="1" t="s">
        <v>1179</v>
      </c>
      <c r="G561" s="1" t="s">
        <v>2612</v>
      </c>
      <c r="H561" t="s">
        <v>2613</v>
      </c>
      <c r="I561" s="10" t="str">
        <f>IFERROR(LEFT(Table1[[#This Row],[ratingOld]],SEARCH("|", Table1[[#This Row],[ratingOld]])-2), AVERAGE(Table1[Ratings]))</f>
        <v>4.3</v>
      </c>
      <c r="J561" s="1" t="str">
        <f>IF(Table1[[#This Row],[numBuyers]]&lt;&gt;"None",LEFT(Table1[[#This Row],[numBuyers]],SEARCH(" ",Table1[[#This Row],[numBuyers]])-1), "None")</f>
        <v>516</v>
      </c>
      <c r="K561" s="1">
        <f>IFERROR(LEFT(Table1[[#This Row],[Column1]],SEARCH("k", Table1[[#This Row],[Column1]])-1), 0)</f>
        <v>0</v>
      </c>
      <c r="L561" s="16" t="str">
        <f>IF(Table1[[#This Row],[Column2]]=0, Table1[[#This Row],[Column1]], Table1[[#This Row],[Column2]]*1000)</f>
        <v>516</v>
      </c>
      <c r="M561" s="14" t="str">
        <f>IFERROR(MID(Table1[[#This Row],[price]],SEARCH("¹",Table1[[#This Row],[price]])+1, 10), MID(Table1[[#This Row],[price]],SEARCH("Rs. ",Table1[[#This Row],[price]])+4, 10))</f>
        <v>1619</v>
      </c>
      <c r="N561" s="6" t="str">
        <f>IF(ISNUMBER(SEARCH("Men", Table1[[#This Row],[name]])), "Men", "Women")</f>
        <v>Men</v>
      </c>
      <c r="O561" s="6"/>
      <c r="P561" s="6"/>
    </row>
    <row r="562" spans="1:16" ht="19.8" customHeight="1" x14ac:dyDescent="0.3">
      <c r="A562" t="s">
        <v>240</v>
      </c>
      <c r="B562" t="s">
        <v>2614</v>
      </c>
      <c r="C562" t="s">
        <v>2615</v>
      </c>
      <c r="D562" t="s">
        <v>1254</v>
      </c>
      <c r="E562" t="s">
        <v>2616</v>
      </c>
      <c r="F562" s="1" t="s">
        <v>1014</v>
      </c>
      <c r="G562" s="1" t="s">
        <v>2617</v>
      </c>
      <c r="H562" t="s">
        <v>2618</v>
      </c>
      <c r="I562" s="10" t="str">
        <f>IFERROR(LEFT(Table1[[#This Row],[ratingOld]],SEARCH("|", Table1[[#This Row],[ratingOld]])-2), AVERAGE(Table1[Ratings]))</f>
        <v>3.9</v>
      </c>
      <c r="J562" s="1" t="str">
        <f>IF(Table1[[#This Row],[numBuyers]]&lt;&gt;"None",LEFT(Table1[[#This Row],[numBuyers]],SEARCH(" ",Table1[[#This Row],[numBuyers]])-1), "None")</f>
        <v>226</v>
      </c>
      <c r="K562" s="1">
        <f>IFERROR(LEFT(Table1[[#This Row],[Column1]],SEARCH("k", Table1[[#This Row],[Column1]])-1), 0)</f>
        <v>0</v>
      </c>
      <c r="L562" s="16" t="str">
        <f>IF(Table1[[#This Row],[Column2]]=0, Table1[[#This Row],[Column1]], Table1[[#This Row],[Column2]]*1000)</f>
        <v>226</v>
      </c>
      <c r="M562" s="14" t="str">
        <f>IFERROR(MID(Table1[[#This Row],[price]],SEARCH("¹",Table1[[#This Row],[price]])+1, 10), MID(Table1[[#This Row],[price]],SEARCH("Rs. ",Table1[[#This Row],[price]])+4, 10))</f>
        <v>879</v>
      </c>
      <c r="N562" s="6" t="str">
        <f>IF(ISNUMBER(SEARCH("Men", Table1[[#This Row],[name]])), "Men", "Women")</f>
        <v>Men</v>
      </c>
      <c r="O562" s="6"/>
      <c r="P562" s="6"/>
    </row>
    <row r="563" spans="1:16" ht="19.8" customHeight="1" x14ac:dyDescent="0.3">
      <c r="A563" t="s">
        <v>148</v>
      </c>
      <c r="B563" t="s">
        <v>2619</v>
      </c>
      <c r="C563" t="s">
        <v>2620</v>
      </c>
      <c r="D563" t="s">
        <v>21</v>
      </c>
      <c r="E563" t="s">
        <v>2621</v>
      </c>
      <c r="F563" s="1" t="s">
        <v>2622</v>
      </c>
      <c r="G563" s="1" t="s">
        <v>2623</v>
      </c>
      <c r="H563" t="s">
        <v>1340</v>
      </c>
      <c r="I563" s="10" t="str">
        <f>IFERROR(LEFT(Table1[[#This Row],[ratingOld]],SEARCH("|", Table1[[#This Row],[ratingOld]])-2), AVERAGE(Table1[Ratings]))</f>
        <v>4.1</v>
      </c>
      <c r="J563" s="1" t="str">
        <f>IF(Table1[[#This Row],[numBuyers]]&lt;&gt;"None",LEFT(Table1[[#This Row],[numBuyers]],SEARCH(" ",Table1[[#This Row],[numBuyers]])-1), "None")</f>
        <v>32</v>
      </c>
      <c r="K563" s="1">
        <f>IFERROR(LEFT(Table1[[#This Row],[Column1]],SEARCH("k", Table1[[#This Row],[Column1]])-1), 0)</f>
        <v>0</v>
      </c>
      <c r="L563" s="16" t="str">
        <f>IF(Table1[[#This Row],[Column2]]=0, Table1[[#This Row],[Column1]], Table1[[#This Row],[Column2]]*1000)</f>
        <v>32</v>
      </c>
      <c r="M563" s="14" t="str">
        <f>IFERROR(MID(Table1[[#This Row],[price]],SEARCH("¹",Table1[[#This Row],[price]])+1, 10), MID(Table1[[#This Row],[price]],SEARCH("Rs. ",Table1[[#This Row],[price]])+4, 10))</f>
        <v>2299</v>
      </c>
      <c r="N563" s="6" t="str">
        <f>IF(ISNUMBER(SEARCH("Men", Table1[[#This Row],[name]])), "Men", "Women")</f>
        <v>Men</v>
      </c>
      <c r="O563" s="6"/>
      <c r="P563" s="6"/>
    </row>
    <row r="564" spans="1:16" ht="19.8" customHeight="1" x14ac:dyDescent="0.3">
      <c r="A564" t="s">
        <v>7</v>
      </c>
      <c r="B564" t="s">
        <v>2624</v>
      </c>
      <c r="C564" t="s">
        <v>9</v>
      </c>
      <c r="D564" t="s">
        <v>10</v>
      </c>
      <c r="E564" s="1" t="s">
        <v>2625</v>
      </c>
      <c r="F564" s="1" t="s">
        <v>823</v>
      </c>
      <c r="G564" s="1" t="s">
        <v>2626</v>
      </c>
      <c r="H564" t="s">
        <v>2627</v>
      </c>
      <c r="I564" s="10" t="str">
        <f>IFERROR(LEFT(Table1[[#This Row],[ratingOld]],SEARCH("|", Table1[[#This Row],[ratingOld]])-2), AVERAGE(Table1[Ratings]))</f>
        <v>4.3</v>
      </c>
      <c r="J564" s="1" t="str">
        <f>IF(Table1[[#This Row],[numBuyers]]&lt;&gt;"None",LEFT(Table1[[#This Row],[numBuyers]],SEARCH(" ",Table1[[#This Row],[numBuyers]])-1), "None")</f>
        <v>279</v>
      </c>
      <c r="K564" s="1">
        <f>IFERROR(LEFT(Table1[[#This Row],[Column1]],SEARCH("k", Table1[[#This Row],[Column1]])-1), 0)</f>
        <v>0</v>
      </c>
      <c r="L564" s="16" t="str">
        <f>IF(Table1[[#This Row],[Column2]]=0, Table1[[#This Row],[Column1]], Table1[[#This Row],[Column2]]*1000)</f>
        <v>279</v>
      </c>
      <c r="M564" s="14" t="str">
        <f>IFERROR(MID(Table1[[#This Row],[price]],SEARCH("¹",Table1[[#This Row],[price]])+1, 10), MID(Table1[[#This Row],[price]],SEARCH("Rs. ",Table1[[#This Row],[price]])+4, 10))</f>
        <v>5249</v>
      </c>
      <c r="N564" s="6" t="str">
        <f>IF(ISNUMBER(SEARCH("Men", Table1[[#This Row],[name]])), "Men", "Women")</f>
        <v>Men</v>
      </c>
      <c r="O564" s="6"/>
      <c r="P564" s="6"/>
    </row>
    <row r="565" spans="1:16" ht="19.8" customHeight="1" x14ac:dyDescent="0.3">
      <c r="A565" t="s">
        <v>127</v>
      </c>
      <c r="B565" t="s">
        <v>2628</v>
      </c>
      <c r="C565" t="s">
        <v>2629</v>
      </c>
      <c r="D565" t="s">
        <v>1684</v>
      </c>
      <c r="E565" s="1" t="s">
        <v>2630</v>
      </c>
      <c r="F565" s="1" t="s">
        <v>861</v>
      </c>
      <c r="G565" s="1" t="s">
        <v>2631</v>
      </c>
      <c r="H565" t="s">
        <v>2632</v>
      </c>
      <c r="I565" s="10" t="str">
        <f>IFERROR(LEFT(Table1[[#This Row],[ratingOld]],SEARCH("|", Table1[[#This Row],[ratingOld]])-2), AVERAGE(Table1[Ratings]))</f>
        <v>3.7</v>
      </c>
      <c r="J565" s="1" t="str">
        <f>IF(Table1[[#This Row],[numBuyers]]&lt;&gt;"None",LEFT(Table1[[#This Row],[numBuyers]],SEARCH(" ",Table1[[#This Row],[numBuyers]])-1), "None")</f>
        <v>204</v>
      </c>
      <c r="K565" s="1">
        <f>IFERROR(LEFT(Table1[[#This Row],[Column1]],SEARCH("k", Table1[[#This Row],[Column1]])-1), 0)</f>
        <v>0</v>
      </c>
      <c r="L565" s="16" t="str">
        <f>IF(Table1[[#This Row],[Column2]]=0, Table1[[#This Row],[Column1]], Table1[[#This Row],[Column2]]*1000)</f>
        <v>204</v>
      </c>
      <c r="M565" s="14" t="str">
        <f>IFERROR(MID(Table1[[#This Row],[price]],SEARCH("¹",Table1[[#This Row],[price]])+1, 10), MID(Table1[[#This Row],[price]],SEARCH("Rs. ",Table1[[#This Row],[price]])+4, 10))</f>
        <v>479</v>
      </c>
      <c r="N565" s="6" t="str">
        <f>IF(ISNUMBER(SEARCH("Men", Table1[[#This Row],[name]])), "Men", "Women")</f>
        <v>Men</v>
      </c>
      <c r="O565" s="6"/>
      <c r="P565" s="6"/>
    </row>
    <row r="566" spans="1:16" ht="19.8" customHeight="1" x14ac:dyDescent="0.3">
      <c r="A566" t="s">
        <v>85</v>
      </c>
      <c r="B566" t="s">
        <v>2633</v>
      </c>
      <c r="C566" t="s">
        <v>2634</v>
      </c>
      <c r="D566" t="s">
        <v>792</v>
      </c>
      <c r="E566" s="1" t="s">
        <v>2635</v>
      </c>
      <c r="F566" s="1" t="s">
        <v>2636</v>
      </c>
      <c r="G566" s="1" t="s">
        <v>2637</v>
      </c>
      <c r="H566" t="s">
        <v>2638</v>
      </c>
      <c r="I566" s="10" t="str">
        <f>IFERROR(LEFT(Table1[[#This Row],[ratingOld]],SEARCH("|", Table1[[#This Row],[ratingOld]])-2), AVERAGE(Table1[Ratings]))</f>
        <v>4.1</v>
      </c>
      <c r="J566" s="1" t="str">
        <f>IF(Table1[[#This Row],[numBuyers]]&lt;&gt;"None",LEFT(Table1[[#This Row],[numBuyers]],SEARCH(" ",Table1[[#This Row],[numBuyers]])-1), "None")</f>
        <v>934</v>
      </c>
      <c r="K566" s="1">
        <f>IFERROR(LEFT(Table1[[#This Row],[Column1]],SEARCH("k", Table1[[#This Row],[Column1]])-1), 0)</f>
        <v>0</v>
      </c>
      <c r="L566" s="16" t="str">
        <f>IF(Table1[[#This Row],[Column2]]=0, Table1[[#This Row],[Column1]], Table1[[#This Row],[Column2]]*1000)</f>
        <v>934</v>
      </c>
      <c r="M566" s="14" t="str">
        <f>IFERROR(MID(Table1[[#This Row],[price]],SEARCH("¹",Table1[[#This Row],[price]])+1, 10), MID(Table1[[#This Row],[price]],SEARCH("Rs. ",Table1[[#This Row],[price]])+4, 10))</f>
        <v>1039</v>
      </c>
      <c r="N566" s="6" t="str">
        <f>IF(ISNUMBER(SEARCH("Men", Table1[[#This Row],[name]])), "Men", "Women")</f>
        <v>Men</v>
      </c>
      <c r="O566" s="6"/>
      <c r="P566" s="6"/>
    </row>
    <row r="567" spans="1:16" ht="19.8" customHeight="1" x14ac:dyDescent="0.3">
      <c r="A567" t="s">
        <v>1874</v>
      </c>
      <c r="B567" t="s">
        <v>2639</v>
      </c>
      <c r="C567" t="s">
        <v>926</v>
      </c>
      <c r="D567" t="s">
        <v>792</v>
      </c>
      <c r="E567" s="1" t="s">
        <v>2640</v>
      </c>
      <c r="F567" s="1" t="s">
        <v>2641</v>
      </c>
      <c r="G567" s="1" t="s">
        <v>2642</v>
      </c>
      <c r="H567" t="s">
        <v>2643</v>
      </c>
      <c r="I567" s="10" t="str">
        <f>IFERROR(LEFT(Table1[[#This Row],[ratingOld]],SEARCH("|", Table1[[#This Row],[ratingOld]])-2), AVERAGE(Table1[Ratings]))</f>
        <v>3.3</v>
      </c>
      <c r="J567" s="1" t="str">
        <f>IF(Table1[[#This Row],[numBuyers]]&lt;&gt;"None",LEFT(Table1[[#This Row],[numBuyers]],SEARCH(" ",Table1[[#This Row],[numBuyers]])-1), "None")</f>
        <v>804</v>
      </c>
      <c r="K567" s="1">
        <f>IFERROR(LEFT(Table1[[#This Row],[Column1]],SEARCH("k", Table1[[#This Row],[Column1]])-1), 0)</f>
        <v>0</v>
      </c>
      <c r="L567" s="16" t="str">
        <f>IF(Table1[[#This Row],[Column2]]=0, Table1[[#This Row],[Column1]], Table1[[#This Row],[Column2]]*1000)</f>
        <v>804</v>
      </c>
      <c r="M567" s="14" t="str">
        <f>IFERROR(MID(Table1[[#This Row],[price]],SEARCH("¹",Table1[[#This Row],[price]])+1, 10), MID(Table1[[#This Row],[price]],SEARCH("Rs. ",Table1[[#This Row],[price]])+4, 10))</f>
        <v>699</v>
      </c>
      <c r="N567" s="6" t="str">
        <f>IF(ISNUMBER(SEARCH("Men", Table1[[#This Row],[name]])), "Men", "Women")</f>
        <v>Men</v>
      </c>
      <c r="O567" s="6"/>
      <c r="P567" s="6"/>
    </row>
    <row r="568" spans="1:16" ht="19.8" customHeight="1" x14ac:dyDescent="0.3">
      <c r="A568" t="s">
        <v>1570</v>
      </c>
      <c r="B568" t="s">
        <v>2644</v>
      </c>
      <c r="C568" t="s">
        <v>2645</v>
      </c>
      <c r="D568" t="s">
        <v>2646</v>
      </c>
      <c r="E568" t="s">
        <v>2647</v>
      </c>
      <c r="F568" t="s">
        <v>373</v>
      </c>
      <c r="G568" s="1" t="s">
        <v>2648</v>
      </c>
      <c r="H568" t="s">
        <v>2649</v>
      </c>
      <c r="I568" s="10" t="str">
        <f>IFERROR(LEFT(Table1[[#This Row],[ratingOld]],SEARCH("|", Table1[[#This Row],[ratingOld]])-2), AVERAGE(Table1[Ratings]))</f>
        <v>4.3</v>
      </c>
      <c r="J568" s="1" t="str">
        <f>IF(Table1[[#This Row],[numBuyers]]&lt;&gt;"None",LEFT(Table1[[#This Row],[numBuyers]],SEARCH(" ",Table1[[#This Row],[numBuyers]])-1), "None")</f>
        <v>6.3k</v>
      </c>
      <c r="K568" s="1" t="str">
        <f>IFERROR(LEFT(Table1[[#This Row],[Column1]],SEARCH("k", Table1[[#This Row],[Column1]])-1), 0)</f>
        <v>6.3</v>
      </c>
      <c r="L568" s="16">
        <f>IF(Table1[[#This Row],[Column2]]=0, Table1[[#This Row],[Column1]], Table1[[#This Row],[Column2]]*1000)</f>
        <v>6300</v>
      </c>
      <c r="M568" s="14" t="str">
        <f>IFERROR(MID(Table1[[#This Row],[price]],SEARCH("¹",Table1[[#This Row],[price]])+1, 10), MID(Table1[[#This Row],[price]],SEARCH("Rs. ",Table1[[#This Row],[price]])+4, 10))</f>
        <v>1249</v>
      </c>
      <c r="N568" s="6" t="str">
        <f>IF(ISNUMBER(SEARCH("Men", Table1[[#This Row],[name]])), "Men", "Women")</f>
        <v>Men</v>
      </c>
      <c r="O568" s="6"/>
      <c r="P568" s="6"/>
    </row>
    <row r="569" spans="1:16" ht="19.8" customHeight="1" x14ac:dyDescent="0.3">
      <c r="A569" t="s">
        <v>7</v>
      </c>
      <c r="B569" t="s">
        <v>2650</v>
      </c>
      <c r="C569" t="s">
        <v>2651</v>
      </c>
      <c r="D569" t="s">
        <v>201</v>
      </c>
      <c r="E569" s="1" t="s">
        <v>2652</v>
      </c>
      <c r="F569" s="1" t="s">
        <v>2653</v>
      </c>
      <c r="G569" s="1" t="s">
        <v>2654</v>
      </c>
      <c r="H569" t="s">
        <v>2655</v>
      </c>
      <c r="I569" s="10" t="str">
        <f>IFERROR(LEFT(Table1[[#This Row],[ratingOld]],SEARCH("|", Table1[[#This Row],[ratingOld]])-2), AVERAGE(Table1[Ratings]))</f>
        <v>4.3</v>
      </c>
      <c r="J569" s="1" t="str">
        <f>IF(Table1[[#This Row],[numBuyers]]&lt;&gt;"None",LEFT(Table1[[#This Row],[numBuyers]],SEARCH(" ",Table1[[#This Row],[numBuyers]])-1), "None")</f>
        <v>97</v>
      </c>
      <c r="K569" s="1">
        <f>IFERROR(LEFT(Table1[[#This Row],[Column1]],SEARCH("k", Table1[[#This Row],[Column1]])-1), 0)</f>
        <v>0</v>
      </c>
      <c r="L569" s="16" t="str">
        <f>IF(Table1[[#This Row],[Column2]]=0, Table1[[#This Row],[Column1]], Table1[[#This Row],[Column2]]*1000)</f>
        <v>97</v>
      </c>
      <c r="M569" s="14" t="str">
        <f>IFERROR(MID(Table1[[#This Row],[price]],SEARCH("¹",Table1[[#This Row],[price]])+1, 10), MID(Table1[[#This Row],[price]],SEARCH("Rs. ",Table1[[#This Row],[price]])+4, 10))</f>
        <v>4899</v>
      </c>
      <c r="N569" s="6" t="str">
        <f>IF(ISNUMBER(SEARCH("Men", Table1[[#This Row],[name]])), "Men", "Women")</f>
        <v>Men</v>
      </c>
      <c r="O569" s="6"/>
      <c r="P569" s="6"/>
    </row>
    <row r="570" spans="1:16" ht="19.8" customHeight="1" x14ac:dyDescent="0.3">
      <c r="A570" t="s">
        <v>35</v>
      </c>
      <c r="B570" t="s">
        <v>2656</v>
      </c>
      <c r="C570" t="s">
        <v>516</v>
      </c>
      <c r="D570" t="s">
        <v>517</v>
      </c>
      <c r="E570" t="s">
        <v>26</v>
      </c>
      <c r="F570" s="1" t="s">
        <v>518</v>
      </c>
      <c r="G570" s="1" t="s">
        <v>2657</v>
      </c>
      <c r="H570" t="s">
        <v>1317</v>
      </c>
      <c r="I570" s="10" t="str">
        <f>IFERROR(LEFT(Table1[[#This Row],[ratingOld]],SEARCH("|", Table1[[#This Row],[ratingOld]])-2), AVERAGE(Table1[Ratings]))</f>
        <v>4.1</v>
      </c>
      <c r="J570" s="1" t="str">
        <f>IF(Table1[[#This Row],[numBuyers]]&lt;&gt;"None",LEFT(Table1[[#This Row],[numBuyers]],SEARCH(" ",Table1[[#This Row],[numBuyers]])-1), "None")</f>
        <v>1.7k</v>
      </c>
      <c r="K570" s="1" t="str">
        <f>IFERROR(LEFT(Table1[[#This Row],[Column1]],SEARCH("k", Table1[[#This Row],[Column1]])-1), 0)</f>
        <v>1.7</v>
      </c>
      <c r="L570" s="16">
        <f>IF(Table1[[#This Row],[Column2]]=0, Table1[[#This Row],[Column1]], Table1[[#This Row],[Column2]]*1000)</f>
        <v>1700</v>
      </c>
      <c r="M570" s="14" t="str">
        <f>IFERROR(MID(Table1[[#This Row],[price]],SEARCH("¹",Table1[[#This Row],[price]])+1, 10), MID(Table1[[#This Row],[price]],SEARCH("Rs. ",Table1[[#This Row],[price]])+4, 10))</f>
        <v>2299</v>
      </c>
      <c r="N570" s="6" t="str">
        <f>IF(ISNUMBER(SEARCH("Men", Table1[[#This Row],[name]])), "Men", "Women")</f>
        <v>Women</v>
      </c>
      <c r="O570" s="6"/>
      <c r="P570" s="6"/>
    </row>
    <row r="571" spans="1:16" ht="19.8" customHeight="1" x14ac:dyDescent="0.3">
      <c r="A571" t="s">
        <v>2658</v>
      </c>
      <c r="B571" t="s">
        <v>2659</v>
      </c>
      <c r="C571" t="s">
        <v>2660</v>
      </c>
      <c r="D571" t="s">
        <v>21</v>
      </c>
      <c r="E571" s="1" t="s">
        <v>2661</v>
      </c>
      <c r="F571" s="1" t="s">
        <v>2662</v>
      </c>
      <c r="G571" s="1" t="s">
        <v>2663</v>
      </c>
      <c r="H571" t="s">
        <v>2664</v>
      </c>
      <c r="I571" s="10" t="str">
        <f>IFERROR(LEFT(Table1[[#This Row],[ratingOld]],SEARCH("|", Table1[[#This Row],[ratingOld]])-2), AVERAGE(Table1[Ratings]))</f>
        <v>4.5</v>
      </c>
      <c r="J571" s="1" t="str">
        <f>IF(Table1[[#This Row],[numBuyers]]&lt;&gt;"None",LEFT(Table1[[#This Row],[numBuyers]],SEARCH(" ",Table1[[#This Row],[numBuyers]])-1), "None")</f>
        <v>411</v>
      </c>
      <c r="K571" s="1">
        <f>IFERROR(LEFT(Table1[[#This Row],[Column1]],SEARCH("k", Table1[[#This Row],[Column1]])-1), 0)</f>
        <v>0</v>
      </c>
      <c r="L571" s="16" t="str">
        <f>IF(Table1[[#This Row],[Column2]]=0, Table1[[#This Row],[Column1]], Table1[[#This Row],[Column2]]*1000)</f>
        <v>411</v>
      </c>
      <c r="M571" s="14" t="str">
        <f>IFERROR(MID(Table1[[#This Row],[price]],SEARCH("¹",Table1[[#This Row],[price]])+1, 10), MID(Table1[[#This Row],[price]],SEARCH("Rs. ",Table1[[#This Row],[price]])+4, 10))</f>
        <v>7395</v>
      </c>
      <c r="N571" s="6" t="str">
        <f>IF(ISNUMBER(SEARCH("Men", Table1[[#This Row],[name]])), "Men", "Women")</f>
        <v>Men</v>
      </c>
      <c r="O571" s="6"/>
      <c r="P571" s="6"/>
    </row>
    <row r="572" spans="1:16" ht="19.8" customHeight="1" x14ac:dyDescent="0.3">
      <c r="A572" t="s">
        <v>638</v>
      </c>
      <c r="B572" t="s">
        <v>2665</v>
      </c>
      <c r="C572" t="s">
        <v>177</v>
      </c>
      <c r="D572" t="s">
        <v>10</v>
      </c>
      <c r="E572" s="1" t="s">
        <v>2666</v>
      </c>
      <c r="F572" s="1" t="s">
        <v>1421</v>
      </c>
      <c r="G572" s="1" t="s">
        <v>2667</v>
      </c>
      <c r="H572" t="s">
        <v>2668</v>
      </c>
      <c r="I572" s="10" t="str">
        <f>IFERROR(LEFT(Table1[[#This Row],[ratingOld]],SEARCH("|", Table1[[#This Row],[ratingOld]])-2), AVERAGE(Table1[Ratings]))</f>
        <v>3.8</v>
      </c>
      <c r="J572" s="1" t="str">
        <f>IF(Table1[[#This Row],[numBuyers]]&lt;&gt;"None",LEFT(Table1[[#This Row],[numBuyers]],SEARCH(" ",Table1[[#This Row],[numBuyers]])-1), "None")</f>
        <v>803</v>
      </c>
      <c r="K572" s="1">
        <f>IFERROR(LEFT(Table1[[#This Row],[Column1]],SEARCH("k", Table1[[#This Row],[Column1]])-1), 0)</f>
        <v>0</v>
      </c>
      <c r="L572" s="16" t="str">
        <f>IF(Table1[[#This Row],[Column2]]=0, Table1[[#This Row],[Column1]], Table1[[#This Row],[Column2]]*1000)</f>
        <v>803</v>
      </c>
      <c r="M572" s="14" t="str">
        <f>IFERROR(MID(Table1[[#This Row],[price]],SEARCH("¹",Table1[[#This Row],[price]])+1, 10), MID(Table1[[#This Row],[price]],SEARCH("Rs. ",Table1[[#This Row],[price]])+4, 10))</f>
        <v>2399</v>
      </c>
      <c r="N572" s="6" t="str">
        <f>IF(ISNUMBER(SEARCH("Men", Table1[[#This Row],[name]])), "Men", "Women")</f>
        <v>Men</v>
      </c>
      <c r="O572" s="6"/>
      <c r="P572" s="6"/>
    </row>
    <row r="573" spans="1:16" ht="19.8" customHeight="1" x14ac:dyDescent="0.3">
      <c r="A573" t="s">
        <v>65</v>
      </c>
      <c r="B573" t="s">
        <v>2669</v>
      </c>
      <c r="C573" t="s">
        <v>458</v>
      </c>
      <c r="D573" t="s">
        <v>459</v>
      </c>
      <c r="E573" s="1" t="s">
        <v>460</v>
      </c>
      <c r="F573" s="1" t="s">
        <v>777</v>
      </c>
      <c r="G573" s="1" t="s">
        <v>2670</v>
      </c>
      <c r="H573" t="s">
        <v>147</v>
      </c>
      <c r="I573" s="10" t="str">
        <f>IFERROR(LEFT(Table1[[#This Row],[ratingOld]],SEARCH("|", Table1[[#This Row],[ratingOld]])-2), AVERAGE(Table1[Ratings]))</f>
        <v>4</v>
      </c>
      <c r="J573" s="1" t="str">
        <f>IF(Table1[[#This Row],[numBuyers]]&lt;&gt;"None",LEFT(Table1[[#This Row],[numBuyers]],SEARCH(" ",Table1[[#This Row],[numBuyers]])-1), "None")</f>
        <v>4.7k</v>
      </c>
      <c r="K573" s="1" t="str">
        <f>IFERROR(LEFT(Table1[[#This Row],[Column1]],SEARCH("k", Table1[[#This Row],[Column1]])-1), 0)</f>
        <v>4.7</v>
      </c>
      <c r="L573" s="16">
        <f>IF(Table1[[#This Row],[Column2]]=0, Table1[[#This Row],[Column1]], Table1[[#This Row],[Column2]]*1000)</f>
        <v>4700</v>
      </c>
      <c r="M573" s="14" t="str">
        <f>IFERROR(MID(Table1[[#This Row],[price]],SEARCH("¹",Table1[[#This Row],[price]])+1, 10), MID(Table1[[#This Row],[price]],SEARCH("Rs. ",Table1[[#This Row],[price]])+4, 10))</f>
        <v>796</v>
      </c>
      <c r="N573" s="6" t="str">
        <f>IF(ISNUMBER(SEARCH("Men", Table1[[#This Row],[name]])), "Men", "Women")</f>
        <v>Men</v>
      </c>
      <c r="O573" s="6"/>
      <c r="P573" s="6"/>
    </row>
    <row r="574" spans="1:16" ht="19.8" hidden="1" customHeight="1" x14ac:dyDescent="0.3">
      <c r="A574" t="s">
        <v>198</v>
      </c>
      <c r="B574" t="s">
        <v>2671</v>
      </c>
      <c r="C574" t="s">
        <v>2672</v>
      </c>
      <c r="D574" t="s">
        <v>526</v>
      </c>
      <c r="E574" s="1" t="s">
        <v>2673</v>
      </c>
      <c r="F574" s="1" t="s">
        <v>115</v>
      </c>
      <c r="G574" t="s">
        <v>21</v>
      </c>
      <c r="H574" t="s">
        <v>21</v>
      </c>
      <c r="I574" s="1" t="str">
        <f ca="1">IFERROR(LEFT(Table1[[#This Row],[ratingOld]],SEARCH("|", Table1[[#This Row],[ratingOld]])-2), AVERAGE(Table1[Ratings]))</f>
        <v>4.4</v>
      </c>
      <c r="J574" s="1" t="str">
        <f>IF(Table1[[#This Row],[numBuyers]]&lt;&gt;"None",LEFT(Table1[[#This Row],[numBuyers]],SEARCH(" ",Table1[[#This Row],[numBuyers]])-1), "None")</f>
        <v>None</v>
      </c>
      <c r="K574" s="1">
        <f>IFERROR(LEFT(Table1[[#This Row],[Column1]],SEARCH("k", Table1[[#This Row],[Column1]])-1), 0)</f>
        <v>0</v>
      </c>
      <c r="L574" s="6" t="str">
        <f>IF(Table1[[#This Row],[Column2]]=0, Table1[[#This Row],[Column1]], Table1[[#This Row],[Column2]]*1000)</f>
        <v>None</v>
      </c>
      <c r="M574" s="6" t="str">
        <f>IFERROR(MID(Table1[[#This Row],[price]],SEARCH("¹",Table1[[#This Row],[price]])+1, 10), MID(Table1[[#This Row],[price]],SEARCH("Rs. ",Table1[[#This Row],[price]])+4, 10))</f>
        <v>2989</v>
      </c>
      <c r="N574" s="6" t="str">
        <f>IF(ISNUMBER(SEARCH("Men", Table1[[#This Row],[name]])), "Men", "Women")</f>
        <v>Men</v>
      </c>
      <c r="O574" s="6" t="str">
        <f>TRIM(RIGHT(SUBSTITUTE(Table1[[#This Row],[name]], " ", REPT(" ", 100)), 100))</f>
        <v>Sneakers</v>
      </c>
      <c r="P57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575" spans="1:16" ht="19.8" customHeight="1" x14ac:dyDescent="0.3">
      <c r="A575" t="s">
        <v>288</v>
      </c>
      <c r="B575" t="s">
        <v>2674</v>
      </c>
      <c r="C575" t="s">
        <v>926</v>
      </c>
      <c r="D575" t="s">
        <v>235</v>
      </c>
      <c r="E575" s="1" t="s">
        <v>2675</v>
      </c>
      <c r="F575" s="1" t="s">
        <v>2676</v>
      </c>
      <c r="G575" s="1" t="s">
        <v>2677</v>
      </c>
      <c r="H575" t="s">
        <v>2678</v>
      </c>
      <c r="I575" s="10" t="str">
        <f>IFERROR(LEFT(Table1[[#This Row],[ratingOld]],SEARCH("|", Table1[[#This Row],[ratingOld]])-2), AVERAGE(Table1[Ratings]))</f>
        <v>4.3</v>
      </c>
      <c r="J575" s="1" t="str">
        <f>IF(Table1[[#This Row],[numBuyers]]&lt;&gt;"None",LEFT(Table1[[#This Row],[numBuyers]],SEARCH(" ",Table1[[#This Row],[numBuyers]])-1), "None")</f>
        <v>289</v>
      </c>
      <c r="K575" s="1">
        <f>IFERROR(LEFT(Table1[[#This Row],[Column1]],SEARCH("k", Table1[[#This Row],[Column1]])-1), 0)</f>
        <v>0</v>
      </c>
      <c r="L575" s="16" t="str">
        <f>IF(Table1[[#This Row],[Column2]]=0, Table1[[#This Row],[Column1]], Table1[[#This Row],[Column2]]*1000)</f>
        <v>289</v>
      </c>
      <c r="M575" s="14" t="str">
        <f>IFERROR(MID(Table1[[#This Row],[price]],SEARCH("¹",Table1[[#This Row],[price]])+1, 10), MID(Table1[[#This Row],[price]],SEARCH("Rs. ",Table1[[#This Row],[price]])+4, 10))</f>
        <v>699</v>
      </c>
      <c r="N575" s="6" t="str">
        <f>IF(ISNUMBER(SEARCH("Men", Table1[[#This Row],[name]])), "Men", "Women")</f>
        <v>Women</v>
      </c>
      <c r="O575" s="6"/>
      <c r="P575" s="6"/>
    </row>
    <row r="576" spans="1:16" ht="19.8" customHeight="1" x14ac:dyDescent="0.3">
      <c r="A576" t="s">
        <v>1623</v>
      </c>
      <c r="B576" t="s">
        <v>2679</v>
      </c>
      <c r="C576" t="s">
        <v>377</v>
      </c>
      <c r="D576" t="s">
        <v>496</v>
      </c>
      <c r="E576" s="1" t="s">
        <v>2680</v>
      </c>
      <c r="F576" s="1" t="s">
        <v>1247</v>
      </c>
      <c r="G576" s="1" t="s">
        <v>2681</v>
      </c>
      <c r="H576" t="s">
        <v>2682</v>
      </c>
      <c r="I576" s="10" t="str">
        <f>IFERROR(LEFT(Table1[[#This Row],[ratingOld]],SEARCH("|", Table1[[#This Row],[ratingOld]])-2), AVERAGE(Table1[Ratings]))</f>
        <v>4.2</v>
      </c>
      <c r="J576" s="1" t="str">
        <f>IF(Table1[[#This Row],[numBuyers]]&lt;&gt;"None",LEFT(Table1[[#This Row],[numBuyers]],SEARCH(" ",Table1[[#This Row],[numBuyers]])-1), "None")</f>
        <v>305</v>
      </c>
      <c r="K576" s="1">
        <f>IFERROR(LEFT(Table1[[#This Row],[Column1]],SEARCH("k", Table1[[#This Row],[Column1]])-1), 0)</f>
        <v>0</v>
      </c>
      <c r="L576" s="16" t="str">
        <f>IF(Table1[[#This Row],[Column2]]=0, Table1[[#This Row],[Column1]], Table1[[#This Row],[Column2]]*1000)</f>
        <v>305</v>
      </c>
      <c r="M576" s="14" t="str">
        <f>IFERROR(MID(Table1[[#This Row],[price]],SEARCH("¹",Table1[[#This Row],[price]])+1, 10), MID(Table1[[#This Row],[price]],SEARCH("Rs. ",Table1[[#This Row],[price]])+4, 10))</f>
        <v>899</v>
      </c>
      <c r="N576" s="6" t="str">
        <f>IF(ISNUMBER(SEARCH("Men", Table1[[#This Row],[name]])), "Men", "Women")</f>
        <v>Men</v>
      </c>
      <c r="O576" s="6"/>
      <c r="P576" s="6"/>
    </row>
    <row r="577" spans="1:16" ht="19.8" hidden="1" customHeight="1" x14ac:dyDescent="0.3">
      <c r="A577" t="s">
        <v>785</v>
      </c>
      <c r="B577" t="s">
        <v>786</v>
      </c>
      <c r="C577" t="s">
        <v>1162</v>
      </c>
      <c r="D577" t="s">
        <v>18</v>
      </c>
      <c r="E577" s="1" t="s">
        <v>788</v>
      </c>
      <c r="F577" s="1" t="s">
        <v>642</v>
      </c>
      <c r="G577" t="s">
        <v>21</v>
      </c>
      <c r="H577" t="s">
        <v>21</v>
      </c>
      <c r="I577" s="1" t="str">
        <f ca="1">IFERROR(LEFT(Table1[[#This Row],[ratingOld]],SEARCH("|", Table1[[#This Row],[ratingOld]])-2), AVERAGE(Table1[Ratings]))</f>
        <v>4.4</v>
      </c>
      <c r="J577" s="1" t="str">
        <f>IF(Table1[[#This Row],[numBuyers]]&lt;&gt;"None",LEFT(Table1[[#This Row],[numBuyers]],SEARCH(" ",Table1[[#This Row],[numBuyers]])-1), "None")</f>
        <v>None</v>
      </c>
      <c r="K577" s="1">
        <f>IFERROR(LEFT(Table1[[#This Row],[Column1]],SEARCH("k", Table1[[#This Row],[Column1]])-1), 0)</f>
        <v>0</v>
      </c>
      <c r="L577" s="6" t="str">
        <f>IF(Table1[[#This Row],[Column2]]=0, Table1[[#This Row],[Column1]], Table1[[#This Row],[Column2]]*1000)</f>
        <v>None</v>
      </c>
      <c r="M577" s="6" t="str">
        <f>IFERROR(MID(Table1[[#This Row],[price]],SEARCH("¹",Table1[[#This Row],[price]])+1, 10), MID(Table1[[#This Row],[price]],SEARCH("Rs. ",Table1[[#This Row],[price]])+4, 10))</f>
        <v>1979</v>
      </c>
      <c r="N577" s="6" t="str">
        <f>IF(ISNUMBER(SEARCH("Men", Table1[[#This Row],[name]])), "Men", "Women")</f>
        <v>Men</v>
      </c>
      <c r="O577" s="6" t="str">
        <f>TRIM(RIGHT(SUBSTITUTE(Table1[[#This Row],[name]], " ", REPT(" ", 100)), 100))</f>
        <v>Jeans</v>
      </c>
      <c r="P57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578" spans="1:16" ht="19.8" hidden="1" customHeight="1" x14ac:dyDescent="0.3">
      <c r="A578" t="s">
        <v>697</v>
      </c>
      <c r="B578" t="s">
        <v>1406</v>
      </c>
      <c r="C578" t="s">
        <v>2683</v>
      </c>
      <c r="D578" t="s">
        <v>21</v>
      </c>
      <c r="E578" s="1" t="s">
        <v>2684</v>
      </c>
      <c r="F578" s="1" t="s">
        <v>986</v>
      </c>
      <c r="G578" t="s">
        <v>21</v>
      </c>
      <c r="H578" t="s">
        <v>21</v>
      </c>
      <c r="I578" s="1" t="str">
        <f ca="1">IFERROR(LEFT(Table1[[#This Row],[ratingOld]],SEARCH("|", Table1[[#This Row],[ratingOld]])-2), AVERAGE(Table1[Ratings]))</f>
        <v>4.4</v>
      </c>
      <c r="J578" s="1" t="str">
        <f>IF(Table1[[#This Row],[numBuyers]]&lt;&gt;"None",LEFT(Table1[[#This Row],[numBuyers]],SEARCH(" ",Table1[[#This Row],[numBuyers]])-1), "None")</f>
        <v>None</v>
      </c>
      <c r="K578" s="1">
        <f>IFERROR(LEFT(Table1[[#This Row],[Column1]],SEARCH("k", Table1[[#This Row],[Column1]])-1), 0)</f>
        <v>0</v>
      </c>
      <c r="L578" s="6" t="str">
        <f>IF(Table1[[#This Row],[Column2]]=0, Table1[[#This Row],[Column1]], Table1[[#This Row],[Column2]]*1000)</f>
        <v>None</v>
      </c>
      <c r="M578" s="6" t="str">
        <f>IFERROR(MID(Table1[[#This Row],[price]],SEARCH("¹",Table1[[#This Row],[price]])+1, 10), MID(Table1[[#This Row],[price]],SEARCH("Rs. ",Table1[[#This Row],[price]])+4, 10))</f>
        <v>1649</v>
      </c>
      <c r="N578" s="6" t="str">
        <f>IF(ISNUMBER(SEARCH("Men", Table1[[#This Row],[name]])), "Men", "Women")</f>
        <v>Men</v>
      </c>
      <c r="O578" s="6" t="str">
        <f>TRIM(RIGHT(SUBSTITUTE(Table1[[#This Row],[name]], " ", REPT(" ", 100)), 100))</f>
        <v>Shoes</v>
      </c>
      <c r="P57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579" spans="1:16" ht="19.8" customHeight="1" x14ac:dyDescent="0.3">
      <c r="A579" t="s">
        <v>22</v>
      </c>
      <c r="B579" t="s">
        <v>330</v>
      </c>
      <c r="C579" t="s">
        <v>43</v>
      </c>
      <c r="D579" t="s">
        <v>331</v>
      </c>
      <c r="E579" t="s">
        <v>26</v>
      </c>
      <c r="F579" t="s">
        <v>21</v>
      </c>
      <c r="G579" s="1" t="s">
        <v>2685</v>
      </c>
      <c r="H579" t="s">
        <v>2044</v>
      </c>
      <c r="I579" s="10" t="str">
        <f>IFERROR(LEFT(Table1[[#This Row],[ratingOld]],SEARCH("|", Table1[[#This Row],[ratingOld]])-2), AVERAGE(Table1[Ratings]))</f>
        <v>1.5</v>
      </c>
      <c r="J579" s="1" t="str">
        <f>IF(Table1[[#This Row],[numBuyers]]&lt;&gt;"None",LEFT(Table1[[#This Row],[numBuyers]],SEARCH(" ",Table1[[#This Row],[numBuyers]])-1), "None")</f>
        <v>2</v>
      </c>
      <c r="K579" s="1">
        <f>IFERROR(LEFT(Table1[[#This Row],[Column1]],SEARCH("k", Table1[[#This Row],[Column1]])-1), 0)</f>
        <v>0</v>
      </c>
      <c r="L579" s="16" t="str">
        <f>IF(Table1[[#This Row],[Column2]]=0, Table1[[#This Row],[Column1]], Table1[[#This Row],[Column2]]*1000)</f>
        <v>2</v>
      </c>
      <c r="M579" s="14" t="str">
        <f>IFERROR(MID(Table1[[#This Row],[price]],SEARCH("¹",Table1[[#This Row],[price]])+1, 10), MID(Table1[[#This Row],[price]],SEARCH("Rs. ",Table1[[#This Row],[price]])+4, 10))</f>
        <v>1299</v>
      </c>
      <c r="N579" s="6" t="str">
        <f>IF(ISNUMBER(SEARCH("Men", Table1[[#This Row],[name]])), "Men", "Women")</f>
        <v>Women</v>
      </c>
      <c r="O579" s="6"/>
      <c r="P579" s="6"/>
    </row>
    <row r="580" spans="1:16" ht="19.8" customHeight="1" x14ac:dyDescent="0.3">
      <c r="A580" t="s">
        <v>191</v>
      </c>
      <c r="B580" t="s">
        <v>2686</v>
      </c>
      <c r="C580" t="s">
        <v>2687</v>
      </c>
      <c r="D580" t="s">
        <v>194</v>
      </c>
      <c r="E580" t="s">
        <v>26</v>
      </c>
      <c r="F580" s="1" t="s">
        <v>2688</v>
      </c>
      <c r="G580" s="1" t="s">
        <v>2689</v>
      </c>
      <c r="H580" t="s">
        <v>2690</v>
      </c>
      <c r="I580" s="10" t="str">
        <f>IFERROR(LEFT(Table1[[#This Row],[ratingOld]],SEARCH("|", Table1[[#This Row],[ratingOld]])-2), AVERAGE(Table1[Ratings]))</f>
        <v>4.6</v>
      </c>
      <c r="J580" s="1" t="str">
        <f>IF(Table1[[#This Row],[numBuyers]]&lt;&gt;"None",LEFT(Table1[[#This Row],[numBuyers]],SEARCH(" ",Table1[[#This Row],[numBuyers]])-1), "None")</f>
        <v>38</v>
      </c>
      <c r="K580" s="1">
        <f>IFERROR(LEFT(Table1[[#This Row],[Column1]],SEARCH("k", Table1[[#This Row],[Column1]])-1), 0)</f>
        <v>0</v>
      </c>
      <c r="L580" s="16" t="str">
        <f>IF(Table1[[#This Row],[Column2]]=0, Table1[[#This Row],[Column1]], Table1[[#This Row],[Column2]]*1000)</f>
        <v>38</v>
      </c>
      <c r="M580" s="14" t="str">
        <f>IFERROR(MID(Table1[[#This Row],[price]],SEARCH("¹",Table1[[#This Row],[price]])+1, 10), MID(Table1[[#This Row],[price]],SEARCH("Rs. ",Table1[[#This Row],[price]])+4, 10))</f>
        <v>7063</v>
      </c>
      <c r="N580" s="6" t="str">
        <f>IF(ISNUMBER(SEARCH("Men", Table1[[#This Row],[name]])), "Men", "Women")</f>
        <v>Women</v>
      </c>
      <c r="O580" s="6"/>
      <c r="P580" s="6"/>
    </row>
    <row r="581" spans="1:16" ht="19.8" hidden="1" customHeight="1" x14ac:dyDescent="0.3">
      <c r="A581" t="s">
        <v>1345</v>
      </c>
      <c r="B581" t="s">
        <v>2691</v>
      </c>
      <c r="C581" t="s">
        <v>1347</v>
      </c>
      <c r="D581" t="s">
        <v>323</v>
      </c>
      <c r="E581" s="1" t="s">
        <v>2692</v>
      </c>
      <c r="F581" s="1" t="s">
        <v>1349</v>
      </c>
      <c r="G581" t="s">
        <v>21</v>
      </c>
      <c r="H581" t="s">
        <v>21</v>
      </c>
      <c r="I581" s="1" t="str">
        <f ca="1">IFERROR(LEFT(Table1[[#This Row],[ratingOld]],SEARCH("|", Table1[[#This Row],[ratingOld]])-2), AVERAGE(Table1[Ratings]))</f>
        <v>4.4</v>
      </c>
      <c r="J581" s="1" t="str">
        <f>IF(Table1[[#This Row],[numBuyers]]&lt;&gt;"None",LEFT(Table1[[#This Row],[numBuyers]],SEARCH(" ",Table1[[#This Row],[numBuyers]])-1), "None")</f>
        <v>None</v>
      </c>
      <c r="K581" s="1">
        <f>IFERROR(LEFT(Table1[[#This Row],[Column1]],SEARCH("k", Table1[[#This Row],[Column1]])-1), 0)</f>
        <v>0</v>
      </c>
      <c r="L581" s="6" t="str">
        <f>IF(Table1[[#This Row],[Column2]]=0, Table1[[#This Row],[Column1]], Table1[[#This Row],[Column2]]*1000)</f>
        <v>None</v>
      </c>
      <c r="M581" s="6" t="str">
        <f>IFERROR(MID(Table1[[#This Row],[price]],SEARCH("¹",Table1[[#This Row],[price]])+1, 10), MID(Table1[[#This Row],[price]],SEARCH("Rs. ",Table1[[#This Row],[price]])+4, 10))</f>
        <v>2015</v>
      </c>
      <c r="N581" s="6" t="str">
        <f>IF(ISNUMBER(SEARCH("Men", Table1[[#This Row],[name]])), "Men", "Women")</f>
        <v>Men</v>
      </c>
      <c r="O581" s="6" t="str">
        <f>TRIM(RIGHT(SUBSTITUTE(Table1[[#This Row],[name]], " ", REPT(" ", 100)), 100))</f>
        <v>Trousers</v>
      </c>
      <c r="P58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582" spans="1:16" ht="19.8" customHeight="1" x14ac:dyDescent="0.3">
      <c r="A582" t="s">
        <v>240</v>
      </c>
      <c r="B582" t="s">
        <v>2693</v>
      </c>
      <c r="C582" t="s">
        <v>383</v>
      </c>
      <c r="D582" t="s">
        <v>215</v>
      </c>
      <c r="E582" s="1" t="s">
        <v>2694</v>
      </c>
      <c r="F582" s="1" t="s">
        <v>1179</v>
      </c>
      <c r="G582" s="1" t="s">
        <v>2695</v>
      </c>
      <c r="H582" t="s">
        <v>175</v>
      </c>
      <c r="I582" s="10" t="str">
        <f>IFERROR(LEFT(Table1[[#This Row],[ratingOld]],SEARCH("|", Table1[[#This Row],[ratingOld]])-2), AVERAGE(Table1[Ratings]))</f>
        <v>4.1</v>
      </c>
      <c r="J582" s="1" t="str">
        <f>IF(Table1[[#This Row],[numBuyers]]&lt;&gt;"None",LEFT(Table1[[#This Row],[numBuyers]],SEARCH(" ",Table1[[#This Row],[numBuyers]])-1), "None")</f>
        <v>2.7k</v>
      </c>
      <c r="K582" s="1" t="str">
        <f>IFERROR(LEFT(Table1[[#This Row],[Column1]],SEARCH("k", Table1[[#This Row],[Column1]])-1), 0)</f>
        <v>2.7</v>
      </c>
      <c r="L582" s="16">
        <f>IF(Table1[[#This Row],[Column2]]=0, Table1[[#This Row],[Column1]], Table1[[#This Row],[Column2]]*1000)</f>
        <v>2700</v>
      </c>
      <c r="M582" s="14" t="str">
        <f>IFERROR(MID(Table1[[#This Row],[price]],SEARCH("¹",Table1[[#This Row],[price]])+1, 10), MID(Table1[[#This Row],[price]],SEARCH("Rs. ",Table1[[#This Row],[price]])+4, 10))</f>
        <v>989</v>
      </c>
      <c r="N582" s="6" t="str">
        <f>IF(ISNUMBER(SEARCH("Men", Table1[[#This Row],[name]])), "Men", "Women")</f>
        <v>Men</v>
      </c>
      <c r="O582" s="6"/>
      <c r="P582" s="6"/>
    </row>
    <row r="583" spans="1:16" ht="19.8" customHeight="1" x14ac:dyDescent="0.3">
      <c r="A583" t="s">
        <v>120</v>
      </c>
      <c r="B583" t="s">
        <v>2696</v>
      </c>
      <c r="C583" t="s">
        <v>43</v>
      </c>
      <c r="D583" t="s">
        <v>1496</v>
      </c>
      <c r="E583" t="s">
        <v>26</v>
      </c>
      <c r="F583" s="1" t="s">
        <v>1688</v>
      </c>
      <c r="G583" s="1" t="s">
        <v>2697</v>
      </c>
      <c r="H583" t="s">
        <v>2698</v>
      </c>
      <c r="I583" s="10" t="str">
        <f>IFERROR(LEFT(Table1[[#This Row],[ratingOld]],SEARCH("|", Table1[[#This Row],[ratingOld]])-2), AVERAGE(Table1[Ratings]))</f>
        <v>3.9</v>
      </c>
      <c r="J583" s="1" t="str">
        <f>IF(Table1[[#This Row],[numBuyers]]&lt;&gt;"None",LEFT(Table1[[#This Row],[numBuyers]],SEARCH(" ",Table1[[#This Row],[numBuyers]])-1), "None")</f>
        <v>562</v>
      </c>
      <c r="K583" s="1">
        <f>IFERROR(LEFT(Table1[[#This Row],[Column1]],SEARCH("k", Table1[[#This Row],[Column1]])-1), 0)</f>
        <v>0</v>
      </c>
      <c r="L583" s="16" t="str">
        <f>IF(Table1[[#This Row],[Column2]]=0, Table1[[#This Row],[Column1]], Table1[[#This Row],[Column2]]*1000)</f>
        <v>562</v>
      </c>
      <c r="M583" s="14" t="str">
        <f>IFERROR(MID(Table1[[#This Row],[price]],SEARCH("¹",Table1[[#This Row],[price]])+1, 10), MID(Table1[[#This Row],[price]],SEARCH("Rs. ",Table1[[#This Row],[price]])+4, 10))</f>
        <v>1299</v>
      </c>
      <c r="N583" s="6" t="str">
        <f>IF(ISNUMBER(SEARCH("Men", Table1[[#This Row],[name]])), "Men", "Women")</f>
        <v>Women</v>
      </c>
      <c r="O583" s="6"/>
      <c r="P583" s="6"/>
    </row>
    <row r="584" spans="1:16" ht="19.8" customHeight="1" x14ac:dyDescent="0.3">
      <c r="A584" t="s">
        <v>240</v>
      </c>
      <c r="B584" t="s">
        <v>2633</v>
      </c>
      <c r="C584" t="s">
        <v>452</v>
      </c>
      <c r="D584" t="s">
        <v>68</v>
      </c>
      <c r="E584" s="1" t="s">
        <v>2699</v>
      </c>
      <c r="F584" s="1" t="s">
        <v>2700</v>
      </c>
      <c r="G584" s="1" t="s">
        <v>2701</v>
      </c>
      <c r="H584" t="s">
        <v>2702</v>
      </c>
      <c r="I584" s="10" t="str">
        <f>IFERROR(LEFT(Table1[[#This Row],[ratingOld]],SEARCH("|", Table1[[#This Row],[ratingOld]])-2), AVERAGE(Table1[Ratings]))</f>
        <v>4</v>
      </c>
      <c r="J584" s="1" t="str">
        <f>IF(Table1[[#This Row],[numBuyers]]&lt;&gt;"None",LEFT(Table1[[#This Row],[numBuyers]],SEARCH(" ",Table1[[#This Row],[numBuyers]])-1), "None")</f>
        <v>223</v>
      </c>
      <c r="K584" s="1">
        <f>IFERROR(LEFT(Table1[[#This Row],[Column1]],SEARCH("k", Table1[[#This Row],[Column1]])-1), 0)</f>
        <v>0</v>
      </c>
      <c r="L584" s="16" t="str">
        <f>IF(Table1[[#This Row],[Column2]]=0, Table1[[#This Row],[Column1]], Table1[[#This Row],[Column2]]*1000)</f>
        <v>223</v>
      </c>
      <c r="M584" s="14" t="str">
        <f>IFERROR(MID(Table1[[#This Row],[price]],SEARCH("¹",Table1[[#This Row],[price]])+1, 10), MID(Table1[[#This Row],[price]],SEARCH("Rs. ",Table1[[#This Row],[price]])+4, 10))</f>
        <v>1484</v>
      </c>
      <c r="N584" s="6" t="str">
        <f>IF(ISNUMBER(SEARCH("Men", Table1[[#This Row],[name]])), "Men", "Women")</f>
        <v>Men</v>
      </c>
      <c r="O584" s="6"/>
      <c r="P584" s="6"/>
    </row>
    <row r="585" spans="1:16" ht="19.8" hidden="1" customHeight="1" x14ac:dyDescent="0.3">
      <c r="A585" t="s">
        <v>2703</v>
      </c>
      <c r="B585" t="s">
        <v>2704</v>
      </c>
      <c r="C585" t="s">
        <v>1964</v>
      </c>
      <c r="D585" t="s">
        <v>21</v>
      </c>
      <c r="E585" t="s">
        <v>2705</v>
      </c>
      <c r="F585" t="s">
        <v>373</v>
      </c>
      <c r="G585" t="s">
        <v>21</v>
      </c>
      <c r="H585" t="s">
        <v>21</v>
      </c>
      <c r="I585" s="1" t="str">
        <f ca="1">IFERROR(LEFT(Table1[[#This Row],[ratingOld]],SEARCH("|", Table1[[#This Row],[ratingOld]])-2), AVERAGE(Table1[Ratings]))</f>
        <v>4.4</v>
      </c>
      <c r="J585" s="1" t="str">
        <f>IF(Table1[[#This Row],[numBuyers]]&lt;&gt;"None",LEFT(Table1[[#This Row],[numBuyers]],SEARCH(" ",Table1[[#This Row],[numBuyers]])-1), "None")</f>
        <v>None</v>
      </c>
      <c r="K585" s="1">
        <f>IFERROR(LEFT(Table1[[#This Row],[Column1]],SEARCH("k", Table1[[#This Row],[Column1]])-1), 0)</f>
        <v>0</v>
      </c>
      <c r="L585" s="6" t="str">
        <f>IF(Table1[[#This Row],[Column2]]=0, Table1[[#This Row],[Column1]], Table1[[#This Row],[Column2]]*1000)</f>
        <v>None</v>
      </c>
      <c r="M585" s="6" t="str">
        <f>IFERROR(MID(Table1[[#This Row],[price]],SEARCH("¹",Table1[[#This Row],[price]])+1, 10), MID(Table1[[#This Row],[price]],SEARCH("Rs. ",Table1[[#This Row],[price]])+4, 10))</f>
        <v>1299</v>
      </c>
      <c r="N585" s="6" t="str">
        <f>IF(ISNUMBER(SEARCH("Men", Table1[[#This Row],[name]])), "Men", "Women")</f>
        <v>Women</v>
      </c>
      <c r="O585" s="6" t="str">
        <f>TRIM(RIGHT(SUBSTITUTE(Table1[[#This Row],[name]], " ", REPT(" ", 100)), 100))</f>
        <v>Pullover</v>
      </c>
      <c r="P58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586" spans="1:16" ht="19.8" customHeight="1" x14ac:dyDescent="0.3">
      <c r="A586" t="s">
        <v>85</v>
      </c>
      <c r="B586" t="s">
        <v>228</v>
      </c>
      <c r="C586" t="s">
        <v>200</v>
      </c>
      <c r="D586" t="s">
        <v>792</v>
      </c>
      <c r="E586" s="1" t="s">
        <v>2706</v>
      </c>
      <c r="F586" s="1" t="s">
        <v>1468</v>
      </c>
      <c r="G586" s="1" t="s">
        <v>2707</v>
      </c>
      <c r="H586" t="s">
        <v>2708</v>
      </c>
      <c r="I586" s="10" t="str">
        <f>IFERROR(LEFT(Table1[[#This Row],[ratingOld]],SEARCH("|", Table1[[#This Row],[ratingOld]])-2), AVERAGE(Table1[Ratings]))</f>
        <v>4.1</v>
      </c>
      <c r="J586" s="1" t="str">
        <f>IF(Table1[[#This Row],[numBuyers]]&lt;&gt;"None",LEFT(Table1[[#This Row],[numBuyers]],SEARCH(" ",Table1[[#This Row],[numBuyers]])-1), "None")</f>
        <v>536</v>
      </c>
      <c r="K586" s="1">
        <f>IFERROR(LEFT(Table1[[#This Row],[Column1]],SEARCH("k", Table1[[#This Row],[Column1]])-1), 0)</f>
        <v>0</v>
      </c>
      <c r="L586" s="16" t="str">
        <f>IF(Table1[[#This Row],[Column2]]=0, Table1[[#This Row],[Column1]], Table1[[#This Row],[Column2]]*1000)</f>
        <v>536</v>
      </c>
      <c r="M586" s="14" t="str">
        <f>IFERROR(MID(Table1[[#This Row],[price]],SEARCH("¹",Table1[[#This Row],[price]])+1, 10), MID(Table1[[#This Row],[price]],SEARCH("Rs. ",Table1[[#This Row],[price]])+4, 10))</f>
        <v>1119</v>
      </c>
      <c r="N586" s="6" t="str">
        <f>IF(ISNUMBER(SEARCH("Men", Table1[[#This Row],[name]])), "Men", "Women")</f>
        <v>Men</v>
      </c>
      <c r="O586" s="6"/>
      <c r="P586" s="6"/>
    </row>
    <row r="587" spans="1:16" ht="19.8" customHeight="1" x14ac:dyDescent="0.3">
      <c r="A587" t="s">
        <v>140</v>
      </c>
      <c r="B587" t="s">
        <v>2709</v>
      </c>
      <c r="C587" t="s">
        <v>967</v>
      </c>
      <c r="D587" t="s">
        <v>68</v>
      </c>
      <c r="E587" s="1" t="s">
        <v>2710</v>
      </c>
      <c r="F587" t="s">
        <v>21</v>
      </c>
      <c r="G587" s="1" t="s">
        <v>2711</v>
      </c>
      <c r="H587" t="s">
        <v>2712</v>
      </c>
      <c r="I587" s="10" t="str">
        <f>IFERROR(LEFT(Table1[[#This Row],[ratingOld]],SEARCH("|", Table1[[#This Row],[ratingOld]])-2), AVERAGE(Table1[Ratings]))</f>
        <v>4.2</v>
      </c>
      <c r="J587" s="1" t="str">
        <f>IF(Table1[[#This Row],[numBuyers]]&lt;&gt;"None",LEFT(Table1[[#This Row],[numBuyers]],SEARCH(" ",Table1[[#This Row],[numBuyers]])-1), "None")</f>
        <v>109</v>
      </c>
      <c r="K587" s="1">
        <f>IFERROR(LEFT(Table1[[#This Row],[Column1]],SEARCH("k", Table1[[#This Row],[Column1]])-1), 0)</f>
        <v>0</v>
      </c>
      <c r="L587" s="16" t="str">
        <f>IF(Table1[[#This Row],[Column2]]=0, Table1[[#This Row],[Column1]], Table1[[#This Row],[Column2]]*1000)</f>
        <v>109</v>
      </c>
      <c r="M587" s="14" t="str">
        <f>IFERROR(MID(Table1[[#This Row],[price]],SEARCH("¹",Table1[[#This Row],[price]])+1, 10), MID(Table1[[#This Row],[price]],SEARCH("Rs. ",Table1[[#This Row],[price]])+4, 10))</f>
        <v>1799</v>
      </c>
      <c r="N587" s="6" t="str">
        <f>IF(ISNUMBER(SEARCH("Men", Table1[[#This Row],[name]])), "Men", "Women")</f>
        <v>Men</v>
      </c>
      <c r="O587" s="6"/>
      <c r="P587" s="6"/>
    </row>
    <row r="588" spans="1:16" ht="19.8" customHeight="1" x14ac:dyDescent="0.3">
      <c r="A588" t="s">
        <v>2713</v>
      </c>
      <c r="B588" t="s">
        <v>2714</v>
      </c>
      <c r="C588" t="s">
        <v>1560</v>
      </c>
      <c r="D588" t="s">
        <v>201</v>
      </c>
      <c r="E588" t="s">
        <v>2715</v>
      </c>
      <c r="F588" t="s">
        <v>21</v>
      </c>
      <c r="G588" s="1" t="s">
        <v>2716</v>
      </c>
      <c r="H588" t="s">
        <v>1209</v>
      </c>
      <c r="I588" s="10" t="str">
        <f>IFERROR(LEFT(Table1[[#This Row],[ratingOld]],SEARCH("|", Table1[[#This Row],[ratingOld]])-2), AVERAGE(Table1[Ratings]))</f>
        <v>4.4</v>
      </c>
      <c r="J588" s="1" t="str">
        <f>IF(Table1[[#This Row],[numBuyers]]&lt;&gt;"None",LEFT(Table1[[#This Row],[numBuyers]],SEARCH(" ",Table1[[#This Row],[numBuyers]])-1), "None")</f>
        <v>3.6k</v>
      </c>
      <c r="K588" s="1" t="str">
        <f>IFERROR(LEFT(Table1[[#This Row],[Column1]],SEARCH("k", Table1[[#This Row],[Column1]])-1), 0)</f>
        <v>3.6</v>
      </c>
      <c r="L588" s="16">
        <f>IF(Table1[[#This Row],[Column2]]=0, Table1[[#This Row],[Column1]], Table1[[#This Row],[Column2]]*1000)</f>
        <v>3600</v>
      </c>
      <c r="M588" s="14" t="str">
        <f>IFERROR(MID(Table1[[#This Row],[price]],SEARCH("¹",Table1[[#This Row],[price]])+1, 10), MID(Table1[[#This Row],[price]],SEARCH("Rs. ",Table1[[#This Row],[price]])+4, 10))</f>
        <v>419</v>
      </c>
      <c r="N588" s="6" t="str">
        <f>IF(ISNUMBER(SEARCH("Men", Table1[[#This Row],[name]])), "Men", "Women")</f>
        <v>Women</v>
      </c>
      <c r="O588" s="6"/>
      <c r="P588" s="6"/>
    </row>
    <row r="589" spans="1:16" ht="19.8" customHeight="1" x14ac:dyDescent="0.3">
      <c r="A589" t="s">
        <v>1199</v>
      </c>
      <c r="B589" t="s">
        <v>1200</v>
      </c>
      <c r="C589" t="s">
        <v>926</v>
      </c>
      <c r="D589" t="s">
        <v>1195</v>
      </c>
      <c r="E589" t="s">
        <v>2717</v>
      </c>
      <c r="F589" s="1" t="s">
        <v>1202</v>
      </c>
      <c r="G589" s="1" t="s">
        <v>2718</v>
      </c>
      <c r="H589" t="s">
        <v>1299</v>
      </c>
      <c r="I589" s="10" t="str">
        <f>IFERROR(LEFT(Table1[[#This Row],[ratingOld]],SEARCH("|", Table1[[#This Row],[ratingOld]])-2), AVERAGE(Table1[Ratings]))</f>
        <v>2.9</v>
      </c>
      <c r="J589" s="1" t="str">
        <f>IF(Table1[[#This Row],[numBuyers]]&lt;&gt;"None",LEFT(Table1[[#This Row],[numBuyers]],SEARCH(" ",Table1[[#This Row],[numBuyers]])-1), "None")</f>
        <v>53</v>
      </c>
      <c r="K589" s="1">
        <f>IFERROR(LEFT(Table1[[#This Row],[Column1]],SEARCH("k", Table1[[#This Row],[Column1]])-1), 0)</f>
        <v>0</v>
      </c>
      <c r="L589" s="16" t="str">
        <f>IF(Table1[[#This Row],[Column2]]=0, Table1[[#This Row],[Column1]], Table1[[#This Row],[Column2]]*1000)</f>
        <v>53</v>
      </c>
      <c r="M589" s="14" t="str">
        <f>IFERROR(MID(Table1[[#This Row],[price]],SEARCH("¹",Table1[[#This Row],[price]])+1, 10), MID(Table1[[#This Row],[price]],SEARCH("Rs. ",Table1[[#This Row],[price]])+4, 10))</f>
        <v>699</v>
      </c>
      <c r="N589" s="6" t="str">
        <f>IF(ISNUMBER(SEARCH("Men", Table1[[#This Row],[name]])), "Men", "Women")</f>
        <v>Women</v>
      </c>
      <c r="O589" s="6"/>
      <c r="P589" s="6"/>
    </row>
    <row r="590" spans="1:16" ht="19.8" hidden="1" customHeight="1" x14ac:dyDescent="0.3">
      <c r="A590" t="s">
        <v>403</v>
      </c>
      <c r="B590" t="s">
        <v>2719</v>
      </c>
      <c r="C590" t="s">
        <v>2720</v>
      </c>
      <c r="D590" t="s">
        <v>99</v>
      </c>
      <c r="E590" s="1" t="s">
        <v>2721</v>
      </c>
      <c r="F590" t="s">
        <v>373</v>
      </c>
      <c r="G590" t="s">
        <v>21</v>
      </c>
      <c r="H590" t="s">
        <v>21</v>
      </c>
      <c r="I590" s="1" t="str">
        <f ca="1">IFERROR(LEFT(Table1[[#This Row],[ratingOld]],SEARCH("|", Table1[[#This Row],[ratingOld]])-2), AVERAGE(Table1[Ratings]))</f>
        <v>4.4</v>
      </c>
      <c r="J590" s="1" t="str">
        <f>IF(Table1[[#This Row],[numBuyers]]&lt;&gt;"None",LEFT(Table1[[#This Row],[numBuyers]],SEARCH(" ",Table1[[#This Row],[numBuyers]])-1), "None")</f>
        <v>None</v>
      </c>
      <c r="K590" s="1">
        <f>IFERROR(LEFT(Table1[[#This Row],[Column1]],SEARCH("k", Table1[[#This Row],[Column1]])-1), 0)</f>
        <v>0</v>
      </c>
      <c r="L590" s="6" t="str">
        <f>IF(Table1[[#This Row],[Column2]]=0, Table1[[#This Row],[Column1]], Table1[[#This Row],[Column2]]*1000)</f>
        <v>None</v>
      </c>
      <c r="M590" s="6" t="str">
        <f>IFERROR(MID(Table1[[#This Row],[price]],SEARCH("¹",Table1[[#This Row],[price]])+1, 10), MID(Table1[[#This Row],[price]],SEARCH("Rs. ",Table1[[#This Row],[price]])+4, 10))</f>
        <v>6459</v>
      </c>
      <c r="N590" s="6" t="str">
        <f>IF(ISNUMBER(SEARCH("Men", Table1[[#This Row],[name]])), "Men", "Women")</f>
        <v>Men</v>
      </c>
      <c r="O590" s="6" t="str">
        <f>TRIM(RIGHT(SUBSTITUTE(Table1[[#This Row],[name]], " ", REPT(" ", 100)), 100))</f>
        <v>Pants</v>
      </c>
      <c r="P59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591" spans="1:16" ht="19.8" customHeight="1" x14ac:dyDescent="0.3">
      <c r="A591" t="s">
        <v>65</v>
      </c>
      <c r="B591" t="s">
        <v>161</v>
      </c>
      <c r="C591" t="s">
        <v>392</v>
      </c>
      <c r="D591" t="s">
        <v>927</v>
      </c>
      <c r="E591" t="s">
        <v>2722</v>
      </c>
      <c r="F591" s="1" t="s">
        <v>165</v>
      </c>
      <c r="G591" s="1" t="s">
        <v>2723</v>
      </c>
      <c r="H591" t="s">
        <v>440</v>
      </c>
      <c r="I591" s="10" t="str">
        <f>IFERROR(LEFT(Table1[[#This Row],[ratingOld]],SEARCH("|", Table1[[#This Row],[ratingOld]])-2), AVERAGE(Table1[Ratings]))</f>
        <v>3.8</v>
      </c>
      <c r="J591" s="1" t="str">
        <f>IF(Table1[[#This Row],[numBuyers]]&lt;&gt;"None",LEFT(Table1[[#This Row],[numBuyers]],SEARCH(" ",Table1[[#This Row],[numBuyers]])-1), "None")</f>
        <v>1.4k</v>
      </c>
      <c r="K591" s="1" t="str">
        <f>IFERROR(LEFT(Table1[[#This Row],[Column1]],SEARCH("k", Table1[[#This Row],[Column1]])-1), 0)</f>
        <v>1.4</v>
      </c>
      <c r="L591" s="16">
        <f>IF(Table1[[#This Row],[Column2]]=0, Table1[[#This Row],[Column1]], Table1[[#This Row],[Column2]]*1000)</f>
        <v>1400</v>
      </c>
      <c r="M591" s="14" t="str">
        <f>IFERROR(MID(Table1[[#This Row],[price]],SEARCH("¹",Table1[[#This Row],[price]])+1, 10), MID(Table1[[#This Row],[price]],SEARCH("Rs. ",Table1[[#This Row],[price]])+4, 10))</f>
        <v>799</v>
      </c>
      <c r="N591" s="6" t="str">
        <f>IF(ISNUMBER(SEARCH("Men", Table1[[#This Row],[name]])), "Men", "Women")</f>
        <v>Men</v>
      </c>
      <c r="O591" s="6"/>
      <c r="P591" s="6"/>
    </row>
    <row r="592" spans="1:16" ht="19.8" customHeight="1" x14ac:dyDescent="0.3">
      <c r="A592" t="s">
        <v>638</v>
      </c>
      <c r="B592" t="s">
        <v>2724</v>
      </c>
      <c r="C592" t="s">
        <v>2725</v>
      </c>
      <c r="D592" t="s">
        <v>2726</v>
      </c>
      <c r="E592" t="s">
        <v>26</v>
      </c>
      <c r="F592" t="s">
        <v>2727</v>
      </c>
      <c r="G592" s="1" t="s">
        <v>2728</v>
      </c>
      <c r="H592" t="s">
        <v>2649</v>
      </c>
      <c r="I592" s="10" t="str">
        <f>IFERROR(LEFT(Table1[[#This Row],[ratingOld]],SEARCH("|", Table1[[#This Row],[ratingOld]])-2), AVERAGE(Table1[Ratings]))</f>
        <v>4.4</v>
      </c>
      <c r="J592" s="1" t="str">
        <f>IF(Table1[[#This Row],[numBuyers]]&lt;&gt;"None",LEFT(Table1[[#This Row],[numBuyers]],SEARCH(" ",Table1[[#This Row],[numBuyers]])-1), "None")</f>
        <v>6.3k</v>
      </c>
      <c r="K592" s="1" t="str">
        <f>IFERROR(LEFT(Table1[[#This Row],[Column1]],SEARCH("k", Table1[[#This Row],[Column1]])-1), 0)</f>
        <v>6.3</v>
      </c>
      <c r="L592" s="16">
        <f>IF(Table1[[#This Row],[Column2]]=0, Table1[[#This Row],[Column1]], Table1[[#This Row],[Column2]]*1000)</f>
        <v>6300</v>
      </c>
      <c r="M592" s="14" t="str">
        <f>IFERROR(MID(Table1[[#This Row],[price]],SEARCH("¹",Table1[[#This Row],[price]])+1, 10), MID(Table1[[#This Row],[price]],SEARCH("Rs. ",Table1[[#This Row],[price]])+4, 10))</f>
        <v>535</v>
      </c>
      <c r="N592" s="6" t="str">
        <f>IF(ISNUMBER(SEARCH("Men", Table1[[#This Row],[name]])), "Men", "Women")</f>
        <v>Men</v>
      </c>
      <c r="O592" s="6"/>
      <c r="P592" s="6"/>
    </row>
    <row r="593" spans="1:16" ht="19.8" hidden="1" customHeight="1" x14ac:dyDescent="0.3">
      <c r="A593" t="s">
        <v>1400</v>
      </c>
      <c r="B593" t="s">
        <v>2729</v>
      </c>
      <c r="C593" t="s">
        <v>2730</v>
      </c>
      <c r="D593" t="s">
        <v>2469</v>
      </c>
      <c r="E593" s="1" t="s">
        <v>2731</v>
      </c>
      <c r="F593" s="1" t="s">
        <v>1404</v>
      </c>
      <c r="G593" t="s">
        <v>21</v>
      </c>
      <c r="H593" t="s">
        <v>21</v>
      </c>
      <c r="I593" s="1" t="str">
        <f ca="1">IFERROR(LEFT(Table1[[#This Row],[ratingOld]],SEARCH("|", Table1[[#This Row],[ratingOld]])-2), AVERAGE(Table1[Ratings]))</f>
        <v>4.4</v>
      </c>
      <c r="J593" s="1" t="str">
        <f>IF(Table1[[#This Row],[numBuyers]]&lt;&gt;"None",LEFT(Table1[[#This Row],[numBuyers]],SEARCH(" ",Table1[[#This Row],[numBuyers]])-1), "None")</f>
        <v>None</v>
      </c>
      <c r="K593" s="1">
        <f>IFERROR(LEFT(Table1[[#This Row],[Column1]],SEARCH("k", Table1[[#This Row],[Column1]])-1), 0)</f>
        <v>0</v>
      </c>
      <c r="L593" s="6" t="str">
        <f>IF(Table1[[#This Row],[Column2]]=0, Table1[[#This Row],[Column1]], Table1[[#This Row],[Column2]]*1000)</f>
        <v>None</v>
      </c>
      <c r="M593" s="6" t="str">
        <f>IFERROR(MID(Table1[[#This Row],[price]],SEARCH("¹",Table1[[#This Row],[price]])+1, 10), MID(Table1[[#This Row],[price]],SEARCH("Rs. ",Table1[[#This Row],[price]])+4, 10))</f>
        <v>1601</v>
      </c>
      <c r="N593" s="6" t="str">
        <f>IF(ISNUMBER(SEARCH("Men", Table1[[#This Row],[name]])), "Men", "Women")</f>
        <v>Women</v>
      </c>
      <c r="O593" s="6" t="str">
        <f>TRIM(RIGHT(SUBSTITUTE(Table1[[#This Row],[name]], " ", REPT(" ", 100)), 100))</f>
        <v>T-Shirt</v>
      </c>
      <c r="P59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594" spans="1:16" ht="19.8" customHeight="1" x14ac:dyDescent="0.3">
      <c r="A594" t="s">
        <v>7</v>
      </c>
      <c r="B594" t="s">
        <v>2732</v>
      </c>
      <c r="C594" t="s">
        <v>2733</v>
      </c>
      <c r="D594" t="s">
        <v>10</v>
      </c>
      <c r="E594" s="1" t="s">
        <v>2734</v>
      </c>
      <c r="F594" s="1" t="s">
        <v>823</v>
      </c>
      <c r="G594" s="1" t="s">
        <v>2204</v>
      </c>
      <c r="H594" t="s">
        <v>2186</v>
      </c>
      <c r="I594" s="10" t="str">
        <f>IFERROR(LEFT(Table1[[#This Row],[ratingOld]],SEARCH("|", Table1[[#This Row],[ratingOld]])-2), AVERAGE(Table1[Ratings]))</f>
        <v>4.4</v>
      </c>
      <c r="J594" s="1" t="str">
        <f>IF(Table1[[#This Row],[numBuyers]]&lt;&gt;"None",LEFT(Table1[[#This Row],[numBuyers]],SEARCH(" ",Table1[[#This Row],[numBuyers]])-1), "None")</f>
        <v>36</v>
      </c>
      <c r="K594" s="1">
        <f>IFERROR(LEFT(Table1[[#This Row],[Column1]],SEARCH("k", Table1[[#This Row],[Column1]])-1), 0)</f>
        <v>0</v>
      </c>
      <c r="L594" s="16" t="str">
        <f>IF(Table1[[#This Row],[Column2]]=0, Table1[[#This Row],[Column1]], Table1[[#This Row],[Column2]]*1000)</f>
        <v>36</v>
      </c>
      <c r="M594" s="14" t="str">
        <f>IFERROR(MID(Table1[[#This Row],[price]],SEARCH("¹",Table1[[#This Row],[price]])+1, 10), MID(Table1[[#This Row],[price]],SEARCH("Rs. ",Table1[[#This Row],[price]])+4, 10))</f>
        <v>5999</v>
      </c>
      <c r="N594" s="6" t="str">
        <f>IF(ISNUMBER(SEARCH("Men", Table1[[#This Row],[name]])), "Men", "Women")</f>
        <v>Men</v>
      </c>
      <c r="O594" s="6"/>
      <c r="P594" s="6"/>
    </row>
    <row r="595" spans="1:16" ht="19.8" customHeight="1" x14ac:dyDescent="0.3">
      <c r="A595" t="s">
        <v>127</v>
      </c>
      <c r="B595" t="s">
        <v>2735</v>
      </c>
      <c r="C595" t="s">
        <v>377</v>
      </c>
      <c r="D595" t="s">
        <v>2736</v>
      </c>
      <c r="E595" s="1" t="s">
        <v>2737</v>
      </c>
      <c r="F595" s="1" t="s">
        <v>130</v>
      </c>
      <c r="G595" s="1" t="s">
        <v>2738</v>
      </c>
      <c r="H595" t="s">
        <v>1413</v>
      </c>
      <c r="I595" s="10" t="str">
        <f>IFERROR(LEFT(Table1[[#This Row],[ratingOld]],SEARCH("|", Table1[[#This Row],[ratingOld]])-2), AVERAGE(Table1[Ratings]))</f>
        <v>4.1</v>
      </c>
      <c r="J595" s="1" t="str">
        <f>IF(Table1[[#This Row],[numBuyers]]&lt;&gt;"None",LEFT(Table1[[#This Row],[numBuyers]],SEARCH(" ",Table1[[#This Row],[numBuyers]])-1), "None")</f>
        <v>80</v>
      </c>
      <c r="K595" s="1">
        <f>IFERROR(LEFT(Table1[[#This Row],[Column1]],SEARCH("k", Table1[[#This Row],[Column1]])-1), 0)</f>
        <v>0</v>
      </c>
      <c r="L595" s="16" t="str">
        <f>IF(Table1[[#This Row],[Column2]]=0, Table1[[#This Row],[Column1]], Table1[[#This Row],[Column2]]*1000)</f>
        <v>80</v>
      </c>
      <c r="M595" s="14" t="str">
        <f>IFERROR(MID(Table1[[#This Row],[price]],SEARCH("¹",Table1[[#This Row],[price]])+1, 10), MID(Table1[[#This Row],[price]],SEARCH("Rs. ",Table1[[#This Row],[price]])+4, 10))</f>
        <v>899</v>
      </c>
      <c r="N595" s="6" t="str">
        <f>IF(ISNUMBER(SEARCH("Men", Table1[[#This Row],[name]])), "Men", "Women")</f>
        <v>Men</v>
      </c>
      <c r="O595" s="6"/>
      <c r="P595" s="6"/>
    </row>
    <row r="596" spans="1:16" ht="19.8" customHeight="1" x14ac:dyDescent="0.3">
      <c r="A596" t="s">
        <v>35</v>
      </c>
      <c r="B596" t="s">
        <v>276</v>
      </c>
      <c r="C596" t="s">
        <v>187</v>
      </c>
      <c r="D596" t="s">
        <v>277</v>
      </c>
      <c r="E596" t="s">
        <v>26</v>
      </c>
      <c r="F596" s="1" t="s">
        <v>278</v>
      </c>
      <c r="G596" s="1" t="s">
        <v>2739</v>
      </c>
      <c r="H596" t="s">
        <v>2740</v>
      </c>
      <c r="I596" s="10" t="str">
        <f>IFERROR(LEFT(Table1[[#This Row],[ratingOld]],SEARCH("|", Table1[[#This Row],[ratingOld]])-2), AVERAGE(Table1[Ratings]))</f>
        <v>4.2</v>
      </c>
      <c r="J596" s="1" t="str">
        <f>IF(Table1[[#This Row],[numBuyers]]&lt;&gt;"None",LEFT(Table1[[#This Row],[numBuyers]],SEARCH(" ",Table1[[#This Row],[numBuyers]])-1), "None")</f>
        <v>282</v>
      </c>
      <c r="K596" s="1">
        <f>IFERROR(LEFT(Table1[[#This Row],[Column1]],SEARCH("k", Table1[[#This Row],[Column1]])-1), 0)</f>
        <v>0</v>
      </c>
      <c r="L596" s="16" t="str">
        <f>IF(Table1[[#This Row],[Column2]]=0, Table1[[#This Row],[Column1]], Table1[[#This Row],[Column2]]*1000)</f>
        <v>282</v>
      </c>
      <c r="M596" s="14" t="str">
        <f>IFERROR(MID(Table1[[#This Row],[price]],SEARCH("¹",Table1[[#This Row],[price]])+1, 10), MID(Table1[[#This Row],[price]],SEARCH("Rs. ",Table1[[#This Row],[price]])+4, 10))</f>
        <v>1599</v>
      </c>
      <c r="N596" s="6" t="str">
        <f>IF(ISNUMBER(SEARCH("Men", Table1[[#This Row],[name]])), "Men", "Women")</f>
        <v>Women</v>
      </c>
      <c r="O596" s="6"/>
      <c r="P596" s="6"/>
    </row>
    <row r="597" spans="1:16" ht="19.8" hidden="1" customHeight="1" x14ac:dyDescent="0.3">
      <c r="A597" t="s">
        <v>2741</v>
      </c>
      <c r="B597" t="s">
        <v>2742</v>
      </c>
      <c r="C597" t="s">
        <v>1972</v>
      </c>
      <c r="D597" t="s">
        <v>21</v>
      </c>
      <c r="E597" t="s">
        <v>2743</v>
      </c>
      <c r="F597" s="1" t="s">
        <v>2744</v>
      </c>
      <c r="G597" t="s">
        <v>21</v>
      </c>
      <c r="H597" t="s">
        <v>21</v>
      </c>
      <c r="I597" s="1" t="str">
        <f ca="1">IFERROR(LEFT(Table1[[#This Row],[ratingOld]],SEARCH("|", Table1[[#This Row],[ratingOld]])-2), AVERAGE(Table1[Ratings]))</f>
        <v>4.4</v>
      </c>
      <c r="J597" s="1" t="str">
        <f>IF(Table1[[#This Row],[numBuyers]]&lt;&gt;"None",LEFT(Table1[[#This Row],[numBuyers]],SEARCH(" ",Table1[[#This Row],[numBuyers]])-1), "None")</f>
        <v>None</v>
      </c>
      <c r="K597" s="1">
        <f>IFERROR(LEFT(Table1[[#This Row],[Column1]],SEARCH("k", Table1[[#This Row],[Column1]])-1), 0)</f>
        <v>0</v>
      </c>
      <c r="L597" s="6" t="str">
        <f>IF(Table1[[#This Row],[Column2]]=0, Table1[[#This Row],[Column1]], Table1[[#This Row],[Column2]]*1000)</f>
        <v>None</v>
      </c>
      <c r="M597" s="6" t="str">
        <f>IFERROR(MID(Table1[[#This Row],[price]],SEARCH("¹",Table1[[#This Row],[price]])+1, 10), MID(Table1[[#This Row],[price]],SEARCH("Rs. ",Table1[[#This Row],[price]])+4, 10))</f>
        <v>1699</v>
      </c>
      <c r="N597" s="6" t="str">
        <f>IF(ISNUMBER(SEARCH("Men", Table1[[#This Row],[name]])), "Men", "Women")</f>
        <v>Women</v>
      </c>
      <c r="O597" s="6" t="str">
        <f>TRIM(RIGHT(SUBSTITUTE(Table1[[#This Row],[name]], " ", REPT(" ", 100)), 100))</f>
        <v>Shirt</v>
      </c>
      <c r="P59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598" spans="1:16" ht="19.8" customHeight="1" x14ac:dyDescent="0.3">
      <c r="A598" t="s">
        <v>71</v>
      </c>
      <c r="B598" t="s">
        <v>2745</v>
      </c>
      <c r="C598" t="s">
        <v>359</v>
      </c>
      <c r="D598" t="s">
        <v>2226</v>
      </c>
      <c r="E598" s="1" t="s">
        <v>2746</v>
      </c>
      <c r="F598" s="1" t="s">
        <v>823</v>
      </c>
      <c r="G598" s="1" t="s">
        <v>2747</v>
      </c>
      <c r="H598" t="s">
        <v>2748</v>
      </c>
      <c r="I598" s="10" t="str">
        <f>IFERROR(LEFT(Table1[[#This Row],[ratingOld]],SEARCH("|", Table1[[#This Row],[ratingOld]])-2), AVERAGE(Table1[Ratings]))</f>
        <v>4</v>
      </c>
      <c r="J598" s="1" t="str">
        <f>IF(Table1[[#This Row],[numBuyers]]&lt;&gt;"None",LEFT(Table1[[#This Row],[numBuyers]],SEARCH(" ",Table1[[#This Row],[numBuyers]])-1), "None")</f>
        <v>182</v>
      </c>
      <c r="K598" s="1">
        <f>IFERROR(LEFT(Table1[[#This Row],[Column1]],SEARCH("k", Table1[[#This Row],[Column1]])-1), 0)</f>
        <v>0</v>
      </c>
      <c r="L598" s="16" t="str">
        <f>IF(Table1[[#This Row],[Column2]]=0, Table1[[#This Row],[Column1]], Table1[[#This Row],[Column2]]*1000)</f>
        <v>182</v>
      </c>
      <c r="M598" s="14" t="str">
        <f>IFERROR(MID(Table1[[#This Row],[price]],SEARCH("¹",Table1[[#This Row],[price]])+1, 10), MID(Table1[[#This Row],[price]],SEARCH("Rs. ",Table1[[#This Row],[price]])+4, 10))</f>
        <v>635</v>
      </c>
      <c r="N598" s="6" t="str">
        <f>IF(ISNUMBER(SEARCH("Men", Table1[[#This Row],[name]])), "Men", "Women")</f>
        <v>Men</v>
      </c>
      <c r="O598" s="6"/>
      <c r="P598" s="6"/>
    </row>
    <row r="599" spans="1:16" ht="19.8" customHeight="1" x14ac:dyDescent="0.3">
      <c r="A599" t="s">
        <v>240</v>
      </c>
      <c r="B599" t="s">
        <v>1538</v>
      </c>
      <c r="C599" t="s">
        <v>2749</v>
      </c>
      <c r="D599" t="s">
        <v>106</v>
      </c>
      <c r="E599" t="s">
        <v>2750</v>
      </c>
      <c r="F599" t="s">
        <v>373</v>
      </c>
      <c r="G599" s="1" t="s">
        <v>27</v>
      </c>
      <c r="H599" t="s">
        <v>28</v>
      </c>
      <c r="I599" s="10" t="str">
        <f>IFERROR(LEFT(Table1[[#This Row],[ratingOld]],SEARCH("|", Table1[[#This Row],[ratingOld]])-2), AVERAGE(Table1[Ratings]))</f>
        <v>4.1</v>
      </c>
      <c r="J599" s="1" t="str">
        <f>IF(Table1[[#This Row],[numBuyers]]&lt;&gt;"None",LEFT(Table1[[#This Row],[numBuyers]],SEARCH(" ",Table1[[#This Row],[numBuyers]])-1), "None")</f>
        <v>7.7k</v>
      </c>
      <c r="K599" s="1" t="str">
        <f>IFERROR(LEFT(Table1[[#This Row],[Column1]],SEARCH("k", Table1[[#This Row],[Column1]])-1), 0)</f>
        <v>7.7</v>
      </c>
      <c r="L599" s="16">
        <f>IF(Table1[[#This Row],[Column2]]=0, Table1[[#This Row],[Column1]], Table1[[#This Row],[Column2]]*1000)</f>
        <v>7700</v>
      </c>
      <c r="M599" s="14" t="str">
        <f>IFERROR(MID(Table1[[#This Row],[price]],SEARCH("¹",Table1[[#This Row],[price]])+1, 10), MID(Table1[[#This Row],[price]],SEARCH("Rs. ",Table1[[#This Row],[price]])+4, 10))</f>
        <v>424</v>
      </c>
      <c r="N599" s="6" t="str">
        <f>IF(ISNUMBER(SEARCH("Men", Table1[[#This Row],[name]])), "Men", "Women")</f>
        <v>Men</v>
      </c>
      <c r="O599" s="6"/>
      <c r="P599" s="6"/>
    </row>
    <row r="600" spans="1:16" ht="19.8" customHeight="1" x14ac:dyDescent="0.3">
      <c r="A600" t="s">
        <v>965</v>
      </c>
      <c r="B600" t="s">
        <v>2751</v>
      </c>
      <c r="C600" t="s">
        <v>2752</v>
      </c>
      <c r="D600" t="s">
        <v>2753</v>
      </c>
      <c r="E600" t="s">
        <v>26</v>
      </c>
      <c r="F600" s="1" t="s">
        <v>968</v>
      </c>
      <c r="G600" s="1" t="s">
        <v>2754</v>
      </c>
      <c r="H600" t="s">
        <v>420</v>
      </c>
      <c r="I600" s="10" t="str">
        <f>IFERROR(LEFT(Table1[[#This Row],[ratingOld]],SEARCH("|", Table1[[#This Row],[ratingOld]])-2), AVERAGE(Table1[Ratings]))</f>
        <v>4</v>
      </c>
      <c r="J600" s="1" t="str">
        <f>IF(Table1[[#This Row],[numBuyers]]&lt;&gt;"None",LEFT(Table1[[#This Row],[numBuyers]],SEARCH(" ",Table1[[#This Row],[numBuyers]])-1), "None")</f>
        <v>24</v>
      </c>
      <c r="K600" s="1">
        <f>IFERROR(LEFT(Table1[[#This Row],[Column1]],SEARCH("k", Table1[[#This Row],[Column1]])-1), 0)</f>
        <v>0</v>
      </c>
      <c r="L600" s="16" t="str">
        <f>IF(Table1[[#This Row],[Column2]]=0, Table1[[#This Row],[Column1]], Table1[[#This Row],[Column2]]*1000)</f>
        <v>24</v>
      </c>
      <c r="M600" s="14" t="str">
        <f>IFERROR(MID(Table1[[#This Row],[price]],SEARCH("¹",Table1[[#This Row],[price]])+1, 10), MID(Table1[[#This Row],[price]],SEARCH("Rs. ",Table1[[#This Row],[price]])+4, 10))</f>
        <v>3499</v>
      </c>
      <c r="N600" s="6" t="str">
        <f>IF(ISNUMBER(SEARCH("Men", Table1[[#This Row],[name]])), "Men", "Women")</f>
        <v>Women</v>
      </c>
      <c r="O600" s="6"/>
      <c r="P600" s="6"/>
    </row>
    <row r="601" spans="1:16" ht="19.8" customHeight="1" x14ac:dyDescent="0.3">
      <c r="A601" t="s">
        <v>1361</v>
      </c>
      <c r="B601" t="s">
        <v>2755</v>
      </c>
      <c r="C601" t="s">
        <v>2756</v>
      </c>
      <c r="D601" t="s">
        <v>18</v>
      </c>
      <c r="E601" s="1" t="s">
        <v>2757</v>
      </c>
      <c r="F601" s="1" t="s">
        <v>70</v>
      </c>
      <c r="G601" s="1" t="s">
        <v>2758</v>
      </c>
      <c r="H601" t="s">
        <v>2759</v>
      </c>
      <c r="I601" s="10" t="str">
        <f>IFERROR(LEFT(Table1[[#This Row],[ratingOld]],SEARCH("|", Table1[[#This Row],[ratingOld]])-2), AVERAGE(Table1[Ratings]))</f>
        <v>4.3</v>
      </c>
      <c r="J601" s="1" t="str">
        <f>IF(Table1[[#This Row],[numBuyers]]&lt;&gt;"None",LEFT(Table1[[#This Row],[numBuyers]],SEARCH(" ",Table1[[#This Row],[numBuyers]])-1), "None")</f>
        <v>44</v>
      </c>
      <c r="K601" s="1">
        <f>IFERROR(LEFT(Table1[[#This Row],[Column1]],SEARCH("k", Table1[[#This Row],[Column1]])-1), 0)</f>
        <v>0</v>
      </c>
      <c r="L601" s="16" t="str">
        <f>IF(Table1[[#This Row],[Column2]]=0, Table1[[#This Row],[Column1]], Table1[[#This Row],[Column2]]*1000)</f>
        <v>44</v>
      </c>
      <c r="M601" s="14" t="str">
        <f>IFERROR(MID(Table1[[#This Row],[price]],SEARCH("¹",Table1[[#This Row],[price]])+1, 10), MID(Table1[[#This Row],[price]],SEARCH("Rs. ",Table1[[#This Row],[price]])+4, 10))</f>
        <v>4799</v>
      </c>
      <c r="N601" s="6" t="str">
        <f>IF(ISNUMBER(SEARCH("Men", Table1[[#This Row],[name]])), "Men", "Women")</f>
        <v>Women</v>
      </c>
      <c r="O601" s="6"/>
      <c r="P601" s="6"/>
    </row>
    <row r="602" spans="1:16" ht="19.8" customHeight="1" x14ac:dyDescent="0.3">
      <c r="A602" t="s">
        <v>85</v>
      </c>
      <c r="B602" t="s">
        <v>1695</v>
      </c>
      <c r="C602" t="s">
        <v>1021</v>
      </c>
      <c r="D602" t="s">
        <v>88</v>
      </c>
      <c r="E602" s="1" t="s">
        <v>1696</v>
      </c>
      <c r="F602" t="s">
        <v>2760</v>
      </c>
      <c r="G602" s="1" t="s">
        <v>2761</v>
      </c>
      <c r="H602" t="s">
        <v>2762</v>
      </c>
      <c r="I602" s="10" t="str">
        <f>IFERROR(LEFT(Table1[[#This Row],[ratingOld]],SEARCH("|", Table1[[#This Row],[ratingOld]])-2), AVERAGE(Table1[Ratings]))</f>
        <v>4.1</v>
      </c>
      <c r="J602" s="1" t="str">
        <f>IF(Table1[[#This Row],[numBuyers]]&lt;&gt;"None",LEFT(Table1[[#This Row],[numBuyers]],SEARCH(" ",Table1[[#This Row],[numBuyers]])-1), "None")</f>
        <v>981</v>
      </c>
      <c r="K602" s="1">
        <f>IFERROR(LEFT(Table1[[#This Row],[Column1]],SEARCH("k", Table1[[#This Row],[Column1]])-1), 0)</f>
        <v>0</v>
      </c>
      <c r="L602" s="16" t="str">
        <f>IF(Table1[[#This Row],[Column2]]=0, Table1[[#This Row],[Column1]], Table1[[#This Row],[Column2]]*1000)</f>
        <v>981</v>
      </c>
      <c r="M602" s="14" t="str">
        <f>IFERROR(MID(Table1[[#This Row],[price]],SEARCH("¹",Table1[[#This Row],[price]])+1, 10), MID(Table1[[#This Row],[price]],SEARCH("Rs. ",Table1[[#This Row],[price]])+4, 10))</f>
        <v>1859</v>
      </c>
      <c r="N602" s="6" t="str">
        <f>IF(ISNUMBER(SEARCH("Men", Table1[[#This Row],[name]])), "Men", "Women")</f>
        <v>Men</v>
      </c>
      <c r="O602" s="6"/>
      <c r="P602" s="6"/>
    </row>
    <row r="603" spans="1:16" ht="19.8" customHeight="1" x14ac:dyDescent="0.3">
      <c r="A603" t="s">
        <v>1265</v>
      </c>
      <c r="B603" t="s">
        <v>2763</v>
      </c>
      <c r="C603" t="s">
        <v>926</v>
      </c>
      <c r="D603" t="s">
        <v>1387</v>
      </c>
      <c r="E603" s="1" t="s">
        <v>2764</v>
      </c>
      <c r="F603" t="s">
        <v>1389</v>
      </c>
      <c r="G603" s="1" t="s">
        <v>2765</v>
      </c>
      <c r="H603" t="s">
        <v>2766</v>
      </c>
      <c r="I603" s="10" t="str">
        <f>IFERROR(LEFT(Table1[[#This Row],[ratingOld]],SEARCH("|", Table1[[#This Row],[ratingOld]])-2), AVERAGE(Table1[Ratings]))</f>
        <v>4.1</v>
      </c>
      <c r="J603" s="1" t="str">
        <f>IF(Table1[[#This Row],[numBuyers]]&lt;&gt;"None",LEFT(Table1[[#This Row],[numBuyers]],SEARCH(" ",Table1[[#This Row],[numBuyers]])-1), "None")</f>
        <v>878</v>
      </c>
      <c r="K603" s="1">
        <f>IFERROR(LEFT(Table1[[#This Row],[Column1]],SEARCH("k", Table1[[#This Row],[Column1]])-1), 0)</f>
        <v>0</v>
      </c>
      <c r="L603" s="16" t="str">
        <f>IF(Table1[[#This Row],[Column2]]=0, Table1[[#This Row],[Column1]], Table1[[#This Row],[Column2]]*1000)</f>
        <v>878</v>
      </c>
      <c r="M603" s="14" t="str">
        <f>IFERROR(MID(Table1[[#This Row],[price]],SEARCH("¹",Table1[[#This Row],[price]])+1, 10), MID(Table1[[#This Row],[price]],SEARCH("Rs. ",Table1[[#This Row],[price]])+4, 10))</f>
        <v>699</v>
      </c>
      <c r="N603" s="6" t="str">
        <f>IF(ISNUMBER(SEARCH("Men", Table1[[#This Row],[name]])), "Men", "Women")</f>
        <v>Men</v>
      </c>
      <c r="O603" s="6"/>
      <c r="P603" s="6"/>
    </row>
    <row r="604" spans="1:16" ht="19.8" customHeight="1" x14ac:dyDescent="0.3">
      <c r="A604" t="s">
        <v>998</v>
      </c>
      <c r="B604" t="s">
        <v>2767</v>
      </c>
      <c r="C604" t="s">
        <v>2768</v>
      </c>
      <c r="D604" t="s">
        <v>680</v>
      </c>
      <c r="E604" s="1" t="s">
        <v>2769</v>
      </c>
      <c r="F604" t="s">
        <v>2727</v>
      </c>
      <c r="G604" s="1" t="s">
        <v>2770</v>
      </c>
      <c r="H604" t="s">
        <v>2771</v>
      </c>
      <c r="I604" s="10" t="str">
        <f>IFERROR(LEFT(Table1[[#This Row],[ratingOld]],SEARCH("|", Table1[[#This Row],[ratingOld]])-2), AVERAGE(Table1[Ratings]))</f>
        <v>4.2</v>
      </c>
      <c r="J604" s="1" t="str">
        <f>IF(Table1[[#This Row],[numBuyers]]&lt;&gt;"None",LEFT(Table1[[#This Row],[numBuyers]],SEARCH(" ",Table1[[#This Row],[numBuyers]])-1), "None")</f>
        <v>25</v>
      </c>
      <c r="K604" s="1">
        <f>IFERROR(LEFT(Table1[[#This Row],[Column1]],SEARCH("k", Table1[[#This Row],[Column1]])-1), 0)</f>
        <v>0</v>
      </c>
      <c r="L604" s="16" t="str">
        <f>IF(Table1[[#This Row],[Column2]]=0, Table1[[#This Row],[Column1]], Table1[[#This Row],[Column2]]*1000)</f>
        <v>25</v>
      </c>
      <c r="M604" s="14" t="str">
        <f>IFERROR(MID(Table1[[#This Row],[price]],SEARCH("¹",Table1[[#This Row],[price]])+1, 10), MID(Table1[[#This Row],[price]],SEARCH("Rs. ",Table1[[#This Row],[price]])+4, 10))</f>
        <v>6884</v>
      </c>
      <c r="N604" s="6" t="str">
        <f>IF(ISNUMBER(SEARCH("Men", Table1[[#This Row],[name]])), "Men", "Women")</f>
        <v>Men</v>
      </c>
      <c r="O604" s="6"/>
      <c r="P604" s="6"/>
    </row>
    <row r="605" spans="1:16" ht="19.8" customHeight="1" x14ac:dyDescent="0.3">
      <c r="A605" t="s">
        <v>375</v>
      </c>
      <c r="B605" t="s">
        <v>2772</v>
      </c>
      <c r="C605" t="s">
        <v>37</v>
      </c>
      <c r="D605" t="s">
        <v>2773</v>
      </c>
      <c r="E605" s="1" t="s">
        <v>2774</v>
      </c>
      <c r="F605" s="1" t="s">
        <v>380</v>
      </c>
      <c r="G605" s="1" t="s">
        <v>2775</v>
      </c>
      <c r="H605" t="s">
        <v>2039</v>
      </c>
      <c r="I605" s="10" t="str">
        <f>IFERROR(LEFT(Table1[[#This Row],[ratingOld]],SEARCH("|", Table1[[#This Row],[ratingOld]])-2), AVERAGE(Table1[Ratings]))</f>
        <v>3.9</v>
      </c>
      <c r="J605" s="1" t="str">
        <f>IF(Table1[[#This Row],[numBuyers]]&lt;&gt;"None",LEFT(Table1[[#This Row],[numBuyers]],SEARCH(" ",Table1[[#This Row],[numBuyers]])-1), "None")</f>
        <v>644</v>
      </c>
      <c r="K605" s="1">
        <f>IFERROR(LEFT(Table1[[#This Row],[Column1]],SEARCH("k", Table1[[#This Row],[Column1]])-1), 0)</f>
        <v>0</v>
      </c>
      <c r="L605" s="16" t="str">
        <f>IF(Table1[[#This Row],[Column2]]=0, Table1[[#This Row],[Column1]], Table1[[#This Row],[Column2]]*1000)</f>
        <v>644</v>
      </c>
      <c r="M605" s="14" t="str">
        <f>IFERROR(MID(Table1[[#This Row],[price]],SEARCH("¹",Table1[[#This Row],[price]])+1, 10), MID(Table1[[#This Row],[price]],SEARCH("Rs. ",Table1[[#This Row],[price]])+4, 10))</f>
        <v>999</v>
      </c>
      <c r="N605" s="6" t="str">
        <f>IF(ISNUMBER(SEARCH("Men", Table1[[#This Row],[name]])), "Men", "Women")</f>
        <v>Men</v>
      </c>
      <c r="O605" s="6"/>
      <c r="P605" s="6"/>
    </row>
    <row r="606" spans="1:16" ht="19.8" customHeight="1" x14ac:dyDescent="0.3">
      <c r="A606" t="s">
        <v>1857</v>
      </c>
      <c r="B606" t="s">
        <v>2776</v>
      </c>
      <c r="C606" t="s">
        <v>1680</v>
      </c>
      <c r="D606" t="s">
        <v>436</v>
      </c>
      <c r="E606" s="1" t="s">
        <v>2777</v>
      </c>
      <c r="F606" s="1" t="s">
        <v>1033</v>
      </c>
      <c r="G606" s="1" t="s">
        <v>332</v>
      </c>
      <c r="H606" t="s">
        <v>117</v>
      </c>
      <c r="I606" s="10" t="str">
        <f>IFERROR(LEFT(Table1[[#This Row],[ratingOld]],SEARCH("|", Table1[[#This Row],[ratingOld]])-2), AVERAGE(Table1[Ratings]))</f>
        <v>5</v>
      </c>
      <c r="J606" s="1" t="str">
        <f>IF(Table1[[#This Row],[numBuyers]]&lt;&gt;"None",LEFT(Table1[[#This Row],[numBuyers]],SEARCH(" ",Table1[[#This Row],[numBuyers]])-1), "None")</f>
        <v>3</v>
      </c>
      <c r="K606" s="1">
        <f>IFERROR(LEFT(Table1[[#This Row],[Column1]],SEARCH("k", Table1[[#This Row],[Column1]])-1), 0)</f>
        <v>0</v>
      </c>
      <c r="L606" s="16" t="str">
        <f>IF(Table1[[#This Row],[Column2]]=0, Table1[[#This Row],[Column1]], Table1[[#This Row],[Column2]]*1000)</f>
        <v>3</v>
      </c>
      <c r="M606" s="14" t="str">
        <f>IFERROR(MID(Table1[[#This Row],[price]],SEARCH("¹",Table1[[#This Row],[price]])+1, 10), MID(Table1[[#This Row],[price]],SEARCH("Rs. ",Table1[[#This Row],[price]])+4, 10))</f>
        <v>1919</v>
      </c>
      <c r="N606" s="6" t="str">
        <f>IF(ISNUMBER(SEARCH("Men", Table1[[#This Row],[name]])), "Men", "Women")</f>
        <v>Men</v>
      </c>
      <c r="O606" s="6"/>
      <c r="P606" s="6"/>
    </row>
    <row r="607" spans="1:16" ht="19.8" customHeight="1" x14ac:dyDescent="0.3">
      <c r="A607" t="s">
        <v>2778</v>
      </c>
      <c r="B607" t="s">
        <v>2779</v>
      </c>
      <c r="C607" t="s">
        <v>1031</v>
      </c>
      <c r="D607" t="s">
        <v>2319</v>
      </c>
      <c r="E607" s="1" t="s">
        <v>2780</v>
      </c>
      <c r="F607" s="1" t="s">
        <v>1595</v>
      </c>
      <c r="G607" s="1" t="s">
        <v>1481</v>
      </c>
      <c r="H607" t="s">
        <v>572</v>
      </c>
      <c r="I607" s="10" t="str">
        <f>IFERROR(LEFT(Table1[[#This Row],[ratingOld]],SEARCH("|", Table1[[#This Row],[ratingOld]])-2), AVERAGE(Table1[Ratings]))</f>
        <v>4.3</v>
      </c>
      <c r="J607" s="1" t="str">
        <f>IF(Table1[[#This Row],[numBuyers]]&lt;&gt;"None",LEFT(Table1[[#This Row],[numBuyers]],SEARCH(" ",Table1[[#This Row],[numBuyers]])-1), "None")</f>
        <v>2.3k</v>
      </c>
      <c r="K607" s="1" t="str">
        <f>IFERROR(LEFT(Table1[[#This Row],[Column1]],SEARCH("k", Table1[[#This Row],[Column1]])-1), 0)</f>
        <v>2.3</v>
      </c>
      <c r="L607" s="16">
        <f>IF(Table1[[#This Row],[Column2]]=0, Table1[[#This Row],[Column1]], Table1[[#This Row],[Column2]]*1000)</f>
        <v>2300</v>
      </c>
      <c r="M607" s="14" t="str">
        <f>IFERROR(MID(Table1[[#This Row],[price]],SEARCH("¹",Table1[[#This Row],[price]])+1, 10), MID(Table1[[#This Row],[price]],SEARCH("Rs. ",Table1[[#This Row],[price]])+4, 10))</f>
        <v>566</v>
      </c>
      <c r="N607" s="6" t="str">
        <f>IF(ISNUMBER(SEARCH("Men", Table1[[#This Row],[name]])), "Men", "Women")</f>
        <v>Men</v>
      </c>
      <c r="O607" s="6"/>
      <c r="P607" s="6"/>
    </row>
    <row r="608" spans="1:16" ht="19.8" customHeight="1" x14ac:dyDescent="0.3">
      <c r="A608" t="s">
        <v>65</v>
      </c>
      <c r="B608" t="s">
        <v>2781</v>
      </c>
      <c r="C608" t="s">
        <v>748</v>
      </c>
      <c r="D608" t="s">
        <v>749</v>
      </c>
      <c r="E608" t="s">
        <v>2782</v>
      </c>
      <c r="F608" s="1" t="s">
        <v>2783</v>
      </c>
      <c r="G608" s="1" t="s">
        <v>2784</v>
      </c>
      <c r="H608" t="s">
        <v>904</v>
      </c>
      <c r="I608" s="10" t="str">
        <f>IFERROR(LEFT(Table1[[#This Row],[ratingOld]],SEARCH("|", Table1[[#This Row],[ratingOld]])-2), AVERAGE(Table1[Ratings]))</f>
        <v>4.2</v>
      </c>
      <c r="J608" s="1" t="str">
        <f>IF(Table1[[#This Row],[numBuyers]]&lt;&gt;"None",LEFT(Table1[[#This Row],[numBuyers]],SEARCH(" ",Table1[[#This Row],[numBuyers]])-1), "None")</f>
        <v>16k</v>
      </c>
      <c r="K608" s="1" t="str">
        <f>IFERROR(LEFT(Table1[[#This Row],[Column1]],SEARCH("k", Table1[[#This Row],[Column1]])-1), 0)</f>
        <v>16</v>
      </c>
      <c r="L608" s="16">
        <f>IF(Table1[[#This Row],[Column2]]=0, Table1[[#This Row],[Column1]], Table1[[#This Row],[Column2]]*1000)</f>
        <v>16000</v>
      </c>
      <c r="M608" s="14" t="str">
        <f>IFERROR(MID(Table1[[#This Row],[price]],SEARCH("¹",Table1[[#This Row],[price]])+1, 10), MID(Table1[[#This Row],[price]],SEARCH("Rs. ",Table1[[#This Row],[price]])+4, 10))</f>
        <v>579</v>
      </c>
      <c r="N608" s="6" t="str">
        <f>IF(ISNUMBER(SEARCH("Men", Table1[[#This Row],[name]])), "Men", "Women")</f>
        <v>Women</v>
      </c>
      <c r="O608" s="6"/>
      <c r="P608" s="6"/>
    </row>
    <row r="609" spans="1:16" ht="19.8" customHeight="1" x14ac:dyDescent="0.3">
      <c r="A609" t="s">
        <v>691</v>
      </c>
      <c r="B609" t="s">
        <v>2785</v>
      </c>
      <c r="C609" t="s">
        <v>2786</v>
      </c>
      <c r="D609" t="s">
        <v>254</v>
      </c>
      <c r="E609" t="s">
        <v>2787</v>
      </c>
      <c r="F609" t="s">
        <v>2788</v>
      </c>
      <c r="G609" s="1" t="s">
        <v>2728</v>
      </c>
      <c r="H609" t="s">
        <v>2649</v>
      </c>
      <c r="I609" s="10" t="str">
        <f>IFERROR(LEFT(Table1[[#This Row],[ratingOld]],SEARCH("|", Table1[[#This Row],[ratingOld]])-2), AVERAGE(Table1[Ratings]))</f>
        <v>4.4</v>
      </c>
      <c r="J609" s="1" t="str">
        <f>IF(Table1[[#This Row],[numBuyers]]&lt;&gt;"None",LEFT(Table1[[#This Row],[numBuyers]],SEARCH(" ",Table1[[#This Row],[numBuyers]])-1), "None")</f>
        <v>6.3k</v>
      </c>
      <c r="K609" s="1" t="str">
        <f>IFERROR(LEFT(Table1[[#This Row],[Column1]],SEARCH("k", Table1[[#This Row],[Column1]])-1), 0)</f>
        <v>6.3</v>
      </c>
      <c r="L609" s="16">
        <f>IF(Table1[[#This Row],[Column2]]=0, Table1[[#This Row],[Column1]], Table1[[#This Row],[Column2]]*1000)</f>
        <v>6300</v>
      </c>
      <c r="M609" s="14" t="str">
        <f>IFERROR(MID(Table1[[#This Row],[price]],SEARCH("¹",Table1[[#This Row],[price]])+1, 10), MID(Table1[[#This Row],[price]],SEARCH("Rs. ",Table1[[#This Row],[price]])+4, 10))</f>
        <v>664</v>
      </c>
      <c r="N609" s="6" t="str">
        <f>IF(ISNUMBER(SEARCH("Men", Table1[[#This Row],[name]])), "Men", "Women")</f>
        <v>Women</v>
      </c>
      <c r="O609" s="6"/>
      <c r="P609" s="6"/>
    </row>
    <row r="610" spans="1:16" ht="19.8" customHeight="1" x14ac:dyDescent="0.3">
      <c r="A610" t="s">
        <v>191</v>
      </c>
      <c r="B610" t="s">
        <v>2789</v>
      </c>
      <c r="C610" t="s">
        <v>193</v>
      </c>
      <c r="D610" t="s">
        <v>194</v>
      </c>
      <c r="E610" t="s">
        <v>26</v>
      </c>
      <c r="F610" s="1" t="s">
        <v>2790</v>
      </c>
      <c r="G610" s="1" t="s">
        <v>2791</v>
      </c>
      <c r="H610" t="s">
        <v>1744</v>
      </c>
      <c r="I610" s="10" t="str">
        <f>IFERROR(LEFT(Table1[[#This Row],[ratingOld]],SEARCH("|", Table1[[#This Row],[ratingOld]])-2), AVERAGE(Table1[Ratings]))</f>
        <v>4.8</v>
      </c>
      <c r="J610" s="1" t="str">
        <f>IF(Table1[[#This Row],[numBuyers]]&lt;&gt;"None",LEFT(Table1[[#This Row],[numBuyers]],SEARCH(" ",Table1[[#This Row],[numBuyers]])-1), "None")</f>
        <v>13</v>
      </c>
      <c r="K610" s="1">
        <f>IFERROR(LEFT(Table1[[#This Row],[Column1]],SEARCH("k", Table1[[#This Row],[Column1]])-1), 0)</f>
        <v>0</v>
      </c>
      <c r="L610" s="16" t="str">
        <f>IF(Table1[[#This Row],[Column2]]=0, Table1[[#This Row],[Column1]], Table1[[#This Row],[Column2]]*1000)</f>
        <v>13</v>
      </c>
      <c r="M610" s="14" t="str">
        <f>IFERROR(MID(Table1[[#This Row],[price]],SEARCH("¹",Table1[[#This Row],[price]])+1, 10), MID(Table1[[#This Row],[price]],SEARCH("Rs. ",Table1[[#This Row],[price]])+4, 10))</f>
        <v>33955</v>
      </c>
      <c r="N610" s="6" t="str">
        <f>IF(ISNUMBER(SEARCH("Men", Table1[[#This Row],[name]])), "Men", "Women")</f>
        <v>Women</v>
      </c>
      <c r="O610" s="6"/>
      <c r="P610" s="6"/>
    </row>
    <row r="611" spans="1:16" ht="19.8" customHeight="1" x14ac:dyDescent="0.3">
      <c r="A611" t="s">
        <v>133</v>
      </c>
      <c r="B611" t="s">
        <v>2792</v>
      </c>
      <c r="C611" t="s">
        <v>2793</v>
      </c>
      <c r="D611" t="s">
        <v>459</v>
      </c>
      <c r="E611" s="1" t="s">
        <v>2794</v>
      </c>
      <c r="F611" s="1" t="s">
        <v>2795</v>
      </c>
      <c r="G611" s="1" t="s">
        <v>2796</v>
      </c>
      <c r="H611" t="s">
        <v>2797</v>
      </c>
      <c r="I611" s="10" t="str">
        <f>IFERROR(LEFT(Table1[[#This Row],[ratingOld]],SEARCH("|", Table1[[#This Row],[ratingOld]])-2), AVERAGE(Table1[Ratings]))</f>
        <v>4.1</v>
      </c>
      <c r="J611" s="1" t="str">
        <f>IF(Table1[[#This Row],[numBuyers]]&lt;&gt;"None",LEFT(Table1[[#This Row],[numBuyers]],SEARCH(" ",Table1[[#This Row],[numBuyers]])-1), "None")</f>
        <v>369</v>
      </c>
      <c r="K611" s="1">
        <f>IFERROR(LEFT(Table1[[#This Row],[Column1]],SEARCH("k", Table1[[#This Row],[Column1]])-1), 0)</f>
        <v>0</v>
      </c>
      <c r="L611" s="16" t="str">
        <f>IF(Table1[[#This Row],[Column2]]=0, Table1[[#This Row],[Column1]], Table1[[#This Row],[Column2]]*1000)</f>
        <v>369</v>
      </c>
      <c r="M611" s="14" t="str">
        <f>IFERROR(MID(Table1[[#This Row],[price]],SEARCH("¹",Table1[[#This Row],[price]])+1, 10), MID(Table1[[#This Row],[price]],SEARCH("Rs. ",Table1[[#This Row],[price]])+4, 10))</f>
        <v>399</v>
      </c>
      <c r="N611" s="6" t="str">
        <f>IF(ISNUMBER(SEARCH("Men", Table1[[#This Row],[name]])), "Men", "Women")</f>
        <v>Men</v>
      </c>
      <c r="O611" s="6"/>
      <c r="P611" s="6"/>
    </row>
    <row r="612" spans="1:16" ht="19.8" customHeight="1" x14ac:dyDescent="0.3">
      <c r="A612" t="s">
        <v>127</v>
      </c>
      <c r="B612" t="s">
        <v>2798</v>
      </c>
      <c r="C612" t="s">
        <v>371</v>
      </c>
      <c r="D612" t="s">
        <v>68</v>
      </c>
      <c r="E612" t="s">
        <v>2799</v>
      </c>
      <c r="F612" s="1" t="s">
        <v>1404</v>
      </c>
      <c r="G612" s="1" t="s">
        <v>2800</v>
      </c>
      <c r="H612" t="s">
        <v>572</v>
      </c>
      <c r="I612" s="10" t="str">
        <f>IFERROR(LEFT(Table1[[#This Row],[ratingOld]],SEARCH("|", Table1[[#This Row],[ratingOld]])-2), AVERAGE(Table1[Ratings]))</f>
        <v>4</v>
      </c>
      <c r="J612" s="1" t="str">
        <f>IF(Table1[[#This Row],[numBuyers]]&lt;&gt;"None",LEFT(Table1[[#This Row],[numBuyers]],SEARCH(" ",Table1[[#This Row],[numBuyers]])-1), "None")</f>
        <v>2.3k</v>
      </c>
      <c r="K612" s="1" t="str">
        <f>IFERROR(LEFT(Table1[[#This Row],[Column1]],SEARCH("k", Table1[[#This Row],[Column1]])-1), 0)</f>
        <v>2.3</v>
      </c>
      <c r="L612" s="16">
        <f>IF(Table1[[#This Row],[Column2]]=0, Table1[[#This Row],[Column1]], Table1[[#This Row],[Column2]]*1000)</f>
        <v>2300</v>
      </c>
      <c r="M612" s="14" t="str">
        <f>IFERROR(MID(Table1[[#This Row],[price]],SEARCH("¹",Table1[[#This Row],[price]])+1, 10), MID(Table1[[#This Row],[price]],SEARCH("Rs. ",Table1[[#This Row],[price]])+4, 10))</f>
        <v>539</v>
      </c>
      <c r="N612" s="6" t="str">
        <f>IF(ISNUMBER(SEARCH("Men", Table1[[#This Row],[name]])), "Men", "Women")</f>
        <v>Men</v>
      </c>
      <c r="O612" s="6"/>
      <c r="P612" s="6"/>
    </row>
    <row r="613" spans="1:16" ht="19.8" customHeight="1" x14ac:dyDescent="0.3">
      <c r="A613" t="s">
        <v>133</v>
      </c>
      <c r="B613" t="s">
        <v>2801</v>
      </c>
      <c r="C613" t="s">
        <v>2802</v>
      </c>
      <c r="D613" t="s">
        <v>21</v>
      </c>
      <c r="E613" t="s">
        <v>2803</v>
      </c>
      <c r="F613" s="1" t="s">
        <v>137</v>
      </c>
      <c r="G613" s="1" t="s">
        <v>2804</v>
      </c>
      <c r="H613" t="s">
        <v>2805</v>
      </c>
      <c r="I613" s="10" t="str">
        <f>IFERROR(LEFT(Table1[[#This Row],[ratingOld]],SEARCH("|", Table1[[#This Row],[ratingOld]])-2), AVERAGE(Table1[Ratings]))</f>
        <v>4.2</v>
      </c>
      <c r="J613" s="1" t="str">
        <f>IF(Table1[[#This Row],[numBuyers]]&lt;&gt;"None",LEFT(Table1[[#This Row],[numBuyers]],SEARCH(" ",Table1[[#This Row],[numBuyers]])-1), "None")</f>
        <v>917</v>
      </c>
      <c r="K613" s="1">
        <f>IFERROR(LEFT(Table1[[#This Row],[Column1]],SEARCH("k", Table1[[#This Row],[Column1]])-1), 0)</f>
        <v>0</v>
      </c>
      <c r="L613" s="16" t="str">
        <f>IF(Table1[[#This Row],[Column2]]=0, Table1[[#This Row],[Column1]], Table1[[#This Row],[Column2]]*1000)</f>
        <v>917</v>
      </c>
      <c r="M613" s="14" t="str">
        <f>IFERROR(MID(Table1[[#This Row],[price]],SEARCH("¹",Table1[[#This Row],[price]])+1, 10), MID(Table1[[#This Row],[price]],SEARCH("Rs. ",Table1[[#This Row],[price]])+4, 10))</f>
        <v>2199</v>
      </c>
      <c r="N613" s="6" t="str">
        <f>IF(ISNUMBER(SEARCH("Men", Table1[[#This Row],[name]])), "Men", "Women")</f>
        <v>Men</v>
      </c>
      <c r="O613" s="6"/>
      <c r="P613" s="6"/>
    </row>
    <row r="614" spans="1:16" ht="19.8" customHeight="1" x14ac:dyDescent="0.3">
      <c r="A614" t="s">
        <v>884</v>
      </c>
      <c r="B614" t="s">
        <v>2806</v>
      </c>
      <c r="C614" t="s">
        <v>796</v>
      </c>
      <c r="D614" t="s">
        <v>68</v>
      </c>
      <c r="E614" s="1" t="s">
        <v>2807</v>
      </c>
      <c r="F614" s="1" t="s">
        <v>2808</v>
      </c>
      <c r="G614" s="1" t="s">
        <v>2809</v>
      </c>
      <c r="H614" t="s">
        <v>1557</v>
      </c>
      <c r="I614" s="10" t="str">
        <f>IFERROR(LEFT(Table1[[#This Row],[ratingOld]],SEARCH("|", Table1[[#This Row],[ratingOld]])-2), AVERAGE(Table1[Ratings]))</f>
        <v>4.3</v>
      </c>
      <c r="J614" s="1" t="str">
        <f>IF(Table1[[#This Row],[numBuyers]]&lt;&gt;"None",LEFT(Table1[[#This Row],[numBuyers]],SEARCH(" ",Table1[[#This Row],[numBuyers]])-1), "None")</f>
        <v>79</v>
      </c>
      <c r="K614" s="1">
        <f>IFERROR(LEFT(Table1[[#This Row],[Column1]],SEARCH("k", Table1[[#This Row],[Column1]])-1), 0)</f>
        <v>0</v>
      </c>
      <c r="L614" s="16" t="str">
        <f>IF(Table1[[#This Row],[Column2]]=0, Table1[[#This Row],[Column1]], Table1[[#This Row],[Column2]]*1000)</f>
        <v>79</v>
      </c>
      <c r="M614" s="14" t="str">
        <f>IFERROR(MID(Table1[[#This Row],[price]],SEARCH("¹",Table1[[#This Row],[price]])+1, 10), MID(Table1[[#This Row],[price]],SEARCH("Rs. ",Table1[[#This Row],[price]])+4, 10))</f>
        <v>1169</v>
      </c>
      <c r="N614" s="6" t="str">
        <f>IF(ISNUMBER(SEARCH("Men", Table1[[#This Row],[name]])), "Men", "Women")</f>
        <v>Men</v>
      </c>
      <c r="O614" s="6"/>
      <c r="P614" s="6"/>
    </row>
    <row r="615" spans="1:16" ht="19.8" customHeight="1" x14ac:dyDescent="0.3">
      <c r="A615" t="s">
        <v>2333</v>
      </c>
      <c r="B615" t="s">
        <v>2810</v>
      </c>
      <c r="C615" t="s">
        <v>2811</v>
      </c>
      <c r="D615" t="s">
        <v>2812</v>
      </c>
      <c r="E615" s="1" t="s">
        <v>2813</v>
      </c>
      <c r="F615" s="1" t="s">
        <v>2608</v>
      </c>
      <c r="G615" s="1" t="s">
        <v>2814</v>
      </c>
      <c r="H615" t="s">
        <v>2815</v>
      </c>
      <c r="I615" s="10" t="str">
        <f>IFERROR(LEFT(Table1[[#This Row],[ratingOld]],SEARCH("|", Table1[[#This Row],[ratingOld]])-2), AVERAGE(Table1[Ratings]))</f>
        <v>4.3</v>
      </c>
      <c r="J615" s="1" t="str">
        <f>IF(Table1[[#This Row],[numBuyers]]&lt;&gt;"None",LEFT(Table1[[#This Row],[numBuyers]],SEARCH(" ",Table1[[#This Row],[numBuyers]])-1), "None")</f>
        <v>714</v>
      </c>
      <c r="K615" s="1">
        <f>IFERROR(LEFT(Table1[[#This Row],[Column1]],SEARCH("k", Table1[[#This Row],[Column1]])-1), 0)</f>
        <v>0</v>
      </c>
      <c r="L615" s="16" t="str">
        <f>IF(Table1[[#This Row],[Column2]]=0, Table1[[#This Row],[Column1]], Table1[[#This Row],[Column2]]*1000)</f>
        <v>714</v>
      </c>
      <c r="M615" s="14" t="str">
        <f>IFERROR(MID(Table1[[#This Row],[price]],SEARCH("¹",Table1[[#This Row],[price]])+1, 10), MID(Table1[[#This Row],[price]],SEARCH("Rs. ",Table1[[#This Row],[price]])+4, 10))</f>
        <v>428</v>
      </c>
      <c r="N615" s="6" t="str">
        <f>IF(ISNUMBER(SEARCH("Men", Table1[[#This Row],[name]])), "Men", "Women")</f>
        <v>Men</v>
      </c>
      <c r="O615" s="6"/>
      <c r="P615" s="6"/>
    </row>
    <row r="616" spans="1:16" ht="19.8" customHeight="1" x14ac:dyDescent="0.3">
      <c r="A616" t="s">
        <v>616</v>
      </c>
      <c r="B616" t="s">
        <v>2816</v>
      </c>
      <c r="C616" t="s">
        <v>2817</v>
      </c>
      <c r="D616" t="s">
        <v>2818</v>
      </c>
      <c r="E616" s="1" t="s">
        <v>2819</v>
      </c>
      <c r="F616" s="1" t="s">
        <v>2820</v>
      </c>
      <c r="G616" s="1" t="s">
        <v>2821</v>
      </c>
      <c r="H616" t="s">
        <v>2822</v>
      </c>
      <c r="I616" s="10" t="str">
        <f>IFERROR(LEFT(Table1[[#This Row],[ratingOld]],SEARCH("|", Table1[[#This Row],[ratingOld]])-2), AVERAGE(Table1[Ratings]))</f>
        <v>4.2</v>
      </c>
      <c r="J616" s="1" t="str">
        <f>IF(Table1[[#This Row],[numBuyers]]&lt;&gt;"None",LEFT(Table1[[#This Row],[numBuyers]],SEARCH(" ",Table1[[#This Row],[numBuyers]])-1), "None")</f>
        <v>216</v>
      </c>
      <c r="K616" s="1">
        <f>IFERROR(LEFT(Table1[[#This Row],[Column1]],SEARCH("k", Table1[[#This Row],[Column1]])-1), 0)</f>
        <v>0</v>
      </c>
      <c r="L616" s="16" t="str">
        <f>IF(Table1[[#This Row],[Column2]]=0, Table1[[#This Row],[Column1]], Table1[[#This Row],[Column2]]*1000)</f>
        <v>216</v>
      </c>
      <c r="M616" s="14" t="str">
        <f>IFERROR(MID(Table1[[#This Row],[price]],SEARCH("¹",Table1[[#This Row],[price]])+1, 10), MID(Table1[[#This Row],[price]],SEARCH("Rs. ",Table1[[#This Row],[price]])+4, 10))</f>
        <v>3199</v>
      </c>
      <c r="N616" s="6" t="str">
        <f>IF(ISNUMBER(SEARCH("Men", Table1[[#This Row],[name]])), "Men", "Women")</f>
        <v>Women</v>
      </c>
      <c r="O616" s="6"/>
      <c r="P616" s="6"/>
    </row>
    <row r="617" spans="1:16" ht="19.8" customHeight="1" x14ac:dyDescent="0.3">
      <c r="A617" t="s">
        <v>85</v>
      </c>
      <c r="B617" t="s">
        <v>2823</v>
      </c>
      <c r="C617" t="s">
        <v>398</v>
      </c>
      <c r="D617" t="s">
        <v>399</v>
      </c>
      <c r="E617" s="1" t="s">
        <v>2824</v>
      </c>
      <c r="F617" s="1" t="s">
        <v>2825</v>
      </c>
      <c r="G617" s="1" t="s">
        <v>2826</v>
      </c>
      <c r="H617" t="s">
        <v>2827</v>
      </c>
      <c r="I617" s="10" t="str">
        <f>IFERROR(LEFT(Table1[[#This Row],[ratingOld]],SEARCH("|", Table1[[#This Row],[ratingOld]])-2), AVERAGE(Table1[Ratings]))</f>
        <v>4.2</v>
      </c>
      <c r="J617" s="1" t="str">
        <f>IF(Table1[[#This Row],[numBuyers]]&lt;&gt;"None",LEFT(Table1[[#This Row],[numBuyers]],SEARCH(" ",Table1[[#This Row],[numBuyers]])-1), "None")</f>
        <v>39</v>
      </c>
      <c r="K617" s="1">
        <f>IFERROR(LEFT(Table1[[#This Row],[Column1]],SEARCH("k", Table1[[#This Row],[Column1]])-1), 0)</f>
        <v>0</v>
      </c>
      <c r="L617" s="16" t="str">
        <f>IF(Table1[[#This Row],[Column2]]=0, Table1[[#This Row],[Column1]], Table1[[#This Row],[Column2]]*1000)</f>
        <v>39</v>
      </c>
      <c r="M617" s="14" t="str">
        <f>IFERROR(MID(Table1[[#This Row],[price]],SEARCH("¹",Table1[[#This Row],[price]])+1, 10), MID(Table1[[#This Row],[price]],SEARCH("Rs. ",Table1[[#This Row],[price]])+4, 10))</f>
        <v>890</v>
      </c>
      <c r="N617" s="6" t="str">
        <f>IF(ISNUMBER(SEARCH("Men", Table1[[#This Row],[name]])), "Men", "Women")</f>
        <v>Men</v>
      </c>
      <c r="O617" s="6"/>
      <c r="P617" s="6"/>
    </row>
    <row r="618" spans="1:16" ht="19.8" customHeight="1" x14ac:dyDescent="0.3">
      <c r="A618" t="s">
        <v>240</v>
      </c>
      <c r="B618" t="s">
        <v>2828</v>
      </c>
      <c r="C618" t="s">
        <v>1147</v>
      </c>
      <c r="D618" t="s">
        <v>2829</v>
      </c>
      <c r="E618" s="1" t="s">
        <v>2830</v>
      </c>
      <c r="F618" s="1" t="s">
        <v>2831</v>
      </c>
      <c r="G618" s="1" t="s">
        <v>2832</v>
      </c>
      <c r="H618" t="s">
        <v>1637</v>
      </c>
      <c r="I618" s="10" t="str">
        <f>IFERROR(LEFT(Table1[[#This Row],[ratingOld]],SEARCH("|", Table1[[#This Row],[ratingOld]])-2), AVERAGE(Table1[Ratings]))</f>
        <v>3.8</v>
      </c>
      <c r="J618" s="1" t="str">
        <f>IF(Table1[[#This Row],[numBuyers]]&lt;&gt;"None",LEFT(Table1[[#This Row],[numBuyers]],SEARCH(" ",Table1[[#This Row],[numBuyers]])-1), "None")</f>
        <v>151</v>
      </c>
      <c r="K618" s="1">
        <f>IFERROR(LEFT(Table1[[#This Row],[Column1]],SEARCH("k", Table1[[#This Row],[Column1]])-1), 0)</f>
        <v>0</v>
      </c>
      <c r="L618" s="16" t="str">
        <f>IF(Table1[[#This Row],[Column2]]=0, Table1[[#This Row],[Column1]], Table1[[#This Row],[Column2]]*1000)</f>
        <v>151</v>
      </c>
      <c r="M618" s="14" t="str">
        <f>IFERROR(MID(Table1[[#This Row],[price]],SEARCH("¹",Table1[[#This Row],[price]])+1, 10), MID(Table1[[#This Row],[price]],SEARCH("Rs. ",Table1[[#This Row],[price]])+4, 10))</f>
        <v>1139</v>
      </c>
      <c r="N618" s="6" t="str">
        <f>IF(ISNUMBER(SEARCH("Men", Table1[[#This Row],[name]])), "Men", "Women")</f>
        <v>Men</v>
      </c>
      <c r="O618" s="6"/>
      <c r="P618" s="6"/>
    </row>
    <row r="619" spans="1:16" ht="19.8" hidden="1" customHeight="1" x14ac:dyDescent="0.3">
      <c r="A619" t="s">
        <v>375</v>
      </c>
      <c r="B619" t="s">
        <v>2833</v>
      </c>
      <c r="C619" t="s">
        <v>392</v>
      </c>
      <c r="D619" t="s">
        <v>393</v>
      </c>
      <c r="E619" t="s">
        <v>2834</v>
      </c>
      <c r="F619" s="1" t="s">
        <v>1102</v>
      </c>
      <c r="G619" t="s">
        <v>21</v>
      </c>
      <c r="H619" t="s">
        <v>21</v>
      </c>
      <c r="I619" s="1" t="str">
        <f ca="1">IFERROR(LEFT(Table1[[#This Row],[ratingOld]],SEARCH("|", Table1[[#This Row],[ratingOld]])-2), AVERAGE(Table1[Ratings]))</f>
        <v>4.4</v>
      </c>
      <c r="J619" s="1" t="str">
        <f>IF(Table1[[#This Row],[numBuyers]]&lt;&gt;"None",LEFT(Table1[[#This Row],[numBuyers]],SEARCH(" ",Table1[[#This Row],[numBuyers]])-1), "None")</f>
        <v>None</v>
      </c>
      <c r="K619" s="1">
        <f>IFERROR(LEFT(Table1[[#This Row],[Column1]],SEARCH("k", Table1[[#This Row],[Column1]])-1), 0)</f>
        <v>0</v>
      </c>
      <c r="L619" s="6" t="str">
        <f>IF(Table1[[#This Row],[Column2]]=0, Table1[[#This Row],[Column1]], Table1[[#This Row],[Column2]]*1000)</f>
        <v>None</v>
      </c>
      <c r="M619" s="6" t="str">
        <f>IFERROR(MID(Table1[[#This Row],[price]],SEARCH("¹",Table1[[#This Row],[price]])+1, 10), MID(Table1[[#This Row],[price]],SEARCH("Rs. ",Table1[[#This Row],[price]])+4, 10))</f>
        <v>799</v>
      </c>
      <c r="N619" s="6" t="str">
        <f>IF(ISNUMBER(SEARCH("Men", Table1[[#This Row],[name]])), "Men", "Women")</f>
        <v>Men</v>
      </c>
      <c r="O619" s="6" t="str">
        <f>TRIM(RIGHT(SUBSTITUTE(Table1[[#This Row],[name]], " ", REPT(" ", 100)), 100))</f>
        <v>Shorts</v>
      </c>
      <c r="P61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620" spans="1:16" ht="19.8" customHeight="1" x14ac:dyDescent="0.3">
      <c r="A620" t="s">
        <v>7</v>
      </c>
      <c r="B620" t="s">
        <v>2835</v>
      </c>
      <c r="C620" t="s">
        <v>2836</v>
      </c>
      <c r="D620" t="s">
        <v>201</v>
      </c>
      <c r="E620" s="1" t="s">
        <v>2837</v>
      </c>
      <c r="F620" s="1" t="s">
        <v>1247</v>
      </c>
      <c r="G620" s="1" t="s">
        <v>2838</v>
      </c>
      <c r="H620" t="s">
        <v>2839</v>
      </c>
      <c r="I620" s="10" t="str">
        <f>IFERROR(LEFT(Table1[[#This Row],[ratingOld]],SEARCH("|", Table1[[#This Row],[ratingOld]])-2), AVERAGE(Table1[Ratings]))</f>
        <v>4.4</v>
      </c>
      <c r="J620" s="1" t="str">
        <f>IF(Table1[[#This Row],[numBuyers]]&lt;&gt;"None",LEFT(Table1[[#This Row],[numBuyers]],SEARCH(" ",Table1[[#This Row],[numBuyers]])-1), "None")</f>
        <v>224</v>
      </c>
      <c r="K620" s="1">
        <f>IFERROR(LEFT(Table1[[#This Row],[Column1]],SEARCH("k", Table1[[#This Row],[Column1]])-1), 0)</f>
        <v>0</v>
      </c>
      <c r="L620" s="16" t="str">
        <f>IF(Table1[[#This Row],[Column2]]=0, Table1[[#This Row],[Column1]], Table1[[#This Row],[Column2]]*1000)</f>
        <v>224</v>
      </c>
      <c r="M620" s="14" t="str">
        <f>IFERROR(MID(Table1[[#This Row],[price]],SEARCH("¹",Table1[[#This Row],[price]])+1, 10), MID(Table1[[#This Row],[price]],SEARCH("Rs. ",Table1[[#This Row],[price]])+4, 10))</f>
        <v>3849</v>
      </c>
      <c r="N620" s="6" t="str">
        <f>IF(ISNUMBER(SEARCH("Men", Table1[[#This Row],[name]])), "Men", "Women")</f>
        <v>Men</v>
      </c>
      <c r="O620" s="6"/>
      <c r="P620" s="6"/>
    </row>
    <row r="621" spans="1:16" ht="19.8" customHeight="1" x14ac:dyDescent="0.3">
      <c r="A621" t="s">
        <v>2498</v>
      </c>
      <c r="B621" t="s">
        <v>2840</v>
      </c>
      <c r="C621" t="s">
        <v>2500</v>
      </c>
      <c r="D621" t="s">
        <v>2226</v>
      </c>
      <c r="E621" t="s">
        <v>2841</v>
      </c>
      <c r="F621" t="s">
        <v>373</v>
      </c>
      <c r="G621" s="1" t="s">
        <v>2842</v>
      </c>
      <c r="H621" t="s">
        <v>303</v>
      </c>
      <c r="I621" s="10" t="str">
        <f>IFERROR(LEFT(Table1[[#This Row],[ratingOld]],SEARCH("|", Table1[[#This Row],[ratingOld]])-2), AVERAGE(Table1[Ratings]))</f>
        <v>4</v>
      </c>
      <c r="J621" s="1" t="str">
        <f>IF(Table1[[#This Row],[numBuyers]]&lt;&gt;"None",LEFT(Table1[[#This Row],[numBuyers]],SEARCH(" ",Table1[[#This Row],[numBuyers]])-1), "None")</f>
        <v>3.2k</v>
      </c>
      <c r="K621" s="1" t="str">
        <f>IFERROR(LEFT(Table1[[#This Row],[Column1]],SEARCH("k", Table1[[#This Row],[Column1]])-1), 0)</f>
        <v>3.2</v>
      </c>
      <c r="L621" s="16">
        <f>IF(Table1[[#This Row],[Column2]]=0, Table1[[#This Row],[Column1]], Table1[[#This Row],[Column2]]*1000)</f>
        <v>3200</v>
      </c>
      <c r="M621" s="14" t="str">
        <f>IFERROR(MID(Table1[[#This Row],[price]],SEARCH("¹",Table1[[#This Row],[price]])+1, 10), MID(Table1[[#This Row],[price]],SEARCH("Rs. ",Table1[[#This Row],[price]])+4, 10))</f>
        <v>529</v>
      </c>
      <c r="N621" s="6" t="str">
        <f>IF(ISNUMBER(SEARCH("Men", Table1[[#This Row],[name]])), "Men", "Women")</f>
        <v>Men</v>
      </c>
      <c r="O621" s="6"/>
      <c r="P621" s="6"/>
    </row>
    <row r="622" spans="1:16" ht="19.8" customHeight="1" x14ac:dyDescent="0.3">
      <c r="A622" t="s">
        <v>127</v>
      </c>
      <c r="B622" t="s">
        <v>1392</v>
      </c>
      <c r="C622" t="s">
        <v>2436</v>
      </c>
      <c r="D622" t="s">
        <v>360</v>
      </c>
      <c r="E622" s="1" t="s">
        <v>2843</v>
      </c>
      <c r="F622" s="1" t="s">
        <v>1511</v>
      </c>
      <c r="G622" s="1" t="s">
        <v>2844</v>
      </c>
      <c r="H622" t="s">
        <v>2466</v>
      </c>
      <c r="I622" s="10" t="str">
        <f>IFERROR(LEFT(Table1[[#This Row],[ratingOld]],SEARCH("|", Table1[[#This Row],[ratingOld]])-2), AVERAGE(Table1[Ratings]))</f>
        <v>4.2</v>
      </c>
      <c r="J622" s="1" t="str">
        <f>IF(Table1[[#This Row],[numBuyers]]&lt;&gt;"None",LEFT(Table1[[#This Row],[numBuyers]],SEARCH(" ",Table1[[#This Row],[numBuyers]])-1), "None")</f>
        <v>207</v>
      </c>
      <c r="K622" s="1">
        <f>IFERROR(LEFT(Table1[[#This Row],[Column1]],SEARCH("k", Table1[[#This Row],[Column1]])-1), 0)</f>
        <v>0</v>
      </c>
      <c r="L622" s="16" t="str">
        <f>IF(Table1[[#This Row],[Column2]]=0, Table1[[#This Row],[Column1]], Table1[[#This Row],[Column2]]*1000)</f>
        <v>207</v>
      </c>
      <c r="M622" s="14" t="str">
        <f>IFERROR(MID(Table1[[#This Row],[price]],SEARCH("¹",Table1[[#This Row],[price]])+1, 10), MID(Table1[[#This Row],[price]],SEARCH("Rs. ",Table1[[#This Row],[price]])+4, 10))</f>
        <v>1434</v>
      </c>
      <c r="N622" s="6" t="str">
        <f>IF(ISNUMBER(SEARCH("Men", Table1[[#This Row],[name]])), "Men", "Women")</f>
        <v>Men</v>
      </c>
      <c r="O622" s="6"/>
      <c r="P622" s="6"/>
    </row>
    <row r="623" spans="1:16" ht="19.8" customHeight="1" x14ac:dyDescent="0.3">
      <c r="A623" t="s">
        <v>638</v>
      </c>
      <c r="B623" t="s">
        <v>2845</v>
      </c>
      <c r="C623" t="s">
        <v>177</v>
      </c>
      <c r="D623" t="s">
        <v>10</v>
      </c>
      <c r="E623" s="1" t="s">
        <v>788</v>
      </c>
      <c r="F623" s="1" t="s">
        <v>2846</v>
      </c>
      <c r="G623" s="1" t="s">
        <v>2847</v>
      </c>
      <c r="H623" t="s">
        <v>2848</v>
      </c>
      <c r="I623" s="10" t="str">
        <f>IFERROR(LEFT(Table1[[#This Row],[ratingOld]],SEARCH("|", Table1[[#This Row],[ratingOld]])-2), AVERAGE(Table1[Ratings]))</f>
        <v>4.1</v>
      </c>
      <c r="J623" s="1" t="str">
        <f>IF(Table1[[#This Row],[numBuyers]]&lt;&gt;"None",LEFT(Table1[[#This Row],[numBuyers]],SEARCH(" ",Table1[[#This Row],[numBuyers]])-1), "None")</f>
        <v>498</v>
      </c>
      <c r="K623" s="1">
        <f>IFERROR(LEFT(Table1[[#This Row],[Column1]],SEARCH("k", Table1[[#This Row],[Column1]])-1), 0)</f>
        <v>0</v>
      </c>
      <c r="L623" s="16" t="str">
        <f>IF(Table1[[#This Row],[Column2]]=0, Table1[[#This Row],[Column1]], Table1[[#This Row],[Column2]]*1000)</f>
        <v>498</v>
      </c>
      <c r="M623" s="14" t="str">
        <f>IFERROR(MID(Table1[[#This Row],[price]],SEARCH("¹",Table1[[#This Row],[price]])+1, 10), MID(Table1[[#This Row],[price]],SEARCH("Rs. ",Table1[[#This Row],[price]])+4, 10))</f>
        <v>2399</v>
      </c>
      <c r="N623" s="6" t="str">
        <f>IF(ISNUMBER(SEARCH("Men", Table1[[#This Row],[name]])), "Men", "Women")</f>
        <v>Men</v>
      </c>
      <c r="O623" s="6"/>
      <c r="P623" s="6"/>
    </row>
    <row r="624" spans="1:16" ht="19.8" hidden="1" customHeight="1" x14ac:dyDescent="0.3">
      <c r="A624" t="s">
        <v>697</v>
      </c>
      <c r="B624" t="s">
        <v>2849</v>
      </c>
      <c r="C624" t="s">
        <v>2290</v>
      </c>
      <c r="D624" t="s">
        <v>99</v>
      </c>
      <c r="E624" s="1" t="s">
        <v>2850</v>
      </c>
      <c r="F624" s="1" t="s">
        <v>2851</v>
      </c>
      <c r="G624" t="s">
        <v>21</v>
      </c>
      <c r="H624" t="s">
        <v>21</v>
      </c>
      <c r="I624" s="1" t="str">
        <f ca="1">IFERROR(LEFT(Table1[[#This Row],[ratingOld]],SEARCH("|", Table1[[#This Row],[ratingOld]])-2), AVERAGE(Table1[Ratings]))</f>
        <v>4.4</v>
      </c>
      <c r="J624" s="1" t="str">
        <f>IF(Table1[[#This Row],[numBuyers]]&lt;&gt;"None",LEFT(Table1[[#This Row],[numBuyers]],SEARCH(" ",Table1[[#This Row],[numBuyers]])-1), "None")</f>
        <v>None</v>
      </c>
      <c r="K624" s="1">
        <f>IFERROR(LEFT(Table1[[#This Row],[Column1]],SEARCH("k", Table1[[#This Row],[Column1]])-1), 0)</f>
        <v>0</v>
      </c>
      <c r="L624" s="6" t="str">
        <f>IF(Table1[[#This Row],[Column2]]=0, Table1[[#This Row],[Column1]], Table1[[#This Row],[Column2]]*1000)</f>
        <v>None</v>
      </c>
      <c r="M624" s="6" t="str">
        <f>IFERROR(MID(Table1[[#This Row],[price]],SEARCH("¹",Table1[[#This Row],[price]])+1, 10), MID(Table1[[#This Row],[price]],SEARCH("Rs. ",Table1[[#This Row],[price]])+4, 10))</f>
        <v>1954</v>
      </c>
      <c r="N624" s="6" t="str">
        <f>IF(ISNUMBER(SEARCH("Men", Table1[[#This Row],[name]])), "Men", "Women")</f>
        <v>Men</v>
      </c>
      <c r="O624" s="6" t="str">
        <f>TRIM(RIGHT(SUBSTITUTE(Table1[[#This Row],[name]], " ", REPT(" ", 100)), 100))</f>
        <v>Shoes</v>
      </c>
      <c r="P62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625" spans="1:16" ht="19.8" customHeight="1" x14ac:dyDescent="0.3">
      <c r="A625" t="s">
        <v>168</v>
      </c>
      <c r="B625" t="s">
        <v>2852</v>
      </c>
      <c r="C625" t="s">
        <v>2853</v>
      </c>
      <c r="D625" t="s">
        <v>10</v>
      </c>
      <c r="E625" s="1" t="s">
        <v>2854</v>
      </c>
      <c r="F625" s="1" t="s">
        <v>2855</v>
      </c>
      <c r="G625" s="1" t="s">
        <v>2856</v>
      </c>
      <c r="H625" t="s">
        <v>2857</v>
      </c>
      <c r="I625" s="10" t="str">
        <f>IFERROR(LEFT(Table1[[#This Row],[ratingOld]],SEARCH("|", Table1[[#This Row],[ratingOld]])-2), AVERAGE(Table1[Ratings]))</f>
        <v>4.4</v>
      </c>
      <c r="J625" s="1" t="str">
        <f>IF(Table1[[#This Row],[numBuyers]]&lt;&gt;"None",LEFT(Table1[[#This Row],[numBuyers]],SEARCH(" ",Table1[[#This Row],[numBuyers]])-1), "None")</f>
        <v>487</v>
      </c>
      <c r="K625" s="1">
        <f>IFERROR(LEFT(Table1[[#This Row],[Column1]],SEARCH("k", Table1[[#This Row],[Column1]])-1), 0)</f>
        <v>0</v>
      </c>
      <c r="L625" s="16" t="str">
        <f>IF(Table1[[#This Row],[Column2]]=0, Table1[[#This Row],[Column1]], Table1[[#This Row],[Column2]]*1000)</f>
        <v>487</v>
      </c>
      <c r="M625" s="14" t="str">
        <f>IFERROR(MID(Table1[[#This Row],[price]],SEARCH("¹",Table1[[#This Row],[price]])+1, 10), MID(Table1[[#This Row],[price]],SEARCH("Rs. ",Table1[[#This Row],[price]])+4, 10))</f>
        <v>3371</v>
      </c>
      <c r="N625" s="6" t="str">
        <f>IF(ISNUMBER(SEARCH("Men", Table1[[#This Row],[name]])), "Men", "Women")</f>
        <v>Women</v>
      </c>
      <c r="O625" s="6"/>
      <c r="P625" s="6"/>
    </row>
    <row r="626" spans="1:16" ht="19.8" customHeight="1" x14ac:dyDescent="0.3">
      <c r="A626" t="s">
        <v>2858</v>
      </c>
      <c r="B626" t="s">
        <v>2859</v>
      </c>
      <c r="C626" t="s">
        <v>2860</v>
      </c>
      <c r="D626" t="s">
        <v>436</v>
      </c>
      <c r="E626" t="s">
        <v>26</v>
      </c>
      <c r="F626" t="s">
        <v>1440</v>
      </c>
      <c r="G626" s="1" t="s">
        <v>2861</v>
      </c>
      <c r="H626" t="s">
        <v>2862</v>
      </c>
      <c r="I626" s="10" t="str">
        <f>IFERROR(LEFT(Table1[[#This Row],[ratingOld]],SEARCH("|", Table1[[#This Row],[ratingOld]])-2), AVERAGE(Table1[Ratings]))</f>
        <v>3.7</v>
      </c>
      <c r="J626" s="1" t="str">
        <f>IF(Table1[[#This Row],[numBuyers]]&lt;&gt;"None",LEFT(Table1[[#This Row],[numBuyers]],SEARCH(" ",Table1[[#This Row],[numBuyers]])-1), "None")</f>
        <v>365</v>
      </c>
      <c r="K626" s="1">
        <f>IFERROR(LEFT(Table1[[#This Row],[Column1]],SEARCH("k", Table1[[#This Row],[Column1]])-1), 0)</f>
        <v>0</v>
      </c>
      <c r="L626" s="16" t="str">
        <f>IF(Table1[[#This Row],[Column2]]=0, Table1[[#This Row],[Column1]], Table1[[#This Row],[Column2]]*1000)</f>
        <v>365</v>
      </c>
      <c r="M626" s="14" t="str">
        <f>IFERROR(MID(Table1[[#This Row],[price]],SEARCH("¹",Table1[[#This Row],[price]])+1, 10), MID(Table1[[#This Row],[price]],SEARCH("Rs. ",Table1[[#This Row],[price]])+4, 10))</f>
        <v>319</v>
      </c>
      <c r="N626" s="6" t="str">
        <f>IF(ISNUMBER(SEARCH("Men", Table1[[#This Row],[name]])), "Men", "Women")</f>
        <v>Men</v>
      </c>
      <c r="O626" s="6"/>
      <c r="P626" s="6"/>
    </row>
    <row r="627" spans="1:16" ht="19.8" customHeight="1" x14ac:dyDescent="0.3">
      <c r="A627" t="s">
        <v>148</v>
      </c>
      <c r="B627" t="s">
        <v>2863</v>
      </c>
      <c r="C627" t="s">
        <v>549</v>
      </c>
      <c r="D627" t="s">
        <v>21</v>
      </c>
      <c r="E627" t="s">
        <v>2864</v>
      </c>
      <c r="F627" s="1" t="s">
        <v>2865</v>
      </c>
      <c r="G627" s="1" t="s">
        <v>2866</v>
      </c>
      <c r="H627" t="s">
        <v>319</v>
      </c>
      <c r="I627" s="10" t="str">
        <f>IFERROR(LEFT(Table1[[#This Row],[ratingOld]],SEARCH("|", Table1[[#This Row],[ratingOld]])-2), AVERAGE(Table1[Ratings]))</f>
        <v>4.5</v>
      </c>
      <c r="J627" s="1" t="str">
        <f>IF(Table1[[#This Row],[numBuyers]]&lt;&gt;"None",LEFT(Table1[[#This Row],[numBuyers]],SEARCH(" ",Table1[[#This Row],[numBuyers]])-1), "None")</f>
        <v>75</v>
      </c>
      <c r="K627" s="1">
        <f>IFERROR(LEFT(Table1[[#This Row],[Column1]],SEARCH("k", Table1[[#This Row],[Column1]])-1), 0)</f>
        <v>0</v>
      </c>
      <c r="L627" s="16" t="str">
        <f>IF(Table1[[#This Row],[Column2]]=0, Table1[[#This Row],[Column1]], Table1[[#This Row],[Column2]]*1000)</f>
        <v>75</v>
      </c>
      <c r="M627" s="14" t="str">
        <f>IFERROR(MID(Table1[[#This Row],[price]],SEARCH("¹",Table1[[#This Row],[price]])+1, 10), MID(Table1[[#This Row],[price]],SEARCH("Rs. ",Table1[[#This Row],[price]])+4, 10))</f>
        <v>2699</v>
      </c>
      <c r="N627" s="6" t="str">
        <f>IF(ISNUMBER(SEARCH("Men", Table1[[#This Row],[name]])), "Men", "Women")</f>
        <v>Men</v>
      </c>
      <c r="O627" s="6"/>
      <c r="P627" s="6"/>
    </row>
    <row r="628" spans="1:16" ht="19.8" customHeight="1" x14ac:dyDescent="0.3">
      <c r="A628" t="s">
        <v>2658</v>
      </c>
      <c r="B628" t="s">
        <v>2867</v>
      </c>
      <c r="C628" t="s">
        <v>2868</v>
      </c>
      <c r="D628" t="s">
        <v>21</v>
      </c>
      <c r="E628" s="1" t="s">
        <v>2869</v>
      </c>
      <c r="F628" s="1" t="s">
        <v>2662</v>
      </c>
      <c r="G628" s="1" t="s">
        <v>2870</v>
      </c>
      <c r="H628" t="s">
        <v>154</v>
      </c>
      <c r="I628" s="10" t="str">
        <f>IFERROR(LEFT(Table1[[#This Row],[ratingOld]],SEARCH("|", Table1[[#This Row],[ratingOld]])-2), AVERAGE(Table1[Ratings]))</f>
        <v>4.5</v>
      </c>
      <c r="J628" s="1" t="str">
        <f>IF(Table1[[#This Row],[numBuyers]]&lt;&gt;"None",LEFT(Table1[[#This Row],[numBuyers]],SEARCH(" ",Table1[[#This Row],[numBuyers]])-1), "None")</f>
        <v>1.6k</v>
      </c>
      <c r="K628" s="1" t="str">
        <f>IFERROR(LEFT(Table1[[#This Row],[Column1]],SEARCH("k", Table1[[#This Row],[Column1]])-1), 0)</f>
        <v>1.6</v>
      </c>
      <c r="L628" s="16">
        <f>IF(Table1[[#This Row],[Column2]]=0, Table1[[#This Row],[Column1]], Table1[[#This Row],[Column2]]*1000)</f>
        <v>1600</v>
      </c>
      <c r="M628" s="14" t="str">
        <f>IFERROR(MID(Table1[[#This Row],[price]],SEARCH("¹",Table1[[#This Row],[price]])+1, 10), MID(Table1[[#This Row],[price]],SEARCH("Rs. ",Table1[[#This Row],[price]])+4, 10))</f>
        <v>3245</v>
      </c>
      <c r="N628" s="6" t="str">
        <f>IF(ISNUMBER(SEARCH("Men", Table1[[#This Row],[name]])), "Men", "Women")</f>
        <v>Men</v>
      </c>
      <c r="O628" s="6"/>
      <c r="P628" s="6"/>
    </row>
    <row r="629" spans="1:16" ht="19.8" customHeight="1" x14ac:dyDescent="0.3">
      <c r="A629" t="s">
        <v>2871</v>
      </c>
      <c r="B629" t="s">
        <v>2872</v>
      </c>
      <c r="C629" t="s">
        <v>2873</v>
      </c>
      <c r="D629" t="s">
        <v>10</v>
      </c>
      <c r="E629" t="s">
        <v>2874</v>
      </c>
      <c r="F629" t="s">
        <v>21</v>
      </c>
      <c r="G629" s="1" t="s">
        <v>2875</v>
      </c>
      <c r="H629" t="s">
        <v>78</v>
      </c>
      <c r="I629" s="10" t="str">
        <f>IFERROR(LEFT(Table1[[#This Row],[ratingOld]],SEARCH("|", Table1[[#This Row],[ratingOld]])-2), AVERAGE(Table1[Ratings]))</f>
        <v>4.5</v>
      </c>
      <c r="J629" s="1" t="str">
        <f>IF(Table1[[#This Row],[numBuyers]]&lt;&gt;"None",LEFT(Table1[[#This Row],[numBuyers]],SEARCH(" ",Table1[[#This Row],[numBuyers]])-1), "None")</f>
        <v>1.2k</v>
      </c>
      <c r="K629" s="1" t="str">
        <f>IFERROR(LEFT(Table1[[#This Row],[Column1]],SEARCH("k", Table1[[#This Row],[Column1]])-1), 0)</f>
        <v>1.2</v>
      </c>
      <c r="L629" s="16">
        <f>IF(Table1[[#This Row],[Column2]]=0, Table1[[#This Row],[Column1]], Table1[[#This Row],[Column2]]*1000)</f>
        <v>1200</v>
      </c>
      <c r="M629" s="14" t="str">
        <f>IFERROR(MID(Table1[[#This Row],[price]],SEARCH("¹",Table1[[#This Row],[price]])+1, 10), MID(Table1[[#This Row],[price]],SEARCH("Rs. ",Table1[[#This Row],[price]])+4, 10))</f>
        <v>4050</v>
      </c>
      <c r="N629" s="6" t="str">
        <f>IF(ISNUMBER(SEARCH("Men", Table1[[#This Row],[name]])), "Men", "Women")</f>
        <v>Men</v>
      </c>
      <c r="O629" s="6"/>
      <c r="P629" s="6"/>
    </row>
    <row r="630" spans="1:16" ht="19.8" customHeight="1" x14ac:dyDescent="0.3">
      <c r="A630" t="s">
        <v>240</v>
      </c>
      <c r="B630" t="s">
        <v>2876</v>
      </c>
      <c r="C630" t="s">
        <v>17</v>
      </c>
      <c r="D630" t="s">
        <v>18</v>
      </c>
      <c r="E630" t="s">
        <v>2877</v>
      </c>
      <c r="F630" s="1" t="s">
        <v>2878</v>
      </c>
      <c r="G630" s="1" t="s">
        <v>2879</v>
      </c>
      <c r="H630" t="s">
        <v>440</v>
      </c>
      <c r="I630" s="10" t="str">
        <f>IFERROR(LEFT(Table1[[#This Row],[ratingOld]],SEARCH("|", Table1[[#This Row],[ratingOld]])-2), AVERAGE(Table1[Ratings]))</f>
        <v>4.3</v>
      </c>
      <c r="J630" s="1" t="str">
        <f>IF(Table1[[#This Row],[numBuyers]]&lt;&gt;"None",LEFT(Table1[[#This Row],[numBuyers]],SEARCH(" ",Table1[[#This Row],[numBuyers]])-1), "None")</f>
        <v>1.4k</v>
      </c>
      <c r="K630" s="1" t="str">
        <f>IFERROR(LEFT(Table1[[#This Row],[Column1]],SEARCH("k", Table1[[#This Row],[Column1]])-1), 0)</f>
        <v>1.4</v>
      </c>
      <c r="L630" s="16">
        <f>IF(Table1[[#This Row],[Column2]]=0, Table1[[#This Row],[Column1]], Table1[[#This Row],[Column2]]*1000)</f>
        <v>1400</v>
      </c>
      <c r="M630" s="14" t="str">
        <f>IFERROR(MID(Table1[[#This Row],[price]],SEARCH("¹",Table1[[#This Row],[price]])+1, 10), MID(Table1[[#This Row],[price]],SEARCH("Rs. ",Table1[[#This Row],[price]])+4, 10))</f>
        <v>599</v>
      </c>
      <c r="N630" s="6" t="str">
        <f>IF(ISNUMBER(SEARCH("Men", Table1[[#This Row],[name]])), "Men", "Women")</f>
        <v>Men</v>
      </c>
      <c r="O630" s="6"/>
      <c r="P630" s="6"/>
    </row>
    <row r="631" spans="1:16" ht="19.8" customHeight="1" x14ac:dyDescent="0.3">
      <c r="A631" t="s">
        <v>1623</v>
      </c>
      <c r="B631" t="s">
        <v>2880</v>
      </c>
      <c r="C631" t="s">
        <v>392</v>
      </c>
      <c r="D631" t="s">
        <v>32</v>
      </c>
      <c r="E631" s="1" t="s">
        <v>2881</v>
      </c>
      <c r="F631" s="1" t="s">
        <v>70</v>
      </c>
      <c r="G631" s="1" t="s">
        <v>2882</v>
      </c>
      <c r="H631" t="s">
        <v>2883</v>
      </c>
      <c r="I631" s="10" t="str">
        <f>IFERROR(LEFT(Table1[[#This Row],[ratingOld]],SEARCH("|", Table1[[#This Row],[ratingOld]])-2), AVERAGE(Table1[Ratings]))</f>
        <v>3.8</v>
      </c>
      <c r="J631" s="1" t="str">
        <f>IF(Table1[[#This Row],[numBuyers]]&lt;&gt;"None",LEFT(Table1[[#This Row],[numBuyers]],SEARCH(" ",Table1[[#This Row],[numBuyers]])-1), "None")</f>
        <v>31</v>
      </c>
      <c r="K631" s="1">
        <f>IFERROR(LEFT(Table1[[#This Row],[Column1]],SEARCH("k", Table1[[#This Row],[Column1]])-1), 0)</f>
        <v>0</v>
      </c>
      <c r="L631" s="16" t="str">
        <f>IF(Table1[[#This Row],[Column2]]=0, Table1[[#This Row],[Column1]], Table1[[#This Row],[Column2]]*1000)</f>
        <v>31</v>
      </c>
      <c r="M631" s="14" t="str">
        <f>IFERROR(MID(Table1[[#This Row],[price]],SEARCH("¹",Table1[[#This Row],[price]])+1, 10), MID(Table1[[#This Row],[price]],SEARCH("Rs. ",Table1[[#This Row],[price]])+4, 10))</f>
        <v>799</v>
      </c>
      <c r="N631" s="6" t="str">
        <f>IF(ISNUMBER(SEARCH("Men", Table1[[#This Row],[name]])), "Men", "Women")</f>
        <v>Men</v>
      </c>
      <c r="O631" s="6"/>
      <c r="P631" s="6"/>
    </row>
    <row r="632" spans="1:16" ht="19.8" customHeight="1" x14ac:dyDescent="0.3">
      <c r="A632" t="s">
        <v>127</v>
      </c>
      <c r="B632" t="s">
        <v>2884</v>
      </c>
      <c r="C632" t="s">
        <v>2340</v>
      </c>
      <c r="D632" t="s">
        <v>201</v>
      </c>
      <c r="E632" s="1" t="s">
        <v>2885</v>
      </c>
      <c r="F632" s="1" t="s">
        <v>2886</v>
      </c>
      <c r="G632" s="1" t="s">
        <v>2887</v>
      </c>
      <c r="H632" t="s">
        <v>1989</v>
      </c>
      <c r="I632" s="10" t="str">
        <f>IFERROR(LEFT(Table1[[#This Row],[ratingOld]],SEARCH("|", Table1[[#This Row],[ratingOld]])-2), AVERAGE(Table1[Ratings]))</f>
        <v>4.3</v>
      </c>
      <c r="J632" s="1" t="str">
        <f>IF(Table1[[#This Row],[numBuyers]]&lt;&gt;"None",LEFT(Table1[[#This Row],[numBuyers]],SEARCH(" ",Table1[[#This Row],[numBuyers]])-1), "None")</f>
        <v>102</v>
      </c>
      <c r="K632" s="1">
        <f>IFERROR(LEFT(Table1[[#This Row],[Column1]],SEARCH("k", Table1[[#This Row],[Column1]])-1), 0)</f>
        <v>0</v>
      </c>
      <c r="L632" s="16" t="str">
        <f>IF(Table1[[#This Row],[Column2]]=0, Table1[[#This Row],[Column1]], Table1[[#This Row],[Column2]]*1000)</f>
        <v>102</v>
      </c>
      <c r="M632" s="14" t="str">
        <f>IFERROR(MID(Table1[[#This Row],[price]],SEARCH("¹",Table1[[#This Row],[price]])+1, 10), MID(Table1[[#This Row],[price]],SEARCH("Rs. ",Table1[[#This Row],[price]])+4, 10))</f>
        <v>4199</v>
      </c>
      <c r="N632" s="6" t="str">
        <f>IF(ISNUMBER(SEARCH("Men", Table1[[#This Row],[name]])), "Men", "Women")</f>
        <v>Men</v>
      </c>
      <c r="O632" s="6"/>
      <c r="P632" s="6"/>
    </row>
    <row r="633" spans="1:16" ht="19.8" customHeight="1" x14ac:dyDescent="0.3">
      <c r="A633" t="s">
        <v>998</v>
      </c>
      <c r="B633" t="s">
        <v>2888</v>
      </c>
      <c r="C633" t="s">
        <v>2889</v>
      </c>
      <c r="D633" t="s">
        <v>436</v>
      </c>
      <c r="E633" s="1" t="s">
        <v>2890</v>
      </c>
      <c r="F633" s="1" t="s">
        <v>2891</v>
      </c>
      <c r="G633" s="1" t="s">
        <v>2892</v>
      </c>
      <c r="H633" t="s">
        <v>319</v>
      </c>
      <c r="I633" s="10" t="str">
        <f>IFERROR(LEFT(Table1[[#This Row],[ratingOld]],SEARCH("|", Table1[[#This Row],[ratingOld]])-2), AVERAGE(Table1[Ratings]))</f>
        <v>4.3</v>
      </c>
      <c r="J633" s="1" t="str">
        <f>IF(Table1[[#This Row],[numBuyers]]&lt;&gt;"None",LEFT(Table1[[#This Row],[numBuyers]],SEARCH(" ",Table1[[#This Row],[numBuyers]])-1), "None")</f>
        <v>75</v>
      </c>
      <c r="K633" s="1">
        <f>IFERROR(LEFT(Table1[[#This Row],[Column1]],SEARCH("k", Table1[[#This Row],[Column1]])-1), 0)</f>
        <v>0</v>
      </c>
      <c r="L633" s="16" t="str">
        <f>IF(Table1[[#This Row],[Column2]]=0, Table1[[#This Row],[Column1]], Table1[[#This Row],[Column2]]*1000)</f>
        <v>75</v>
      </c>
      <c r="M633" s="14" t="str">
        <f>IFERROR(MID(Table1[[#This Row],[price]],SEARCH("¹",Table1[[#This Row],[price]])+1, 10), MID(Table1[[#This Row],[price]],SEARCH("Rs. ",Table1[[#This Row],[price]])+4, 10))</f>
        <v>2956</v>
      </c>
      <c r="N633" s="6" t="str">
        <f>IF(ISNUMBER(SEARCH("Men", Table1[[#This Row],[name]])), "Men", "Women")</f>
        <v>Men</v>
      </c>
      <c r="O633" s="6"/>
      <c r="P633" s="6"/>
    </row>
    <row r="634" spans="1:16" ht="19.8" customHeight="1" x14ac:dyDescent="0.3">
      <c r="A634" t="s">
        <v>148</v>
      </c>
      <c r="B634" t="s">
        <v>2893</v>
      </c>
      <c r="C634" t="s">
        <v>113</v>
      </c>
      <c r="D634" t="s">
        <v>21</v>
      </c>
      <c r="E634" t="s">
        <v>2894</v>
      </c>
      <c r="F634" t="s">
        <v>373</v>
      </c>
      <c r="G634" s="1" t="s">
        <v>2895</v>
      </c>
      <c r="H634" t="s">
        <v>2896</v>
      </c>
      <c r="I634" s="10" t="str">
        <f>IFERROR(LEFT(Table1[[#This Row],[ratingOld]],SEARCH("|", Table1[[#This Row],[ratingOld]])-2), AVERAGE(Table1[Ratings]))</f>
        <v>4.1</v>
      </c>
      <c r="J634" s="1" t="str">
        <f>IF(Table1[[#This Row],[numBuyers]]&lt;&gt;"None",LEFT(Table1[[#This Row],[numBuyers]],SEARCH(" ",Table1[[#This Row],[numBuyers]])-1), "None")</f>
        <v>246</v>
      </c>
      <c r="K634" s="1">
        <f>IFERROR(LEFT(Table1[[#This Row],[Column1]],SEARCH("k", Table1[[#This Row],[Column1]])-1), 0)</f>
        <v>0</v>
      </c>
      <c r="L634" s="16" t="str">
        <f>IF(Table1[[#This Row],[Column2]]=0, Table1[[#This Row],[Column1]], Table1[[#This Row],[Column2]]*1000)</f>
        <v>246</v>
      </c>
      <c r="M634" s="14" t="str">
        <f>IFERROR(MID(Table1[[#This Row],[price]],SEARCH("¹",Table1[[#This Row],[price]])+1, 10), MID(Table1[[#This Row],[price]],SEARCH("Rs. ",Table1[[#This Row],[price]])+4, 10))</f>
        <v>799</v>
      </c>
      <c r="N634" s="6" t="str">
        <f>IF(ISNUMBER(SEARCH("Men", Table1[[#This Row],[name]])), "Men", "Women")</f>
        <v>Women</v>
      </c>
      <c r="O634" s="6"/>
      <c r="P634" s="6"/>
    </row>
    <row r="635" spans="1:16" ht="19.8" customHeight="1" x14ac:dyDescent="0.3">
      <c r="A635" t="s">
        <v>104</v>
      </c>
      <c r="B635" t="s">
        <v>2897</v>
      </c>
      <c r="C635" t="s">
        <v>2898</v>
      </c>
      <c r="D635" t="s">
        <v>68</v>
      </c>
      <c r="E635" s="1" t="s">
        <v>2899</v>
      </c>
      <c r="F635" s="1" t="s">
        <v>2900</v>
      </c>
      <c r="G635" s="1" t="s">
        <v>889</v>
      </c>
      <c r="H635" t="s">
        <v>890</v>
      </c>
      <c r="I635" s="10" t="str">
        <f>IFERROR(LEFT(Table1[[#This Row],[ratingOld]],SEARCH("|", Table1[[#This Row],[ratingOld]])-2), AVERAGE(Table1[Ratings]))</f>
        <v>4.2</v>
      </c>
      <c r="J635" s="1" t="str">
        <f>IF(Table1[[#This Row],[numBuyers]]&lt;&gt;"None",LEFT(Table1[[#This Row],[numBuyers]],SEARCH(" ",Table1[[#This Row],[numBuyers]])-1), "None")</f>
        <v>89</v>
      </c>
      <c r="K635" s="1">
        <f>IFERROR(LEFT(Table1[[#This Row],[Column1]],SEARCH("k", Table1[[#This Row],[Column1]])-1), 0)</f>
        <v>0</v>
      </c>
      <c r="L635" s="16" t="str">
        <f>IF(Table1[[#This Row],[Column2]]=0, Table1[[#This Row],[Column1]], Table1[[#This Row],[Column2]]*1000)</f>
        <v>89</v>
      </c>
      <c r="M635" s="14" t="str">
        <f>IFERROR(MID(Table1[[#This Row],[price]],SEARCH("¹",Table1[[#This Row],[price]])+1, 10), MID(Table1[[#This Row],[price]],SEARCH("Rs. ",Table1[[#This Row],[price]])+4, 10))</f>
        <v>2024</v>
      </c>
      <c r="N635" s="6" t="str">
        <f>IF(ISNUMBER(SEARCH("Men", Table1[[#This Row],[name]])), "Men", "Women")</f>
        <v>Men</v>
      </c>
      <c r="O635" s="6"/>
      <c r="P635" s="6"/>
    </row>
    <row r="636" spans="1:16" ht="19.8" customHeight="1" x14ac:dyDescent="0.3">
      <c r="A636" t="s">
        <v>104</v>
      </c>
      <c r="B636" t="s">
        <v>2901</v>
      </c>
      <c r="C636" t="s">
        <v>1549</v>
      </c>
      <c r="D636" t="s">
        <v>215</v>
      </c>
      <c r="E636" s="1" t="s">
        <v>2902</v>
      </c>
      <c r="F636" s="1" t="s">
        <v>2903</v>
      </c>
      <c r="G636" s="1" t="s">
        <v>2904</v>
      </c>
      <c r="H636" t="s">
        <v>402</v>
      </c>
      <c r="I636" s="10" t="str">
        <f>IFERROR(LEFT(Table1[[#This Row],[ratingOld]],SEARCH("|", Table1[[#This Row],[ratingOld]])-2), AVERAGE(Table1[Ratings]))</f>
        <v>3.7</v>
      </c>
      <c r="J636" s="1" t="str">
        <f>IF(Table1[[#This Row],[numBuyers]]&lt;&gt;"None",LEFT(Table1[[#This Row],[numBuyers]],SEARCH(" ",Table1[[#This Row],[numBuyers]])-1), "None")</f>
        <v>135</v>
      </c>
      <c r="K636" s="1">
        <f>IFERROR(LEFT(Table1[[#This Row],[Column1]],SEARCH("k", Table1[[#This Row],[Column1]])-1), 0)</f>
        <v>0</v>
      </c>
      <c r="L636" s="16" t="str">
        <f>IF(Table1[[#This Row],[Column2]]=0, Table1[[#This Row],[Column1]], Table1[[#This Row],[Column2]]*1000)</f>
        <v>135</v>
      </c>
      <c r="M636" s="14" t="str">
        <f>IFERROR(MID(Table1[[#This Row],[price]],SEARCH("¹",Table1[[#This Row],[price]])+1, 10), MID(Table1[[#This Row],[price]],SEARCH("Rs. ",Table1[[#This Row],[price]])+4, 10))</f>
        <v>1264</v>
      </c>
      <c r="N636" s="6" t="str">
        <f>IF(ISNUMBER(SEARCH("Men", Table1[[#This Row],[name]])), "Men", "Women")</f>
        <v>Women</v>
      </c>
      <c r="O636" s="6"/>
      <c r="P636" s="6"/>
    </row>
    <row r="637" spans="1:16" ht="19.8" customHeight="1" x14ac:dyDescent="0.3">
      <c r="A637" t="s">
        <v>85</v>
      </c>
      <c r="B637" t="s">
        <v>2905</v>
      </c>
      <c r="C637" t="s">
        <v>2906</v>
      </c>
      <c r="D637" t="s">
        <v>88</v>
      </c>
      <c r="E637" s="1" t="s">
        <v>2907</v>
      </c>
      <c r="F637" s="1" t="s">
        <v>2908</v>
      </c>
      <c r="G637" s="1" t="s">
        <v>2909</v>
      </c>
      <c r="H637" t="s">
        <v>1953</v>
      </c>
      <c r="I637" s="10" t="str">
        <f>IFERROR(LEFT(Table1[[#This Row],[ratingOld]],SEARCH("|", Table1[[#This Row],[ratingOld]])-2), AVERAGE(Table1[Ratings]))</f>
        <v>4.3</v>
      </c>
      <c r="J637" s="1" t="str">
        <f>IF(Table1[[#This Row],[numBuyers]]&lt;&gt;"None",LEFT(Table1[[#This Row],[numBuyers]],SEARCH(" ",Table1[[#This Row],[numBuyers]])-1), "None")</f>
        <v>558</v>
      </c>
      <c r="K637" s="1">
        <f>IFERROR(LEFT(Table1[[#This Row],[Column1]],SEARCH("k", Table1[[#This Row],[Column1]])-1), 0)</f>
        <v>0</v>
      </c>
      <c r="L637" s="16" t="str">
        <f>IF(Table1[[#This Row],[Column2]]=0, Table1[[#This Row],[Column1]], Table1[[#This Row],[Column2]]*1000)</f>
        <v>558</v>
      </c>
      <c r="M637" s="14" t="str">
        <f>IFERROR(MID(Table1[[#This Row],[price]],SEARCH("¹",Table1[[#This Row],[price]])+1, 10), MID(Table1[[#This Row],[price]],SEARCH("Rs. ",Table1[[#This Row],[price]])+4, 10))</f>
        <v>2009</v>
      </c>
      <c r="N637" s="6" t="str">
        <f>IF(ISNUMBER(SEARCH("Men", Table1[[#This Row],[name]])), "Men", "Women")</f>
        <v>Men</v>
      </c>
      <c r="O637" s="6"/>
      <c r="P637" s="6"/>
    </row>
    <row r="638" spans="1:16" ht="19.8" customHeight="1" x14ac:dyDescent="0.3">
      <c r="A638" t="s">
        <v>65</v>
      </c>
      <c r="B638" t="s">
        <v>2910</v>
      </c>
      <c r="C638" t="s">
        <v>2911</v>
      </c>
      <c r="D638" t="s">
        <v>230</v>
      </c>
      <c r="E638" s="1" t="s">
        <v>2912</v>
      </c>
      <c r="F638" s="1" t="s">
        <v>2126</v>
      </c>
      <c r="G638" s="1" t="s">
        <v>2913</v>
      </c>
      <c r="H638" t="s">
        <v>2420</v>
      </c>
      <c r="I638" s="10" t="str">
        <f>IFERROR(LEFT(Table1[[#This Row],[ratingOld]],SEARCH("|", Table1[[#This Row],[ratingOld]])-2), AVERAGE(Table1[Ratings]))</f>
        <v>3.9</v>
      </c>
      <c r="J638" s="1" t="str">
        <f>IF(Table1[[#This Row],[numBuyers]]&lt;&gt;"None",LEFT(Table1[[#This Row],[numBuyers]],SEARCH(" ",Table1[[#This Row],[numBuyers]])-1), "None")</f>
        <v>71</v>
      </c>
      <c r="K638" s="1">
        <f>IFERROR(LEFT(Table1[[#This Row],[Column1]],SEARCH("k", Table1[[#This Row],[Column1]])-1), 0)</f>
        <v>0</v>
      </c>
      <c r="L638" s="16" t="str">
        <f>IF(Table1[[#This Row],[Column2]]=0, Table1[[#This Row],[Column1]], Table1[[#This Row],[Column2]]*1000)</f>
        <v>71</v>
      </c>
      <c r="M638" s="14" t="str">
        <f>IFERROR(MID(Table1[[#This Row],[price]],SEARCH("¹",Table1[[#This Row],[price]])+1, 10), MID(Table1[[#This Row],[price]],SEARCH("Rs. ",Table1[[#This Row],[price]])+4, 10))</f>
        <v>174</v>
      </c>
      <c r="N638" s="6" t="str">
        <f>IF(ISNUMBER(SEARCH("Men", Table1[[#This Row],[name]])), "Men", "Women")</f>
        <v>Men</v>
      </c>
      <c r="O638" s="6"/>
      <c r="P638" s="6"/>
    </row>
    <row r="639" spans="1:16" ht="19.8" hidden="1" customHeight="1" x14ac:dyDescent="0.3">
      <c r="A639" t="s">
        <v>1827</v>
      </c>
      <c r="B639" t="s">
        <v>2258</v>
      </c>
      <c r="C639" t="s">
        <v>135</v>
      </c>
      <c r="D639" t="s">
        <v>21</v>
      </c>
      <c r="E639" t="s">
        <v>2259</v>
      </c>
      <c r="F639" s="1" t="s">
        <v>2260</v>
      </c>
      <c r="G639" t="s">
        <v>21</v>
      </c>
      <c r="H639" t="s">
        <v>21</v>
      </c>
      <c r="I639" s="1" t="str">
        <f ca="1">IFERROR(LEFT(Table1[[#This Row],[ratingOld]],SEARCH("|", Table1[[#This Row],[ratingOld]])-2), AVERAGE(Table1[Ratings]))</f>
        <v>4.4</v>
      </c>
      <c r="J639" s="1" t="str">
        <f>IF(Table1[[#This Row],[numBuyers]]&lt;&gt;"None",LEFT(Table1[[#This Row],[numBuyers]],SEARCH(" ",Table1[[#This Row],[numBuyers]])-1), "None")</f>
        <v>None</v>
      </c>
      <c r="K639" s="1">
        <f>IFERROR(LEFT(Table1[[#This Row],[Column1]],SEARCH("k", Table1[[#This Row],[Column1]])-1), 0)</f>
        <v>0</v>
      </c>
      <c r="L639" s="6" t="str">
        <f>IF(Table1[[#This Row],[Column2]]=0, Table1[[#This Row],[Column1]], Table1[[#This Row],[Column2]]*1000)</f>
        <v>None</v>
      </c>
      <c r="M639" s="6" t="str">
        <f>IFERROR(MID(Table1[[#This Row],[price]],SEARCH("¹",Table1[[#This Row],[price]])+1, 10), MID(Table1[[#This Row],[price]],SEARCH("Rs. ",Table1[[#This Row],[price]])+4, 10))</f>
        <v>1899</v>
      </c>
      <c r="N639" s="6" t="str">
        <f>IF(ISNUMBER(SEARCH("Men", Table1[[#This Row],[name]])), "Men", "Women")</f>
        <v>Men</v>
      </c>
      <c r="O639" s="6" t="str">
        <f>TRIM(RIGHT(SUBSTITUTE(Table1[[#This Row],[name]], " ", REPT(" ", 100)), 100))</f>
        <v>Shirt</v>
      </c>
      <c r="P63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640" spans="1:16" ht="19.8" customHeight="1" x14ac:dyDescent="0.3">
      <c r="A640" t="s">
        <v>65</v>
      </c>
      <c r="B640" t="s">
        <v>2914</v>
      </c>
      <c r="C640" t="s">
        <v>229</v>
      </c>
      <c r="D640" t="s">
        <v>230</v>
      </c>
      <c r="E640" s="1" t="s">
        <v>2915</v>
      </c>
      <c r="F640" s="1" t="s">
        <v>1449</v>
      </c>
      <c r="G640" s="1" t="s">
        <v>2916</v>
      </c>
      <c r="H640" t="s">
        <v>2917</v>
      </c>
      <c r="I640" s="10" t="str">
        <f>IFERROR(LEFT(Table1[[#This Row],[ratingOld]],SEARCH("|", Table1[[#This Row],[ratingOld]])-2), AVERAGE(Table1[Ratings]))</f>
        <v>3.4</v>
      </c>
      <c r="J640" s="1" t="str">
        <f>IF(Table1[[#This Row],[numBuyers]]&lt;&gt;"None",LEFT(Table1[[#This Row],[numBuyers]],SEARCH(" ",Table1[[#This Row],[numBuyers]])-1), "None")</f>
        <v>50</v>
      </c>
      <c r="K640" s="1">
        <f>IFERROR(LEFT(Table1[[#This Row],[Column1]],SEARCH("k", Table1[[#This Row],[Column1]])-1), 0)</f>
        <v>0</v>
      </c>
      <c r="L640" s="16" t="str">
        <f>IF(Table1[[#This Row],[Column2]]=0, Table1[[#This Row],[Column1]], Table1[[#This Row],[Column2]]*1000)</f>
        <v>50</v>
      </c>
      <c r="M640" s="14" t="str">
        <f>IFERROR(MID(Table1[[#This Row],[price]],SEARCH("¹",Table1[[#This Row],[price]])+1, 10), MID(Table1[[#This Row],[price]],SEARCH("Rs. ",Table1[[#This Row],[price]])+4, 10))</f>
        <v>674</v>
      </c>
      <c r="N640" s="6" t="str">
        <f>IF(ISNUMBER(SEARCH("Men", Table1[[#This Row],[name]])), "Men", "Women")</f>
        <v>Men</v>
      </c>
      <c r="O640" s="6"/>
      <c r="P640" s="6"/>
    </row>
    <row r="641" spans="1:16" ht="19.8" customHeight="1" x14ac:dyDescent="0.3">
      <c r="A641" t="s">
        <v>1630</v>
      </c>
      <c r="B641" t="s">
        <v>2918</v>
      </c>
      <c r="C641" t="s">
        <v>24</v>
      </c>
      <c r="D641" t="s">
        <v>106</v>
      </c>
      <c r="E641" t="s">
        <v>2919</v>
      </c>
      <c r="F641" s="1" t="s">
        <v>1567</v>
      </c>
      <c r="G641" s="1" t="s">
        <v>2887</v>
      </c>
      <c r="H641" t="s">
        <v>1989</v>
      </c>
      <c r="I641" s="10" t="str">
        <f>IFERROR(LEFT(Table1[[#This Row],[ratingOld]],SEARCH("|", Table1[[#This Row],[ratingOld]])-2), AVERAGE(Table1[Ratings]))</f>
        <v>4.3</v>
      </c>
      <c r="J641" s="1" t="str">
        <f>IF(Table1[[#This Row],[numBuyers]]&lt;&gt;"None",LEFT(Table1[[#This Row],[numBuyers]],SEARCH(" ",Table1[[#This Row],[numBuyers]])-1), "None")</f>
        <v>102</v>
      </c>
      <c r="K641" s="1">
        <f>IFERROR(LEFT(Table1[[#This Row],[Column1]],SEARCH("k", Table1[[#This Row],[Column1]])-1), 0)</f>
        <v>0</v>
      </c>
      <c r="L641" s="16" t="str">
        <f>IF(Table1[[#This Row],[Column2]]=0, Table1[[#This Row],[Column1]], Table1[[#This Row],[Column2]]*1000)</f>
        <v>102</v>
      </c>
      <c r="M641" s="14" t="str">
        <f>IFERROR(MID(Table1[[#This Row],[price]],SEARCH("¹",Table1[[#This Row],[price]])+1, 10), MID(Table1[[#This Row],[price]],SEARCH("Rs. ",Table1[[#This Row],[price]])+4, 10))</f>
        <v>1399</v>
      </c>
      <c r="N641" s="6" t="str">
        <f>IF(ISNUMBER(SEARCH("Men", Table1[[#This Row],[name]])), "Men", "Women")</f>
        <v>Men</v>
      </c>
      <c r="O641" s="6"/>
      <c r="P641" s="6"/>
    </row>
    <row r="642" spans="1:16" ht="19.8" customHeight="1" x14ac:dyDescent="0.3">
      <c r="A642" t="s">
        <v>240</v>
      </c>
      <c r="B642" t="s">
        <v>2920</v>
      </c>
      <c r="C642" t="s">
        <v>2921</v>
      </c>
      <c r="D642" t="s">
        <v>466</v>
      </c>
      <c r="E642" t="s">
        <v>2922</v>
      </c>
      <c r="F642" t="s">
        <v>373</v>
      </c>
      <c r="G642" s="1" t="s">
        <v>2923</v>
      </c>
      <c r="H642" t="s">
        <v>2924</v>
      </c>
      <c r="I642" s="10" t="str">
        <f>IFERROR(LEFT(Table1[[#This Row],[ratingOld]],SEARCH("|", Table1[[#This Row],[ratingOld]])-2), AVERAGE(Table1[Ratings]))</f>
        <v>4</v>
      </c>
      <c r="J642" s="1" t="str">
        <f>IF(Table1[[#This Row],[numBuyers]]&lt;&gt;"None",LEFT(Table1[[#This Row],[numBuyers]],SEARCH(" ",Table1[[#This Row],[numBuyers]])-1), "None")</f>
        <v>5.7k</v>
      </c>
      <c r="K642" s="1" t="str">
        <f>IFERROR(LEFT(Table1[[#This Row],[Column1]],SEARCH("k", Table1[[#This Row],[Column1]])-1), 0)</f>
        <v>5.7</v>
      </c>
      <c r="L642" s="16">
        <f>IF(Table1[[#This Row],[Column2]]=0, Table1[[#This Row],[Column1]], Table1[[#This Row],[Column2]]*1000)</f>
        <v>5700</v>
      </c>
      <c r="M642" s="14" t="str">
        <f>IFERROR(MID(Table1[[#This Row],[price]],SEARCH("¹",Table1[[#This Row],[price]])+1, 10), MID(Table1[[#This Row],[price]],SEARCH("Rs. ",Table1[[#This Row],[price]])+4, 10))</f>
        <v>311</v>
      </c>
      <c r="N642" s="6" t="str">
        <f>IF(ISNUMBER(SEARCH("Men", Table1[[#This Row],[name]])), "Men", "Women")</f>
        <v>Men</v>
      </c>
      <c r="O642" s="6"/>
      <c r="P642" s="6"/>
    </row>
    <row r="643" spans="1:16" ht="19.8" customHeight="1" x14ac:dyDescent="0.3">
      <c r="A643" t="s">
        <v>1361</v>
      </c>
      <c r="B643" t="s">
        <v>2925</v>
      </c>
      <c r="C643" t="s">
        <v>2756</v>
      </c>
      <c r="D643" t="s">
        <v>18</v>
      </c>
      <c r="E643" s="1" t="s">
        <v>2926</v>
      </c>
      <c r="F643" s="1" t="s">
        <v>2927</v>
      </c>
      <c r="G643" s="1" t="s">
        <v>2928</v>
      </c>
      <c r="H643" t="s">
        <v>2929</v>
      </c>
      <c r="I643" s="10" t="str">
        <f>IFERROR(LEFT(Table1[[#This Row],[ratingOld]],SEARCH("|", Table1[[#This Row],[ratingOld]])-2), AVERAGE(Table1[Ratings]))</f>
        <v>4.4</v>
      </c>
      <c r="J643" s="1" t="str">
        <f>IF(Table1[[#This Row],[numBuyers]]&lt;&gt;"None",LEFT(Table1[[#This Row],[numBuyers]],SEARCH(" ",Table1[[#This Row],[numBuyers]])-1), "None")</f>
        <v>78</v>
      </c>
      <c r="K643" s="1">
        <f>IFERROR(LEFT(Table1[[#This Row],[Column1]],SEARCH("k", Table1[[#This Row],[Column1]])-1), 0)</f>
        <v>0</v>
      </c>
      <c r="L643" s="16" t="str">
        <f>IF(Table1[[#This Row],[Column2]]=0, Table1[[#This Row],[Column1]], Table1[[#This Row],[Column2]]*1000)</f>
        <v>78</v>
      </c>
      <c r="M643" s="14" t="str">
        <f>IFERROR(MID(Table1[[#This Row],[price]],SEARCH("¹",Table1[[#This Row],[price]])+1, 10), MID(Table1[[#This Row],[price]],SEARCH("Rs. ",Table1[[#This Row],[price]])+4, 10))</f>
        <v>4799</v>
      </c>
      <c r="N643" s="6" t="str">
        <f>IF(ISNUMBER(SEARCH("Men", Table1[[#This Row],[name]])), "Men", "Women")</f>
        <v>Women</v>
      </c>
      <c r="O643" s="6"/>
      <c r="P643" s="6"/>
    </row>
    <row r="644" spans="1:16" ht="19.8" customHeight="1" x14ac:dyDescent="0.3">
      <c r="A644" t="s">
        <v>2195</v>
      </c>
      <c r="B644" t="s">
        <v>2930</v>
      </c>
      <c r="C644" t="s">
        <v>67</v>
      </c>
      <c r="D644" t="s">
        <v>2931</v>
      </c>
      <c r="E644" s="1" t="s">
        <v>2932</v>
      </c>
      <c r="F644" s="1" t="s">
        <v>2933</v>
      </c>
      <c r="G644" s="1" t="s">
        <v>2934</v>
      </c>
      <c r="H644" t="s">
        <v>650</v>
      </c>
      <c r="I644" s="10" t="str">
        <f>IFERROR(LEFT(Table1[[#This Row],[ratingOld]],SEARCH("|", Table1[[#This Row],[ratingOld]])-2), AVERAGE(Table1[Ratings]))</f>
        <v>3.5</v>
      </c>
      <c r="J644" s="1" t="str">
        <f>IF(Table1[[#This Row],[numBuyers]]&lt;&gt;"None",LEFT(Table1[[#This Row],[numBuyers]],SEARCH(" ",Table1[[#This Row],[numBuyers]])-1), "None")</f>
        <v>211</v>
      </c>
      <c r="K644" s="1">
        <f>IFERROR(LEFT(Table1[[#This Row],[Column1]],SEARCH("k", Table1[[#This Row],[Column1]])-1), 0)</f>
        <v>0</v>
      </c>
      <c r="L644" s="16" t="str">
        <f>IF(Table1[[#This Row],[Column2]]=0, Table1[[#This Row],[Column1]], Table1[[#This Row],[Column2]]*1000)</f>
        <v>211</v>
      </c>
      <c r="M644" s="14" t="str">
        <f>IFERROR(MID(Table1[[#This Row],[price]],SEARCH("¹",Table1[[#This Row],[price]])+1, 10), MID(Table1[[#This Row],[price]],SEARCH("Rs. ",Table1[[#This Row],[price]])+4, 10))</f>
        <v>764</v>
      </c>
      <c r="N644" s="6" t="str">
        <f>IF(ISNUMBER(SEARCH("Men", Table1[[#This Row],[name]])), "Men", "Women")</f>
        <v>Men</v>
      </c>
      <c r="O644" s="6"/>
      <c r="P644" s="6"/>
    </row>
    <row r="645" spans="1:16" ht="19.8" customHeight="1" x14ac:dyDescent="0.3">
      <c r="A645" t="s">
        <v>288</v>
      </c>
      <c r="B645" t="s">
        <v>2935</v>
      </c>
      <c r="C645" t="s">
        <v>2936</v>
      </c>
      <c r="D645" t="s">
        <v>526</v>
      </c>
      <c r="E645" s="1" t="s">
        <v>2937</v>
      </c>
      <c r="F645" s="1" t="s">
        <v>2938</v>
      </c>
      <c r="G645" s="1" t="s">
        <v>2939</v>
      </c>
      <c r="H645" t="s">
        <v>420</v>
      </c>
      <c r="I645" s="10" t="str">
        <f>IFERROR(LEFT(Table1[[#This Row],[ratingOld]],SEARCH("|", Table1[[#This Row],[ratingOld]])-2), AVERAGE(Table1[Ratings]))</f>
        <v>3.2</v>
      </c>
      <c r="J645" s="1" t="str">
        <f>IF(Table1[[#This Row],[numBuyers]]&lt;&gt;"None",LEFT(Table1[[#This Row],[numBuyers]],SEARCH(" ",Table1[[#This Row],[numBuyers]])-1), "None")</f>
        <v>24</v>
      </c>
      <c r="K645" s="1">
        <f>IFERROR(LEFT(Table1[[#This Row],[Column1]],SEARCH("k", Table1[[#This Row],[Column1]])-1), 0)</f>
        <v>0</v>
      </c>
      <c r="L645" s="16" t="str">
        <f>IF(Table1[[#This Row],[Column2]]=0, Table1[[#This Row],[Column1]], Table1[[#This Row],[Column2]]*1000)</f>
        <v>24</v>
      </c>
      <c r="M645" s="14" t="str">
        <f>IFERROR(MID(Table1[[#This Row],[price]],SEARCH("¹",Table1[[#This Row],[price]])+1, 10), MID(Table1[[#This Row],[price]],SEARCH("Rs. ",Table1[[#This Row],[price]])+4, 10))</f>
        <v>1689</v>
      </c>
      <c r="N645" s="6" t="str">
        <f>IF(ISNUMBER(SEARCH("Men", Table1[[#This Row],[name]])), "Men", "Women")</f>
        <v>Men</v>
      </c>
      <c r="O645" s="6"/>
      <c r="P645" s="6"/>
    </row>
    <row r="646" spans="1:16" ht="19.8" customHeight="1" x14ac:dyDescent="0.3">
      <c r="A646" t="s">
        <v>127</v>
      </c>
      <c r="B646" t="s">
        <v>2940</v>
      </c>
      <c r="C646" t="s">
        <v>371</v>
      </c>
      <c r="D646" t="s">
        <v>68</v>
      </c>
      <c r="E646" s="1" t="s">
        <v>2941</v>
      </c>
      <c r="F646" t="s">
        <v>373</v>
      </c>
      <c r="G646" s="1" t="s">
        <v>446</v>
      </c>
      <c r="H646" t="s">
        <v>154</v>
      </c>
      <c r="I646" s="10" t="str">
        <f>IFERROR(LEFT(Table1[[#This Row],[ratingOld]],SEARCH("|", Table1[[#This Row],[ratingOld]])-2), AVERAGE(Table1[Ratings]))</f>
        <v>3.9</v>
      </c>
      <c r="J646" s="1" t="str">
        <f>IF(Table1[[#This Row],[numBuyers]]&lt;&gt;"None",LEFT(Table1[[#This Row],[numBuyers]],SEARCH(" ",Table1[[#This Row],[numBuyers]])-1), "None")</f>
        <v>1.6k</v>
      </c>
      <c r="K646" s="1" t="str">
        <f>IFERROR(LEFT(Table1[[#This Row],[Column1]],SEARCH("k", Table1[[#This Row],[Column1]])-1), 0)</f>
        <v>1.6</v>
      </c>
      <c r="L646" s="16">
        <f>IF(Table1[[#This Row],[Column2]]=0, Table1[[#This Row],[Column1]], Table1[[#This Row],[Column2]]*1000)</f>
        <v>1600</v>
      </c>
      <c r="M646" s="14" t="str">
        <f>IFERROR(MID(Table1[[#This Row],[price]],SEARCH("¹",Table1[[#This Row],[price]])+1, 10), MID(Table1[[#This Row],[price]],SEARCH("Rs. ",Table1[[#This Row],[price]])+4, 10))</f>
        <v>539</v>
      </c>
      <c r="N646" s="6" t="str">
        <f>IF(ISNUMBER(SEARCH("Men", Table1[[#This Row],[name]])), "Men", "Women")</f>
        <v>Men</v>
      </c>
      <c r="O646" s="6"/>
      <c r="P646" s="6"/>
    </row>
    <row r="647" spans="1:16" ht="19.8" customHeight="1" x14ac:dyDescent="0.3">
      <c r="A647" t="s">
        <v>35</v>
      </c>
      <c r="B647" t="s">
        <v>2942</v>
      </c>
      <c r="C647" t="s">
        <v>187</v>
      </c>
      <c r="D647" t="s">
        <v>1174</v>
      </c>
      <c r="E647" t="s">
        <v>26</v>
      </c>
      <c r="F647" s="1" t="s">
        <v>518</v>
      </c>
      <c r="G647" s="1" t="s">
        <v>2943</v>
      </c>
      <c r="H647" t="s">
        <v>2944</v>
      </c>
      <c r="I647" s="10" t="str">
        <f>IFERROR(LEFT(Table1[[#This Row],[ratingOld]],SEARCH("|", Table1[[#This Row],[ratingOld]])-2), AVERAGE(Table1[Ratings]))</f>
        <v>4.2</v>
      </c>
      <c r="J647" s="1" t="str">
        <f>IF(Table1[[#This Row],[numBuyers]]&lt;&gt;"None",LEFT(Table1[[#This Row],[numBuyers]],SEARCH(" ",Table1[[#This Row],[numBuyers]])-1), "None")</f>
        <v>352</v>
      </c>
      <c r="K647" s="1">
        <f>IFERROR(LEFT(Table1[[#This Row],[Column1]],SEARCH("k", Table1[[#This Row],[Column1]])-1), 0)</f>
        <v>0</v>
      </c>
      <c r="L647" s="16" t="str">
        <f>IF(Table1[[#This Row],[Column2]]=0, Table1[[#This Row],[Column1]], Table1[[#This Row],[Column2]]*1000)</f>
        <v>352</v>
      </c>
      <c r="M647" s="14" t="str">
        <f>IFERROR(MID(Table1[[#This Row],[price]],SEARCH("¹",Table1[[#This Row],[price]])+1, 10), MID(Table1[[#This Row],[price]],SEARCH("Rs. ",Table1[[#This Row],[price]])+4, 10))</f>
        <v>1599</v>
      </c>
      <c r="N647" s="6" t="str">
        <f>IF(ISNUMBER(SEARCH("Men", Table1[[#This Row],[name]])), "Men", "Women")</f>
        <v>Women</v>
      </c>
      <c r="O647" s="6"/>
      <c r="P647" s="6"/>
    </row>
    <row r="648" spans="1:16" ht="19.8" customHeight="1" x14ac:dyDescent="0.3">
      <c r="A648" t="s">
        <v>1099</v>
      </c>
      <c r="B648" t="s">
        <v>2945</v>
      </c>
      <c r="C648" t="s">
        <v>2946</v>
      </c>
      <c r="D648" t="s">
        <v>283</v>
      </c>
      <c r="E648" s="1" t="s">
        <v>2947</v>
      </c>
      <c r="F648" s="1" t="s">
        <v>362</v>
      </c>
      <c r="G648" s="1" t="s">
        <v>2948</v>
      </c>
      <c r="H648" t="s">
        <v>126</v>
      </c>
      <c r="I648" s="10" t="str">
        <f>IFERROR(LEFT(Table1[[#This Row],[ratingOld]],SEARCH("|", Table1[[#This Row],[ratingOld]])-2), AVERAGE(Table1[Ratings]))</f>
        <v>3.9</v>
      </c>
      <c r="J648" s="1" t="str">
        <f>IF(Table1[[#This Row],[numBuyers]]&lt;&gt;"None",LEFT(Table1[[#This Row],[numBuyers]],SEARCH(" ",Table1[[#This Row],[numBuyers]])-1), "None")</f>
        <v>2.1k</v>
      </c>
      <c r="K648" s="1" t="str">
        <f>IFERROR(LEFT(Table1[[#This Row],[Column1]],SEARCH("k", Table1[[#This Row],[Column1]])-1), 0)</f>
        <v>2.1</v>
      </c>
      <c r="L648" s="16">
        <f>IF(Table1[[#This Row],[Column2]]=0, Table1[[#This Row],[Column1]], Table1[[#This Row],[Column2]]*1000)</f>
        <v>2100</v>
      </c>
      <c r="M648" s="14" t="str">
        <f>IFERROR(MID(Table1[[#This Row],[price]],SEARCH("¹",Table1[[#This Row],[price]])+1, 10), MID(Table1[[#This Row],[price]],SEARCH("Rs. ",Table1[[#This Row],[price]])+4, 10))</f>
        <v>1127</v>
      </c>
      <c r="N648" s="6" t="str">
        <f>IF(ISNUMBER(SEARCH("Men", Table1[[#This Row],[name]])), "Men", "Women")</f>
        <v>Men</v>
      </c>
      <c r="O648" s="6"/>
      <c r="P648" s="6"/>
    </row>
    <row r="649" spans="1:16" ht="19.8" customHeight="1" x14ac:dyDescent="0.3">
      <c r="A649" t="s">
        <v>579</v>
      </c>
      <c r="B649" t="s">
        <v>2949</v>
      </c>
      <c r="C649" t="s">
        <v>730</v>
      </c>
      <c r="D649" t="s">
        <v>215</v>
      </c>
      <c r="E649" t="s">
        <v>2950</v>
      </c>
      <c r="F649" t="s">
        <v>21</v>
      </c>
      <c r="G649" s="1" t="s">
        <v>2035</v>
      </c>
      <c r="H649" t="s">
        <v>1168</v>
      </c>
      <c r="I649" s="10" t="str">
        <f>IFERROR(LEFT(Table1[[#This Row],[ratingOld]],SEARCH("|", Table1[[#This Row],[ratingOld]])-2), AVERAGE(Table1[Ratings]))</f>
        <v>4.3</v>
      </c>
      <c r="J649" s="1" t="str">
        <f>IF(Table1[[#This Row],[numBuyers]]&lt;&gt;"None",LEFT(Table1[[#This Row],[numBuyers]],SEARCH(" ",Table1[[#This Row],[numBuyers]])-1), "None")</f>
        <v>4.3k</v>
      </c>
      <c r="K649" s="1" t="str">
        <f>IFERROR(LEFT(Table1[[#This Row],[Column1]],SEARCH("k", Table1[[#This Row],[Column1]])-1), 0)</f>
        <v>4.3</v>
      </c>
      <c r="L649" s="16">
        <f>IF(Table1[[#This Row],[Column2]]=0, Table1[[#This Row],[Column1]], Table1[[#This Row],[Column2]]*1000)</f>
        <v>4300</v>
      </c>
      <c r="M649" s="14" t="str">
        <f>IFERROR(MID(Table1[[#This Row],[price]],SEARCH("¹",Table1[[#This Row],[price]])+1, 10), MID(Table1[[#This Row],[price]],SEARCH("Rs. ",Table1[[#This Row],[price]])+4, 10))</f>
        <v>2255</v>
      </c>
      <c r="N649" s="6" t="str">
        <f>IF(ISNUMBER(SEARCH("Men", Table1[[#This Row],[name]])), "Men", "Women")</f>
        <v>Men</v>
      </c>
      <c r="O649" s="6"/>
      <c r="P649" s="6"/>
    </row>
    <row r="650" spans="1:16" ht="19.8" customHeight="1" x14ac:dyDescent="0.3">
      <c r="A650" t="s">
        <v>998</v>
      </c>
      <c r="B650" t="s">
        <v>2951</v>
      </c>
      <c r="C650" t="s">
        <v>2952</v>
      </c>
      <c r="D650" t="s">
        <v>21</v>
      </c>
      <c r="E650" s="1" t="s">
        <v>2953</v>
      </c>
      <c r="F650" s="1" t="s">
        <v>823</v>
      </c>
      <c r="G650" s="1" t="s">
        <v>2954</v>
      </c>
      <c r="H650" t="s">
        <v>2955</v>
      </c>
      <c r="I650" s="10" t="str">
        <f>IFERROR(LEFT(Table1[[#This Row],[ratingOld]],SEARCH("|", Table1[[#This Row],[ratingOld]])-2), AVERAGE(Table1[Ratings]))</f>
        <v>4.3</v>
      </c>
      <c r="J650" s="1" t="str">
        <f>IF(Table1[[#This Row],[numBuyers]]&lt;&gt;"None",LEFT(Table1[[#This Row],[numBuyers]],SEARCH(" ",Table1[[#This Row],[numBuyers]])-1), "None")</f>
        <v>422</v>
      </c>
      <c r="K650" s="1">
        <f>IFERROR(LEFT(Table1[[#This Row],[Column1]],SEARCH("k", Table1[[#This Row],[Column1]])-1), 0)</f>
        <v>0</v>
      </c>
      <c r="L650" s="16" t="str">
        <f>IF(Table1[[#This Row],[Column2]]=0, Table1[[#This Row],[Column1]], Table1[[#This Row],[Column2]]*1000)</f>
        <v>422</v>
      </c>
      <c r="M650" s="14" t="str">
        <f>IFERROR(MID(Table1[[#This Row],[price]],SEARCH("¹",Table1[[#This Row],[price]])+1, 10), MID(Table1[[#This Row],[price]],SEARCH("Rs. ",Table1[[#This Row],[price]])+4, 10))</f>
        <v>5495</v>
      </c>
      <c r="N650" s="6" t="str">
        <f>IF(ISNUMBER(SEARCH("Men", Table1[[#This Row],[name]])), "Men", "Women")</f>
        <v>Men</v>
      </c>
      <c r="O650" s="6"/>
      <c r="P650" s="6"/>
    </row>
    <row r="651" spans="1:16" ht="19.8" hidden="1" customHeight="1" x14ac:dyDescent="0.3">
      <c r="A651" t="s">
        <v>7</v>
      </c>
      <c r="B651" t="s">
        <v>2956</v>
      </c>
      <c r="C651" t="s">
        <v>2957</v>
      </c>
      <c r="D651" t="s">
        <v>21</v>
      </c>
      <c r="E651" s="1" t="s">
        <v>2958</v>
      </c>
      <c r="F651" s="1" t="s">
        <v>777</v>
      </c>
      <c r="G651" t="s">
        <v>21</v>
      </c>
      <c r="H651" t="s">
        <v>21</v>
      </c>
      <c r="I651" s="1" t="str">
        <f ca="1">IFERROR(LEFT(Table1[[#This Row],[ratingOld]],SEARCH("|", Table1[[#This Row],[ratingOld]])-2), AVERAGE(Table1[Ratings]))</f>
        <v>4.4</v>
      </c>
      <c r="J651" s="1" t="str">
        <f>IF(Table1[[#This Row],[numBuyers]]&lt;&gt;"None",LEFT(Table1[[#This Row],[numBuyers]],SEARCH(" ",Table1[[#This Row],[numBuyers]])-1), "None")</f>
        <v>None</v>
      </c>
      <c r="K651" s="1">
        <f>IFERROR(LEFT(Table1[[#This Row],[Column1]],SEARCH("k", Table1[[#This Row],[Column1]])-1), 0)</f>
        <v>0</v>
      </c>
      <c r="L651" s="6" t="str">
        <f>IF(Table1[[#This Row],[Column2]]=0, Table1[[#This Row],[Column1]], Table1[[#This Row],[Column2]]*1000)</f>
        <v>None</v>
      </c>
      <c r="M651" s="6" t="str">
        <f>IFERROR(MID(Table1[[#This Row],[price]],SEARCH("¹",Table1[[#This Row],[price]])+1, 10), MID(Table1[[#This Row],[price]],SEARCH("Rs. ",Table1[[#This Row],[price]])+4, 10))</f>
        <v>8999</v>
      </c>
      <c r="N651" s="6" t="str">
        <f>IF(ISNUMBER(SEARCH("Men", Table1[[#This Row],[name]])), "Men", "Women")</f>
        <v>Men</v>
      </c>
      <c r="O651" s="6" t="str">
        <f>TRIM(RIGHT(SUBSTITUTE(Table1[[#This Row],[name]], " ", REPT(" ", 100)), 100))</f>
        <v>Sneakers</v>
      </c>
      <c r="P65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652" spans="1:16" ht="19.8" customHeight="1" x14ac:dyDescent="0.3">
      <c r="A652" t="s">
        <v>717</v>
      </c>
      <c r="B652" t="s">
        <v>2959</v>
      </c>
      <c r="C652" t="s">
        <v>2085</v>
      </c>
      <c r="D652" t="s">
        <v>18</v>
      </c>
      <c r="E652" t="s">
        <v>2960</v>
      </c>
      <c r="F652" s="1" t="s">
        <v>626</v>
      </c>
      <c r="G652" s="1" t="s">
        <v>2961</v>
      </c>
      <c r="H652" t="s">
        <v>2962</v>
      </c>
      <c r="I652" s="10" t="str">
        <f>IFERROR(LEFT(Table1[[#This Row],[ratingOld]],SEARCH("|", Table1[[#This Row],[ratingOld]])-2), AVERAGE(Table1[Ratings]))</f>
        <v>4.4</v>
      </c>
      <c r="J652" s="1" t="str">
        <f>IF(Table1[[#This Row],[numBuyers]]&lt;&gt;"None",LEFT(Table1[[#This Row],[numBuyers]],SEARCH(" ",Table1[[#This Row],[numBuyers]])-1), "None")</f>
        <v>218</v>
      </c>
      <c r="K652" s="1">
        <f>IFERROR(LEFT(Table1[[#This Row],[Column1]],SEARCH("k", Table1[[#This Row],[Column1]])-1), 0)</f>
        <v>0</v>
      </c>
      <c r="L652" s="16" t="str">
        <f>IF(Table1[[#This Row],[Column2]]=0, Table1[[#This Row],[Column1]], Table1[[#This Row],[Column2]]*1000)</f>
        <v>218</v>
      </c>
      <c r="M652" s="14" t="str">
        <f>IFERROR(MID(Table1[[#This Row],[price]],SEARCH("¹",Table1[[#This Row],[price]])+1, 10), MID(Table1[[#This Row],[price]],SEARCH("Rs. ",Table1[[#This Row],[price]])+4, 10))</f>
        <v>1439</v>
      </c>
      <c r="N652" s="6" t="str">
        <f>IF(ISNUMBER(SEARCH("Men", Table1[[#This Row],[name]])), "Men", "Women")</f>
        <v>Men</v>
      </c>
      <c r="O652" s="6"/>
      <c r="P652" s="6"/>
    </row>
    <row r="653" spans="1:16" ht="19.8" customHeight="1" x14ac:dyDescent="0.3">
      <c r="A653" t="s">
        <v>2963</v>
      </c>
      <c r="B653" t="s">
        <v>2880</v>
      </c>
      <c r="C653" t="s">
        <v>2500</v>
      </c>
      <c r="D653" t="s">
        <v>2226</v>
      </c>
      <c r="E653" s="1" t="s">
        <v>2964</v>
      </c>
      <c r="F653" s="1" t="s">
        <v>1399</v>
      </c>
      <c r="G653" s="1" t="s">
        <v>2965</v>
      </c>
      <c r="H653" t="s">
        <v>2966</v>
      </c>
      <c r="I653" s="10" t="str">
        <f>IFERROR(LEFT(Table1[[#This Row],[ratingOld]],SEARCH("|", Table1[[#This Row],[ratingOld]])-2), AVERAGE(Table1[Ratings]))</f>
        <v>3.9</v>
      </c>
      <c r="J653" s="1" t="str">
        <f>IF(Table1[[#This Row],[numBuyers]]&lt;&gt;"None",LEFT(Table1[[#This Row],[numBuyers]],SEARCH(" ",Table1[[#This Row],[numBuyers]])-1), "None")</f>
        <v>56</v>
      </c>
      <c r="K653" s="1">
        <f>IFERROR(LEFT(Table1[[#This Row],[Column1]],SEARCH("k", Table1[[#This Row],[Column1]])-1), 0)</f>
        <v>0</v>
      </c>
      <c r="L653" s="16" t="str">
        <f>IF(Table1[[#This Row],[Column2]]=0, Table1[[#This Row],[Column1]], Table1[[#This Row],[Column2]]*1000)</f>
        <v>56</v>
      </c>
      <c r="M653" s="14" t="str">
        <f>IFERROR(MID(Table1[[#This Row],[price]],SEARCH("¹",Table1[[#This Row],[price]])+1, 10), MID(Table1[[#This Row],[price]],SEARCH("Rs. ",Table1[[#This Row],[price]])+4, 10))</f>
        <v>529</v>
      </c>
      <c r="N653" s="6" t="str">
        <f>IF(ISNUMBER(SEARCH("Men", Table1[[#This Row],[name]])), "Men", "Women")</f>
        <v>Men</v>
      </c>
      <c r="O653" s="6"/>
      <c r="P653" s="6"/>
    </row>
    <row r="654" spans="1:16" ht="19.8" hidden="1" customHeight="1" x14ac:dyDescent="0.3">
      <c r="A654" t="s">
        <v>1715</v>
      </c>
      <c r="B654" t="s">
        <v>2967</v>
      </c>
      <c r="C654" t="s">
        <v>2144</v>
      </c>
      <c r="D654" t="s">
        <v>21</v>
      </c>
      <c r="E654" s="1" t="s">
        <v>2968</v>
      </c>
      <c r="F654" s="1" t="s">
        <v>2969</v>
      </c>
      <c r="G654" t="s">
        <v>21</v>
      </c>
      <c r="H654" t="s">
        <v>21</v>
      </c>
      <c r="I654" s="1" t="str">
        <f ca="1">IFERROR(LEFT(Table1[[#This Row],[ratingOld]],SEARCH("|", Table1[[#This Row],[ratingOld]])-2), AVERAGE(Table1[Ratings]))</f>
        <v>4.4</v>
      </c>
      <c r="J654" s="1" t="str">
        <f>IF(Table1[[#This Row],[numBuyers]]&lt;&gt;"None",LEFT(Table1[[#This Row],[numBuyers]],SEARCH(" ",Table1[[#This Row],[numBuyers]])-1), "None")</f>
        <v>None</v>
      </c>
      <c r="K654" s="1">
        <f>IFERROR(LEFT(Table1[[#This Row],[Column1]],SEARCH("k", Table1[[#This Row],[Column1]])-1), 0)</f>
        <v>0</v>
      </c>
      <c r="L654" s="6" t="str">
        <f>IF(Table1[[#This Row],[Column2]]=0, Table1[[#This Row],[Column1]], Table1[[#This Row],[Column2]]*1000)</f>
        <v>None</v>
      </c>
      <c r="M654" s="6" t="str">
        <f>IFERROR(MID(Table1[[#This Row],[price]],SEARCH("¹",Table1[[#This Row],[price]])+1, 10), MID(Table1[[#This Row],[price]],SEARCH("Rs. ",Table1[[#This Row],[price]])+4, 10))</f>
        <v>1599</v>
      </c>
      <c r="N654" s="6" t="str">
        <f>IF(ISNUMBER(SEARCH("Men", Table1[[#This Row],[name]])), "Men", "Women")</f>
        <v>Women</v>
      </c>
      <c r="O654" s="6" t="str">
        <f>TRIM(RIGHT(SUBSTITUTE(Table1[[#This Row],[name]], " ", REPT(" ", 100)), 100))</f>
        <v>T-shirt</v>
      </c>
      <c r="P65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655" spans="1:16" ht="19.8" customHeight="1" x14ac:dyDescent="0.3">
      <c r="A655" t="s">
        <v>240</v>
      </c>
      <c r="B655" t="s">
        <v>2970</v>
      </c>
      <c r="C655" t="s">
        <v>1227</v>
      </c>
      <c r="D655" t="s">
        <v>235</v>
      </c>
      <c r="E655" t="s">
        <v>1059</v>
      </c>
      <c r="F655" s="1" t="s">
        <v>1060</v>
      </c>
      <c r="G655" s="1" t="s">
        <v>2971</v>
      </c>
      <c r="H655" t="s">
        <v>2972</v>
      </c>
      <c r="I655" s="10" t="str">
        <f>IFERROR(LEFT(Table1[[#This Row],[ratingOld]],SEARCH("|", Table1[[#This Row],[ratingOld]])-2), AVERAGE(Table1[Ratings]))</f>
        <v>3.8</v>
      </c>
      <c r="J655" s="1" t="str">
        <f>IF(Table1[[#This Row],[numBuyers]]&lt;&gt;"None",LEFT(Table1[[#This Row],[numBuyers]],SEARCH(" ",Table1[[#This Row],[numBuyers]])-1), "None")</f>
        <v>697</v>
      </c>
      <c r="K655" s="1">
        <f>IFERROR(LEFT(Table1[[#This Row],[Column1]],SEARCH("k", Table1[[#This Row],[Column1]])-1), 0)</f>
        <v>0</v>
      </c>
      <c r="L655" s="16" t="str">
        <f>IF(Table1[[#This Row],[Column2]]=0, Table1[[#This Row],[Column1]], Table1[[#This Row],[Column2]]*1000)</f>
        <v>697</v>
      </c>
      <c r="M655" s="14" t="str">
        <f>IFERROR(MID(Table1[[#This Row],[price]],SEARCH("¹",Table1[[#This Row],[price]])+1, 10), MID(Table1[[#This Row],[price]],SEARCH("Rs. ",Table1[[#This Row],[price]])+4, 10))</f>
        <v>769</v>
      </c>
      <c r="N655" s="6" t="str">
        <f>IF(ISNUMBER(SEARCH("Men", Table1[[#This Row],[name]])), "Men", "Women")</f>
        <v>Men</v>
      </c>
      <c r="O655" s="6"/>
      <c r="P655" s="6"/>
    </row>
    <row r="656" spans="1:16" ht="19.8" customHeight="1" x14ac:dyDescent="0.3">
      <c r="A656" t="s">
        <v>1215</v>
      </c>
      <c r="B656" t="s">
        <v>2973</v>
      </c>
      <c r="C656" t="s">
        <v>1456</v>
      </c>
      <c r="D656" t="s">
        <v>88</v>
      </c>
      <c r="E656" t="s">
        <v>2974</v>
      </c>
      <c r="F656" s="1" t="s">
        <v>2975</v>
      </c>
      <c r="G656" s="1" t="s">
        <v>1316</v>
      </c>
      <c r="H656" t="s">
        <v>1317</v>
      </c>
      <c r="I656" s="10" t="str">
        <f>IFERROR(LEFT(Table1[[#This Row],[ratingOld]],SEARCH("|", Table1[[#This Row],[ratingOld]])-2), AVERAGE(Table1[Ratings]))</f>
        <v>4.2</v>
      </c>
      <c r="J656" s="1" t="str">
        <f>IF(Table1[[#This Row],[numBuyers]]&lt;&gt;"None",LEFT(Table1[[#This Row],[numBuyers]],SEARCH(" ",Table1[[#This Row],[numBuyers]])-1), "None")</f>
        <v>1.7k</v>
      </c>
      <c r="K656" s="1" t="str">
        <f>IFERROR(LEFT(Table1[[#This Row],[Column1]],SEARCH("k", Table1[[#This Row],[Column1]])-1), 0)</f>
        <v>1.7</v>
      </c>
      <c r="L656" s="16">
        <f>IF(Table1[[#This Row],[Column2]]=0, Table1[[#This Row],[Column1]], Table1[[#This Row],[Column2]]*1000)</f>
        <v>1700</v>
      </c>
      <c r="M656" s="14" t="str">
        <f>IFERROR(MID(Table1[[#This Row],[price]],SEARCH("¹",Table1[[#This Row],[price]])+1, 10), MID(Table1[[#This Row],[price]],SEARCH("Rs. ",Table1[[#This Row],[price]])+4, 10))</f>
        <v>524</v>
      </c>
      <c r="N656" s="6" t="str">
        <f>IF(ISNUMBER(SEARCH("Men", Table1[[#This Row],[name]])), "Men", "Women")</f>
        <v>Men</v>
      </c>
      <c r="O656" s="6"/>
      <c r="P656" s="6"/>
    </row>
    <row r="657" spans="1:16" ht="19.8" hidden="1" customHeight="1" x14ac:dyDescent="0.3">
      <c r="A657" t="s">
        <v>1857</v>
      </c>
      <c r="B657" t="s">
        <v>2976</v>
      </c>
      <c r="C657" t="s">
        <v>2977</v>
      </c>
      <c r="D657" t="s">
        <v>2978</v>
      </c>
      <c r="E657" s="1" t="s">
        <v>2979</v>
      </c>
      <c r="F657" s="1" t="s">
        <v>355</v>
      </c>
      <c r="G657" t="s">
        <v>21</v>
      </c>
      <c r="H657" t="s">
        <v>21</v>
      </c>
      <c r="I657" s="1" t="str">
        <f ca="1">IFERROR(LEFT(Table1[[#This Row],[ratingOld]],SEARCH("|", Table1[[#This Row],[ratingOld]])-2), AVERAGE(Table1[Ratings]))</f>
        <v>4.4</v>
      </c>
      <c r="J657" s="1" t="str">
        <f>IF(Table1[[#This Row],[numBuyers]]&lt;&gt;"None",LEFT(Table1[[#This Row],[numBuyers]],SEARCH(" ",Table1[[#This Row],[numBuyers]])-1), "None")</f>
        <v>None</v>
      </c>
      <c r="K657" s="1">
        <f>IFERROR(LEFT(Table1[[#This Row],[Column1]],SEARCH("k", Table1[[#This Row],[Column1]])-1), 0)</f>
        <v>0</v>
      </c>
      <c r="L657" s="6" t="str">
        <f>IF(Table1[[#This Row],[Column2]]=0, Table1[[#This Row],[Column1]], Table1[[#This Row],[Column2]]*1000)</f>
        <v>None</v>
      </c>
      <c r="M657" s="6" t="str">
        <f>IFERROR(MID(Table1[[#This Row],[price]],SEARCH("¹",Table1[[#This Row],[price]])+1, 10), MID(Table1[[#This Row],[price]],SEARCH("Rs. ",Table1[[#This Row],[price]])+4, 10))</f>
        <v>751</v>
      </c>
      <c r="N657" s="6" t="str">
        <f>IF(ISNUMBER(SEARCH("Men", Table1[[#This Row],[name]])), "Men", "Women")</f>
        <v>Men</v>
      </c>
      <c r="O657" s="6" t="str">
        <f>TRIM(RIGHT(SUBSTITUTE(Table1[[#This Row],[name]], " ", REPT(" ", 100)), 100))</f>
        <v>Sliders</v>
      </c>
      <c r="P65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658" spans="1:16" ht="19.8" customHeight="1" x14ac:dyDescent="0.3">
      <c r="A658" t="s">
        <v>240</v>
      </c>
      <c r="B658" t="s">
        <v>2980</v>
      </c>
      <c r="C658" t="s">
        <v>2981</v>
      </c>
      <c r="D658" t="s">
        <v>68</v>
      </c>
      <c r="E658" s="1" t="s">
        <v>2982</v>
      </c>
      <c r="F658" s="1" t="s">
        <v>2983</v>
      </c>
      <c r="G658" s="1" t="s">
        <v>232</v>
      </c>
      <c r="H658" t="s">
        <v>110</v>
      </c>
      <c r="I658" s="10" t="str">
        <f>IFERROR(LEFT(Table1[[#This Row],[ratingOld]],SEARCH("|", Table1[[#This Row],[ratingOld]])-2), AVERAGE(Table1[Ratings]))</f>
        <v>4</v>
      </c>
      <c r="J658" s="1" t="str">
        <f>IF(Table1[[#This Row],[numBuyers]]&lt;&gt;"None",LEFT(Table1[[#This Row],[numBuyers]],SEARCH(" ",Table1[[#This Row],[numBuyers]])-1), "None")</f>
        <v>1.3k</v>
      </c>
      <c r="K658" s="1" t="str">
        <f>IFERROR(LEFT(Table1[[#This Row],[Column1]],SEARCH("k", Table1[[#This Row],[Column1]])-1), 0)</f>
        <v>1.3</v>
      </c>
      <c r="L658" s="16">
        <f>IF(Table1[[#This Row],[Column2]]=0, Table1[[#This Row],[Column1]], Table1[[#This Row],[Column2]]*1000)</f>
        <v>1300</v>
      </c>
      <c r="M658" s="14" t="str">
        <f>IFERROR(MID(Table1[[#This Row],[price]],SEARCH("¹",Table1[[#This Row],[price]])+1, 10), MID(Table1[[#This Row],[price]],SEARCH("Rs. ",Table1[[#This Row],[price]])+4, 10))</f>
        <v>1394</v>
      </c>
      <c r="N658" s="6" t="str">
        <f>IF(ISNUMBER(SEARCH("Men", Table1[[#This Row],[name]])), "Men", "Women")</f>
        <v>Men</v>
      </c>
      <c r="O658" s="6"/>
      <c r="P658" s="6"/>
    </row>
    <row r="659" spans="1:16" ht="19.8" customHeight="1" x14ac:dyDescent="0.3">
      <c r="A659" t="s">
        <v>240</v>
      </c>
      <c r="B659" t="s">
        <v>2984</v>
      </c>
      <c r="C659" t="s">
        <v>2985</v>
      </c>
      <c r="D659" t="s">
        <v>163</v>
      </c>
      <c r="E659" t="s">
        <v>2986</v>
      </c>
      <c r="F659" s="1" t="s">
        <v>308</v>
      </c>
      <c r="G659" s="1" t="s">
        <v>2987</v>
      </c>
      <c r="H659" t="s">
        <v>498</v>
      </c>
      <c r="I659" s="10" t="str">
        <f>IFERROR(LEFT(Table1[[#This Row],[ratingOld]],SEARCH("|", Table1[[#This Row],[ratingOld]])-2), AVERAGE(Table1[Ratings]))</f>
        <v>4.2</v>
      </c>
      <c r="J659" s="1" t="str">
        <f>IF(Table1[[#This Row],[numBuyers]]&lt;&gt;"None",LEFT(Table1[[#This Row],[numBuyers]],SEARCH(" ",Table1[[#This Row],[numBuyers]])-1), "None")</f>
        <v>2.2k</v>
      </c>
      <c r="K659" s="1" t="str">
        <f>IFERROR(LEFT(Table1[[#This Row],[Column1]],SEARCH("k", Table1[[#This Row],[Column1]])-1), 0)</f>
        <v>2.2</v>
      </c>
      <c r="L659" s="16">
        <f>IF(Table1[[#This Row],[Column2]]=0, Table1[[#This Row],[Column1]], Table1[[#This Row],[Column2]]*1000)</f>
        <v>2200</v>
      </c>
      <c r="M659" s="14" t="str">
        <f>IFERROR(MID(Table1[[#This Row],[price]],SEARCH("¹",Table1[[#This Row],[price]])+1, 10), MID(Table1[[#This Row],[price]],SEARCH("Rs. ",Table1[[#This Row],[price]])+4, 10))</f>
        <v>730</v>
      </c>
      <c r="N659" s="6" t="str">
        <f>IF(ISNUMBER(SEARCH("Men", Table1[[#This Row],[name]])), "Men", "Women")</f>
        <v>Men</v>
      </c>
      <c r="O659" s="6"/>
      <c r="P659" s="6"/>
    </row>
    <row r="660" spans="1:16" ht="19.8" customHeight="1" x14ac:dyDescent="0.3">
      <c r="A660" t="s">
        <v>288</v>
      </c>
      <c r="B660" t="s">
        <v>2988</v>
      </c>
      <c r="C660" t="s">
        <v>2989</v>
      </c>
      <c r="D660" t="s">
        <v>68</v>
      </c>
      <c r="E660" s="1" t="s">
        <v>2990</v>
      </c>
      <c r="F660" s="1" t="s">
        <v>2991</v>
      </c>
      <c r="G660" s="1" t="s">
        <v>2992</v>
      </c>
      <c r="H660" t="s">
        <v>2993</v>
      </c>
      <c r="I660" s="10" t="str">
        <f>IFERROR(LEFT(Table1[[#This Row],[ratingOld]],SEARCH("|", Table1[[#This Row],[ratingOld]])-2), AVERAGE(Table1[Ratings]))</f>
        <v>4</v>
      </c>
      <c r="J660" s="1" t="str">
        <f>IF(Table1[[#This Row],[numBuyers]]&lt;&gt;"None",LEFT(Table1[[#This Row],[numBuyers]],SEARCH(" ",Table1[[#This Row],[numBuyers]])-1), "None")</f>
        <v>263</v>
      </c>
      <c r="K660" s="1">
        <f>IFERROR(LEFT(Table1[[#This Row],[Column1]],SEARCH("k", Table1[[#This Row],[Column1]])-1), 0)</f>
        <v>0</v>
      </c>
      <c r="L660" s="16" t="str">
        <f>IF(Table1[[#This Row],[Column2]]=0, Table1[[#This Row],[Column1]], Table1[[#This Row],[Column2]]*1000)</f>
        <v>263</v>
      </c>
      <c r="M660" s="14" t="str">
        <f>IFERROR(MID(Table1[[#This Row],[price]],SEARCH("¹",Table1[[#This Row],[price]])+1, 10), MID(Table1[[#This Row],[price]],SEARCH("Rs. ",Table1[[#This Row],[price]])+4, 10))</f>
        <v>494</v>
      </c>
      <c r="N660" s="6" t="str">
        <f>IF(ISNUMBER(SEARCH("Men", Table1[[#This Row],[name]])), "Men", "Women")</f>
        <v>Men</v>
      </c>
      <c r="O660" s="6"/>
      <c r="P660" s="6"/>
    </row>
    <row r="661" spans="1:16" ht="19.8" customHeight="1" x14ac:dyDescent="0.3">
      <c r="A661" t="s">
        <v>403</v>
      </c>
      <c r="B661" t="s">
        <v>2994</v>
      </c>
      <c r="C661" t="s">
        <v>1211</v>
      </c>
      <c r="D661" t="s">
        <v>21</v>
      </c>
      <c r="E661" s="1" t="s">
        <v>2995</v>
      </c>
      <c r="F661" t="s">
        <v>373</v>
      </c>
      <c r="G661" s="1" t="s">
        <v>2996</v>
      </c>
      <c r="H661" t="s">
        <v>2997</v>
      </c>
      <c r="I661" s="10" t="str">
        <f>IFERROR(LEFT(Table1[[#This Row],[ratingOld]],SEARCH("|", Table1[[#This Row],[ratingOld]])-2), AVERAGE(Table1[Ratings]))</f>
        <v>4.5</v>
      </c>
      <c r="J661" s="1" t="str">
        <f>IF(Table1[[#This Row],[numBuyers]]&lt;&gt;"None",LEFT(Table1[[#This Row],[numBuyers]],SEARCH(" ",Table1[[#This Row],[numBuyers]])-1), "None")</f>
        <v>722</v>
      </c>
      <c r="K661" s="1">
        <f>IFERROR(LEFT(Table1[[#This Row],[Column1]],SEARCH("k", Table1[[#This Row],[Column1]])-1), 0)</f>
        <v>0</v>
      </c>
      <c r="L661" s="16" t="str">
        <f>IF(Table1[[#This Row],[Column2]]=0, Table1[[#This Row],[Column1]], Table1[[#This Row],[Column2]]*1000)</f>
        <v>722</v>
      </c>
      <c r="M661" s="14" t="str">
        <f>IFERROR(MID(Table1[[#This Row],[price]],SEARCH("¹",Table1[[#This Row],[price]])+1, 10), MID(Table1[[#This Row],[price]],SEARCH("Rs. ",Table1[[#This Row],[price]])+4, 10))</f>
        <v>1999</v>
      </c>
      <c r="N661" s="6" t="str">
        <f>IF(ISNUMBER(SEARCH("Men", Table1[[#This Row],[name]])), "Men", "Women")</f>
        <v>Men</v>
      </c>
      <c r="O661" s="6"/>
      <c r="P661" s="6"/>
    </row>
    <row r="662" spans="1:16" ht="19.8" customHeight="1" x14ac:dyDescent="0.3">
      <c r="A662" t="s">
        <v>65</v>
      </c>
      <c r="B662" t="s">
        <v>2998</v>
      </c>
      <c r="C662" t="s">
        <v>377</v>
      </c>
      <c r="D662" t="s">
        <v>106</v>
      </c>
      <c r="E662" s="1" t="s">
        <v>2999</v>
      </c>
      <c r="F662" t="s">
        <v>3000</v>
      </c>
      <c r="G662" s="1" t="s">
        <v>3001</v>
      </c>
      <c r="H662" t="s">
        <v>1902</v>
      </c>
      <c r="I662" s="10" t="str">
        <f>IFERROR(LEFT(Table1[[#This Row],[ratingOld]],SEARCH("|", Table1[[#This Row],[ratingOld]])-2), AVERAGE(Table1[Ratings]))</f>
        <v>3.2</v>
      </c>
      <c r="J662" s="1" t="str">
        <f>IF(Table1[[#This Row],[numBuyers]]&lt;&gt;"None",LEFT(Table1[[#This Row],[numBuyers]],SEARCH(" ",Table1[[#This Row],[numBuyers]])-1), "None")</f>
        <v>127</v>
      </c>
      <c r="K662" s="1">
        <f>IFERROR(LEFT(Table1[[#This Row],[Column1]],SEARCH("k", Table1[[#This Row],[Column1]])-1), 0)</f>
        <v>0</v>
      </c>
      <c r="L662" s="16" t="str">
        <f>IF(Table1[[#This Row],[Column2]]=0, Table1[[#This Row],[Column1]], Table1[[#This Row],[Column2]]*1000)</f>
        <v>127</v>
      </c>
      <c r="M662" s="14" t="str">
        <f>IFERROR(MID(Table1[[#This Row],[price]],SEARCH("¹",Table1[[#This Row],[price]])+1, 10), MID(Table1[[#This Row],[price]],SEARCH("Rs. ",Table1[[#This Row],[price]])+4, 10))</f>
        <v>899</v>
      </c>
      <c r="N662" s="6" t="str">
        <f>IF(ISNUMBER(SEARCH("Men", Table1[[#This Row],[name]])), "Men", "Women")</f>
        <v>Women</v>
      </c>
      <c r="O662" s="6"/>
      <c r="P662" s="6"/>
    </row>
    <row r="663" spans="1:16" ht="19.8" customHeight="1" x14ac:dyDescent="0.3">
      <c r="A663" t="s">
        <v>638</v>
      </c>
      <c r="B663" t="s">
        <v>3002</v>
      </c>
      <c r="C663" t="s">
        <v>2898</v>
      </c>
      <c r="D663" t="s">
        <v>10</v>
      </c>
      <c r="E663" s="1" t="s">
        <v>3003</v>
      </c>
      <c r="F663" s="1" t="s">
        <v>3004</v>
      </c>
      <c r="G663" s="1" t="s">
        <v>3005</v>
      </c>
      <c r="H663" t="s">
        <v>970</v>
      </c>
      <c r="I663" s="10" t="str">
        <f>IFERROR(LEFT(Table1[[#This Row],[ratingOld]],SEARCH("|", Table1[[#This Row],[ratingOld]])-2), AVERAGE(Table1[Ratings]))</f>
        <v>4.4</v>
      </c>
      <c r="J663" s="1" t="str">
        <f>IF(Table1[[#This Row],[numBuyers]]&lt;&gt;"None",LEFT(Table1[[#This Row],[numBuyers]],SEARCH(" ",Table1[[#This Row],[numBuyers]])-1), "None")</f>
        <v>93</v>
      </c>
      <c r="K663" s="1">
        <f>IFERROR(LEFT(Table1[[#This Row],[Column1]],SEARCH("k", Table1[[#This Row],[Column1]])-1), 0)</f>
        <v>0</v>
      </c>
      <c r="L663" s="16" t="str">
        <f>IF(Table1[[#This Row],[Column2]]=0, Table1[[#This Row],[Column1]], Table1[[#This Row],[Column2]]*1000)</f>
        <v>93</v>
      </c>
      <c r="M663" s="14" t="str">
        <f>IFERROR(MID(Table1[[#This Row],[price]],SEARCH("¹",Table1[[#This Row],[price]])+1, 10), MID(Table1[[#This Row],[price]],SEARCH("Rs. ",Table1[[#This Row],[price]])+4, 10))</f>
        <v>2024</v>
      </c>
      <c r="N663" s="6" t="str">
        <f>IF(ISNUMBER(SEARCH("Men", Table1[[#This Row],[name]])), "Men", "Women")</f>
        <v>Men</v>
      </c>
      <c r="O663" s="6"/>
      <c r="P663" s="6"/>
    </row>
    <row r="664" spans="1:16" ht="19.8" customHeight="1" x14ac:dyDescent="0.3">
      <c r="A664" t="s">
        <v>3006</v>
      </c>
      <c r="B664" t="s">
        <v>3007</v>
      </c>
      <c r="C664" t="s">
        <v>3008</v>
      </c>
      <c r="D664" t="s">
        <v>3009</v>
      </c>
      <c r="E664" s="1" t="s">
        <v>3010</v>
      </c>
      <c r="F664" s="1" t="s">
        <v>1067</v>
      </c>
      <c r="G664" s="1" t="s">
        <v>3011</v>
      </c>
      <c r="H664" t="s">
        <v>387</v>
      </c>
      <c r="I664" s="10" t="str">
        <f>IFERROR(LEFT(Table1[[#This Row],[ratingOld]],SEARCH("|", Table1[[#This Row],[ratingOld]])-2), AVERAGE(Table1[Ratings]))</f>
        <v>3.2</v>
      </c>
      <c r="J664" s="1" t="str">
        <f>IF(Table1[[#This Row],[numBuyers]]&lt;&gt;"None",LEFT(Table1[[#This Row],[numBuyers]],SEARCH(" ",Table1[[#This Row],[numBuyers]])-1), "None")</f>
        <v>55</v>
      </c>
      <c r="K664" s="1">
        <f>IFERROR(LEFT(Table1[[#This Row],[Column1]],SEARCH("k", Table1[[#This Row],[Column1]])-1), 0)</f>
        <v>0</v>
      </c>
      <c r="L664" s="16" t="str">
        <f>IF(Table1[[#This Row],[Column2]]=0, Table1[[#This Row],[Column1]], Table1[[#This Row],[Column2]]*1000)</f>
        <v>55</v>
      </c>
      <c r="M664" s="14" t="str">
        <f>IFERROR(MID(Table1[[#This Row],[price]],SEARCH("¹",Table1[[#This Row],[price]])+1, 10), MID(Table1[[#This Row],[price]],SEARCH("Rs. ",Table1[[#This Row],[price]])+4, 10))</f>
        <v>575</v>
      </c>
      <c r="N664" s="6" t="str">
        <f>IF(ISNUMBER(SEARCH("Men", Table1[[#This Row],[name]])), "Men", "Women")</f>
        <v>Men</v>
      </c>
      <c r="O664" s="6"/>
      <c r="P664" s="6"/>
    </row>
    <row r="665" spans="1:16" ht="19.8" customHeight="1" x14ac:dyDescent="0.3">
      <c r="A665" t="s">
        <v>3012</v>
      </c>
      <c r="B665" t="s">
        <v>3013</v>
      </c>
      <c r="C665" t="s">
        <v>774</v>
      </c>
      <c r="D665" t="s">
        <v>3014</v>
      </c>
      <c r="E665" t="s">
        <v>3015</v>
      </c>
      <c r="F665" t="s">
        <v>21</v>
      </c>
      <c r="G665" s="1" t="s">
        <v>3016</v>
      </c>
      <c r="H665" t="s">
        <v>3017</v>
      </c>
      <c r="I665" s="10" t="str">
        <f>IFERROR(LEFT(Table1[[#This Row],[ratingOld]],SEARCH("|", Table1[[#This Row],[ratingOld]])-2), AVERAGE(Table1[Ratings]))</f>
        <v>4.6</v>
      </c>
      <c r="J665" s="1" t="str">
        <f>IF(Table1[[#This Row],[numBuyers]]&lt;&gt;"None",LEFT(Table1[[#This Row],[numBuyers]],SEARCH(" ",Table1[[#This Row],[numBuyers]])-1), "None")</f>
        <v>104</v>
      </c>
      <c r="K665" s="1">
        <f>IFERROR(LEFT(Table1[[#This Row],[Column1]],SEARCH("k", Table1[[#This Row],[Column1]])-1), 0)</f>
        <v>0</v>
      </c>
      <c r="L665" s="16" t="str">
        <f>IF(Table1[[#This Row],[Column2]]=0, Table1[[#This Row],[Column1]], Table1[[#This Row],[Column2]]*1000)</f>
        <v>104</v>
      </c>
      <c r="M665" s="14" t="str">
        <f>IFERROR(MID(Table1[[#This Row],[price]],SEARCH("¹",Table1[[#This Row],[price]])+1, 10), MID(Table1[[#This Row],[price]],SEARCH("Rs. ",Table1[[#This Row],[price]])+4, 10))</f>
        <v>849</v>
      </c>
      <c r="N665" s="6" t="str">
        <f>IF(ISNUMBER(SEARCH("Men", Table1[[#This Row],[name]])), "Men", "Women")</f>
        <v>Women</v>
      </c>
      <c r="O665" s="6"/>
      <c r="P665" s="6"/>
    </row>
    <row r="666" spans="1:16" ht="19.8" customHeight="1" x14ac:dyDescent="0.3">
      <c r="A666" t="s">
        <v>1623</v>
      </c>
      <c r="B666" t="s">
        <v>3018</v>
      </c>
      <c r="C666" t="s">
        <v>1572</v>
      </c>
      <c r="D666" t="s">
        <v>3019</v>
      </c>
      <c r="E666" s="1" t="s">
        <v>3020</v>
      </c>
      <c r="F666" s="1" t="s">
        <v>1247</v>
      </c>
      <c r="G666" s="1" t="s">
        <v>3021</v>
      </c>
      <c r="H666" t="s">
        <v>3022</v>
      </c>
      <c r="I666" s="10" t="str">
        <f>IFERROR(LEFT(Table1[[#This Row],[ratingOld]],SEARCH("|", Table1[[#This Row],[ratingOld]])-2), AVERAGE(Table1[Ratings]))</f>
        <v>4.3</v>
      </c>
      <c r="J666" s="1" t="str">
        <f>IF(Table1[[#This Row],[numBuyers]]&lt;&gt;"None",LEFT(Table1[[#This Row],[numBuyers]],SEARCH(" ",Table1[[#This Row],[numBuyers]])-1), "None")</f>
        <v>968</v>
      </c>
      <c r="K666" s="1">
        <f>IFERROR(LEFT(Table1[[#This Row],[Column1]],SEARCH("k", Table1[[#This Row],[Column1]])-1), 0)</f>
        <v>0</v>
      </c>
      <c r="L666" s="16" t="str">
        <f>IF(Table1[[#This Row],[Column2]]=0, Table1[[#This Row],[Column1]], Table1[[#This Row],[Column2]]*1000)</f>
        <v>968</v>
      </c>
      <c r="M666" s="14" t="str">
        <f>IFERROR(MID(Table1[[#This Row],[price]],SEARCH("¹",Table1[[#This Row],[price]])+1, 10), MID(Table1[[#This Row],[price]],SEARCH("Rs. ",Table1[[#This Row],[price]])+4, 10))</f>
        <v>949</v>
      </c>
      <c r="N666" s="6" t="str">
        <f>IF(ISNUMBER(SEARCH("Men", Table1[[#This Row],[name]])), "Men", "Women")</f>
        <v>Men</v>
      </c>
      <c r="O666" s="6"/>
      <c r="P666" s="6"/>
    </row>
    <row r="667" spans="1:16" ht="19.8" customHeight="1" x14ac:dyDescent="0.3">
      <c r="A667" t="s">
        <v>127</v>
      </c>
      <c r="B667" t="s">
        <v>3023</v>
      </c>
      <c r="C667" t="s">
        <v>80</v>
      </c>
      <c r="D667" t="s">
        <v>81</v>
      </c>
      <c r="E667" s="1" t="s">
        <v>3024</v>
      </c>
      <c r="F667" s="1" t="s">
        <v>1033</v>
      </c>
      <c r="G667" s="1" t="s">
        <v>3025</v>
      </c>
      <c r="H667" t="s">
        <v>3026</v>
      </c>
      <c r="I667" s="10" t="str">
        <f>IFERROR(LEFT(Table1[[#This Row],[ratingOld]],SEARCH("|", Table1[[#This Row],[ratingOld]])-2), AVERAGE(Table1[Ratings]))</f>
        <v>4</v>
      </c>
      <c r="J667" s="1" t="str">
        <f>IF(Table1[[#This Row],[numBuyers]]&lt;&gt;"None",LEFT(Table1[[#This Row],[numBuyers]],SEARCH(" ",Table1[[#This Row],[numBuyers]])-1), "None")</f>
        <v>61</v>
      </c>
      <c r="K667" s="1">
        <f>IFERROR(LEFT(Table1[[#This Row],[Column1]],SEARCH("k", Table1[[#This Row],[Column1]])-1), 0)</f>
        <v>0</v>
      </c>
      <c r="L667" s="16" t="str">
        <f>IF(Table1[[#This Row],[Column2]]=0, Table1[[#This Row],[Column1]], Table1[[#This Row],[Column2]]*1000)</f>
        <v>61</v>
      </c>
      <c r="M667" s="14" t="str">
        <f>IFERROR(MID(Table1[[#This Row],[price]],SEARCH("¹",Table1[[#This Row],[price]])+1, 10), MID(Table1[[#This Row],[price]],SEARCH("Rs. ",Table1[[#This Row],[price]])+4, 10))</f>
        <v>1199</v>
      </c>
      <c r="N667" s="6" t="str">
        <f>IF(ISNUMBER(SEARCH("Men", Table1[[#This Row],[name]])), "Men", "Women")</f>
        <v>Men</v>
      </c>
      <c r="O667" s="6"/>
      <c r="P667" s="6"/>
    </row>
    <row r="668" spans="1:16" ht="19.8" customHeight="1" x14ac:dyDescent="0.3">
      <c r="A668" t="s">
        <v>127</v>
      </c>
      <c r="B668" t="s">
        <v>3027</v>
      </c>
      <c r="C668" t="s">
        <v>806</v>
      </c>
      <c r="D668" t="s">
        <v>68</v>
      </c>
      <c r="E668" t="s">
        <v>3028</v>
      </c>
      <c r="F668" t="s">
        <v>373</v>
      </c>
      <c r="G668" s="1" t="s">
        <v>1360</v>
      </c>
      <c r="H668" t="s">
        <v>662</v>
      </c>
      <c r="I668" s="10" t="str">
        <f>IFERROR(LEFT(Table1[[#This Row],[ratingOld]],SEARCH("|", Table1[[#This Row],[ratingOld]])-2), AVERAGE(Table1[Ratings]))</f>
        <v>4.1</v>
      </c>
      <c r="J668" s="1" t="str">
        <f>IF(Table1[[#This Row],[numBuyers]]&lt;&gt;"None",LEFT(Table1[[#This Row],[numBuyers]],SEARCH(" ",Table1[[#This Row],[numBuyers]])-1), "None")</f>
        <v>1.1k</v>
      </c>
      <c r="K668" s="1" t="str">
        <f>IFERROR(LEFT(Table1[[#This Row],[Column1]],SEARCH("k", Table1[[#This Row],[Column1]])-1), 0)</f>
        <v>1.1</v>
      </c>
      <c r="L668" s="16">
        <f>IF(Table1[[#This Row],[Column2]]=0, Table1[[#This Row],[Column1]], Table1[[#This Row],[Column2]]*1000)</f>
        <v>1100</v>
      </c>
      <c r="M668" s="14" t="str">
        <f>IFERROR(MID(Table1[[#This Row],[price]],SEARCH("¹",Table1[[#This Row],[price]])+1, 10), MID(Table1[[#This Row],[price]],SEARCH("Rs. ",Table1[[#This Row],[price]])+4, 10))</f>
        <v>854</v>
      </c>
      <c r="N668" s="6" t="str">
        <f>IF(ISNUMBER(SEARCH("Men", Table1[[#This Row],[name]])), "Men", "Women")</f>
        <v>Men</v>
      </c>
      <c r="O668" s="6"/>
      <c r="P668" s="6"/>
    </row>
    <row r="669" spans="1:16" ht="19.8" customHeight="1" x14ac:dyDescent="0.3">
      <c r="A669" t="s">
        <v>240</v>
      </c>
      <c r="B669" t="s">
        <v>3029</v>
      </c>
      <c r="C669" t="s">
        <v>3030</v>
      </c>
      <c r="D669" t="s">
        <v>459</v>
      </c>
      <c r="E669" t="s">
        <v>3031</v>
      </c>
      <c r="F669" t="s">
        <v>373</v>
      </c>
      <c r="G669" s="1" t="s">
        <v>3032</v>
      </c>
      <c r="H669" t="s">
        <v>572</v>
      </c>
      <c r="I669" s="10" t="str">
        <f>IFERROR(LEFT(Table1[[#This Row],[ratingOld]],SEARCH("|", Table1[[#This Row],[ratingOld]])-2), AVERAGE(Table1[Ratings]))</f>
        <v>4.1</v>
      </c>
      <c r="J669" s="1" t="str">
        <f>IF(Table1[[#This Row],[numBuyers]]&lt;&gt;"None",LEFT(Table1[[#This Row],[numBuyers]],SEARCH(" ",Table1[[#This Row],[numBuyers]])-1), "None")</f>
        <v>2.3k</v>
      </c>
      <c r="K669" s="1" t="str">
        <f>IFERROR(LEFT(Table1[[#This Row],[Column1]],SEARCH("k", Table1[[#This Row],[Column1]])-1), 0)</f>
        <v>2.3</v>
      </c>
      <c r="L669" s="16">
        <f>IF(Table1[[#This Row],[Column2]]=0, Table1[[#This Row],[Column1]], Table1[[#This Row],[Column2]]*1000)</f>
        <v>2300</v>
      </c>
      <c r="M669" s="14" t="str">
        <f>IFERROR(MID(Table1[[#This Row],[price]],SEARCH("¹",Table1[[#This Row],[price]])+1, 10), MID(Table1[[#This Row],[price]],SEARCH("Rs. ",Table1[[#This Row],[price]])+4, 10))</f>
        <v>359</v>
      </c>
      <c r="N669" s="6" t="str">
        <f>IF(ISNUMBER(SEARCH("Men", Table1[[#This Row],[name]])), "Men", "Women")</f>
        <v>Men</v>
      </c>
      <c r="O669" s="6"/>
      <c r="P669" s="6"/>
    </row>
    <row r="670" spans="1:16" ht="19.8" hidden="1" customHeight="1" x14ac:dyDescent="0.3">
      <c r="A670" t="s">
        <v>3033</v>
      </c>
      <c r="B670" t="s">
        <v>3034</v>
      </c>
      <c r="C670" t="s">
        <v>3030</v>
      </c>
      <c r="D670" t="s">
        <v>194</v>
      </c>
      <c r="E670" t="s">
        <v>3035</v>
      </c>
      <c r="F670" t="s">
        <v>3036</v>
      </c>
      <c r="G670" t="s">
        <v>21</v>
      </c>
      <c r="H670" t="s">
        <v>21</v>
      </c>
      <c r="I670" s="1" t="str">
        <f ca="1">IFERROR(LEFT(Table1[[#This Row],[ratingOld]],SEARCH("|", Table1[[#This Row],[ratingOld]])-2), AVERAGE(Table1[Ratings]))</f>
        <v>4.4</v>
      </c>
      <c r="J670" s="1" t="str">
        <f>IF(Table1[[#This Row],[numBuyers]]&lt;&gt;"None",LEFT(Table1[[#This Row],[numBuyers]],SEARCH(" ",Table1[[#This Row],[numBuyers]])-1), "None")</f>
        <v>None</v>
      </c>
      <c r="K670" s="1">
        <f>IFERROR(LEFT(Table1[[#This Row],[Column1]],SEARCH("k", Table1[[#This Row],[Column1]])-1), 0)</f>
        <v>0</v>
      </c>
      <c r="L670" s="6" t="str">
        <f>IF(Table1[[#This Row],[Column2]]=0, Table1[[#This Row],[Column1]], Table1[[#This Row],[Column2]]*1000)</f>
        <v>None</v>
      </c>
      <c r="M670" s="6" t="str">
        <f>IFERROR(MID(Table1[[#This Row],[price]],SEARCH("¹",Table1[[#This Row],[price]])+1, 10), MID(Table1[[#This Row],[price]],SEARCH("Rs. ",Table1[[#This Row],[price]])+4, 10))</f>
        <v>359</v>
      </c>
      <c r="N670" s="6" t="str">
        <f>IF(ISNUMBER(SEARCH("Men", Table1[[#This Row],[name]])), "Men", "Women")</f>
        <v>Women</v>
      </c>
      <c r="O670" s="6" t="str">
        <f>TRIM(RIGHT(SUBSTITUTE(Table1[[#This Row],[name]], " ", REPT(" ", 100)), 100))</f>
        <v>50ml</v>
      </c>
      <c r="P67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671" spans="1:16" ht="19.8" customHeight="1" x14ac:dyDescent="0.3">
      <c r="A671" t="s">
        <v>65</v>
      </c>
      <c r="B671" t="s">
        <v>3037</v>
      </c>
      <c r="C671" t="s">
        <v>3038</v>
      </c>
      <c r="D671" t="s">
        <v>887</v>
      </c>
      <c r="E671" t="s">
        <v>3039</v>
      </c>
      <c r="F671" s="1" t="s">
        <v>285</v>
      </c>
      <c r="G671" s="1" t="s">
        <v>3040</v>
      </c>
      <c r="H671" t="s">
        <v>3041</v>
      </c>
      <c r="I671" s="10" t="str">
        <f>IFERROR(LEFT(Table1[[#This Row],[ratingOld]],SEARCH("|", Table1[[#This Row],[ratingOld]])-2), AVERAGE(Table1[Ratings]))</f>
        <v>4.2</v>
      </c>
      <c r="J671" s="1" t="str">
        <f>IF(Table1[[#This Row],[numBuyers]]&lt;&gt;"None",LEFT(Table1[[#This Row],[numBuyers]],SEARCH(" ",Table1[[#This Row],[numBuyers]])-1), "None")</f>
        <v>19.8k</v>
      </c>
      <c r="K671" s="1" t="str">
        <f>IFERROR(LEFT(Table1[[#This Row],[Column1]],SEARCH("k", Table1[[#This Row],[Column1]])-1), 0)</f>
        <v>19.8</v>
      </c>
      <c r="L671" s="16">
        <f>IF(Table1[[#This Row],[Column2]]=0, Table1[[#This Row],[Column1]], Table1[[#This Row],[Column2]]*1000)</f>
        <v>19800</v>
      </c>
      <c r="M671" s="14" t="str">
        <f>IFERROR(MID(Table1[[#This Row],[price]],SEARCH("¹",Table1[[#This Row],[price]])+1, 10), MID(Table1[[#This Row],[price]],SEARCH("Rs. ",Table1[[#This Row],[price]])+4, 10))</f>
        <v>514</v>
      </c>
      <c r="N671" s="6" t="str">
        <f>IF(ISNUMBER(SEARCH("Men", Table1[[#This Row],[name]])), "Men", "Women")</f>
        <v>Men</v>
      </c>
      <c r="O671" s="6"/>
      <c r="P671" s="6"/>
    </row>
    <row r="672" spans="1:16" ht="19.8" customHeight="1" x14ac:dyDescent="0.3">
      <c r="A672" t="s">
        <v>198</v>
      </c>
      <c r="B672" t="s">
        <v>3042</v>
      </c>
      <c r="C672" t="s">
        <v>392</v>
      </c>
      <c r="D672" t="s">
        <v>106</v>
      </c>
      <c r="E672" s="1" t="s">
        <v>3043</v>
      </c>
      <c r="F672" s="1" t="s">
        <v>203</v>
      </c>
      <c r="G672" s="1" t="s">
        <v>2223</v>
      </c>
      <c r="H672" t="s">
        <v>190</v>
      </c>
      <c r="I672" s="10" t="str">
        <f>IFERROR(LEFT(Table1[[#This Row],[ratingOld]],SEARCH("|", Table1[[#This Row],[ratingOld]])-2), AVERAGE(Table1[Ratings]))</f>
        <v>4.3</v>
      </c>
      <c r="J672" s="1" t="str">
        <f>IF(Table1[[#This Row],[numBuyers]]&lt;&gt;"None",LEFT(Table1[[#This Row],[numBuyers]],SEARCH(" ",Table1[[#This Row],[numBuyers]])-1), "None")</f>
        <v>1k</v>
      </c>
      <c r="K672" s="1" t="str">
        <f>IFERROR(LEFT(Table1[[#This Row],[Column1]],SEARCH("k", Table1[[#This Row],[Column1]])-1), 0)</f>
        <v>1</v>
      </c>
      <c r="L672" s="16">
        <f>IF(Table1[[#This Row],[Column2]]=0, Table1[[#This Row],[Column1]], Table1[[#This Row],[Column2]]*1000)</f>
        <v>1000</v>
      </c>
      <c r="M672" s="14" t="str">
        <f>IFERROR(MID(Table1[[#This Row],[price]],SEARCH("¹",Table1[[#This Row],[price]])+1, 10), MID(Table1[[#This Row],[price]],SEARCH("Rs. ",Table1[[#This Row],[price]])+4, 10))</f>
        <v>799</v>
      </c>
      <c r="N672" s="6" t="str">
        <f>IF(ISNUMBER(SEARCH("Men", Table1[[#This Row],[name]])), "Men", "Women")</f>
        <v>Men</v>
      </c>
      <c r="O672" s="6"/>
      <c r="P672" s="6"/>
    </row>
    <row r="673" spans="1:16" ht="19.8" customHeight="1" x14ac:dyDescent="0.3">
      <c r="A673" t="s">
        <v>140</v>
      </c>
      <c r="B673" t="s">
        <v>3044</v>
      </c>
      <c r="C673" t="s">
        <v>932</v>
      </c>
      <c r="D673" t="s">
        <v>300</v>
      </c>
      <c r="E673" t="s">
        <v>3045</v>
      </c>
      <c r="F673" s="1" t="s">
        <v>308</v>
      </c>
      <c r="G673" s="1" t="s">
        <v>1360</v>
      </c>
      <c r="H673" t="s">
        <v>662</v>
      </c>
      <c r="I673" s="10" t="str">
        <f>IFERROR(LEFT(Table1[[#This Row],[ratingOld]],SEARCH("|", Table1[[#This Row],[ratingOld]])-2), AVERAGE(Table1[Ratings]))</f>
        <v>4.1</v>
      </c>
      <c r="J673" s="1" t="str">
        <f>IF(Table1[[#This Row],[numBuyers]]&lt;&gt;"None",LEFT(Table1[[#This Row],[numBuyers]],SEARCH(" ",Table1[[#This Row],[numBuyers]])-1), "None")</f>
        <v>1.1k</v>
      </c>
      <c r="K673" s="1" t="str">
        <f>IFERROR(LEFT(Table1[[#This Row],[Column1]],SEARCH("k", Table1[[#This Row],[Column1]])-1), 0)</f>
        <v>1.1</v>
      </c>
      <c r="L673" s="16">
        <f>IF(Table1[[#This Row],[Column2]]=0, Table1[[#This Row],[Column1]], Table1[[#This Row],[Column2]]*1000)</f>
        <v>1100</v>
      </c>
      <c r="M673" s="14" t="str">
        <f>IFERROR(MID(Table1[[#This Row],[price]],SEARCH("¹",Table1[[#This Row],[price]])+1, 10), MID(Table1[[#This Row],[price]],SEARCH("Rs. ",Table1[[#This Row],[price]])+4, 10))</f>
        <v>759</v>
      </c>
      <c r="N673" s="6" t="str">
        <f>IF(ISNUMBER(SEARCH("Men", Table1[[#This Row],[name]])), "Men", "Women")</f>
        <v>Men</v>
      </c>
      <c r="O673" s="6"/>
      <c r="P673" s="6"/>
    </row>
    <row r="674" spans="1:16" ht="19.8" customHeight="1" x14ac:dyDescent="0.3">
      <c r="A674" t="s">
        <v>488</v>
      </c>
      <c r="B674" t="s">
        <v>3046</v>
      </c>
      <c r="C674" t="s">
        <v>3047</v>
      </c>
      <c r="D674" t="s">
        <v>3048</v>
      </c>
      <c r="E674" s="1" t="s">
        <v>3049</v>
      </c>
      <c r="F674" t="s">
        <v>3050</v>
      </c>
      <c r="G674" s="1" t="s">
        <v>3051</v>
      </c>
      <c r="H674" t="s">
        <v>197</v>
      </c>
      <c r="I674" s="10" t="str">
        <f>IFERROR(LEFT(Table1[[#This Row],[ratingOld]],SEARCH("|", Table1[[#This Row],[ratingOld]])-2), AVERAGE(Table1[Ratings]))</f>
        <v>3.9</v>
      </c>
      <c r="J674" s="1" t="str">
        <f>IF(Table1[[#This Row],[numBuyers]]&lt;&gt;"None",LEFT(Table1[[#This Row],[numBuyers]],SEARCH(" ",Table1[[#This Row],[numBuyers]])-1), "None")</f>
        <v>42</v>
      </c>
      <c r="K674" s="1">
        <f>IFERROR(LEFT(Table1[[#This Row],[Column1]],SEARCH("k", Table1[[#This Row],[Column1]])-1), 0)</f>
        <v>0</v>
      </c>
      <c r="L674" s="16" t="str">
        <f>IF(Table1[[#This Row],[Column2]]=0, Table1[[#This Row],[Column1]], Table1[[#This Row],[Column2]]*1000)</f>
        <v>42</v>
      </c>
      <c r="M674" s="14" t="str">
        <f>IFERROR(MID(Table1[[#This Row],[price]],SEARCH("¹",Table1[[#This Row],[price]])+1, 10), MID(Table1[[#This Row],[price]],SEARCH("Rs. ",Table1[[#This Row],[price]])+4, 10))</f>
        <v>2599</v>
      </c>
      <c r="N674" s="6" t="str">
        <f>IF(ISNUMBER(SEARCH("Men", Table1[[#This Row],[name]])), "Men", "Women")</f>
        <v>Women</v>
      </c>
      <c r="O674" s="6"/>
      <c r="P674" s="6"/>
    </row>
    <row r="675" spans="1:16" ht="19.8" customHeight="1" x14ac:dyDescent="0.3">
      <c r="A675" t="s">
        <v>3052</v>
      </c>
      <c r="B675" t="s">
        <v>3053</v>
      </c>
      <c r="C675" t="s">
        <v>2629</v>
      </c>
      <c r="D675" t="s">
        <v>459</v>
      </c>
      <c r="E675" s="1" t="s">
        <v>3054</v>
      </c>
      <c r="F675" s="1" t="s">
        <v>2566</v>
      </c>
      <c r="G675" s="1" t="s">
        <v>1808</v>
      </c>
      <c r="H675" t="s">
        <v>1809</v>
      </c>
      <c r="I675" s="10" t="str">
        <f>IFERROR(LEFT(Table1[[#This Row],[ratingOld]],SEARCH("|", Table1[[#This Row],[ratingOld]])-2), AVERAGE(Table1[Ratings]))</f>
        <v>4.5</v>
      </c>
      <c r="J675" s="1" t="str">
        <f>IF(Table1[[#This Row],[numBuyers]]&lt;&gt;"None",LEFT(Table1[[#This Row],[numBuyers]],SEARCH(" ",Table1[[#This Row],[numBuyers]])-1), "None")</f>
        <v>118</v>
      </c>
      <c r="K675" s="1">
        <f>IFERROR(LEFT(Table1[[#This Row],[Column1]],SEARCH("k", Table1[[#This Row],[Column1]])-1), 0)</f>
        <v>0</v>
      </c>
      <c r="L675" s="16" t="str">
        <f>IF(Table1[[#This Row],[Column2]]=0, Table1[[#This Row],[Column1]], Table1[[#This Row],[Column2]]*1000)</f>
        <v>118</v>
      </c>
      <c r="M675" s="14" t="str">
        <f>IFERROR(MID(Table1[[#This Row],[price]],SEARCH("¹",Table1[[#This Row],[price]])+1, 10), MID(Table1[[#This Row],[price]],SEARCH("Rs. ",Table1[[#This Row],[price]])+4, 10))</f>
        <v>479</v>
      </c>
      <c r="N675" s="6" t="str">
        <f>IF(ISNUMBER(SEARCH("Men", Table1[[#This Row],[name]])), "Men", "Women")</f>
        <v>Men</v>
      </c>
      <c r="O675" s="6"/>
      <c r="P675" s="6"/>
    </row>
    <row r="676" spans="1:16" ht="19.8" hidden="1" customHeight="1" x14ac:dyDescent="0.3">
      <c r="A676" t="s">
        <v>375</v>
      </c>
      <c r="B676" t="s">
        <v>3055</v>
      </c>
      <c r="C676" t="s">
        <v>926</v>
      </c>
      <c r="D676" t="s">
        <v>3056</v>
      </c>
      <c r="E676" t="s">
        <v>3057</v>
      </c>
      <c r="F676" s="1" t="s">
        <v>626</v>
      </c>
      <c r="G676" t="s">
        <v>21</v>
      </c>
      <c r="H676" t="s">
        <v>21</v>
      </c>
      <c r="I676" s="1" t="str">
        <f ca="1">IFERROR(LEFT(Table1[[#This Row],[ratingOld]],SEARCH("|", Table1[[#This Row],[ratingOld]])-2), AVERAGE(Table1[Ratings]))</f>
        <v>4.4</v>
      </c>
      <c r="J676" s="1" t="str">
        <f>IF(Table1[[#This Row],[numBuyers]]&lt;&gt;"None",LEFT(Table1[[#This Row],[numBuyers]],SEARCH(" ",Table1[[#This Row],[numBuyers]])-1), "None")</f>
        <v>None</v>
      </c>
      <c r="K676" s="1">
        <f>IFERROR(LEFT(Table1[[#This Row],[Column1]],SEARCH("k", Table1[[#This Row],[Column1]])-1), 0)</f>
        <v>0</v>
      </c>
      <c r="L676" s="6" t="str">
        <f>IF(Table1[[#This Row],[Column2]]=0, Table1[[#This Row],[Column1]], Table1[[#This Row],[Column2]]*1000)</f>
        <v>None</v>
      </c>
      <c r="M676" s="6" t="str">
        <f>IFERROR(MID(Table1[[#This Row],[price]],SEARCH("¹",Table1[[#This Row],[price]])+1, 10), MID(Table1[[#This Row],[price]],SEARCH("Rs. ",Table1[[#This Row],[price]])+4, 10))</f>
        <v>699</v>
      </c>
      <c r="N676" s="6" t="str">
        <f>IF(ISNUMBER(SEARCH("Men", Table1[[#This Row],[name]])), "Men", "Women")</f>
        <v>Women</v>
      </c>
      <c r="O676" s="6" t="str">
        <f>TRIM(RIGHT(SUBSTITUTE(Table1[[#This Row],[name]], " ", REPT(" ", 100)), 100))</f>
        <v>Shirt</v>
      </c>
      <c r="P67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677" spans="1:16" ht="19.8" customHeight="1" x14ac:dyDescent="0.3">
      <c r="A677" t="s">
        <v>1199</v>
      </c>
      <c r="B677" t="s">
        <v>3058</v>
      </c>
      <c r="C677" t="s">
        <v>2311</v>
      </c>
      <c r="D677" t="s">
        <v>1578</v>
      </c>
      <c r="E677" s="1" t="s">
        <v>3059</v>
      </c>
      <c r="F677" s="1" t="s">
        <v>3060</v>
      </c>
      <c r="G677" s="1" t="s">
        <v>3061</v>
      </c>
      <c r="H677" t="s">
        <v>3062</v>
      </c>
      <c r="I677" s="10" t="str">
        <f>IFERROR(LEFT(Table1[[#This Row],[ratingOld]],SEARCH("|", Table1[[#This Row],[ratingOld]])-2), AVERAGE(Table1[Ratings]))</f>
        <v>3.5</v>
      </c>
      <c r="J677" s="1" t="str">
        <f>IF(Table1[[#This Row],[numBuyers]]&lt;&gt;"None",LEFT(Table1[[#This Row],[numBuyers]],SEARCH(" ",Table1[[#This Row],[numBuyers]])-1), "None")</f>
        <v>106</v>
      </c>
      <c r="K677" s="1">
        <f>IFERROR(LEFT(Table1[[#This Row],[Column1]],SEARCH("k", Table1[[#This Row],[Column1]])-1), 0)</f>
        <v>0</v>
      </c>
      <c r="L677" s="16" t="str">
        <f>IF(Table1[[#This Row],[Column2]]=0, Table1[[#This Row],[Column1]], Table1[[#This Row],[Column2]]*1000)</f>
        <v>106</v>
      </c>
      <c r="M677" s="14" t="str">
        <f>IFERROR(MID(Table1[[#This Row],[price]],SEARCH("¹",Table1[[#This Row],[price]])+1, 10), MID(Table1[[#This Row],[price]],SEARCH("Rs. ",Table1[[#This Row],[price]])+4, 10))</f>
        <v>439</v>
      </c>
      <c r="N677" s="6" t="str">
        <f>IF(ISNUMBER(SEARCH("Men", Table1[[#This Row],[name]])), "Men", "Women")</f>
        <v>Men</v>
      </c>
      <c r="O677" s="6"/>
      <c r="P677" s="6"/>
    </row>
    <row r="678" spans="1:16" ht="19.8" customHeight="1" x14ac:dyDescent="0.3">
      <c r="A678" t="s">
        <v>120</v>
      </c>
      <c r="B678" t="s">
        <v>3063</v>
      </c>
      <c r="C678" t="s">
        <v>2752</v>
      </c>
      <c r="D678" t="s">
        <v>3064</v>
      </c>
      <c r="E678" t="s">
        <v>26</v>
      </c>
      <c r="F678" s="1" t="s">
        <v>3065</v>
      </c>
      <c r="G678" s="1" t="s">
        <v>3066</v>
      </c>
      <c r="H678" t="s">
        <v>2839</v>
      </c>
      <c r="I678" s="10" t="str">
        <f>IFERROR(LEFT(Table1[[#This Row],[ratingOld]],SEARCH("|", Table1[[#This Row],[ratingOld]])-2), AVERAGE(Table1[Ratings]))</f>
        <v>3.8</v>
      </c>
      <c r="J678" s="1" t="str">
        <f>IF(Table1[[#This Row],[numBuyers]]&lt;&gt;"None",LEFT(Table1[[#This Row],[numBuyers]],SEARCH(" ",Table1[[#This Row],[numBuyers]])-1), "None")</f>
        <v>224</v>
      </c>
      <c r="K678" s="1">
        <f>IFERROR(LEFT(Table1[[#This Row],[Column1]],SEARCH("k", Table1[[#This Row],[Column1]])-1), 0)</f>
        <v>0</v>
      </c>
      <c r="L678" s="16" t="str">
        <f>IF(Table1[[#This Row],[Column2]]=0, Table1[[#This Row],[Column1]], Table1[[#This Row],[Column2]]*1000)</f>
        <v>224</v>
      </c>
      <c r="M678" s="14" t="str">
        <f>IFERROR(MID(Table1[[#This Row],[price]],SEARCH("¹",Table1[[#This Row],[price]])+1, 10), MID(Table1[[#This Row],[price]],SEARCH("Rs. ",Table1[[#This Row],[price]])+4, 10))</f>
        <v>3499</v>
      </c>
      <c r="N678" s="6" t="str">
        <f>IF(ISNUMBER(SEARCH("Men", Table1[[#This Row],[name]])), "Men", "Women")</f>
        <v>Women</v>
      </c>
      <c r="O678" s="6"/>
      <c r="P678" s="6"/>
    </row>
    <row r="679" spans="1:16" ht="19.8" customHeight="1" x14ac:dyDescent="0.3">
      <c r="A679" t="s">
        <v>403</v>
      </c>
      <c r="B679" t="s">
        <v>3067</v>
      </c>
      <c r="C679" t="s">
        <v>3068</v>
      </c>
      <c r="D679" t="s">
        <v>10</v>
      </c>
      <c r="E679" s="1" t="s">
        <v>3069</v>
      </c>
      <c r="F679" s="1" t="s">
        <v>3070</v>
      </c>
      <c r="G679" s="1" t="s">
        <v>3071</v>
      </c>
      <c r="H679" t="s">
        <v>890</v>
      </c>
      <c r="I679" s="10" t="str">
        <f>IFERROR(LEFT(Table1[[#This Row],[ratingOld]],SEARCH("|", Table1[[#This Row],[ratingOld]])-2), AVERAGE(Table1[Ratings]))</f>
        <v>4</v>
      </c>
      <c r="J679" s="1" t="str">
        <f>IF(Table1[[#This Row],[numBuyers]]&lt;&gt;"None",LEFT(Table1[[#This Row],[numBuyers]],SEARCH(" ",Table1[[#This Row],[numBuyers]])-1), "None")</f>
        <v>89</v>
      </c>
      <c r="K679" s="1">
        <f>IFERROR(LEFT(Table1[[#This Row],[Column1]],SEARCH("k", Table1[[#This Row],[Column1]])-1), 0)</f>
        <v>0</v>
      </c>
      <c r="L679" s="16" t="str">
        <f>IF(Table1[[#This Row],[Column2]]=0, Table1[[#This Row],[Column1]], Table1[[#This Row],[Column2]]*1000)</f>
        <v>89</v>
      </c>
      <c r="M679" s="14" t="str">
        <f>IFERROR(MID(Table1[[#This Row],[price]],SEARCH("¹",Table1[[#This Row],[price]])+1, 10), MID(Table1[[#This Row],[price]],SEARCH("Rs. ",Table1[[#This Row],[price]])+4, 10))</f>
        <v>3449</v>
      </c>
      <c r="N679" s="6" t="str">
        <f>IF(ISNUMBER(SEARCH("Men", Table1[[#This Row],[name]])), "Men", "Women")</f>
        <v>Men</v>
      </c>
      <c r="O679" s="6"/>
      <c r="P679" s="6"/>
    </row>
    <row r="680" spans="1:16" ht="19.8" customHeight="1" x14ac:dyDescent="0.3">
      <c r="A680" t="s">
        <v>35</v>
      </c>
      <c r="B680" t="s">
        <v>3072</v>
      </c>
      <c r="C680" t="s">
        <v>187</v>
      </c>
      <c r="D680" t="s">
        <v>277</v>
      </c>
      <c r="E680" t="s">
        <v>26</v>
      </c>
      <c r="F680" t="s">
        <v>21</v>
      </c>
      <c r="G680" s="1" t="s">
        <v>3073</v>
      </c>
      <c r="H680" t="s">
        <v>3074</v>
      </c>
      <c r="I680" s="10" t="str">
        <f>IFERROR(LEFT(Table1[[#This Row],[ratingOld]],SEARCH("|", Table1[[#This Row],[ratingOld]])-2), AVERAGE(Table1[Ratings]))</f>
        <v>3.5</v>
      </c>
      <c r="J680" s="1" t="str">
        <f>IF(Table1[[#This Row],[numBuyers]]&lt;&gt;"None",LEFT(Table1[[#This Row],[numBuyers]],SEARCH(" ",Table1[[#This Row],[numBuyers]])-1), "None")</f>
        <v>115</v>
      </c>
      <c r="K680" s="1">
        <f>IFERROR(LEFT(Table1[[#This Row],[Column1]],SEARCH("k", Table1[[#This Row],[Column1]])-1), 0)</f>
        <v>0</v>
      </c>
      <c r="L680" s="16" t="str">
        <f>IF(Table1[[#This Row],[Column2]]=0, Table1[[#This Row],[Column1]], Table1[[#This Row],[Column2]]*1000)</f>
        <v>115</v>
      </c>
      <c r="M680" s="14" t="str">
        <f>IFERROR(MID(Table1[[#This Row],[price]],SEARCH("¹",Table1[[#This Row],[price]])+1, 10), MID(Table1[[#This Row],[price]],SEARCH("Rs. ",Table1[[#This Row],[price]])+4, 10))</f>
        <v>1599</v>
      </c>
      <c r="N680" s="6" t="str">
        <f>IF(ISNUMBER(SEARCH("Men", Table1[[#This Row],[name]])), "Men", "Women")</f>
        <v>Women</v>
      </c>
      <c r="O680" s="6"/>
      <c r="P680" s="6"/>
    </row>
    <row r="681" spans="1:16" ht="19.8" customHeight="1" x14ac:dyDescent="0.3">
      <c r="A681" t="s">
        <v>1810</v>
      </c>
      <c r="B681" t="s">
        <v>1811</v>
      </c>
      <c r="C681" t="s">
        <v>48</v>
      </c>
      <c r="D681" t="s">
        <v>3075</v>
      </c>
      <c r="E681" s="1" t="s">
        <v>3076</v>
      </c>
      <c r="F681" s="1" t="s">
        <v>1814</v>
      </c>
      <c r="G681" s="1" t="s">
        <v>3077</v>
      </c>
      <c r="H681" t="s">
        <v>2250</v>
      </c>
      <c r="I681" s="10" t="str">
        <f>IFERROR(LEFT(Table1[[#This Row],[ratingOld]],SEARCH("|", Table1[[#This Row],[ratingOld]])-2), AVERAGE(Table1[Ratings]))</f>
        <v>4.3</v>
      </c>
      <c r="J681" s="1" t="str">
        <f>IF(Table1[[#This Row],[numBuyers]]&lt;&gt;"None",LEFT(Table1[[#This Row],[numBuyers]],SEARCH(" ",Table1[[#This Row],[numBuyers]])-1), "None")</f>
        <v>62</v>
      </c>
      <c r="K681" s="1">
        <f>IFERROR(LEFT(Table1[[#This Row],[Column1]],SEARCH("k", Table1[[#This Row],[Column1]])-1), 0)</f>
        <v>0</v>
      </c>
      <c r="L681" s="16" t="str">
        <f>IF(Table1[[#This Row],[Column2]]=0, Table1[[#This Row],[Column1]], Table1[[#This Row],[Column2]]*1000)</f>
        <v>62</v>
      </c>
      <c r="M681" s="14" t="str">
        <f>IFERROR(MID(Table1[[#This Row],[price]],SEARCH("¹",Table1[[#This Row],[price]])+1, 10), MID(Table1[[#This Row],[price]],SEARCH("Rs. ",Table1[[#This Row],[price]])+4, 10))</f>
        <v>1499</v>
      </c>
      <c r="N681" s="6" t="str">
        <f>IF(ISNUMBER(SEARCH("Men", Table1[[#This Row],[name]])), "Men", "Women")</f>
        <v>Women</v>
      </c>
      <c r="O681" s="6"/>
      <c r="P681" s="6"/>
    </row>
    <row r="682" spans="1:16" ht="19.8" customHeight="1" x14ac:dyDescent="0.3">
      <c r="A682" t="s">
        <v>638</v>
      </c>
      <c r="B682" t="s">
        <v>2665</v>
      </c>
      <c r="C682" t="s">
        <v>177</v>
      </c>
      <c r="D682" t="s">
        <v>10</v>
      </c>
      <c r="E682" s="1" t="s">
        <v>3078</v>
      </c>
      <c r="F682" s="1" t="s">
        <v>642</v>
      </c>
      <c r="G682" s="1" t="s">
        <v>3079</v>
      </c>
      <c r="H682" t="s">
        <v>662</v>
      </c>
      <c r="I682" s="10" t="str">
        <f>IFERROR(LEFT(Table1[[#This Row],[ratingOld]],SEARCH("|", Table1[[#This Row],[ratingOld]])-2), AVERAGE(Table1[Ratings]))</f>
        <v>4.2</v>
      </c>
      <c r="J682" s="1" t="str">
        <f>IF(Table1[[#This Row],[numBuyers]]&lt;&gt;"None",LEFT(Table1[[#This Row],[numBuyers]],SEARCH(" ",Table1[[#This Row],[numBuyers]])-1), "None")</f>
        <v>1.1k</v>
      </c>
      <c r="K682" s="1" t="str">
        <f>IFERROR(LEFT(Table1[[#This Row],[Column1]],SEARCH("k", Table1[[#This Row],[Column1]])-1), 0)</f>
        <v>1.1</v>
      </c>
      <c r="L682" s="16">
        <f>IF(Table1[[#This Row],[Column2]]=0, Table1[[#This Row],[Column1]], Table1[[#This Row],[Column2]]*1000)</f>
        <v>1100</v>
      </c>
      <c r="M682" s="14" t="str">
        <f>IFERROR(MID(Table1[[#This Row],[price]],SEARCH("¹",Table1[[#This Row],[price]])+1, 10), MID(Table1[[#This Row],[price]],SEARCH("Rs. ",Table1[[#This Row],[price]])+4, 10))</f>
        <v>2399</v>
      </c>
      <c r="N682" s="6" t="str">
        <f>IF(ISNUMBER(SEARCH("Men", Table1[[#This Row],[name]])), "Men", "Women")</f>
        <v>Men</v>
      </c>
      <c r="O682" s="6"/>
      <c r="P682" s="6"/>
    </row>
    <row r="683" spans="1:16" ht="19.8" customHeight="1" x14ac:dyDescent="0.3">
      <c r="A683" t="s">
        <v>1921</v>
      </c>
      <c r="B683" t="s">
        <v>3080</v>
      </c>
      <c r="C683" t="s">
        <v>2510</v>
      </c>
      <c r="D683" t="s">
        <v>74</v>
      </c>
      <c r="E683" s="1" t="s">
        <v>3081</v>
      </c>
      <c r="F683" s="1" t="s">
        <v>2566</v>
      </c>
      <c r="G683" s="1" t="s">
        <v>245</v>
      </c>
      <c r="H683" t="s">
        <v>78</v>
      </c>
      <c r="I683" s="10" t="str">
        <f>IFERROR(LEFT(Table1[[#This Row],[ratingOld]],SEARCH("|", Table1[[#This Row],[ratingOld]])-2), AVERAGE(Table1[Ratings]))</f>
        <v>4.1</v>
      </c>
      <c r="J683" s="1" t="str">
        <f>IF(Table1[[#This Row],[numBuyers]]&lt;&gt;"None",LEFT(Table1[[#This Row],[numBuyers]],SEARCH(" ",Table1[[#This Row],[numBuyers]])-1), "None")</f>
        <v>1.2k</v>
      </c>
      <c r="K683" s="1" t="str">
        <f>IFERROR(LEFT(Table1[[#This Row],[Column1]],SEARCH("k", Table1[[#This Row],[Column1]])-1), 0)</f>
        <v>1.2</v>
      </c>
      <c r="L683" s="16">
        <f>IF(Table1[[#This Row],[Column2]]=0, Table1[[#This Row],[Column1]], Table1[[#This Row],[Column2]]*1000)</f>
        <v>1200</v>
      </c>
      <c r="M683" s="14" t="str">
        <f>IFERROR(MID(Table1[[#This Row],[price]],SEARCH("¹",Table1[[#This Row],[price]])+1, 10), MID(Table1[[#This Row],[price]],SEARCH("Rs. ",Table1[[#This Row],[price]])+4, 10))</f>
        <v>495</v>
      </c>
      <c r="N683" s="6" t="str">
        <f>IF(ISNUMBER(SEARCH("Men", Table1[[#This Row],[name]])), "Men", "Women")</f>
        <v>Men</v>
      </c>
      <c r="O683" s="6"/>
      <c r="P683" s="6"/>
    </row>
    <row r="684" spans="1:16" ht="19.8" customHeight="1" x14ac:dyDescent="0.3">
      <c r="A684" t="s">
        <v>3012</v>
      </c>
      <c r="B684" t="s">
        <v>3082</v>
      </c>
      <c r="C684" t="s">
        <v>774</v>
      </c>
      <c r="D684" t="s">
        <v>3014</v>
      </c>
      <c r="E684" t="s">
        <v>3083</v>
      </c>
      <c r="F684" t="s">
        <v>21</v>
      </c>
      <c r="G684" s="1" t="s">
        <v>564</v>
      </c>
      <c r="H684" t="s">
        <v>197</v>
      </c>
      <c r="I684" s="10" t="str">
        <f>IFERROR(LEFT(Table1[[#This Row],[ratingOld]],SEARCH("|", Table1[[#This Row],[ratingOld]])-2), AVERAGE(Table1[Ratings]))</f>
        <v>4.5</v>
      </c>
      <c r="J684" s="1" t="str">
        <f>IF(Table1[[#This Row],[numBuyers]]&lt;&gt;"None",LEFT(Table1[[#This Row],[numBuyers]],SEARCH(" ",Table1[[#This Row],[numBuyers]])-1), "None")</f>
        <v>42</v>
      </c>
      <c r="K684" s="1">
        <f>IFERROR(LEFT(Table1[[#This Row],[Column1]],SEARCH("k", Table1[[#This Row],[Column1]])-1), 0)</f>
        <v>0</v>
      </c>
      <c r="L684" s="16" t="str">
        <f>IF(Table1[[#This Row],[Column2]]=0, Table1[[#This Row],[Column1]], Table1[[#This Row],[Column2]]*1000)</f>
        <v>42</v>
      </c>
      <c r="M684" s="14" t="str">
        <f>IFERROR(MID(Table1[[#This Row],[price]],SEARCH("¹",Table1[[#This Row],[price]])+1, 10), MID(Table1[[#This Row],[price]],SEARCH("Rs. ",Table1[[#This Row],[price]])+4, 10))</f>
        <v>849</v>
      </c>
      <c r="N684" s="6" t="str">
        <f>IF(ISNUMBER(SEARCH("Men", Table1[[#This Row],[name]])), "Men", "Women")</f>
        <v>Women</v>
      </c>
      <c r="O684" s="6"/>
      <c r="P684" s="6"/>
    </row>
    <row r="685" spans="1:16" ht="19.8" customHeight="1" x14ac:dyDescent="0.3">
      <c r="A685" t="s">
        <v>288</v>
      </c>
      <c r="B685" t="s">
        <v>3084</v>
      </c>
      <c r="C685" t="s">
        <v>926</v>
      </c>
      <c r="D685" t="s">
        <v>1645</v>
      </c>
      <c r="E685" s="1" t="s">
        <v>3085</v>
      </c>
      <c r="F685" s="1" t="s">
        <v>1980</v>
      </c>
      <c r="G685" s="1" t="s">
        <v>3086</v>
      </c>
      <c r="H685" t="s">
        <v>185</v>
      </c>
      <c r="I685" s="10" t="str">
        <f>IFERROR(LEFT(Table1[[#This Row],[ratingOld]],SEARCH("|", Table1[[#This Row],[ratingOld]])-2), AVERAGE(Table1[Ratings]))</f>
        <v>4.2</v>
      </c>
      <c r="J685" s="1" t="str">
        <f>IF(Table1[[#This Row],[numBuyers]]&lt;&gt;"None",LEFT(Table1[[#This Row],[numBuyers]],SEARCH(" ",Table1[[#This Row],[numBuyers]])-1), "None")</f>
        <v>9</v>
      </c>
      <c r="K685" s="1">
        <f>IFERROR(LEFT(Table1[[#This Row],[Column1]],SEARCH("k", Table1[[#This Row],[Column1]])-1), 0)</f>
        <v>0</v>
      </c>
      <c r="L685" s="16" t="str">
        <f>IF(Table1[[#This Row],[Column2]]=0, Table1[[#This Row],[Column1]], Table1[[#This Row],[Column2]]*1000)</f>
        <v>9</v>
      </c>
      <c r="M685" s="14" t="str">
        <f>IFERROR(MID(Table1[[#This Row],[price]],SEARCH("¹",Table1[[#This Row],[price]])+1, 10), MID(Table1[[#This Row],[price]],SEARCH("Rs. ",Table1[[#This Row],[price]])+4, 10))</f>
        <v>699</v>
      </c>
      <c r="N685" s="6" t="str">
        <f>IF(ISNUMBER(SEARCH("Men", Table1[[#This Row],[name]])), "Men", "Women")</f>
        <v>Women</v>
      </c>
      <c r="O685" s="6"/>
      <c r="P685" s="6"/>
    </row>
    <row r="686" spans="1:16" ht="19.8" customHeight="1" x14ac:dyDescent="0.3">
      <c r="A686" t="s">
        <v>240</v>
      </c>
      <c r="B686" t="s">
        <v>3087</v>
      </c>
      <c r="C686" t="s">
        <v>377</v>
      </c>
      <c r="D686" t="s">
        <v>18</v>
      </c>
      <c r="E686" s="1" t="s">
        <v>3088</v>
      </c>
      <c r="F686" s="1" t="s">
        <v>1179</v>
      </c>
      <c r="G686" s="1" t="s">
        <v>3089</v>
      </c>
      <c r="H686" t="s">
        <v>1198</v>
      </c>
      <c r="I686" s="10" t="str">
        <f>IFERROR(LEFT(Table1[[#This Row],[ratingOld]],SEARCH("|", Table1[[#This Row],[ratingOld]])-2), AVERAGE(Table1[Ratings]))</f>
        <v>4.3</v>
      </c>
      <c r="J686" s="1" t="str">
        <f>IF(Table1[[#This Row],[numBuyers]]&lt;&gt;"None",LEFT(Table1[[#This Row],[numBuyers]],SEARCH(" ",Table1[[#This Row],[numBuyers]])-1), "None")</f>
        <v>6.1k</v>
      </c>
      <c r="K686" s="1" t="str">
        <f>IFERROR(LEFT(Table1[[#This Row],[Column1]],SEARCH("k", Table1[[#This Row],[Column1]])-1), 0)</f>
        <v>6.1</v>
      </c>
      <c r="L686" s="16">
        <f>IF(Table1[[#This Row],[Column2]]=0, Table1[[#This Row],[Column1]], Table1[[#This Row],[Column2]]*1000)</f>
        <v>6100</v>
      </c>
      <c r="M686" s="14" t="str">
        <f>IFERROR(MID(Table1[[#This Row],[price]],SEARCH("¹",Table1[[#This Row],[price]])+1, 10), MID(Table1[[#This Row],[price]],SEARCH("Rs. ",Table1[[#This Row],[price]])+4, 10))</f>
        <v>899</v>
      </c>
      <c r="N686" s="6" t="str">
        <f>IF(ISNUMBER(SEARCH("Men", Table1[[#This Row],[name]])), "Men", "Women")</f>
        <v>Men</v>
      </c>
      <c r="O686" s="6"/>
      <c r="P686" s="6"/>
    </row>
    <row r="687" spans="1:16" ht="19.8" customHeight="1" x14ac:dyDescent="0.3">
      <c r="A687" t="s">
        <v>717</v>
      </c>
      <c r="B687" t="s">
        <v>3090</v>
      </c>
      <c r="C687" t="s">
        <v>920</v>
      </c>
      <c r="D687" t="s">
        <v>18</v>
      </c>
      <c r="E687" s="1" t="s">
        <v>3091</v>
      </c>
      <c r="F687" s="1" t="s">
        <v>362</v>
      </c>
      <c r="G687" s="1" t="s">
        <v>3092</v>
      </c>
      <c r="H687" t="s">
        <v>3093</v>
      </c>
      <c r="I687" s="10" t="str">
        <f>IFERROR(LEFT(Table1[[#This Row],[ratingOld]],SEARCH("|", Table1[[#This Row],[ratingOld]])-2), AVERAGE(Table1[Ratings]))</f>
        <v>4.3</v>
      </c>
      <c r="J687" s="1" t="str">
        <f>IF(Table1[[#This Row],[numBuyers]]&lt;&gt;"None",LEFT(Table1[[#This Row],[numBuyers]],SEARCH(" ",Table1[[#This Row],[numBuyers]])-1), "None")</f>
        <v>159</v>
      </c>
      <c r="K687" s="1">
        <f>IFERROR(LEFT(Table1[[#This Row],[Column1]],SEARCH("k", Table1[[#This Row],[Column1]])-1), 0)</f>
        <v>0</v>
      </c>
      <c r="L687" s="16" t="str">
        <f>IF(Table1[[#This Row],[Column2]]=0, Table1[[#This Row],[Column1]], Table1[[#This Row],[Column2]]*1000)</f>
        <v>159</v>
      </c>
      <c r="M687" s="14" t="str">
        <f>IFERROR(MID(Table1[[#This Row],[price]],SEARCH("¹",Table1[[#This Row],[price]])+1, 10), MID(Table1[[#This Row],[price]],SEARCH("Rs. ",Table1[[#This Row],[price]])+4, 10))</f>
        <v>1559</v>
      </c>
      <c r="N687" s="6" t="str">
        <f>IF(ISNUMBER(SEARCH("Men", Table1[[#This Row],[name]])), "Men", "Women")</f>
        <v>Men</v>
      </c>
      <c r="O687" s="6"/>
      <c r="P687" s="6"/>
    </row>
    <row r="688" spans="1:16" ht="19.8" hidden="1" customHeight="1" x14ac:dyDescent="0.3">
      <c r="A688" t="s">
        <v>1400</v>
      </c>
      <c r="B688" t="s">
        <v>3094</v>
      </c>
      <c r="C688" t="s">
        <v>3095</v>
      </c>
      <c r="D688" t="s">
        <v>2469</v>
      </c>
      <c r="E688" t="s">
        <v>3096</v>
      </c>
      <c r="F688" s="1" t="s">
        <v>137</v>
      </c>
      <c r="G688" t="s">
        <v>21</v>
      </c>
      <c r="H688" t="s">
        <v>21</v>
      </c>
      <c r="I688" s="1" t="str">
        <f ca="1">IFERROR(LEFT(Table1[[#This Row],[ratingOld]],SEARCH("|", Table1[[#This Row],[ratingOld]])-2), AVERAGE(Table1[Ratings]))</f>
        <v>4.4</v>
      </c>
      <c r="J688" s="1" t="str">
        <f>IF(Table1[[#This Row],[numBuyers]]&lt;&gt;"None",LEFT(Table1[[#This Row],[numBuyers]],SEARCH(" ",Table1[[#This Row],[numBuyers]])-1), "None")</f>
        <v>None</v>
      </c>
      <c r="K688" s="1">
        <f>IFERROR(LEFT(Table1[[#This Row],[Column1]],SEARCH("k", Table1[[#This Row],[Column1]])-1), 0)</f>
        <v>0</v>
      </c>
      <c r="L688" s="6" t="str">
        <f>IF(Table1[[#This Row],[Column2]]=0, Table1[[#This Row],[Column1]], Table1[[#This Row],[Column2]]*1000)</f>
        <v>None</v>
      </c>
      <c r="M688" s="6" t="str">
        <f>IFERROR(MID(Table1[[#This Row],[price]],SEARCH("¹",Table1[[#This Row],[price]])+1, 10), MID(Table1[[#This Row],[price]],SEARCH("Rs. ",Table1[[#This Row],[price]])+4, 10))</f>
        <v>2669</v>
      </c>
      <c r="N688" s="6" t="str">
        <f>IF(ISNUMBER(SEARCH("Men", Table1[[#This Row],[name]])), "Men", "Women")</f>
        <v>Women</v>
      </c>
      <c r="O688" s="6" t="str">
        <f>TRIM(RIGHT(SUBSTITUTE(Table1[[#This Row],[name]], " ", REPT(" ", 100)), 100))</f>
        <v>Shirt</v>
      </c>
      <c r="P68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689" spans="1:16" ht="19.8" customHeight="1" x14ac:dyDescent="0.3">
      <c r="A689" t="s">
        <v>616</v>
      </c>
      <c r="B689" t="s">
        <v>3097</v>
      </c>
      <c r="C689" t="s">
        <v>3098</v>
      </c>
      <c r="D689" t="s">
        <v>215</v>
      </c>
      <c r="E689" s="1" t="s">
        <v>3099</v>
      </c>
      <c r="F689" s="1" t="s">
        <v>3100</v>
      </c>
      <c r="G689" s="1" t="s">
        <v>3101</v>
      </c>
      <c r="H689" t="s">
        <v>3102</v>
      </c>
      <c r="I689" s="10" t="str">
        <f>IFERROR(LEFT(Table1[[#This Row],[ratingOld]],SEARCH("|", Table1[[#This Row],[ratingOld]])-2), AVERAGE(Table1[Ratings]))</f>
        <v>4.5</v>
      </c>
      <c r="J689" s="1" t="str">
        <f>IF(Table1[[#This Row],[numBuyers]]&lt;&gt;"None",LEFT(Table1[[#This Row],[numBuyers]],SEARCH(" ",Table1[[#This Row],[numBuyers]])-1), "None")</f>
        <v>812</v>
      </c>
      <c r="K689" s="1">
        <f>IFERROR(LEFT(Table1[[#This Row],[Column1]],SEARCH("k", Table1[[#This Row],[Column1]])-1), 0)</f>
        <v>0</v>
      </c>
      <c r="L689" s="16" t="str">
        <f>IF(Table1[[#This Row],[Column2]]=0, Table1[[#This Row],[Column1]], Table1[[#This Row],[Column2]]*1000)</f>
        <v>812</v>
      </c>
      <c r="M689" s="14" t="str">
        <f>IFERROR(MID(Table1[[#This Row],[price]],SEARCH("¹",Table1[[#This Row],[price]])+1, 10), MID(Table1[[#This Row],[price]],SEARCH("Rs. ",Table1[[#This Row],[price]])+4, 10))</f>
        <v>1924</v>
      </c>
      <c r="N689" s="6" t="str">
        <f>IF(ISNUMBER(SEARCH("Men", Table1[[#This Row],[name]])), "Men", "Women")</f>
        <v>Women</v>
      </c>
      <c r="O689" s="6"/>
      <c r="P689" s="6"/>
    </row>
    <row r="690" spans="1:16" ht="19.8" customHeight="1" x14ac:dyDescent="0.3">
      <c r="A690" t="s">
        <v>127</v>
      </c>
      <c r="B690" t="s">
        <v>3103</v>
      </c>
      <c r="C690" t="s">
        <v>2786</v>
      </c>
      <c r="D690" t="s">
        <v>235</v>
      </c>
      <c r="E690" s="1" t="s">
        <v>3104</v>
      </c>
      <c r="F690" s="1" t="s">
        <v>3105</v>
      </c>
      <c r="G690" s="1" t="s">
        <v>3106</v>
      </c>
      <c r="H690" t="s">
        <v>572</v>
      </c>
      <c r="I690" s="10" t="str">
        <f>IFERROR(LEFT(Table1[[#This Row],[ratingOld]],SEARCH("|", Table1[[#This Row],[ratingOld]])-2), AVERAGE(Table1[Ratings]))</f>
        <v>3.7</v>
      </c>
      <c r="J690" s="1" t="str">
        <f>IF(Table1[[#This Row],[numBuyers]]&lt;&gt;"None",LEFT(Table1[[#This Row],[numBuyers]],SEARCH(" ",Table1[[#This Row],[numBuyers]])-1), "None")</f>
        <v>2.3k</v>
      </c>
      <c r="K690" s="1" t="str">
        <f>IFERROR(LEFT(Table1[[#This Row],[Column1]],SEARCH("k", Table1[[#This Row],[Column1]])-1), 0)</f>
        <v>2.3</v>
      </c>
      <c r="L690" s="16">
        <f>IF(Table1[[#This Row],[Column2]]=0, Table1[[#This Row],[Column1]], Table1[[#This Row],[Column2]]*1000)</f>
        <v>2300</v>
      </c>
      <c r="M690" s="14" t="str">
        <f>IFERROR(MID(Table1[[#This Row],[price]],SEARCH("¹",Table1[[#This Row],[price]])+1, 10), MID(Table1[[#This Row],[price]],SEARCH("Rs. ",Table1[[#This Row],[price]])+4, 10))</f>
        <v>664</v>
      </c>
      <c r="N690" s="6" t="str">
        <f>IF(ISNUMBER(SEARCH("Men", Table1[[#This Row],[name]])), "Men", "Women")</f>
        <v>Women</v>
      </c>
      <c r="O690" s="6"/>
      <c r="P690" s="6"/>
    </row>
    <row r="691" spans="1:16" ht="19.8" customHeight="1" x14ac:dyDescent="0.3">
      <c r="A691" t="s">
        <v>1400</v>
      </c>
      <c r="B691" t="s">
        <v>3107</v>
      </c>
      <c r="C691" t="s">
        <v>3108</v>
      </c>
      <c r="D691" t="s">
        <v>2469</v>
      </c>
      <c r="E691" s="1" t="s">
        <v>3109</v>
      </c>
      <c r="F691" s="1" t="s">
        <v>362</v>
      </c>
      <c r="G691" s="1" t="s">
        <v>3110</v>
      </c>
      <c r="H691" t="s">
        <v>3111</v>
      </c>
      <c r="I691" s="10" t="str">
        <f>IFERROR(LEFT(Table1[[#This Row],[ratingOld]],SEARCH("|", Table1[[#This Row],[ratingOld]])-2), AVERAGE(Table1[Ratings]))</f>
        <v>4.7</v>
      </c>
      <c r="J691" s="1" t="str">
        <f>IF(Table1[[#This Row],[numBuyers]]&lt;&gt;"None",LEFT(Table1[[#This Row],[numBuyers]],SEARCH(" ",Table1[[#This Row],[numBuyers]])-1), "None")</f>
        <v>23</v>
      </c>
      <c r="K691" s="1">
        <f>IFERROR(LEFT(Table1[[#This Row],[Column1]],SEARCH("k", Table1[[#This Row],[Column1]])-1), 0)</f>
        <v>0</v>
      </c>
      <c r="L691" s="16" t="str">
        <f>IF(Table1[[#This Row],[Column2]]=0, Table1[[#This Row],[Column1]], Table1[[#This Row],[Column2]]*1000)</f>
        <v>23</v>
      </c>
      <c r="M691" s="14" t="str">
        <f>IFERROR(MID(Table1[[#This Row],[price]],SEARCH("¹",Table1[[#This Row],[price]])+1, 10), MID(Table1[[#This Row],[price]],SEARCH("Rs. ",Table1[[#This Row],[price]])+4, 10))</f>
        <v>2491</v>
      </c>
      <c r="N691" s="6" t="str">
        <f>IF(ISNUMBER(SEARCH("Men", Table1[[#This Row],[name]])), "Men", "Women")</f>
        <v>Men</v>
      </c>
      <c r="O691" s="6"/>
      <c r="P691" s="6"/>
    </row>
    <row r="692" spans="1:16" ht="19.8" customHeight="1" x14ac:dyDescent="0.3">
      <c r="A692" t="s">
        <v>350</v>
      </c>
      <c r="B692" t="s">
        <v>3112</v>
      </c>
      <c r="C692" t="s">
        <v>3113</v>
      </c>
      <c r="D692" t="s">
        <v>3114</v>
      </c>
      <c r="E692" s="1" t="s">
        <v>3115</v>
      </c>
      <c r="F692" t="s">
        <v>2101</v>
      </c>
      <c r="G692" s="1" t="s">
        <v>3116</v>
      </c>
      <c r="H692" t="s">
        <v>3117</v>
      </c>
      <c r="I692" s="10" t="str">
        <f>IFERROR(LEFT(Table1[[#This Row],[ratingOld]],SEARCH("|", Table1[[#This Row],[ratingOld]])-2), AVERAGE(Table1[Ratings]))</f>
        <v>3.6</v>
      </c>
      <c r="J692" s="1" t="str">
        <f>IF(Table1[[#This Row],[numBuyers]]&lt;&gt;"None",LEFT(Table1[[#This Row],[numBuyers]],SEARCH(" ",Table1[[#This Row],[numBuyers]])-1), "None")</f>
        <v>346</v>
      </c>
      <c r="K692" s="1">
        <f>IFERROR(LEFT(Table1[[#This Row],[Column1]],SEARCH("k", Table1[[#This Row],[Column1]])-1), 0)</f>
        <v>0</v>
      </c>
      <c r="L692" s="16" t="str">
        <f>IF(Table1[[#This Row],[Column2]]=0, Table1[[#This Row],[Column1]], Table1[[#This Row],[Column2]]*1000)</f>
        <v>346</v>
      </c>
      <c r="M692" s="14" t="str">
        <f>IFERROR(MID(Table1[[#This Row],[price]],SEARCH("¹",Table1[[#This Row],[price]])+1, 10), MID(Table1[[#This Row],[price]],SEARCH("Rs. ",Table1[[#This Row],[price]])+4, 10))</f>
        <v>626</v>
      </c>
      <c r="N692" s="6" t="str">
        <f>IF(ISNUMBER(SEARCH("Men", Table1[[#This Row],[name]])), "Men", "Women")</f>
        <v>Men</v>
      </c>
      <c r="O692" s="6"/>
      <c r="P692" s="6"/>
    </row>
    <row r="693" spans="1:16" ht="19.8" customHeight="1" x14ac:dyDescent="0.3">
      <c r="A693" t="s">
        <v>104</v>
      </c>
      <c r="B693" t="s">
        <v>3118</v>
      </c>
      <c r="C693" t="s">
        <v>3119</v>
      </c>
      <c r="D693" t="s">
        <v>163</v>
      </c>
      <c r="E693" s="1" t="s">
        <v>3120</v>
      </c>
      <c r="F693" s="1" t="s">
        <v>648</v>
      </c>
      <c r="G693" s="1" t="s">
        <v>3121</v>
      </c>
      <c r="H693" t="s">
        <v>420</v>
      </c>
      <c r="I693" s="10" t="str">
        <f>IFERROR(LEFT(Table1[[#This Row],[ratingOld]],SEARCH("|", Table1[[#This Row],[ratingOld]])-2), AVERAGE(Table1[Ratings]))</f>
        <v>3.7</v>
      </c>
      <c r="J693" s="1" t="str">
        <f>IF(Table1[[#This Row],[numBuyers]]&lt;&gt;"None",LEFT(Table1[[#This Row],[numBuyers]],SEARCH(" ",Table1[[#This Row],[numBuyers]])-1), "None")</f>
        <v>24</v>
      </c>
      <c r="K693" s="1">
        <f>IFERROR(LEFT(Table1[[#This Row],[Column1]],SEARCH("k", Table1[[#This Row],[Column1]])-1), 0)</f>
        <v>0</v>
      </c>
      <c r="L693" s="16" t="str">
        <f>IF(Table1[[#This Row],[Column2]]=0, Table1[[#This Row],[Column1]], Table1[[#This Row],[Column2]]*1000)</f>
        <v>24</v>
      </c>
      <c r="M693" s="14" t="str">
        <f>IFERROR(MID(Table1[[#This Row],[price]],SEARCH("¹",Table1[[#This Row],[price]])+1, 10), MID(Table1[[#This Row],[price]],SEARCH("Rs. ",Table1[[#This Row],[price]])+4, 10))</f>
        <v>1934</v>
      </c>
      <c r="N693" s="6" t="str">
        <f>IF(ISNUMBER(SEARCH("Men", Table1[[#This Row],[name]])), "Men", "Women")</f>
        <v>Men</v>
      </c>
      <c r="O693" s="6"/>
      <c r="P693" s="6"/>
    </row>
    <row r="694" spans="1:16" ht="19.8" customHeight="1" x14ac:dyDescent="0.3">
      <c r="A694" t="s">
        <v>616</v>
      </c>
      <c r="B694" t="s">
        <v>3122</v>
      </c>
      <c r="C694" t="s">
        <v>1817</v>
      </c>
      <c r="D694" t="s">
        <v>106</v>
      </c>
      <c r="E694" s="1" t="s">
        <v>3123</v>
      </c>
      <c r="F694" s="1" t="s">
        <v>3124</v>
      </c>
      <c r="G694" s="1" t="s">
        <v>174</v>
      </c>
      <c r="H694" t="s">
        <v>175</v>
      </c>
      <c r="I694" s="10" t="str">
        <f>IFERROR(LEFT(Table1[[#This Row],[ratingOld]],SEARCH("|", Table1[[#This Row],[ratingOld]])-2), AVERAGE(Table1[Ratings]))</f>
        <v>4.3</v>
      </c>
      <c r="J694" s="1" t="str">
        <f>IF(Table1[[#This Row],[numBuyers]]&lt;&gt;"None",LEFT(Table1[[#This Row],[numBuyers]],SEARCH(" ",Table1[[#This Row],[numBuyers]])-1), "None")</f>
        <v>2.7k</v>
      </c>
      <c r="K694" s="1" t="str">
        <f>IFERROR(LEFT(Table1[[#This Row],[Column1]],SEARCH("k", Table1[[#This Row],[Column1]])-1), 0)</f>
        <v>2.7</v>
      </c>
      <c r="L694" s="16">
        <f>IF(Table1[[#This Row],[Column2]]=0, Table1[[#This Row],[Column1]], Table1[[#This Row],[Column2]]*1000)</f>
        <v>2700</v>
      </c>
      <c r="M694" s="14" t="str">
        <f>IFERROR(MID(Table1[[#This Row],[price]],SEARCH("¹",Table1[[#This Row],[price]])+1, 10), MID(Table1[[#This Row],[price]],SEARCH("Rs. ",Table1[[#This Row],[price]])+4, 10))</f>
        <v>749</v>
      </c>
      <c r="N694" s="6" t="str">
        <f>IF(ISNUMBER(SEARCH("Men", Table1[[#This Row],[name]])), "Men", "Women")</f>
        <v>Women</v>
      </c>
      <c r="O694" s="6"/>
      <c r="P694" s="6"/>
    </row>
    <row r="695" spans="1:16" ht="19.8" hidden="1" customHeight="1" x14ac:dyDescent="0.3">
      <c r="A695" t="s">
        <v>2122</v>
      </c>
      <c r="B695" t="s">
        <v>3125</v>
      </c>
      <c r="C695" t="s">
        <v>3126</v>
      </c>
      <c r="D695" t="s">
        <v>21</v>
      </c>
      <c r="E695" s="1" t="s">
        <v>3127</v>
      </c>
      <c r="F695" s="1" t="s">
        <v>2126</v>
      </c>
      <c r="G695" t="s">
        <v>21</v>
      </c>
      <c r="H695" t="s">
        <v>21</v>
      </c>
      <c r="I695" s="1" t="str">
        <f ca="1">IFERROR(LEFT(Table1[[#This Row],[ratingOld]],SEARCH("|", Table1[[#This Row],[ratingOld]])-2), AVERAGE(Table1[Ratings]))</f>
        <v>4.4</v>
      </c>
      <c r="J695" s="1" t="str">
        <f>IF(Table1[[#This Row],[numBuyers]]&lt;&gt;"None",LEFT(Table1[[#This Row],[numBuyers]],SEARCH(" ",Table1[[#This Row],[numBuyers]])-1), "None")</f>
        <v>None</v>
      </c>
      <c r="K695" s="1">
        <f>IFERROR(LEFT(Table1[[#This Row],[Column1]],SEARCH("k", Table1[[#This Row],[Column1]])-1), 0)</f>
        <v>0</v>
      </c>
      <c r="L695" s="6" t="str">
        <f>IF(Table1[[#This Row],[Column2]]=0, Table1[[#This Row],[Column1]], Table1[[#This Row],[Column2]]*1000)</f>
        <v>None</v>
      </c>
      <c r="M695" s="6" t="str">
        <f>IFERROR(MID(Table1[[#This Row],[price]],SEARCH("¹",Table1[[#This Row],[price]])+1, 10), MID(Table1[[#This Row],[price]],SEARCH("Rs. ",Table1[[#This Row],[price]])+4, 10))</f>
        <v>639</v>
      </c>
      <c r="N695" s="6" t="str">
        <f>IF(ISNUMBER(SEARCH("Men", Table1[[#This Row],[name]])), "Men", "Women")</f>
        <v>Men</v>
      </c>
      <c r="O695" s="6" t="str">
        <f>TRIM(RIGHT(SUBSTITUTE(Table1[[#This Row],[name]], " ", REPT(" ", 100)), 100))</f>
        <v>Joggers</v>
      </c>
      <c r="P69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696" spans="1:16" ht="19.8" customHeight="1" x14ac:dyDescent="0.3">
      <c r="A696" t="s">
        <v>240</v>
      </c>
      <c r="B696" t="s">
        <v>3128</v>
      </c>
      <c r="C696" t="s">
        <v>3129</v>
      </c>
      <c r="D696" t="s">
        <v>300</v>
      </c>
      <c r="E696" s="1" t="s">
        <v>3130</v>
      </c>
      <c r="F696" s="1" t="s">
        <v>3131</v>
      </c>
      <c r="G696" s="1" t="s">
        <v>3132</v>
      </c>
      <c r="H696" t="s">
        <v>2332</v>
      </c>
      <c r="I696" s="10" t="str">
        <f>IFERROR(LEFT(Table1[[#This Row],[ratingOld]],SEARCH("|", Table1[[#This Row],[ratingOld]])-2), AVERAGE(Table1[Ratings]))</f>
        <v>4.5</v>
      </c>
      <c r="J696" s="1" t="str">
        <f>IF(Table1[[#This Row],[numBuyers]]&lt;&gt;"None",LEFT(Table1[[#This Row],[numBuyers]],SEARCH(" ",Table1[[#This Row],[numBuyers]])-1), "None")</f>
        <v>98</v>
      </c>
      <c r="K696" s="1">
        <f>IFERROR(LEFT(Table1[[#This Row],[Column1]],SEARCH("k", Table1[[#This Row],[Column1]])-1), 0)</f>
        <v>0</v>
      </c>
      <c r="L696" s="16" t="str">
        <f>IF(Table1[[#This Row],[Column2]]=0, Table1[[#This Row],[Column1]], Table1[[#This Row],[Column2]]*1000)</f>
        <v>98</v>
      </c>
      <c r="M696" s="14" t="str">
        <f>IFERROR(MID(Table1[[#This Row],[price]],SEARCH("¹",Table1[[#This Row],[price]])+1, 10), MID(Table1[[#This Row],[price]],SEARCH("Rs. ",Table1[[#This Row],[price]])+4, 10))</f>
        <v>835</v>
      </c>
      <c r="N696" s="6" t="str">
        <f>IF(ISNUMBER(SEARCH("Men", Table1[[#This Row],[name]])), "Men", "Women")</f>
        <v>Women</v>
      </c>
      <c r="O696" s="6"/>
      <c r="P696" s="6"/>
    </row>
    <row r="697" spans="1:16" ht="19.8" customHeight="1" x14ac:dyDescent="0.3">
      <c r="A697" t="s">
        <v>488</v>
      </c>
      <c r="B697" t="s">
        <v>3133</v>
      </c>
      <c r="C697" t="s">
        <v>177</v>
      </c>
      <c r="D697" t="s">
        <v>3134</v>
      </c>
      <c r="E697" s="1" t="s">
        <v>3135</v>
      </c>
      <c r="F697" t="s">
        <v>3136</v>
      </c>
      <c r="G697" s="1" t="s">
        <v>3137</v>
      </c>
      <c r="H697" t="s">
        <v>349</v>
      </c>
      <c r="I697" s="10" t="str">
        <f>IFERROR(LEFT(Table1[[#This Row],[ratingOld]],SEARCH("|", Table1[[#This Row],[ratingOld]])-2), AVERAGE(Table1[Ratings]))</f>
        <v>4.2</v>
      </c>
      <c r="J697" s="1" t="str">
        <f>IF(Table1[[#This Row],[numBuyers]]&lt;&gt;"None",LEFT(Table1[[#This Row],[numBuyers]],SEARCH(" ",Table1[[#This Row],[numBuyers]])-1), "None")</f>
        <v>2.4k</v>
      </c>
      <c r="K697" s="1" t="str">
        <f>IFERROR(LEFT(Table1[[#This Row],[Column1]],SEARCH("k", Table1[[#This Row],[Column1]])-1), 0)</f>
        <v>2.4</v>
      </c>
      <c r="L697" s="16">
        <f>IF(Table1[[#This Row],[Column2]]=0, Table1[[#This Row],[Column1]], Table1[[#This Row],[Column2]]*1000)</f>
        <v>2400</v>
      </c>
      <c r="M697" s="14" t="str">
        <f>IFERROR(MID(Table1[[#This Row],[price]],SEARCH("¹",Table1[[#This Row],[price]])+1, 10), MID(Table1[[#This Row],[price]],SEARCH("Rs. ",Table1[[#This Row],[price]])+4, 10))</f>
        <v>2399</v>
      </c>
      <c r="N697" s="6" t="str">
        <f>IF(ISNUMBER(SEARCH("Men", Table1[[#This Row],[name]])), "Men", "Women")</f>
        <v>Women</v>
      </c>
      <c r="O697" s="6"/>
      <c r="P697" s="6"/>
    </row>
    <row r="698" spans="1:16" ht="19.8" customHeight="1" x14ac:dyDescent="0.3">
      <c r="A698" t="s">
        <v>168</v>
      </c>
      <c r="B698" t="s">
        <v>3138</v>
      </c>
      <c r="C698" t="s">
        <v>3139</v>
      </c>
      <c r="D698" t="s">
        <v>436</v>
      </c>
      <c r="E698" s="1" t="s">
        <v>3140</v>
      </c>
      <c r="F698" s="1" t="s">
        <v>173</v>
      </c>
      <c r="G698" s="1" t="s">
        <v>3141</v>
      </c>
      <c r="H698" t="s">
        <v>3142</v>
      </c>
      <c r="I698" s="10" t="str">
        <f>IFERROR(LEFT(Table1[[#This Row],[ratingOld]],SEARCH("|", Table1[[#This Row],[ratingOld]])-2), AVERAGE(Table1[Ratings]))</f>
        <v>4.3</v>
      </c>
      <c r="J698" s="1" t="str">
        <f>IF(Table1[[#This Row],[numBuyers]]&lt;&gt;"None",LEFT(Table1[[#This Row],[numBuyers]],SEARCH(" ",Table1[[#This Row],[numBuyers]])-1), "None")</f>
        <v>493</v>
      </c>
      <c r="K698" s="1">
        <f>IFERROR(LEFT(Table1[[#This Row],[Column1]],SEARCH("k", Table1[[#This Row],[Column1]])-1), 0)</f>
        <v>0</v>
      </c>
      <c r="L698" s="16" t="str">
        <f>IF(Table1[[#This Row],[Column2]]=0, Table1[[#This Row],[Column1]], Table1[[#This Row],[Column2]]*1000)</f>
        <v>493</v>
      </c>
      <c r="M698" s="14" t="str">
        <f>IFERROR(MID(Table1[[#This Row],[price]],SEARCH("¹",Table1[[#This Row],[price]])+1, 10), MID(Table1[[#This Row],[price]],SEARCH("Rs. ",Table1[[#This Row],[price]])+4, 10))</f>
        <v>2396</v>
      </c>
      <c r="N698" s="6" t="str">
        <f>IF(ISNUMBER(SEARCH("Men", Table1[[#This Row],[name]])), "Men", "Women")</f>
        <v>Women</v>
      </c>
      <c r="O698" s="6"/>
      <c r="P698" s="6"/>
    </row>
    <row r="699" spans="1:16" ht="19.8" customHeight="1" x14ac:dyDescent="0.3">
      <c r="A699" t="s">
        <v>240</v>
      </c>
      <c r="B699" t="s">
        <v>2224</v>
      </c>
      <c r="C699" t="s">
        <v>1625</v>
      </c>
      <c r="D699" t="s">
        <v>360</v>
      </c>
      <c r="E699" s="1" t="s">
        <v>3143</v>
      </c>
      <c r="F699" s="1" t="s">
        <v>1060</v>
      </c>
      <c r="G699" s="1" t="s">
        <v>3144</v>
      </c>
      <c r="H699" t="s">
        <v>3145</v>
      </c>
      <c r="I699" s="10" t="str">
        <f>IFERROR(LEFT(Table1[[#This Row],[ratingOld]],SEARCH("|", Table1[[#This Row],[ratingOld]])-2), AVERAGE(Table1[Ratings]))</f>
        <v>3.9</v>
      </c>
      <c r="J699" s="1" t="str">
        <f>IF(Table1[[#This Row],[numBuyers]]&lt;&gt;"None",LEFT(Table1[[#This Row],[numBuyers]],SEARCH(" ",Table1[[#This Row],[numBuyers]])-1), "None")</f>
        <v>832</v>
      </c>
      <c r="K699" s="1">
        <f>IFERROR(LEFT(Table1[[#This Row],[Column1]],SEARCH("k", Table1[[#This Row],[Column1]])-1), 0)</f>
        <v>0</v>
      </c>
      <c r="L699" s="16" t="str">
        <f>IF(Table1[[#This Row],[Column2]]=0, Table1[[#This Row],[Column1]], Table1[[#This Row],[Column2]]*1000)</f>
        <v>832</v>
      </c>
      <c r="M699" s="14" t="str">
        <f>IFERROR(MID(Table1[[#This Row],[price]],SEARCH("¹",Table1[[#This Row],[price]])+1, 10), MID(Table1[[#This Row],[price]],SEARCH("Rs. ",Table1[[#This Row],[price]])+4, 10))</f>
        <v>819</v>
      </c>
      <c r="N699" s="6" t="str">
        <f>IF(ISNUMBER(SEARCH("Men", Table1[[#This Row],[name]])), "Men", "Women")</f>
        <v>Men</v>
      </c>
      <c r="O699" s="6"/>
      <c r="P699" s="6"/>
    </row>
    <row r="700" spans="1:16" ht="19.8" customHeight="1" x14ac:dyDescent="0.3">
      <c r="A700" t="s">
        <v>7</v>
      </c>
      <c r="B700" t="s">
        <v>3146</v>
      </c>
      <c r="C700" t="s">
        <v>2046</v>
      </c>
      <c r="D700" t="s">
        <v>526</v>
      </c>
      <c r="E700" s="1" t="s">
        <v>3147</v>
      </c>
      <c r="F700" s="1" t="s">
        <v>3148</v>
      </c>
      <c r="G700" s="1" t="s">
        <v>3149</v>
      </c>
      <c r="H700" t="s">
        <v>1873</v>
      </c>
      <c r="I700" s="10" t="str">
        <f>IFERROR(LEFT(Table1[[#This Row],[ratingOld]],SEARCH("|", Table1[[#This Row],[ratingOld]])-2), AVERAGE(Table1[Ratings]))</f>
        <v>3.6</v>
      </c>
      <c r="J700" s="1" t="str">
        <f>IF(Table1[[#This Row],[numBuyers]]&lt;&gt;"None",LEFT(Table1[[#This Row],[numBuyers]],SEARCH(" ",Table1[[#This Row],[numBuyers]])-1), "None")</f>
        <v>41</v>
      </c>
      <c r="K700" s="1">
        <f>IFERROR(LEFT(Table1[[#This Row],[Column1]],SEARCH("k", Table1[[#This Row],[Column1]])-1), 0)</f>
        <v>0</v>
      </c>
      <c r="L700" s="16" t="str">
        <f>IF(Table1[[#This Row],[Column2]]=0, Table1[[#This Row],[Column1]], Table1[[#This Row],[Column2]]*1000)</f>
        <v>41</v>
      </c>
      <c r="M700" s="14" t="str">
        <f>IFERROR(MID(Table1[[#This Row],[price]],SEARCH("¹",Table1[[#This Row],[price]])+1, 10), MID(Table1[[#This Row],[price]],SEARCH("Rs. ",Table1[[#This Row],[price]])+4, 10))</f>
        <v>1949</v>
      </c>
      <c r="N700" s="6" t="str">
        <f>IF(ISNUMBER(SEARCH("Men", Table1[[#This Row],[name]])), "Men", "Women")</f>
        <v>Men</v>
      </c>
      <c r="O700" s="6"/>
      <c r="P700" s="6"/>
    </row>
    <row r="701" spans="1:16" ht="19.8" customHeight="1" x14ac:dyDescent="0.3">
      <c r="A701" t="s">
        <v>638</v>
      </c>
      <c r="B701" t="s">
        <v>3150</v>
      </c>
      <c r="C701" t="s">
        <v>177</v>
      </c>
      <c r="D701" t="s">
        <v>10</v>
      </c>
      <c r="E701" s="1" t="s">
        <v>3151</v>
      </c>
      <c r="F701" s="1" t="s">
        <v>3152</v>
      </c>
      <c r="G701" s="1" t="s">
        <v>3153</v>
      </c>
      <c r="H701" t="s">
        <v>3154</v>
      </c>
      <c r="I701" s="10" t="str">
        <f>IFERROR(LEFT(Table1[[#This Row],[ratingOld]],SEARCH("|", Table1[[#This Row],[ratingOld]])-2), AVERAGE(Table1[Ratings]))</f>
        <v>4.2</v>
      </c>
      <c r="J701" s="1" t="str">
        <f>IF(Table1[[#This Row],[numBuyers]]&lt;&gt;"None",LEFT(Table1[[#This Row],[numBuyers]],SEARCH(" ",Table1[[#This Row],[numBuyers]])-1), "None")</f>
        <v>649</v>
      </c>
      <c r="K701" s="1">
        <f>IFERROR(LEFT(Table1[[#This Row],[Column1]],SEARCH("k", Table1[[#This Row],[Column1]])-1), 0)</f>
        <v>0</v>
      </c>
      <c r="L701" s="16" t="str">
        <f>IF(Table1[[#This Row],[Column2]]=0, Table1[[#This Row],[Column1]], Table1[[#This Row],[Column2]]*1000)</f>
        <v>649</v>
      </c>
      <c r="M701" s="14" t="str">
        <f>IFERROR(MID(Table1[[#This Row],[price]],SEARCH("¹",Table1[[#This Row],[price]])+1, 10), MID(Table1[[#This Row],[price]],SEARCH("Rs. ",Table1[[#This Row],[price]])+4, 10))</f>
        <v>2399</v>
      </c>
      <c r="N701" s="6" t="str">
        <f>IF(ISNUMBER(SEARCH("Men", Table1[[#This Row],[name]])), "Men", "Women")</f>
        <v>Men</v>
      </c>
      <c r="O701" s="6"/>
      <c r="P701" s="6"/>
    </row>
    <row r="702" spans="1:16" ht="19.8" customHeight="1" x14ac:dyDescent="0.3">
      <c r="A702" t="s">
        <v>1052</v>
      </c>
      <c r="B702" t="s">
        <v>3155</v>
      </c>
      <c r="C702" t="s">
        <v>3156</v>
      </c>
      <c r="D702" t="s">
        <v>21</v>
      </c>
      <c r="E702" s="1" t="s">
        <v>3157</v>
      </c>
      <c r="F702" t="s">
        <v>1056</v>
      </c>
      <c r="G702" s="1" t="s">
        <v>3158</v>
      </c>
      <c r="H702" t="s">
        <v>2234</v>
      </c>
      <c r="I702" s="10" t="str">
        <f>IFERROR(LEFT(Table1[[#This Row],[ratingOld]],SEARCH("|", Table1[[#This Row],[ratingOld]])-2), AVERAGE(Table1[Ratings]))</f>
        <v>3.4</v>
      </c>
      <c r="J702" s="1" t="str">
        <f>IF(Table1[[#This Row],[numBuyers]]&lt;&gt;"None",LEFT(Table1[[#This Row],[numBuyers]],SEARCH(" ",Table1[[#This Row],[numBuyers]])-1), "None")</f>
        <v>5</v>
      </c>
      <c r="K702" s="1">
        <f>IFERROR(LEFT(Table1[[#This Row],[Column1]],SEARCH("k", Table1[[#This Row],[Column1]])-1), 0)</f>
        <v>0</v>
      </c>
      <c r="L702" s="16" t="str">
        <f>IF(Table1[[#This Row],[Column2]]=0, Table1[[#This Row],[Column1]], Table1[[#This Row],[Column2]]*1000)</f>
        <v>5</v>
      </c>
      <c r="M702" s="14" t="str">
        <f>IFERROR(MID(Table1[[#This Row],[price]],SEARCH("¹",Table1[[#This Row],[price]])+1, 10), MID(Table1[[#This Row],[price]],SEARCH("Rs. ",Table1[[#This Row],[price]])+4, 10))</f>
        <v>9999</v>
      </c>
      <c r="N702" s="6" t="str">
        <f>IF(ISNUMBER(SEARCH("Men", Table1[[#This Row],[name]])), "Men", "Women")</f>
        <v>Men</v>
      </c>
      <c r="O702" s="6"/>
      <c r="P702" s="6"/>
    </row>
    <row r="703" spans="1:16" ht="19.8" customHeight="1" x14ac:dyDescent="0.3">
      <c r="A703" t="s">
        <v>7</v>
      </c>
      <c r="B703" t="s">
        <v>3159</v>
      </c>
      <c r="C703" t="s">
        <v>3160</v>
      </c>
      <c r="D703" t="s">
        <v>526</v>
      </c>
      <c r="E703" s="1" t="s">
        <v>3161</v>
      </c>
      <c r="F703" s="1" t="s">
        <v>829</v>
      </c>
      <c r="G703" s="1" t="s">
        <v>3162</v>
      </c>
      <c r="H703" t="s">
        <v>2110</v>
      </c>
      <c r="I703" s="10" t="str">
        <f>IFERROR(LEFT(Table1[[#This Row],[ratingOld]],SEARCH("|", Table1[[#This Row],[ratingOld]])-2), AVERAGE(Table1[Ratings]))</f>
        <v>4.5</v>
      </c>
      <c r="J703" s="1" t="str">
        <f>IF(Table1[[#This Row],[numBuyers]]&lt;&gt;"None",LEFT(Table1[[#This Row],[numBuyers]],SEARCH(" ",Table1[[#This Row],[numBuyers]])-1), "None")</f>
        <v>48</v>
      </c>
      <c r="K703" s="1">
        <f>IFERROR(LEFT(Table1[[#This Row],[Column1]],SEARCH("k", Table1[[#This Row],[Column1]])-1), 0)</f>
        <v>0</v>
      </c>
      <c r="L703" s="16" t="str">
        <f>IF(Table1[[#This Row],[Column2]]=0, Table1[[#This Row],[Column1]], Table1[[#This Row],[Column2]]*1000)</f>
        <v>48</v>
      </c>
      <c r="M703" s="14" t="str">
        <f>IFERROR(MID(Table1[[#This Row],[price]],SEARCH("¹",Table1[[#This Row],[price]])+1, 10), MID(Table1[[#This Row],[price]],SEARCH("Rs. ",Table1[[#This Row],[price]])+4, 10))</f>
        <v>5199</v>
      </c>
      <c r="N703" s="6" t="str">
        <f>IF(ISNUMBER(SEARCH("Men", Table1[[#This Row],[name]])), "Men", "Women")</f>
        <v>Men</v>
      </c>
      <c r="O703" s="6"/>
      <c r="P703" s="6"/>
    </row>
    <row r="704" spans="1:16" ht="19.8" customHeight="1" x14ac:dyDescent="0.3">
      <c r="A704" t="s">
        <v>288</v>
      </c>
      <c r="B704" t="s">
        <v>3163</v>
      </c>
      <c r="C704" t="s">
        <v>3164</v>
      </c>
      <c r="D704" t="s">
        <v>459</v>
      </c>
      <c r="E704" s="1" t="s">
        <v>3165</v>
      </c>
      <c r="F704" s="1" t="s">
        <v>3166</v>
      </c>
      <c r="G704" s="1" t="s">
        <v>3167</v>
      </c>
      <c r="H704" t="s">
        <v>2250</v>
      </c>
      <c r="I704" s="10" t="str">
        <f>IFERROR(LEFT(Table1[[#This Row],[ratingOld]],SEARCH("|", Table1[[#This Row],[ratingOld]])-2), AVERAGE(Table1[Ratings]))</f>
        <v>3.8</v>
      </c>
      <c r="J704" s="1" t="str">
        <f>IF(Table1[[#This Row],[numBuyers]]&lt;&gt;"None",LEFT(Table1[[#This Row],[numBuyers]],SEARCH(" ",Table1[[#This Row],[numBuyers]])-1), "None")</f>
        <v>62</v>
      </c>
      <c r="K704" s="1">
        <f>IFERROR(LEFT(Table1[[#This Row],[Column1]],SEARCH("k", Table1[[#This Row],[Column1]])-1), 0)</f>
        <v>0</v>
      </c>
      <c r="L704" s="16" t="str">
        <f>IF(Table1[[#This Row],[Column2]]=0, Table1[[#This Row],[Column1]], Table1[[#This Row],[Column2]]*1000)</f>
        <v>62</v>
      </c>
      <c r="M704" s="14" t="str">
        <f>IFERROR(MID(Table1[[#This Row],[price]],SEARCH("¹",Table1[[#This Row],[price]])+1, 10), MID(Table1[[#This Row],[price]],SEARCH("Rs. ",Table1[[#This Row],[price]])+4, 10))</f>
        <v>1759</v>
      </c>
      <c r="N704" s="6" t="str">
        <f>IF(ISNUMBER(SEARCH("Men", Table1[[#This Row],[name]])), "Men", "Women")</f>
        <v>Men</v>
      </c>
      <c r="O704" s="6"/>
      <c r="P704" s="6"/>
    </row>
    <row r="705" spans="1:16" ht="19.8" customHeight="1" x14ac:dyDescent="0.3">
      <c r="A705" t="s">
        <v>65</v>
      </c>
      <c r="B705" t="s">
        <v>3168</v>
      </c>
      <c r="C705" t="s">
        <v>2500</v>
      </c>
      <c r="D705" t="s">
        <v>2226</v>
      </c>
      <c r="E705" t="s">
        <v>3169</v>
      </c>
      <c r="F705" s="1" t="s">
        <v>3170</v>
      </c>
      <c r="G705" s="1" t="s">
        <v>3171</v>
      </c>
      <c r="H705" t="s">
        <v>3172</v>
      </c>
      <c r="I705" s="10" t="str">
        <f>IFERROR(LEFT(Table1[[#This Row],[ratingOld]],SEARCH("|", Table1[[#This Row],[ratingOld]])-2), AVERAGE(Table1[Ratings]))</f>
        <v>4.3</v>
      </c>
      <c r="J705" s="1" t="str">
        <f>IF(Table1[[#This Row],[numBuyers]]&lt;&gt;"None",LEFT(Table1[[#This Row],[numBuyers]],SEARCH(" ",Table1[[#This Row],[numBuyers]])-1), "None")</f>
        <v>20.5k</v>
      </c>
      <c r="K705" s="1" t="str">
        <f>IFERROR(LEFT(Table1[[#This Row],[Column1]],SEARCH("k", Table1[[#This Row],[Column1]])-1), 0)</f>
        <v>20.5</v>
      </c>
      <c r="L705" s="16">
        <f>IF(Table1[[#This Row],[Column2]]=0, Table1[[#This Row],[Column1]], Table1[[#This Row],[Column2]]*1000)</f>
        <v>20500</v>
      </c>
      <c r="M705" s="14" t="str">
        <f>IFERROR(MID(Table1[[#This Row],[price]],SEARCH("¹",Table1[[#This Row],[price]])+1, 10), MID(Table1[[#This Row],[price]],SEARCH("Rs. ",Table1[[#This Row],[price]])+4, 10))</f>
        <v>529</v>
      </c>
      <c r="N705" s="6" t="str">
        <f>IF(ISNUMBER(SEARCH("Men", Table1[[#This Row],[name]])), "Men", "Women")</f>
        <v>Women</v>
      </c>
      <c r="O705" s="6"/>
      <c r="P705" s="6"/>
    </row>
    <row r="706" spans="1:16" ht="19.8" customHeight="1" x14ac:dyDescent="0.3">
      <c r="A706" t="s">
        <v>85</v>
      </c>
      <c r="B706" t="s">
        <v>3173</v>
      </c>
      <c r="C706" t="s">
        <v>2906</v>
      </c>
      <c r="D706" t="s">
        <v>88</v>
      </c>
      <c r="E706" s="1" t="s">
        <v>3174</v>
      </c>
      <c r="F706" s="1" t="s">
        <v>3175</v>
      </c>
      <c r="G706" s="1" t="s">
        <v>3176</v>
      </c>
      <c r="H706" t="s">
        <v>2896</v>
      </c>
      <c r="I706" s="10" t="str">
        <f>IFERROR(LEFT(Table1[[#This Row],[ratingOld]],SEARCH("|", Table1[[#This Row],[ratingOld]])-2), AVERAGE(Table1[Ratings]))</f>
        <v>4.3</v>
      </c>
      <c r="J706" s="1" t="str">
        <f>IF(Table1[[#This Row],[numBuyers]]&lt;&gt;"None",LEFT(Table1[[#This Row],[numBuyers]],SEARCH(" ",Table1[[#This Row],[numBuyers]])-1), "None")</f>
        <v>246</v>
      </c>
      <c r="K706" s="1">
        <f>IFERROR(LEFT(Table1[[#This Row],[Column1]],SEARCH("k", Table1[[#This Row],[Column1]])-1), 0)</f>
        <v>0</v>
      </c>
      <c r="L706" s="16" t="str">
        <f>IF(Table1[[#This Row],[Column2]]=0, Table1[[#This Row],[Column1]], Table1[[#This Row],[Column2]]*1000)</f>
        <v>246</v>
      </c>
      <c r="M706" s="14" t="str">
        <f>IFERROR(MID(Table1[[#This Row],[price]],SEARCH("¹",Table1[[#This Row],[price]])+1, 10), MID(Table1[[#This Row],[price]],SEARCH("Rs. ",Table1[[#This Row],[price]])+4, 10))</f>
        <v>2009</v>
      </c>
      <c r="N706" s="6" t="str">
        <f>IF(ISNUMBER(SEARCH("Men", Table1[[#This Row],[name]])), "Men", "Women")</f>
        <v>Men</v>
      </c>
      <c r="O706" s="6"/>
      <c r="P706" s="6"/>
    </row>
    <row r="707" spans="1:16" ht="19.8" customHeight="1" x14ac:dyDescent="0.3">
      <c r="A707" t="s">
        <v>104</v>
      </c>
      <c r="B707" t="s">
        <v>3177</v>
      </c>
      <c r="C707" t="s">
        <v>3178</v>
      </c>
      <c r="D707" t="s">
        <v>436</v>
      </c>
      <c r="E707" s="1" t="s">
        <v>3179</v>
      </c>
      <c r="F707" s="1" t="s">
        <v>929</v>
      </c>
      <c r="G707" s="1" t="s">
        <v>3180</v>
      </c>
      <c r="H707" t="s">
        <v>2966</v>
      </c>
      <c r="I707" s="10" t="str">
        <f>IFERROR(LEFT(Table1[[#This Row],[ratingOld]],SEARCH("|", Table1[[#This Row],[ratingOld]])-2), AVERAGE(Table1[Ratings]))</f>
        <v>4.3</v>
      </c>
      <c r="J707" s="1" t="str">
        <f>IF(Table1[[#This Row],[numBuyers]]&lt;&gt;"None",LEFT(Table1[[#This Row],[numBuyers]],SEARCH(" ",Table1[[#This Row],[numBuyers]])-1), "None")</f>
        <v>56</v>
      </c>
      <c r="K707" s="1">
        <f>IFERROR(LEFT(Table1[[#This Row],[Column1]],SEARCH("k", Table1[[#This Row],[Column1]])-1), 0)</f>
        <v>0</v>
      </c>
      <c r="L707" s="16" t="str">
        <f>IF(Table1[[#This Row],[Column2]]=0, Table1[[#This Row],[Column1]], Table1[[#This Row],[Column2]]*1000)</f>
        <v>56</v>
      </c>
      <c r="M707" s="14" t="str">
        <f>IFERROR(MID(Table1[[#This Row],[price]],SEARCH("¹",Table1[[#This Row],[price]])+1, 10), MID(Table1[[#This Row],[price]],SEARCH("Rs. ",Table1[[#This Row],[price]])+4, 10))</f>
        <v>2239</v>
      </c>
      <c r="N707" s="6" t="str">
        <f>IF(ISNUMBER(SEARCH("Men", Table1[[#This Row],[name]])), "Men", "Women")</f>
        <v>Women</v>
      </c>
      <c r="O707" s="6"/>
      <c r="P707" s="6"/>
    </row>
    <row r="708" spans="1:16" ht="19.8" customHeight="1" x14ac:dyDescent="0.3">
      <c r="A708" t="s">
        <v>140</v>
      </c>
      <c r="B708" t="s">
        <v>3181</v>
      </c>
      <c r="C708" t="s">
        <v>383</v>
      </c>
      <c r="D708" t="s">
        <v>68</v>
      </c>
      <c r="E708" s="1" t="s">
        <v>3182</v>
      </c>
      <c r="F708" s="1" t="s">
        <v>3183</v>
      </c>
      <c r="G708" s="1" t="s">
        <v>3184</v>
      </c>
      <c r="H708" t="s">
        <v>1044</v>
      </c>
      <c r="I708" s="10" t="str">
        <f>IFERROR(LEFT(Table1[[#This Row],[ratingOld]],SEARCH("|", Table1[[#This Row],[ratingOld]])-2), AVERAGE(Table1[Ratings]))</f>
        <v>3</v>
      </c>
      <c r="J708" s="1" t="str">
        <f>IF(Table1[[#This Row],[numBuyers]]&lt;&gt;"None",LEFT(Table1[[#This Row],[numBuyers]],SEARCH(" ",Table1[[#This Row],[numBuyers]])-1), "None")</f>
        <v>611</v>
      </c>
      <c r="K708" s="1">
        <f>IFERROR(LEFT(Table1[[#This Row],[Column1]],SEARCH("k", Table1[[#This Row],[Column1]])-1), 0)</f>
        <v>0</v>
      </c>
      <c r="L708" s="16" t="str">
        <f>IF(Table1[[#This Row],[Column2]]=0, Table1[[#This Row],[Column1]], Table1[[#This Row],[Column2]]*1000)</f>
        <v>611</v>
      </c>
      <c r="M708" s="14" t="str">
        <f>IFERROR(MID(Table1[[#This Row],[price]],SEARCH("¹",Table1[[#This Row],[price]])+1, 10), MID(Table1[[#This Row],[price]],SEARCH("Rs. ",Table1[[#This Row],[price]])+4, 10))</f>
        <v>989</v>
      </c>
      <c r="N708" s="6" t="str">
        <f>IF(ISNUMBER(SEARCH("Men", Table1[[#This Row],[name]])), "Men", "Women")</f>
        <v>Men</v>
      </c>
      <c r="O708" s="6"/>
      <c r="P708" s="6"/>
    </row>
    <row r="709" spans="1:16" ht="19.8" customHeight="1" x14ac:dyDescent="0.3">
      <c r="A709" t="s">
        <v>29</v>
      </c>
      <c r="B709" t="s">
        <v>60</v>
      </c>
      <c r="C709" t="s">
        <v>61</v>
      </c>
      <c r="D709" t="s">
        <v>62</v>
      </c>
      <c r="E709" t="s">
        <v>26</v>
      </c>
      <c r="F709" t="s">
        <v>21</v>
      </c>
      <c r="G709" s="1" t="s">
        <v>3185</v>
      </c>
      <c r="H709" t="s">
        <v>3186</v>
      </c>
      <c r="I709" s="10" t="str">
        <f>IFERROR(LEFT(Table1[[#This Row],[ratingOld]],SEARCH("|", Table1[[#This Row],[ratingOld]])-2), AVERAGE(Table1[Ratings]))</f>
        <v>4.4</v>
      </c>
      <c r="J709" s="1" t="str">
        <f>IF(Table1[[#This Row],[numBuyers]]&lt;&gt;"None",LEFT(Table1[[#This Row],[numBuyers]],SEARCH(" ",Table1[[#This Row],[numBuyers]])-1), "None")</f>
        <v>257</v>
      </c>
      <c r="K709" s="1">
        <f>IFERROR(LEFT(Table1[[#This Row],[Column1]],SEARCH("k", Table1[[#This Row],[Column1]])-1), 0)</f>
        <v>0</v>
      </c>
      <c r="L709" s="16" t="str">
        <f>IF(Table1[[#This Row],[Column2]]=0, Table1[[#This Row],[Column1]], Table1[[#This Row],[Column2]]*1000)</f>
        <v>257</v>
      </c>
      <c r="M709" s="14" t="str">
        <f>IFERROR(MID(Table1[[#This Row],[price]],SEARCH("¹",Table1[[#This Row],[price]])+1, 10), MID(Table1[[#This Row],[price]],SEARCH("Rs. ",Table1[[#This Row],[price]])+4, 10))</f>
        <v>2999</v>
      </c>
      <c r="N709" s="6" t="str">
        <f>IF(ISNUMBER(SEARCH("Men", Table1[[#This Row],[name]])), "Men", "Women")</f>
        <v>Women</v>
      </c>
      <c r="O709" s="6"/>
      <c r="P709" s="6"/>
    </row>
    <row r="710" spans="1:16" ht="19.8" hidden="1" customHeight="1" x14ac:dyDescent="0.3">
      <c r="A710" t="s">
        <v>1400</v>
      </c>
      <c r="B710" t="s">
        <v>3187</v>
      </c>
      <c r="C710" t="s">
        <v>3188</v>
      </c>
      <c r="D710" t="s">
        <v>2469</v>
      </c>
      <c r="E710" s="1" t="s">
        <v>3189</v>
      </c>
      <c r="F710" s="1" t="s">
        <v>1067</v>
      </c>
      <c r="G710" t="s">
        <v>21</v>
      </c>
      <c r="H710" t="s">
        <v>21</v>
      </c>
      <c r="I710" s="1" t="str">
        <f ca="1">IFERROR(LEFT(Table1[[#This Row],[ratingOld]],SEARCH("|", Table1[[#This Row],[ratingOld]])-2), AVERAGE(Table1[Ratings]))</f>
        <v>4.4</v>
      </c>
      <c r="J710" s="1" t="str">
        <f>IF(Table1[[#This Row],[numBuyers]]&lt;&gt;"None",LEFT(Table1[[#This Row],[numBuyers]],SEARCH(" ",Table1[[#This Row],[numBuyers]])-1), "None")</f>
        <v>None</v>
      </c>
      <c r="K710" s="1">
        <f>IFERROR(LEFT(Table1[[#This Row],[Column1]],SEARCH("k", Table1[[#This Row],[Column1]])-1), 0)</f>
        <v>0</v>
      </c>
      <c r="L710" s="6" t="str">
        <f>IF(Table1[[#This Row],[Column2]]=0, Table1[[#This Row],[Column1]], Table1[[#This Row],[Column2]]*1000)</f>
        <v>None</v>
      </c>
      <c r="M710" s="6" t="str">
        <f>IFERROR(MID(Table1[[#This Row],[price]],SEARCH("¹",Table1[[#This Row],[price]])+1, 10), MID(Table1[[#This Row],[price]],SEARCH("Rs. ",Table1[[#This Row],[price]])+4, 10))</f>
        <v>2268</v>
      </c>
      <c r="N710" s="6" t="str">
        <f>IF(ISNUMBER(SEARCH("Men", Table1[[#This Row],[name]])), "Men", "Women")</f>
        <v>Men</v>
      </c>
      <c r="O710" s="6" t="str">
        <f>TRIM(RIGHT(SUBSTITUTE(Table1[[#This Row],[name]], " ", REPT(" ", 100)), 100))</f>
        <v>Trousers</v>
      </c>
      <c r="P71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711" spans="1:16" ht="19.8" customHeight="1" x14ac:dyDescent="0.3">
      <c r="A711" t="s">
        <v>240</v>
      </c>
      <c r="B711" t="s">
        <v>3190</v>
      </c>
      <c r="C711" t="s">
        <v>371</v>
      </c>
      <c r="D711" t="s">
        <v>68</v>
      </c>
      <c r="E711" t="s">
        <v>3191</v>
      </c>
      <c r="F711" t="s">
        <v>373</v>
      </c>
      <c r="G711" s="1" t="s">
        <v>2723</v>
      </c>
      <c r="H711" t="s">
        <v>440</v>
      </c>
      <c r="I711" s="10" t="str">
        <f>IFERROR(LEFT(Table1[[#This Row],[ratingOld]],SEARCH("|", Table1[[#This Row],[ratingOld]])-2), AVERAGE(Table1[Ratings]))</f>
        <v>3.8</v>
      </c>
      <c r="J711" s="1" t="str">
        <f>IF(Table1[[#This Row],[numBuyers]]&lt;&gt;"None",LEFT(Table1[[#This Row],[numBuyers]],SEARCH(" ",Table1[[#This Row],[numBuyers]])-1), "None")</f>
        <v>1.4k</v>
      </c>
      <c r="K711" s="1" t="str">
        <f>IFERROR(LEFT(Table1[[#This Row],[Column1]],SEARCH("k", Table1[[#This Row],[Column1]])-1), 0)</f>
        <v>1.4</v>
      </c>
      <c r="L711" s="16">
        <f>IF(Table1[[#This Row],[Column2]]=0, Table1[[#This Row],[Column1]], Table1[[#This Row],[Column2]]*1000)</f>
        <v>1400</v>
      </c>
      <c r="M711" s="14" t="str">
        <f>IFERROR(MID(Table1[[#This Row],[price]],SEARCH("¹",Table1[[#This Row],[price]])+1, 10), MID(Table1[[#This Row],[price]],SEARCH("Rs. ",Table1[[#This Row],[price]])+4, 10))</f>
        <v>539</v>
      </c>
      <c r="N711" s="6" t="str">
        <f>IF(ISNUMBER(SEARCH("Men", Table1[[#This Row],[name]])), "Men", "Women")</f>
        <v>Men</v>
      </c>
      <c r="O711" s="6"/>
      <c r="P711" s="6"/>
    </row>
    <row r="712" spans="1:16" ht="19.8" customHeight="1" x14ac:dyDescent="0.3">
      <c r="A712" t="s">
        <v>288</v>
      </c>
      <c r="B712" t="s">
        <v>3192</v>
      </c>
      <c r="C712" t="s">
        <v>3193</v>
      </c>
      <c r="D712" t="s">
        <v>526</v>
      </c>
      <c r="E712" t="s">
        <v>3194</v>
      </c>
      <c r="F712" s="1" t="s">
        <v>137</v>
      </c>
      <c r="G712" s="1" t="s">
        <v>3195</v>
      </c>
      <c r="H712" t="s">
        <v>1035</v>
      </c>
      <c r="I712" s="10" t="str">
        <f>IFERROR(LEFT(Table1[[#This Row],[ratingOld]],SEARCH("|", Table1[[#This Row],[ratingOld]])-2), AVERAGE(Table1[Ratings]))</f>
        <v>4.2</v>
      </c>
      <c r="J712" s="1" t="str">
        <f>IF(Table1[[#This Row],[numBuyers]]&lt;&gt;"None",LEFT(Table1[[#This Row],[numBuyers]],SEARCH(" ",Table1[[#This Row],[numBuyers]])-1), "None")</f>
        <v>29</v>
      </c>
      <c r="K712" s="1">
        <f>IFERROR(LEFT(Table1[[#This Row],[Column1]],SEARCH("k", Table1[[#This Row],[Column1]])-1), 0)</f>
        <v>0</v>
      </c>
      <c r="L712" s="16" t="str">
        <f>IF(Table1[[#This Row],[Column2]]=0, Table1[[#This Row],[Column1]], Table1[[#This Row],[Column2]]*1000)</f>
        <v>29</v>
      </c>
      <c r="M712" s="14" t="str">
        <f>IFERROR(MID(Table1[[#This Row],[price]],SEARCH("¹",Table1[[#This Row],[price]])+1, 10), MID(Table1[[#This Row],[price]],SEARCH("Rs. ",Table1[[#This Row],[price]])+4, 10))</f>
        <v>1364</v>
      </c>
      <c r="N712" s="6" t="str">
        <f>IF(ISNUMBER(SEARCH("Men", Table1[[#This Row],[name]])), "Men", "Women")</f>
        <v>Men</v>
      </c>
      <c r="O712" s="6"/>
      <c r="P712" s="6"/>
    </row>
    <row r="713" spans="1:16" ht="19.8" customHeight="1" x14ac:dyDescent="0.3">
      <c r="A713" t="s">
        <v>240</v>
      </c>
      <c r="B713" t="s">
        <v>3196</v>
      </c>
      <c r="C713" t="s">
        <v>1572</v>
      </c>
      <c r="D713" t="s">
        <v>3197</v>
      </c>
      <c r="E713" t="s">
        <v>3198</v>
      </c>
      <c r="F713" t="s">
        <v>373</v>
      </c>
      <c r="G713" s="1" t="s">
        <v>3199</v>
      </c>
      <c r="H713" t="s">
        <v>3200</v>
      </c>
      <c r="I713" s="10" t="str">
        <f>IFERROR(LEFT(Table1[[#This Row],[ratingOld]],SEARCH("|", Table1[[#This Row],[ratingOld]])-2), AVERAGE(Table1[Ratings]))</f>
        <v>4</v>
      </c>
      <c r="J713" s="1" t="str">
        <f>IF(Table1[[#This Row],[numBuyers]]&lt;&gt;"None",LEFT(Table1[[#This Row],[numBuyers]],SEARCH(" ",Table1[[#This Row],[numBuyers]])-1), "None")</f>
        <v>3.4k</v>
      </c>
      <c r="K713" s="1" t="str">
        <f>IFERROR(LEFT(Table1[[#This Row],[Column1]],SEARCH("k", Table1[[#This Row],[Column1]])-1), 0)</f>
        <v>3.4</v>
      </c>
      <c r="L713" s="16">
        <f>IF(Table1[[#This Row],[Column2]]=0, Table1[[#This Row],[Column1]], Table1[[#This Row],[Column2]]*1000)</f>
        <v>3400</v>
      </c>
      <c r="M713" s="14" t="str">
        <f>IFERROR(MID(Table1[[#This Row],[price]],SEARCH("¹",Table1[[#This Row],[price]])+1, 10), MID(Table1[[#This Row],[price]],SEARCH("Rs. ",Table1[[#This Row],[price]])+4, 10))</f>
        <v>949</v>
      </c>
      <c r="N713" s="6" t="str">
        <f>IF(ISNUMBER(SEARCH("Men", Table1[[#This Row],[name]])), "Men", "Women")</f>
        <v>Men</v>
      </c>
      <c r="O713" s="6"/>
      <c r="P713" s="6"/>
    </row>
    <row r="714" spans="1:16" ht="19.8" customHeight="1" x14ac:dyDescent="0.3">
      <c r="A714" t="s">
        <v>3201</v>
      </c>
      <c r="B714" t="s">
        <v>3202</v>
      </c>
      <c r="C714" t="s">
        <v>2989</v>
      </c>
      <c r="D714" t="s">
        <v>68</v>
      </c>
      <c r="E714" s="1" t="s">
        <v>3203</v>
      </c>
      <c r="F714" t="s">
        <v>373</v>
      </c>
      <c r="G714" s="1" t="s">
        <v>1360</v>
      </c>
      <c r="H714" t="s">
        <v>662</v>
      </c>
      <c r="I714" s="10" t="str">
        <f>IFERROR(LEFT(Table1[[#This Row],[ratingOld]],SEARCH("|", Table1[[#This Row],[ratingOld]])-2), AVERAGE(Table1[Ratings]))</f>
        <v>4.1</v>
      </c>
      <c r="J714" s="1" t="str">
        <f>IF(Table1[[#This Row],[numBuyers]]&lt;&gt;"None",LEFT(Table1[[#This Row],[numBuyers]],SEARCH(" ",Table1[[#This Row],[numBuyers]])-1), "None")</f>
        <v>1.1k</v>
      </c>
      <c r="K714" s="1" t="str">
        <f>IFERROR(LEFT(Table1[[#This Row],[Column1]],SEARCH("k", Table1[[#This Row],[Column1]])-1), 0)</f>
        <v>1.1</v>
      </c>
      <c r="L714" s="16">
        <f>IF(Table1[[#This Row],[Column2]]=0, Table1[[#This Row],[Column1]], Table1[[#This Row],[Column2]]*1000)</f>
        <v>1100</v>
      </c>
      <c r="M714" s="14" t="str">
        <f>IFERROR(MID(Table1[[#This Row],[price]],SEARCH("¹",Table1[[#This Row],[price]])+1, 10), MID(Table1[[#This Row],[price]],SEARCH("Rs. ",Table1[[#This Row],[price]])+4, 10))</f>
        <v>494</v>
      </c>
      <c r="N714" s="6" t="str">
        <f>IF(ISNUMBER(SEARCH("Men", Table1[[#This Row],[name]])), "Men", "Women")</f>
        <v>Men</v>
      </c>
      <c r="O714" s="6"/>
      <c r="P714" s="6"/>
    </row>
    <row r="715" spans="1:16" ht="19.8" customHeight="1" x14ac:dyDescent="0.3">
      <c r="A715" t="s">
        <v>240</v>
      </c>
      <c r="B715" t="s">
        <v>3204</v>
      </c>
      <c r="C715" t="s">
        <v>3205</v>
      </c>
      <c r="D715" t="s">
        <v>1578</v>
      </c>
      <c r="E715" s="1" t="s">
        <v>3206</v>
      </c>
      <c r="F715" s="1" t="s">
        <v>3207</v>
      </c>
      <c r="G715" s="1" t="s">
        <v>3208</v>
      </c>
      <c r="H715" t="s">
        <v>154</v>
      </c>
      <c r="I715" s="10" t="str">
        <f>IFERROR(LEFT(Table1[[#This Row],[ratingOld]],SEARCH("|", Table1[[#This Row],[ratingOld]])-2), AVERAGE(Table1[Ratings]))</f>
        <v>3.6</v>
      </c>
      <c r="J715" s="1" t="str">
        <f>IF(Table1[[#This Row],[numBuyers]]&lt;&gt;"None",LEFT(Table1[[#This Row],[numBuyers]],SEARCH(" ",Table1[[#This Row],[numBuyers]])-1), "None")</f>
        <v>1.6k</v>
      </c>
      <c r="K715" s="1" t="str">
        <f>IFERROR(LEFT(Table1[[#This Row],[Column1]],SEARCH("k", Table1[[#This Row],[Column1]])-1), 0)</f>
        <v>1.6</v>
      </c>
      <c r="L715" s="16">
        <f>IF(Table1[[#This Row],[Column2]]=0, Table1[[#This Row],[Column1]], Table1[[#This Row],[Column2]]*1000)</f>
        <v>1600</v>
      </c>
      <c r="M715" s="14" t="str">
        <f>IFERROR(MID(Table1[[#This Row],[price]],SEARCH("¹",Table1[[#This Row],[price]])+1, 10), MID(Table1[[#This Row],[price]],SEARCH("Rs. ",Table1[[#This Row],[price]])+4, 10))</f>
        <v>878</v>
      </c>
      <c r="N715" s="6" t="str">
        <f>IF(ISNUMBER(SEARCH("Men", Table1[[#This Row],[name]])), "Men", "Women")</f>
        <v>Men</v>
      </c>
      <c r="O715" s="6"/>
      <c r="P715" s="6"/>
    </row>
    <row r="716" spans="1:16" ht="19.8" hidden="1" customHeight="1" x14ac:dyDescent="0.3">
      <c r="A716" t="s">
        <v>3209</v>
      </c>
      <c r="B716" t="s">
        <v>3210</v>
      </c>
      <c r="C716" t="s">
        <v>1444</v>
      </c>
      <c r="D716" t="s">
        <v>21</v>
      </c>
      <c r="E716" s="1" t="s">
        <v>3211</v>
      </c>
      <c r="F716" s="1" t="s">
        <v>3212</v>
      </c>
      <c r="G716" t="s">
        <v>21</v>
      </c>
      <c r="H716" t="s">
        <v>21</v>
      </c>
      <c r="I716" s="1" t="str">
        <f ca="1">IFERROR(LEFT(Table1[[#This Row],[ratingOld]],SEARCH("|", Table1[[#This Row],[ratingOld]])-2), AVERAGE(Table1[Ratings]))</f>
        <v>4.4</v>
      </c>
      <c r="J716" s="1" t="str">
        <f>IF(Table1[[#This Row],[numBuyers]]&lt;&gt;"None",LEFT(Table1[[#This Row],[numBuyers]],SEARCH(" ",Table1[[#This Row],[numBuyers]])-1), "None")</f>
        <v>None</v>
      </c>
      <c r="K716" s="1">
        <f>IFERROR(LEFT(Table1[[#This Row],[Column1]],SEARCH("k", Table1[[#This Row],[Column1]])-1), 0)</f>
        <v>0</v>
      </c>
      <c r="L716" s="6" t="str">
        <f>IF(Table1[[#This Row],[Column2]]=0, Table1[[#This Row],[Column1]], Table1[[#This Row],[Column2]]*1000)</f>
        <v>None</v>
      </c>
      <c r="M716" s="6" t="str">
        <f>IFERROR(MID(Table1[[#This Row],[price]],SEARCH("¹",Table1[[#This Row],[price]])+1, 10), MID(Table1[[#This Row],[price]],SEARCH("Rs. ",Table1[[#This Row],[price]])+4, 10))</f>
        <v>2999</v>
      </c>
      <c r="N716" s="6" t="str">
        <f>IF(ISNUMBER(SEARCH("Men", Table1[[#This Row],[name]])), "Men", "Women")</f>
        <v>Men</v>
      </c>
      <c r="O716" s="6" t="str">
        <f>TRIM(RIGHT(SUBSTITUTE(Table1[[#This Row],[name]], " ", REPT(" ", 100)), 100))</f>
        <v>Jeans</v>
      </c>
      <c r="P71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717" spans="1:16" ht="19.8" customHeight="1" x14ac:dyDescent="0.3">
      <c r="A717" t="s">
        <v>638</v>
      </c>
      <c r="B717" t="s">
        <v>2845</v>
      </c>
      <c r="C717" t="s">
        <v>177</v>
      </c>
      <c r="D717" t="s">
        <v>10</v>
      </c>
      <c r="E717" s="1" t="s">
        <v>3213</v>
      </c>
      <c r="F717" s="1" t="s">
        <v>2846</v>
      </c>
      <c r="G717" s="1" t="s">
        <v>3214</v>
      </c>
      <c r="H717" t="s">
        <v>2371</v>
      </c>
      <c r="I717" s="10" t="str">
        <f>IFERROR(LEFT(Table1[[#This Row],[ratingOld]],SEARCH("|", Table1[[#This Row],[ratingOld]])-2), AVERAGE(Table1[Ratings]))</f>
        <v>4.2</v>
      </c>
      <c r="J717" s="1" t="str">
        <f>IF(Table1[[#This Row],[numBuyers]]&lt;&gt;"None",LEFT(Table1[[#This Row],[numBuyers]],SEARCH(" ",Table1[[#This Row],[numBuyers]])-1), "None")</f>
        <v>529</v>
      </c>
      <c r="K717" s="1">
        <f>IFERROR(LEFT(Table1[[#This Row],[Column1]],SEARCH("k", Table1[[#This Row],[Column1]])-1), 0)</f>
        <v>0</v>
      </c>
      <c r="L717" s="16" t="str">
        <f>IF(Table1[[#This Row],[Column2]]=0, Table1[[#This Row],[Column1]], Table1[[#This Row],[Column2]]*1000)</f>
        <v>529</v>
      </c>
      <c r="M717" s="14" t="str">
        <f>IFERROR(MID(Table1[[#This Row],[price]],SEARCH("¹",Table1[[#This Row],[price]])+1, 10), MID(Table1[[#This Row],[price]],SEARCH("Rs. ",Table1[[#This Row],[price]])+4, 10))</f>
        <v>2399</v>
      </c>
      <c r="N717" s="6" t="str">
        <f>IF(ISNUMBER(SEARCH("Men", Table1[[#This Row],[name]])), "Men", "Women")</f>
        <v>Men</v>
      </c>
      <c r="O717" s="6"/>
      <c r="P717" s="6"/>
    </row>
    <row r="718" spans="1:16" ht="19.8" hidden="1" customHeight="1" x14ac:dyDescent="0.3">
      <c r="A718" t="s">
        <v>2658</v>
      </c>
      <c r="B718" t="s">
        <v>3215</v>
      </c>
      <c r="C718" t="s">
        <v>3216</v>
      </c>
      <c r="D718" t="s">
        <v>21</v>
      </c>
      <c r="E718" s="1" t="s">
        <v>3217</v>
      </c>
      <c r="F718" t="s">
        <v>21</v>
      </c>
      <c r="G718" t="s">
        <v>21</v>
      </c>
      <c r="H718" t="s">
        <v>21</v>
      </c>
      <c r="I718" s="1" t="str">
        <f ca="1">IFERROR(LEFT(Table1[[#This Row],[ratingOld]],SEARCH("|", Table1[[#This Row],[ratingOld]])-2), AVERAGE(Table1[Ratings]))</f>
        <v>4.4</v>
      </c>
      <c r="J718" s="1" t="str">
        <f>IF(Table1[[#This Row],[numBuyers]]&lt;&gt;"None",LEFT(Table1[[#This Row],[numBuyers]],SEARCH(" ",Table1[[#This Row],[numBuyers]])-1), "None")</f>
        <v>None</v>
      </c>
      <c r="K718" s="1">
        <f>IFERROR(LEFT(Table1[[#This Row],[Column1]],SEARCH("k", Table1[[#This Row],[Column1]])-1), 0)</f>
        <v>0</v>
      </c>
      <c r="L718" s="6" t="str">
        <f>IF(Table1[[#This Row],[Column2]]=0, Table1[[#This Row],[Column1]], Table1[[#This Row],[Column2]]*1000)</f>
        <v>None</v>
      </c>
      <c r="M718" s="6" t="str">
        <f>IFERROR(MID(Table1[[#This Row],[price]],SEARCH("¹",Table1[[#This Row],[price]])+1, 10), MID(Table1[[#This Row],[price]],SEARCH("Rs. ",Table1[[#This Row],[price]])+4, 10))</f>
        <v>3995</v>
      </c>
      <c r="N718" s="6" t="str">
        <f>IF(ISNUMBER(SEARCH("Men", Table1[[#This Row],[name]])), "Men", "Women")</f>
        <v>Men</v>
      </c>
      <c r="O718" s="6" t="str">
        <f>TRIM(RIGHT(SUBSTITUTE(Table1[[#This Row],[name]], " ", REPT(" ", 100)), 100))</f>
        <v>1824BM03</v>
      </c>
      <c r="P71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719" spans="1:16" ht="19.8" customHeight="1" x14ac:dyDescent="0.3">
      <c r="A719" t="s">
        <v>140</v>
      </c>
      <c r="B719" t="s">
        <v>2224</v>
      </c>
      <c r="C719" t="s">
        <v>377</v>
      </c>
      <c r="D719" t="s">
        <v>68</v>
      </c>
      <c r="E719" t="s">
        <v>2227</v>
      </c>
      <c r="F719" s="1" t="s">
        <v>1060</v>
      </c>
      <c r="G719" s="1" t="s">
        <v>3218</v>
      </c>
      <c r="H719" t="s">
        <v>506</v>
      </c>
      <c r="I719" s="10" t="str">
        <f>IFERROR(LEFT(Table1[[#This Row],[ratingOld]],SEARCH("|", Table1[[#This Row],[ratingOld]])-2), AVERAGE(Table1[Ratings]))</f>
        <v>3.5</v>
      </c>
      <c r="J719" s="1" t="str">
        <f>IF(Table1[[#This Row],[numBuyers]]&lt;&gt;"None",LEFT(Table1[[#This Row],[numBuyers]],SEARCH(" ",Table1[[#This Row],[numBuyers]])-1), "None")</f>
        <v>2.9k</v>
      </c>
      <c r="K719" s="1" t="str">
        <f>IFERROR(LEFT(Table1[[#This Row],[Column1]],SEARCH("k", Table1[[#This Row],[Column1]])-1), 0)</f>
        <v>2.9</v>
      </c>
      <c r="L719" s="16">
        <f>IF(Table1[[#This Row],[Column2]]=0, Table1[[#This Row],[Column1]], Table1[[#This Row],[Column2]]*1000)</f>
        <v>2900</v>
      </c>
      <c r="M719" s="14" t="str">
        <f>IFERROR(MID(Table1[[#This Row],[price]],SEARCH("¹",Table1[[#This Row],[price]])+1, 10), MID(Table1[[#This Row],[price]],SEARCH("Rs. ",Table1[[#This Row],[price]])+4, 10))</f>
        <v>899</v>
      </c>
      <c r="N719" s="6" t="str">
        <f>IF(ISNUMBER(SEARCH("Men", Table1[[#This Row],[name]])), "Men", "Women")</f>
        <v>Men</v>
      </c>
      <c r="O719" s="6"/>
      <c r="P719" s="6"/>
    </row>
    <row r="720" spans="1:16" ht="19.8" customHeight="1" x14ac:dyDescent="0.3">
      <c r="A720" t="s">
        <v>1115</v>
      </c>
      <c r="B720" t="s">
        <v>3219</v>
      </c>
      <c r="C720" t="s">
        <v>429</v>
      </c>
      <c r="D720" t="s">
        <v>106</v>
      </c>
      <c r="E720" s="1" t="s">
        <v>3220</v>
      </c>
      <c r="F720" s="1" t="s">
        <v>1118</v>
      </c>
      <c r="G720" s="1" t="s">
        <v>3221</v>
      </c>
      <c r="H720" t="s">
        <v>3222</v>
      </c>
      <c r="I720" s="10" t="str">
        <f>IFERROR(LEFT(Table1[[#This Row],[ratingOld]],SEARCH("|", Table1[[#This Row],[ratingOld]])-2), AVERAGE(Table1[Ratings]))</f>
        <v>4.3</v>
      </c>
      <c r="J720" s="1" t="str">
        <f>IF(Table1[[#This Row],[numBuyers]]&lt;&gt;"None",LEFT(Table1[[#This Row],[numBuyers]],SEARCH(" ",Table1[[#This Row],[numBuyers]])-1), "None")</f>
        <v>474</v>
      </c>
      <c r="K720" s="1">
        <f>IFERROR(LEFT(Table1[[#This Row],[Column1]],SEARCH("k", Table1[[#This Row],[Column1]])-1), 0)</f>
        <v>0</v>
      </c>
      <c r="L720" s="16" t="str">
        <f>IF(Table1[[#This Row],[Column2]]=0, Table1[[#This Row],[Column1]], Table1[[#This Row],[Column2]]*1000)</f>
        <v>474</v>
      </c>
      <c r="M720" s="14" t="str">
        <f>IFERROR(MID(Table1[[#This Row],[price]],SEARCH("¹",Table1[[#This Row],[price]])+1, 10), MID(Table1[[#This Row],[price]],SEARCH("Rs. ",Table1[[#This Row],[price]])+4, 10))</f>
        <v>649</v>
      </c>
      <c r="N720" s="6" t="str">
        <f>IF(ISNUMBER(SEARCH("Men", Table1[[#This Row],[name]])), "Men", "Women")</f>
        <v>Women</v>
      </c>
      <c r="O720" s="6"/>
      <c r="P720" s="6"/>
    </row>
    <row r="721" spans="1:16" ht="19.8" hidden="1" customHeight="1" x14ac:dyDescent="0.3">
      <c r="A721" t="s">
        <v>3223</v>
      </c>
      <c r="B721" t="s">
        <v>3224</v>
      </c>
      <c r="C721" t="s">
        <v>2817</v>
      </c>
      <c r="D721" t="s">
        <v>3225</v>
      </c>
      <c r="E721" s="1" t="s">
        <v>3226</v>
      </c>
      <c r="F721" s="1" t="s">
        <v>3227</v>
      </c>
      <c r="G721" t="s">
        <v>21</v>
      </c>
      <c r="H721" t="s">
        <v>21</v>
      </c>
      <c r="I721" s="1" t="str">
        <f ca="1">IFERROR(LEFT(Table1[[#This Row],[ratingOld]],SEARCH("|", Table1[[#This Row],[ratingOld]])-2), AVERAGE(Table1[Ratings]))</f>
        <v>4.4</v>
      </c>
      <c r="J721" s="1" t="str">
        <f>IF(Table1[[#This Row],[numBuyers]]&lt;&gt;"None",LEFT(Table1[[#This Row],[numBuyers]],SEARCH(" ",Table1[[#This Row],[numBuyers]])-1), "None")</f>
        <v>None</v>
      </c>
      <c r="K721" s="1">
        <f>IFERROR(LEFT(Table1[[#This Row],[Column1]],SEARCH("k", Table1[[#This Row],[Column1]])-1), 0)</f>
        <v>0</v>
      </c>
      <c r="L721" s="6" t="str">
        <f>IF(Table1[[#This Row],[Column2]]=0, Table1[[#This Row],[Column1]], Table1[[#This Row],[Column2]]*1000)</f>
        <v>None</v>
      </c>
      <c r="M721" s="6" t="str">
        <f>IFERROR(MID(Table1[[#This Row],[price]],SEARCH("¹",Table1[[#This Row],[price]])+1, 10), MID(Table1[[#This Row],[price]],SEARCH("Rs. ",Table1[[#This Row],[price]])+4, 10))</f>
        <v>3199</v>
      </c>
      <c r="N721" s="6" t="str">
        <f>IF(ISNUMBER(SEARCH("Men", Table1[[#This Row],[name]])), "Men", "Women")</f>
        <v>Women</v>
      </c>
      <c r="O721" s="6" t="str">
        <f>TRIM(RIGHT(SUBSTITUTE(Table1[[#This Row],[name]], " ", REPT(" ", 100)), 100))</f>
        <v>Suitcase</v>
      </c>
      <c r="P72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722" spans="1:16" ht="19.8" customHeight="1" x14ac:dyDescent="0.3">
      <c r="A722" t="s">
        <v>1281</v>
      </c>
      <c r="B722" t="s">
        <v>3228</v>
      </c>
      <c r="C722" t="s">
        <v>229</v>
      </c>
      <c r="D722" t="s">
        <v>68</v>
      </c>
      <c r="E722" t="s">
        <v>3228</v>
      </c>
      <c r="F722" s="1" t="s">
        <v>70</v>
      </c>
      <c r="G722" s="1" t="s">
        <v>3229</v>
      </c>
      <c r="H722" t="s">
        <v>154</v>
      </c>
      <c r="I722" s="10" t="str">
        <f>IFERROR(LEFT(Table1[[#This Row],[ratingOld]],SEARCH("|", Table1[[#This Row],[ratingOld]])-2), AVERAGE(Table1[Ratings]))</f>
        <v>3.8</v>
      </c>
      <c r="J722" s="1" t="str">
        <f>IF(Table1[[#This Row],[numBuyers]]&lt;&gt;"None",LEFT(Table1[[#This Row],[numBuyers]],SEARCH(" ",Table1[[#This Row],[numBuyers]])-1), "None")</f>
        <v>1.6k</v>
      </c>
      <c r="K722" s="1" t="str">
        <f>IFERROR(LEFT(Table1[[#This Row],[Column1]],SEARCH("k", Table1[[#This Row],[Column1]])-1), 0)</f>
        <v>1.6</v>
      </c>
      <c r="L722" s="16">
        <f>IF(Table1[[#This Row],[Column2]]=0, Table1[[#This Row],[Column1]], Table1[[#This Row],[Column2]]*1000)</f>
        <v>1600</v>
      </c>
      <c r="M722" s="14" t="str">
        <f>IFERROR(MID(Table1[[#This Row],[price]],SEARCH("¹",Table1[[#This Row],[price]])+1, 10), MID(Table1[[#This Row],[price]],SEARCH("Rs. ",Table1[[#This Row],[price]])+4, 10))</f>
        <v>674</v>
      </c>
      <c r="N722" s="6" t="str">
        <f>IF(ISNUMBER(SEARCH("Men", Table1[[#This Row],[name]])), "Men", "Women")</f>
        <v>Men</v>
      </c>
      <c r="O722" s="6"/>
      <c r="P722" s="6"/>
    </row>
    <row r="723" spans="1:16" ht="19.8" customHeight="1" x14ac:dyDescent="0.3">
      <c r="A723" t="s">
        <v>375</v>
      </c>
      <c r="B723" t="s">
        <v>3230</v>
      </c>
      <c r="C723" t="s">
        <v>377</v>
      </c>
      <c r="D723" t="s">
        <v>378</v>
      </c>
      <c r="E723" s="1" t="s">
        <v>3231</v>
      </c>
      <c r="F723" s="1" t="s">
        <v>380</v>
      </c>
      <c r="G723" s="1" t="s">
        <v>3232</v>
      </c>
      <c r="H723" t="s">
        <v>3233</v>
      </c>
      <c r="I723" s="10" t="str">
        <f>IFERROR(LEFT(Table1[[#This Row],[ratingOld]],SEARCH("|", Table1[[#This Row],[ratingOld]])-2), AVERAGE(Table1[Ratings]))</f>
        <v>4.1</v>
      </c>
      <c r="J723" s="1" t="str">
        <f>IF(Table1[[#This Row],[numBuyers]]&lt;&gt;"None",LEFT(Table1[[#This Row],[numBuyers]],SEARCH(" ",Table1[[#This Row],[numBuyers]])-1), "None")</f>
        <v>704</v>
      </c>
      <c r="K723" s="1">
        <f>IFERROR(LEFT(Table1[[#This Row],[Column1]],SEARCH("k", Table1[[#This Row],[Column1]])-1), 0)</f>
        <v>0</v>
      </c>
      <c r="L723" s="16" t="str">
        <f>IF(Table1[[#This Row],[Column2]]=0, Table1[[#This Row],[Column1]], Table1[[#This Row],[Column2]]*1000)</f>
        <v>704</v>
      </c>
      <c r="M723" s="14" t="str">
        <f>IFERROR(MID(Table1[[#This Row],[price]],SEARCH("¹",Table1[[#This Row],[price]])+1, 10), MID(Table1[[#This Row],[price]],SEARCH("Rs. ",Table1[[#This Row],[price]])+4, 10))</f>
        <v>899</v>
      </c>
      <c r="N723" s="6" t="str">
        <f>IF(ISNUMBER(SEARCH("Men", Table1[[#This Row],[name]])), "Men", "Women")</f>
        <v>Men</v>
      </c>
      <c r="O723" s="6"/>
      <c r="P723" s="6"/>
    </row>
    <row r="724" spans="1:16" ht="19.8" customHeight="1" x14ac:dyDescent="0.3">
      <c r="A724" t="s">
        <v>35</v>
      </c>
      <c r="B724" t="s">
        <v>2656</v>
      </c>
      <c r="C724" t="s">
        <v>516</v>
      </c>
      <c r="D724" t="s">
        <v>517</v>
      </c>
      <c r="E724" t="s">
        <v>26</v>
      </c>
      <c r="F724" s="1" t="s">
        <v>518</v>
      </c>
      <c r="G724" s="1" t="s">
        <v>3234</v>
      </c>
      <c r="H724" t="s">
        <v>3235</v>
      </c>
      <c r="I724" s="10" t="str">
        <f>IFERROR(LEFT(Table1[[#This Row],[ratingOld]],SEARCH("|", Table1[[#This Row],[ratingOld]])-2), AVERAGE(Table1[Ratings]))</f>
        <v>4</v>
      </c>
      <c r="J724" s="1" t="str">
        <f>IF(Table1[[#This Row],[numBuyers]]&lt;&gt;"None",LEFT(Table1[[#This Row],[numBuyers]],SEARCH(" ",Table1[[#This Row],[numBuyers]])-1), "None")</f>
        <v>662</v>
      </c>
      <c r="K724" s="1">
        <f>IFERROR(LEFT(Table1[[#This Row],[Column1]],SEARCH("k", Table1[[#This Row],[Column1]])-1), 0)</f>
        <v>0</v>
      </c>
      <c r="L724" s="16" t="str">
        <f>IF(Table1[[#This Row],[Column2]]=0, Table1[[#This Row],[Column1]], Table1[[#This Row],[Column2]]*1000)</f>
        <v>662</v>
      </c>
      <c r="M724" s="14" t="str">
        <f>IFERROR(MID(Table1[[#This Row],[price]],SEARCH("¹",Table1[[#This Row],[price]])+1, 10), MID(Table1[[#This Row],[price]],SEARCH("Rs. ",Table1[[#This Row],[price]])+4, 10))</f>
        <v>2299</v>
      </c>
      <c r="N724" s="6" t="str">
        <f>IF(ISNUMBER(SEARCH("Men", Table1[[#This Row],[name]])), "Men", "Women")</f>
        <v>Women</v>
      </c>
      <c r="O724" s="6"/>
      <c r="P724" s="6"/>
    </row>
    <row r="725" spans="1:16" ht="19.8" customHeight="1" x14ac:dyDescent="0.3">
      <c r="A725" t="s">
        <v>148</v>
      </c>
      <c r="B725" t="s">
        <v>3236</v>
      </c>
      <c r="C725" t="s">
        <v>549</v>
      </c>
      <c r="D725" t="s">
        <v>21</v>
      </c>
      <c r="E725" t="s">
        <v>550</v>
      </c>
      <c r="F725" t="s">
        <v>3237</v>
      </c>
      <c r="G725" s="1" t="s">
        <v>3238</v>
      </c>
      <c r="H725" t="s">
        <v>3239</v>
      </c>
      <c r="I725" s="10" t="str">
        <f>IFERROR(LEFT(Table1[[#This Row],[ratingOld]],SEARCH("|", Table1[[#This Row],[ratingOld]])-2), AVERAGE(Table1[Ratings]))</f>
        <v>4.4</v>
      </c>
      <c r="J725" s="1" t="str">
        <f>IF(Table1[[#This Row],[numBuyers]]&lt;&gt;"None",LEFT(Table1[[#This Row],[numBuyers]],SEARCH(" ",Table1[[#This Row],[numBuyers]])-1), "None")</f>
        <v>94</v>
      </c>
      <c r="K725" s="1">
        <f>IFERROR(LEFT(Table1[[#This Row],[Column1]],SEARCH("k", Table1[[#This Row],[Column1]])-1), 0)</f>
        <v>0</v>
      </c>
      <c r="L725" s="16" t="str">
        <f>IF(Table1[[#This Row],[Column2]]=0, Table1[[#This Row],[Column1]], Table1[[#This Row],[Column2]]*1000)</f>
        <v>94</v>
      </c>
      <c r="M725" s="14" t="str">
        <f>IFERROR(MID(Table1[[#This Row],[price]],SEARCH("¹",Table1[[#This Row],[price]])+1, 10), MID(Table1[[#This Row],[price]],SEARCH("Rs. ",Table1[[#This Row],[price]])+4, 10))</f>
        <v>2699</v>
      </c>
      <c r="N725" s="6" t="str">
        <f>IF(ISNUMBER(SEARCH("Men", Table1[[#This Row],[name]])), "Men", "Women")</f>
        <v>Men</v>
      </c>
      <c r="O725" s="6"/>
      <c r="P725" s="6"/>
    </row>
    <row r="726" spans="1:16" ht="19.8" customHeight="1" x14ac:dyDescent="0.3">
      <c r="A726" t="s">
        <v>65</v>
      </c>
      <c r="B726" t="s">
        <v>3240</v>
      </c>
      <c r="C726" t="s">
        <v>3241</v>
      </c>
      <c r="D726" t="s">
        <v>68</v>
      </c>
      <c r="E726" t="s">
        <v>3242</v>
      </c>
      <c r="F726" s="1" t="s">
        <v>802</v>
      </c>
      <c r="G726" s="1" t="s">
        <v>3243</v>
      </c>
      <c r="H726" t="s">
        <v>1391</v>
      </c>
      <c r="I726" s="10" t="str">
        <f>IFERROR(LEFT(Table1[[#This Row],[ratingOld]],SEARCH("|", Table1[[#This Row],[ratingOld]])-2), AVERAGE(Table1[Ratings]))</f>
        <v>3.7</v>
      </c>
      <c r="J726" s="1" t="str">
        <f>IF(Table1[[#This Row],[numBuyers]]&lt;&gt;"None",LEFT(Table1[[#This Row],[numBuyers]],SEARCH(" ",Table1[[#This Row],[numBuyers]])-1), "None")</f>
        <v>1.5k</v>
      </c>
      <c r="K726" s="1" t="str">
        <f>IFERROR(LEFT(Table1[[#This Row],[Column1]],SEARCH("k", Table1[[#This Row],[Column1]])-1), 0)</f>
        <v>1.5</v>
      </c>
      <c r="L726" s="16">
        <f>IF(Table1[[#This Row],[Column2]]=0, Table1[[#This Row],[Column1]], Table1[[#This Row],[Column2]]*1000)</f>
        <v>1500</v>
      </c>
      <c r="M726" s="14" t="str">
        <f>IFERROR(MID(Table1[[#This Row],[price]],SEARCH("¹",Table1[[#This Row],[price]])+1, 10), MID(Table1[[#This Row],[price]],SEARCH("Rs. ",Table1[[#This Row],[price]])+4, 10))</f>
        <v>652</v>
      </c>
      <c r="N726" s="6" t="str">
        <f>IF(ISNUMBER(SEARCH("Men", Table1[[#This Row],[name]])), "Men", "Women")</f>
        <v>Men</v>
      </c>
      <c r="O726" s="6"/>
      <c r="P726" s="6"/>
    </row>
    <row r="727" spans="1:16" ht="19.8" customHeight="1" x14ac:dyDescent="0.3">
      <c r="A727" t="s">
        <v>638</v>
      </c>
      <c r="B727" t="s">
        <v>3002</v>
      </c>
      <c r="C727" t="s">
        <v>2898</v>
      </c>
      <c r="D727" t="s">
        <v>10</v>
      </c>
      <c r="E727" s="1" t="s">
        <v>3244</v>
      </c>
      <c r="F727" s="1" t="s">
        <v>3004</v>
      </c>
      <c r="G727" s="1" t="s">
        <v>3245</v>
      </c>
      <c r="H727" t="s">
        <v>2168</v>
      </c>
      <c r="I727" s="10" t="str">
        <f>IFERROR(LEFT(Table1[[#This Row],[ratingOld]],SEARCH("|", Table1[[#This Row],[ratingOld]])-2), AVERAGE(Table1[Ratings]))</f>
        <v>4.3</v>
      </c>
      <c r="J727" s="1" t="str">
        <f>IF(Table1[[#This Row],[numBuyers]]&lt;&gt;"None",LEFT(Table1[[#This Row],[numBuyers]],SEARCH(" ",Table1[[#This Row],[numBuyers]])-1), "None")</f>
        <v>133</v>
      </c>
      <c r="K727" s="1">
        <f>IFERROR(LEFT(Table1[[#This Row],[Column1]],SEARCH("k", Table1[[#This Row],[Column1]])-1), 0)</f>
        <v>0</v>
      </c>
      <c r="L727" s="16" t="str">
        <f>IF(Table1[[#This Row],[Column2]]=0, Table1[[#This Row],[Column1]], Table1[[#This Row],[Column2]]*1000)</f>
        <v>133</v>
      </c>
      <c r="M727" s="14" t="str">
        <f>IFERROR(MID(Table1[[#This Row],[price]],SEARCH("¹",Table1[[#This Row],[price]])+1, 10), MID(Table1[[#This Row],[price]],SEARCH("Rs. ",Table1[[#This Row],[price]])+4, 10))</f>
        <v>2024</v>
      </c>
      <c r="N727" s="6" t="str">
        <f>IF(ISNUMBER(SEARCH("Men", Table1[[#This Row],[name]])), "Men", "Women")</f>
        <v>Men</v>
      </c>
      <c r="O727" s="6"/>
      <c r="P727" s="6"/>
    </row>
    <row r="728" spans="1:16" ht="19.8" customHeight="1" x14ac:dyDescent="0.3">
      <c r="A728" t="s">
        <v>333</v>
      </c>
      <c r="B728" t="s">
        <v>3246</v>
      </c>
      <c r="C728" t="s">
        <v>877</v>
      </c>
      <c r="D728" t="s">
        <v>201</v>
      </c>
      <c r="E728" s="1" t="s">
        <v>3247</v>
      </c>
      <c r="F728" s="1" t="s">
        <v>1404</v>
      </c>
      <c r="G728" s="1" t="s">
        <v>3248</v>
      </c>
      <c r="H728" t="s">
        <v>3249</v>
      </c>
      <c r="I728" s="10" t="str">
        <f>IFERROR(LEFT(Table1[[#This Row],[ratingOld]],SEARCH("|", Table1[[#This Row],[ratingOld]])-2), AVERAGE(Table1[Ratings]))</f>
        <v>4.5</v>
      </c>
      <c r="J728" s="1" t="str">
        <f>IF(Table1[[#This Row],[numBuyers]]&lt;&gt;"None",LEFT(Table1[[#This Row],[numBuyers]],SEARCH(" ",Table1[[#This Row],[numBuyers]])-1), "None")</f>
        <v>265</v>
      </c>
      <c r="K728" s="1">
        <f>IFERROR(LEFT(Table1[[#This Row],[Column1]],SEARCH("k", Table1[[#This Row],[Column1]])-1), 0)</f>
        <v>0</v>
      </c>
      <c r="L728" s="16" t="str">
        <f>IF(Table1[[#This Row],[Column2]]=0, Table1[[#This Row],[Column1]], Table1[[#This Row],[Column2]]*1000)</f>
        <v>265</v>
      </c>
      <c r="M728" s="14" t="str">
        <f>IFERROR(MID(Table1[[#This Row],[price]],SEARCH("¹",Table1[[#This Row],[price]])+1, 10), MID(Table1[[#This Row],[price]],SEARCH("Rs. ",Table1[[#This Row],[price]])+4, 10))</f>
        <v>1049</v>
      </c>
      <c r="N728" s="6" t="str">
        <f>IF(ISNUMBER(SEARCH("Men", Table1[[#This Row],[name]])), "Men", "Women")</f>
        <v>Men</v>
      </c>
      <c r="O728" s="6"/>
      <c r="P728" s="6"/>
    </row>
    <row r="729" spans="1:16" ht="19.8" customHeight="1" x14ac:dyDescent="0.3">
      <c r="A729" t="s">
        <v>1558</v>
      </c>
      <c r="B729" t="s">
        <v>3250</v>
      </c>
      <c r="C729" t="s">
        <v>3030</v>
      </c>
      <c r="D729" t="s">
        <v>459</v>
      </c>
      <c r="E729" t="s">
        <v>3251</v>
      </c>
      <c r="F729" s="1" t="s">
        <v>626</v>
      </c>
      <c r="G729" s="1" t="s">
        <v>3252</v>
      </c>
      <c r="H729" t="s">
        <v>3253</v>
      </c>
      <c r="I729" s="10" t="str">
        <f>IFERROR(LEFT(Table1[[#This Row],[ratingOld]],SEARCH("|", Table1[[#This Row],[ratingOld]])-2), AVERAGE(Table1[Ratings]))</f>
        <v>3.8</v>
      </c>
      <c r="J729" s="1" t="str">
        <f>IF(Table1[[#This Row],[numBuyers]]&lt;&gt;"None",LEFT(Table1[[#This Row],[numBuyers]],SEARCH(" ",Table1[[#This Row],[numBuyers]])-1), "None")</f>
        <v>387</v>
      </c>
      <c r="K729" s="1">
        <f>IFERROR(LEFT(Table1[[#This Row],[Column1]],SEARCH("k", Table1[[#This Row],[Column1]])-1), 0)</f>
        <v>0</v>
      </c>
      <c r="L729" s="16" t="str">
        <f>IF(Table1[[#This Row],[Column2]]=0, Table1[[#This Row],[Column1]], Table1[[#This Row],[Column2]]*1000)</f>
        <v>387</v>
      </c>
      <c r="M729" s="14" t="str">
        <f>IFERROR(MID(Table1[[#This Row],[price]],SEARCH("¹",Table1[[#This Row],[price]])+1, 10), MID(Table1[[#This Row],[price]],SEARCH("Rs. ",Table1[[#This Row],[price]])+4, 10))</f>
        <v>359</v>
      </c>
      <c r="N729" s="6" t="str">
        <f>IF(ISNUMBER(SEARCH("Men", Table1[[#This Row],[name]])), "Men", "Women")</f>
        <v>Women</v>
      </c>
      <c r="O729" s="6"/>
      <c r="P729" s="6"/>
    </row>
    <row r="730" spans="1:16" ht="19.8" customHeight="1" x14ac:dyDescent="0.3">
      <c r="A730" t="s">
        <v>240</v>
      </c>
      <c r="B730" t="s">
        <v>3254</v>
      </c>
      <c r="C730" t="s">
        <v>1840</v>
      </c>
      <c r="D730" t="s">
        <v>18</v>
      </c>
      <c r="E730" t="s">
        <v>3255</v>
      </c>
      <c r="F730" s="1" t="s">
        <v>308</v>
      </c>
      <c r="G730" s="1" t="s">
        <v>3256</v>
      </c>
      <c r="H730" t="s">
        <v>1391</v>
      </c>
      <c r="I730" s="10" t="str">
        <f>IFERROR(LEFT(Table1[[#This Row],[ratingOld]],SEARCH("|", Table1[[#This Row],[ratingOld]])-2), AVERAGE(Table1[Ratings]))</f>
        <v>4.3</v>
      </c>
      <c r="J730" s="1" t="str">
        <f>IF(Table1[[#This Row],[numBuyers]]&lt;&gt;"None",LEFT(Table1[[#This Row],[numBuyers]],SEARCH(" ",Table1[[#This Row],[numBuyers]])-1), "None")</f>
        <v>1.5k</v>
      </c>
      <c r="K730" s="1" t="str">
        <f>IFERROR(LEFT(Table1[[#This Row],[Column1]],SEARCH("k", Table1[[#This Row],[Column1]])-1), 0)</f>
        <v>1.5</v>
      </c>
      <c r="L730" s="16">
        <f>IF(Table1[[#This Row],[Column2]]=0, Table1[[#This Row],[Column1]], Table1[[#This Row],[Column2]]*1000)</f>
        <v>1500</v>
      </c>
      <c r="M730" s="14" t="str">
        <f>IFERROR(MID(Table1[[#This Row],[price]],SEARCH("¹",Table1[[#This Row],[price]])+1, 10), MID(Table1[[#This Row],[price]],SEARCH("Rs. ",Table1[[#This Row],[price]])+4, 10))</f>
        <v>779</v>
      </c>
      <c r="N730" s="6" t="str">
        <f>IF(ISNUMBER(SEARCH("Men", Table1[[#This Row],[name]])), "Men", "Women")</f>
        <v>Men</v>
      </c>
      <c r="O730" s="6"/>
      <c r="P730" s="6"/>
    </row>
    <row r="731" spans="1:16" ht="19.8" customHeight="1" x14ac:dyDescent="0.3">
      <c r="A731" t="s">
        <v>65</v>
      </c>
      <c r="B731" t="s">
        <v>3257</v>
      </c>
      <c r="C731" t="s">
        <v>2629</v>
      </c>
      <c r="D731" t="s">
        <v>984</v>
      </c>
      <c r="E731" t="s">
        <v>3258</v>
      </c>
      <c r="F731" s="1" t="s">
        <v>137</v>
      </c>
      <c r="G731" s="1" t="s">
        <v>3259</v>
      </c>
      <c r="H731" t="s">
        <v>1849</v>
      </c>
      <c r="I731" s="10" t="str">
        <f>IFERROR(LEFT(Table1[[#This Row],[ratingOld]],SEARCH("|", Table1[[#This Row],[ratingOld]])-2), AVERAGE(Table1[Ratings]))</f>
        <v>4.1</v>
      </c>
      <c r="J731" s="1" t="str">
        <f>IF(Table1[[#This Row],[numBuyers]]&lt;&gt;"None",LEFT(Table1[[#This Row],[numBuyers]],SEARCH(" ",Table1[[#This Row],[numBuyers]])-1), "None")</f>
        <v>100</v>
      </c>
      <c r="K731" s="1">
        <f>IFERROR(LEFT(Table1[[#This Row],[Column1]],SEARCH("k", Table1[[#This Row],[Column1]])-1), 0)</f>
        <v>0</v>
      </c>
      <c r="L731" s="16" t="str">
        <f>IF(Table1[[#This Row],[Column2]]=0, Table1[[#This Row],[Column1]], Table1[[#This Row],[Column2]]*1000)</f>
        <v>100</v>
      </c>
      <c r="M731" s="14" t="str">
        <f>IFERROR(MID(Table1[[#This Row],[price]],SEARCH("¹",Table1[[#This Row],[price]])+1, 10), MID(Table1[[#This Row],[price]],SEARCH("Rs. ",Table1[[#This Row],[price]])+4, 10))</f>
        <v>479</v>
      </c>
      <c r="N731" s="6" t="str">
        <f>IF(ISNUMBER(SEARCH("Men", Table1[[#This Row],[name]])), "Men", "Women")</f>
        <v>Women</v>
      </c>
      <c r="O731" s="6"/>
      <c r="P731" s="6"/>
    </row>
    <row r="732" spans="1:16" ht="19.8" customHeight="1" x14ac:dyDescent="0.3">
      <c r="A732" t="s">
        <v>1270</v>
      </c>
      <c r="B732" t="s">
        <v>3260</v>
      </c>
      <c r="C732" t="s">
        <v>1272</v>
      </c>
      <c r="D732" t="s">
        <v>21</v>
      </c>
      <c r="E732" t="s">
        <v>610</v>
      </c>
      <c r="F732" t="s">
        <v>373</v>
      </c>
      <c r="G732" s="1" t="s">
        <v>3261</v>
      </c>
      <c r="H732" t="s">
        <v>3262</v>
      </c>
      <c r="I732" s="10" t="str">
        <f>IFERROR(LEFT(Table1[[#This Row],[ratingOld]],SEARCH("|", Table1[[#This Row],[ratingOld]])-2), AVERAGE(Table1[Ratings]))</f>
        <v>4.5</v>
      </c>
      <c r="J732" s="1" t="str">
        <f>IF(Table1[[#This Row],[numBuyers]]&lt;&gt;"None",LEFT(Table1[[#This Row],[numBuyers]],SEARCH(" ",Table1[[#This Row],[numBuyers]])-1), "None")</f>
        <v>736</v>
      </c>
      <c r="K732" s="1">
        <f>IFERROR(LEFT(Table1[[#This Row],[Column1]],SEARCH("k", Table1[[#This Row],[Column1]])-1), 0)</f>
        <v>0</v>
      </c>
      <c r="L732" s="16" t="str">
        <f>IF(Table1[[#This Row],[Column2]]=0, Table1[[#This Row],[Column1]], Table1[[#This Row],[Column2]]*1000)</f>
        <v>736</v>
      </c>
      <c r="M732" s="14" t="str">
        <f>IFERROR(MID(Table1[[#This Row],[price]],SEARCH("¹",Table1[[#This Row],[price]])+1, 10), MID(Table1[[#This Row],[price]],SEARCH("Rs. ",Table1[[#This Row],[price]])+4, 10))</f>
        <v>579</v>
      </c>
      <c r="N732" s="6" t="str">
        <f>IF(ISNUMBER(SEARCH("Men", Table1[[#This Row],[name]])), "Men", "Women")</f>
        <v>Men</v>
      </c>
      <c r="O732" s="6"/>
      <c r="P732" s="6"/>
    </row>
    <row r="733" spans="1:16" ht="19.8" customHeight="1" x14ac:dyDescent="0.3">
      <c r="A733" t="s">
        <v>127</v>
      </c>
      <c r="B733" t="s">
        <v>3263</v>
      </c>
      <c r="C733" t="s">
        <v>429</v>
      </c>
      <c r="D733" t="s">
        <v>3264</v>
      </c>
      <c r="E733" s="1" t="s">
        <v>3265</v>
      </c>
      <c r="F733" s="1" t="s">
        <v>70</v>
      </c>
      <c r="G733" s="1" t="s">
        <v>3266</v>
      </c>
      <c r="H733" t="s">
        <v>2604</v>
      </c>
      <c r="I733" s="10" t="str">
        <f>IFERROR(LEFT(Table1[[#This Row],[ratingOld]],SEARCH("|", Table1[[#This Row],[ratingOld]])-2), AVERAGE(Table1[Ratings]))</f>
        <v>3.6</v>
      </c>
      <c r="J733" s="1" t="str">
        <f>IF(Table1[[#This Row],[numBuyers]]&lt;&gt;"None",LEFT(Table1[[#This Row],[numBuyers]],SEARCH(" ",Table1[[#This Row],[numBuyers]])-1), "None")</f>
        <v>18</v>
      </c>
      <c r="K733" s="1">
        <f>IFERROR(LEFT(Table1[[#This Row],[Column1]],SEARCH("k", Table1[[#This Row],[Column1]])-1), 0)</f>
        <v>0</v>
      </c>
      <c r="L733" s="16" t="str">
        <f>IF(Table1[[#This Row],[Column2]]=0, Table1[[#This Row],[Column1]], Table1[[#This Row],[Column2]]*1000)</f>
        <v>18</v>
      </c>
      <c r="M733" s="14" t="str">
        <f>IFERROR(MID(Table1[[#This Row],[price]],SEARCH("¹",Table1[[#This Row],[price]])+1, 10), MID(Table1[[#This Row],[price]],SEARCH("Rs. ",Table1[[#This Row],[price]])+4, 10))</f>
        <v>649</v>
      </c>
      <c r="N733" s="6" t="str">
        <f>IF(ISNUMBER(SEARCH("Men", Table1[[#This Row],[name]])), "Men", "Women")</f>
        <v>Men</v>
      </c>
      <c r="O733" s="6"/>
      <c r="P733" s="6"/>
    </row>
    <row r="734" spans="1:16" ht="19.8" customHeight="1" x14ac:dyDescent="0.3">
      <c r="A734" t="s">
        <v>160</v>
      </c>
      <c r="B734" t="s">
        <v>3267</v>
      </c>
      <c r="C734" t="s">
        <v>271</v>
      </c>
      <c r="D734" t="s">
        <v>300</v>
      </c>
      <c r="E734" t="s">
        <v>3268</v>
      </c>
      <c r="F734" s="1" t="s">
        <v>165</v>
      </c>
      <c r="G734" s="1" t="s">
        <v>3269</v>
      </c>
      <c r="H734" t="s">
        <v>3270</v>
      </c>
      <c r="I734" s="10" t="str">
        <f>IFERROR(LEFT(Table1[[#This Row],[ratingOld]],SEARCH("|", Table1[[#This Row],[ratingOld]])-2), AVERAGE(Table1[Ratings]))</f>
        <v>3.8</v>
      </c>
      <c r="J734" s="1" t="str">
        <f>IF(Table1[[#This Row],[numBuyers]]&lt;&gt;"None",LEFT(Table1[[#This Row],[numBuyers]],SEARCH(" ",Table1[[#This Row],[numBuyers]])-1), "None")</f>
        <v>389</v>
      </c>
      <c r="K734" s="1">
        <f>IFERROR(LEFT(Table1[[#This Row],[Column1]],SEARCH("k", Table1[[#This Row],[Column1]])-1), 0)</f>
        <v>0</v>
      </c>
      <c r="L734" s="16" t="str">
        <f>IF(Table1[[#This Row],[Column2]]=0, Table1[[#This Row],[Column1]], Table1[[#This Row],[Column2]]*1000)</f>
        <v>389</v>
      </c>
      <c r="M734" s="14" t="str">
        <f>IFERROR(MID(Table1[[#This Row],[price]],SEARCH("¹",Table1[[#This Row],[price]])+1, 10), MID(Table1[[#This Row],[price]],SEARCH("Rs. ",Table1[[#This Row],[price]])+4, 10))</f>
        <v>607</v>
      </c>
      <c r="N734" s="6" t="str">
        <f>IF(ISNUMBER(SEARCH("Men", Table1[[#This Row],[name]])), "Men", "Women")</f>
        <v>Men</v>
      </c>
      <c r="O734" s="6"/>
      <c r="P734" s="6"/>
    </row>
    <row r="735" spans="1:16" ht="19.8" customHeight="1" x14ac:dyDescent="0.3">
      <c r="A735" t="s">
        <v>638</v>
      </c>
      <c r="B735" t="s">
        <v>3271</v>
      </c>
      <c r="C735" t="s">
        <v>3272</v>
      </c>
      <c r="D735" t="s">
        <v>887</v>
      </c>
      <c r="E735" s="1" t="s">
        <v>3273</v>
      </c>
      <c r="F735" s="1" t="s">
        <v>3274</v>
      </c>
      <c r="G735" s="1" t="s">
        <v>3275</v>
      </c>
      <c r="H735" t="s">
        <v>3276</v>
      </c>
      <c r="I735" s="10" t="str">
        <f>IFERROR(LEFT(Table1[[#This Row],[ratingOld]],SEARCH("|", Table1[[#This Row],[ratingOld]])-2), AVERAGE(Table1[Ratings]))</f>
        <v>4.2</v>
      </c>
      <c r="J735" s="1" t="str">
        <f>IF(Table1[[#This Row],[numBuyers]]&lt;&gt;"None",LEFT(Table1[[#This Row],[numBuyers]],SEARCH(" ",Table1[[#This Row],[numBuyers]])-1), "None")</f>
        <v>810</v>
      </c>
      <c r="K735" s="1">
        <f>IFERROR(LEFT(Table1[[#This Row],[Column1]],SEARCH("k", Table1[[#This Row],[Column1]])-1), 0)</f>
        <v>0</v>
      </c>
      <c r="L735" s="16" t="str">
        <f>IF(Table1[[#This Row],[Column2]]=0, Table1[[#This Row],[Column1]], Table1[[#This Row],[Column2]]*1000)</f>
        <v>810</v>
      </c>
      <c r="M735" s="14" t="str">
        <f>IFERROR(MID(Table1[[#This Row],[price]],SEARCH("¹",Table1[[#This Row],[price]])+1, 10), MID(Table1[[#This Row],[price]],SEARCH("Rs. ",Table1[[#This Row],[price]])+4, 10))</f>
        <v>1567</v>
      </c>
      <c r="N735" s="6" t="str">
        <f>IF(ISNUMBER(SEARCH("Men", Table1[[#This Row],[name]])), "Men", "Women")</f>
        <v>Men</v>
      </c>
      <c r="O735" s="6"/>
      <c r="P735" s="6"/>
    </row>
    <row r="736" spans="1:16" ht="19.8" hidden="1" customHeight="1" x14ac:dyDescent="0.3">
      <c r="A736" t="s">
        <v>1318</v>
      </c>
      <c r="B736" t="s">
        <v>1319</v>
      </c>
      <c r="C736" t="s">
        <v>1632</v>
      </c>
      <c r="D736" t="s">
        <v>18</v>
      </c>
      <c r="E736" s="1" t="s">
        <v>3277</v>
      </c>
      <c r="F736" s="1" t="s">
        <v>1321</v>
      </c>
      <c r="G736" t="s">
        <v>21</v>
      </c>
      <c r="H736" t="s">
        <v>21</v>
      </c>
      <c r="I736" s="1" t="str">
        <f ca="1">IFERROR(LEFT(Table1[[#This Row],[ratingOld]],SEARCH("|", Table1[[#This Row],[ratingOld]])-2), AVERAGE(Table1[Ratings]))</f>
        <v>4.4</v>
      </c>
      <c r="J736" s="1" t="str">
        <f>IF(Table1[[#This Row],[numBuyers]]&lt;&gt;"None",LEFT(Table1[[#This Row],[numBuyers]],SEARCH(" ",Table1[[#This Row],[numBuyers]])-1), "None")</f>
        <v>None</v>
      </c>
      <c r="K736" s="1">
        <f>IFERROR(LEFT(Table1[[#This Row],[Column1]],SEARCH("k", Table1[[#This Row],[Column1]])-1), 0)</f>
        <v>0</v>
      </c>
      <c r="L736" s="6" t="str">
        <f>IF(Table1[[#This Row],[Column2]]=0, Table1[[#This Row],[Column1]], Table1[[#This Row],[Column2]]*1000)</f>
        <v>None</v>
      </c>
      <c r="M736" s="6" t="str">
        <f>IFERROR(MID(Table1[[#This Row],[price]],SEARCH("¹",Table1[[#This Row],[price]])+1, 10), MID(Table1[[#This Row],[price]],SEARCH("Rs. ",Table1[[#This Row],[price]])+4, 10))</f>
        <v>1319</v>
      </c>
      <c r="N736" s="6" t="str">
        <f>IF(ISNUMBER(SEARCH("Men", Table1[[#This Row],[name]])), "Men", "Women")</f>
        <v>Men</v>
      </c>
      <c r="O736" s="6" t="str">
        <f>TRIM(RIGHT(SUBSTITUTE(Table1[[#This Row],[name]], " ", REPT(" ", 100)), 100))</f>
        <v>Sneakers</v>
      </c>
      <c r="P73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737" spans="1:16" ht="19.8" customHeight="1" x14ac:dyDescent="0.3">
      <c r="A737" t="s">
        <v>1115</v>
      </c>
      <c r="B737" t="s">
        <v>3278</v>
      </c>
      <c r="C737" t="s">
        <v>3279</v>
      </c>
      <c r="D737" t="s">
        <v>68</v>
      </c>
      <c r="E737" s="1" t="s">
        <v>3280</v>
      </c>
      <c r="F737" s="1" t="s">
        <v>3281</v>
      </c>
      <c r="G737" s="1" t="s">
        <v>3282</v>
      </c>
      <c r="H737" t="s">
        <v>110</v>
      </c>
      <c r="I737" s="10" t="str">
        <f>IFERROR(LEFT(Table1[[#This Row],[ratingOld]],SEARCH("|", Table1[[#This Row],[ratingOld]])-2), AVERAGE(Table1[Ratings]))</f>
        <v>3.9</v>
      </c>
      <c r="J737" s="1" t="str">
        <f>IF(Table1[[#This Row],[numBuyers]]&lt;&gt;"None",LEFT(Table1[[#This Row],[numBuyers]],SEARCH(" ",Table1[[#This Row],[numBuyers]])-1), "None")</f>
        <v>1.3k</v>
      </c>
      <c r="K737" s="1" t="str">
        <f>IFERROR(LEFT(Table1[[#This Row],[Column1]],SEARCH("k", Table1[[#This Row],[Column1]])-1), 0)</f>
        <v>1.3</v>
      </c>
      <c r="L737" s="16">
        <f>IF(Table1[[#This Row],[Column2]]=0, Table1[[#This Row],[Column1]], Table1[[#This Row],[Column2]]*1000)</f>
        <v>1300</v>
      </c>
      <c r="M737" s="14" t="str">
        <f>IFERROR(MID(Table1[[#This Row],[price]],SEARCH("¹",Table1[[#This Row],[price]])+1, 10), MID(Table1[[#This Row],[price]],SEARCH("Rs. ",Table1[[#This Row],[price]])+4, 10))</f>
        <v>449</v>
      </c>
      <c r="N737" s="6" t="str">
        <f>IF(ISNUMBER(SEARCH("Men", Table1[[#This Row],[name]])), "Men", "Women")</f>
        <v>Women</v>
      </c>
      <c r="O737" s="6"/>
      <c r="P737" s="6"/>
    </row>
    <row r="738" spans="1:16" ht="19.8" customHeight="1" x14ac:dyDescent="0.3">
      <c r="A738" t="s">
        <v>133</v>
      </c>
      <c r="B738" t="s">
        <v>3283</v>
      </c>
      <c r="C738" t="s">
        <v>135</v>
      </c>
      <c r="D738" t="s">
        <v>21</v>
      </c>
      <c r="E738" t="s">
        <v>3284</v>
      </c>
      <c r="F738" s="1" t="s">
        <v>308</v>
      </c>
      <c r="G738" s="1" t="s">
        <v>2648</v>
      </c>
      <c r="H738" t="s">
        <v>2649</v>
      </c>
      <c r="I738" s="10" t="str">
        <f>IFERROR(LEFT(Table1[[#This Row],[ratingOld]],SEARCH("|", Table1[[#This Row],[ratingOld]])-2), AVERAGE(Table1[Ratings]))</f>
        <v>4.3</v>
      </c>
      <c r="J738" s="1" t="str">
        <f>IF(Table1[[#This Row],[numBuyers]]&lt;&gt;"None",LEFT(Table1[[#This Row],[numBuyers]],SEARCH(" ",Table1[[#This Row],[numBuyers]])-1), "None")</f>
        <v>6.3k</v>
      </c>
      <c r="K738" s="1" t="str">
        <f>IFERROR(LEFT(Table1[[#This Row],[Column1]],SEARCH("k", Table1[[#This Row],[Column1]])-1), 0)</f>
        <v>6.3</v>
      </c>
      <c r="L738" s="16">
        <f>IF(Table1[[#This Row],[Column2]]=0, Table1[[#This Row],[Column1]], Table1[[#This Row],[Column2]]*1000)</f>
        <v>6300</v>
      </c>
      <c r="M738" s="14" t="str">
        <f>IFERROR(MID(Table1[[#This Row],[price]],SEARCH("¹",Table1[[#This Row],[price]])+1, 10), MID(Table1[[#This Row],[price]],SEARCH("Rs. ",Table1[[#This Row],[price]])+4, 10))</f>
        <v>1899</v>
      </c>
      <c r="N738" s="6" t="str">
        <f>IF(ISNUMBER(SEARCH("Men", Table1[[#This Row],[name]])), "Men", "Women")</f>
        <v>Men</v>
      </c>
      <c r="O738" s="6"/>
      <c r="P738" s="6"/>
    </row>
    <row r="739" spans="1:16" ht="19.8" customHeight="1" x14ac:dyDescent="0.3">
      <c r="A739" t="s">
        <v>85</v>
      </c>
      <c r="B739" t="s">
        <v>2628</v>
      </c>
      <c r="C739" t="s">
        <v>3285</v>
      </c>
      <c r="D739" t="s">
        <v>399</v>
      </c>
      <c r="E739" s="1" t="s">
        <v>3286</v>
      </c>
      <c r="F739" s="1" t="s">
        <v>1399</v>
      </c>
      <c r="G739" s="1" t="s">
        <v>3287</v>
      </c>
      <c r="H739" t="s">
        <v>2448</v>
      </c>
      <c r="I739" s="10" t="str">
        <f>IFERROR(LEFT(Table1[[#This Row],[ratingOld]],SEARCH("|", Table1[[#This Row],[ratingOld]])-2), AVERAGE(Table1[Ratings]))</f>
        <v>4</v>
      </c>
      <c r="J739" s="1" t="str">
        <f>IF(Table1[[#This Row],[numBuyers]]&lt;&gt;"None",LEFT(Table1[[#This Row],[numBuyers]],SEARCH(" ",Table1[[#This Row],[numBuyers]])-1), "None")</f>
        <v>168</v>
      </c>
      <c r="K739" s="1">
        <f>IFERROR(LEFT(Table1[[#This Row],[Column1]],SEARCH("k", Table1[[#This Row],[Column1]])-1), 0)</f>
        <v>0</v>
      </c>
      <c r="L739" s="16" t="str">
        <f>IF(Table1[[#This Row],[Column2]]=0, Table1[[#This Row],[Column1]], Table1[[#This Row],[Column2]]*1000)</f>
        <v>168</v>
      </c>
      <c r="M739" s="14" t="str">
        <f>IFERROR(MID(Table1[[#This Row],[price]],SEARCH("¹",Table1[[#This Row],[price]])+1, 10), MID(Table1[[#This Row],[price]],SEARCH("Rs. ",Table1[[#This Row],[price]])+4, 10))</f>
        <v>593</v>
      </c>
      <c r="N739" s="6" t="str">
        <f>IF(ISNUMBER(SEARCH("Men", Table1[[#This Row],[name]])), "Men", "Women")</f>
        <v>Men</v>
      </c>
      <c r="O739" s="6"/>
      <c r="P739" s="6"/>
    </row>
    <row r="740" spans="1:16" ht="19.8" customHeight="1" x14ac:dyDescent="0.3">
      <c r="A740" t="s">
        <v>3288</v>
      </c>
      <c r="B740" t="s">
        <v>3289</v>
      </c>
      <c r="C740" t="s">
        <v>3290</v>
      </c>
      <c r="D740" t="s">
        <v>106</v>
      </c>
      <c r="E740" s="1" t="s">
        <v>3291</v>
      </c>
      <c r="F740" t="s">
        <v>3292</v>
      </c>
      <c r="G740" s="1" t="s">
        <v>3293</v>
      </c>
      <c r="H740" t="s">
        <v>1896</v>
      </c>
      <c r="I740" s="10" t="str">
        <f>IFERROR(LEFT(Table1[[#This Row],[ratingOld]],SEARCH("|", Table1[[#This Row],[ratingOld]])-2), AVERAGE(Table1[Ratings]))</f>
        <v>4.4</v>
      </c>
      <c r="J740" s="1" t="str">
        <f>IF(Table1[[#This Row],[numBuyers]]&lt;&gt;"None",LEFT(Table1[[#This Row],[numBuyers]],SEARCH(" ",Table1[[#This Row],[numBuyers]])-1), "None")</f>
        <v>3.5k</v>
      </c>
      <c r="K740" s="1" t="str">
        <f>IFERROR(LEFT(Table1[[#This Row],[Column1]],SEARCH("k", Table1[[#This Row],[Column1]])-1), 0)</f>
        <v>3.5</v>
      </c>
      <c r="L740" s="16">
        <f>IF(Table1[[#This Row],[Column2]]=0, Table1[[#This Row],[Column1]], Table1[[#This Row],[Column2]]*1000)</f>
        <v>3500</v>
      </c>
      <c r="M740" s="14" t="str">
        <f>IFERROR(MID(Table1[[#This Row],[price]],SEARCH("¹",Table1[[#This Row],[price]])+1, 10), MID(Table1[[#This Row],[price]],SEARCH("Rs. ",Table1[[#This Row],[price]])+4, 10))</f>
        <v>237</v>
      </c>
      <c r="N740" s="6" t="str">
        <f>IF(ISNUMBER(SEARCH("Men", Table1[[#This Row],[name]])), "Men", "Women")</f>
        <v>Women</v>
      </c>
      <c r="O740" s="6"/>
      <c r="P740" s="6"/>
    </row>
    <row r="741" spans="1:16" ht="19.8" customHeight="1" x14ac:dyDescent="0.3">
      <c r="A741" t="s">
        <v>168</v>
      </c>
      <c r="B741" t="s">
        <v>3294</v>
      </c>
      <c r="C741" t="s">
        <v>3295</v>
      </c>
      <c r="D741" t="s">
        <v>526</v>
      </c>
      <c r="E741" s="1" t="s">
        <v>3296</v>
      </c>
      <c r="F741" t="s">
        <v>3297</v>
      </c>
      <c r="G741" s="1" t="s">
        <v>3298</v>
      </c>
      <c r="H741" t="s">
        <v>3062</v>
      </c>
      <c r="I741" s="10" t="str">
        <f>IFERROR(LEFT(Table1[[#This Row],[ratingOld]],SEARCH("|", Table1[[#This Row],[ratingOld]])-2), AVERAGE(Table1[Ratings]))</f>
        <v>4.2</v>
      </c>
      <c r="J741" s="1" t="str">
        <f>IF(Table1[[#This Row],[numBuyers]]&lt;&gt;"None",LEFT(Table1[[#This Row],[numBuyers]],SEARCH(" ",Table1[[#This Row],[numBuyers]])-1), "None")</f>
        <v>106</v>
      </c>
      <c r="K741" s="1">
        <f>IFERROR(LEFT(Table1[[#This Row],[Column1]],SEARCH("k", Table1[[#This Row],[Column1]])-1), 0)</f>
        <v>0</v>
      </c>
      <c r="L741" s="16" t="str">
        <f>IF(Table1[[#This Row],[Column2]]=0, Table1[[#This Row],[Column1]], Table1[[#This Row],[Column2]]*1000)</f>
        <v>106</v>
      </c>
      <c r="M741" s="14" t="str">
        <f>IFERROR(MID(Table1[[#This Row],[price]],SEARCH("¹",Table1[[#This Row],[price]])+1, 10), MID(Table1[[#This Row],[price]],SEARCH("Rs. ",Table1[[#This Row],[price]])+4, 10))</f>
        <v>2921</v>
      </c>
      <c r="N741" s="6" t="str">
        <f>IF(ISNUMBER(SEARCH("Men", Table1[[#This Row],[name]])), "Men", "Women")</f>
        <v>Women</v>
      </c>
      <c r="O741" s="6"/>
      <c r="P741" s="6"/>
    </row>
    <row r="742" spans="1:16" ht="19.8" customHeight="1" x14ac:dyDescent="0.3">
      <c r="A742" t="s">
        <v>148</v>
      </c>
      <c r="B742" t="s">
        <v>2863</v>
      </c>
      <c r="C742" t="s">
        <v>2620</v>
      </c>
      <c r="D742" t="s">
        <v>21</v>
      </c>
      <c r="E742" t="s">
        <v>3299</v>
      </c>
      <c r="F742" t="s">
        <v>3300</v>
      </c>
      <c r="G742" s="1" t="s">
        <v>3301</v>
      </c>
      <c r="H742" t="s">
        <v>1309</v>
      </c>
      <c r="I742" s="10" t="str">
        <f>IFERROR(LEFT(Table1[[#This Row],[ratingOld]],SEARCH("|", Table1[[#This Row],[ratingOld]])-2), AVERAGE(Table1[Ratings]))</f>
        <v>4.3</v>
      </c>
      <c r="J742" s="1" t="str">
        <f>IF(Table1[[#This Row],[numBuyers]]&lt;&gt;"None",LEFT(Table1[[#This Row],[numBuyers]],SEARCH(" ",Table1[[#This Row],[numBuyers]])-1), "None")</f>
        <v>27</v>
      </c>
      <c r="K742" s="1">
        <f>IFERROR(LEFT(Table1[[#This Row],[Column1]],SEARCH("k", Table1[[#This Row],[Column1]])-1), 0)</f>
        <v>0</v>
      </c>
      <c r="L742" s="16" t="str">
        <f>IF(Table1[[#This Row],[Column2]]=0, Table1[[#This Row],[Column1]], Table1[[#This Row],[Column2]]*1000)</f>
        <v>27</v>
      </c>
      <c r="M742" s="14" t="str">
        <f>IFERROR(MID(Table1[[#This Row],[price]],SEARCH("¹",Table1[[#This Row],[price]])+1, 10), MID(Table1[[#This Row],[price]],SEARCH("Rs. ",Table1[[#This Row],[price]])+4, 10))</f>
        <v>2299</v>
      </c>
      <c r="N742" s="6" t="str">
        <f>IF(ISNUMBER(SEARCH("Men", Table1[[#This Row],[name]])), "Men", "Women")</f>
        <v>Men</v>
      </c>
      <c r="O742" s="6"/>
      <c r="P742" s="6"/>
    </row>
    <row r="743" spans="1:16" ht="19.8" customHeight="1" x14ac:dyDescent="0.3">
      <c r="A743" t="s">
        <v>989</v>
      </c>
      <c r="B743" t="s">
        <v>3302</v>
      </c>
      <c r="C743" t="s">
        <v>1859</v>
      </c>
      <c r="D743" t="s">
        <v>1387</v>
      </c>
      <c r="E743" s="1" t="s">
        <v>3303</v>
      </c>
      <c r="F743" s="1" t="s">
        <v>3304</v>
      </c>
      <c r="G743" s="1" t="s">
        <v>2157</v>
      </c>
      <c r="H743" t="s">
        <v>506</v>
      </c>
      <c r="I743" s="10" t="str">
        <f>IFERROR(LEFT(Table1[[#This Row],[ratingOld]],SEARCH("|", Table1[[#This Row],[ratingOld]])-2), AVERAGE(Table1[Ratings]))</f>
        <v>4.1</v>
      </c>
      <c r="J743" s="1" t="str">
        <f>IF(Table1[[#This Row],[numBuyers]]&lt;&gt;"None",LEFT(Table1[[#This Row],[numBuyers]],SEARCH(" ",Table1[[#This Row],[numBuyers]])-1), "None")</f>
        <v>2.9k</v>
      </c>
      <c r="K743" s="1" t="str">
        <f>IFERROR(LEFT(Table1[[#This Row],[Column1]],SEARCH("k", Table1[[#This Row],[Column1]])-1), 0)</f>
        <v>2.9</v>
      </c>
      <c r="L743" s="16">
        <f>IF(Table1[[#This Row],[Column2]]=0, Table1[[#This Row],[Column1]], Table1[[#This Row],[Column2]]*1000)</f>
        <v>2900</v>
      </c>
      <c r="M743" s="14" t="str">
        <f>IFERROR(MID(Table1[[#This Row],[price]],SEARCH("¹",Table1[[#This Row],[price]])+1, 10), MID(Table1[[#This Row],[price]],SEARCH("Rs. ",Table1[[#This Row],[price]])+4, 10))</f>
        <v>839</v>
      </c>
      <c r="N743" s="6" t="str">
        <f>IF(ISNUMBER(SEARCH("Men", Table1[[#This Row],[name]])), "Men", "Women")</f>
        <v>Women</v>
      </c>
      <c r="O743" s="6"/>
      <c r="P743" s="6"/>
    </row>
    <row r="744" spans="1:16" ht="19.8" hidden="1" customHeight="1" x14ac:dyDescent="0.3">
      <c r="A744" t="s">
        <v>1570</v>
      </c>
      <c r="B744" t="s">
        <v>3305</v>
      </c>
      <c r="C744" t="s">
        <v>1572</v>
      </c>
      <c r="D744" t="s">
        <v>2047</v>
      </c>
      <c r="E744" s="1" t="s">
        <v>3306</v>
      </c>
      <c r="F744" s="1" t="s">
        <v>3307</v>
      </c>
      <c r="G744" t="s">
        <v>21</v>
      </c>
      <c r="H744" t="s">
        <v>21</v>
      </c>
      <c r="I744" s="1" t="str">
        <f ca="1">IFERROR(LEFT(Table1[[#This Row],[ratingOld]],SEARCH("|", Table1[[#This Row],[ratingOld]])-2), AVERAGE(Table1[Ratings]))</f>
        <v>4.4</v>
      </c>
      <c r="J744" s="1" t="str">
        <f>IF(Table1[[#This Row],[numBuyers]]&lt;&gt;"None",LEFT(Table1[[#This Row],[numBuyers]],SEARCH(" ",Table1[[#This Row],[numBuyers]])-1), "None")</f>
        <v>None</v>
      </c>
      <c r="K744" s="1">
        <f>IFERROR(LEFT(Table1[[#This Row],[Column1]],SEARCH("k", Table1[[#This Row],[Column1]])-1), 0)</f>
        <v>0</v>
      </c>
      <c r="L744" s="6" t="str">
        <f>IF(Table1[[#This Row],[Column2]]=0, Table1[[#This Row],[Column1]], Table1[[#This Row],[Column2]]*1000)</f>
        <v>None</v>
      </c>
      <c r="M744" s="6" t="str">
        <f>IFERROR(MID(Table1[[#This Row],[price]],SEARCH("¹",Table1[[#This Row],[price]])+1, 10), MID(Table1[[#This Row],[price]],SEARCH("Rs. ",Table1[[#This Row],[price]])+4, 10))</f>
        <v>949</v>
      </c>
      <c r="N744" s="6" t="str">
        <f>IF(ISNUMBER(SEARCH("Men", Table1[[#This Row],[name]])), "Men", "Women")</f>
        <v>Men</v>
      </c>
      <c r="O744" s="6" t="str">
        <f>TRIM(RIGHT(SUBSTITUTE(Table1[[#This Row],[name]], " ", REPT(" ", 100)), 100))</f>
        <v>Jeans</v>
      </c>
      <c r="P74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745" spans="1:16" ht="19.8" customHeight="1" x14ac:dyDescent="0.3">
      <c r="A745" t="s">
        <v>989</v>
      </c>
      <c r="B745" t="s">
        <v>3308</v>
      </c>
      <c r="C745" t="s">
        <v>3309</v>
      </c>
      <c r="D745" t="s">
        <v>3310</v>
      </c>
      <c r="E745" s="1" t="s">
        <v>3311</v>
      </c>
      <c r="F745" s="1" t="s">
        <v>3312</v>
      </c>
      <c r="G745" s="1" t="s">
        <v>374</v>
      </c>
      <c r="H745" t="s">
        <v>303</v>
      </c>
      <c r="I745" s="10" t="str">
        <f>IFERROR(LEFT(Table1[[#This Row],[ratingOld]],SEARCH("|", Table1[[#This Row],[ratingOld]])-2), AVERAGE(Table1[Ratings]))</f>
        <v>3.9</v>
      </c>
      <c r="J745" s="1" t="str">
        <f>IF(Table1[[#This Row],[numBuyers]]&lt;&gt;"None",LEFT(Table1[[#This Row],[numBuyers]],SEARCH(" ",Table1[[#This Row],[numBuyers]])-1), "None")</f>
        <v>3.2k</v>
      </c>
      <c r="K745" s="1" t="str">
        <f>IFERROR(LEFT(Table1[[#This Row],[Column1]],SEARCH("k", Table1[[#This Row],[Column1]])-1), 0)</f>
        <v>3.2</v>
      </c>
      <c r="L745" s="16">
        <f>IF(Table1[[#This Row],[Column2]]=0, Table1[[#This Row],[Column1]], Table1[[#This Row],[Column2]]*1000)</f>
        <v>3200</v>
      </c>
      <c r="M745" s="14" t="str">
        <f>IFERROR(MID(Table1[[#This Row],[price]],SEARCH("¹",Table1[[#This Row],[price]])+1, 10), MID(Table1[[#This Row],[price]],SEARCH("Rs. ",Table1[[#This Row],[price]])+4, 10))</f>
        <v>717</v>
      </c>
      <c r="N745" s="6" t="str">
        <f>IF(ISNUMBER(SEARCH("Men", Table1[[#This Row],[name]])), "Men", "Women")</f>
        <v>Men</v>
      </c>
      <c r="O745" s="6"/>
      <c r="P745" s="6"/>
    </row>
    <row r="746" spans="1:16" ht="19.8" customHeight="1" x14ac:dyDescent="0.3">
      <c r="A746" t="s">
        <v>3313</v>
      </c>
      <c r="B746" t="s">
        <v>3314</v>
      </c>
      <c r="C746" t="s">
        <v>2335</v>
      </c>
      <c r="D746" t="s">
        <v>1711</v>
      </c>
      <c r="E746" s="1" t="s">
        <v>3315</v>
      </c>
      <c r="F746" s="1" t="s">
        <v>3316</v>
      </c>
      <c r="G746" s="1" t="s">
        <v>3317</v>
      </c>
      <c r="H746" t="s">
        <v>1714</v>
      </c>
      <c r="I746" s="10" t="str">
        <f>IFERROR(LEFT(Table1[[#This Row],[ratingOld]],SEARCH("|", Table1[[#This Row],[ratingOld]])-2), AVERAGE(Table1[Ratings]))</f>
        <v>4.3</v>
      </c>
      <c r="J746" s="1" t="str">
        <f>IF(Table1[[#This Row],[numBuyers]]&lt;&gt;"None",LEFT(Table1[[#This Row],[numBuyers]],SEARCH(" ",Table1[[#This Row],[numBuyers]])-1), "None")</f>
        <v>191</v>
      </c>
      <c r="K746" s="1">
        <f>IFERROR(LEFT(Table1[[#This Row],[Column1]],SEARCH("k", Table1[[#This Row],[Column1]])-1), 0)</f>
        <v>0</v>
      </c>
      <c r="L746" s="16" t="str">
        <f>IF(Table1[[#This Row],[Column2]]=0, Table1[[#This Row],[Column1]], Table1[[#This Row],[Column2]]*1000)</f>
        <v>191</v>
      </c>
      <c r="M746" s="14" t="str">
        <f>IFERROR(MID(Table1[[#This Row],[price]],SEARCH("¹",Table1[[#This Row],[price]])+1, 10), MID(Table1[[#This Row],[price]],SEARCH("Rs. ",Table1[[#This Row],[price]])+4, 10))</f>
        <v>519</v>
      </c>
      <c r="N746" s="6" t="str">
        <f>IF(ISNUMBER(SEARCH("Men", Table1[[#This Row],[name]])), "Men", "Women")</f>
        <v>Women</v>
      </c>
      <c r="O746" s="6"/>
      <c r="P746" s="6"/>
    </row>
    <row r="747" spans="1:16" ht="19.8" customHeight="1" x14ac:dyDescent="0.3">
      <c r="A747" t="s">
        <v>104</v>
      </c>
      <c r="B747" t="s">
        <v>3318</v>
      </c>
      <c r="C747" t="s">
        <v>377</v>
      </c>
      <c r="D747" t="s">
        <v>106</v>
      </c>
      <c r="E747" s="1" t="s">
        <v>3319</v>
      </c>
      <c r="F747" s="1" t="s">
        <v>108</v>
      </c>
      <c r="G747" s="1" t="s">
        <v>3320</v>
      </c>
      <c r="H747" t="s">
        <v>3321</v>
      </c>
      <c r="I747" s="10" t="str">
        <f>IFERROR(LEFT(Table1[[#This Row],[ratingOld]],SEARCH("|", Table1[[#This Row],[ratingOld]])-2), AVERAGE(Table1[Ratings]))</f>
        <v>4.1</v>
      </c>
      <c r="J747" s="1" t="str">
        <f>IF(Table1[[#This Row],[numBuyers]]&lt;&gt;"None",LEFT(Table1[[#This Row],[numBuyers]],SEARCH(" ",Table1[[#This Row],[numBuyers]])-1), "None")</f>
        <v>163</v>
      </c>
      <c r="K747" s="1">
        <f>IFERROR(LEFT(Table1[[#This Row],[Column1]],SEARCH("k", Table1[[#This Row],[Column1]])-1), 0)</f>
        <v>0</v>
      </c>
      <c r="L747" s="16" t="str">
        <f>IF(Table1[[#This Row],[Column2]]=0, Table1[[#This Row],[Column1]], Table1[[#This Row],[Column2]]*1000)</f>
        <v>163</v>
      </c>
      <c r="M747" s="14" t="str">
        <f>IFERROR(MID(Table1[[#This Row],[price]],SEARCH("¹",Table1[[#This Row],[price]])+1, 10), MID(Table1[[#This Row],[price]],SEARCH("Rs. ",Table1[[#This Row],[price]])+4, 10))</f>
        <v>899</v>
      </c>
      <c r="N747" s="6" t="str">
        <f>IF(ISNUMBER(SEARCH("Men", Table1[[#This Row],[name]])), "Men", "Women")</f>
        <v>Men</v>
      </c>
      <c r="O747" s="6"/>
      <c r="P747" s="6"/>
    </row>
    <row r="748" spans="1:16" ht="19.8" customHeight="1" x14ac:dyDescent="0.3">
      <c r="A748" t="s">
        <v>240</v>
      </c>
      <c r="B748" t="s">
        <v>3322</v>
      </c>
      <c r="C748" t="s">
        <v>3323</v>
      </c>
      <c r="D748" t="s">
        <v>749</v>
      </c>
      <c r="E748" s="1" t="s">
        <v>3324</v>
      </c>
      <c r="F748" s="1" t="s">
        <v>1404</v>
      </c>
      <c r="G748" s="1" t="s">
        <v>3325</v>
      </c>
      <c r="H748" t="s">
        <v>2272</v>
      </c>
      <c r="I748" s="10" t="str">
        <f>IFERROR(LEFT(Table1[[#This Row],[ratingOld]],SEARCH("|", Table1[[#This Row],[ratingOld]])-2), AVERAGE(Table1[Ratings]))</f>
        <v>4.2</v>
      </c>
      <c r="J748" s="1" t="str">
        <f>IF(Table1[[#This Row],[numBuyers]]&lt;&gt;"None",LEFT(Table1[[#This Row],[numBuyers]],SEARCH(" ",Table1[[#This Row],[numBuyers]])-1), "None")</f>
        <v>586</v>
      </c>
      <c r="K748" s="1">
        <f>IFERROR(LEFT(Table1[[#This Row],[Column1]],SEARCH("k", Table1[[#This Row],[Column1]])-1), 0)</f>
        <v>0</v>
      </c>
      <c r="L748" s="16" t="str">
        <f>IF(Table1[[#This Row],[Column2]]=0, Table1[[#This Row],[Column1]], Table1[[#This Row],[Column2]]*1000)</f>
        <v>586</v>
      </c>
      <c r="M748" s="14" t="str">
        <f>IFERROR(MID(Table1[[#This Row],[price]],SEARCH("¹",Table1[[#This Row],[price]])+1, 10), MID(Table1[[#This Row],[price]],SEARCH("Rs. ",Table1[[#This Row],[price]])+4, 10))</f>
        <v>289</v>
      </c>
      <c r="N748" s="6" t="str">
        <f>IF(ISNUMBER(SEARCH("Men", Table1[[#This Row],[name]])), "Men", "Women")</f>
        <v>Men</v>
      </c>
      <c r="O748" s="6"/>
      <c r="P748" s="6"/>
    </row>
    <row r="749" spans="1:16" ht="19.8" customHeight="1" x14ac:dyDescent="0.3">
      <c r="A749" t="s">
        <v>403</v>
      </c>
      <c r="B749" t="s">
        <v>3326</v>
      </c>
      <c r="C749" t="s">
        <v>3327</v>
      </c>
      <c r="D749" t="s">
        <v>201</v>
      </c>
      <c r="E749" s="1" t="s">
        <v>3328</v>
      </c>
      <c r="F749" s="1" t="s">
        <v>3329</v>
      </c>
      <c r="G749" s="1" t="s">
        <v>3330</v>
      </c>
      <c r="H749" t="s">
        <v>3331</v>
      </c>
      <c r="I749" s="10" t="str">
        <f>IFERROR(LEFT(Table1[[#This Row],[ratingOld]],SEARCH("|", Table1[[#This Row],[ratingOld]])-2), AVERAGE(Table1[Ratings]))</f>
        <v>4.4</v>
      </c>
      <c r="J749" s="1" t="str">
        <f>IF(Table1[[#This Row],[numBuyers]]&lt;&gt;"None",LEFT(Table1[[#This Row],[numBuyers]],SEARCH(" ",Table1[[#This Row],[numBuyers]])-1), "None")</f>
        <v>64</v>
      </c>
      <c r="K749" s="1">
        <f>IFERROR(LEFT(Table1[[#This Row],[Column1]],SEARCH("k", Table1[[#This Row],[Column1]])-1), 0)</f>
        <v>0</v>
      </c>
      <c r="L749" s="16" t="str">
        <f>IF(Table1[[#This Row],[Column2]]=0, Table1[[#This Row],[Column1]], Table1[[#This Row],[Column2]]*1000)</f>
        <v>64</v>
      </c>
      <c r="M749" s="14" t="str">
        <f>IFERROR(MID(Table1[[#This Row],[price]],SEARCH("¹",Table1[[#This Row],[price]])+1, 10), MID(Table1[[#This Row],[price]],SEARCH("Rs. ",Table1[[#This Row],[price]])+4, 10))</f>
        <v>3359</v>
      </c>
      <c r="N749" s="6" t="str">
        <f>IF(ISNUMBER(SEARCH("Men", Table1[[#This Row],[name]])), "Men", "Women")</f>
        <v>Men</v>
      </c>
      <c r="O749" s="6"/>
      <c r="P749" s="6"/>
    </row>
    <row r="750" spans="1:16" ht="19.8" customHeight="1" x14ac:dyDescent="0.3">
      <c r="A750" t="s">
        <v>65</v>
      </c>
      <c r="B750" t="s">
        <v>3332</v>
      </c>
      <c r="C750" t="s">
        <v>1046</v>
      </c>
      <c r="D750" t="s">
        <v>230</v>
      </c>
      <c r="E750" s="1" t="s">
        <v>3333</v>
      </c>
      <c r="F750" s="1" t="s">
        <v>1449</v>
      </c>
      <c r="G750" s="1" t="s">
        <v>3334</v>
      </c>
      <c r="H750" t="s">
        <v>3017</v>
      </c>
      <c r="I750" s="10" t="str">
        <f>IFERROR(LEFT(Table1[[#This Row],[ratingOld]],SEARCH("|", Table1[[#This Row],[ratingOld]])-2), AVERAGE(Table1[Ratings]))</f>
        <v>3.4</v>
      </c>
      <c r="J750" s="1" t="str">
        <f>IF(Table1[[#This Row],[numBuyers]]&lt;&gt;"None",LEFT(Table1[[#This Row],[numBuyers]],SEARCH(" ",Table1[[#This Row],[numBuyers]])-1), "None")</f>
        <v>104</v>
      </c>
      <c r="K750" s="1">
        <f>IFERROR(LEFT(Table1[[#This Row],[Column1]],SEARCH("k", Table1[[#This Row],[Column1]])-1), 0)</f>
        <v>0</v>
      </c>
      <c r="L750" s="16" t="str">
        <f>IF(Table1[[#This Row],[Column2]]=0, Table1[[#This Row],[Column1]], Table1[[#This Row],[Column2]]*1000)</f>
        <v>104</v>
      </c>
      <c r="M750" s="14" t="str">
        <f>IFERROR(MID(Table1[[#This Row],[price]],SEARCH("¹",Table1[[#This Row],[price]])+1, 10), MID(Table1[[#This Row],[price]],SEARCH("Rs. ",Table1[[#This Row],[price]])+4, 10))</f>
        <v>574</v>
      </c>
      <c r="N750" s="6" t="str">
        <f>IF(ISNUMBER(SEARCH("Men", Table1[[#This Row],[name]])), "Men", "Women")</f>
        <v>Men</v>
      </c>
      <c r="O750" s="6"/>
      <c r="P750" s="6"/>
    </row>
    <row r="751" spans="1:16" ht="19.8" hidden="1" customHeight="1" x14ac:dyDescent="0.3">
      <c r="A751" t="s">
        <v>858</v>
      </c>
      <c r="B751" t="s">
        <v>859</v>
      </c>
      <c r="C751" t="s">
        <v>429</v>
      </c>
      <c r="D751" t="s">
        <v>526</v>
      </c>
      <c r="E751" s="1" t="s">
        <v>3335</v>
      </c>
      <c r="F751" s="1" t="s">
        <v>861</v>
      </c>
      <c r="G751" t="s">
        <v>21</v>
      </c>
      <c r="H751" t="s">
        <v>21</v>
      </c>
      <c r="I751" s="1" t="str">
        <f ca="1">IFERROR(LEFT(Table1[[#This Row],[ratingOld]],SEARCH("|", Table1[[#This Row],[ratingOld]])-2), AVERAGE(Table1[Ratings]))</f>
        <v>4.4</v>
      </c>
      <c r="J751" s="1" t="str">
        <f>IF(Table1[[#This Row],[numBuyers]]&lt;&gt;"None",LEFT(Table1[[#This Row],[numBuyers]],SEARCH(" ",Table1[[#This Row],[numBuyers]])-1), "None")</f>
        <v>None</v>
      </c>
      <c r="K751" s="1">
        <f>IFERROR(LEFT(Table1[[#This Row],[Column1]],SEARCH("k", Table1[[#This Row],[Column1]])-1), 0)</f>
        <v>0</v>
      </c>
      <c r="L751" s="6" t="str">
        <f>IF(Table1[[#This Row],[Column2]]=0, Table1[[#This Row],[Column1]], Table1[[#This Row],[Column2]]*1000)</f>
        <v>None</v>
      </c>
      <c r="M751" s="6" t="str">
        <f>IFERROR(MID(Table1[[#This Row],[price]],SEARCH("¹",Table1[[#This Row],[price]])+1, 10), MID(Table1[[#This Row],[price]],SEARCH("Rs. ",Table1[[#This Row],[price]])+4, 10))</f>
        <v>649</v>
      </c>
      <c r="N751" s="6" t="str">
        <f>IF(ISNUMBER(SEARCH("Men", Table1[[#This Row],[name]])), "Men", "Women")</f>
        <v>Men</v>
      </c>
      <c r="O751" s="6" t="str">
        <f>TRIM(RIGHT(SUBSTITUTE(Table1[[#This Row],[name]], " ", REPT(" ", 100)), 100))</f>
        <v>Flip-Flops</v>
      </c>
      <c r="P75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752" spans="1:16" ht="19.8" customHeight="1" x14ac:dyDescent="0.3">
      <c r="A752" t="s">
        <v>240</v>
      </c>
      <c r="B752" t="s">
        <v>3336</v>
      </c>
      <c r="C752" t="s">
        <v>3337</v>
      </c>
      <c r="D752" t="s">
        <v>1705</v>
      </c>
      <c r="E752" t="s">
        <v>3338</v>
      </c>
      <c r="F752" t="s">
        <v>21</v>
      </c>
      <c r="G752" s="1" t="s">
        <v>3339</v>
      </c>
      <c r="H752" t="s">
        <v>3340</v>
      </c>
      <c r="I752" s="10" t="str">
        <f>IFERROR(LEFT(Table1[[#This Row],[ratingOld]],SEARCH("|", Table1[[#This Row],[ratingOld]])-2), AVERAGE(Table1[Ratings]))</f>
        <v>4.1</v>
      </c>
      <c r="J752" s="1" t="str">
        <f>IF(Table1[[#This Row],[numBuyers]]&lt;&gt;"None",LEFT(Table1[[#This Row],[numBuyers]],SEARCH(" ",Table1[[#This Row],[numBuyers]])-1), "None")</f>
        <v>829</v>
      </c>
      <c r="K752" s="1">
        <f>IFERROR(LEFT(Table1[[#This Row],[Column1]],SEARCH("k", Table1[[#This Row],[Column1]])-1), 0)</f>
        <v>0</v>
      </c>
      <c r="L752" s="16" t="str">
        <f>IF(Table1[[#This Row],[Column2]]=0, Table1[[#This Row],[Column1]], Table1[[#This Row],[Column2]]*1000)</f>
        <v>829</v>
      </c>
      <c r="M752" s="14" t="str">
        <f>IFERROR(MID(Table1[[#This Row],[price]],SEARCH("¹",Table1[[#This Row],[price]])+1, 10), MID(Table1[[#This Row],[price]],SEARCH("Rs. ",Table1[[#This Row],[price]])+4, 10))</f>
        <v>258</v>
      </c>
      <c r="N752" s="6" t="str">
        <f>IF(ISNUMBER(SEARCH("Men", Table1[[#This Row],[name]])), "Men", "Women")</f>
        <v>Men</v>
      </c>
      <c r="O752" s="6"/>
      <c r="P752" s="6"/>
    </row>
    <row r="753" spans="1:16" ht="19.8" customHeight="1" x14ac:dyDescent="0.3">
      <c r="A753" t="s">
        <v>1199</v>
      </c>
      <c r="B753" t="s">
        <v>3341</v>
      </c>
      <c r="C753" t="s">
        <v>926</v>
      </c>
      <c r="D753" t="s">
        <v>1195</v>
      </c>
      <c r="E753" t="s">
        <v>3342</v>
      </c>
      <c r="F753" s="1" t="s">
        <v>137</v>
      </c>
      <c r="G753" s="1" t="s">
        <v>3343</v>
      </c>
      <c r="H753" t="s">
        <v>2392</v>
      </c>
      <c r="I753" s="10" t="str">
        <f>IFERROR(LEFT(Table1[[#This Row],[ratingOld]],SEARCH("|", Table1[[#This Row],[ratingOld]])-2), AVERAGE(Table1[Ratings]))</f>
        <v>3.2</v>
      </c>
      <c r="J753" s="1" t="str">
        <f>IF(Table1[[#This Row],[numBuyers]]&lt;&gt;"None",LEFT(Table1[[#This Row],[numBuyers]],SEARCH(" ",Table1[[#This Row],[numBuyers]])-1), "None")</f>
        <v>60</v>
      </c>
      <c r="K753" s="1">
        <f>IFERROR(LEFT(Table1[[#This Row],[Column1]],SEARCH("k", Table1[[#This Row],[Column1]])-1), 0)</f>
        <v>0</v>
      </c>
      <c r="L753" s="16" t="str">
        <f>IF(Table1[[#This Row],[Column2]]=0, Table1[[#This Row],[Column1]], Table1[[#This Row],[Column2]]*1000)</f>
        <v>60</v>
      </c>
      <c r="M753" s="14" t="str">
        <f>IFERROR(MID(Table1[[#This Row],[price]],SEARCH("¹",Table1[[#This Row],[price]])+1, 10), MID(Table1[[#This Row],[price]],SEARCH("Rs. ",Table1[[#This Row],[price]])+4, 10))</f>
        <v>699</v>
      </c>
      <c r="N753" s="6" t="str">
        <f>IF(ISNUMBER(SEARCH("Men", Table1[[#This Row],[name]])), "Men", "Women")</f>
        <v>Women</v>
      </c>
      <c r="O753" s="6"/>
      <c r="P753" s="6"/>
    </row>
    <row r="754" spans="1:16" ht="19.8" customHeight="1" x14ac:dyDescent="0.3">
      <c r="A754" t="s">
        <v>288</v>
      </c>
      <c r="B754" t="s">
        <v>3344</v>
      </c>
      <c r="C754" t="s">
        <v>3345</v>
      </c>
      <c r="D754" t="s">
        <v>21</v>
      </c>
      <c r="E754" t="s">
        <v>1059</v>
      </c>
      <c r="F754" t="s">
        <v>3346</v>
      </c>
      <c r="G754" s="1" t="s">
        <v>1180</v>
      </c>
      <c r="H754" t="s">
        <v>1181</v>
      </c>
      <c r="I754" s="10" t="str">
        <f>IFERROR(LEFT(Table1[[#This Row],[ratingOld]],SEARCH("|", Table1[[#This Row],[ratingOld]])-2), AVERAGE(Table1[Ratings]))</f>
        <v>4</v>
      </c>
      <c r="J754" s="1" t="str">
        <f>IF(Table1[[#This Row],[numBuyers]]&lt;&gt;"None",LEFT(Table1[[#This Row],[numBuyers]],SEARCH(" ",Table1[[#This Row],[numBuyers]])-1), "None")</f>
        <v>4.4k</v>
      </c>
      <c r="K754" s="1" t="str">
        <f>IFERROR(LEFT(Table1[[#This Row],[Column1]],SEARCH("k", Table1[[#This Row],[Column1]])-1), 0)</f>
        <v>4.4</v>
      </c>
      <c r="L754" s="16">
        <f>IF(Table1[[#This Row],[Column2]]=0, Table1[[#This Row],[Column1]], Table1[[#This Row],[Column2]]*1000)</f>
        <v>4400</v>
      </c>
      <c r="M754" s="14" t="str">
        <f>IFERROR(MID(Table1[[#This Row],[price]],SEARCH("¹",Table1[[#This Row],[price]])+1, 10), MID(Table1[[#This Row],[price]],SEARCH("Rs. ",Table1[[#This Row],[price]])+4, 10))</f>
        <v>2499</v>
      </c>
      <c r="N754" s="6" t="str">
        <f>IF(ISNUMBER(SEARCH("Men", Table1[[#This Row],[name]])), "Men", "Women")</f>
        <v>Men</v>
      </c>
      <c r="O754" s="6"/>
      <c r="P754" s="6"/>
    </row>
    <row r="755" spans="1:16" ht="19.8" customHeight="1" x14ac:dyDescent="0.3">
      <c r="A755" t="s">
        <v>198</v>
      </c>
      <c r="B755" t="s">
        <v>3347</v>
      </c>
      <c r="C755" t="s">
        <v>1781</v>
      </c>
      <c r="D755" t="s">
        <v>68</v>
      </c>
      <c r="E755" s="1" t="s">
        <v>3348</v>
      </c>
      <c r="F755" t="s">
        <v>3349</v>
      </c>
      <c r="G755" s="1" t="s">
        <v>3350</v>
      </c>
      <c r="H755" t="s">
        <v>3351</v>
      </c>
      <c r="I755" s="10" t="str">
        <f>IFERROR(LEFT(Table1[[#This Row],[ratingOld]],SEARCH("|", Table1[[#This Row],[ratingOld]])-2), AVERAGE(Table1[Ratings]))</f>
        <v>4.2</v>
      </c>
      <c r="J755" s="1" t="str">
        <f>IF(Table1[[#This Row],[numBuyers]]&lt;&gt;"None",LEFT(Table1[[#This Row],[numBuyers]],SEARCH(" ",Table1[[#This Row],[numBuyers]])-1), "None")</f>
        <v>452</v>
      </c>
      <c r="K755" s="1">
        <f>IFERROR(LEFT(Table1[[#This Row],[Column1]],SEARCH("k", Table1[[#This Row],[Column1]])-1), 0)</f>
        <v>0</v>
      </c>
      <c r="L755" s="16" t="str">
        <f>IF(Table1[[#This Row],[Column2]]=0, Table1[[#This Row],[Column1]], Table1[[#This Row],[Column2]]*1000)</f>
        <v>452</v>
      </c>
      <c r="M755" s="14" t="str">
        <f>IFERROR(MID(Table1[[#This Row],[price]],SEARCH("¹",Table1[[#This Row],[price]])+1, 10), MID(Table1[[#This Row],[price]],SEARCH("Rs. ",Table1[[#This Row],[price]])+4, 10))</f>
        <v>1619</v>
      </c>
      <c r="N755" s="6" t="str">
        <f>IF(ISNUMBER(SEARCH("Men", Table1[[#This Row],[name]])), "Men", "Women")</f>
        <v>Men</v>
      </c>
      <c r="O755" s="6"/>
      <c r="P755" s="6"/>
    </row>
    <row r="756" spans="1:16" ht="19.8" hidden="1" customHeight="1" x14ac:dyDescent="0.3">
      <c r="A756" t="s">
        <v>2122</v>
      </c>
      <c r="B756" t="s">
        <v>3352</v>
      </c>
      <c r="C756" t="s">
        <v>3353</v>
      </c>
      <c r="D756" t="s">
        <v>21</v>
      </c>
      <c r="E756" s="1" t="s">
        <v>3354</v>
      </c>
      <c r="F756" s="1" t="s">
        <v>2126</v>
      </c>
      <c r="G756" t="s">
        <v>21</v>
      </c>
      <c r="H756" t="s">
        <v>21</v>
      </c>
      <c r="I756" s="1" t="str">
        <f ca="1">IFERROR(LEFT(Table1[[#This Row],[ratingOld]],SEARCH("|", Table1[[#This Row],[ratingOld]])-2), AVERAGE(Table1[Ratings]))</f>
        <v>4.4</v>
      </c>
      <c r="J756" s="1" t="str">
        <f>IF(Table1[[#This Row],[numBuyers]]&lt;&gt;"None",LEFT(Table1[[#This Row],[numBuyers]],SEARCH(" ",Table1[[#This Row],[numBuyers]])-1), "None")</f>
        <v>None</v>
      </c>
      <c r="K756" s="1">
        <f>IFERROR(LEFT(Table1[[#This Row],[Column1]],SEARCH("k", Table1[[#This Row],[Column1]])-1), 0)</f>
        <v>0</v>
      </c>
      <c r="L756" s="6" t="str">
        <f>IF(Table1[[#This Row],[Column2]]=0, Table1[[#This Row],[Column1]], Table1[[#This Row],[Column2]]*1000)</f>
        <v>None</v>
      </c>
      <c r="M756" s="6" t="str">
        <f>IFERROR(MID(Table1[[#This Row],[price]],SEARCH("¹",Table1[[#This Row],[price]])+1, 10), MID(Table1[[#This Row],[price]],SEARCH("Rs. ",Table1[[#This Row],[price]])+4, 10))</f>
        <v>409</v>
      </c>
      <c r="N756" s="6" t="str">
        <f>IF(ISNUMBER(SEARCH("Men", Table1[[#This Row],[name]])), "Men", "Women")</f>
        <v>Women</v>
      </c>
      <c r="O756" s="6" t="str">
        <f>TRIM(RIGHT(SUBSTITUTE(Table1[[#This Row],[name]], " ", REPT(" ", 100)), 100))</f>
        <v>T-shirt</v>
      </c>
      <c r="P75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757" spans="1:16" ht="19.8" customHeight="1" x14ac:dyDescent="0.3">
      <c r="A757" t="s">
        <v>104</v>
      </c>
      <c r="B757" t="s">
        <v>3355</v>
      </c>
      <c r="C757" t="s">
        <v>640</v>
      </c>
      <c r="D757" t="s">
        <v>235</v>
      </c>
      <c r="E757" s="1" t="s">
        <v>3356</v>
      </c>
      <c r="F757" s="1" t="s">
        <v>648</v>
      </c>
      <c r="G757" s="1" t="s">
        <v>3357</v>
      </c>
      <c r="H757" t="s">
        <v>1714</v>
      </c>
      <c r="I757" s="10" t="str">
        <f>IFERROR(LEFT(Table1[[#This Row],[ratingOld]],SEARCH("|", Table1[[#This Row],[ratingOld]])-2), AVERAGE(Table1[Ratings]))</f>
        <v>4.1</v>
      </c>
      <c r="J757" s="1" t="str">
        <f>IF(Table1[[#This Row],[numBuyers]]&lt;&gt;"None",LEFT(Table1[[#This Row],[numBuyers]],SEARCH(" ",Table1[[#This Row],[numBuyers]])-1), "None")</f>
        <v>191</v>
      </c>
      <c r="K757" s="1">
        <f>IFERROR(LEFT(Table1[[#This Row],[Column1]],SEARCH("k", Table1[[#This Row],[Column1]])-1), 0)</f>
        <v>0</v>
      </c>
      <c r="L757" s="16" t="str">
        <f>IF(Table1[[#This Row],[Column2]]=0, Table1[[#This Row],[Column1]], Table1[[#This Row],[Column2]]*1000)</f>
        <v>191</v>
      </c>
      <c r="M757" s="14" t="str">
        <f>IFERROR(MID(Table1[[#This Row],[price]],SEARCH("¹",Table1[[#This Row],[price]])+1, 10), MID(Table1[[#This Row],[price]],SEARCH("Rs. ",Table1[[#This Row],[price]])+4, 10))</f>
        <v>1749</v>
      </c>
      <c r="N757" s="6" t="str">
        <f>IF(ISNUMBER(SEARCH("Men", Table1[[#This Row],[name]])), "Men", "Women")</f>
        <v>Men</v>
      </c>
      <c r="O757" s="6"/>
      <c r="P757" s="6"/>
    </row>
    <row r="758" spans="1:16" ht="19.8" customHeight="1" x14ac:dyDescent="0.3">
      <c r="A758" t="s">
        <v>2573</v>
      </c>
      <c r="B758" t="s">
        <v>3358</v>
      </c>
      <c r="C758" t="s">
        <v>383</v>
      </c>
      <c r="D758" t="s">
        <v>3359</v>
      </c>
      <c r="E758" t="s">
        <v>3360</v>
      </c>
      <c r="F758" s="1" t="s">
        <v>2576</v>
      </c>
      <c r="G758" s="1" t="s">
        <v>3361</v>
      </c>
      <c r="H758" t="s">
        <v>1035</v>
      </c>
      <c r="I758" s="10" t="str">
        <f>IFERROR(LEFT(Table1[[#This Row],[ratingOld]],SEARCH("|", Table1[[#This Row],[ratingOld]])-2), AVERAGE(Table1[Ratings]))</f>
        <v>3.7</v>
      </c>
      <c r="J758" s="1" t="str">
        <f>IF(Table1[[#This Row],[numBuyers]]&lt;&gt;"None",LEFT(Table1[[#This Row],[numBuyers]],SEARCH(" ",Table1[[#This Row],[numBuyers]])-1), "None")</f>
        <v>29</v>
      </c>
      <c r="K758" s="1">
        <f>IFERROR(LEFT(Table1[[#This Row],[Column1]],SEARCH("k", Table1[[#This Row],[Column1]])-1), 0)</f>
        <v>0</v>
      </c>
      <c r="L758" s="16" t="str">
        <f>IF(Table1[[#This Row],[Column2]]=0, Table1[[#This Row],[Column1]], Table1[[#This Row],[Column2]]*1000)</f>
        <v>29</v>
      </c>
      <c r="M758" s="14" t="str">
        <f>IFERROR(MID(Table1[[#This Row],[price]],SEARCH("¹",Table1[[#This Row],[price]])+1, 10), MID(Table1[[#This Row],[price]],SEARCH("Rs. ",Table1[[#This Row],[price]])+4, 10))</f>
        <v>989</v>
      </c>
      <c r="N758" s="6" t="str">
        <f>IF(ISNUMBER(SEARCH("Men", Table1[[#This Row],[name]])), "Men", "Women")</f>
        <v>Women</v>
      </c>
      <c r="O758" s="6"/>
      <c r="P758" s="6"/>
    </row>
    <row r="759" spans="1:16" ht="19.8" customHeight="1" x14ac:dyDescent="0.3">
      <c r="A759" t="s">
        <v>638</v>
      </c>
      <c r="B759" t="s">
        <v>3362</v>
      </c>
      <c r="C759" t="s">
        <v>80</v>
      </c>
      <c r="D759" t="s">
        <v>10</v>
      </c>
      <c r="E759" s="1" t="s">
        <v>3363</v>
      </c>
      <c r="F759" s="1" t="s">
        <v>1404</v>
      </c>
      <c r="G759" s="1" t="s">
        <v>3364</v>
      </c>
      <c r="H759" t="s">
        <v>3365</v>
      </c>
      <c r="I759" s="10" t="str">
        <f>IFERROR(LEFT(Table1[[#This Row],[ratingOld]],SEARCH("|", Table1[[#This Row],[ratingOld]])-2), AVERAGE(Table1[Ratings]))</f>
        <v>4.3</v>
      </c>
      <c r="J759" s="1" t="str">
        <f>IF(Table1[[#This Row],[numBuyers]]&lt;&gt;"None",LEFT(Table1[[#This Row],[numBuyers]],SEARCH(" ",Table1[[#This Row],[numBuyers]])-1), "None")</f>
        <v>275</v>
      </c>
      <c r="K759" s="1">
        <f>IFERROR(LEFT(Table1[[#This Row],[Column1]],SEARCH("k", Table1[[#This Row],[Column1]])-1), 0)</f>
        <v>0</v>
      </c>
      <c r="L759" s="16" t="str">
        <f>IF(Table1[[#This Row],[Column2]]=0, Table1[[#This Row],[Column1]], Table1[[#This Row],[Column2]]*1000)</f>
        <v>275</v>
      </c>
      <c r="M759" s="14" t="str">
        <f>IFERROR(MID(Table1[[#This Row],[price]],SEARCH("¹",Table1[[#This Row],[price]])+1, 10), MID(Table1[[#This Row],[price]],SEARCH("Rs. ",Table1[[#This Row],[price]])+4, 10))</f>
        <v>1199</v>
      </c>
      <c r="N759" s="6" t="str">
        <f>IF(ISNUMBER(SEARCH("Men", Table1[[#This Row],[name]])), "Men", "Women")</f>
        <v>Men</v>
      </c>
      <c r="O759" s="6"/>
      <c r="P759" s="6"/>
    </row>
    <row r="760" spans="1:16" ht="19.8" customHeight="1" x14ac:dyDescent="0.3">
      <c r="A760" t="s">
        <v>240</v>
      </c>
      <c r="B760" t="s">
        <v>3366</v>
      </c>
      <c r="C760" t="s">
        <v>229</v>
      </c>
      <c r="D760" t="s">
        <v>68</v>
      </c>
      <c r="E760" t="s">
        <v>3367</v>
      </c>
      <c r="F760" s="1" t="s">
        <v>308</v>
      </c>
      <c r="G760" s="1" t="s">
        <v>1119</v>
      </c>
      <c r="H760" t="s">
        <v>349</v>
      </c>
      <c r="I760" s="10" t="str">
        <f>IFERROR(LEFT(Table1[[#This Row],[ratingOld]],SEARCH("|", Table1[[#This Row],[ratingOld]])-2), AVERAGE(Table1[Ratings]))</f>
        <v>4.4</v>
      </c>
      <c r="J760" s="1" t="str">
        <f>IF(Table1[[#This Row],[numBuyers]]&lt;&gt;"None",LEFT(Table1[[#This Row],[numBuyers]],SEARCH(" ",Table1[[#This Row],[numBuyers]])-1), "None")</f>
        <v>2.4k</v>
      </c>
      <c r="K760" s="1" t="str">
        <f>IFERROR(LEFT(Table1[[#This Row],[Column1]],SEARCH("k", Table1[[#This Row],[Column1]])-1), 0)</f>
        <v>2.4</v>
      </c>
      <c r="L760" s="16">
        <f>IF(Table1[[#This Row],[Column2]]=0, Table1[[#This Row],[Column1]], Table1[[#This Row],[Column2]]*1000)</f>
        <v>2400</v>
      </c>
      <c r="M760" s="14" t="str">
        <f>IFERROR(MID(Table1[[#This Row],[price]],SEARCH("¹",Table1[[#This Row],[price]])+1, 10), MID(Table1[[#This Row],[price]],SEARCH("Rs. ",Table1[[#This Row],[price]])+4, 10))</f>
        <v>674</v>
      </c>
      <c r="N760" s="6" t="str">
        <f>IF(ISNUMBER(SEARCH("Men", Table1[[#This Row],[name]])), "Men", "Women")</f>
        <v>Men</v>
      </c>
      <c r="O760" s="6"/>
      <c r="P760" s="6"/>
    </row>
    <row r="761" spans="1:16" ht="19.8" customHeight="1" x14ac:dyDescent="0.3">
      <c r="A761" t="s">
        <v>638</v>
      </c>
      <c r="B761" t="s">
        <v>1040</v>
      </c>
      <c r="C761" t="s">
        <v>177</v>
      </c>
      <c r="D761" t="s">
        <v>10</v>
      </c>
      <c r="E761" s="1" t="s">
        <v>3368</v>
      </c>
      <c r="F761" s="1" t="s">
        <v>1449</v>
      </c>
      <c r="G761" s="1" t="s">
        <v>245</v>
      </c>
      <c r="H761" t="s">
        <v>78</v>
      </c>
      <c r="I761" s="10" t="str">
        <f>IFERROR(LEFT(Table1[[#This Row],[ratingOld]],SEARCH("|", Table1[[#This Row],[ratingOld]])-2), AVERAGE(Table1[Ratings]))</f>
        <v>4.1</v>
      </c>
      <c r="J761" s="1" t="str">
        <f>IF(Table1[[#This Row],[numBuyers]]&lt;&gt;"None",LEFT(Table1[[#This Row],[numBuyers]],SEARCH(" ",Table1[[#This Row],[numBuyers]])-1), "None")</f>
        <v>1.2k</v>
      </c>
      <c r="K761" s="1" t="str">
        <f>IFERROR(LEFT(Table1[[#This Row],[Column1]],SEARCH("k", Table1[[#This Row],[Column1]])-1), 0)</f>
        <v>1.2</v>
      </c>
      <c r="L761" s="16">
        <f>IF(Table1[[#This Row],[Column2]]=0, Table1[[#This Row],[Column1]], Table1[[#This Row],[Column2]]*1000)</f>
        <v>1200</v>
      </c>
      <c r="M761" s="14" t="str">
        <f>IFERROR(MID(Table1[[#This Row],[price]],SEARCH("¹",Table1[[#This Row],[price]])+1, 10), MID(Table1[[#This Row],[price]],SEARCH("Rs. ",Table1[[#This Row],[price]])+4, 10))</f>
        <v>2399</v>
      </c>
      <c r="N761" s="6" t="str">
        <f>IF(ISNUMBER(SEARCH("Men", Table1[[#This Row],[name]])), "Men", "Women")</f>
        <v>Men</v>
      </c>
      <c r="O761" s="6"/>
      <c r="P761" s="6"/>
    </row>
    <row r="762" spans="1:16" ht="19.8" customHeight="1" x14ac:dyDescent="0.3">
      <c r="A762" t="s">
        <v>998</v>
      </c>
      <c r="B762" t="s">
        <v>3369</v>
      </c>
      <c r="C762" t="s">
        <v>3370</v>
      </c>
      <c r="D762" t="s">
        <v>21</v>
      </c>
      <c r="E762" s="1" t="s">
        <v>3371</v>
      </c>
      <c r="F762" s="1" t="s">
        <v>70</v>
      </c>
      <c r="G762" s="1" t="s">
        <v>3372</v>
      </c>
      <c r="H762" t="s">
        <v>3373</v>
      </c>
      <c r="I762" s="10" t="str">
        <f>IFERROR(LEFT(Table1[[#This Row],[ratingOld]],SEARCH("|", Table1[[#This Row],[ratingOld]])-2), AVERAGE(Table1[Ratings]))</f>
        <v>4.2</v>
      </c>
      <c r="J762" s="1" t="str">
        <f>IF(Table1[[#This Row],[numBuyers]]&lt;&gt;"None",LEFT(Table1[[#This Row],[numBuyers]],SEARCH(" ",Table1[[#This Row],[numBuyers]])-1), "None")</f>
        <v>19</v>
      </c>
      <c r="K762" s="1">
        <f>IFERROR(LEFT(Table1[[#This Row],[Column1]],SEARCH("k", Table1[[#This Row],[Column1]])-1), 0)</f>
        <v>0</v>
      </c>
      <c r="L762" s="16" t="str">
        <f>IF(Table1[[#This Row],[Column2]]=0, Table1[[#This Row],[Column1]], Table1[[#This Row],[Column2]]*1000)</f>
        <v>19</v>
      </c>
      <c r="M762" s="14" t="str">
        <f>IFERROR(MID(Table1[[#This Row],[price]],SEARCH("¹",Table1[[#This Row],[price]])+1, 10), MID(Table1[[#This Row],[price]],SEARCH("Rs. ",Table1[[#This Row],[price]])+4, 10))</f>
        <v>2095</v>
      </c>
      <c r="N762" s="6" t="str">
        <f>IF(ISNUMBER(SEARCH("Men", Table1[[#This Row],[name]])), "Men", "Women")</f>
        <v>Men</v>
      </c>
      <c r="O762" s="6"/>
      <c r="P762" s="6"/>
    </row>
    <row r="763" spans="1:16" ht="19.8" customHeight="1" x14ac:dyDescent="0.3">
      <c r="A763" t="s">
        <v>7</v>
      </c>
      <c r="B763" t="s">
        <v>3374</v>
      </c>
      <c r="C763" t="s">
        <v>827</v>
      </c>
      <c r="D763" t="s">
        <v>10</v>
      </c>
      <c r="E763" s="1" t="s">
        <v>3375</v>
      </c>
      <c r="F763" s="1" t="s">
        <v>3376</v>
      </c>
      <c r="G763" s="1" t="s">
        <v>3377</v>
      </c>
      <c r="H763" t="s">
        <v>3378</v>
      </c>
      <c r="I763" s="10" t="str">
        <f>IFERROR(LEFT(Table1[[#This Row],[ratingOld]],SEARCH("|", Table1[[#This Row],[ratingOld]])-2), AVERAGE(Table1[Ratings]))</f>
        <v>4.6</v>
      </c>
      <c r="J763" s="1" t="str">
        <f>IF(Table1[[#This Row],[numBuyers]]&lt;&gt;"None",LEFT(Table1[[#This Row],[numBuyers]],SEARCH(" ",Table1[[#This Row],[numBuyers]])-1), "None")</f>
        <v>112</v>
      </c>
      <c r="K763" s="1">
        <f>IFERROR(LEFT(Table1[[#This Row],[Column1]],SEARCH("k", Table1[[#This Row],[Column1]])-1), 0)</f>
        <v>0</v>
      </c>
      <c r="L763" s="16" t="str">
        <f>IF(Table1[[#This Row],[Column2]]=0, Table1[[#This Row],[Column1]], Table1[[#This Row],[Column2]]*1000)</f>
        <v>112</v>
      </c>
      <c r="M763" s="14" t="str">
        <f>IFERROR(MID(Table1[[#This Row],[price]],SEARCH("¹",Table1[[#This Row],[price]])+1, 10), MID(Table1[[#This Row],[price]],SEARCH("Rs. ",Table1[[#This Row],[price]])+4, 10))</f>
        <v>4124</v>
      </c>
      <c r="N763" s="6" t="str">
        <f>IF(ISNUMBER(SEARCH("Men", Table1[[#This Row],[name]])), "Men", "Women")</f>
        <v>Men</v>
      </c>
      <c r="O763" s="6"/>
      <c r="P763" s="6"/>
    </row>
    <row r="764" spans="1:16" ht="19.8" customHeight="1" x14ac:dyDescent="0.3">
      <c r="A764" t="s">
        <v>65</v>
      </c>
      <c r="B764" t="s">
        <v>3379</v>
      </c>
      <c r="C764" t="s">
        <v>3380</v>
      </c>
      <c r="D764" t="s">
        <v>1711</v>
      </c>
      <c r="E764" s="1" t="s">
        <v>3381</v>
      </c>
      <c r="F764" s="1" t="s">
        <v>380</v>
      </c>
      <c r="G764" s="1" t="s">
        <v>3382</v>
      </c>
      <c r="H764" t="s">
        <v>3383</v>
      </c>
      <c r="I764" s="10" t="str">
        <f>IFERROR(LEFT(Table1[[#This Row],[ratingOld]],SEARCH("|", Table1[[#This Row],[ratingOld]])-2), AVERAGE(Table1[Ratings]))</f>
        <v>4.3</v>
      </c>
      <c r="J764" s="1" t="str">
        <f>IF(Table1[[#This Row],[numBuyers]]&lt;&gt;"None",LEFT(Table1[[#This Row],[numBuyers]],SEARCH(" ",Table1[[#This Row],[numBuyers]])-1), "None")</f>
        <v>541</v>
      </c>
      <c r="K764" s="1">
        <f>IFERROR(LEFT(Table1[[#This Row],[Column1]],SEARCH("k", Table1[[#This Row],[Column1]])-1), 0)</f>
        <v>0</v>
      </c>
      <c r="L764" s="16" t="str">
        <f>IF(Table1[[#This Row],[Column2]]=0, Table1[[#This Row],[Column1]], Table1[[#This Row],[Column2]]*1000)</f>
        <v>541</v>
      </c>
      <c r="M764" s="14" t="str">
        <f>IFERROR(MID(Table1[[#This Row],[price]],SEARCH("¹",Table1[[#This Row],[price]])+1, 10), MID(Table1[[#This Row],[price]],SEARCH("Rs. ",Table1[[#This Row],[price]])+4, 10))</f>
        <v>753</v>
      </c>
      <c r="N764" s="6" t="str">
        <f>IF(ISNUMBER(SEARCH("Men", Table1[[#This Row],[name]])), "Men", "Women")</f>
        <v>Men</v>
      </c>
      <c r="O764" s="6"/>
      <c r="P764" s="6"/>
    </row>
    <row r="765" spans="1:16" ht="19.8" customHeight="1" x14ac:dyDescent="0.3">
      <c r="A765" t="s">
        <v>96</v>
      </c>
      <c r="B765" t="s">
        <v>415</v>
      </c>
      <c r="C765" t="s">
        <v>3384</v>
      </c>
      <c r="D765" t="s">
        <v>194</v>
      </c>
      <c r="E765" s="1" t="s">
        <v>3385</v>
      </c>
      <c r="F765" s="1" t="s">
        <v>3386</v>
      </c>
      <c r="G765" s="1" t="s">
        <v>3387</v>
      </c>
      <c r="H765" t="s">
        <v>3388</v>
      </c>
      <c r="I765" s="10" t="str">
        <f>IFERROR(LEFT(Table1[[#This Row],[ratingOld]],SEARCH("|", Table1[[#This Row],[ratingOld]])-2), AVERAGE(Table1[Ratings]))</f>
        <v>4.3</v>
      </c>
      <c r="J765" s="1" t="str">
        <f>IF(Table1[[#This Row],[numBuyers]]&lt;&gt;"None",LEFT(Table1[[#This Row],[numBuyers]],SEARCH(" ",Table1[[#This Row],[numBuyers]])-1), "None")</f>
        <v>51</v>
      </c>
      <c r="K765" s="1">
        <f>IFERROR(LEFT(Table1[[#This Row],[Column1]],SEARCH("k", Table1[[#This Row],[Column1]])-1), 0)</f>
        <v>0</v>
      </c>
      <c r="L765" s="16" t="str">
        <f>IF(Table1[[#This Row],[Column2]]=0, Table1[[#This Row],[Column1]], Table1[[#This Row],[Column2]]*1000)</f>
        <v>51</v>
      </c>
      <c r="M765" s="14" t="str">
        <f>IFERROR(MID(Table1[[#This Row],[price]],SEARCH("¹",Table1[[#This Row],[price]])+1, 10), MID(Table1[[#This Row],[price]],SEARCH("Rs. ",Table1[[#This Row],[price]])+4, 10))</f>
        <v>3325</v>
      </c>
      <c r="N765" s="6" t="str">
        <f>IF(ISNUMBER(SEARCH("Men", Table1[[#This Row],[name]])), "Men", "Women")</f>
        <v>Men</v>
      </c>
      <c r="O765" s="6"/>
      <c r="P765" s="6"/>
    </row>
    <row r="766" spans="1:16" ht="19.8" hidden="1" customHeight="1" x14ac:dyDescent="0.3">
      <c r="A766" t="s">
        <v>3389</v>
      </c>
      <c r="B766" t="s">
        <v>3390</v>
      </c>
      <c r="C766" t="s">
        <v>3391</v>
      </c>
      <c r="D766" t="s">
        <v>3392</v>
      </c>
      <c r="E766" s="1" t="s">
        <v>3393</v>
      </c>
      <c r="F766" s="1" t="s">
        <v>130</v>
      </c>
      <c r="G766" t="s">
        <v>21</v>
      </c>
      <c r="H766" t="s">
        <v>21</v>
      </c>
      <c r="I766" s="1" t="str">
        <f ca="1">IFERROR(LEFT(Table1[[#This Row],[ratingOld]],SEARCH("|", Table1[[#This Row],[ratingOld]])-2), AVERAGE(Table1[Ratings]))</f>
        <v>4.4</v>
      </c>
      <c r="J766" s="1" t="str">
        <f>IF(Table1[[#This Row],[numBuyers]]&lt;&gt;"None",LEFT(Table1[[#This Row],[numBuyers]],SEARCH(" ",Table1[[#This Row],[numBuyers]])-1), "None")</f>
        <v>None</v>
      </c>
      <c r="K766" s="1">
        <f>IFERROR(LEFT(Table1[[#This Row],[Column1]],SEARCH("k", Table1[[#This Row],[Column1]])-1), 0)</f>
        <v>0</v>
      </c>
      <c r="L766" s="6" t="str">
        <f>IF(Table1[[#This Row],[Column2]]=0, Table1[[#This Row],[Column1]], Table1[[#This Row],[Column2]]*1000)</f>
        <v>None</v>
      </c>
      <c r="M766" s="6" t="str">
        <f>IFERROR(MID(Table1[[#This Row],[price]],SEARCH("¹",Table1[[#This Row],[price]])+1, 10), MID(Table1[[#This Row],[price]],SEARCH("Rs. ",Table1[[#This Row],[price]])+4, 10))</f>
        <v>990</v>
      </c>
      <c r="N766" s="6" t="str">
        <f>IF(ISNUMBER(SEARCH("Men", Table1[[#This Row],[name]])), "Men", "Women")</f>
        <v>Men</v>
      </c>
      <c r="O766" s="6" t="str">
        <f>TRIM(RIGHT(SUBSTITUTE(Table1[[#This Row],[name]], " ", REPT(" ", 100)), 100))</f>
        <v>Shoes</v>
      </c>
      <c r="P76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767" spans="1:16" ht="19.8" customHeight="1" x14ac:dyDescent="0.3">
      <c r="A767" t="s">
        <v>65</v>
      </c>
      <c r="B767" t="s">
        <v>3394</v>
      </c>
      <c r="C767" t="s">
        <v>3395</v>
      </c>
      <c r="D767" t="s">
        <v>235</v>
      </c>
      <c r="E767" t="s">
        <v>3396</v>
      </c>
      <c r="F767" s="1" t="s">
        <v>1102</v>
      </c>
      <c r="G767" s="1" t="s">
        <v>3397</v>
      </c>
      <c r="H767" t="s">
        <v>1500</v>
      </c>
      <c r="I767" s="10" t="str">
        <f>IFERROR(LEFT(Table1[[#This Row],[ratingOld]],SEARCH("|", Table1[[#This Row],[ratingOld]])-2), AVERAGE(Table1[Ratings]))</f>
        <v>4.2</v>
      </c>
      <c r="J767" s="1" t="str">
        <f>IF(Table1[[#This Row],[numBuyers]]&lt;&gt;"None",LEFT(Table1[[#This Row],[numBuyers]],SEARCH(" ",Table1[[#This Row],[numBuyers]])-1), "None")</f>
        <v>5.5k</v>
      </c>
      <c r="K767" s="1" t="str">
        <f>IFERROR(LEFT(Table1[[#This Row],[Column1]],SEARCH("k", Table1[[#This Row],[Column1]])-1), 0)</f>
        <v>5.5</v>
      </c>
      <c r="L767" s="16">
        <f>IF(Table1[[#This Row],[Column2]]=0, Table1[[#This Row],[Column1]], Table1[[#This Row],[Column2]]*1000)</f>
        <v>5500</v>
      </c>
      <c r="M767" s="14" t="str">
        <f>IFERROR(MID(Table1[[#This Row],[price]],SEARCH("¹",Table1[[#This Row],[price]])+1, 10), MID(Table1[[#This Row],[price]],SEARCH("Rs. ",Table1[[#This Row],[price]])+4, 10))</f>
        <v>437</v>
      </c>
      <c r="N767" s="6" t="str">
        <f>IF(ISNUMBER(SEARCH("Men", Table1[[#This Row],[name]])), "Men", "Women")</f>
        <v>Men</v>
      </c>
      <c r="O767" s="6"/>
      <c r="P767" s="6"/>
    </row>
    <row r="768" spans="1:16" ht="19.8" customHeight="1" x14ac:dyDescent="0.3">
      <c r="A768" t="s">
        <v>240</v>
      </c>
      <c r="B768" t="s">
        <v>3398</v>
      </c>
      <c r="C768" t="s">
        <v>383</v>
      </c>
      <c r="D768" t="s">
        <v>215</v>
      </c>
      <c r="E768" s="1" t="s">
        <v>3399</v>
      </c>
      <c r="F768" s="1" t="s">
        <v>802</v>
      </c>
      <c r="G768" s="1" t="s">
        <v>3400</v>
      </c>
      <c r="H768" t="s">
        <v>3401</v>
      </c>
      <c r="I768" s="10" t="str">
        <f>IFERROR(LEFT(Table1[[#This Row],[ratingOld]],SEARCH("|", Table1[[#This Row],[ratingOld]])-2), AVERAGE(Table1[Ratings]))</f>
        <v>4</v>
      </c>
      <c r="J768" s="1" t="str">
        <f>IF(Table1[[#This Row],[numBuyers]]&lt;&gt;"None",LEFT(Table1[[#This Row],[numBuyers]],SEARCH(" ",Table1[[#This Row],[numBuyers]])-1), "None")</f>
        <v>306</v>
      </c>
      <c r="K768" s="1">
        <f>IFERROR(LEFT(Table1[[#This Row],[Column1]],SEARCH("k", Table1[[#This Row],[Column1]])-1), 0)</f>
        <v>0</v>
      </c>
      <c r="L768" s="16" t="str">
        <f>IF(Table1[[#This Row],[Column2]]=0, Table1[[#This Row],[Column1]], Table1[[#This Row],[Column2]]*1000)</f>
        <v>306</v>
      </c>
      <c r="M768" s="14" t="str">
        <f>IFERROR(MID(Table1[[#This Row],[price]],SEARCH("¹",Table1[[#This Row],[price]])+1, 10), MID(Table1[[#This Row],[price]],SEARCH("Rs. ",Table1[[#This Row],[price]])+4, 10))</f>
        <v>989</v>
      </c>
      <c r="N768" s="6" t="str">
        <f>IF(ISNUMBER(SEARCH("Men", Table1[[#This Row],[name]])), "Men", "Women")</f>
        <v>Men</v>
      </c>
      <c r="O768" s="6"/>
      <c r="P768" s="6"/>
    </row>
    <row r="769" spans="1:16" ht="19.8" customHeight="1" x14ac:dyDescent="0.3">
      <c r="A769" t="s">
        <v>3402</v>
      </c>
      <c r="B769" t="s">
        <v>3403</v>
      </c>
      <c r="C769" t="s">
        <v>52</v>
      </c>
      <c r="D769" t="s">
        <v>106</v>
      </c>
      <c r="E769" s="1" t="s">
        <v>3404</v>
      </c>
      <c r="F769" s="1" t="s">
        <v>3405</v>
      </c>
      <c r="G769" s="1" t="s">
        <v>3406</v>
      </c>
      <c r="H769" t="s">
        <v>3407</v>
      </c>
      <c r="I769" s="10" t="str">
        <f>IFERROR(LEFT(Table1[[#This Row],[ratingOld]],SEARCH("|", Table1[[#This Row],[ratingOld]])-2), AVERAGE(Table1[Ratings]))</f>
        <v>4.2</v>
      </c>
      <c r="J769" s="1" t="str">
        <f>IF(Table1[[#This Row],[numBuyers]]&lt;&gt;"None",LEFT(Table1[[#This Row],[numBuyers]],SEARCH(" ",Table1[[#This Row],[numBuyers]])-1), "None")</f>
        <v>65</v>
      </c>
      <c r="K769" s="1">
        <f>IFERROR(LEFT(Table1[[#This Row],[Column1]],SEARCH("k", Table1[[#This Row],[Column1]])-1), 0)</f>
        <v>0</v>
      </c>
      <c r="L769" s="16" t="str">
        <f>IF(Table1[[#This Row],[Column2]]=0, Table1[[#This Row],[Column1]], Table1[[#This Row],[Column2]]*1000)</f>
        <v>65</v>
      </c>
      <c r="M769" s="14" t="str">
        <f>IFERROR(MID(Table1[[#This Row],[price]],SEARCH("¹",Table1[[#This Row],[price]])+1, 10), MID(Table1[[#This Row],[price]],SEARCH("Rs. ",Table1[[#This Row],[price]])+4, 10))</f>
        <v>1999</v>
      </c>
      <c r="N769" s="6" t="str">
        <f>IF(ISNUMBER(SEARCH("Men", Table1[[#This Row],[name]])), "Men", "Women")</f>
        <v>Men</v>
      </c>
      <c r="O769" s="6"/>
      <c r="P769" s="6"/>
    </row>
    <row r="770" spans="1:16" ht="19.8" customHeight="1" x14ac:dyDescent="0.3">
      <c r="A770" t="s">
        <v>127</v>
      </c>
      <c r="B770" t="s">
        <v>3408</v>
      </c>
      <c r="C770" t="s">
        <v>48</v>
      </c>
      <c r="D770" t="s">
        <v>2107</v>
      </c>
      <c r="E770" s="1" t="s">
        <v>3409</v>
      </c>
      <c r="F770" s="1" t="s">
        <v>823</v>
      </c>
      <c r="G770" s="1" t="s">
        <v>3410</v>
      </c>
      <c r="H770" t="s">
        <v>2234</v>
      </c>
      <c r="I770" s="10" t="str">
        <f>IFERROR(LEFT(Table1[[#This Row],[ratingOld]],SEARCH("|", Table1[[#This Row],[ratingOld]])-2), AVERAGE(Table1[Ratings]))</f>
        <v>3.8</v>
      </c>
      <c r="J770" s="1" t="str">
        <f>IF(Table1[[#This Row],[numBuyers]]&lt;&gt;"None",LEFT(Table1[[#This Row],[numBuyers]],SEARCH(" ",Table1[[#This Row],[numBuyers]])-1), "None")</f>
        <v>5</v>
      </c>
      <c r="K770" s="1">
        <f>IFERROR(LEFT(Table1[[#This Row],[Column1]],SEARCH("k", Table1[[#This Row],[Column1]])-1), 0)</f>
        <v>0</v>
      </c>
      <c r="L770" s="16" t="str">
        <f>IF(Table1[[#This Row],[Column2]]=0, Table1[[#This Row],[Column1]], Table1[[#This Row],[Column2]]*1000)</f>
        <v>5</v>
      </c>
      <c r="M770" s="14" t="str">
        <f>IFERROR(MID(Table1[[#This Row],[price]],SEARCH("¹",Table1[[#This Row],[price]])+1, 10), MID(Table1[[#This Row],[price]],SEARCH("Rs. ",Table1[[#This Row],[price]])+4, 10))</f>
        <v>1499</v>
      </c>
      <c r="N770" s="6" t="str">
        <f>IF(ISNUMBER(SEARCH("Men", Table1[[#This Row],[name]])), "Men", "Women")</f>
        <v>Men</v>
      </c>
      <c r="O770" s="6"/>
      <c r="P770" s="6"/>
    </row>
    <row r="771" spans="1:16" ht="19.8" customHeight="1" x14ac:dyDescent="0.3">
      <c r="A771" t="s">
        <v>1897</v>
      </c>
      <c r="B771" t="s">
        <v>3411</v>
      </c>
      <c r="C771" t="s">
        <v>1899</v>
      </c>
      <c r="D771" t="s">
        <v>230</v>
      </c>
      <c r="E771" t="s">
        <v>3412</v>
      </c>
      <c r="F771" t="s">
        <v>373</v>
      </c>
      <c r="G771" s="1" t="s">
        <v>2916</v>
      </c>
      <c r="H771" t="s">
        <v>2917</v>
      </c>
      <c r="I771" s="10" t="str">
        <f>IFERROR(LEFT(Table1[[#This Row],[ratingOld]],SEARCH("|", Table1[[#This Row],[ratingOld]])-2), AVERAGE(Table1[Ratings]))</f>
        <v>3.4</v>
      </c>
      <c r="J771" s="1" t="str">
        <f>IF(Table1[[#This Row],[numBuyers]]&lt;&gt;"None",LEFT(Table1[[#This Row],[numBuyers]],SEARCH(" ",Table1[[#This Row],[numBuyers]])-1), "None")</f>
        <v>50</v>
      </c>
      <c r="K771" s="1">
        <f>IFERROR(LEFT(Table1[[#This Row],[Column1]],SEARCH("k", Table1[[#This Row],[Column1]])-1), 0)</f>
        <v>0</v>
      </c>
      <c r="L771" s="16" t="str">
        <f>IF(Table1[[#This Row],[Column2]]=0, Table1[[#This Row],[Column1]], Table1[[#This Row],[Column2]]*1000)</f>
        <v>50</v>
      </c>
      <c r="M771" s="14" t="str">
        <f>IFERROR(MID(Table1[[#This Row],[price]],SEARCH("¹",Table1[[#This Row],[price]])+1, 10), MID(Table1[[#This Row],[price]],SEARCH("Rs. ",Table1[[#This Row],[price]])+4, 10))</f>
        <v>324</v>
      </c>
      <c r="N771" s="6" t="str">
        <f>IF(ISNUMBER(SEARCH("Men", Table1[[#This Row],[name]])), "Men", "Women")</f>
        <v>Men</v>
      </c>
      <c r="O771" s="6"/>
      <c r="P771" s="6"/>
    </row>
    <row r="772" spans="1:16" ht="19.8" customHeight="1" x14ac:dyDescent="0.3">
      <c r="A772" t="s">
        <v>7</v>
      </c>
      <c r="B772" t="s">
        <v>3413</v>
      </c>
      <c r="C772" t="s">
        <v>2752</v>
      </c>
      <c r="D772" t="s">
        <v>201</v>
      </c>
      <c r="E772" s="1" t="s">
        <v>3414</v>
      </c>
      <c r="F772" s="1" t="s">
        <v>3415</v>
      </c>
      <c r="G772" s="1" t="s">
        <v>3416</v>
      </c>
      <c r="H772" t="s">
        <v>1665</v>
      </c>
      <c r="I772" s="10" t="str">
        <f>IFERROR(LEFT(Table1[[#This Row],[ratingOld]],SEARCH("|", Table1[[#This Row],[ratingOld]])-2), AVERAGE(Table1[Ratings]))</f>
        <v>4.4</v>
      </c>
      <c r="J772" s="1" t="str">
        <f>IF(Table1[[#This Row],[numBuyers]]&lt;&gt;"None",LEFT(Table1[[#This Row],[numBuyers]],SEARCH(" ",Table1[[#This Row],[numBuyers]])-1), "None")</f>
        <v>82</v>
      </c>
      <c r="K772" s="1">
        <f>IFERROR(LEFT(Table1[[#This Row],[Column1]],SEARCH("k", Table1[[#This Row],[Column1]])-1), 0)</f>
        <v>0</v>
      </c>
      <c r="L772" s="16" t="str">
        <f>IF(Table1[[#This Row],[Column2]]=0, Table1[[#This Row],[Column1]], Table1[[#This Row],[Column2]]*1000)</f>
        <v>82</v>
      </c>
      <c r="M772" s="14" t="str">
        <f>IFERROR(MID(Table1[[#This Row],[price]],SEARCH("¹",Table1[[#This Row],[price]])+1, 10), MID(Table1[[#This Row],[price]],SEARCH("Rs. ",Table1[[#This Row],[price]])+4, 10))</f>
        <v>3499</v>
      </c>
      <c r="N772" s="6" t="str">
        <f>IF(ISNUMBER(SEARCH("Men", Table1[[#This Row],[name]])), "Men", "Women")</f>
        <v>Men</v>
      </c>
      <c r="O772" s="6"/>
      <c r="P772" s="6"/>
    </row>
    <row r="773" spans="1:16" ht="19.8" customHeight="1" x14ac:dyDescent="0.3">
      <c r="A773" t="s">
        <v>65</v>
      </c>
      <c r="B773" t="s">
        <v>3417</v>
      </c>
      <c r="C773" t="s">
        <v>762</v>
      </c>
      <c r="D773" t="s">
        <v>106</v>
      </c>
      <c r="E773" t="s">
        <v>3418</v>
      </c>
      <c r="F773" s="1" t="s">
        <v>285</v>
      </c>
      <c r="G773" s="1" t="s">
        <v>286</v>
      </c>
      <c r="H773" t="s">
        <v>287</v>
      </c>
      <c r="I773" s="10" t="str">
        <f>IFERROR(LEFT(Table1[[#This Row],[ratingOld]],SEARCH("|", Table1[[#This Row],[ratingOld]])-2), AVERAGE(Table1[Ratings]))</f>
        <v>4.2</v>
      </c>
      <c r="J773" s="1" t="str">
        <f>IF(Table1[[#This Row],[numBuyers]]&lt;&gt;"None",LEFT(Table1[[#This Row],[numBuyers]],SEARCH(" ",Table1[[#This Row],[numBuyers]])-1), "None")</f>
        <v>11.8k</v>
      </c>
      <c r="K773" s="1" t="str">
        <f>IFERROR(LEFT(Table1[[#This Row],[Column1]],SEARCH("k", Table1[[#This Row],[Column1]])-1), 0)</f>
        <v>11.8</v>
      </c>
      <c r="L773" s="16">
        <f>IF(Table1[[#This Row],[Column2]]=0, Table1[[#This Row],[Column1]], Table1[[#This Row],[Column2]]*1000)</f>
        <v>11800</v>
      </c>
      <c r="M773" s="14" t="str">
        <f>IFERROR(MID(Table1[[#This Row],[price]],SEARCH("¹",Table1[[#This Row],[price]])+1, 10), MID(Table1[[#This Row],[price]],SEARCH("Rs. ",Table1[[#This Row],[price]])+4, 10))</f>
        <v>499</v>
      </c>
      <c r="N773" s="6" t="str">
        <f>IF(ISNUMBER(SEARCH("Men", Table1[[#This Row],[name]])), "Men", "Women")</f>
        <v>Women</v>
      </c>
      <c r="O773" s="6"/>
      <c r="P773" s="6"/>
    </row>
    <row r="774" spans="1:16" ht="19.8" customHeight="1" x14ac:dyDescent="0.3">
      <c r="A774" t="s">
        <v>85</v>
      </c>
      <c r="B774" t="s">
        <v>3419</v>
      </c>
      <c r="C774" t="s">
        <v>3420</v>
      </c>
      <c r="D774" t="s">
        <v>792</v>
      </c>
      <c r="E774" s="1" t="s">
        <v>3421</v>
      </c>
      <c r="F774" s="1" t="s">
        <v>3422</v>
      </c>
      <c r="G774" s="1" t="s">
        <v>560</v>
      </c>
      <c r="H774" t="s">
        <v>297</v>
      </c>
      <c r="I774" s="10" t="str">
        <f>IFERROR(LEFT(Table1[[#This Row],[ratingOld]],SEARCH("|", Table1[[#This Row],[ratingOld]])-2), AVERAGE(Table1[Ratings]))</f>
        <v>4.4</v>
      </c>
      <c r="J774" s="1" t="str">
        <f>IF(Table1[[#This Row],[numBuyers]]&lt;&gt;"None",LEFT(Table1[[#This Row],[numBuyers]],SEARCH(" ",Table1[[#This Row],[numBuyers]])-1), "None")</f>
        <v>2k</v>
      </c>
      <c r="K774" s="1" t="str">
        <f>IFERROR(LEFT(Table1[[#This Row],[Column1]],SEARCH("k", Table1[[#This Row],[Column1]])-1), 0)</f>
        <v>2</v>
      </c>
      <c r="L774" s="16">
        <f>IF(Table1[[#This Row],[Column2]]=0, Table1[[#This Row],[Column1]], Table1[[#This Row],[Column2]]*1000)</f>
        <v>2000</v>
      </c>
      <c r="M774" s="14" t="str">
        <f>IFERROR(MID(Table1[[#This Row],[price]],SEARCH("¹",Table1[[#This Row],[price]])+1, 10), MID(Table1[[#This Row],[price]],SEARCH("Rs. ",Table1[[#This Row],[price]])+4, 10))</f>
        <v>959</v>
      </c>
      <c r="N774" s="6" t="str">
        <f>IF(ISNUMBER(SEARCH("Men", Table1[[#This Row],[name]])), "Men", "Women")</f>
        <v>Men</v>
      </c>
      <c r="O774" s="6"/>
      <c r="P774" s="6"/>
    </row>
    <row r="775" spans="1:16" ht="19.8" customHeight="1" x14ac:dyDescent="0.3">
      <c r="A775" t="s">
        <v>3423</v>
      </c>
      <c r="B775" t="s">
        <v>3424</v>
      </c>
      <c r="C775" t="s">
        <v>3425</v>
      </c>
      <c r="D775" t="s">
        <v>21</v>
      </c>
      <c r="E775" s="1" t="s">
        <v>3426</v>
      </c>
      <c r="F775" s="1" t="s">
        <v>2662</v>
      </c>
      <c r="G775" s="1" t="s">
        <v>3427</v>
      </c>
      <c r="H775" t="s">
        <v>110</v>
      </c>
      <c r="I775" s="10" t="str">
        <f>IFERROR(LEFT(Table1[[#This Row],[ratingOld]],SEARCH("|", Table1[[#This Row],[ratingOld]])-2), AVERAGE(Table1[Ratings]))</f>
        <v>4.5</v>
      </c>
      <c r="J775" s="1" t="str">
        <f>IF(Table1[[#This Row],[numBuyers]]&lt;&gt;"None",LEFT(Table1[[#This Row],[numBuyers]],SEARCH(" ",Table1[[#This Row],[numBuyers]])-1), "None")</f>
        <v>1.3k</v>
      </c>
      <c r="K775" s="1" t="str">
        <f>IFERROR(LEFT(Table1[[#This Row],[Column1]],SEARCH("k", Table1[[#This Row],[Column1]])-1), 0)</f>
        <v>1.3</v>
      </c>
      <c r="L775" s="16">
        <f>IF(Table1[[#This Row],[Column2]]=0, Table1[[#This Row],[Column1]], Table1[[#This Row],[Column2]]*1000)</f>
        <v>1300</v>
      </c>
      <c r="M775" s="14" t="str">
        <f>IFERROR(MID(Table1[[#This Row],[price]],SEARCH("¹",Table1[[#This Row],[price]])+1, 10), MID(Table1[[#This Row],[price]],SEARCH("Rs. ",Table1[[#This Row],[price]])+4, 10))</f>
        <v>2295</v>
      </c>
      <c r="N775" s="6" t="str">
        <f>IF(ISNUMBER(SEARCH("Men", Table1[[#This Row],[name]])), "Men", "Women")</f>
        <v>Men</v>
      </c>
      <c r="O775" s="6"/>
      <c r="P775" s="6"/>
    </row>
    <row r="776" spans="1:16" ht="19.8" customHeight="1" x14ac:dyDescent="0.3">
      <c r="A776" t="s">
        <v>1361</v>
      </c>
      <c r="B776" t="s">
        <v>3428</v>
      </c>
      <c r="C776" t="s">
        <v>1817</v>
      </c>
      <c r="D776" t="s">
        <v>106</v>
      </c>
      <c r="E776" s="1" t="s">
        <v>3429</v>
      </c>
      <c r="F776" s="1" t="s">
        <v>3430</v>
      </c>
      <c r="G776" s="1" t="s">
        <v>3431</v>
      </c>
      <c r="H776" t="s">
        <v>1391</v>
      </c>
      <c r="I776" s="10" t="str">
        <f>IFERROR(LEFT(Table1[[#This Row],[ratingOld]],SEARCH("|", Table1[[#This Row],[ratingOld]])-2), AVERAGE(Table1[Ratings]))</f>
        <v>4.6</v>
      </c>
      <c r="J776" s="1" t="str">
        <f>IF(Table1[[#This Row],[numBuyers]]&lt;&gt;"None",LEFT(Table1[[#This Row],[numBuyers]],SEARCH(" ",Table1[[#This Row],[numBuyers]])-1), "None")</f>
        <v>1.5k</v>
      </c>
      <c r="K776" s="1" t="str">
        <f>IFERROR(LEFT(Table1[[#This Row],[Column1]],SEARCH("k", Table1[[#This Row],[Column1]])-1), 0)</f>
        <v>1.5</v>
      </c>
      <c r="L776" s="16">
        <f>IF(Table1[[#This Row],[Column2]]=0, Table1[[#This Row],[Column1]], Table1[[#This Row],[Column2]]*1000)</f>
        <v>1500</v>
      </c>
      <c r="M776" s="14" t="str">
        <f>IFERROR(MID(Table1[[#This Row],[price]],SEARCH("¹",Table1[[#This Row],[price]])+1, 10), MID(Table1[[#This Row],[price]],SEARCH("Rs. ",Table1[[#This Row],[price]])+4, 10))</f>
        <v>749</v>
      </c>
      <c r="N776" s="6" t="str">
        <f>IF(ISNUMBER(SEARCH("Men", Table1[[#This Row],[name]])), "Men", "Women")</f>
        <v>Women</v>
      </c>
      <c r="O776" s="6"/>
      <c r="P776" s="6"/>
    </row>
    <row r="777" spans="1:16" ht="19.8" hidden="1" customHeight="1" x14ac:dyDescent="0.3">
      <c r="A777" t="s">
        <v>3432</v>
      </c>
      <c r="B777" t="s">
        <v>3433</v>
      </c>
      <c r="C777" t="s">
        <v>3434</v>
      </c>
      <c r="D777" t="s">
        <v>21</v>
      </c>
      <c r="E777" s="1" t="s">
        <v>3435</v>
      </c>
      <c r="F777" s="1" t="s">
        <v>3436</v>
      </c>
      <c r="G777" t="s">
        <v>21</v>
      </c>
      <c r="H777" t="s">
        <v>21</v>
      </c>
      <c r="I777" s="1" t="str">
        <f ca="1">IFERROR(LEFT(Table1[[#This Row],[ratingOld]],SEARCH("|", Table1[[#This Row],[ratingOld]])-2), AVERAGE(Table1[Ratings]))</f>
        <v>4.4</v>
      </c>
      <c r="J777" s="1" t="str">
        <f>IF(Table1[[#This Row],[numBuyers]]&lt;&gt;"None",LEFT(Table1[[#This Row],[numBuyers]],SEARCH(" ",Table1[[#This Row],[numBuyers]])-1), "None")</f>
        <v>None</v>
      </c>
      <c r="K777" s="1">
        <f>IFERROR(LEFT(Table1[[#This Row],[Column1]],SEARCH("k", Table1[[#This Row],[Column1]])-1), 0)</f>
        <v>0</v>
      </c>
      <c r="L777" s="6" t="str">
        <f>IF(Table1[[#This Row],[Column2]]=0, Table1[[#This Row],[Column1]], Table1[[#This Row],[Column2]]*1000)</f>
        <v>None</v>
      </c>
      <c r="M777" s="6" t="str">
        <f>IFERROR(MID(Table1[[#This Row],[price]],SEARCH("¹",Table1[[#This Row],[price]])+1, 10), MID(Table1[[#This Row],[price]],SEARCH("Rs. ",Table1[[#This Row],[price]])+4, 10))</f>
        <v>3399</v>
      </c>
      <c r="N777" s="6" t="str">
        <f>IF(ISNUMBER(SEARCH("Men", Table1[[#This Row],[name]])), "Men", "Women")</f>
        <v>Men</v>
      </c>
      <c r="O777" s="6" t="str">
        <f>TRIM(RIGHT(SUBSTITUTE(Table1[[#This Row],[name]], " ", REPT(" ", 100)), 100))</f>
        <v>Jeans</v>
      </c>
      <c r="P77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778" spans="1:16" ht="19.8" customHeight="1" x14ac:dyDescent="0.3">
      <c r="A778" t="s">
        <v>240</v>
      </c>
      <c r="B778" t="s">
        <v>3437</v>
      </c>
      <c r="C778" t="s">
        <v>377</v>
      </c>
      <c r="D778" t="s">
        <v>792</v>
      </c>
      <c r="E778" s="1" t="s">
        <v>3438</v>
      </c>
      <c r="F778" t="s">
        <v>2101</v>
      </c>
      <c r="G778" s="1" t="s">
        <v>3439</v>
      </c>
      <c r="H778" t="s">
        <v>297</v>
      </c>
      <c r="I778" s="10" t="str">
        <f>IFERROR(LEFT(Table1[[#This Row],[ratingOld]],SEARCH("|", Table1[[#This Row],[ratingOld]])-2), AVERAGE(Table1[Ratings]))</f>
        <v>3.2</v>
      </c>
      <c r="J778" s="1" t="str">
        <f>IF(Table1[[#This Row],[numBuyers]]&lt;&gt;"None",LEFT(Table1[[#This Row],[numBuyers]],SEARCH(" ",Table1[[#This Row],[numBuyers]])-1), "None")</f>
        <v>2k</v>
      </c>
      <c r="K778" s="1" t="str">
        <f>IFERROR(LEFT(Table1[[#This Row],[Column1]],SEARCH("k", Table1[[#This Row],[Column1]])-1), 0)</f>
        <v>2</v>
      </c>
      <c r="L778" s="16">
        <f>IF(Table1[[#This Row],[Column2]]=0, Table1[[#This Row],[Column1]], Table1[[#This Row],[Column2]]*1000)</f>
        <v>2000</v>
      </c>
      <c r="M778" s="14" t="str">
        <f>IFERROR(MID(Table1[[#This Row],[price]],SEARCH("¹",Table1[[#This Row],[price]])+1, 10), MID(Table1[[#This Row],[price]],SEARCH("Rs. ",Table1[[#This Row],[price]])+4, 10))</f>
        <v>899</v>
      </c>
      <c r="N778" s="6" t="str">
        <f>IF(ISNUMBER(SEARCH("Men", Table1[[#This Row],[name]])), "Men", "Women")</f>
        <v>Men</v>
      </c>
      <c r="O778" s="6"/>
      <c r="P778" s="6"/>
    </row>
    <row r="779" spans="1:16" ht="19.8" customHeight="1" x14ac:dyDescent="0.3">
      <c r="A779" t="s">
        <v>1409</v>
      </c>
      <c r="B779" t="s">
        <v>3440</v>
      </c>
      <c r="C779" t="s">
        <v>392</v>
      </c>
      <c r="D779" t="s">
        <v>1411</v>
      </c>
      <c r="E779" t="s">
        <v>26</v>
      </c>
      <c r="F779" t="s">
        <v>21</v>
      </c>
      <c r="G779" s="1" t="s">
        <v>3441</v>
      </c>
      <c r="H779" t="s">
        <v>456</v>
      </c>
      <c r="I779" s="10" t="str">
        <f>IFERROR(LEFT(Table1[[#This Row],[ratingOld]],SEARCH("|", Table1[[#This Row],[ratingOld]])-2), AVERAGE(Table1[Ratings]))</f>
        <v>3.5</v>
      </c>
      <c r="J779" s="1" t="str">
        <f>IF(Table1[[#This Row],[numBuyers]]&lt;&gt;"None",LEFT(Table1[[#This Row],[numBuyers]],SEARCH(" ",Table1[[#This Row],[numBuyers]])-1), "None")</f>
        <v>188</v>
      </c>
      <c r="K779" s="1">
        <f>IFERROR(LEFT(Table1[[#This Row],[Column1]],SEARCH("k", Table1[[#This Row],[Column1]])-1), 0)</f>
        <v>0</v>
      </c>
      <c r="L779" s="16" t="str">
        <f>IF(Table1[[#This Row],[Column2]]=0, Table1[[#This Row],[Column1]], Table1[[#This Row],[Column2]]*1000)</f>
        <v>188</v>
      </c>
      <c r="M779" s="14" t="str">
        <f>IFERROR(MID(Table1[[#This Row],[price]],SEARCH("¹",Table1[[#This Row],[price]])+1, 10), MID(Table1[[#This Row],[price]],SEARCH("Rs. ",Table1[[#This Row],[price]])+4, 10))</f>
        <v>799</v>
      </c>
      <c r="N779" s="6" t="str">
        <f>IF(ISNUMBER(SEARCH("Men", Table1[[#This Row],[name]])), "Men", "Women")</f>
        <v>Women</v>
      </c>
      <c r="O779" s="6"/>
      <c r="P779" s="6"/>
    </row>
    <row r="780" spans="1:16" ht="19.8" customHeight="1" x14ac:dyDescent="0.3">
      <c r="A780" t="s">
        <v>403</v>
      </c>
      <c r="B780" t="s">
        <v>3442</v>
      </c>
      <c r="C780" t="s">
        <v>3443</v>
      </c>
      <c r="D780" t="s">
        <v>18</v>
      </c>
      <c r="E780" s="1" t="s">
        <v>3444</v>
      </c>
      <c r="F780" s="1" t="s">
        <v>3445</v>
      </c>
      <c r="G780" s="1" t="s">
        <v>3446</v>
      </c>
      <c r="H780" t="s">
        <v>2039</v>
      </c>
      <c r="I780" s="10" t="str">
        <f>IFERROR(LEFT(Table1[[#This Row],[ratingOld]],SEARCH("|", Table1[[#This Row],[ratingOld]])-2), AVERAGE(Table1[Ratings]))</f>
        <v>4.4</v>
      </c>
      <c r="J780" s="1" t="str">
        <f>IF(Table1[[#This Row],[numBuyers]]&lt;&gt;"None",LEFT(Table1[[#This Row],[numBuyers]],SEARCH(" ",Table1[[#This Row],[numBuyers]])-1), "None")</f>
        <v>644</v>
      </c>
      <c r="K780" s="1">
        <f>IFERROR(LEFT(Table1[[#This Row],[Column1]],SEARCH("k", Table1[[#This Row],[Column1]])-1), 0)</f>
        <v>0</v>
      </c>
      <c r="L780" s="16" t="str">
        <f>IF(Table1[[#This Row],[Column2]]=0, Table1[[#This Row],[Column1]], Table1[[#This Row],[Column2]]*1000)</f>
        <v>644</v>
      </c>
      <c r="M780" s="14" t="str">
        <f>IFERROR(MID(Table1[[#This Row],[price]],SEARCH("¹",Table1[[#This Row],[price]])+1, 10), MID(Table1[[#This Row],[price]],SEARCH("Rs. ",Table1[[#This Row],[price]])+4, 10))</f>
        <v>2279</v>
      </c>
      <c r="N780" s="6" t="str">
        <f>IF(ISNUMBER(SEARCH("Men", Table1[[#This Row],[name]])), "Men", "Women")</f>
        <v>Men</v>
      </c>
      <c r="O780" s="6"/>
      <c r="P780" s="6"/>
    </row>
    <row r="781" spans="1:16" ht="19.8" customHeight="1" x14ac:dyDescent="0.3">
      <c r="A781" t="s">
        <v>133</v>
      </c>
      <c r="B781" t="s">
        <v>3447</v>
      </c>
      <c r="C781" t="s">
        <v>135</v>
      </c>
      <c r="D781" t="s">
        <v>21</v>
      </c>
      <c r="E781" t="s">
        <v>3448</v>
      </c>
      <c r="F781" s="1" t="s">
        <v>626</v>
      </c>
      <c r="G781" s="1" t="s">
        <v>3449</v>
      </c>
      <c r="H781" t="s">
        <v>3450</v>
      </c>
      <c r="I781" s="10" t="str">
        <f>IFERROR(LEFT(Table1[[#This Row],[ratingOld]],SEARCH("|", Table1[[#This Row],[ratingOld]])-2), AVERAGE(Table1[Ratings]))</f>
        <v>4.3</v>
      </c>
      <c r="J781" s="1" t="str">
        <f>IF(Table1[[#This Row],[numBuyers]]&lt;&gt;"None",LEFT(Table1[[#This Row],[numBuyers]],SEARCH(" ",Table1[[#This Row],[numBuyers]])-1), "None")</f>
        <v>771</v>
      </c>
      <c r="K781" s="1">
        <f>IFERROR(LEFT(Table1[[#This Row],[Column1]],SEARCH("k", Table1[[#This Row],[Column1]])-1), 0)</f>
        <v>0</v>
      </c>
      <c r="L781" s="16" t="str">
        <f>IF(Table1[[#This Row],[Column2]]=0, Table1[[#This Row],[Column1]], Table1[[#This Row],[Column2]]*1000)</f>
        <v>771</v>
      </c>
      <c r="M781" s="14" t="str">
        <f>IFERROR(MID(Table1[[#This Row],[price]],SEARCH("¹",Table1[[#This Row],[price]])+1, 10), MID(Table1[[#This Row],[price]],SEARCH("Rs. ",Table1[[#This Row],[price]])+4, 10))</f>
        <v>1899</v>
      </c>
      <c r="N781" s="6" t="str">
        <f>IF(ISNUMBER(SEARCH("Men", Table1[[#This Row],[name]])), "Men", "Women")</f>
        <v>Men</v>
      </c>
      <c r="O781" s="6"/>
      <c r="P781" s="6"/>
    </row>
    <row r="782" spans="1:16" ht="19.8" customHeight="1" x14ac:dyDescent="0.3">
      <c r="A782" t="s">
        <v>1623</v>
      </c>
      <c r="B782" t="s">
        <v>3451</v>
      </c>
      <c r="C782" t="s">
        <v>3452</v>
      </c>
      <c r="D782" t="s">
        <v>3453</v>
      </c>
      <c r="E782" s="1" t="s">
        <v>3454</v>
      </c>
      <c r="F782" s="1" t="s">
        <v>1247</v>
      </c>
      <c r="G782" s="1" t="s">
        <v>3455</v>
      </c>
      <c r="H782" t="s">
        <v>3456</v>
      </c>
      <c r="I782" s="10" t="str">
        <f>IFERROR(LEFT(Table1[[#This Row],[ratingOld]],SEARCH("|", Table1[[#This Row],[ratingOld]])-2), AVERAGE(Table1[Ratings]))</f>
        <v>4.2</v>
      </c>
      <c r="J782" s="1" t="str">
        <f>IF(Table1[[#This Row],[numBuyers]]&lt;&gt;"None",LEFT(Table1[[#This Row],[numBuyers]],SEARCH(" ",Table1[[#This Row],[numBuyers]])-1), "None")</f>
        <v>843</v>
      </c>
      <c r="K782" s="1">
        <f>IFERROR(LEFT(Table1[[#This Row],[Column1]],SEARCH("k", Table1[[#This Row],[Column1]])-1), 0)</f>
        <v>0</v>
      </c>
      <c r="L782" s="16" t="str">
        <f>IF(Table1[[#This Row],[Column2]]=0, Table1[[#This Row],[Column1]], Table1[[#This Row],[Column2]]*1000)</f>
        <v>843</v>
      </c>
      <c r="M782" s="14" t="str">
        <f>IFERROR(MID(Table1[[#This Row],[price]],SEARCH("¹",Table1[[#This Row],[price]])+1, 10), MID(Table1[[#This Row],[price]],SEARCH("Rs. ",Table1[[#This Row],[price]])+4, 10))</f>
        <v>1329</v>
      </c>
      <c r="N782" s="6" t="str">
        <f>IF(ISNUMBER(SEARCH("Men", Table1[[#This Row],[name]])), "Men", "Women")</f>
        <v>Men</v>
      </c>
      <c r="O782" s="6"/>
      <c r="P782" s="6"/>
    </row>
    <row r="783" spans="1:16" ht="19.8" customHeight="1" x14ac:dyDescent="0.3">
      <c r="A783" t="s">
        <v>1857</v>
      </c>
      <c r="B783" t="s">
        <v>3457</v>
      </c>
      <c r="C783" t="s">
        <v>3164</v>
      </c>
      <c r="D783" t="s">
        <v>436</v>
      </c>
      <c r="E783" s="1" t="s">
        <v>3458</v>
      </c>
      <c r="F783" s="1" t="s">
        <v>2933</v>
      </c>
      <c r="G783" s="1" t="s">
        <v>3459</v>
      </c>
      <c r="H783" t="s">
        <v>2044</v>
      </c>
      <c r="I783" s="10" t="str">
        <f>IFERROR(LEFT(Table1[[#This Row],[ratingOld]],SEARCH("|", Table1[[#This Row],[ratingOld]])-2), AVERAGE(Table1[Ratings]))</f>
        <v>5</v>
      </c>
      <c r="J783" s="1" t="str">
        <f>IF(Table1[[#This Row],[numBuyers]]&lt;&gt;"None",LEFT(Table1[[#This Row],[numBuyers]],SEARCH(" ",Table1[[#This Row],[numBuyers]])-1), "None")</f>
        <v>2</v>
      </c>
      <c r="K783" s="1">
        <f>IFERROR(LEFT(Table1[[#This Row],[Column1]],SEARCH("k", Table1[[#This Row],[Column1]])-1), 0)</f>
        <v>0</v>
      </c>
      <c r="L783" s="16" t="str">
        <f>IF(Table1[[#This Row],[Column2]]=0, Table1[[#This Row],[Column1]], Table1[[#This Row],[Column2]]*1000)</f>
        <v>2</v>
      </c>
      <c r="M783" s="14" t="str">
        <f>IFERROR(MID(Table1[[#This Row],[price]],SEARCH("¹",Table1[[#This Row],[price]])+1, 10), MID(Table1[[#This Row],[price]],SEARCH("Rs. ",Table1[[#This Row],[price]])+4, 10))</f>
        <v>1759</v>
      </c>
      <c r="N783" s="6" t="str">
        <f>IF(ISNUMBER(SEARCH("Men", Table1[[#This Row],[name]])), "Men", "Women")</f>
        <v>Men</v>
      </c>
      <c r="O783" s="6"/>
      <c r="P783" s="6"/>
    </row>
    <row r="784" spans="1:16" ht="19.8" customHeight="1" x14ac:dyDescent="0.3">
      <c r="A784" t="s">
        <v>365</v>
      </c>
      <c r="B784" t="s">
        <v>3460</v>
      </c>
      <c r="C784" t="s">
        <v>3461</v>
      </c>
      <c r="D784" t="s">
        <v>215</v>
      </c>
      <c r="E784" s="1" t="s">
        <v>3462</v>
      </c>
      <c r="F784" s="1" t="s">
        <v>108</v>
      </c>
      <c r="G784" s="1" t="s">
        <v>3463</v>
      </c>
      <c r="H784" t="s">
        <v>3464</v>
      </c>
      <c r="I784" s="10" t="str">
        <f>IFERROR(LEFT(Table1[[#This Row],[ratingOld]],SEARCH("|", Table1[[#This Row],[ratingOld]])-2), AVERAGE(Table1[Ratings]))</f>
        <v>4.1</v>
      </c>
      <c r="J784" s="1" t="str">
        <f>IF(Table1[[#This Row],[numBuyers]]&lt;&gt;"None",LEFT(Table1[[#This Row],[numBuyers]],SEARCH(" ",Table1[[#This Row],[numBuyers]])-1), "None")</f>
        <v>539</v>
      </c>
      <c r="K784" s="1">
        <f>IFERROR(LEFT(Table1[[#This Row],[Column1]],SEARCH("k", Table1[[#This Row],[Column1]])-1), 0)</f>
        <v>0</v>
      </c>
      <c r="L784" s="16" t="str">
        <f>IF(Table1[[#This Row],[Column2]]=0, Table1[[#This Row],[Column1]], Table1[[#This Row],[Column2]]*1000)</f>
        <v>539</v>
      </c>
      <c r="M784" s="14" t="str">
        <f>IFERROR(MID(Table1[[#This Row],[price]],SEARCH("¹",Table1[[#This Row],[price]])+1, 10), MID(Table1[[#This Row],[price]],SEARCH("Rs. ",Table1[[#This Row],[price]])+4, 10))</f>
        <v>2364</v>
      </c>
      <c r="N784" s="6" t="str">
        <f>IF(ISNUMBER(SEARCH("Men", Table1[[#This Row],[name]])), "Men", "Women")</f>
        <v>Women</v>
      </c>
      <c r="O784" s="6"/>
      <c r="P784" s="6"/>
    </row>
    <row r="785" spans="1:16" ht="19.8" customHeight="1" x14ac:dyDescent="0.3">
      <c r="A785" t="s">
        <v>3465</v>
      </c>
      <c r="B785" t="s">
        <v>3466</v>
      </c>
      <c r="C785" t="s">
        <v>967</v>
      </c>
      <c r="D785" t="s">
        <v>3467</v>
      </c>
      <c r="E785" s="1" t="s">
        <v>3468</v>
      </c>
      <c r="F785" s="1" t="s">
        <v>3469</v>
      </c>
      <c r="G785" s="1" t="s">
        <v>3470</v>
      </c>
      <c r="H785" t="s">
        <v>3471</v>
      </c>
      <c r="I785" s="10" t="str">
        <f>IFERROR(LEFT(Table1[[#This Row],[ratingOld]],SEARCH("|", Table1[[#This Row],[ratingOld]])-2), AVERAGE(Table1[Ratings]))</f>
        <v>3.8</v>
      </c>
      <c r="J785" s="1" t="str">
        <f>IF(Table1[[#This Row],[numBuyers]]&lt;&gt;"None",LEFT(Table1[[#This Row],[numBuyers]],SEARCH(" ",Table1[[#This Row],[numBuyers]])-1), "None")</f>
        <v>580</v>
      </c>
      <c r="K785" s="1">
        <f>IFERROR(LEFT(Table1[[#This Row],[Column1]],SEARCH("k", Table1[[#This Row],[Column1]])-1), 0)</f>
        <v>0</v>
      </c>
      <c r="L785" s="16" t="str">
        <f>IF(Table1[[#This Row],[Column2]]=0, Table1[[#This Row],[Column1]], Table1[[#This Row],[Column2]]*1000)</f>
        <v>580</v>
      </c>
      <c r="M785" s="14" t="str">
        <f>IFERROR(MID(Table1[[#This Row],[price]],SEARCH("¹",Table1[[#This Row],[price]])+1, 10), MID(Table1[[#This Row],[price]],SEARCH("Rs. ",Table1[[#This Row],[price]])+4, 10))</f>
        <v>1799</v>
      </c>
      <c r="N785" s="6" t="str">
        <f>IF(ISNUMBER(SEARCH("Men", Table1[[#This Row],[name]])), "Men", "Women")</f>
        <v>Women</v>
      </c>
      <c r="O785" s="6"/>
      <c r="P785" s="6"/>
    </row>
    <row r="786" spans="1:16" ht="19.8" customHeight="1" x14ac:dyDescent="0.3">
      <c r="A786" t="s">
        <v>365</v>
      </c>
      <c r="B786" t="s">
        <v>3472</v>
      </c>
      <c r="C786" t="s">
        <v>80</v>
      </c>
      <c r="D786" t="s">
        <v>18</v>
      </c>
      <c r="E786" s="1" t="s">
        <v>3473</v>
      </c>
      <c r="F786" s="1" t="s">
        <v>2126</v>
      </c>
      <c r="G786" s="1" t="s">
        <v>3474</v>
      </c>
      <c r="H786" t="s">
        <v>1553</v>
      </c>
      <c r="I786" s="10" t="str">
        <f>IFERROR(LEFT(Table1[[#This Row],[ratingOld]],SEARCH("|", Table1[[#This Row],[ratingOld]])-2), AVERAGE(Table1[Ratings]))</f>
        <v>4.8</v>
      </c>
      <c r="J786" s="1" t="str">
        <f>IF(Table1[[#This Row],[numBuyers]]&lt;&gt;"None",LEFT(Table1[[#This Row],[numBuyers]],SEARCH(" ",Table1[[#This Row],[numBuyers]])-1), "None")</f>
        <v>37</v>
      </c>
      <c r="K786" s="1">
        <f>IFERROR(LEFT(Table1[[#This Row],[Column1]],SEARCH("k", Table1[[#This Row],[Column1]])-1), 0)</f>
        <v>0</v>
      </c>
      <c r="L786" s="16" t="str">
        <f>IF(Table1[[#This Row],[Column2]]=0, Table1[[#This Row],[Column1]], Table1[[#This Row],[Column2]]*1000)</f>
        <v>37</v>
      </c>
      <c r="M786" s="14" t="str">
        <f>IFERROR(MID(Table1[[#This Row],[price]],SEARCH("¹",Table1[[#This Row],[price]])+1, 10), MID(Table1[[#This Row],[price]],SEARCH("Rs. ",Table1[[#This Row],[price]])+4, 10))</f>
        <v>1199</v>
      </c>
      <c r="N786" s="6" t="str">
        <f>IF(ISNUMBER(SEARCH("Men", Table1[[#This Row],[name]])), "Men", "Women")</f>
        <v>Women</v>
      </c>
      <c r="O786" s="6"/>
      <c r="P786" s="6"/>
    </row>
    <row r="787" spans="1:16" ht="19.8" customHeight="1" x14ac:dyDescent="0.3">
      <c r="A787" t="s">
        <v>71</v>
      </c>
      <c r="B787" t="s">
        <v>3475</v>
      </c>
      <c r="C787" t="s">
        <v>17</v>
      </c>
      <c r="D787" t="s">
        <v>1483</v>
      </c>
      <c r="E787" s="1" t="s">
        <v>3476</v>
      </c>
      <c r="F787" t="s">
        <v>1364</v>
      </c>
      <c r="G787" s="1" t="s">
        <v>3477</v>
      </c>
      <c r="H787" t="s">
        <v>3478</v>
      </c>
      <c r="I787" s="10" t="str">
        <f>IFERROR(LEFT(Table1[[#This Row],[ratingOld]],SEARCH("|", Table1[[#This Row],[ratingOld]])-2), AVERAGE(Table1[Ratings]))</f>
        <v>4.1</v>
      </c>
      <c r="J787" s="1" t="str">
        <f>IF(Table1[[#This Row],[numBuyers]]&lt;&gt;"None",LEFT(Table1[[#This Row],[numBuyers]],SEARCH(" ",Table1[[#This Row],[numBuyers]])-1), "None")</f>
        <v>769</v>
      </c>
      <c r="K787" s="1">
        <f>IFERROR(LEFT(Table1[[#This Row],[Column1]],SEARCH("k", Table1[[#This Row],[Column1]])-1), 0)</f>
        <v>0</v>
      </c>
      <c r="L787" s="16" t="str">
        <f>IF(Table1[[#This Row],[Column2]]=0, Table1[[#This Row],[Column1]], Table1[[#This Row],[Column2]]*1000)</f>
        <v>769</v>
      </c>
      <c r="M787" s="14" t="str">
        <f>IFERROR(MID(Table1[[#This Row],[price]],SEARCH("¹",Table1[[#This Row],[price]])+1, 10), MID(Table1[[#This Row],[price]],SEARCH("Rs. ",Table1[[#This Row],[price]])+4, 10))</f>
        <v>599</v>
      </c>
      <c r="N787" s="6" t="str">
        <f>IF(ISNUMBER(SEARCH("Men", Table1[[#This Row],[name]])), "Men", "Women")</f>
        <v>Men</v>
      </c>
      <c r="O787" s="6"/>
      <c r="P787" s="6"/>
    </row>
    <row r="788" spans="1:16" ht="19.8" customHeight="1" x14ac:dyDescent="0.3">
      <c r="A788" t="s">
        <v>3479</v>
      </c>
      <c r="B788" t="s">
        <v>3480</v>
      </c>
      <c r="C788" t="s">
        <v>371</v>
      </c>
      <c r="D788" t="s">
        <v>1639</v>
      </c>
      <c r="E788" t="s">
        <v>3481</v>
      </c>
      <c r="F788" t="s">
        <v>1142</v>
      </c>
      <c r="G788" s="1" t="s">
        <v>3482</v>
      </c>
      <c r="H788" t="s">
        <v>3483</v>
      </c>
      <c r="I788" s="10" t="str">
        <f>IFERROR(LEFT(Table1[[#This Row],[ratingOld]],SEARCH("|", Table1[[#This Row],[ratingOld]])-2), AVERAGE(Table1[Ratings]))</f>
        <v>3.9</v>
      </c>
      <c r="J788" s="1" t="str">
        <f>IF(Table1[[#This Row],[numBuyers]]&lt;&gt;"None",LEFT(Table1[[#This Row],[numBuyers]],SEARCH(" ",Table1[[#This Row],[numBuyers]])-1), "None")</f>
        <v>371</v>
      </c>
      <c r="K788" s="1">
        <f>IFERROR(LEFT(Table1[[#This Row],[Column1]],SEARCH("k", Table1[[#This Row],[Column1]])-1), 0)</f>
        <v>0</v>
      </c>
      <c r="L788" s="16" t="str">
        <f>IF(Table1[[#This Row],[Column2]]=0, Table1[[#This Row],[Column1]], Table1[[#This Row],[Column2]]*1000)</f>
        <v>371</v>
      </c>
      <c r="M788" s="14" t="str">
        <f>IFERROR(MID(Table1[[#This Row],[price]],SEARCH("¹",Table1[[#This Row],[price]])+1, 10), MID(Table1[[#This Row],[price]],SEARCH("Rs. ",Table1[[#This Row],[price]])+4, 10))</f>
        <v>539</v>
      </c>
      <c r="N788" s="6" t="str">
        <f>IF(ISNUMBER(SEARCH("Men", Table1[[#This Row],[name]])), "Men", "Women")</f>
        <v>Men</v>
      </c>
      <c r="O788" s="6"/>
      <c r="P788" s="6"/>
    </row>
    <row r="789" spans="1:16" ht="19.8" customHeight="1" x14ac:dyDescent="0.3">
      <c r="A789" t="s">
        <v>488</v>
      </c>
      <c r="B789" t="s">
        <v>3484</v>
      </c>
      <c r="C789" t="s">
        <v>2817</v>
      </c>
      <c r="D789" t="s">
        <v>3485</v>
      </c>
      <c r="E789" s="1" t="s">
        <v>3486</v>
      </c>
      <c r="F789" t="s">
        <v>3487</v>
      </c>
      <c r="G789" s="1" t="s">
        <v>442</v>
      </c>
      <c r="H789" t="s">
        <v>443</v>
      </c>
      <c r="I789" s="10" t="str">
        <f>IFERROR(LEFT(Table1[[#This Row],[ratingOld]],SEARCH("|", Table1[[#This Row],[ratingOld]])-2), AVERAGE(Table1[Ratings]))</f>
        <v>4.1</v>
      </c>
      <c r="J789" s="1" t="str">
        <f>IF(Table1[[#This Row],[numBuyers]]&lt;&gt;"None",LEFT(Table1[[#This Row],[numBuyers]],SEARCH(" ",Table1[[#This Row],[numBuyers]])-1), "None")</f>
        <v>3.3k</v>
      </c>
      <c r="K789" s="1" t="str">
        <f>IFERROR(LEFT(Table1[[#This Row],[Column1]],SEARCH("k", Table1[[#This Row],[Column1]])-1), 0)</f>
        <v>3.3</v>
      </c>
      <c r="L789" s="16">
        <f>IF(Table1[[#This Row],[Column2]]=0, Table1[[#This Row],[Column1]], Table1[[#This Row],[Column2]]*1000)</f>
        <v>3300</v>
      </c>
      <c r="M789" s="14" t="str">
        <f>IFERROR(MID(Table1[[#This Row],[price]],SEARCH("¹",Table1[[#This Row],[price]])+1, 10), MID(Table1[[#This Row],[price]],SEARCH("Rs. ",Table1[[#This Row],[price]])+4, 10))</f>
        <v>3199</v>
      </c>
      <c r="N789" s="6" t="str">
        <f>IF(ISNUMBER(SEARCH("Men", Table1[[#This Row],[name]])), "Men", "Women")</f>
        <v>Women</v>
      </c>
      <c r="O789" s="6"/>
      <c r="P789" s="6"/>
    </row>
    <row r="790" spans="1:16" ht="19.8" customHeight="1" x14ac:dyDescent="0.3">
      <c r="A790" t="s">
        <v>677</v>
      </c>
      <c r="B790" t="s">
        <v>3488</v>
      </c>
      <c r="C790" t="s">
        <v>3489</v>
      </c>
      <c r="D790" t="s">
        <v>436</v>
      </c>
      <c r="E790" s="1" t="s">
        <v>3490</v>
      </c>
      <c r="F790" t="s">
        <v>21</v>
      </c>
      <c r="G790" s="1" t="s">
        <v>3491</v>
      </c>
      <c r="H790" t="s">
        <v>3492</v>
      </c>
      <c r="I790" s="10" t="str">
        <f>IFERROR(LEFT(Table1[[#This Row],[ratingOld]],SEARCH("|", Table1[[#This Row],[ratingOld]])-2), AVERAGE(Table1[Ratings]))</f>
        <v>4.3</v>
      </c>
      <c r="J790" s="1" t="str">
        <f>IF(Table1[[#This Row],[numBuyers]]&lt;&gt;"None",LEFT(Table1[[#This Row],[numBuyers]],SEARCH(" ",Table1[[#This Row],[numBuyers]])-1), "None")</f>
        <v>13.2k</v>
      </c>
      <c r="K790" s="1" t="str">
        <f>IFERROR(LEFT(Table1[[#This Row],[Column1]],SEARCH("k", Table1[[#This Row],[Column1]])-1), 0)</f>
        <v>13.2</v>
      </c>
      <c r="L790" s="16">
        <f>IF(Table1[[#This Row],[Column2]]=0, Table1[[#This Row],[Column1]], Table1[[#This Row],[Column2]]*1000)</f>
        <v>13200</v>
      </c>
      <c r="M790" s="14" t="str">
        <f>IFERROR(MID(Table1[[#This Row],[price]],SEARCH("¹",Table1[[#This Row],[price]])+1, 10), MID(Table1[[#This Row],[price]],SEARCH("Rs. ",Table1[[#This Row],[price]])+4, 10))</f>
        <v>1196</v>
      </c>
      <c r="N790" s="6" t="str">
        <f>IF(ISNUMBER(SEARCH("Men", Table1[[#This Row],[name]])), "Men", "Women")</f>
        <v>Men</v>
      </c>
      <c r="O790" s="6"/>
      <c r="P790" s="6"/>
    </row>
    <row r="791" spans="1:16" ht="19.8" customHeight="1" x14ac:dyDescent="0.3">
      <c r="A791" t="s">
        <v>85</v>
      </c>
      <c r="B791" t="s">
        <v>3493</v>
      </c>
      <c r="C791" t="s">
        <v>87</v>
      </c>
      <c r="D791" t="s">
        <v>88</v>
      </c>
      <c r="E791" s="1" t="s">
        <v>3494</v>
      </c>
      <c r="F791" s="1" t="s">
        <v>986</v>
      </c>
      <c r="G791" s="1" t="s">
        <v>3495</v>
      </c>
      <c r="H791" t="s">
        <v>3496</v>
      </c>
      <c r="I791" s="10" t="str">
        <f>IFERROR(LEFT(Table1[[#This Row],[ratingOld]],SEARCH("|", Table1[[#This Row],[ratingOld]])-2), AVERAGE(Table1[Ratings]))</f>
        <v>4.1</v>
      </c>
      <c r="J791" s="1" t="str">
        <f>IF(Table1[[#This Row],[numBuyers]]&lt;&gt;"None",LEFT(Table1[[#This Row],[numBuyers]],SEARCH(" ",Table1[[#This Row],[numBuyers]])-1), "None")</f>
        <v>373</v>
      </c>
      <c r="K791" s="1">
        <f>IFERROR(LEFT(Table1[[#This Row],[Column1]],SEARCH("k", Table1[[#This Row],[Column1]])-1), 0)</f>
        <v>0</v>
      </c>
      <c r="L791" s="16" t="str">
        <f>IF(Table1[[#This Row],[Column2]]=0, Table1[[#This Row],[Column1]], Table1[[#This Row],[Column2]]*1000)</f>
        <v>373</v>
      </c>
      <c r="M791" s="14" t="str">
        <f>IFERROR(MID(Table1[[#This Row],[price]],SEARCH("¹",Table1[[#This Row],[price]])+1, 10), MID(Table1[[#This Row],[price]],SEARCH("Rs. ",Table1[[#This Row],[price]])+4, 10))</f>
        <v>2069</v>
      </c>
      <c r="N791" s="6" t="str">
        <f>IF(ISNUMBER(SEARCH("Men", Table1[[#This Row],[name]])), "Men", "Women")</f>
        <v>Men</v>
      </c>
      <c r="O791" s="6"/>
      <c r="P791" s="6"/>
    </row>
    <row r="792" spans="1:16" ht="19.8" customHeight="1" x14ac:dyDescent="0.3">
      <c r="A792" t="s">
        <v>120</v>
      </c>
      <c r="B792" t="s">
        <v>3497</v>
      </c>
      <c r="C792" t="s">
        <v>967</v>
      </c>
      <c r="D792" t="s">
        <v>1687</v>
      </c>
      <c r="E792" t="s">
        <v>26</v>
      </c>
      <c r="F792" s="1" t="s">
        <v>1688</v>
      </c>
      <c r="G792" s="1" t="s">
        <v>3498</v>
      </c>
      <c r="H792" t="s">
        <v>1622</v>
      </c>
      <c r="I792" s="10" t="str">
        <f>IFERROR(LEFT(Table1[[#This Row],[ratingOld]],SEARCH("|", Table1[[#This Row],[ratingOld]])-2), AVERAGE(Table1[Ratings]))</f>
        <v>4.4</v>
      </c>
      <c r="J792" s="1" t="str">
        <f>IF(Table1[[#This Row],[numBuyers]]&lt;&gt;"None",LEFT(Table1[[#This Row],[numBuyers]],SEARCH(" ",Table1[[#This Row],[numBuyers]])-1), "None")</f>
        <v>546</v>
      </c>
      <c r="K792" s="1">
        <f>IFERROR(LEFT(Table1[[#This Row],[Column1]],SEARCH("k", Table1[[#This Row],[Column1]])-1), 0)</f>
        <v>0</v>
      </c>
      <c r="L792" s="16" t="str">
        <f>IF(Table1[[#This Row],[Column2]]=0, Table1[[#This Row],[Column1]], Table1[[#This Row],[Column2]]*1000)</f>
        <v>546</v>
      </c>
      <c r="M792" s="14" t="str">
        <f>IFERROR(MID(Table1[[#This Row],[price]],SEARCH("¹",Table1[[#This Row],[price]])+1, 10), MID(Table1[[#This Row],[price]],SEARCH("Rs. ",Table1[[#This Row],[price]])+4, 10))</f>
        <v>1799</v>
      </c>
      <c r="N792" s="6" t="str">
        <f>IF(ISNUMBER(SEARCH("Men", Table1[[#This Row],[name]])), "Men", "Women")</f>
        <v>Women</v>
      </c>
      <c r="O792" s="6"/>
      <c r="P792" s="6"/>
    </row>
    <row r="793" spans="1:16" ht="19.8" customHeight="1" x14ac:dyDescent="0.3">
      <c r="A793" t="s">
        <v>3499</v>
      </c>
      <c r="B793" t="s">
        <v>3500</v>
      </c>
      <c r="C793" t="s">
        <v>3501</v>
      </c>
      <c r="D793" t="s">
        <v>194</v>
      </c>
      <c r="E793" t="s">
        <v>26</v>
      </c>
      <c r="F793" t="s">
        <v>373</v>
      </c>
      <c r="G793" s="1" t="s">
        <v>3502</v>
      </c>
      <c r="H793" t="s">
        <v>463</v>
      </c>
      <c r="I793" s="10" t="str">
        <f>IFERROR(LEFT(Table1[[#This Row],[ratingOld]],SEARCH("|", Table1[[#This Row],[ratingOld]])-2), AVERAGE(Table1[Ratings]))</f>
        <v>4.2</v>
      </c>
      <c r="J793" s="1" t="str">
        <f>IF(Table1[[#This Row],[numBuyers]]&lt;&gt;"None",LEFT(Table1[[#This Row],[numBuyers]],SEARCH(" ",Table1[[#This Row],[numBuyers]])-1), "None")</f>
        <v>4.2k</v>
      </c>
      <c r="K793" s="1" t="str">
        <f>IFERROR(LEFT(Table1[[#This Row],[Column1]],SEARCH("k", Table1[[#This Row],[Column1]])-1), 0)</f>
        <v>4.2</v>
      </c>
      <c r="L793" s="16">
        <f>IF(Table1[[#This Row],[Column2]]=0, Table1[[#This Row],[Column1]], Table1[[#This Row],[Column2]]*1000)</f>
        <v>4200</v>
      </c>
      <c r="M793" s="14" t="str">
        <f>IFERROR(MID(Table1[[#This Row],[price]],SEARCH("¹",Table1[[#This Row],[price]])+1, 10), MID(Table1[[#This Row],[price]],SEARCH("Rs. ",Table1[[#This Row],[price]])+4, 10))</f>
        <v>310</v>
      </c>
      <c r="N793" s="6" t="str">
        <f>IF(ISNUMBER(SEARCH("Men", Table1[[#This Row],[name]])), "Men", "Women")</f>
        <v>Men</v>
      </c>
      <c r="O793" s="6"/>
      <c r="P793" s="6"/>
    </row>
    <row r="794" spans="1:16" ht="19.8" customHeight="1" x14ac:dyDescent="0.3">
      <c r="A794" t="s">
        <v>7</v>
      </c>
      <c r="B794" t="s">
        <v>3503</v>
      </c>
      <c r="C794" t="s">
        <v>3504</v>
      </c>
      <c r="D794" t="s">
        <v>201</v>
      </c>
      <c r="E794" s="1" t="s">
        <v>3505</v>
      </c>
      <c r="F794" s="1" t="s">
        <v>3506</v>
      </c>
      <c r="G794" s="1" t="s">
        <v>3507</v>
      </c>
      <c r="H794" t="s">
        <v>2448</v>
      </c>
      <c r="I794" s="10" t="str">
        <f>IFERROR(LEFT(Table1[[#This Row],[ratingOld]],SEARCH("|", Table1[[#This Row],[ratingOld]])-2), AVERAGE(Table1[Ratings]))</f>
        <v>4.6</v>
      </c>
      <c r="J794" s="1" t="str">
        <f>IF(Table1[[#This Row],[numBuyers]]&lt;&gt;"None",LEFT(Table1[[#This Row],[numBuyers]],SEARCH(" ",Table1[[#This Row],[numBuyers]])-1), "None")</f>
        <v>168</v>
      </c>
      <c r="K794" s="1">
        <f>IFERROR(LEFT(Table1[[#This Row],[Column1]],SEARCH("k", Table1[[#This Row],[Column1]])-1), 0)</f>
        <v>0</v>
      </c>
      <c r="L794" s="16" t="str">
        <f>IF(Table1[[#This Row],[Column2]]=0, Table1[[#This Row],[Column1]], Table1[[#This Row],[Column2]]*1000)</f>
        <v>168</v>
      </c>
      <c r="M794" s="14" t="str">
        <f>IFERROR(MID(Table1[[#This Row],[price]],SEARCH("¹",Table1[[#This Row],[price]])+1, 10), MID(Table1[[#This Row],[price]],SEARCH("Rs. ",Table1[[#This Row],[price]])+4, 10))</f>
        <v>4549</v>
      </c>
      <c r="N794" s="6" t="str">
        <f>IF(ISNUMBER(SEARCH("Men", Table1[[#This Row],[name]])), "Men", "Women")</f>
        <v>Men</v>
      </c>
      <c r="O794" s="6"/>
      <c r="P794" s="6"/>
    </row>
    <row r="795" spans="1:16" ht="19.8" customHeight="1" x14ac:dyDescent="0.3">
      <c r="A795" t="s">
        <v>127</v>
      </c>
      <c r="B795" t="s">
        <v>3508</v>
      </c>
      <c r="C795" t="s">
        <v>1064</v>
      </c>
      <c r="D795" t="s">
        <v>1065</v>
      </c>
      <c r="E795" s="1" t="s">
        <v>3509</v>
      </c>
      <c r="F795" s="1" t="s">
        <v>3510</v>
      </c>
      <c r="G795" s="1" t="s">
        <v>3511</v>
      </c>
      <c r="H795" t="s">
        <v>3512</v>
      </c>
      <c r="I795" s="10" t="str">
        <f>IFERROR(LEFT(Table1[[#This Row],[ratingOld]],SEARCH("|", Table1[[#This Row],[ratingOld]])-2), AVERAGE(Table1[Ratings]))</f>
        <v>4.1</v>
      </c>
      <c r="J795" s="1" t="str">
        <f>IF(Table1[[#This Row],[numBuyers]]&lt;&gt;"None",LEFT(Table1[[#This Row],[numBuyers]],SEARCH(" ",Table1[[#This Row],[numBuyers]])-1), "None")</f>
        <v>961</v>
      </c>
      <c r="K795" s="1">
        <f>IFERROR(LEFT(Table1[[#This Row],[Column1]],SEARCH("k", Table1[[#This Row],[Column1]])-1), 0)</f>
        <v>0</v>
      </c>
      <c r="L795" s="16" t="str">
        <f>IF(Table1[[#This Row],[Column2]]=0, Table1[[#This Row],[Column1]], Table1[[#This Row],[Column2]]*1000)</f>
        <v>961</v>
      </c>
      <c r="M795" s="14" t="str">
        <f>IFERROR(MID(Table1[[#This Row],[price]],SEARCH("¹",Table1[[#This Row],[price]])+1, 10), MID(Table1[[#This Row],[price]],SEARCH("Rs. ",Table1[[#This Row],[price]])+4, 10))</f>
        <v>611</v>
      </c>
      <c r="N795" s="6" t="str">
        <f>IF(ISNUMBER(SEARCH("Men", Table1[[#This Row],[name]])), "Men", "Women")</f>
        <v>Women</v>
      </c>
      <c r="O795" s="6"/>
      <c r="P795" s="6"/>
    </row>
    <row r="796" spans="1:16" ht="19.8" customHeight="1" x14ac:dyDescent="0.3">
      <c r="A796" t="s">
        <v>1379</v>
      </c>
      <c r="B796" t="s">
        <v>3513</v>
      </c>
      <c r="C796" t="s">
        <v>3514</v>
      </c>
      <c r="D796" t="s">
        <v>2469</v>
      </c>
      <c r="E796" t="s">
        <v>3515</v>
      </c>
      <c r="F796" s="1" t="s">
        <v>3516</v>
      </c>
      <c r="G796" s="1" t="s">
        <v>3517</v>
      </c>
      <c r="H796" t="s">
        <v>2147</v>
      </c>
      <c r="I796" s="10" t="str">
        <f>IFERROR(LEFT(Table1[[#This Row],[ratingOld]],SEARCH("|", Table1[[#This Row],[ratingOld]])-2), AVERAGE(Table1[Ratings]))</f>
        <v>4</v>
      </c>
      <c r="J796" s="1" t="str">
        <f>IF(Table1[[#This Row],[numBuyers]]&lt;&gt;"None",LEFT(Table1[[#This Row],[numBuyers]],SEARCH(" ",Table1[[#This Row],[numBuyers]])-1), "None")</f>
        <v>177</v>
      </c>
      <c r="K796" s="1">
        <f>IFERROR(LEFT(Table1[[#This Row],[Column1]],SEARCH("k", Table1[[#This Row],[Column1]])-1), 0)</f>
        <v>0</v>
      </c>
      <c r="L796" s="16" t="str">
        <f>IF(Table1[[#This Row],[Column2]]=0, Table1[[#This Row],[Column1]], Table1[[#This Row],[Column2]]*1000)</f>
        <v>177</v>
      </c>
      <c r="M796" s="14" t="str">
        <f>IFERROR(MID(Table1[[#This Row],[price]],SEARCH("¹",Table1[[#This Row],[price]])+1, 10), MID(Table1[[#This Row],[price]],SEARCH("Rs. ",Table1[[#This Row],[price]])+4, 10))</f>
        <v>3559</v>
      </c>
      <c r="N796" s="6" t="str">
        <f>IF(ISNUMBER(SEARCH("Men", Table1[[#This Row],[name]])), "Men", "Women")</f>
        <v>Men</v>
      </c>
      <c r="O796" s="6"/>
      <c r="P796" s="6"/>
    </row>
    <row r="797" spans="1:16" ht="19.8" customHeight="1" x14ac:dyDescent="0.3">
      <c r="A797" t="s">
        <v>22</v>
      </c>
      <c r="B797" t="s">
        <v>3518</v>
      </c>
      <c r="C797" t="s">
        <v>24</v>
      </c>
      <c r="D797" t="s">
        <v>25</v>
      </c>
      <c r="E797" t="s">
        <v>26</v>
      </c>
      <c r="F797" t="s">
        <v>21</v>
      </c>
      <c r="G797" s="1" t="s">
        <v>77</v>
      </c>
      <c r="H797" t="s">
        <v>78</v>
      </c>
      <c r="I797" s="10" t="str">
        <f>IFERROR(LEFT(Table1[[#This Row],[ratingOld]],SEARCH("|", Table1[[#This Row],[ratingOld]])-2), AVERAGE(Table1[Ratings]))</f>
        <v>3.9</v>
      </c>
      <c r="J797" s="1" t="str">
        <f>IF(Table1[[#This Row],[numBuyers]]&lt;&gt;"None",LEFT(Table1[[#This Row],[numBuyers]],SEARCH(" ",Table1[[#This Row],[numBuyers]])-1), "None")</f>
        <v>1.2k</v>
      </c>
      <c r="K797" s="1" t="str">
        <f>IFERROR(LEFT(Table1[[#This Row],[Column1]],SEARCH("k", Table1[[#This Row],[Column1]])-1), 0)</f>
        <v>1.2</v>
      </c>
      <c r="L797" s="16">
        <f>IF(Table1[[#This Row],[Column2]]=0, Table1[[#This Row],[Column1]], Table1[[#This Row],[Column2]]*1000)</f>
        <v>1200</v>
      </c>
      <c r="M797" s="14" t="str">
        <f>IFERROR(MID(Table1[[#This Row],[price]],SEARCH("¹",Table1[[#This Row],[price]])+1, 10), MID(Table1[[#This Row],[price]],SEARCH("Rs. ",Table1[[#This Row],[price]])+4, 10))</f>
        <v>1399</v>
      </c>
      <c r="N797" s="6" t="str">
        <f>IF(ISNUMBER(SEARCH("Men", Table1[[#This Row],[name]])), "Men", "Women")</f>
        <v>Women</v>
      </c>
      <c r="O797" s="6"/>
      <c r="P797" s="6"/>
    </row>
    <row r="798" spans="1:16" ht="19.8" customHeight="1" x14ac:dyDescent="0.3">
      <c r="A798" t="s">
        <v>691</v>
      </c>
      <c r="B798" t="s">
        <v>3519</v>
      </c>
      <c r="C798" t="s">
        <v>3520</v>
      </c>
      <c r="D798" t="s">
        <v>254</v>
      </c>
      <c r="E798" t="s">
        <v>3521</v>
      </c>
      <c r="F798" t="s">
        <v>21</v>
      </c>
      <c r="G798" s="1" t="s">
        <v>3522</v>
      </c>
      <c r="H798" t="s">
        <v>1629</v>
      </c>
      <c r="I798" s="10" t="str">
        <f>IFERROR(LEFT(Table1[[#This Row],[ratingOld]],SEARCH("|", Table1[[#This Row],[ratingOld]])-2), AVERAGE(Table1[Ratings]))</f>
        <v>4.5</v>
      </c>
      <c r="J798" s="1" t="str">
        <f>IF(Table1[[#This Row],[numBuyers]]&lt;&gt;"None",LEFT(Table1[[#This Row],[numBuyers]],SEARCH(" ",Table1[[#This Row],[numBuyers]])-1), "None")</f>
        <v>2.8k</v>
      </c>
      <c r="K798" s="1" t="str">
        <f>IFERROR(LEFT(Table1[[#This Row],[Column1]],SEARCH("k", Table1[[#This Row],[Column1]])-1), 0)</f>
        <v>2.8</v>
      </c>
      <c r="L798" s="16">
        <f>IF(Table1[[#This Row],[Column2]]=0, Table1[[#This Row],[Column1]], Table1[[#This Row],[Column2]]*1000)</f>
        <v>2800</v>
      </c>
      <c r="M798" s="14" t="str">
        <f>IFERROR(MID(Table1[[#This Row],[price]],SEARCH("¹",Table1[[#This Row],[price]])+1, 10), MID(Table1[[#This Row],[price]],SEARCH("Rs. ",Table1[[#This Row],[price]])+4, 10))</f>
        <v>331</v>
      </c>
      <c r="N798" s="6" t="str">
        <f>IF(ISNUMBER(SEARCH("Men", Table1[[#This Row],[name]])), "Men", "Women")</f>
        <v>Women</v>
      </c>
      <c r="O798" s="6"/>
      <c r="P798" s="6"/>
    </row>
    <row r="799" spans="1:16" ht="19.8" customHeight="1" x14ac:dyDescent="0.3">
      <c r="A799" t="s">
        <v>240</v>
      </c>
      <c r="B799" t="s">
        <v>3523</v>
      </c>
      <c r="C799" t="s">
        <v>3279</v>
      </c>
      <c r="D799" t="s">
        <v>68</v>
      </c>
      <c r="E799" t="s">
        <v>3524</v>
      </c>
      <c r="F799" t="s">
        <v>373</v>
      </c>
      <c r="G799" s="1" t="s">
        <v>3525</v>
      </c>
      <c r="H799" t="s">
        <v>3526</v>
      </c>
      <c r="I799" s="10" t="str">
        <f>IFERROR(LEFT(Table1[[#This Row],[ratingOld]],SEARCH("|", Table1[[#This Row],[ratingOld]])-2), AVERAGE(Table1[Ratings]))</f>
        <v>4.1</v>
      </c>
      <c r="J799" s="1" t="str">
        <f>IF(Table1[[#This Row],[numBuyers]]&lt;&gt;"None",LEFT(Table1[[#This Row],[numBuyers]],SEARCH(" ",Table1[[#This Row],[numBuyers]])-1), "None")</f>
        <v>7.1k</v>
      </c>
      <c r="K799" s="1" t="str">
        <f>IFERROR(LEFT(Table1[[#This Row],[Column1]],SEARCH("k", Table1[[#This Row],[Column1]])-1), 0)</f>
        <v>7.1</v>
      </c>
      <c r="L799" s="16">
        <f>IF(Table1[[#This Row],[Column2]]=0, Table1[[#This Row],[Column1]], Table1[[#This Row],[Column2]]*1000)</f>
        <v>7100</v>
      </c>
      <c r="M799" s="14" t="str">
        <f>IFERROR(MID(Table1[[#This Row],[price]],SEARCH("¹",Table1[[#This Row],[price]])+1, 10), MID(Table1[[#This Row],[price]],SEARCH("Rs. ",Table1[[#This Row],[price]])+4, 10))</f>
        <v>449</v>
      </c>
      <c r="N799" s="6" t="str">
        <f>IF(ISNUMBER(SEARCH("Men", Table1[[#This Row],[name]])), "Men", "Women")</f>
        <v>Men</v>
      </c>
      <c r="O799" s="6"/>
      <c r="P799" s="6"/>
    </row>
    <row r="800" spans="1:16" ht="19.8" customHeight="1" x14ac:dyDescent="0.3">
      <c r="A800" t="s">
        <v>85</v>
      </c>
      <c r="B800" t="s">
        <v>3527</v>
      </c>
      <c r="C800" t="s">
        <v>3285</v>
      </c>
      <c r="D800" t="s">
        <v>399</v>
      </c>
      <c r="E800" s="1" t="s">
        <v>3528</v>
      </c>
      <c r="F800" s="1" t="s">
        <v>3529</v>
      </c>
      <c r="G800" s="1" t="s">
        <v>3530</v>
      </c>
      <c r="H800" t="s">
        <v>2929</v>
      </c>
      <c r="I800" s="10" t="str">
        <f>IFERROR(LEFT(Table1[[#This Row],[ratingOld]],SEARCH("|", Table1[[#This Row],[ratingOld]])-2), AVERAGE(Table1[Ratings]))</f>
        <v>3.8</v>
      </c>
      <c r="J800" s="1" t="str">
        <f>IF(Table1[[#This Row],[numBuyers]]&lt;&gt;"None",LEFT(Table1[[#This Row],[numBuyers]],SEARCH(" ",Table1[[#This Row],[numBuyers]])-1), "None")</f>
        <v>78</v>
      </c>
      <c r="K800" s="1">
        <f>IFERROR(LEFT(Table1[[#This Row],[Column1]],SEARCH("k", Table1[[#This Row],[Column1]])-1), 0)</f>
        <v>0</v>
      </c>
      <c r="L800" s="16" t="str">
        <f>IF(Table1[[#This Row],[Column2]]=0, Table1[[#This Row],[Column1]], Table1[[#This Row],[Column2]]*1000)</f>
        <v>78</v>
      </c>
      <c r="M800" s="14" t="str">
        <f>IFERROR(MID(Table1[[#This Row],[price]],SEARCH("¹",Table1[[#This Row],[price]])+1, 10), MID(Table1[[#This Row],[price]],SEARCH("Rs. ",Table1[[#This Row],[price]])+4, 10))</f>
        <v>593</v>
      </c>
      <c r="N800" s="6" t="str">
        <f>IF(ISNUMBER(SEARCH("Men", Table1[[#This Row],[name]])), "Men", "Women")</f>
        <v>Men</v>
      </c>
      <c r="O800" s="6"/>
      <c r="P800" s="6"/>
    </row>
    <row r="801" spans="1:16" ht="19.8" customHeight="1" x14ac:dyDescent="0.3">
      <c r="A801" t="s">
        <v>104</v>
      </c>
      <c r="B801" t="s">
        <v>3531</v>
      </c>
      <c r="C801" t="s">
        <v>525</v>
      </c>
      <c r="D801" t="s">
        <v>526</v>
      </c>
      <c r="E801" s="1" t="s">
        <v>3532</v>
      </c>
      <c r="F801" s="1" t="s">
        <v>528</v>
      </c>
      <c r="G801" s="1" t="s">
        <v>3533</v>
      </c>
      <c r="H801" t="s">
        <v>2771</v>
      </c>
      <c r="I801" s="10" t="str">
        <f>IFERROR(LEFT(Table1[[#This Row],[ratingOld]],SEARCH("|", Table1[[#This Row],[ratingOld]])-2), AVERAGE(Table1[Ratings]))</f>
        <v>3.2</v>
      </c>
      <c r="J801" s="1" t="str">
        <f>IF(Table1[[#This Row],[numBuyers]]&lt;&gt;"None",LEFT(Table1[[#This Row],[numBuyers]],SEARCH(" ",Table1[[#This Row],[numBuyers]])-1), "None")</f>
        <v>25</v>
      </c>
      <c r="K801" s="1">
        <f>IFERROR(LEFT(Table1[[#This Row],[Column1]],SEARCH("k", Table1[[#This Row],[Column1]])-1), 0)</f>
        <v>0</v>
      </c>
      <c r="L801" s="16" t="str">
        <f>IF(Table1[[#This Row],[Column2]]=0, Table1[[#This Row],[Column1]], Table1[[#This Row],[Column2]]*1000)</f>
        <v>25</v>
      </c>
      <c r="M801" s="14" t="str">
        <f>IFERROR(MID(Table1[[#This Row],[price]],SEARCH("¹",Table1[[#This Row],[price]])+1, 10), MID(Table1[[#This Row],[price]],SEARCH("Rs. ",Table1[[#This Row],[price]])+4, 10))</f>
        <v>2924</v>
      </c>
      <c r="N801" s="6" t="str">
        <f>IF(ISNUMBER(SEARCH("Men", Table1[[#This Row],[name]])), "Men", "Women")</f>
        <v>Men</v>
      </c>
      <c r="O801" s="6"/>
      <c r="P801" s="6"/>
    </row>
    <row r="802" spans="1:16" ht="19.8" customHeight="1" x14ac:dyDescent="0.3">
      <c r="A802" t="s">
        <v>2116</v>
      </c>
      <c r="B802" t="s">
        <v>3534</v>
      </c>
      <c r="C802" t="s">
        <v>24</v>
      </c>
      <c r="D802" t="s">
        <v>235</v>
      </c>
      <c r="E802" s="1" t="s">
        <v>3535</v>
      </c>
      <c r="F802" s="1" t="s">
        <v>3536</v>
      </c>
      <c r="G802" s="1" t="s">
        <v>3537</v>
      </c>
      <c r="H802" t="s">
        <v>3538</v>
      </c>
      <c r="I802" s="10" t="str">
        <f>IFERROR(LEFT(Table1[[#This Row],[ratingOld]],SEARCH("|", Table1[[#This Row],[ratingOld]])-2), AVERAGE(Table1[Ratings]))</f>
        <v>4.4</v>
      </c>
      <c r="J802" s="1" t="str">
        <f>IF(Table1[[#This Row],[numBuyers]]&lt;&gt;"None",LEFT(Table1[[#This Row],[numBuyers]],SEARCH(" ",Table1[[#This Row],[numBuyers]])-1), "None")</f>
        <v>54</v>
      </c>
      <c r="K802" s="1">
        <f>IFERROR(LEFT(Table1[[#This Row],[Column1]],SEARCH("k", Table1[[#This Row],[Column1]])-1), 0)</f>
        <v>0</v>
      </c>
      <c r="L802" s="16" t="str">
        <f>IF(Table1[[#This Row],[Column2]]=0, Table1[[#This Row],[Column1]], Table1[[#This Row],[Column2]]*1000)</f>
        <v>54</v>
      </c>
      <c r="M802" s="14" t="str">
        <f>IFERROR(MID(Table1[[#This Row],[price]],SEARCH("¹",Table1[[#This Row],[price]])+1, 10), MID(Table1[[#This Row],[price]],SEARCH("Rs. ",Table1[[#This Row],[price]])+4, 10))</f>
        <v>1399</v>
      </c>
      <c r="N802" s="6" t="str">
        <f>IF(ISNUMBER(SEARCH("Men", Table1[[#This Row],[name]])), "Men", "Women")</f>
        <v>Women</v>
      </c>
      <c r="O802" s="6"/>
      <c r="P802" s="6"/>
    </row>
    <row r="803" spans="1:16" ht="19.8" customHeight="1" x14ac:dyDescent="0.3">
      <c r="A803" t="s">
        <v>168</v>
      </c>
      <c r="B803" t="s">
        <v>3539</v>
      </c>
      <c r="C803" t="s">
        <v>3540</v>
      </c>
      <c r="D803" t="s">
        <v>106</v>
      </c>
      <c r="E803" s="1" t="s">
        <v>3541</v>
      </c>
      <c r="F803" s="1" t="s">
        <v>70</v>
      </c>
      <c r="G803" s="1" t="s">
        <v>3542</v>
      </c>
      <c r="H803" t="s">
        <v>3543</v>
      </c>
      <c r="I803" s="10" t="str">
        <f>IFERROR(LEFT(Table1[[#This Row],[ratingOld]],SEARCH("|", Table1[[#This Row],[ratingOld]])-2), AVERAGE(Table1[Ratings]))</f>
        <v>4</v>
      </c>
      <c r="J803" s="1" t="str">
        <f>IF(Table1[[#This Row],[numBuyers]]&lt;&gt;"None",LEFT(Table1[[#This Row],[numBuyers]],SEARCH(" ",Table1[[#This Row],[numBuyers]])-1), "None")</f>
        <v>388</v>
      </c>
      <c r="K803" s="1">
        <f>IFERROR(LEFT(Table1[[#This Row],[Column1]],SEARCH("k", Table1[[#This Row],[Column1]])-1), 0)</f>
        <v>0</v>
      </c>
      <c r="L803" s="16" t="str">
        <f>IF(Table1[[#This Row],[Column2]]=0, Table1[[#This Row],[Column1]], Table1[[#This Row],[Column2]]*1000)</f>
        <v>388</v>
      </c>
      <c r="M803" s="14" t="str">
        <f>IFERROR(MID(Table1[[#This Row],[price]],SEARCH("¹",Table1[[#This Row],[price]])+1, 10), MID(Table1[[#This Row],[price]],SEARCH("Rs. ",Table1[[#This Row],[price]])+4, 10))</f>
        <v>2497</v>
      </c>
      <c r="N803" s="6" t="str">
        <f>IF(ISNUMBER(SEARCH("Men", Table1[[#This Row],[name]])), "Men", "Women")</f>
        <v>Women</v>
      </c>
      <c r="O803" s="6"/>
      <c r="P803" s="6"/>
    </row>
    <row r="804" spans="1:16" ht="19.8" customHeight="1" x14ac:dyDescent="0.3">
      <c r="A804" t="s">
        <v>1715</v>
      </c>
      <c r="B804" t="s">
        <v>3544</v>
      </c>
      <c r="C804" t="s">
        <v>2074</v>
      </c>
      <c r="D804" t="s">
        <v>526</v>
      </c>
      <c r="E804" s="1" t="s">
        <v>3545</v>
      </c>
      <c r="F804" s="1" t="s">
        <v>1404</v>
      </c>
      <c r="G804" s="1" t="s">
        <v>3546</v>
      </c>
      <c r="H804" t="s">
        <v>3547</v>
      </c>
      <c r="I804" s="10" t="str">
        <f>IFERROR(LEFT(Table1[[#This Row],[ratingOld]],SEARCH("|", Table1[[#This Row],[ratingOld]])-2), AVERAGE(Table1[Ratings]))</f>
        <v>4.3</v>
      </c>
      <c r="J804" s="1" t="str">
        <f>IF(Table1[[#This Row],[numBuyers]]&lt;&gt;"None",LEFT(Table1[[#This Row],[numBuyers]],SEARCH(" ",Table1[[#This Row],[numBuyers]])-1), "None")</f>
        <v>348</v>
      </c>
      <c r="K804" s="1">
        <f>IFERROR(LEFT(Table1[[#This Row],[Column1]],SEARCH("k", Table1[[#This Row],[Column1]])-1), 0)</f>
        <v>0</v>
      </c>
      <c r="L804" s="16" t="str">
        <f>IF(Table1[[#This Row],[Column2]]=0, Table1[[#This Row],[Column1]], Table1[[#This Row],[Column2]]*1000)</f>
        <v>348</v>
      </c>
      <c r="M804" s="14" t="str">
        <f>IFERROR(MID(Table1[[#This Row],[price]],SEARCH("¹",Table1[[#This Row],[price]])+1, 10), MID(Table1[[#This Row],[price]],SEARCH("Rs. ",Table1[[#This Row],[price]])+4, 10))</f>
        <v>974</v>
      </c>
      <c r="N804" s="6" t="str">
        <f>IF(ISNUMBER(SEARCH("Men", Table1[[#This Row],[name]])), "Men", "Women")</f>
        <v>Women</v>
      </c>
      <c r="O804" s="6"/>
      <c r="P804" s="6"/>
    </row>
    <row r="805" spans="1:16" ht="19.8" customHeight="1" x14ac:dyDescent="0.3">
      <c r="A805" t="s">
        <v>288</v>
      </c>
      <c r="B805" t="s">
        <v>3548</v>
      </c>
      <c r="C805" t="s">
        <v>200</v>
      </c>
      <c r="D805" t="s">
        <v>235</v>
      </c>
      <c r="E805" s="1" t="s">
        <v>3549</v>
      </c>
      <c r="F805" t="s">
        <v>21</v>
      </c>
      <c r="G805" s="1" t="s">
        <v>552</v>
      </c>
      <c r="H805" t="s">
        <v>78</v>
      </c>
      <c r="I805" s="10" t="str">
        <f>IFERROR(LEFT(Table1[[#This Row],[ratingOld]],SEARCH("|", Table1[[#This Row],[ratingOld]])-2), AVERAGE(Table1[Ratings]))</f>
        <v>4.3</v>
      </c>
      <c r="J805" s="1" t="str">
        <f>IF(Table1[[#This Row],[numBuyers]]&lt;&gt;"None",LEFT(Table1[[#This Row],[numBuyers]],SEARCH(" ",Table1[[#This Row],[numBuyers]])-1), "None")</f>
        <v>1.2k</v>
      </c>
      <c r="K805" s="1" t="str">
        <f>IFERROR(LEFT(Table1[[#This Row],[Column1]],SEARCH("k", Table1[[#This Row],[Column1]])-1), 0)</f>
        <v>1.2</v>
      </c>
      <c r="L805" s="16">
        <f>IF(Table1[[#This Row],[Column2]]=0, Table1[[#This Row],[Column1]], Table1[[#This Row],[Column2]]*1000)</f>
        <v>1200</v>
      </c>
      <c r="M805" s="14" t="str">
        <f>IFERROR(MID(Table1[[#This Row],[price]],SEARCH("¹",Table1[[#This Row],[price]])+1, 10), MID(Table1[[#This Row],[price]],SEARCH("Rs. ",Table1[[#This Row],[price]])+4, 10))</f>
        <v>1119</v>
      </c>
      <c r="N805" s="6" t="str">
        <f>IF(ISNUMBER(SEARCH("Men", Table1[[#This Row],[name]])), "Men", "Women")</f>
        <v>Men</v>
      </c>
      <c r="O805" s="6"/>
      <c r="P805" s="6"/>
    </row>
    <row r="806" spans="1:16" ht="19.8" customHeight="1" x14ac:dyDescent="0.3">
      <c r="A806" t="s">
        <v>616</v>
      </c>
      <c r="B806" t="s">
        <v>3550</v>
      </c>
      <c r="C806" t="s">
        <v>3551</v>
      </c>
      <c r="D806" t="s">
        <v>3552</v>
      </c>
      <c r="E806" s="1" t="s">
        <v>3553</v>
      </c>
      <c r="F806" t="s">
        <v>3554</v>
      </c>
      <c r="G806" s="1" t="s">
        <v>3555</v>
      </c>
      <c r="H806" t="s">
        <v>2993</v>
      </c>
      <c r="I806" s="10" t="str">
        <f>IFERROR(LEFT(Table1[[#This Row],[ratingOld]],SEARCH("|", Table1[[#This Row],[ratingOld]])-2), AVERAGE(Table1[Ratings]))</f>
        <v>4.2</v>
      </c>
      <c r="J806" s="1" t="str">
        <f>IF(Table1[[#This Row],[numBuyers]]&lt;&gt;"None",LEFT(Table1[[#This Row],[numBuyers]],SEARCH(" ",Table1[[#This Row],[numBuyers]])-1), "None")</f>
        <v>263</v>
      </c>
      <c r="K806" s="1">
        <f>IFERROR(LEFT(Table1[[#This Row],[Column1]],SEARCH("k", Table1[[#This Row],[Column1]])-1), 0)</f>
        <v>0</v>
      </c>
      <c r="L806" s="16" t="str">
        <f>IF(Table1[[#This Row],[Column2]]=0, Table1[[#This Row],[Column1]], Table1[[#This Row],[Column2]]*1000)</f>
        <v>263</v>
      </c>
      <c r="M806" s="14" t="str">
        <f>IFERROR(MID(Table1[[#This Row],[price]],SEARCH("¹",Table1[[#This Row],[price]])+1, 10), MID(Table1[[#This Row],[price]],SEARCH("Rs. ",Table1[[#This Row],[price]])+4, 10))</f>
        <v>2899</v>
      </c>
      <c r="N806" s="6" t="str">
        <f>IF(ISNUMBER(SEARCH("Men", Table1[[#This Row],[name]])), "Men", "Women")</f>
        <v>Women</v>
      </c>
      <c r="O806" s="6"/>
      <c r="P806" s="6"/>
    </row>
    <row r="807" spans="1:16" ht="19.8" hidden="1" customHeight="1" x14ac:dyDescent="0.3">
      <c r="A807" t="s">
        <v>697</v>
      </c>
      <c r="B807" t="s">
        <v>3556</v>
      </c>
      <c r="C807" t="s">
        <v>3557</v>
      </c>
      <c r="D807" t="s">
        <v>99</v>
      </c>
      <c r="E807" s="1" t="s">
        <v>3558</v>
      </c>
      <c r="F807" s="1" t="s">
        <v>130</v>
      </c>
      <c r="G807" t="s">
        <v>21</v>
      </c>
      <c r="H807" t="s">
        <v>21</v>
      </c>
      <c r="I807" s="1" t="str">
        <f ca="1">IFERROR(LEFT(Table1[[#This Row],[ratingOld]],SEARCH("|", Table1[[#This Row],[ratingOld]])-2), AVERAGE(Table1[Ratings]))</f>
        <v>4.4</v>
      </c>
      <c r="J807" s="1" t="str">
        <f>IF(Table1[[#This Row],[numBuyers]]&lt;&gt;"None",LEFT(Table1[[#This Row],[numBuyers]],SEARCH(" ",Table1[[#This Row],[numBuyers]])-1), "None")</f>
        <v>None</v>
      </c>
      <c r="K807" s="1">
        <f>IFERROR(LEFT(Table1[[#This Row],[Column1]],SEARCH("k", Table1[[#This Row],[Column1]])-1), 0)</f>
        <v>0</v>
      </c>
      <c r="L807" s="6" t="str">
        <f>IF(Table1[[#This Row],[Column2]]=0, Table1[[#This Row],[Column1]], Table1[[#This Row],[Column2]]*1000)</f>
        <v>None</v>
      </c>
      <c r="M807" s="6" t="str">
        <f>IFERROR(MID(Table1[[#This Row],[price]],SEARCH("¹",Table1[[#This Row],[price]])+1, 10), MID(Table1[[#This Row],[price]],SEARCH("Rs. ",Table1[[#This Row],[price]])+4, 10))</f>
        <v>1996</v>
      </c>
      <c r="N807" s="6" t="str">
        <f>IF(ISNUMBER(SEARCH("Men", Table1[[#This Row],[name]])), "Men", "Women")</f>
        <v>Men</v>
      </c>
      <c r="O807" s="6" t="str">
        <f>TRIM(RIGHT(SUBSTITUTE(Table1[[#This Row],[name]], " ", REPT(" ", 100)), 100))</f>
        <v>Shoes</v>
      </c>
      <c r="P80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808" spans="1:16" ht="19.8" customHeight="1" x14ac:dyDescent="0.3">
      <c r="A808" t="s">
        <v>127</v>
      </c>
      <c r="B808" t="s">
        <v>3559</v>
      </c>
      <c r="C808" t="s">
        <v>80</v>
      </c>
      <c r="D808" t="s">
        <v>81</v>
      </c>
      <c r="E808" s="1" t="s">
        <v>3560</v>
      </c>
      <c r="F808" s="1" t="s">
        <v>1033</v>
      </c>
      <c r="G808" s="1" t="s">
        <v>3561</v>
      </c>
      <c r="H808" t="s">
        <v>2392</v>
      </c>
      <c r="I808" s="10" t="str">
        <f>IFERROR(LEFT(Table1[[#This Row],[ratingOld]],SEARCH("|", Table1[[#This Row],[ratingOld]])-2), AVERAGE(Table1[Ratings]))</f>
        <v>4.1</v>
      </c>
      <c r="J808" s="1" t="str">
        <f>IF(Table1[[#This Row],[numBuyers]]&lt;&gt;"None",LEFT(Table1[[#This Row],[numBuyers]],SEARCH(" ",Table1[[#This Row],[numBuyers]])-1), "None")</f>
        <v>60</v>
      </c>
      <c r="K808" s="1">
        <f>IFERROR(LEFT(Table1[[#This Row],[Column1]],SEARCH("k", Table1[[#This Row],[Column1]])-1), 0)</f>
        <v>0</v>
      </c>
      <c r="L808" s="16" t="str">
        <f>IF(Table1[[#This Row],[Column2]]=0, Table1[[#This Row],[Column1]], Table1[[#This Row],[Column2]]*1000)</f>
        <v>60</v>
      </c>
      <c r="M808" s="14" t="str">
        <f>IFERROR(MID(Table1[[#This Row],[price]],SEARCH("¹",Table1[[#This Row],[price]])+1, 10), MID(Table1[[#This Row],[price]],SEARCH("Rs. ",Table1[[#This Row],[price]])+4, 10))</f>
        <v>1199</v>
      </c>
      <c r="N808" s="6" t="str">
        <f>IF(ISNUMBER(SEARCH("Men", Table1[[#This Row],[name]])), "Men", "Women")</f>
        <v>Men</v>
      </c>
      <c r="O808" s="6"/>
      <c r="P808" s="6"/>
    </row>
    <row r="809" spans="1:16" ht="19.8" customHeight="1" x14ac:dyDescent="0.3">
      <c r="A809" t="s">
        <v>65</v>
      </c>
      <c r="B809" t="s">
        <v>3562</v>
      </c>
      <c r="C809" t="s">
        <v>1934</v>
      </c>
      <c r="D809" t="s">
        <v>2226</v>
      </c>
      <c r="E809" t="s">
        <v>3563</v>
      </c>
      <c r="F809" s="1" t="s">
        <v>3564</v>
      </c>
      <c r="G809" s="1" t="s">
        <v>3565</v>
      </c>
      <c r="H809" t="s">
        <v>1391</v>
      </c>
      <c r="I809" s="10" t="str">
        <f>IFERROR(LEFT(Table1[[#This Row],[ratingOld]],SEARCH("|", Table1[[#This Row],[ratingOld]])-2), AVERAGE(Table1[Ratings]))</f>
        <v>4.1</v>
      </c>
      <c r="J809" s="1" t="str">
        <f>IF(Table1[[#This Row],[numBuyers]]&lt;&gt;"None",LEFT(Table1[[#This Row],[numBuyers]],SEARCH(" ",Table1[[#This Row],[numBuyers]])-1), "None")</f>
        <v>1.5k</v>
      </c>
      <c r="K809" s="1" t="str">
        <f>IFERROR(LEFT(Table1[[#This Row],[Column1]],SEARCH("k", Table1[[#This Row],[Column1]])-1), 0)</f>
        <v>1.5</v>
      </c>
      <c r="L809" s="16">
        <f>IF(Table1[[#This Row],[Column2]]=0, Table1[[#This Row],[Column1]], Table1[[#This Row],[Column2]]*1000)</f>
        <v>1500</v>
      </c>
      <c r="M809" s="14" t="str">
        <f>IFERROR(MID(Table1[[#This Row],[price]],SEARCH("¹",Table1[[#This Row],[price]])+1, 10), MID(Table1[[#This Row],[price]],SEARCH("Rs. ",Table1[[#This Row],[price]])+4, 10))</f>
        <v>502</v>
      </c>
      <c r="N809" s="6" t="str">
        <f>IF(ISNUMBER(SEARCH("Men", Table1[[#This Row],[name]])), "Men", "Women")</f>
        <v>Men</v>
      </c>
      <c r="O809" s="6"/>
      <c r="P809" s="6"/>
    </row>
    <row r="810" spans="1:16" ht="19.8" customHeight="1" x14ac:dyDescent="0.3">
      <c r="A810" t="s">
        <v>240</v>
      </c>
      <c r="B810" t="s">
        <v>3566</v>
      </c>
      <c r="C810" t="s">
        <v>3567</v>
      </c>
      <c r="D810" t="s">
        <v>908</v>
      </c>
      <c r="E810" t="s">
        <v>3568</v>
      </c>
      <c r="F810" s="1" t="s">
        <v>1014</v>
      </c>
      <c r="G810" s="1" t="s">
        <v>3569</v>
      </c>
      <c r="H810" t="s">
        <v>3570</v>
      </c>
      <c r="I810" s="10" t="str">
        <f>IFERROR(LEFT(Table1[[#This Row],[ratingOld]],SEARCH("|", Table1[[#This Row],[ratingOld]])-2), AVERAGE(Table1[Ratings]))</f>
        <v>3.9</v>
      </c>
      <c r="J810" s="1" t="str">
        <f>IF(Table1[[#This Row],[numBuyers]]&lt;&gt;"None",LEFT(Table1[[#This Row],[numBuyers]],SEARCH(" ",Table1[[#This Row],[numBuyers]])-1), "None")</f>
        <v>449</v>
      </c>
      <c r="K810" s="1">
        <f>IFERROR(LEFT(Table1[[#This Row],[Column1]],SEARCH("k", Table1[[#This Row],[Column1]])-1), 0)</f>
        <v>0</v>
      </c>
      <c r="L810" s="16" t="str">
        <f>IF(Table1[[#This Row],[Column2]]=0, Table1[[#This Row],[Column1]], Table1[[#This Row],[Column2]]*1000)</f>
        <v>449</v>
      </c>
      <c r="M810" s="14" t="str">
        <f>IFERROR(MID(Table1[[#This Row],[price]],SEARCH("¹",Table1[[#This Row],[price]])+1, 10), MID(Table1[[#This Row],[price]],SEARCH("Rs. ",Table1[[#This Row],[price]])+4, 10))</f>
        <v>923</v>
      </c>
      <c r="N810" s="6" t="str">
        <f>IF(ISNUMBER(SEARCH("Men", Table1[[#This Row],[name]])), "Men", "Women")</f>
        <v>Men</v>
      </c>
      <c r="O810" s="6"/>
      <c r="P810" s="6"/>
    </row>
    <row r="811" spans="1:16" ht="19.8" customHeight="1" x14ac:dyDescent="0.3">
      <c r="A811" t="s">
        <v>375</v>
      </c>
      <c r="B811" t="s">
        <v>3571</v>
      </c>
      <c r="C811" t="s">
        <v>37</v>
      </c>
      <c r="D811" t="s">
        <v>2773</v>
      </c>
      <c r="E811" s="1" t="s">
        <v>2774</v>
      </c>
      <c r="F811" s="1" t="s">
        <v>380</v>
      </c>
      <c r="G811" s="1" t="s">
        <v>3572</v>
      </c>
      <c r="H811" t="s">
        <v>3573</v>
      </c>
      <c r="I811" s="10" t="str">
        <f>IFERROR(LEFT(Table1[[#This Row],[ratingOld]],SEARCH("|", Table1[[#This Row],[ratingOld]])-2), AVERAGE(Table1[Ratings]))</f>
        <v>4</v>
      </c>
      <c r="J811" s="1" t="str">
        <f>IF(Table1[[#This Row],[numBuyers]]&lt;&gt;"None",LEFT(Table1[[#This Row],[numBuyers]],SEARCH(" ",Table1[[#This Row],[numBuyers]])-1), "None")</f>
        <v>802</v>
      </c>
      <c r="K811" s="1">
        <f>IFERROR(LEFT(Table1[[#This Row],[Column1]],SEARCH("k", Table1[[#This Row],[Column1]])-1), 0)</f>
        <v>0</v>
      </c>
      <c r="L811" s="16" t="str">
        <f>IF(Table1[[#This Row],[Column2]]=0, Table1[[#This Row],[Column1]], Table1[[#This Row],[Column2]]*1000)</f>
        <v>802</v>
      </c>
      <c r="M811" s="14" t="str">
        <f>IFERROR(MID(Table1[[#This Row],[price]],SEARCH("¹",Table1[[#This Row],[price]])+1, 10), MID(Table1[[#This Row],[price]],SEARCH("Rs. ",Table1[[#This Row],[price]])+4, 10))</f>
        <v>999</v>
      </c>
      <c r="N811" s="6" t="str">
        <f>IF(ISNUMBER(SEARCH("Men", Table1[[#This Row],[name]])), "Men", "Women")</f>
        <v>Men</v>
      </c>
      <c r="O811" s="6"/>
      <c r="P811" s="6"/>
    </row>
    <row r="812" spans="1:16" ht="19.8" customHeight="1" x14ac:dyDescent="0.3">
      <c r="A812" t="s">
        <v>3574</v>
      </c>
      <c r="B812" t="s">
        <v>3575</v>
      </c>
      <c r="C812" t="s">
        <v>1192</v>
      </c>
      <c r="D812" t="s">
        <v>526</v>
      </c>
      <c r="E812" s="1" t="s">
        <v>3576</v>
      </c>
      <c r="F812" s="1" t="s">
        <v>3577</v>
      </c>
      <c r="G812" s="1" t="s">
        <v>3578</v>
      </c>
      <c r="H812" t="s">
        <v>1093</v>
      </c>
      <c r="I812" s="10" t="str">
        <f>IFERROR(LEFT(Table1[[#This Row],[ratingOld]],SEARCH("|", Table1[[#This Row],[ratingOld]])-2), AVERAGE(Table1[Ratings]))</f>
        <v>4.4</v>
      </c>
      <c r="J812" s="1" t="str">
        <f>IF(Table1[[#This Row],[numBuyers]]&lt;&gt;"None",LEFT(Table1[[#This Row],[numBuyers]],SEARCH(" ",Table1[[#This Row],[numBuyers]])-1), "None")</f>
        <v>33</v>
      </c>
      <c r="K812" s="1">
        <f>IFERROR(LEFT(Table1[[#This Row],[Column1]],SEARCH("k", Table1[[#This Row],[Column1]])-1), 0)</f>
        <v>0</v>
      </c>
      <c r="L812" s="16" t="str">
        <f>IF(Table1[[#This Row],[Column2]]=0, Table1[[#This Row],[Column1]], Table1[[#This Row],[Column2]]*1000)</f>
        <v>33</v>
      </c>
      <c r="M812" s="14" t="str">
        <f>IFERROR(MID(Table1[[#This Row],[price]],SEARCH("¹",Table1[[#This Row],[price]])+1, 10), MID(Table1[[#This Row],[price]],SEARCH("Rs. ",Table1[[#This Row],[price]])+4, 10))</f>
        <v>1494</v>
      </c>
      <c r="N812" s="6" t="str">
        <f>IF(ISNUMBER(SEARCH("Men", Table1[[#This Row],[name]])), "Men", "Women")</f>
        <v>Women</v>
      </c>
      <c r="O812" s="6"/>
      <c r="P812" s="6"/>
    </row>
    <row r="813" spans="1:16" ht="19.8" customHeight="1" x14ac:dyDescent="0.3">
      <c r="A813" t="s">
        <v>1400</v>
      </c>
      <c r="B813" t="s">
        <v>3579</v>
      </c>
      <c r="C813" t="s">
        <v>2634</v>
      </c>
      <c r="D813" t="s">
        <v>436</v>
      </c>
      <c r="E813" s="1" t="s">
        <v>3580</v>
      </c>
      <c r="F813" t="s">
        <v>3581</v>
      </c>
      <c r="G813" s="1" t="s">
        <v>3582</v>
      </c>
      <c r="H813" t="s">
        <v>3583</v>
      </c>
      <c r="I813" s="10" t="str">
        <f>IFERROR(LEFT(Table1[[#This Row],[ratingOld]],SEARCH("|", Table1[[#This Row],[ratingOld]])-2), AVERAGE(Table1[Ratings]))</f>
        <v>4.2</v>
      </c>
      <c r="J813" s="1" t="str">
        <f>IF(Table1[[#This Row],[numBuyers]]&lt;&gt;"None",LEFT(Table1[[#This Row],[numBuyers]],SEARCH(" ",Table1[[#This Row],[numBuyers]])-1), "None")</f>
        <v>138</v>
      </c>
      <c r="K813" s="1">
        <f>IFERROR(LEFT(Table1[[#This Row],[Column1]],SEARCH("k", Table1[[#This Row],[Column1]])-1), 0)</f>
        <v>0</v>
      </c>
      <c r="L813" s="16" t="str">
        <f>IF(Table1[[#This Row],[Column2]]=0, Table1[[#This Row],[Column1]], Table1[[#This Row],[Column2]]*1000)</f>
        <v>138</v>
      </c>
      <c r="M813" s="14" t="str">
        <f>IFERROR(MID(Table1[[#This Row],[price]],SEARCH("¹",Table1[[#This Row],[price]])+1, 10), MID(Table1[[#This Row],[price]],SEARCH("Rs. ",Table1[[#This Row],[price]])+4, 10))</f>
        <v>1039</v>
      </c>
      <c r="N813" s="6" t="str">
        <f>IF(ISNUMBER(SEARCH("Men", Table1[[#This Row],[name]])), "Men", "Women")</f>
        <v>Men</v>
      </c>
      <c r="O813" s="6"/>
      <c r="P813" s="6"/>
    </row>
    <row r="814" spans="1:16" ht="19.8" customHeight="1" x14ac:dyDescent="0.3">
      <c r="A814" t="s">
        <v>599</v>
      </c>
      <c r="B814" t="s">
        <v>3584</v>
      </c>
      <c r="C814" t="s">
        <v>3585</v>
      </c>
      <c r="D814" t="s">
        <v>99</v>
      </c>
      <c r="E814" t="s">
        <v>3586</v>
      </c>
      <c r="F814" t="s">
        <v>3587</v>
      </c>
      <c r="G814" s="1" t="s">
        <v>3588</v>
      </c>
      <c r="H814" t="s">
        <v>498</v>
      </c>
      <c r="I814" s="10" t="str">
        <f>IFERROR(LEFT(Table1[[#This Row],[ratingOld]],SEARCH("|", Table1[[#This Row],[ratingOld]])-2), AVERAGE(Table1[Ratings]))</f>
        <v>4.4</v>
      </c>
      <c r="J814" s="1" t="str">
        <f>IF(Table1[[#This Row],[numBuyers]]&lt;&gt;"None",LEFT(Table1[[#This Row],[numBuyers]],SEARCH(" ",Table1[[#This Row],[numBuyers]])-1), "None")</f>
        <v>2.2k</v>
      </c>
      <c r="K814" s="1" t="str">
        <f>IFERROR(LEFT(Table1[[#This Row],[Column1]],SEARCH("k", Table1[[#This Row],[Column1]])-1), 0)</f>
        <v>2.2</v>
      </c>
      <c r="L814" s="16">
        <f>IF(Table1[[#This Row],[Column2]]=0, Table1[[#This Row],[Column1]], Table1[[#This Row],[Column2]]*1000)</f>
        <v>2200</v>
      </c>
      <c r="M814" s="14" t="str">
        <f>IFERROR(MID(Table1[[#This Row],[price]],SEARCH("¹",Table1[[#This Row],[price]])+1, 10), MID(Table1[[#This Row],[price]],SEARCH("Rs. ",Table1[[#This Row],[price]])+4, 10))</f>
        <v>420</v>
      </c>
      <c r="N814" s="6" t="str">
        <f>IF(ISNUMBER(SEARCH("Men", Table1[[#This Row],[name]])), "Men", "Women")</f>
        <v>Women</v>
      </c>
      <c r="O814" s="6"/>
      <c r="P814" s="6"/>
    </row>
    <row r="815" spans="1:16" ht="19.8" customHeight="1" x14ac:dyDescent="0.3">
      <c r="A815" t="s">
        <v>65</v>
      </c>
      <c r="B815" t="s">
        <v>3589</v>
      </c>
      <c r="C815" t="s">
        <v>458</v>
      </c>
      <c r="D815" t="s">
        <v>459</v>
      </c>
      <c r="E815" s="1" t="s">
        <v>460</v>
      </c>
      <c r="F815" t="s">
        <v>461</v>
      </c>
      <c r="G815" s="1" t="s">
        <v>3590</v>
      </c>
      <c r="H815" t="s">
        <v>1214</v>
      </c>
      <c r="I815" s="10" t="str">
        <f>IFERROR(LEFT(Table1[[#This Row],[ratingOld]],SEARCH("|", Table1[[#This Row],[ratingOld]])-2), AVERAGE(Table1[Ratings]))</f>
        <v>3.9</v>
      </c>
      <c r="J815" s="1" t="str">
        <f>IF(Table1[[#This Row],[numBuyers]]&lt;&gt;"None",LEFT(Table1[[#This Row],[numBuyers]],SEARCH(" ",Table1[[#This Row],[numBuyers]])-1), "None")</f>
        <v>8.3k</v>
      </c>
      <c r="K815" s="1" t="str">
        <f>IFERROR(LEFT(Table1[[#This Row],[Column1]],SEARCH("k", Table1[[#This Row],[Column1]])-1), 0)</f>
        <v>8.3</v>
      </c>
      <c r="L815" s="16">
        <f>IF(Table1[[#This Row],[Column2]]=0, Table1[[#This Row],[Column1]], Table1[[#This Row],[Column2]]*1000)</f>
        <v>8300</v>
      </c>
      <c r="M815" s="14" t="str">
        <f>IFERROR(MID(Table1[[#This Row],[price]],SEARCH("¹",Table1[[#This Row],[price]])+1, 10), MID(Table1[[#This Row],[price]],SEARCH("Rs. ",Table1[[#This Row],[price]])+4, 10))</f>
        <v>796</v>
      </c>
      <c r="N815" s="6" t="str">
        <f>IF(ISNUMBER(SEARCH("Men", Table1[[#This Row],[name]])), "Men", "Women")</f>
        <v>Men</v>
      </c>
      <c r="O815" s="6"/>
      <c r="P815" s="6"/>
    </row>
    <row r="816" spans="1:16" ht="19.8" customHeight="1" x14ac:dyDescent="0.3">
      <c r="A816" t="s">
        <v>1558</v>
      </c>
      <c r="B816" t="s">
        <v>3591</v>
      </c>
      <c r="C816" t="s">
        <v>774</v>
      </c>
      <c r="D816" t="s">
        <v>3592</v>
      </c>
      <c r="E816" t="s">
        <v>3593</v>
      </c>
      <c r="F816" s="1" t="s">
        <v>137</v>
      </c>
      <c r="G816" s="1" t="s">
        <v>3594</v>
      </c>
      <c r="H816" t="s">
        <v>450</v>
      </c>
      <c r="I816" s="10" t="str">
        <f>IFERROR(LEFT(Table1[[#This Row],[ratingOld]],SEARCH("|", Table1[[#This Row],[ratingOld]])-2), AVERAGE(Table1[Ratings]))</f>
        <v>4.1</v>
      </c>
      <c r="J816" s="1" t="str">
        <f>IF(Table1[[#This Row],[numBuyers]]&lt;&gt;"None",LEFT(Table1[[#This Row],[numBuyers]],SEARCH(" ",Table1[[#This Row],[numBuyers]])-1), "None")</f>
        <v>12</v>
      </c>
      <c r="K816" s="1">
        <f>IFERROR(LEFT(Table1[[#This Row],[Column1]],SEARCH("k", Table1[[#This Row],[Column1]])-1), 0)</f>
        <v>0</v>
      </c>
      <c r="L816" s="16" t="str">
        <f>IF(Table1[[#This Row],[Column2]]=0, Table1[[#This Row],[Column1]], Table1[[#This Row],[Column2]]*1000)</f>
        <v>12</v>
      </c>
      <c r="M816" s="14" t="str">
        <f>IFERROR(MID(Table1[[#This Row],[price]],SEARCH("¹",Table1[[#This Row],[price]])+1, 10), MID(Table1[[#This Row],[price]],SEARCH("Rs. ",Table1[[#This Row],[price]])+4, 10))</f>
        <v>849</v>
      </c>
      <c r="N816" s="6" t="str">
        <f>IF(ISNUMBER(SEARCH("Men", Table1[[#This Row],[name]])), "Men", "Women")</f>
        <v>Men</v>
      </c>
      <c r="O816" s="6"/>
      <c r="P816" s="6"/>
    </row>
    <row r="817" spans="1:16" ht="19.8" customHeight="1" x14ac:dyDescent="0.3">
      <c r="A817" t="s">
        <v>65</v>
      </c>
      <c r="B817" t="s">
        <v>3595</v>
      </c>
      <c r="C817" t="s">
        <v>3596</v>
      </c>
      <c r="D817" t="s">
        <v>2812</v>
      </c>
      <c r="E817" t="s">
        <v>3597</v>
      </c>
      <c r="F817" s="1" t="s">
        <v>626</v>
      </c>
      <c r="G817" s="1" t="s">
        <v>3598</v>
      </c>
      <c r="H817" t="s">
        <v>3599</v>
      </c>
      <c r="I817" s="10" t="str">
        <f>IFERROR(LEFT(Table1[[#This Row],[ratingOld]],SEARCH("|", Table1[[#This Row],[ratingOld]])-2), AVERAGE(Table1[Ratings]))</f>
        <v>4.1</v>
      </c>
      <c r="J817" s="1" t="str">
        <f>IF(Table1[[#This Row],[numBuyers]]&lt;&gt;"None",LEFT(Table1[[#This Row],[numBuyers]],SEARCH(" ",Table1[[#This Row],[numBuyers]])-1), "None")</f>
        <v>421</v>
      </c>
      <c r="K817" s="1">
        <f>IFERROR(LEFT(Table1[[#This Row],[Column1]],SEARCH("k", Table1[[#This Row],[Column1]])-1), 0)</f>
        <v>0</v>
      </c>
      <c r="L817" s="16" t="str">
        <f>IF(Table1[[#This Row],[Column2]]=0, Table1[[#This Row],[Column1]], Table1[[#This Row],[Column2]]*1000)</f>
        <v>421</v>
      </c>
      <c r="M817" s="14" t="str">
        <f>IFERROR(MID(Table1[[#This Row],[price]],SEARCH("¹",Table1[[#This Row],[price]])+1, 10), MID(Table1[[#This Row],[price]],SEARCH("Rs. ",Table1[[#This Row],[price]])+4, 10))</f>
        <v>445</v>
      </c>
      <c r="N817" s="6" t="str">
        <f>IF(ISNUMBER(SEARCH("Men", Table1[[#This Row],[name]])), "Men", "Women")</f>
        <v>Men</v>
      </c>
      <c r="O817" s="6"/>
      <c r="P817" s="6"/>
    </row>
    <row r="818" spans="1:16" ht="19.8" hidden="1" customHeight="1" x14ac:dyDescent="0.3">
      <c r="A818" t="s">
        <v>3600</v>
      </c>
      <c r="B818" t="s">
        <v>3601</v>
      </c>
      <c r="C818" t="s">
        <v>2290</v>
      </c>
      <c r="D818" t="s">
        <v>99</v>
      </c>
      <c r="E818" s="1" t="s">
        <v>3602</v>
      </c>
      <c r="F818" s="1" t="s">
        <v>2126</v>
      </c>
      <c r="G818" t="s">
        <v>21</v>
      </c>
      <c r="H818" t="s">
        <v>21</v>
      </c>
      <c r="I818" s="1" t="str">
        <f ca="1">IFERROR(LEFT(Table1[[#This Row],[ratingOld]],SEARCH("|", Table1[[#This Row],[ratingOld]])-2), AVERAGE(Table1[Ratings]))</f>
        <v>4.4</v>
      </c>
      <c r="J818" s="1" t="str">
        <f>IF(Table1[[#This Row],[numBuyers]]&lt;&gt;"None",LEFT(Table1[[#This Row],[numBuyers]],SEARCH(" ",Table1[[#This Row],[numBuyers]])-1), "None")</f>
        <v>None</v>
      </c>
      <c r="K818" s="1">
        <f>IFERROR(LEFT(Table1[[#This Row],[Column1]],SEARCH("k", Table1[[#This Row],[Column1]])-1), 0)</f>
        <v>0</v>
      </c>
      <c r="L818" s="6" t="str">
        <f>IF(Table1[[#This Row],[Column2]]=0, Table1[[#This Row],[Column1]], Table1[[#This Row],[Column2]]*1000)</f>
        <v>None</v>
      </c>
      <c r="M818" s="6" t="str">
        <f>IFERROR(MID(Table1[[#This Row],[price]],SEARCH("¹",Table1[[#This Row],[price]])+1, 10), MID(Table1[[#This Row],[price]],SEARCH("Rs. ",Table1[[#This Row],[price]])+4, 10))</f>
        <v>1954</v>
      </c>
      <c r="N818" s="6" t="str">
        <f>IF(ISNUMBER(SEARCH("Men", Table1[[#This Row],[name]])), "Men", "Women")</f>
        <v>Women</v>
      </c>
      <c r="O818" s="6" t="str">
        <f>TRIM(RIGHT(SUBSTITUTE(Table1[[#This Row],[name]], " ", REPT(" ", 100)), 100))</f>
        <v>T-shirt</v>
      </c>
      <c r="P81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819" spans="1:16" ht="19.8" customHeight="1" x14ac:dyDescent="0.3">
      <c r="A819" t="s">
        <v>638</v>
      </c>
      <c r="B819" t="s">
        <v>3603</v>
      </c>
      <c r="C819" t="s">
        <v>177</v>
      </c>
      <c r="D819" t="s">
        <v>10</v>
      </c>
      <c r="E819" s="1" t="s">
        <v>2129</v>
      </c>
      <c r="F819" s="1" t="s">
        <v>3604</v>
      </c>
      <c r="G819" s="1" t="s">
        <v>3605</v>
      </c>
      <c r="H819" t="s">
        <v>3606</v>
      </c>
      <c r="I819" s="10" t="str">
        <f>IFERROR(LEFT(Table1[[#This Row],[ratingOld]],SEARCH("|", Table1[[#This Row],[ratingOld]])-2), AVERAGE(Table1[Ratings]))</f>
        <v>4.2</v>
      </c>
      <c r="J819" s="1" t="str">
        <f>IF(Table1[[#This Row],[numBuyers]]&lt;&gt;"None",LEFT(Table1[[#This Row],[numBuyers]],SEARCH(" ",Table1[[#This Row],[numBuyers]])-1), "None")</f>
        <v>317</v>
      </c>
      <c r="K819" s="1">
        <f>IFERROR(LEFT(Table1[[#This Row],[Column1]],SEARCH("k", Table1[[#This Row],[Column1]])-1), 0)</f>
        <v>0</v>
      </c>
      <c r="L819" s="16" t="str">
        <f>IF(Table1[[#This Row],[Column2]]=0, Table1[[#This Row],[Column1]], Table1[[#This Row],[Column2]]*1000)</f>
        <v>317</v>
      </c>
      <c r="M819" s="14" t="str">
        <f>IFERROR(MID(Table1[[#This Row],[price]],SEARCH("¹",Table1[[#This Row],[price]])+1, 10), MID(Table1[[#This Row],[price]],SEARCH("Rs. ",Table1[[#This Row],[price]])+4, 10))</f>
        <v>2399</v>
      </c>
      <c r="N819" s="6" t="str">
        <f>IF(ISNUMBER(SEARCH("Men", Table1[[#This Row],[name]])), "Men", "Women")</f>
        <v>Men</v>
      </c>
      <c r="O819" s="6"/>
      <c r="P819" s="6"/>
    </row>
    <row r="820" spans="1:16" ht="19.8" customHeight="1" x14ac:dyDescent="0.3">
      <c r="A820" t="s">
        <v>65</v>
      </c>
      <c r="B820" t="s">
        <v>3607</v>
      </c>
      <c r="C820" t="s">
        <v>3608</v>
      </c>
      <c r="D820" t="s">
        <v>2395</v>
      </c>
      <c r="E820" t="s">
        <v>1764</v>
      </c>
      <c r="F820" s="1" t="s">
        <v>165</v>
      </c>
      <c r="G820" s="1" t="s">
        <v>3609</v>
      </c>
      <c r="H820" t="s">
        <v>1257</v>
      </c>
      <c r="I820" s="10" t="str">
        <f>IFERROR(LEFT(Table1[[#This Row],[ratingOld]],SEARCH("|", Table1[[#This Row],[ratingOld]])-2), AVERAGE(Table1[Ratings]))</f>
        <v>3.8</v>
      </c>
      <c r="J820" s="1" t="str">
        <f>IF(Table1[[#This Row],[numBuyers]]&lt;&gt;"None",LEFT(Table1[[#This Row],[numBuyers]],SEARCH(" ",Table1[[#This Row],[numBuyers]])-1), "None")</f>
        <v>9k</v>
      </c>
      <c r="K820" s="1" t="str">
        <f>IFERROR(LEFT(Table1[[#This Row],[Column1]],SEARCH("k", Table1[[#This Row],[Column1]])-1), 0)</f>
        <v>9</v>
      </c>
      <c r="L820" s="16">
        <f>IF(Table1[[#This Row],[Column2]]=0, Table1[[#This Row],[Column1]], Table1[[#This Row],[Column2]]*1000)</f>
        <v>9000</v>
      </c>
      <c r="M820" s="14" t="str">
        <f>IFERROR(MID(Table1[[#This Row],[price]],SEARCH("¹",Table1[[#This Row],[price]])+1, 10), MID(Table1[[#This Row],[price]],SEARCH("Rs. ",Table1[[#This Row],[price]])+4, 10))</f>
        <v>662</v>
      </c>
      <c r="N820" s="6" t="str">
        <f>IF(ISNUMBER(SEARCH("Men", Table1[[#This Row],[name]])), "Men", "Women")</f>
        <v>Men</v>
      </c>
      <c r="O820" s="6"/>
      <c r="P820" s="6"/>
    </row>
    <row r="821" spans="1:16" ht="19.8" hidden="1" customHeight="1" x14ac:dyDescent="0.3">
      <c r="A821" t="s">
        <v>2083</v>
      </c>
      <c r="B821" t="s">
        <v>3610</v>
      </c>
      <c r="C821" t="s">
        <v>3611</v>
      </c>
      <c r="D821" t="s">
        <v>201</v>
      </c>
      <c r="E821" s="1" t="s">
        <v>3612</v>
      </c>
      <c r="F821" s="1" t="s">
        <v>3613</v>
      </c>
      <c r="G821" t="s">
        <v>21</v>
      </c>
      <c r="H821" t="s">
        <v>21</v>
      </c>
      <c r="I821" s="1" t="str">
        <f ca="1">IFERROR(LEFT(Table1[[#This Row],[ratingOld]],SEARCH("|", Table1[[#This Row],[ratingOld]])-2), AVERAGE(Table1[Ratings]))</f>
        <v>4.4</v>
      </c>
      <c r="J821" s="1" t="str">
        <f>IF(Table1[[#This Row],[numBuyers]]&lt;&gt;"None",LEFT(Table1[[#This Row],[numBuyers]],SEARCH(" ",Table1[[#This Row],[numBuyers]])-1), "None")</f>
        <v>None</v>
      </c>
      <c r="K821" s="1">
        <f>IFERROR(LEFT(Table1[[#This Row],[Column1]],SEARCH("k", Table1[[#This Row],[Column1]])-1), 0)</f>
        <v>0</v>
      </c>
      <c r="L821" s="6" t="str">
        <f>IF(Table1[[#This Row],[Column2]]=0, Table1[[#This Row],[Column1]], Table1[[#This Row],[Column2]]*1000)</f>
        <v>None</v>
      </c>
      <c r="M821" s="6" t="str">
        <f>IFERROR(MID(Table1[[#This Row],[price]],SEARCH("¹",Table1[[#This Row],[price]])+1, 10), MID(Table1[[#This Row],[price]],SEARCH("Rs. ",Table1[[#This Row],[price]])+4, 10))</f>
        <v>3009</v>
      </c>
      <c r="N821" s="6" t="str">
        <f>IF(ISNUMBER(SEARCH("Men", Table1[[#This Row],[name]])), "Men", "Women")</f>
        <v>Men</v>
      </c>
      <c r="O821" s="6" t="str">
        <f>TRIM(RIGHT(SUBSTITUTE(Table1[[#This Row],[name]], " ", REPT(" ", 100)), 100))</f>
        <v>Derbys</v>
      </c>
      <c r="P82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822" spans="1:16" ht="19.8" customHeight="1" x14ac:dyDescent="0.3">
      <c r="A822" t="s">
        <v>104</v>
      </c>
      <c r="B822" t="s">
        <v>3614</v>
      </c>
      <c r="C822" t="s">
        <v>3615</v>
      </c>
      <c r="D822" t="s">
        <v>18</v>
      </c>
      <c r="E822" s="1" t="s">
        <v>3616</v>
      </c>
      <c r="F822" s="1" t="s">
        <v>70</v>
      </c>
      <c r="G822" s="1" t="s">
        <v>3617</v>
      </c>
      <c r="H822" t="s">
        <v>3618</v>
      </c>
      <c r="I822" s="10" t="str">
        <f>IFERROR(LEFT(Table1[[#This Row],[ratingOld]],SEARCH("|", Table1[[#This Row],[ratingOld]])-2), AVERAGE(Table1[Ratings]))</f>
        <v>4.2</v>
      </c>
      <c r="J822" s="1" t="str">
        <f>IF(Table1[[#This Row],[numBuyers]]&lt;&gt;"None",LEFT(Table1[[#This Row],[numBuyers]],SEARCH(" ",Table1[[#This Row],[numBuyers]])-1), "None")</f>
        <v>889</v>
      </c>
      <c r="K822" s="1">
        <f>IFERROR(LEFT(Table1[[#This Row],[Column1]],SEARCH("k", Table1[[#This Row],[Column1]])-1), 0)</f>
        <v>0</v>
      </c>
      <c r="L822" s="16" t="str">
        <f>IF(Table1[[#This Row],[Column2]]=0, Table1[[#This Row],[Column1]], Table1[[#This Row],[Column2]]*1000)</f>
        <v>889</v>
      </c>
      <c r="M822" s="14" t="str">
        <f>IFERROR(MID(Table1[[#This Row],[price]],SEARCH("¹",Table1[[#This Row],[price]])+1, 10), MID(Table1[[#This Row],[price]],SEARCH("Rs. ",Table1[[#This Row],[price]])+4, 10))</f>
        <v>1079</v>
      </c>
      <c r="N822" s="6" t="str">
        <f>IF(ISNUMBER(SEARCH("Men", Table1[[#This Row],[name]])), "Men", "Women")</f>
        <v>Women</v>
      </c>
      <c r="O822" s="6"/>
      <c r="P822" s="6"/>
    </row>
    <row r="823" spans="1:16" ht="19.8" customHeight="1" x14ac:dyDescent="0.3">
      <c r="A823" t="s">
        <v>3619</v>
      </c>
      <c r="B823" t="s">
        <v>3620</v>
      </c>
      <c r="C823" t="s">
        <v>3621</v>
      </c>
      <c r="D823" t="s">
        <v>2812</v>
      </c>
      <c r="E823" s="1" t="s">
        <v>3622</v>
      </c>
      <c r="F823" s="1" t="s">
        <v>3623</v>
      </c>
      <c r="G823" s="1" t="s">
        <v>3624</v>
      </c>
      <c r="H823" t="s">
        <v>1093</v>
      </c>
      <c r="I823" s="10" t="str">
        <f>IFERROR(LEFT(Table1[[#This Row],[ratingOld]],SEARCH("|", Table1[[#This Row],[ratingOld]])-2), AVERAGE(Table1[Ratings]))</f>
        <v>4.7</v>
      </c>
      <c r="J823" s="1" t="str">
        <f>IF(Table1[[#This Row],[numBuyers]]&lt;&gt;"None",LEFT(Table1[[#This Row],[numBuyers]],SEARCH(" ",Table1[[#This Row],[numBuyers]])-1), "None")</f>
        <v>33</v>
      </c>
      <c r="K823" s="1">
        <f>IFERROR(LEFT(Table1[[#This Row],[Column1]],SEARCH("k", Table1[[#This Row],[Column1]])-1), 0)</f>
        <v>0</v>
      </c>
      <c r="L823" s="16" t="str">
        <f>IF(Table1[[#This Row],[Column2]]=0, Table1[[#This Row],[Column1]], Table1[[#This Row],[Column2]]*1000)</f>
        <v>33</v>
      </c>
      <c r="M823" s="14" t="str">
        <f>IFERROR(MID(Table1[[#This Row],[price]],SEARCH("¹",Table1[[#This Row],[price]])+1, 10), MID(Table1[[#This Row],[price]],SEARCH("Rs. ",Table1[[#This Row],[price]])+4, 10))</f>
        <v>695</v>
      </c>
      <c r="N823" s="6" t="str">
        <f>IF(ISNUMBER(SEARCH("Men", Table1[[#This Row],[name]])), "Men", "Women")</f>
        <v>Women</v>
      </c>
      <c r="O823" s="6"/>
      <c r="P823" s="6"/>
    </row>
    <row r="824" spans="1:16" ht="19.8" customHeight="1" x14ac:dyDescent="0.3">
      <c r="A824" t="s">
        <v>7</v>
      </c>
      <c r="B824" t="s">
        <v>3625</v>
      </c>
      <c r="C824" t="s">
        <v>3626</v>
      </c>
      <c r="D824" t="s">
        <v>201</v>
      </c>
      <c r="E824" s="1" t="s">
        <v>3627</v>
      </c>
      <c r="F824" s="1" t="s">
        <v>3628</v>
      </c>
      <c r="G824" s="1" t="s">
        <v>3629</v>
      </c>
      <c r="H824" t="s">
        <v>2303</v>
      </c>
      <c r="I824" s="10" t="str">
        <f>IFERROR(LEFT(Table1[[#This Row],[ratingOld]],SEARCH("|", Table1[[#This Row],[ratingOld]])-2), AVERAGE(Table1[Ratings]))</f>
        <v>4.7</v>
      </c>
      <c r="J824" s="1" t="str">
        <f>IF(Table1[[#This Row],[numBuyers]]&lt;&gt;"None",LEFT(Table1[[#This Row],[numBuyers]],SEARCH(" ",Table1[[#This Row],[numBuyers]])-1), "None")</f>
        <v>7</v>
      </c>
      <c r="K824" s="1">
        <f>IFERROR(LEFT(Table1[[#This Row],[Column1]],SEARCH("k", Table1[[#This Row],[Column1]])-1), 0)</f>
        <v>0</v>
      </c>
      <c r="L824" s="16" t="str">
        <f>IF(Table1[[#This Row],[Column2]]=0, Table1[[#This Row],[Column1]], Table1[[#This Row],[Column2]]*1000)</f>
        <v>7</v>
      </c>
      <c r="M824" s="14" t="str">
        <f>IFERROR(MID(Table1[[#This Row],[price]],SEARCH("¹",Table1[[#This Row],[price]])+1, 10), MID(Table1[[#This Row],[price]],SEARCH("Rs. ",Table1[[#This Row],[price]])+4, 10))</f>
        <v>5599</v>
      </c>
      <c r="N824" s="6" t="str">
        <f>IF(ISNUMBER(SEARCH("Men", Table1[[#This Row],[name]])), "Men", "Women")</f>
        <v>Men</v>
      </c>
      <c r="O824" s="6"/>
      <c r="P824" s="6"/>
    </row>
    <row r="825" spans="1:16" ht="19.8" customHeight="1" x14ac:dyDescent="0.3">
      <c r="A825" t="s">
        <v>133</v>
      </c>
      <c r="B825" t="s">
        <v>3630</v>
      </c>
      <c r="C825" t="s">
        <v>2214</v>
      </c>
      <c r="D825" t="s">
        <v>673</v>
      </c>
      <c r="E825" s="1" t="s">
        <v>3631</v>
      </c>
      <c r="F825" s="1" t="s">
        <v>2933</v>
      </c>
      <c r="G825" s="1" t="s">
        <v>3632</v>
      </c>
      <c r="H825" t="s">
        <v>3633</v>
      </c>
      <c r="I825" s="10" t="str">
        <f>IFERROR(LEFT(Table1[[#This Row],[ratingOld]],SEARCH("|", Table1[[#This Row],[ratingOld]])-2), AVERAGE(Table1[Ratings]))</f>
        <v>4</v>
      </c>
      <c r="J825" s="1" t="str">
        <f>IF(Table1[[#This Row],[numBuyers]]&lt;&gt;"None",LEFT(Table1[[#This Row],[numBuyers]],SEARCH(" ",Table1[[#This Row],[numBuyers]])-1), "None")</f>
        <v>101</v>
      </c>
      <c r="K825" s="1">
        <f>IFERROR(LEFT(Table1[[#This Row],[Column1]],SEARCH("k", Table1[[#This Row],[Column1]])-1), 0)</f>
        <v>0</v>
      </c>
      <c r="L825" s="16" t="str">
        <f>IF(Table1[[#This Row],[Column2]]=0, Table1[[#This Row],[Column1]], Table1[[#This Row],[Column2]]*1000)</f>
        <v>101</v>
      </c>
      <c r="M825" s="14" t="str">
        <f>IFERROR(MID(Table1[[#This Row],[price]],SEARCH("¹",Table1[[#This Row],[price]])+1, 10), MID(Table1[[#This Row],[price]],SEARCH("Rs. ",Table1[[#This Row],[price]])+4, 10))</f>
        <v>755</v>
      </c>
      <c r="N825" s="6" t="str">
        <f>IF(ISNUMBER(SEARCH("Men", Table1[[#This Row],[name]])), "Men", "Women")</f>
        <v>Men</v>
      </c>
      <c r="O825" s="6"/>
      <c r="P825" s="6"/>
    </row>
    <row r="826" spans="1:16" ht="19.8" customHeight="1" x14ac:dyDescent="0.3">
      <c r="A826" t="s">
        <v>240</v>
      </c>
      <c r="B826" t="s">
        <v>3634</v>
      </c>
      <c r="C826" t="s">
        <v>52</v>
      </c>
      <c r="D826" t="s">
        <v>106</v>
      </c>
      <c r="E826" s="1" t="s">
        <v>3635</v>
      </c>
      <c r="F826" s="1" t="s">
        <v>3636</v>
      </c>
      <c r="G826" s="1" t="s">
        <v>3637</v>
      </c>
      <c r="H826" t="s">
        <v>3638</v>
      </c>
      <c r="I826" s="10" t="str">
        <f>IFERROR(LEFT(Table1[[#This Row],[ratingOld]],SEARCH("|", Table1[[#This Row],[ratingOld]])-2), AVERAGE(Table1[Ratings]))</f>
        <v>4.2</v>
      </c>
      <c r="J826" s="1" t="str">
        <f>IF(Table1[[#This Row],[numBuyers]]&lt;&gt;"None",LEFT(Table1[[#This Row],[numBuyers]],SEARCH(" ",Table1[[#This Row],[numBuyers]])-1), "None")</f>
        <v>442</v>
      </c>
      <c r="K826" s="1">
        <f>IFERROR(LEFT(Table1[[#This Row],[Column1]],SEARCH("k", Table1[[#This Row],[Column1]])-1), 0)</f>
        <v>0</v>
      </c>
      <c r="L826" s="16" t="str">
        <f>IF(Table1[[#This Row],[Column2]]=0, Table1[[#This Row],[Column1]], Table1[[#This Row],[Column2]]*1000)</f>
        <v>442</v>
      </c>
      <c r="M826" s="14" t="str">
        <f>IFERROR(MID(Table1[[#This Row],[price]],SEARCH("¹",Table1[[#This Row],[price]])+1, 10), MID(Table1[[#This Row],[price]],SEARCH("Rs. ",Table1[[#This Row],[price]])+4, 10))</f>
        <v>1999</v>
      </c>
      <c r="N826" s="6" t="str">
        <f>IF(ISNUMBER(SEARCH("Men", Table1[[#This Row],[name]])), "Men", "Women")</f>
        <v>Men</v>
      </c>
      <c r="O826" s="6"/>
      <c r="P826" s="6"/>
    </row>
    <row r="827" spans="1:16" ht="19.8" customHeight="1" x14ac:dyDescent="0.3">
      <c r="A827" t="s">
        <v>133</v>
      </c>
      <c r="B827" t="s">
        <v>3639</v>
      </c>
      <c r="C827" t="s">
        <v>1972</v>
      </c>
      <c r="D827" t="s">
        <v>21</v>
      </c>
      <c r="E827" t="s">
        <v>3640</v>
      </c>
      <c r="F827" s="1" t="s">
        <v>626</v>
      </c>
      <c r="G827" s="1" t="s">
        <v>3641</v>
      </c>
      <c r="H827" t="s">
        <v>3642</v>
      </c>
      <c r="I827" s="10" t="str">
        <f>IFERROR(LEFT(Table1[[#This Row],[ratingOld]],SEARCH("|", Table1[[#This Row],[ratingOld]])-2), AVERAGE(Table1[Ratings]))</f>
        <v>4.3</v>
      </c>
      <c r="J827" s="1" t="str">
        <f>IF(Table1[[#This Row],[numBuyers]]&lt;&gt;"None",LEFT(Table1[[#This Row],[numBuyers]],SEARCH(" ",Table1[[#This Row],[numBuyers]])-1), "None")</f>
        <v>559</v>
      </c>
      <c r="K827" s="1">
        <f>IFERROR(LEFT(Table1[[#This Row],[Column1]],SEARCH("k", Table1[[#This Row],[Column1]])-1), 0)</f>
        <v>0</v>
      </c>
      <c r="L827" s="16" t="str">
        <f>IF(Table1[[#This Row],[Column2]]=0, Table1[[#This Row],[Column1]], Table1[[#This Row],[Column2]]*1000)</f>
        <v>559</v>
      </c>
      <c r="M827" s="14" t="str">
        <f>IFERROR(MID(Table1[[#This Row],[price]],SEARCH("¹",Table1[[#This Row],[price]])+1, 10), MID(Table1[[#This Row],[price]],SEARCH("Rs. ",Table1[[#This Row],[price]])+4, 10))</f>
        <v>1699</v>
      </c>
      <c r="N827" s="6" t="str">
        <f>IF(ISNUMBER(SEARCH("Men", Table1[[#This Row],[name]])), "Men", "Women")</f>
        <v>Men</v>
      </c>
      <c r="O827" s="6"/>
      <c r="P827" s="6"/>
    </row>
    <row r="828" spans="1:16" ht="19.8" customHeight="1" x14ac:dyDescent="0.3">
      <c r="A828" t="s">
        <v>3465</v>
      </c>
      <c r="B828" t="s">
        <v>3643</v>
      </c>
      <c r="C828" t="s">
        <v>3047</v>
      </c>
      <c r="D828" t="s">
        <v>3644</v>
      </c>
      <c r="E828" s="1" t="s">
        <v>3645</v>
      </c>
      <c r="F828" s="1" t="s">
        <v>3646</v>
      </c>
      <c r="G828" s="1" t="s">
        <v>3647</v>
      </c>
      <c r="H828" t="s">
        <v>2250</v>
      </c>
      <c r="I828" s="10" t="str">
        <f>IFERROR(LEFT(Table1[[#This Row],[ratingOld]],SEARCH("|", Table1[[#This Row],[ratingOld]])-2), AVERAGE(Table1[Ratings]))</f>
        <v>3.5</v>
      </c>
      <c r="J828" s="1" t="str">
        <f>IF(Table1[[#This Row],[numBuyers]]&lt;&gt;"None",LEFT(Table1[[#This Row],[numBuyers]],SEARCH(" ",Table1[[#This Row],[numBuyers]])-1), "None")</f>
        <v>62</v>
      </c>
      <c r="K828" s="1">
        <f>IFERROR(LEFT(Table1[[#This Row],[Column1]],SEARCH("k", Table1[[#This Row],[Column1]])-1), 0)</f>
        <v>0</v>
      </c>
      <c r="L828" s="16" t="str">
        <f>IF(Table1[[#This Row],[Column2]]=0, Table1[[#This Row],[Column1]], Table1[[#This Row],[Column2]]*1000)</f>
        <v>62</v>
      </c>
      <c r="M828" s="14" t="str">
        <f>IFERROR(MID(Table1[[#This Row],[price]],SEARCH("¹",Table1[[#This Row],[price]])+1, 10), MID(Table1[[#This Row],[price]],SEARCH("Rs. ",Table1[[#This Row],[price]])+4, 10))</f>
        <v>2599</v>
      </c>
      <c r="N828" s="6" t="str">
        <f>IF(ISNUMBER(SEARCH("Men", Table1[[#This Row],[name]])), "Men", "Women")</f>
        <v>Women</v>
      </c>
      <c r="O828" s="6"/>
      <c r="P828" s="6"/>
    </row>
    <row r="829" spans="1:16" ht="19.8" customHeight="1" x14ac:dyDescent="0.3">
      <c r="A829" t="s">
        <v>403</v>
      </c>
      <c r="B829" t="s">
        <v>3648</v>
      </c>
      <c r="C829" t="s">
        <v>3649</v>
      </c>
      <c r="D829" t="s">
        <v>436</v>
      </c>
      <c r="E829" s="1" t="s">
        <v>3650</v>
      </c>
      <c r="F829" s="1" t="s">
        <v>3651</v>
      </c>
      <c r="G829" s="1" t="s">
        <v>3652</v>
      </c>
      <c r="H829" t="s">
        <v>1735</v>
      </c>
      <c r="I829" s="10" t="str">
        <f>IFERROR(LEFT(Table1[[#This Row],[ratingOld]],SEARCH("|", Table1[[#This Row],[ratingOld]])-2), AVERAGE(Table1[Ratings]))</f>
        <v>4.1</v>
      </c>
      <c r="J829" s="1" t="str">
        <f>IF(Table1[[#This Row],[numBuyers]]&lt;&gt;"None",LEFT(Table1[[#This Row],[numBuyers]],SEARCH(" ",Table1[[#This Row],[numBuyers]])-1), "None")</f>
        <v>96</v>
      </c>
      <c r="K829" s="1">
        <f>IFERROR(LEFT(Table1[[#This Row],[Column1]],SEARCH("k", Table1[[#This Row],[Column1]])-1), 0)</f>
        <v>0</v>
      </c>
      <c r="L829" s="16" t="str">
        <f>IF(Table1[[#This Row],[Column2]]=0, Table1[[#This Row],[Column1]], Table1[[#This Row],[Column2]]*1000)</f>
        <v>96</v>
      </c>
      <c r="M829" s="14" t="str">
        <f>IFERROR(MID(Table1[[#This Row],[price]],SEARCH("¹",Table1[[#This Row],[price]])+1, 10), MID(Table1[[#This Row],[price]],SEARCH("Rs. ",Table1[[#This Row],[price]])+4, 10))</f>
        <v>2639</v>
      </c>
      <c r="N829" s="6" t="str">
        <f>IF(ISNUMBER(SEARCH("Men", Table1[[#This Row],[name]])), "Men", "Women")</f>
        <v>Men</v>
      </c>
      <c r="O829" s="6"/>
      <c r="P829" s="6"/>
    </row>
    <row r="830" spans="1:16" ht="19.8" customHeight="1" x14ac:dyDescent="0.3">
      <c r="A830" t="s">
        <v>240</v>
      </c>
      <c r="B830" t="s">
        <v>3653</v>
      </c>
      <c r="C830" t="s">
        <v>3654</v>
      </c>
      <c r="D830" t="s">
        <v>283</v>
      </c>
      <c r="E830" t="s">
        <v>3655</v>
      </c>
      <c r="F830" t="s">
        <v>373</v>
      </c>
      <c r="G830" s="1" t="s">
        <v>3137</v>
      </c>
      <c r="H830" t="s">
        <v>349</v>
      </c>
      <c r="I830" s="10" t="str">
        <f>IFERROR(LEFT(Table1[[#This Row],[ratingOld]],SEARCH("|", Table1[[#This Row],[ratingOld]])-2), AVERAGE(Table1[Ratings]))</f>
        <v>4.2</v>
      </c>
      <c r="J830" s="1" t="str">
        <f>IF(Table1[[#This Row],[numBuyers]]&lt;&gt;"None",LEFT(Table1[[#This Row],[numBuyers]],SEARCH(" ",Table1[[#This Row],[numBuyers]])-1), "None")</f>
        <v>2.4k</v>
      </c>
      <c r="K830" s="1" t="str">
        <f>IFERROR(LEFT(Table1[[#This Row],[Column1]],SEARCH("k", Table1[[#This Row],[Column1]])-1), 0)</f>
        <v>2.4</v>
      </c>
      <c r="L830" s="16">
        <f>IF(Table1[[#This Row],[Column2]]=0, Table1[[#This Row],[Column1]], Table1[[#This Row],[Column2]]*1000)</f>
        <v>2400</v>
      </c>
      <c r="M830" s="14" t="str">
        <f>IFERROR(MID(Table1[[#This Row],[price]],SEARCH("¹",Table1[[#This Row],[price]])+1, 10), MID(Table1[[#This Row],[price]],SEARCH("Rs. ",Table1[[#This Row],[price]])+4, 10))</f>
        <v>281</v>
      </c>
      <c r="N830" s="6" t="str">
        <f>IF(ISNUMBER(SEARCH("Men", Table1[[#This Row],[name]])), "Men", "Women")</f>
        <v>Men</v>
      </c>
      <c r="O830" s="6"/>
      <c r="P830" s="6"/>
    </row>
    <row r="831" spans="1:16" ht="19.8" customHeight="1" x14ac:dyDescent="0.3">
      <c r="A831" t="s">
        <v>127</v>
      </c>
      <c r="B831" t="s">
        <v>3656</v>
      </c>
      <c r="C831" t="s">
        <v>1217</v>
      </c>
      <c r="D831" t="s">
        <v>194</v>
      </c>
      <c r="E831" s="1" t="s">
        <v>3657</v>
      </c>
      <c r="F831" t="s">
        <v>373</v>
      </c>
      <c r="G831" s="1" t="s">
        <v>3658</v>
      </c>
      <c r="H831" t="s">
        <v>1537</v>
      </c>
      <c r="I831" s="10" t="str">
        <f>IFERROR(LEFT(Table1[[#This Row],[ratingOld]],SEARCH("|", Table1[[#This Row],[ratingOld]])-2), AVERAGE(Table1[Ratings]))</f>
        <v>4.4</v>
      </c>
      <c r="J831" s="1" t="str">
        <f>IF(Table1[[#This Row],[numBuyers]]&lt;&gt;"None",LEFT(Table1[[#This Row],[numBuyers]],SEARCH(" ",Table1[[#This Row],[numBuyers]])-1), "None")</f>
        <v>4.6k</v>
      </c>
      <c r="K831" s="1" t="str">
        <f>IFERROR(LEFT(Table1[[#This Row],[Column1]],SEARCH("k", Table1[[#This Row],[Column1]])-1), 0)</f>
        <v>4.6</v>
      </c>
      <c r="L831" s="16">
        <f>IF(Table1[[#This Row],[Column2]]=0, Table1[[#This Row],[Column1]], Table1[[#This Row],[Column2]]*1000)</f>
        <v>4600</v>
      </c>
      <c r="M831" s="14" t="str">
        <f>IFERROR(MID(Table1[[#This Row],[price]],SEARCH("¹",Table1[[#This Row],[price]])+1, 10), MID(Table1[[#This Row],[price]],SEARCH("Rs. ",Table1[[#This Row],[price]])+4, 10))</f>
        <v>629</v>
      </c>
      <c r="N831" s="6" t="str">
        <f>IF(ISNUMBER(SEARCH("Men", Table1[[#This Row],[name]])), "Men", "Women")</f>
        <v>Men</v>
      </c>
      <c r="O831" s="6"/>
      <c r="P831" s="6"/>
    </row>
    <row r="832" spans="1:16" ht="19.8" customHeight="1" x14ac:dyDescent="0.3">
      <c r="A832" t="s">
        <v>35</v>
      </c>
      <c r="B832" t="s">
        <v>3659</v>
      </c>
      <c r="C832" t="s">
        <v>967</v>
      </c>
      <c r="D832" t="s">
        <v>3660</v>
      </c>
      <c r="E832" t="s">
        <v>26</v>
      </c>
      <c r="F832" s="1" t="s">
        <v>278</v>
      </c>
      <c r="G832" s="1" t="s">
        <v>3661</v>
      </c>
      <c r="H832" t="s">
        <v>3662</v>
      </c>
      <c r="I832" s="10" t="str">
        <f>IFERROR(LEFT(Table1[[#This Row],[ratingOld]],SEARCH("|", Table1[[#This Row],[ratingOld]])-2), AVERAGE(Table1[Ratings]))</f>
        <v>4.2</v>
      </c>
      <c r="J832" s="1" t="str">
        <f>IF(Table1[[#This Row],[numBuyers]]&lt;&gt;"None",LEFT(Table1[[#This Row],[numBuyers]],SEARCH(" ",Table1[[#This Row],[numBuyers]])-1), "None")</f>
        <v>682</v>
      </c>
      <c r="K832" s="1">
        <f>IFERROR(LEFT(Table1[[#This Row],[Column1]],SEARCH("k", Table1[[#This Row],[Column1]])-1), 0)</f>
        <v>0</v>
      </c>
      <c r="L832" s="16" t="str">
        <f>IF(Table1[[#This Row],[Column2]]=0, Table1[[#This Row],[Column1]], Table1[[#This Row],[Column2]]*1000)</f>
        <v>682</v>
      </c>
      <c r="M832" s="14" t="str">
        <f>IFERROR(MID(Table1[[#This Row],[price]],SEARCH("¹",Table1[[#This Row],[price]])+1, 10), MID(Table1[[#This Row],[price]],SEARCH("Rs. ",Table1[[#This Row],[price]])+4, 10))</f>
        <v>1799</v>
      </c>
      <c r="N832" s="6" t="str">
        <f>IF(ISNUMBER(SEARCH("Men", Table1[[#This Row],[name]])), "Men", "Women")</f>
        <v>Women</v>
      </c>
      <c r="O832" s="6"/>
      <c r="P832" s="6"/>
    </row>
    <row r="833" spans="1:16" ht="19.8" customHeight="1" x14ac:dyDescent="0.3">
      <c r="A833" t="s">
        <v>140</v>
      </c>
      <c r="B833" t="s">
        <v>3663</v>
      </c>
      <c r="C833" t="s">
        <v>383</v>
      </c>
      <c r="D833" t="s">
        <v>68</v>
      </c>
      <c r="E833" t="s">
        <v>3664</v>
      </c>
      <c r="F833" s="1" t="s">
        <v>3665</v>
      </c>
      <c r="G833" s="1" t="s">
        <v>3666</v>
      </c>
      <c r="H833" t="s">
        <v>3667</v>
      </c>
      <c r="I833" s="10" t="str">
        <f>IFERROR(LEFT(Table1[[#This Row],[ratingOld]],SEARCH("|", Table1[[#This Row],[ratingOld]])-2), AVERAGE(Table1[Ratings]))</f>
        <v>3.7</v>
      </c>
      <c r="J833" s="1" t="str">
        <f>IF(Table1[[#This Row],[numBuyers]]&lt;&gt;"None",LEFT(Table1[[#This Row],[numBuyers]],SEARCH(" ",Table1[[#This Row],[numBuyers]])-1), "None")</f>
        <v>451</v>
      </c>
      <c r="K833" s="1">
        <f>IFERROR(LEFT(Table1[[#This Row],[Column1]],SEARCH("k", Table1[[#This Row],[Column1]])-1), 0)</f>
        <v>0</v>
      </c>
      <c r="L833" s="16" t="str">
        <f>IF(Table1[[#This Row],[Column2]]=0, Table1[[#This Row],[Column1]], Table1[[#This Row],[Column2]]*1000)</f>
        <v>451</v>
      </c>
      <c r="M833" s="14" t="str">
        <f>IFERROR(MID(Table1[[#This Row],[price]],SEARCH("¹",Table1[[#This Row],[price]])+1, 10), MID(Table1[[#This Row],[price]],SEARCH("Rs. ",Table1[[#This Row],[price]])+4, 10))</f>
        <v>989</v>
      </c>
      <c r="N833" s="6" t="str">
        <f>IF(ISNUMBER(SEARCH("Men", Table1[[#This Row],[name]])), "Men", "Women")</f>
        <v>Men</v>
      </c>
      <c r="O833" s="6"/>
      <c r="P833" s="6"/>
    </row>
    <row r="834" spans="1:16" ht="19.8" customHeight="1" x14ac:dyDescent="0.3">
      <c r="A834" t="s">
        <v>269</v>
      </c>
      <c r="B834" t="s">
        <v>3668</v>
      </c>
      <c r="C834" t="s">
        <v>3669</v>
      </c>
      <c r="D834" t="s">
        <v>254</v>
      </c>
      <c r="E834" t="s">
        <v>3670</v>
      </c>
      <c r="F834" t="s">
        <v>21</v>
      </c>
      <c r="G834" s="1" t="s">
        <v>3671</v>
      </c>
      <c r="H834" t="s">
        <v>3672</v>
      </c>
      <c r="I834" s="10" t="str">
        <f>IFERROR(LEFT(Table1[[#This Row],[ratingOld]],SEARCH("|", Table1[[#This Row],[ratingOld]])-2), AVERAGE(Table1[Ratings]))</f>
        <v>4.4</v>
      </c>
      <c r="J834" s="1" t="str">
        <f>IF(Table1[[#This Row],[numBuyers]]&lt;&gt;"None",LEFT(Table1[[#This Row],[numBuyers]],SEARCH(" ",Table1[[#This Row],[numBuyers]])-1), "None")</f>
        <v>24.5k</v>
      </c>
      <c r="K834" s="1" t="str">
        <f>IFERROR(LEFT(Table1[[#This Row],[Column1]],SEARCH("k", Table1[[#This Row],[Column1]])-1), 0)</f>
        <v>24.5</v>
      </c>
      <c r="L834" s="16">
        <f>IF(Table1[[#This Row],[Column2]]=0, Table1[[#This Row],[Column1]], Table1[[#This Row],[Column2]]*1000)</f>
        <v>24500</v>
      </c>
      <c r="M834" s="14" t="str">
        <f>IFERROR(MID(Table1[[#This Row],[price]],SEARCH("¹",Table1[[#This Row],[price]])+1, 10), MID(Table1[[#This Row],[price]],SEARCH("Rs. ",Table1[[#This Row],[price]])+4, 10))</f>
        <v>247</v>
      </c>
      <c r="N834" s="6" t="str">
        <f>IF(ISNUMBER(SEARCH("Men", Table1[[#This Row],[name]])), "Men", "Women")</f>
        <v>Women</v>
      </c>
      <c r="O834" s="6"/>
      <c r="P834" s="6"/>
    </row>
    <row r="835" spans="1:16" ht="19.8" customHeight="1" x14ac:dyDescent="0.3">
      <c r="A835" t="s">
        <v>104</v>
      </c>
      <c r="B835" t="s">
        <v>3673</v>
      </c>
      <c r="C835" t="s">
        <v>2651</v>
      </c>
      <c r="D835" t="s">
        <v>201</v>
      </c>
      <c r="E835" t="s">
        <v>3674</v>
      </c>
      <c r="F835" t="s">
        <v>3675</v>
      </c>
      <c r="G835" s="1" t="s">
        <v>3676</v>
      </c>
      <c r="H835" t="s">
        <v>1004</v>
      </c>
      <c r="I835" s="10" t="str">
        <f>IFERROR(LEFT(Table1[[#This Row],[ratingOld]],SEARCH("|", Table1[[#This Row],[ratingOld]])-2), AVERAGE(Table1[Ratings]))</f>
        <v>4.5</v>
      </c>
      <c r="J835" s="1" t="str">
        <f>IF(Table1[[#This Row],[numBuyers]]&lt;&gt;"None",LEFT(Table1[[#This Row],[numBuyers]],SEARCH(" ",Table1[[#This Row],[numBuyers]])-1), "None")</f>
        <v>74</v>
      </c>
      <c r="K835" s="1">
        <f>IFERROR(LEFT(Table1[[#This Row],[Column1]],SEARCH("k", Table1[[#This Row],[Column1]])-1), 0)</f>
        <v>0</v>
      </c>
      <c r="L835" s="16" t="str">
        <f>IF(Table1[[#This Row],[Column2]]=0, Table1[[#This Row],[Column1]], Table1[[#This Row],[Column2]]*1000)</f>
        <v>74</v>
      </c>
      <c r="M835" s="14" t="str">
        <f>IFERROR(MID(Table1[[#This Row],[price]],SEARCH("¹",Table1[[#This Row],[price]])+1, 10), MID(Table1[[#This Row],[price]],SEARCH("Rs. ",Table1[[#This Row],[price]])+4, 10))</f>
        <v>4899</v>
      </c>
      <c r="N835" s="6" t="str">
        <f>IF(ISNUMBER(SEARCH("Men", Table1[[#This Row],[name]])), "Men", "Women")</f>
        <v>Women</v>
      </c>
      <c r="O835" s="6"/>
      <c r="P835" s="6"/>
    </row>
    <row r="836" spans="1:16" ht="19.8" customHeight="1" x14ac:dyDescent="0.3">
      <c r="A836" t="s">
        <v>35</v>
      </c>
      <c r="B836" t="s">
        <v>3677</v>
      </c>
      <c r="C836" t="s">
        <v>2450</v>
      </c>
      <c r="D836" t="s">
        <v>277</v>
      </c>
      <c r="E836" t="s">
        <v>26</v>
      </c>
      <c r="F836" t="s">
        <v>21</v>
      </c>
      <c r="G836" s="1" t="s">
        <v>3678</v>
      </c>
      <c r="H836" t="s">
        <v>3679</v>
      </c>
      <c r="I836" s="10" t="str">
        <f>IFERROR(LEFT(Table1[[#This Row],[ratingOld]],SEARCH("|", Table1[[#This Row],[ratingOld]])-2), AVERAGE(Table1[Ratings]))</f>
        <v>3.9</v>
      </c>
      <c r="J836" s="1" t="str">
        <f>IF(Table1[[#This Row],[numBuyers]]&lt;&gt;"None",LEFT(Table1[[#This Row],[numBuyers]],SEARCH(" ",Table1[[#This Row],[numBuyers]])-1), "None")</f>
        <v>590</v>
      </c>
      <c r="K836" s="1">
        <f>IFERROR(LEFT(Table1[[#This Row],[Column1]],SEARCH("k", Table1[[#This Row],[Column1]])-1), 0)</f>
        <v>0</v>
      </c>
      <c r="L836" s="16" t="str">
        <f>IF(Table1[[#This Row],[Column2]]=0, Table1[[#This Row],[Column1]], Table1[[#This Row],[Column2]]*1000)</f>
        <v>590</v>
      </c>
      <c r="M836" s="14" t="str">
        <f>IFERROR(MID(Table1[[#This Row],[price]],SEARCH("¹",Table1[[#This Row],[price]])+1, 10), MID(Table1[[#This Row],[price]],SEARCH("Rs. ",Table1[[#This Row],[price]])+4, 10))</f>
        <v>1099</v>
      </c>
      <c r="N836" s="6" t="str">
        <f>IF(ISNUMBER(SEARCH("Men", Table1[[#This Row],[name]])), "Men", "Women")</f>
        <v>Women</v>
      </c>
      <c r="O836" s="6"/>
      <c r="P836" s="6"/>
    </row>
    <row r="837" spans="1:16" ht="19.8" customHeight="1" x14ac:dyDescent="0.3">
      <c r="A837" t="s">
        <v>198</v>
      </c>
      <c r="B837" t="s">
        <v>3680</v>
      </c>
      <c r="C837" t="s">
        <v>3681</v>
      </c>
      <c r="D837" t="s">
        <v>526</v>
      </c>
      <c r="E837" s="1" t="s">
        <v>3682</v>
      </c>
      <c r="F837" s="1" t="s">
        <v>115</v>
      </c>
      <c r="G837" s="1" t="s">
        <v>3683</v>
      </c>
      <c r="H837" t="s">
        <v>3642</v>
      </c>
      <c r="I837" s="10" t="str">
        <f>IFERROR(LEFT(Table1[[#This Row],[ratingOld]],SEARCH("|", Table1[[#This Row],[ratingOld]])-2), AVERAGE(Table1[Ratings]))</f>
        <v>4.1</v>
      </c>
      <c r="J837" s="1" t="str">
        <f>IF(Table1[[#This Row],[numBuyers]]&lt;&gt;"None",LEFT(Table1[[#This Row],[numBuyers]],SEARCH(" ",Table1[[#This Row],[numBuyers]])-1), "None")</f>
        <v>559</v>
      </c>
      <c r="K837" s="1">
        <f>IFERROR(LEFT(Table1[[#This Row],[Column1]],SEARCH("k", Table1[[#This Row],[Column1]])-1), 0)</f>
        <v>0</v>
      </c>
      <c r="L837" s="16" t="str">
        <f>IF(Table1[[#This Row],[Column2]]=0, Table1[[#This Row],[Column1]], Table1[[#This Row],[Column2]]*1000)</f>
        <v>559</v>
      </c>
      <c r="M837" s="14" t="str">
        <f>IFERROR(MID(Table1[[#This Row],[price]],SEARCH("¹",Table1[[#This Row],[price]])+1, 10), MID(Table1[[#This Row],[price]],SEARCH("Rs. ",Table1[[#This Row],[price]])+4, 10))</f>
        <v>2209</v>
      </c>
      <c r="N837" s="6" t="str">
        <f>IF(ISNUMBER(SEARCH("Men", Table1[[#This Row],[name]])), "Men", "Women")</f>
        <v>Men</v>
      </c>
      <c r="O837" s="6"/>
      <c r="P837" s="6"/>
    </row>
    <row r="838" spans="1:16" ht="19.8" hidden="1" customHeight="1" x14ac:dyDescent="0.3">
      <c r="A838" t="s">
        <v>1318</v>
      </c>
      <c r="B838" t="s">
        <v>3684</v>
      </c>
      <c r="C838" t="s">
        <v>920</v>
      </c>
      <c r="D838" t="s">
        <v>18</v>
      </c>
      <c r="E838" s="1" t="s">
        <v>3685</v>
      </c>
      <c r="F838" s="1" t="s">
        <v>115</v>
      </c>
      <c r="G838" t="s">
        <v>21</v>
      </c>
      <c r="H838" t="s">
        <v>21</v>
      </c>
      <c r="I838" s="1" t="str">
        <f ca="1">IFERROR(LEFT(Table1[[#This Row],[ratingOld]],SEARCH("|", Table1[[#This Row],[ratingOld]])-2), AVERAGE(Table1[Ratings]))</f>
        <v>4.4</v>
      </c>
      <c r="J838" s="1" t="str">
        <f>IF(Table1[[#This Row],[numBuyers]]&lt;&gt;"None",LEFT(Table1[[#This Row],[numBuyers]],SEARCH(" ",Table1[[#This Row],[numBuyers]])-1), "None")</f>
        <v>None</v>
      </c>
      <c r="K838" s="1">
        <f>IFERROR(LEFT(Table1[[#This Row],[Column1]],SEARCH("k", Table1[[#This Row],[Column1]])-1), 0)</f>
        <v>0</v>
      </c>
      <c r="L838" s="6" t="str">
        <f>IF(Table1[[#This Row],[Column2]]=0, Table1[[#This Row],[Column1]], Table1[[#This Row],[Column2]]*1000)</f>
        <v>None</v>
      </c>
      <c r="M838" s="6" t="str">
        <f>IFERROR(MID(Table1[[#This Row],[price]],SEARCH("¹",Table1[[#This Row],[price]])+1, 10), MID(Table1[[#This Row],[price]],SEARCH("Rs. ",Table1[[#This Row],[price]])+4, 10))</f>
        <v>1559</v>
      </c>
      <c r="N838" s="6" t="str">
        <f>IF(ISNUMBER(SEARCH("Men", Table1[[#This Row],[name]])), "Men", "Women")</f>
        <v>Men</v>
      </c>
      <c r="O838" s="6" t="str">
        <f>TRIM(RIGHT(SUBSTITUTE(Table1[[#This Row],[name]], " ", REPT(" ", 100)), 100))</f>
        <v>Sneakers</v>
      </c>
      <c r="P83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839" spans="1:16" ht="19.8" customHeight="1" x14ac:dyDescent="0.3">
      <c r="A839" t="s">
        <v>240</v>
      </c>
      <c r="B839" t="s">
        <v>3686</v>
      </c>
      <c r="C839" t="s">
        <v>537</v>
      </c>
      <c r="D839" t="s">
        <v>68</v>
      </c>
      <c r="E839" t="s">
        <v>3687</v>
      </c>
      <c r="F839" s="1" t="s">
        <v>308</v>
      </c>
      <c r="G839" s="1" t="s">
        <v>3688</v>
      </c>
      <c r="H839" t="s">
        <v>3689</v>
      </c>
      <c r="I839" s="10" t="str">
        <f>IFERROR(LEFT(Table1[[#This Row],[ratingOld]],SEARCH("|", Table1[[#This Row],[ratingOld]])-2), AVERAGE(Table1[Ratings]))</f>
        <v>4.4</v>
      </c>
      <c r="J839" s="1" t="str">
        <f>IF(Table1[[#This Row],[numBuyers]]&lt;&gt;"None",LEFT(Table1[[#This Row],[numBuyers]],SEARCH(" ",Table1[[#This Row],[numBuyers]])-1), "None")</f>
        <v>5k</v>
      </c>
      <c r="K839" s="1" t="str">
        <f>IFERROR(LEFT(Table1[[#This Row],[Column1]],SEARCH("k", Table1[[#This Row],[Column1]])-1), 0)</f>
        <v>5</v>
      </c>
      <c r="L839" s="16">
        <f>IF(Table1[[#This Row],[Column2]]=0, Table1[[#This Row],[Column1]], Table1[[#This Row],[Column2]]*1000)</f>
        <v>5000</v>
      </c>
      <c r="M839" s="14" t="str">
        <f>IFERROR(MID(Table1[[#This Row],[price]],SEARCH("¹",Table1[[#This Row],[price]])+1, 10), MID(Table1[[#This Row],[price]],SEARCH("Rs. ",Table1[[#This Row],[price]])+4, 10))</f>
        <v>584</v>
      </c>
      <c r="N839" s="6" t="str">
        <f>IF(ISNUMBER(SEARCH("Men", Table1[[#This Row],[name]])), "Men", "Women")</f>
        <v>Men</v>
      </c>
      <c r="O839" s="6"/>
      <c r="P839" s="6"/>
    </row>
    <row r="840" spans="1:16" ht="19.8" hidden="1" customHeight="1" x14ac:dyDescent="0.3">
      <c r="A840" t="s">
        <v>1400</v>
      </c>
      <c r="B840" t="s">
        <v>3690</v>
      </c>
      <c r="C840" t="s">
        <v>3691</v>
      </c>
      <c r="D840" t="s">
        <v>3692</v>
      </c>
      <c r="E840" s="1" t="s">
        <v>3693</v>
      </c>
      <c r="F840" s="1" t="s">
        <v>362</v>
      </c>
      <c r="G840" t="s">
        <v>21</v>
      </c>
      <c r="H840" t="s">
        <v>21</v>
      </c>
      <c r="I840" s="1" t="str">
        <f ca="1">IFERROR(LEFT(Table1[[#This Row],[ratingOld]],SEARCH("|", Table1[[#This Row],[ratingOld]])-2), AVERAGE(Table1[Ratings]))</f>
        <v>4.4</v>
      </c>
      <c r="J840" s="1" t="str">
        <f>IF(Table1[[#This Row],[numBuyers]]&lt;&gt;"None",LEFT(Table1[[#This Row],[numBuyers]],SEARCH(" ",Table1[[#This Row],[numBuyers]])-1), "None")</f>
        <v>None</v>
      </c>
      <c r="K840" s="1">
        <f>IFERROR(LEFT(Table1[[#This Row],[Column1]],SEARCH("k", Table1[[#This Row],[Column1]])-1), 0)</f>
        <v>0</v>
      </c>
      <c r="L840" s="6" t="str">
        <f>IF(Table1[[#This Row],[Column2]]=0, Table1[[#This Row],[Column1]], Table1[[#This Row],[Column2]]*1000)</f>
        <v>None</v>
      </c>
      <c r="M840" s="6" t="str">
        <f>IFERROR(MID(Table1[[#This Row],[price]],SEARCH("¹",Table1[[#This Row],[price]])+1, 10), MID(Table1[[#This Row],[price]],SEARCH("Rs. ",Table1[[#This Row],[price]])+4, 10))</f>
        <v>1931</v>
      </c>
      <c r="N840" s="6" t="str">
        <f>IF(ISNUMBER(SEARCH("Men", Table1[[#This Row],[name]])), "Men", "Women")</f>
        <v>Men</v>
      </c>
      <c r="O840" s="6" t="str">
        <f>TRIM(RIGHT(SUBSTITUTE(Table1[[#This Row],[name]], " ", REPT(" ", 100)), 100))</f>
        <v>Trousers</v>
      </c>
      <c r="P84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841" spans="1:16" ht="19.8" customHeight="1" x14ac:dyDescent="0.3">
      <c r="A841" t="s">
        <v>3694</v>
      </c>
      <c r="B841" t="s">
        <v>3695</v>
      </c>
      <c r="C841" t="s">
        <v>3279</v>
      </c>
      <c r="D841" t="s">
        <v>68</v>
      </c>
      <c r="E841" t="s">
        <v>3696</v>
      </c>
      <c r="F841" t="s">
        <v>373</v>
      </c>
      <c r="G841" s="1" t="s">
        <v>3697</v>
      </c>
      <c r="H841" t="s">
        <v>2023</v>
      </c>
      <c r="I841" s="10" t="str">
        <f>IFERROR(LEFT(Table1[[#This Row],[ratingOld]],SEARCH("|", Table1[[#This Row],[ratingOld]])-2), AVERAGE(Table1[Ratings]))</f>
        <v>4.4</v>
      </c>
      <c r="J841" s="1" t="str">
        <f>IF(Table1[[#This Row],[numBuyers]]&lt;&gt;"None",LEFT(Table1[[#This Row],[numBuyers]],SEARCH(" ",Table1[[#This Row],[numBuyers]])-1), "None")</f>
        <v>406</v>
      </c>
      <c r="K841" s="1">
        <f>IFERROR(LEFT(Table1[[#This Row],[Column1]],SEARCH("k", Table1[[#This Row],[Column1]])-1), 0)</f>
        <v>0</v>
      </c>
      <c r="L841" s="16" t="str">
        <f>IF(Table1[[#This Row],[Column2]]=0, Table1[[#This Row],[Column1]], Table1[[#This Row],[Column2]]*1000)</f>
        <v>406</v>
      </c>
      <c r="M841" s="14" t="str">
        <f>IFERROR(MID(Table1[[#This Row],[price]],SEARCH("¹",Table1[[#This Row],[price]])+1, 10), MID(Table1[[#This Row],[price]],SEARCH("Rs. ",Table1[[#This Row],[price]])+4, 10))</f>
        <v>449</v>
      </c>
      <c r="N841" s="6" t="str">
        <f>IF(ISNUMBER(SEARCH("Men", Table1[[#This Row],[name]])), "Men", "Women")</f>
        <v>Men</v>
      </c>
      <c r="O841" s="6"/>
      <c r="P841" s="6"/>
    </row>
    <row r="842" spans="1:16" ht="19.8" hidden="1" customHeight="1" x14ac:dyDescent="0.3">
      <c r="A842" t="s">
        <v>858</v>
      </c>
      <c r="B842" t="s">
        <v>1396</v>
      </c>
      <c r="C842" t="s">
        <v>3698</v>
      </c>
      <c r="D842" t="s">
        <v>3359</v>
      </c>
      <c r="E842" s="1" t="s">
        <v>3699</v>
      </c>
      <c r="F842" s="1" t="s">
        <v>1399</v>
      </c>
      <c r="G842" t="s">
        <v>21</v>
      </c>
      <c r="H842" t="s">
        <v>21</v>
      </c>
      <c r="I842" s="1" t="str">
        <f ca="1">IFERROR(LEFT(Table1[[#This Row],[ratingOld]],SEARCH("|", Table1[[#This Row],[ratingOld]])-2), AVERAGE(Table1[Ratings]))</f>
        <v>4.4</v>
      </c>
      <c r="J842" s="1" t="str">
        <f>IF(Table1[[#This Row],[numBuyers]]&lt;&gt;"None",LEFT(Table1[[#This Row],[numBuyers]],SEARCH(" ",Table1[[#This Row],[numBuyers]])-1), "None")</f>
        <v>None</v>
      </c>
      <c r="K842" s="1">
        <f>IFERROR(LEFT(Table1[[#This Row],[Column1]],SEARCH("k", Table1[[#This Row],[Column1]])-1), 0)</f>
        <v>0</v>
      </c>
      <c r="L842" s="6" t="str">
        <f>IF(Table1[[#This Row],[Column2]]=0, Table1[[#This Row],[Column1]], Table1[[#This Row],[Column2]]*1000)</f>
        <v>None</v>
      </c>
      <c r="M842" s="6" t="str">
        <f>IFERROR(MID(Table1[[#This Row],[price]],SEARCH("¹",Table1[[#This Row],[price]])+1, 10), MID(Table1[[#This Row],[price]],SEARCH("Rs. ",Table1[[#This Row],[price]])+4, 10))</f>
        <v>791</v>
      </c>
      <c r="N842" s="6" t="str">
        <f>IF(ISNUMBER(SEARCH("Men", Table1[[#This Row],[name]])), "Men", "Women")</f>
        <v>Men</v>
      </c>
      <c r="O842" s="6" t="str">
        <f>TRIM(RIGHT(SUBSTITUTE(Table1[[#This Row],[name]], " ", REPT(" ", 100)), 100))</f>
        <v>Flip-Flops</v>
      </c>
      <c r="P84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843" spans="1:16" ht="19.8" customHeight="1" x14ac:dyDescent="0.3">
      <c r="A843" t="s">
        <v>333</v>
      </c>
      <c r="B843" t="s">
        <v>3700</v>
      </c>
      <c r="C843" t="s">
        <v>1859</v>
      </c>
      <c r="D843" t="s">
        <v>1645</v>
      </c>
      <c r="E843" s="1" t="s">
        <v>3701</v>
      </c>
      <c r="F843" s="1" t="s">
        <v>2566</v>
      </c>
      <c r="G843" s="1" t="s">
        <v>3702</v>
      </c>
      <c r="H843" t="s">
        <v>1133</v>
      </c>
      <c r="I843" s="10" t="str">
        <f>IFERROR(LEFT(Table1[[#This Row],[ratingOld]],SEARCH("|", Table1[[#This Row],[ratingOld]])-2), AVERAGE(Table1[Ratings]))</f>
        <v>4.2</v>
      </c>
      <c r="J843" s="1" t="str">
        <f>IF(Table1[[#This Row],[numBuyers]]&lt;&gt;"None",LEFT(Table1[[#This Row],[numBuyers]],SEARCH(" ",Table1[[#This Row],[numBuyers]])-1), "None")</f>
        <v>193</v>
      </c>
      <c r="K843" s="1">
        <f>IFERROR(LEFT(Table1[[#This Row],[Column1]],SEARCH("k", Table1[[#This Row],[Column1]])-1), 0)</f>
        <v>0</v>
      </c>
      <c r="L843" s="16" t="str">
        <f>IF(Table1[[#This Row],[Column2]]=0, Table1[[#This Row],[Column1]], Table1[[#This Row],[Column2]]*1000)</f>
        <v>193</v>
      </c>
      <c r="M843" s="14" t="str">
        <f>IFERROR(MID(Table1[[#This Row],[price]],SEARCH("¹",Table1[[#This Row],[price]])+1, 10), MID(Table1[[#This Row],[price]],SEARCH("Rs. ",Table1[[#This Row],[price]])+4, 10))</f>
        <v>839</v>
      </c>
      <c r="N843" s="6" t="str">
        <f>IF(ISNUMBER(SEARCH("Men", Table1[[#This Row],[name]])), "Men", "Women")</f>
        <v>Men</v>
      </c>
      <c r="O843" s="6"/>
      <c r="P843" s="6"/>
    </row>
    <row r="844" spans="1:16" ht="19.8" customHeight="1" x14ac:dyDescent="0.3">
      <c r="A844" t="s">
        <v>691</v>
      </c>
      <c r="B844" t="s">
        <v>3703</v>
      </c>
      <c r="C844" t="s">
        <v>1800</v>
      </c>
      <c r="D844" t="s">
        <v>254</v>
      </c>
      <c r="E844" t="s">
        <v>3704</v>
      </c>
      <c r="F844" t="s">
        <v>3705</v>
      </c>
      <c r="G844" s="1" t="s">
        <v>2716</v>
      </c>
      <c r="H844" t="s">
        <v>1209</v>
      </c>
      <c r="I844" s="10" t="str">
        <f>IFERROR(LEFT(Table1[[#This Row],[ratingOld]],SEARCH("|", Table1[[#This Row],[ratingOld]])-2), AVERAGE(Table1[Ratings]))</f>
        <v>4.4</v>
      </c>
      <c r="J844" s="1" t="str">
        <f>IF(Table1[[#This Row],[numBuyers]]&lt;&gt;"None",LEFT(Table1[[#This Row],[numBuyers]],SEARCH(" ",Table1[[#This Row],[numBuyers]])-1), "None")</f>
        <v>3.6k</v>
      </c>
      <c r="K844" s="1" t="str">
        <f>IFERROR(LEFT(Table1[[#This Row],[Column1]],SEARCH("k", Table1[[#This Row],[Column1]])-1), 0)</f>
        <v>3.6</v>
      </c>
      <c r="L844" s="16">
        <f>IF(Table1[[#This Row],[Column2]]=0, Table1[[#This Row],[Column1]], Table1[[#This Row],[Column2]]*1000)</f>
        <v>3600</v>
      </c>
      <c r="M844" s="14" t="str">
        <f>IFERROR(MID(Table1[[#This Row],[price]],SEARCH("¹",Table1[[#This Row],[price]])+1, 10), MID(Table1[[#This Row],[price]],SEARCH("Rs. ",Table1[[#This Row],[price]])+4, 10))</f>
        <v>521</v>
      </c>
      <c r="N844" s="6" t="str">
        <f>IF(ISNUMBER(SEARCH("Men", Table1[[#This Row],[name]])), "Men", "Women")</f>
        <v>Women</v>
      </c>
      <c r="O844" s="6"/>
      <c r="P844" s="6"/>
    </row>
    <row r="845" spans="1:16" ht="19.8" hidden="1" customHeight="1" x14ac:dyDescent="0.3">
      <c r="A845" t="s">
        <v>842</v>
      </c>
      <c r="B845" t="s">
        <v>3706</v>
      </c>
      <c r="C845" t="s">
        <v>3707</v>
      </c>
      <c r="D845" t="s">
        <v>21</v>
      </c>
      <c r="E845" s="1" t="s">
        <v>3708</v>
      </c>
      <c r="F845" s="1" t="s">
        <v>846</v>
      </c>
      <c r="G845" t="s">
        <v>21</v>
      </c>
      <c r="H845" t="s">
        <v>21</v>
      </c>
      <c r="I845" s="1" t="str">
        <f ca="1">IFERROR(LEFT(Table1[[#This Row],[ratingOld]],SEARCH("|", Table1[[#This Row],[ratingOld]])-2), AVERAGE(Table1[Ratings]))</f>
        <v>4.4</v>
      </c>
      <c r="J845" s="1" t="str">
        <f>IF(Table1[[#This Row],[numBuyers]]&lt;&gt;"None",LEFT(Table1[[#This Row],[numBuyers]],SEARCH(" ",Table1[[#This Row],[numBuyers]])-1), "None")</f>
        <v>None</v>
      </c>
      <c r="K845" s="1">
        <f>IFERROR(LEFT(Table1[[#This Row],[Column1]],SEARCH("k", Table1[[#This Row],[Column1]])-1), 0)</f>
        <v>0</v>
      </c>
      <c r="L845" s="6" t="str">
        <f>IF(Table1[[#This Row],[Column2]]=0, Table1[[#This Row],[Column1]], Table1[[#This Row],[Column2]]*1000)</f>
        <v>None</v>
      </c>
      <c r="M845" s="6" t="str">
        <f>IFERROR(MID(Table1[[#This Row],[price]],SEARCH("¹",Table1[[#This Row],[price]])+1, 10), MID(Table1[[#This Row],[price]],SEARCH("Rs. ",Table1[[#This Row],[price]])+4, 10))</f>
        <v>1125</v>
      </c>
      <c r="N845" s="6" t="str">
        <f>IF(ISNUMBER(SEARCH("Men", Table1[[#This Row],[name]])), "Men", "Women")</f>
        <v>Men</v>
      </c>
      <c r="O845" s="6" t="str">
        <f>TRIM(RIGHT(SUBSTITUTE(Table1[[#This Row],[name]], " ", REPT(" ", 100)), 100))</f>
        <v>NR77105SL02W</v>
      </c>
      <c r="P84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846" spans="1:16" ht="19.8" customHeight="1" x14ac:dyDescent="0.3">
      <c r="A846" t="s">
        <v>65</v>
      </c>
      <c r="B846" t="s">
        <v>2099</v>
      </c>
      <c r="C846" t="s">
        <v>458</v>
      </c>
      <c r="D846" t="s">
        <v>459</v>
      </c>
      <c r="E846" s="1" t="s">
        <v>3709</v>
      </c>
      <c r="F846" s="1" t="s">
        <v>777</v>
      </c>
      <c r="G846" s="1" t="s">
        <v>3710</v>
      </c>
      <c r="H846" t="s">
        <v>657</v>
      </c>
      <c r="I846" s="10" t="str">
        <f>IFERROR(LEFT(Table1[[#This Row],[ratingOld]],SEARCH("|", Table1[[#This Row],[ratingOld]])-2), AVERAGE(Table1[Ratings]))</f>
        <v>4</v>
      </c>
      <c r="J846" s="1" t="str">
        <f>IF(Table1[[#This Row],[numBuyers]]&lt;&gt;"None",LEFT(Table1[[#This Row],[numBuyers]],SEARCH(" ",Table1[[#This Row],[numBuyers]])-1), "None")</f>
        <v>5.3k</v>
      </c>
      <c r="K846" s="1" t="str">
        <f>IFERROR(LEFT(Table1[[#This Row],[Column1]],SEARCH("k", Table1[[#This Row],[Column1]])-1), 0)</f>
        <v>5.3</v>
      </c>
      <c r="L846" s="16">
        <f>IF(Table1[[#This Row],[Column2]]=0, Table1[[#This Row],[Column1]], Table1[[#This Row],[Column2]]*1000)</f>
        <v>5300</v>
      </c>
      <c r="M846" s="14" t="str">
        <f>IFERROR(MID(Table1[[#This Row],[price]],SEARCH("¹",Table1[[#This Row],[price]])+1, 10), MID(Table1[[#This Row],[price]],SEARCH("Rs. ",Table1[[#This Row],[price]])+4, 10))</f>
        <v>796</v>
      </c>
      <c r="N846" s="6" t="str">
        <f>IF(ISNUMBER(SEARCH("Men", Table1[[#This Row],[name]])), "Men", "Women")</f>
        <v>Men</v>
      </c>
      <c r="O846" s="6"/>
      <c r="P846" s="6"/>
    </row>
    <row r="847" spans="1:16" ht="19.8" customHeight="1" x14ac:dyDescent="0.3">
      <c r="A847" t="s">
        <v>3711</v>
      </c>
      <c r="B847" t="s">
        <v>134</v>
      </c>
      <c r="C847" t="s">
        <v>3285</v>
      </c>
      <c r="D847" t="s">
        <v>2812</v>
      </c>
      <c r="E847" t="s">
        <v>3712</v>
      </c>
      <c r="F847" s="1" t="s">
        <v>285</v>
      </c>
      <c r="G847" s="1" t="s">
        <v>3713</v>
      </c>
      <c r="H847" t="s">
        <v>1241</v>
      </c>
      <c r="I847" s="10" t="str">
        <f>IFERROR(LEFT(Table1[[#This Row],[ratingOld]],SEARCH("|", Table1[[#This Row],[ratingOld]])-2), AVERAGE(Table1[Ratings]))</f>
        <v>4.4</v>
      </c>
      <c r="J847" s="1" t="str">
        <f>IF(Table1[[#This Row],[numBuyers]]&lt;&gt;"None",LEFT(Table1[[#This Row],[numBuyers]],SEARCH(" ",Table1[[#This Row],[numBuyers]])-1), "None")</f>
        <v>5.6k</v>
      </c>
      <c r="K847" s="1" t="str">
        <f>IFERROR(LEFT(Table1[[#This Row],[Column1]],SEARCH("k", Table1[[#This Row],[Column1]])-1), 0)</f>
        <v>5.6</v>
      </c>
      <c r="L847" s="16">
        <f>IF(Table1[[#This Row],[Column2]]=0, Table1[[#This Row],[Column1]], Table1[[#This Row],[Column2]]*1000)</f>
        <v>5600</v>
      </c>
      <c r="M847" s="14" t="str">
        <f>IFERROR(MID(Table1[[#This Row],[price]],SEARCH("¹",Table1[[#This Row],[price]])+1, 10), MID(Table1[[#This Row],[price]],SEARCH("Rs. ",Table1[[#This Row],[price]])+4, 10))</f>
        <v>593</v>
      </c>
      <c r="N847" s="6" t="str">
        <f>IF(ISNUMBER(SEARCH("Men", Table1[[#This Row],[name]])), "Men", "Women")</f>
        <v>Men</v>
      </c>
      <c r="O847" s="6"/>
      <c r="P847" s="6"/>
    </row>
    <row r="848" spans="1:16" ht="19.8" customHeight="1" x14ac:dyDescent="0.3">
      <c r="A848" t="s">
        <v>148</v>
      </c>
      <c r="B848" t="s">
        <v>3714</v>
      </c>
      <c r="C848" t="s">
        <v>1109</v>
      </c>
      <c r="D848" t="s">
        <v>21</v>
      </c>
      <c r="E848" t="s">
        <v>1453</v>
      </c>
      <c r="F848" s="1" t="s">
        <v>2057</v>
      </c>
      <c r="G848" s="1" t="s">
        <v>3715</v>
      </c>
      <c r="H848" t="s">
        <v>3716</v>
      </c>
      <c r="I848" s="10" t="str">
        <f>IFERROR(LEFT(Table1[[#This Row],[ratingOld]],SEARCH("|", Table1[[#This Row],[ratingOld]])-2), AVERAGE(Table1[Ratings]))</f>
        <v>4.3</v>
      </c>
      <c r="J848" s="1" t="str">
        <f>IF(Table1[[#This Row],[numBuyers]]&lt;&gt;"None",LEFT(Table1[[#This Row],[numBuyers]],SEARCH(" ",Table1[[#This Row],[numBuyers]])-1), "None")</f>
        <v>404</v>
      </c>
      <c r="K848" s="1">
        <f>IFERROR(LEFT(Table1[[#This Row],[Column1]],SEARCH("k", Table1[[#This Row],[Column1]])-1), 0)</f>
        <v>0</v>
      </c>
      <c r="L848" s="16" t="str">
        <f>IF(Table1[[#This Row],[Column2]]=0, Table1[[#This Row],[Column1]], Table1[[#This Row],[Column2]]*1000)</f>
        <v>404</v>
      </c>
      <c r="M848" s="14" t="str">
        <f>IFERROR(MID(Table1[[#This Row],[price]],SEARCH("¹",Table1[[#This Row],[price]])+1, 10), MID(Table1[[#This Row],[price]],SEARCH("Rs. ",Table1[[#This Row],[price]])+4, 10))</f>
        <v>1499</v>
      </c>
      <c r="N848" s="6" t="str">
        <f>IF(ISNUMBER(SEARCH("Men", Table1[[#This Row],[name]])), "Men", "Women")</f>
        <v>Men</v>
      </c>
      <c r="O848" s="6"/>
      <c r="P848" s="6"/>
    </row>
    <row r="849" spans="1:16" ht="19.8" customHeight="1" x14ac:dyDescent="0.3">
      <c r="A849" t="s">
        <v>240</v>
      </c>
      <c r="B849" t="s">
        <v>3717</v>
      </c>
      <c r="C849" t="s">
        <v>3718</v>
      </c>
      <c r="D849" t="s">
        <v>1684</v>
      </c>
      <c r="E849" s="1" t="s">
        <v>3719</v>
      </c>
      <c r="F849" s="1" t="s">
        <v>1404</v>
      </c>
      <c r="G849" s="1" t="s">
        <v>3720</v>
      </c>
      <c r="H849" t="s">
        <v>3373</v>
      </c>
      <c r="I849" s="10" t="str">
        <f>IFERROR(LEFT(Table1[[#This Row],[ratingOld]],SEARCH("|", Table1[[#This Row],[ratingOld]])-2), AVERAGE(Table1[Ratings]))</f>
        <v>3.9</v>
      </c>
      <c r="J849" s="1" t="str">
        <f>IF(Table1[[#This Row],[numBuyers]]&lt;&gt;"None",LEFT(Table1[[#This Row],[numBuyers]],SEARCH(" ",Table1[[#This Row],[numBuyers]])-1), "None")</f>
        <v>19</v>
      </c>
      <c r="K849" s="1">
        <f>IFERROR(LEFT(Table1[[#This Row],[Column1]],SEARCH("k", Table1[[#This Row],[Column1]])-1), 0)</f>
        <v>0</v>
      </c>
      <c r="L849" s="16" t="str">
        <f>IF(Table1[[#This Row],[Column2]]=0, Table1[[#This Row],[Column1]], Table1[[#This Row],[Column2]]*1000)</f>
        <v>19</v>
      </c>
      <c r="M849" s="14" t="str">
        <f>IFERROR(MID(Table1[[#This Row],[price]],SEARCH("¹",Table1[[#This Row],[price]])+1, 10), MID(Table1[[#This Row],[price]],SEARCH("Rs. ",Table1[[#This Row],[price]])+4, 10))</f>
        <v>351</v>
      </c>
      <c r="N849" s="6" t="str">
        <f>IF(ISNUMBER(SEARCH("Men", Table1[[#This Row],[name]])), "Men", "Women")</f>
        <v>Men</v>
      </c>
      <c r="O849" s="6"/>
      <c r="P849" s="6"/>
    </row>
    <row r="850" spans="1:16" ht="19.8" customHeight="1" x14ac:dyDescent="0.3">
      <c r="A850" t="s">
        <v>96</v>
      </c>
      <c r="B850" t="s">
        <v>3721</v>
      </c>
      <c r="C850" t="s">
        <v>2594</v>
      </c>
      <c r="D850" t="s">
        <v>99</v>
      </c>
      <c r="E850" s="1" t="s">
        <v>3722</v>
      </c>
      <c r="F850" s="1" t="s">
        <v>3723</v>
      </c>
      <c r="G850" s="1" t="s">
        <v>3724</v>
      </c>
      <c r="H850" t="s">
        <v>3725</v>
      </c>
      <c r="I850" s="10" t="str">
        <f>IFERROR(LEFT(Table1[[#This Row],[ratingOld]],SEARCH("|", Table1[[#This Row],[ratingOld]])-2), AVERAGE(Table1[Ratings]))</f>
        <v>4.4</v>
      </c>
      <c r="J850" s="1" t="str">
        <f>IF(Table1[[#This Row],[numBuyers]]&lt;&gt;"None",LEFT(Table1[[#This Row],[numBuyers]],SEARCH(" ",Table1[[#This Row],[numBuyers]])-1), "None")</f>
        <v>578</v>
      </c>
      <c r="K850" s="1">
        <f>IFERROR(LEFT(Table1[[#This Row],[Column1]],SEARCH("k", Table1[[#This Row],[Column1]])-1), 0)</f>
        <v>0</v>
      </c>
      <c r="L850" s="16" t="str">
        <f>IF(Table1[[#This Row],[Column2]]=0, Table1[[#This Row],[Column1]], Table1[[#This Row],[Column2]]*1000)</f>
        <v>578</v>
      </c>
      <c r="M850" s="14" t="str">
        <f>IFERROR(MID(Table1[[#This Row],[price]],SEARCH("¹",Table1[[#This Row],[price]])+1, 10), MID(Table1[[#This Row],[price]],SEARCH("Rs. ",Table1[[#This Row],[price]])+4, 10))</f>
        <v>3310</v>
      </c>
      <c r="N850" s="6" t="str">
        <f>IF(ISNUMBER(SEARCH("Men", Table1[[#This Row],[name]])), "Men", "Women")</f>
        <v>Men</v>
      </c>
      <c r="O850" s="6"/>
      <c r="P850" s="6"/>
    </row>
    <row r="851" spans="1:16" ht="19.8" customHeight="1" x14ac:dyDescent="0.3">
      <c r="A851" t="s">
        <v>3726</v>
      </c>
      <c r="B851" t="s">
        <v>3727</v>
      </c>
      <c r="C851" t="s">
        <v>2634</v>
      </c>
      <c r="D851" t="s">
        <v>459</v>
      </c>
      <c r="E851" t="s">
        <v>3728</v>
      </c>
      <c r="F851" s="1" t="s">
        <v>802</v>
      </c>
      <c r="G851" s="1" t="s">
        <v>3729</v>
      </c>
      <c r="H851" t="s">
        <v>3730</v>
      </c>
      <c r="I851" s="10" t="str">
        <f>IFERROR(LEFT(Table1[[#This Row],[ratingOld]],SEARCH("|", Table1[[#This Row],[ratingOld]])-2), AVERAGE(Table1[Ratings]))</f>
        <v>3.8</v>
      </c>
      <c r="J851" s="1" t="str">
        <f>IF(Table1[[#This Row],[numBuyers]]&lt;&gt;"None",LEFT(Table1[[#This Row],[numBuyers]],SEARCH(" ",Table1[[#This Row],[numBuyers]])-1), "None")</f>
        <v>6k</v>
      </c>
      <c r="K851" s="1" t="str">
        <f>IFERROR(LEFT(Table1[[#This Row],[Column1]],SEARCH("k", Table1[[#This Row],[Column1]])-1), 0)</f>
        <v>6</v>
      </c>
      <c r="L851" s="16">
        <f>IF(Table1[[#This Row],[Column2]]=0, Table1[[#This Row],[Column1]], Table1[[#This Row],[Column2]]*1000)</f>
        <v>6000</v>
      </c>
      <c r="M851" s="14" t="str">
        <f>IFERROR(MID(Table1[[#This Row],[price]],SEARCH("¹",Table1[[#This Row],[price]])+1, 10), MID(Table1[[#This Row],[price]],SEARCH("Rs. ",Table1[[#This Row],[price]])+4, 10))</f>
        <v>1039</v>
      </c>
      <c r="N851" s="6" t="str">
        <f>IF(ISNUMBER(SEARCH("Men", Table1[[#This Row],[name]])), "Men", "Women")</f>
        <v>Men</v>
      </c>
      <c r="O851" s="6"/>
      <c r="P851" s="6"/>
    </row>
    <row r="852" spans="1:16" ht="19.8" customHeight="1" x14ac:dyDescent="0.3">
      <c r="A852" t="s">
        <v>3731</v>
      </c>
      <c r="B852" t="s">
        <v>3732</v>
      </c>
      <c r="C852" t="s">
        <v>3733</v>
      </c>
      <c r="D852" t="s">
        <v>908</v>
      </c>
      <c r="E852" s="1" t="s">
        <v>3734</v>
      </c>
      <c r="F852" s="1" t="s">
        <v>3735</v>
      </c>
      <c r="G852" s="1" t="s">
        <v>3736</v>
      </c>
      <c r="H852" t="s">
        <v>3737</v>
      </c>
      <c r="I852" s="10" t="str">
        <f>IFERROR(LEFT(Table1[[#This Row],[ratingOld]],SEARCH("|", Table1[[#This Row],[ratingOld]])-2), AVERAGE(Table1[Ratings]))</f>
        <v>4.2</v>
      </c>
      <c r="J852" s="1" t="str">
        <f>IF(Table1[[#This Row],[numBuyers]]&lt;&gt;"None",LEFT(Table1[[#This Row],[numBuyers]],SEARCH(" ",Table1[[#This Row],[numBuyers]])-1), "None")</f>
        <v>91</v>
      </c>
      <c r="K852" s="1">
        <f>IFERROR(LEFT(Table1[[#This Row],[Column1]],SEARCH("k", Table1[[#This Row],[Column1]])-1), 0)</f>
        <v>0</v>
      </c>
      <c r="L852" s="16" t="str">
        <f>IF(Table1[[#This Row],[Column2]]=0, Table1[[#This Row],[Column1]], Table1[[#This Row],[Column2]]*1000)</f>
        <v>91</v>
      </c>
      <c r="M852" s="14" t="str">
        <f>IFERROR(MID(Table1[[#This Row],[price]],SEARCH("¹",Table1[[#This Row],[price]])+1, 10), MID(Table1[[#This Row],[price]],SEARCH("Rs. ",Table1[[#This Row],[price]])+4, 10))</f>
        <v>965</v>
      </c>
      <c r="N852" s="6" t="str">
        <f>IF(ISNUMBER(SEARCH("Men", Table1[[#This Row],[name]])), "Men", "Women")</f>
        <v>Women</v>
      </c>
      <c r="O852" s="6"/>
      <c r="P852" s="6"/>
    </row>
    <row r="853" spans="1:16" ht="19.8" customHeight="1" x14ac:dyDescent="0.3">
      <c r="A853" t="s">
        <v>198</v>
      </c>
      <c r="B853" t="s">
        <v>3738</v>
      </c>
      <c r="C853" t="s">
        <v>290</v>
      </c>
      <c r="D853" t="s">
        <v>215</v>
      </c>
      <c r="E853" s="1" t="s">
        <v>3739</v>
      </c>
      <c r="F853" s="1" t="s">
        <v>115</v>
      </c>
      <c r="G853" s="1" t="s">
        <v>3740</v>
      </c>
      <c r="H853" t="s">
        <v>3741</v>
      </c>
      <c r="I853" s="10" t="str">
        <f>IFERROR(LEFT(Table1[[#This Row],[ratingOld]],SEARCH("|", Table1[[#This Row],[ratingOld]])-2), AVERAGE(Table1[Ratings]))</f>
        <v>4.4</v>
      </c>
      <c r="J853" s="1" t="str">
        <f>IF(Table1[[#This Row],[numBuyers]]&lt;&gt;"None",LEFT(Table1[[#This Row],[numBuyers]],SEARCH(" ",Table1[[#This Row],[numBuyers]])-1), "None")</f>
        <v>124</v>
      </c>
      <c r="K853" s="1">
        <f>IFERROR(LEFT(Table1[[#This Row],[Column1]],SEARCH("k", Table1[[#This Row],[Column1]])-1), 0)</f>
        <v>0</v>
      </c>
      <c r="L853" s="16" t="str">
        <f>IF(Table1[[#This Row],[Column2]]=0, Table1[[#This Row],[Column1]], Table1[[#This Row],[Column2]]*1000)</f>
        <v>124</v>
      </c>
      <c r="M853" s="14" t="str">
        <f>IFERROR(MID(Table1[[#This Row],[price]],SEARCH("¹",Table1[[#This Row],[price]])+1, 10), MID(Table1[[#This Row],[price]],SEARCH("Rs. ",Table1[[#This Row],[price]])+4, 10))</f>
        <v>2089</v>
      </c>
      <c r="N853" s="6" t="str">
        <f>IF(ISNUMBER(SEARCH("Men", Table1[[#This Row],[name]])), "Men", "Women")</f>
        <v>Men</v>
      </c>
      <c r="O853" s="6"/>
      <c r="P853" s="6"/>
    </row>
    <row r="854" spans="1:16" ht="19.8" customHeight="1" x14ac:dyDescent="0.3">
      <c r="A854" t="s">
        <v>3742</v>
      </c>
      <c r="B854" t="s">
        <v>3743</v>
      </c>
      <c r="C854" t="s">
        <v>3744</v>
      </c>
      <c r="D854" t="s">
        <v>436</v>
      </c>
      <c r="E854" s="1" t="s">
        <v>3745</v>
      </c>
      <c r="F854" t="s">
        <v>1158</v>
      </c>
      <c r="G854" s="1" t="s">
        <v>3746</v>
      </c>
      <c r="H854" t="s">
        <v>3747</v>
      </c>
      <c r="I854" s="10" t="str">
        <f>IFERROR(LEFT(Table1[[#This Row],[ratingOld]],SEARCH("|", Table1[[#This Row],[ratingOld]])-2), AVERAGE(Table1[Ratings]))</f>
        <v>4.5</v>
      </c>
      <c r="J854" s="1" t="str">
        <f>IF(Table1[[#This Row],[numBuyers]]&lt;&gt;"None",LEFT(Table1[[#This Row],[numBuyers]],SEARCH(" ",Table1[[#This Row],[numBuyers]])-1), "None")</f>
        <v>125</v>
      </c>
      <c r="K854" s="1">
        <f>IFERROR(LEFT(Table1[[#This Row],[Column1]],SEARCH("k", Table1[[#This Row],[Column1]])-1), 0)</f>
        <v>0</v>
      </c>
      <c r="L854" s="16" t="str">
        <f>IF(Table1[[#This Row],[Column2]]=0, Table1[[#This Row],[Column1]], Table1[[#This Row],[Column2]]*1000)</f>
        <v>125</v>
      </c>
      <c r="M854" s="14" t="str">
        <f>IFERROR(MID(Table1[[#This Row],[price]],SEARCH("¹",Table1[[#This Row],[price]])+1, 10), MID(Table1[[#This Row],[price]],SEARCH("Rs. ",Table1[[#This Row],[price]])+4, 10))</f>
        <v>6160</v>
      </c>
      <c r="N854" s="6" t="str">
        <f>IF(ISNUMBER(SEARCH("Men", Table1[[#This Row],[name]])), "Men", "Women")</f>
        <v>Men</v>
      </c>
      <c r="O854" s="6"/>
      <c r="P854" s="6"/>
    </row>
    <row r="855" spans="1:16" ht="19.8" hidden="1" customHeight="1" x14ac:dyDescent="0.3">
      <c r="A855" t="s">
        <v>998</v>
      </c>
      <c r="B855" t="s">
        <v>3748</v>
      </c>
      <c r="C855" t="s">
        <v>3749</v>
      </c>
      <c r="D855" t="s">
        <v>21</v>
      </c>
      <c r="E855" s="1" t="s">
        <v>3750</v>
      </c>
      <c r="F855" s="1" t="s">
        <v>3751</v>
      </c>
      <c r="G855" t="s">
        <v>21</v>
      </c>
      <c r="H855" t="s">
        <v>21</v>
      </c>
      <c r="I855" s="1" t="str">
        <f ca="1">IFERROR(LEFT(Table1[[#This Row],[ratingOld]],SEARCH("|", Table1[[#This Row],[ratingOld]])-2), AVERAGE(Table1[Ratings]))</f>
        <v>4.4</v>
      </c>
      <c r="J855" s="1" t="str">
        <f>IF(Table1[[#This Row],[numBuyers]]&lt;&gt;"None",LEFT(Table1[[#This Row],[numBuyers]],SEARCH(" ",Table1[[#This Row],[numBuyers]])-1), "None")</f>
        <v>None</v>
      </c>
      <c r="K855" s="1">
        <f>IFERROR(LEFT(Table1[[#This Row],[Column1]],SEARCH("k", Table1[[#This Row],[Column1]])-1), 0)</f>
        <v>0</v>
      </c>
      <c r="L855" s="6" t="str">
        <f>IF(Table1[[#This Row],[Column2]]=0, Table1[[#This Row],[Column1]], Table1[[#This Row],[Column2]]*1000)</f>
        <v>None</v>
      </c>
      <c r="M855" s="6" t="str">
        <f>IFERROR(MID(Table1[[#This Row],[price]],SEARCH("¹",Table1[[#This Row],[price]])+1, 10), MID(Table1[[#This Row],[price]],SEARCH("Rs. ",Table1[[#This Row],[price]])+4, 10))</f>
        <v>13995</v>
      </c>
      <c r="N855" s="6" t="str">
        <f>IF(ISNUMBER(SEARCH("Men", Table1[[#This Row],[name]])), "Men", "Women")</f>
        <v>Men</v>
      </c>
      <c r="O855" s="6" t="str">
        <f>TRIM(RIGHT(SUBSTITUTE(Table1[[#This Row],[name]], " ", REPT(" ", 100)), 100))</f>
        <v>Sneakers</v>
      </c>
      <c r="P85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856" spans="1:16" ht="19.8" customHeight="1" x14ac:dyDescent="0.3">
      <c r="A856" t="s">
        <v>677</v>
      </c>
      <c r="B856" t="s">
        <v>3752</v>
      </c>
      <c r="C856" t="s">
        <v>3753</v>
      </c>
      <c r="D856" t="s">
        <v>99</v>
      </c>
      <c r="E856" s="1" t="s">
        <v>3754</v>
      </c>
      <c r="F856" t="s">
        <v>21</v>
      </c>
      <c r="G856" s="1" t="s">
        <v>3755</v>
      </c>
      <c r="H856" t="s">
        <v>3756</v>
      </c>
      <c r="I856" s="10" t="str">
        <f>IFERROR(LEFT(Table1[[#This Row],[ratingOld]],SEARCH("|", Table1[[#This Row],[ratingOld]])-2), AVERAGE(Table1[Ratings]))</f>
        <v>4.2</v>
      </c>
      <c r="J856" s="1" t="str">
        <f>IF(Table1[[#This Row],[numBuyers]]&lt;&gt;"None",LEFT(Table1[[#This Row],[numBuyers]],SEARCH(" ",Table1[[#This Row],[numBuyers]])-1), "None")</f>
        <v>976</v>
      </c>
      <c r="K856" s="1">
        <f>IFERROR(LEFT(Table1[[#This Row],[Column1]],SEARCH("k", Table1[[#This Row],[Column1]])-1), 0)</f>
        <v>0</v>
      </c>
      <c r="L856" s="16" t="str">
        <f>IF(Table1[[#This Row],[Column2]]=0, Table1[[#This Row],[Column1]], Table1[[#This Row],[Column2]]*1000)</f>
        <v>976</v>
      </c>
      <c r="M856" s="14" t="str">
        <f>IFERROR(MID(Table1[[#This Row],[price]],SEARCH("¹",Table1[[#This Row],[price]])+1, 10), MID(Table1[[#This Row],[price]],SEARCH("Rs. ",Table1[[#This Row],[price]])+4, 10))</f>
        <v>4245</v>
      </c>
      <c r="N856" s="6" t="str">
        <f>IF(ISNUMBER(SEARCH("Men", Table1[[#This Row],[name]])), "Men", "Women")</f>
        <v>Women</v>
      </c>
      <c r="O856" s="6"/>
      <c r="P856" s="6"/>
    </row>
    <row r="857" spans="1:16" ht="19.8" customHeight="1" x14ac:dyDescent="0.3">
      <c r="A857" t="s">
        <v>65</v>
      </c>
      <c r="B857" t="s">
        <v>3757</v>
      </c>
      <c r="C857" t="s">
        <v>3758</v>
      </c>
      <c r="D857" t="s">
        <v>1065</v>
      </c>
      <c r="E857" t="s">
        <v>3759</v>
      </c>
      <c r="F857" s="1" t="s">
        <v>626</v>
      </c>
      <c r="G857" s="1" t="s">
        <v>3760</v>
      </c>
      <c r="H857" t="s">
        <v>110</v>
      </c>
      <c r="I857" s="10" t="str">
        <f>IFERROR(LEFT(Table1[[#This Row],[ratingOld]],SEARCH("|", Table1[[#This Row],[ratingOld]])-2), AVERAGE(Table1[Ratings]))</f>
        <v>4.1</v>
      </c>
      <c r="J857" s="1" t="str">
        <f>IF(Table1[[#This Row],[numBuyers]]&lt;&gt;"None",LEFT(Table1[[#This Row],[numBuyers]],SEARCH(" ",Table1[[#This Row],[numBuyers]])-1), "None")</f>
        <v>1.3k</v>
      </c>
      <c r="K857" s="1" t="str">
        <f>IFERROR(LEFT(Table1[[#This Row],[Column1]],SEARCH("k", Table1[[#This Row],[Column1]])-1), 0)</f>
        <v>1.3</v>
      </c>
      <c r="L857" s="16">
        <f>IF(Table1[[#This Row],[Column2]]=0, Table1[[#This Row],[Column1]], Table1[[#This Row],[Column2]]*1000)</f>
        <v>1300</v>
      </c>
      <c r="M857" s="14" t="str">
        <f>IFERROR(MID(Table1[[#This Row],[price]],SEARCH("¹",Table1[[#This Row],[price]])+1, 10), MID(Table1[[#This Row],[price]],SEARCH("Rs. ",Table1[[#This Row],[price]])+4, 10))</f>
        <v>407</v>
      </c>
      <c r="N857" s="6" t="str">
        <f>IF(ISNUMBER(SEARCH("Men", Table1[[#This Row],[name]])), "Men", "Women")</f>
        <v>Men</v>
      </c>
      <c r="O857" s="6"/>
      <c r="P857" s="6"/>
    </row>
    <row r="858" spans="1:16" ht="19.8" customHeight="1" x14ac:dyDescent="0.3">
      <c r="A858" t="s">
        <v>127</v>
      </c>
      <c r="B858" t="s">
        <v>3761</v>
      </c>
      <c r="C858" t="s">
        <v>1007</v>
      </c>
      <c r="D858" t="s">
        <v>68</v>
      </c>
      <c r="E858" s="1" t="s">
        <v>3762</v>
      </c>
      <c r="F858" t="s">
        <v>373</v>
      </c>
      <c r="G858" s="1" t="s">
        <v>3763</v>
      </c>
      <c r="H858" t="s">
        <v>2766</v>
      </c>
      <c r="I858" s="10" t="str">
        <f>IFERROR(LEFT(Table1[[#This Row],[ratingOld]],SEARCH("|", Table1[[#This Row],[ratingOld]])-2), AVERAGE(Table1[Ratings]))</f>
        <v>4.2</v>
      </c>
      <c r="J858" s="1" t="str">
        <f>IF(Table1[[#This Row],[numBuyers]]&lt;&gt;"None",LEFT(Table1[[#This Row],[numBuyers]],SEARCH(" ",Table1[[#This Row],[numBuyers]])-1), "None")</f>
        <v>878</v>
      </c>
      <c r="K858" s="1">
        <f>IFERROR(LEFT(Table1[[#This Row],[Column1]],SEARCH("k", Table1[[#This Row],[Column1]])-1), 0)</f>
        <v>0</v>
      </c>
      <c r="L858" s="16" t="str">
        <f>IF(Table1[[#This Row],[Column2]]=0, Table1[[#This Row],[Column1]], Table1[[#This Row],[Column2]]*1000)</f>
        <v>878</v>
      </c>
      <c r="M858" s="14" t="str">
        <f>IFERROR(MID(Table1[[#This Row],[price]],SEARCH("¹",Table1[[#This Row],[price]])+1, 10), MID(Table1[[#This Row],[price]],SEARCH("Rs. ",Table1[[#This Row],[price]])+4, 10))</f>
        <v>404</v>
      </c>
      <c r="N858" s="6" t="str">
        <f>IF(ISNUMBER(SEARCH("Men", Table1[[#This Row],[name]])), "Men", "Women")</f>
        <v>Men</v>
      </c>
      <c r="O858" s="6"/>
      <c r="P858" s="6"/>
    </row>
    <row r="859" spans="1:16" ht="19.8" customHeight="1" x14ac:dyDescent="0.3">
      <c r="A859" t="s">
        <v>133</v>
      </c>
      <c r="B859" t="s">
        <v>3764</v>
      </c>
      <c r="C859" t="s">
        <v>3765</v>
      </c>
      <c r="D859" t="s">
        <v>775</v>
      </c>
      <c r="E859" t="s">
        <v>3766</v>
      </c>
      <c r="F859" t="s">
        <v>373</v>
      </c>
      <c r="G859" s="1" t="s">
        <v>3767</v>
      </c>
      <c r="H859" t="s">
        <v>3768</v>
      </c>
      <c r="I859" s="10" t="str">
        <f>IFERROR(LEFT(Table1[[#This Row],[ratingOld]],SEARCH("|", Table1[[#This Row],[ratingOld]])-2), AVERAGE(Table1[Ratings]))</f>
        <v>4.1</v>
      </c>
      <c r="J859" s="1" t="str">
        <f>IF(Table1[[#This Row],[numBuyers]]&lt;&gt;"None",LEFT(Table1[[#This Row],[numBuyers]],SEARCH(" ",Table1[[#This Row],[numBuyers]])-1), "None")</f>
        <v>13k</v>
      </c>
      <c r="K859" s="1" t="str">
        <f>IFERROR(LEFT(Table1[[#This Row],[Column1]],SEARCH("k", Table1[[#This Row],[Column1]])-1), 0)</f>
        <v>13</v>
      </c>
      <c r="L859" s="16">
        <f>IF(Table1[[#This Row],[Column2]]=0, Table1[[#This Row],[Column1]], Table1[[#This Row],[Column2]]*1000)</f>
        <v>13000</v>
      </c>
      <c r="M859" s="14" t="str">
        <f>IFERROR(MID(Table1[[#This Row],[price]],SEARCH("¹",Table1[[#This Row],[price]])+1, 10), MID(Table1[[#This Row],[price]],SEARCH("Rs. ",Table1[[#This Row],[price]])+4, 10))</f>
        <v>390</v>
      </c>
      <c r="N859" s="6" t="str">
        <f>IF(ISNUMBER(SEARCH("Men", Table1[[#This Row],[name]])), "Men", "Women")</f>
        <v>Men</v>
      </c>
      <c r="O859" s="6"/>
      <c r="P859" s="6"/>
    </row>
    <row r="860" spans="1:16" ht="19.8" customHeight="1" x14ac:dyDescent="0.3">
      <c r="A860" t="s">
        <v>85</v>
      </c>
      <c r="B860" t="s">
        <v>1245</v>
      </c>
      <c r="C860" t="s">
        <v>87</v>
      </c>
      <c r="D860" t="s">
        <v>88</v>
      </c>
      <c r="E860" s="1" t="s">
        <v>3769</v>
      </c>
      <c r="F860" s="1" t="s">
        <v>413</v>
      </c>
      <c r="G860" s="1" t="s">
        <v>3770</v>
      </c>
      <c r="H860" t="s">
        <v>3771</v>
      </c>
      <c r="I860" s="10" t="str">
        <f>IFERROR(LEFT(Table1[[#This Row],[ratingOld]],SEARCH("|", Table1[[#This Row],[ratingOld]])-2), AVERAGE(Table1[Ratings]))</f>
        <v>4.3</v>
      </c>
      <c r="J860" s="1" t="str">
        <f>IF(Table1[[#This Row],[numBuyers]]&lt;&gt;"None",LEFT(Table1[[#This Row],[numBuyers]],SEARCH(" ",Table1[[#This Row],[numBuyers]])-1), "None")</f>
        <v>430</v>
      </c>
      <c r="K860" s="1">
        <f>IFERROR(LEFT(Table1[[#This Row],[Column1]],SEARCH("k", Table1[[#This Row],[Column1]])-1), 0)</f>
        <v>0</v>
      </c>
      <c r="L860" s="16" t="str">
        <f>IF(Table1[[#This Row],[Column2]]=0, Table1[[#This Row],[Column1]], Table1[[#This Row],[Column2]]*1000)</f>
        <v>430</v>
      </c>
      <c r="M860" s="14" t="str">
        <f>IFERROR(MID(Table1[[#This Row],[price]],SEARCH("¹",Table1[[#This Row],[price]])+1, 10), MID(Table1[[#This Row],[price]],SEARCH("Rs. ",Table1[[#This Row],[price]])+4, 10))</f>
        <v>2069</v>
      </c>
      <c r="N860" s="6" t="str">
        <f>IF(ISNUMBER(SEARCH("Men", Table1[[#This Row],[name]])), "Men", "Women")</f>
        <v>Men</v>
      </c>
      <c r="O860" s="6"/>
      <c r="P860" s="6"/>
    </row>
    <row r="861" spans="1:16" ht="19.8" customHeight="1" x14ac:dyDescent="0.3">
      <c r="A861" t="s">
        <v>717</v>
      </c>
      <c r="B861" t="s">
        <v>3772</v>
      </c>
      <c r="C861" t="s">
        <v>3773</v>
      </c>
      <c r="D861" t="s">
        <v>526</v>
      </c>
      <c r="E861" s="1" t="s">
        <v>3774</v>
      </c>
      <c r="F861" s="1" t="s">
        <v>418</v>
      </c>
      <c r="G861" s="1" t="s">
        <v>3775</v>
      </c>
      <c r="H861" t="s">
        <v>3776</v>
      </c>
      <c r="I861" s="10" t="str">
        <f>IFERROR(LEFT(Table1[[#This Row],[ratingOld]],SEARCH("|", Table1[[#This Row],[ratingOld]])-2), AVERAGE(Table1[Ratings]))</f>
        <v>4.2</v>
      </c>
      <c r="J861" s="1" t="str">
        <f>IF(Table1[[#This Row],[numBuyers]]&lt;&gt;"None",LEFT(Table1[[#This Row],[numBuyers]],SEARCH(" ",Table1[[#This Row],[numBuyers]])-1), "None")</f>
        <v>247</v>
      </c>
      <c r="K861" s="1">
        <f>IFERROR(LEFT(Table1[[#This Row],[Column1]],SEARCH("k", Table1[[#This Row],[Column1]])-1), 0)</f>
        <v>0</v>
      </c>
      <c r="L861" s="16" t="str">
        <f>IF(Table1[[#This Row],[Column2]]=0, Table1[[#This Row],[Column1]], Table1[[#This Row],[Column2]]*1000)</f>
        <v>247</v>
      </c>
      <c r="M861" s="14" t="str">
        <f>IFERROR(MID(Table1[[#This Row],[price]],SEARCH("¹",Table1[[#This Row],[price]])+1, 10), MID(Table1[[#This Row],[price]],SEARCH("Rs. ",Table1[[#This Row],[price]])+4, 10))</f>
        <v>3249</v>
      </c>
      <c r="N861" s="6" t="str">
        <f>IF(ISNUMBER(SEARCH("Men", Table1[[#This Row],[name]])), "Men", "Women")</f>
        <v>Men</v>
      </c>
      <c r="O861" s="6"/>
      <c r="P861" s="6"/>
    </row>
    <row r="862" spans="1:16" ht="19.8" customHeight="1" x14ac:dyDescent="0.3">
      <c r="A862" t="s">
        <v>240</v>
      </c>
      <c r="B862" t="s">
        <v>3777</v>
      </c>
      <c r="C862" t="s">
        <v>1859</v>
      </c>
      <c r="D862" t="s">
        <v>984</v>
      </c>
      <c r="E862" s="1" t="s">
        <v>3778</v>
      </c>
      <c r="F862" s="1" t="s">
        <v>3779</v>
      </c>
      <c r="G862" s="1" t="s">
        <v>3780</v>
      </c>
      <c r="H862" t="s">
        <v>3781</v>
      </c>
      <c r="I862" s="10" t="str">
        <f>IFERROR(LEFT(Table1[[#This Row],[ratingOld]],SEARCH("|", Table1[[#This Row],[ratingOld]])-2), AVERAGE(Table1[Ratings]))</f>
        <v>3.8</v>
      </c>
      <c r="J862" s="1" t="str">
        <f>IF(Table1[[#This Row],[numBuyers]]&lt;&gt;"None",LEFT(Table1[[#This Row],[numBuyers]],SEARCH(" ",Table1[[#This Row],[numBuyers]])-1), "None")</f>
        <v>466</v>
      </c>
      <c r="K862" s="1">
        <f>IFERROR(LEFT(Table1[[#This Row],[Column1]],SEARCH("k", Table1[[#This Row],[Column1]])-1), 0)</f>
        <v>0</v>
      </c>
      <c r="L862" s="16" t="str">
        <f>IF(Table1[[#This Row],[Column2]]=0, Table1[[#This Row],[Column1]], Table1[[#This Row],[Column2]]*1000)</f>
        <v>466</v>
      </c>
      <c r="M862" s="14" t="str">
        <f>IFERROR(MID(Table1[[#This Row],[price]],SEARCH("¹",Table1[[#This Row],[price]])+1, 10), MID(Table1[[#This Row],[price]],SEARCH("Rs. ",Table1[[#This Row],[price]])+4, 10))</f>
        <v>839</v>
      </c>
      <c r="N862" s="6" t="str">
        <f>IF(ISNUMBER(SEARCH("Men", Table1[[#This Row],[name]])), "Men", "Women")</f>
        <v>Men</v>
      </c>
      <c r="O862" s="6"/>
      <c r="P862" s="6"/>
    </row>
    <row r="863" spans="1:16" ht="19.8" customHeight="1" x14ac:dyDescent="0.3">
      <c r="A863" t="s">
        <v>3782</v>
      </c>
      <c r="B863" t="s">
        <v>3783</v>
      </c>
      <c r="C863" t="s">
        <v>1238</v>
      </c>
      <c r="D863" t="s">
        <v>215</v>
      </c>
      <c r="E863" s="1" t="s">
        <v>3784</v>
      </c>
      <c r="F863" s="1" t="s">
        <v>1399</v>
      </c>
      <c r="G863" s="1" t="s">
        <v>3785</v>
      </c>
      <c r="H863" t="s">
        <v>2250</v>
      </c>
      <c r="I863" s="10" t="str">
        <f>IFERROR(LEFT(Table1[[#This Row],[ratingOld]],SEARCH("|", Table1[[#This Row],[ratingOld]])-2), AVERAGE(Table1[Ratings]))</f>
        <v>4</v>
      </c>
      <c r="J863" s="1" t="str">
        <f>IF(Table1[[#This Row],[numBuyers]]&lt;&gt;"None",LEFT(Table1[[#This Row],[numBuyers]],SEARCH(" ",Table1[[#This Row],[numBuyers]])-1), "None")</f>
        <v>62</v>
      </c>
      <c r="K863" s="1">
        <f>IFERROR(LEFT(Table1[[#This Row],[Column1]],SEARCH("k", Table1[[#This Row],[Column1]])-1), 0)</f>
        <v>0</v>
      </c>
      <c r="L863" s="16" t="str">
        <f>IF(Table1[[#This Row],[Column2]]=0, Table1[[#This Row],[Column1]], Table1[[#This Row],[Column2]]*1000)</f>
        <v>62</v>
      </c>
      <c r="M863" s="14" t="str">
        <f>IFERROR(MID(Table1[[#This Row],[price]],SEARCH("¹",Table1[[#This Row],[price]])+1, 10), MID(Table1[[#This Row],[price]],SEARCH("Rs. ",Table1[[#This Row],[price]])+4, 10))</f>
        <v>329</v>
      </c>
      <c r="N863" s="6" t="str">
        <f>IF(ISNUMBER(SEARCH("Men", Table1[[#This Row],[name]])), "Men", "Women")</f>
        <v>Men</v>
      </c>
      <c r="O863" s="6"/>
      <c r="P863" s="6"/>
    </row>
    <row r="864" spans="1:16" ht="19.8" customHeight="1" x14ac:dyDescent="0.3">
      <c r="A864" t="s">
        <v>1623</v>
      </c>
      <c r="B864" t="s">
        <v>3786</v>
      </c>
      <c r="C864" t="s">
        <v>1991</v>
      </c>
      <c r="D864" t="s">
        <v>3787</v>
      </c>
      <c r="E864" s="1" t="s">
        <v>3788</v>
      </c>
      <c r="F864" s="1" t="s">
        <v>1247</v>
      </c>
      <c r="G864" s="1" t="s">
        <v>3789</v>
      </c>
      <c r="H864" t="s">
        <v>3790</v>
      </c>
      <c r="I864" s="10" t="str">
        <f>IFERROR(LEFT(Table1[[#This Row],[ratingOld]],SEARCH("|", Table1[[#This Row],[ratingOld]])-2), AVERAGE(Table1[Ratings]))</f>
        <v>4.1</v>
      </c>
      <c r="J864" s="1" t="str">
        <f>IF(Table1[[#This Row],[numBuyers]]&lt;&gt;"None",LEFT(Table1[[#This Row],[numBuyers]],SEARCH(" ",Table1[[#This Row],[numBuyers]])-1), "None")</f>
        <v>478</v>
      </c>
      <c r="K864" s="1">
        <f>IFERROR(LEFT(Table1[[#This Row],[Column1]],SEARCH("k", Table1[[#This Row],[Column1]])-1), 0)</f>
        <v>0</v>
      </c>
      <c r="L864" s="16" t="str">
        <f>IF(Table1[[#This Row],[Column2]]=0, Table1[[#This Row],[Column1]], Table1[[#This Row],[Column2]]*1000)</f>
        <v>478</v>
      </c>
      <c r="M864" s="14" t="str">
        <f>IFERROR(MID(Table1[[#This Row],[price]],SEARCH("¹",Table1[[#This Row],[price]])+1, 10), MID(Table1[[#This Row],[price]],SEARCH("Rs. ",Table1[[#This Row],[price]])+4, 10))</f>
        <v>869</v>
      </c>
      <c r="N864" s="6" t="str">
        <f>IF(ISNUMBER(SEARCH("Men", Table1[[#This Row],[name]])), "Men", "Women")</f>
        <v>Men</v>
      </c>
      <c r="O864" s="6"/>
      <c r="P864" s="6"/>
    </row>
    <row r="865" spans="1:16" ht="19.8" customHeight="1" x14ac:dyDescent="0.3">
      <c r="A865" t="s">
        <v>127</v>
      </c>
      <c r="B865" t="s">
        <v>3791</v>
      </c>
      <c r="C865" t="s">
        <v>3792</v>
      </c>
      <c r="D865" t="s">
        <v>201</v>
      </c>
      <c r="E865" s="1" t="s">
        <v>3793</v>
      </c>
      <c r="F865" t="s">
        <v>373</v>
      </c>
      <c r="G865" s="1" t="s">
        <v>3794</v>
      </c>
      <c r="H865" t="s">
        <v>3795</v>
      </c>
      <c r="I865" s="10" t="str">
        <f>IFERROR(LEFT(Table1[[#This Row],[ratingOld]],SEARCH("|", Table1[[#This Row],[ratingOld]])-2), AVERAGE(Table1[Ratings]))</f>
        <v>3.6</v>
      </c>
      <c r="J865" s="1" t="str">
        <f>IF(Table1[[#This Row],[numBuyers]]&lt;&gt;"None",LEFT(Table1[[#This Row],[numBuyers]],SEARCH(" ",Table1[[#This Row],[numBuyers]])-1), "None")</f>
        <v>7.6k</v>
      </c>
      <c r="K865" s="1" t="str">
        <f>IFERROR(LEFT(Table1[[#This Row],[Column1]],SEARCH("k", Table1[[#This Row],[Column1]])-1), 0)</f>
        <v>7.6</v>
      </c>
      <c r="L865" s="16">
        <f>IF(Table1[[#This Row],[Column2]]=0, Table1[[#This Row],[Column1]], Table1[[#This Row],[Column2]]*1000)</f>
        <v>7600</v>
      </c>
      <c r="M865" s="14" t="str">
        <f>IFERROR(MID(Table1[[#This Row],[price]],SEARCH("¹",Table1[[#This Row],[price]])+1, 10), MID(Table1[[#This Row],[price]],SEARCH("Rs. ",Table1[[#This Row],[price]])+4, 10))</f>
        <v>1259</v>
      </c>
      <c r="N865" s="6" t="str">
        <f>IF(ISNUMBER(SEARCH("Men", Table1[[#This Row],[name]])), "Men", "Women")</f>
        <v>Men</v>
      </c>
      <c r="O865" s="6"/>
      <c r="P865" s="6"/>
    </row>
    <row r="866" spans="1:16" ht="19.8" customHeight="1" x14ac:dyDescent="0.3">
      <c r="A866" t="s">
        <v>133</v>
      </c>
      <c r="B866" t="s">
        <v>3796</v>
      </c>
      <c r="C866" t="s">
        <v>135</v>
      </c>
      <c r="D866" t="s">
        <v>21</v>
      </c>
      <c r="E866" t="s">
        <v>3797</v>
      </c>
      <c r="F866" s="1" t="s">
        <v>137</v>
      </c>
      <c r="G866" s="1" t="s">
        <v>3798</v>
      </c>
      <c r="H866" t="s">
        <v>912</v>
      </c>
      <c r="I866" s="10" t="str">
        <f>IFERROR(LEFT(Table1[[#This Row],[ratingOld]],SEARCH("|", Table1[[#This Row],[ratingOld]])-2), AVERAGE(Table1[Ratings]))</f>
        <v>5</v>
      </c>
      <c r="J866" s="1" t="str">
        <f>IF(Table1[[#This Row],[numBuyers]]&lt;&gt;"None",LEFT(Table1[[#This Row],[numBuyers]],SEARCH(" ",Table1[[#This Row],[numBuyers]])-1), "None")</f>
        <v>4</v>
      </c>
      <c r="K866" s="1">
        <f>IFERROR(LEFT(Table1[[#This Row],[Column1]],SEARCH("k", Table1[[#This Row],[Column1]])-1), 0)</f>
        <v>0</v>
      </c>
      <c r="L866" s="16" t="str">
        <f>IF(Table1[[#This Row],[Column2]]=0, Table1[[#This Row],[Column1]], Table1[[#This Row],[Column2]]*1000)</f>
        <v>4</v>
      </c>
      <c r="M866" s="14" t="str">
        <f>IFERROR(MID(Table1[[#This Row],[price]],SEARCH("¹",Table1[[#This Row],[price]])+1, 10), MID(Table1[[#This Row],[price]],SEARCH("Rs. ",Table1[[#This Row],[price]])+4, 10))</f>
        <v>1899</v>
      </c>
      <c r="N866" s="6" t="str">
        <f>IF(ISNUMBER(SEARCH("Men", Table1[[#This Row],[name]])), "Men", "Women")</f>
        <v>Women</v>
      </c>
      <c r="O866" s="6"/>
      <c r="P866" s="6"/>
    </row>
    <row r="867" spans="1:16" ht="19.8" customHeight="1" x14ac:dyDescent="0.3">
      <c r="A867" t="s">
        <v>240</v>
      </c>
      <c r="B867" t="s">
        <v>3799</v>
      </c>
      <c r="C867" t="s">
        <v>1046</v>
      </c>
      <c r="D867" t="s">
        <v>1047</v>
      </c>
      <c r="E867" t="s">
        <v>3800</v>
      </c>
      <c r="F867" s="1" t="s">
        <v>308</v>
      </c>
      <c r="G867" s="1" t="s">
        <v>3801</v>
      </c>
      <c r="H867" t="s">
        <v>3041</v>
      </c>
      <c r="I867" s="10" t="str">
        <f>IFERROR(LEFT(Table1[[#This Row],[ratingOld]],SEARCH("|", Table1[[#This Row],[ratingOld]])-2), AVERAGE(Table1[Ratings]))</f>
        <v>4.3</v>
      </c>
      <c r="J867" s="1" t="str">
        <f>IF(Table1[[#This Row],[numBuyers]]&lt;&gt;"None",LEFT(Table1[[#This Row],[numBuyers]],SEARCH(" ",Table1[[#This Row],[numBuyers]])-1), "None")</f>
        <v>19.8k</v>
      </c>
      <c r="K867" s="1" t="str">
        <f>IFERROR(LEFT(Table1[[#This Row],[Column1]],SEARCH("k", Table1[[#This Row],[Column1]])-1), 0)</f>
        <v>19.8</v>
      </c>
      <c r="L867" s="16">
        <f>IF(Table1[[#This Row],[Column2]]=0, Table1[[#This Row],[Column1]], Table1[[#This Row],[Column2]]*1000)</f>
        <v>19800</v>
      </c>
      <c r="M867" s="14" t="str">
        <f>IFERROR(MID(Table1[[#This Row],[price]],SEARCH("¹",Table1[[#This Row],[price]])+1, 10), MID(Table1[[#This Row],[price]],SEARCH("Rs. ",Table1[[#This Row],[price]])+4, 10))</f>
        <v>574</v>
      </c>
      <c r="N867" s="6" t="str">
        <f>IF(ISNUMBER(SEARCH("Men", Table1[[#This Row],[name]])), "Men", "Women")</f>
        <v>Men</v>
      </c>
      <c r="O867" s="6"/>
      <c r="P867" s="6"/>
    </row>
    <row r="868" spans="1:16" ht="19.8" customHeight="1" x14ac:dyDescent="0.3">
      <c r="A868" t="s">
        <v>288</v>
      </c>
      <c r="B868" t="s">
        <v>3228</v>
      </c>
      <c r="C868" t="s">
        <v>377</v>
      </c>
      <c r="D868" t="s">
        <v>68</v>
      </c>
      <c r="E868" s="1" t="s">
        <v>3802</v>
      </c>
      <c r="F868" s="1" t="s">
        <v>70</v>
      </c>
      <c r="G868" s="1" t="s">
        <v>3803</v>
      </c>
      <c r="H868" t="s">
        <v>3804</v>
      </c>
      <c r="I868" s="10" t="str">
        <f>IFERROR(LEFT(Table1[[#This Row],[ratingOld]],SEARCH("|", Table1[[#This Row],[ratingOld]])-2), AVERAGE(Table1[Ratings]))</f>
        <v>3.7</v>
      </c>
      <c r="J868" s="1" t="str">
        <f>IF(Table1[[#This Row],[numBuyers]]&lt;&gt;"None",LEFT(Table1[[#This Row],[numBuyers]],SEARCH(" ",Table1[[#This Row],[numBuyers]])-1), "None")</f>
        <v>429</v>
      </c>
      <c r="K868" s="1">
        <f>IFERROR(LEFT(Table1[[#This Row],[Column1]],SEARCH("k", Table1[[#This Row],[Column1]])-1), 0)</f>
        <v>0</v>
      </c>
      <c r="L868" s="16" t="str">
        <f>IF(Table1[[#This Row],[Column2]]=0, Table1[[#This Row],[Column1]], Table1[[#This Row],[Column2]]*1000)</f>
        <v>429</v>
      </c>
      <c r="M868" s="14" t="str">
        <f>IFERROR(MID(Table1[[#This Row],[price]],SEARCH("¹",Table1[[#This Row],[price]])+1, 10), MID(Table1[[#This Row],[price]],SEARCH("Rs. ",Table1[[#This Row],[price]])+4, 10))</f>
        <v>899</v>
      </c>
      <c r="N868" s="6" t="str">
        <f>IF(ISNUMBER(SEARCH("Men", Table1[[#This Row],[name]])), "Men", "Women")</f>
        <v>Men</v>
      </c>
      <c r="O868" s="6"/>
      <c r="P868" s="6"/>
    </row>
    <row r="869" spans="1:16" ht="19.8" hidden="1" customHeight="1" x14ac:dyDescent="0.3">
      <c r="A869" t="s">
        <v>697</v>
      </c>
      <c r="B869" t="s">
        <v>1406</v>
      </c>
      <c r="C869" t="s">
        <v>2683</v>
      </c>
      <c r="D869" t="s">
        <v>21</v>
      </c>
      <c r="E869" s="1" t="s">
        <v>2684</v>
      </c>
      <c r="F869" s="1" t="s">
        <v>986</v>
      </c>
      <c r="G869" t="s">
        <v>21</v>
      </c>
      <c r="H869" t="s">
        <v>21</v>
      </c>
      <c r="I869" s="1" t="str">
        <f ca="1">IFERROR(LEFT(Table1[[#This Row],[ratingOld]],SEARCH("|", Table1[[#This Row],[ratingOld]])-2), AVERAGE(Table1[Ratings]))</f>
        <v>4.4</v>
      </c>
      <c r="J869" s="1" t="str">
        <f>IF(Table1[[#This Row],[numBuyers]]&lt;&gt;"None",LEFT(Table1[[#This Row],[numBuyers]],SEARCH(" ",Table1[[#This Row],[numBuyers]])-1), "None")</f>
        <v>None</v>
      </c>
      <c r="K869" s="1">
        <f>IFERROR(LEFT(Table1[[#This Row],[Column1]],SEARCH("k", Table1[[#This Row],[Column1]])-1), 0)</f>
        <v>0</v>
      </c>
      <c r="L869" s="6" t="str">
        <f>IF(Table1[[#This Row],[Column2]]=0, Table1[[#This Row],[Column1]], Table1[[#This Row],[Column2]]*1000)</f>
        <v>None</v>
      </c>
      <c r="M869" s="6" t="str">
        <f>IFERROR(MID(Table1[[#This Row],[price]],SEARCH("¹",Table1[[#This Row],[price]])+1, 10), MID(Table1[[#This Row],[price]],SEARCH("Rs. ",Table1[[#This Row],[price]])+4, 10))</f>
        <v>1649</v>
      </c>
      <c r="N869" s="6" t="str">
        <f>IF(ISNUMBER(SEARCH("Men", Table1[[#This Row],[name]])), "Men", "Women")</f>
        <v>Men</v>
      </c>
      <c r="O869" s="6" t="str">
        <f>TRIM(RIGHT(SUBSTITUTE(Table1[[#This Row],[name]], " ", REPT(" ", 100)), 100))</f>
        <v>Shoes</v>
      </c>
      <c r="P86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870" spans="1:16" ht="19.8" hidden="1" customHeight="1" x14ac:dyDescent="0.3">
      <c r="A870" t="s">
        <v>3805</v>
      </c>
      <c r="B870" t="s">
        <v>3806</v>
      </c>
      <c r="C870" t="s">
        <v>61</v>
      </c>
      <c r="D870" t="s">
        <v>3807</v>
      </c>
      <c r="E870" s="1" t="s">
        <v>3808</v>
      </c>
      <c r="F870" s="1" t="s">
        <v>3809</v>
      </c>
      <c r="G870" t="s">
        <v>21</v>
      </c>
      <c r="H870" t="s">
        <v>21</v>
      </c>
      <c r="I870" s="1" t="str">
        <f ca="1">IFERROR(LEFT(Table1[[#This Row],[ratingOld]],SEARCH("|", Table1[[#This Row],[ratingOld]])-2), AVERAGE(Table1[Ratings]))</f>
        <v>4.4</v>
      </c>
      <c r="J870" s="1" t="str">
        <f>IF(Table1[[#This Row],[numBuyers]]&lt;&gt;"None",LEFT(Table1[[#This Row],[numBuyers]],SEARCH(" ",Table1[[#This Row],[numBuyers]])-1), "None")</f>
        <v>None</v>
      </c>
      <c r="K870" s="1">
        <f>IFERROR(LEFT(Table1[[#This Row],[Column1]],SEARCH("k", Table1[[#This Row],[Column1]])-1), 0)</f>
        <v>0</v>
      </c>
      <c r="L870" s="6" t="str">
        <f>IF(Table1[[#This Row],[Column2]]=0, Table1[[#This Row],[Column1]], Table1[[#This Row],[Column2]]*1000)</f>
        <v>None</v>
      </c>
      <c r="M870" s="6" t="str">
        <f>IFERROR(MID(Table1[[#This Row],[price]],SEARCH("¹",Table1[[#This Row],[price]])+1, 10), MID(Table1[[#This Row],[price]],SEARCH("Rs. ",Table1[[#This Row],[price]])+4, 10))</f>
        <v>2999</v>
      </c>
      <c r="N870" s="6" t="str">
        <f>IF(ISNUMBER(SEARCH("Men", Table1[[#This Row],[name]])), "Men", "Women")</f>
        <v>Men</v>
      </c>
      <c r="O870" s="6" t="str">
        <f>TRIM(RIGHT(SUBSTITUTE(Table1[[#This Row],[name]], " ", REPT(" ", 100)), 100))</f>
        <v>Jeans</v>
      </c>
      <c r="P87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871" spans="1:16" ht="19.8" customHeight="1" x14ac:dyDescent="0.3">
      <c r="A871" t="s">
        <v>1199</v>
      </c>
      <c r="B871" t="s">
        <v>3810</v>
      </c>
      <c r="C871" t="s">
        <v>3811</v>
      </c>
      <c r="D871" t="s">
        <v>775</v>
      </c>
      <c r="E871" t="s">
        <v>3812</v>
      </c>
      <c r="F871" s="1" t="s">
        <v>1179</v>
      </c>
      <c r="G871" s="1" t="s">
        <v>3813</v>
      </c>
      <c r="H871" t="s">
        <v>2186</v>
      </c>
      <c r="I871" s="10" t="str">
        <f>IFERROR(LEFT(Table1[[#This Row],[ratingOld]],SEARCH("|", Table1[[#This Row],[ratingOld]])-2), AVERAGE(Table1[Ratings]))</f>
        <v>2.2</v>
      </c>
      <c r="J871" s="1" t="str">
        <f>IF(Table1[[#This Row],[numBuyers]]&lt;&gt;"None",LEFT(Table1[[#This Row],[numBuyers]],SEARCH(" ",Table1[[#This Row],[numBuyers]])-1), "None")</f>
        <v>36</v>
      </c>
      <c r="K871" s="1">
        <f>IFERROR(LEFT(Table1[[#This Row],[Column1]],SEARCH("k", Table1[[#This Row],[Column1]])-1), 0)</f>
        <v>0</v>
      </c>
      <c r="L871" s="16" t="str">
        <f>IF(Table1[[#This Row],[Column2]]=0, Table1[[#This Row],[Column1]], Table1[[#This Row],[Column2]]*1000)</f>
        <v>36</v>
      </c>
      <c r="M871" s="14" t="str">
        <f>IFERROR(MID(Table1[[#This Row],[price]],SEARCH("¹",Table1[[#This Row],[price]])+1, 10), MID(Table1[[#This Row],[price]],SEARCH("Rs. ",Table1[[#This Row],[price]])+4, 10))</f>
        <v>298</v>
      </c>
      <c r="N871" s="6" t="str">
        <f>IF(ISNUMBER(SEARCH("Men", Table1[[#This Row],[name]])), "Men", "Women")</f>
        <v>Men</v>
      </c>
      <c r="O871" s="6"/>
      <c r="P871" s="6"/>
    </row>
    <row r="872" spans="1:16" ht="19.8" customHeight="1" x14ac:dyDescent="0.3">
      <c r="A872" t="s">
        <v>168</v>
      </c>
      <c r="B872" t="s">
        <v>3814</v>
      </c>
      <c r="C872" t="s">
        <v>3815</v>
      </c>
      <c r="D872" t="s">
        <v>18</v>
      </c>
      <c r="E872" s="1" t="s">
        <v>3816</v>
      </c>
      <c r="F872" s="1" t="s">
        <v>3817</v>
      </c>
      <c r="G872" s="1" t="s">
        <v>3818</v>
      </c>
      <c r="H872" t="s">
        <v>825</v>
      </c>
      <c r="I872" s="10" t="str">
        <f>IFERROR(LEFT(Table1[[#This Row],[ratingOld]],SEARCH("|", Table1[[#This Row],[ratingOld]])-2), AVERAGE(Table1[Ratings]))</f>
        <v>4.6</v>
      </c>
      <c r="J872" s="1" t="str">
        <f>IF(Table1[[#This Row],[numBuyers]]&lt;&gt;"None",LEFT(Table1[[#This Row],[numBuyers]],SEARCH(" ",Table1[[#This Row],[numBuyers]])-1), "None")</f>
        <v>59</v>
      </c>
      <c r="K872" s="1">
        <f>IFERROR(LEFT(Table1[[#This Row],[Column1]],SEARCH("k", Table1[[#This Row],[Column1]])-1), 0)</f>
        <v>0</v>
      </c>
      <c r="L872" s="16" t="str">
        <f>IF(Table1[[#This Row],[Column2]]=0, Table1[[#This Row],[Column1]], Table1[[#This Row],[Column2]]*1000)</f>
        <v>59</v>
      </c>
      <c r="M872" s="14" t="str">
        <f>IFERROR(MID(Table1[[#This Row],[price]],SEARCH("¹",Table1[[#This Row],[price]])+1, 10), MID(Table1[[#This Row],[price]],SEARCH("Rs. ",Table1[[#This Row],[price]])+4, 10))</f>
        <v>2997</v>
      </c>
      <c r="N872" s="6" t="str">
        <f>IF(ISNUMBER(SEARCH("Men", Table1[[#This Row],[name]])), "Men", "Women")</f>
        <v>Women</v>
      </c>
      <c r="O872" s="6"/>
      <c r="P872" s="6"/>
    </row>
    <row r="873" spans="1:16" ht="19.8" customHeight="1" x14ac:dyDescent="0.3">
      <c r="A873" t="s">
        <v>127</v>
      </c>
      <c r="B873" t="s">
        <v>3819</v>
      </c>
      <c r="C873" t="s">
        <v>3820</v>
      </c>
      <c r="D873" t="s">
        <v>201</v>
      </c>
      <c r="E873" s="1" t="s">
        <v>3821</v>
      </c>
      <c r="F873" s="1" t="s">
        <v>823</v>
      </c>
      <c r="G873" s="1" t="s">
        <v>3822</v>
      </c>
      <c r="H873" t="s">
        <v>3823</v>
      </c>
      <c r="I873" s="10" t="str">
        <f>IFERROR(LEFT(Table1[[#This Row],[ratingOld]],SEARCH("|", Table1[[#This Row],[ratingOld]])-2), AVERAGE(Table1[Ratings]))</f>
        <v>4.2</v>
      </c>
      <c r="J873" s="1" t="str">
        <f>IF(Table1[[#This Row],[numBuyers]]&lt;&gt;"None",LEFT(Table1[[#This Row],[numBuyers]],SEARCH(" ",Table1[[#This Row],[numBuyers]])-1), "None")</f>
        <v>488</v>
      </c>
      <c r="K873" s="1">
        <f>IFERROR(LEFT(Table1[[#This Row],[Column1]],SEARCH("k", Table1[[#This Row],[Column1]])-1), 0)</f>
        <v>0</v>
      </c>
      <c r="L873" s="16" t="str">
        <f>IF(Table1[[#This Row],[Column2]]=0, Table1[[#This Row],[Column1]], Table1[[#This Row],[Column2]]*1000)</f>
        <v>488</v>
      </c>
      <c r="M873" s="14" t="str">
        <f>IFERROR(MID(Table1[[#This Row],[price]],SEARCH("¹",Table1[[#This Row],[price]])+1, 10), MID(Table1[[#This Row],[price]],SEARCH("Rs. ",Table1[[#This Row],[price]])+4, 10))</f>
        <v>3289</v>
      </c>
      <c r="N873" s="6" t="str">
        <f>IF(ISNUMBER(SEARCH("Men", Table1[[#This Row],[name]])), "Men", "Women")</f>
        <v>Men</v>
      </c>
      <c r="O873" s="6"/>
      <c r="P873" s="6"/>
    </row>
    <row r="874" spans="1:16" ht="19.8" hidden="1" customHeight="1" x14ac:dyDescent="0.3">
      <c r="A874" t="s">
        <v>3824</v>
      </c>
      <c r="B874" t="s">
        <v>3825</v>
      </c>
      <c r="C874" t="s">
        <v>3826</v>
      </c>
      <c r="D874" t="s">
        <v>10</v>
      </c>
      <c r="E874" s="1" t="s">
        <v>3827</v>
      </c>
      <c r="F874" s="1" t="s">
        <v>3828</v>
      </c>
      <c r="G874" t="s">
        <v>21</v>
      </c>
      <c r="H874" t="s">
        <v>21</v>
      </c>
      <c r="I874" s="1" t="str">
        <f ca="1">IFERROR(LEFT(Table1[[#This Row],[ratingOld]],SEARCH("|", Table1[[#This Row],[ratingOld]])-2), AVERAGE(Table1[Ratings]))</f>
        <v>4.4</v>
      </c>
      <c r="J874" s="1" t="str">
        <f>IF(Table1[[#This Row],[numBuyers]]&lt;&gt;"None",LEFT(Table1[[#This Row],[numBuyers]],SEARCH(" ",Table1[[#This Row],[numBuyers]])-1), "None")</f>
        <v>None</v>
      </c>
      <c r="K874" s="1">
        <f>IFERROR(LEFT(Table1[[#This Row],[Column1]],SEARCH("k", Table1[[#This Row],[Column1]])-1), 0)</f>
        <v>0</v>
      </c>
      <c r="L874" s="6" t="str">
        <f>IF(Table1[[#This Row],[Column2]]=0, Table1[[#This Row],[Column1]], Table1[[#This Row],[Column2]]*1000)</f>
        <v>None</v>
      </c>
      <c r="M874" s="6" t="str">
        <f>IFERROR(MID(Table1[[#This Row],[price]],SEARCH("¹",Table1[[#This Row],[price]])+1, 10), MID(Table1[[#This Row],[price]],SEARCH("Rs. ",Table1[[#This Row],[price]])+4, 10))</f>
        <v>1686</v>
      </c>
      <c r="N874" s="6" t="str">
        <f>IF(ISNUMBER(SEARCH("Men", Table1[[#This Row],[name]])), "Men", "Women")</f>
        <v>Women</v>
      </c>
      <c r="O874" s="6" t="str">
        <f>TRIM(RIGHT(SUBSTITUTE(Table1[[#This Row],[name]], " ", REPT(" ", 100)), 100))</f>
        <v>Backpacks</v>
      </c>
      <c r="P87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875" spans="1:16" ht="19.8" customHeight="1" x14ac:dyDescent="0.3">
      <c r="A875" t="s">
        <v>1810</v>
      </c>
      <c r="B875" t="s">
        <v>3829</v>
      </c>
      <c r="C875" t="s">
        <v>768</v>
      </c>
      <c r="D875" t="s">
        <v>3830</v>
      </c>
      <c r="E875" s="1" t="s">
        <v>3831</v>
      </c>
      <c r="F875" s="1" t="s">
        <v>3832</v>
      </c>
      <c r="G875" s="1" t="s">
        <v>3833</v>
      </c>
      <c r="H875" t="s">
        <v>3834</v>
      </c>
      <c r="I875" s="10" t="str">
        <f>IFERROR(LEFT(Table1[[#This Row],[ratingOld]],SEARCH("|", Table1[[#This Row],[ratingOld]])-2), AVERAGE(Table1[Ratings]))</f>
        <v>4.1</v>
      </c>
      <c r="J875" s="1" t="str">
        <f>IF(Table1[[#This Row],[numBuyers]]&lt;&gt;"None",LEFT(Table1[[#This Row],[numBuyers]],SEARCH(" ",Table1[[#This Row],[numBuyers]])-1), "None")</f>
        <v>22</v>
      </c>
      <c r="K875" s="1">
        <f>IFERROR(LEFT(Table1[[#This Row],[Column1]],SEARCH("k", Table1[[#This Row],[Column1]])-1), 0)</f>
        <v>0</v>
      </c>
      <c r="L875" s="16" t="str">
        <f>IF(Table1[[#This Row],[Column2]]=0, Table1[[#This Row],[Column1]], Table1[[#This Row],[Column2]]*1000)</f>
        <v>22</v>
      </c>
      <c r="M875" s="14" t="str">
        <f>IFERROR(MID(Table1[[#This Row],[price]],SEARCH("¹",Table1[[#This Row],[price]])+1, 10), MID(Table1[[#This Row],[price]],SEARCH("Rs. ",Table1[[#This Row],[price]])+4, 10))</f>
        <v>2099</v>
      </c>
      <c r="N875" s="6" t="str">
        <f>IF(ISNUMBER(SEARCH("Men", Table1[[#This Row],[name]])), "Men", "Women")</f>
        <v>Women</v>
      </c>
      <c r="O875" s="6"/>
      <c r="P875" s="6"/>
    </row>
    <row r="876" spans="1:16" ht="19.8" customHeight="1" x14ac:dyDescent="0.3">
      <c r="A876" t="s">
        <v>403</v>
      </c>
      <c r="B876" t="s">
        <v>3835</v>
      </c>
      <c r="C876" t="s">
        <v>1162</v>
      </c>
      <c r="D876" t="s">
        <v>18</v>
      </c>
      <c r="E876" s="1" t="s">
        <v>3836</v>
      </c>
      <c r="F876" s="1" t="s">
        <v>3837</v>
      </c>
      <c r="G876" s="1" t="s">
        <v>3838</v>
      </c>
      <c r="H876" t="s">
        <v>3249</v>
      </c>
      <c r="I876" s="10" t="str">
        <f>IFERROR(LEFT(Table1[[#This Row],[ratingOld]],SEARCH("|", Table1[[#This Row],[ratingOld]])-2), AVERAGE(Table1[Ratings]))</f>
        <v>4.3</v>
      </c>
      <c r="J876" s="1" t="str">
        <f>IF(Table1[[#This Row],[numBuyers]]&lt;&gt;"None",LEFT(Table1[[#This Row],[numBuyers]],SEARCH(" ",Table1[[#This Row],[numBuyers]])-1), "None")</f>
        <v>265</v>
      </c>
      <c r="K876" s="1">
        <f>IFERROR(LEFT(Table1[[#This Row],[Column1]],SEARCH("k", Table1[[#This Row],[Column1]])-1), 0)</f>
        <v>0</v>
      </c>
      <c r="L876" s="16" t="str">
        <f>IF(Table1[[#This Row],[Column2]]=0, Table1[[#This Row],[Column1]], Table1[[#This Row],[Column2]]*1000)</f>
        <v>265</v>
      </c>
      <c r="M876" s="14" t="str">
        <f>IFERROR(MID(Table1[[#This Row],[price]],SEARCH("¹",Table1[[#This Row],[price]])+1, 10), MID(Table1[[#This Row],[price]],SEARCH("Rs. ",Table1[[#This Row],[price]])+4, 10))</f>
        <v>1979</v>
      </c>
      <c r="N876" s="6" t="str">
        <f>IF(ISNUMBER(SEARCH("Men", Table1[[#This Row],[name]])), "Men", "Women")</f>
        <v>Men</v>
      </c>
      <c r="O876" s="6"/>
      <c r="P876" s="6"/>
    </row>
    <row r="877" spans="1:16" ht="19.8" customHeight="1" x14ac:dyDescent="0.3">
      <c r="A877" t="s">
        <v>403</v>
      </c>
      <c r="B877" t="s">
        <v>3839</v>
      </c>
      <c r="C877" t="s">
        <v>516</v>
      </c>
      <c r="D877" t="s">
        <v>106</v>
      </c>
      <c r="E877" s="1" t="s">
        <v>3840</v>
      </c>
      <c r="F877" s="1" t="s">
        <v>3841</v>
      </c>
      <c r="G877" s="1" t="s">
        <v>3842</v>
      </c>
      <c r="H877" t="s">
        <v>1204</v>
      </c>
      <c r="I877" s="10" t="str">
        <f>IFERROR(LEFT(Table1[[#This Row],[ratingOld]],SEARCH("|", Table1[[#This Row],[ratingOld]])-2), AVERAGE(Table1[Ratings]))</f>
        <v>3.5</v>
      </c>
      <c r="J877" s="1" t="str">
        <f>IF(Table1[[#This Row],[numBuyers]]&lt;&gt;"None",LEFT(Table1[[#This Row],[numBuyers]],SEARCH(" ",Table1[[#This Row],[numBuyers]])-1), "None")</f>
        <v>150</v>
      </c>
      <c r="K877" s="1">
        <f>IFERROR(LEFT(Table1[[#This Row],[Column1]],SEARCH("k", Table1[[#This Row],[Column1]])-1), 0)</f>
        <v>0</v>
      </c>
      <c r="L877" s="16" t="str">
        <f>IF(Table1[[#This Row],[Column2]]=0, Table1[[#This Row],[Column1]], Table1[[#This Row],[Column2]]*1000)</f>
        <v>150</v>
      </c>
      <c r="M877" s="14" t="str">
        <f>IFERROR(MID(Table1[[#This Row],[price]],SEARCH("¹",Table1[[#This Row],[price]])+1, 10), MID(Table1[[#This Row],[price]],SEARCH("Rs. ",Table1[[#This Row],[price]])+4, 10))</f>
        <v>2299</v>
      </c>
      <c r="N877" s="6" t="str">
        <f>IF(ISNUMBER(SEARCH("Men", Table1[[#This Row],[name]])), "Men", "Women")</f>
        <v>Men</v>
      </c>
      <c r="O877" s="6"/>
      <c r="P877" s="6"/>
    </row>
    <row r="878" spans="1:16" ht="19.8" customHeight="1" x14ac:dyDescent="0.3">
      <c r="A878" t="s">
        <v>85</v>
      </c>
      <c r="B878" t="s">
        <v>3843</v>
      </c>
      <c r="C878" t="s">
        <v>87</v>
      </c>
      <c r="D878" t="s">
        <v>88</v>
      </c>
      <c r="E878" s="1" t="s">
        <v>3844</v>
      </c>
      <c r="F878" t="s">
        <v>2113</v>
      </c>
      <c r="G878" s="1" t="s">
        <v>3845</v>
      </c>
      <c r="H878" t="s">
        <v>3570</v>
      </c>
      <c r="I878" s="10" t="str">
        <f>IFERROR(LEFT(Table1[[#This Row],[ratingOld]],SEARCH("|", Table1[[#This Row],[ratingOld]])-2), AVERAGE(Table1[Ratings]))</f>
        <v>4.1</v>
      </c>
      <c r="J878" s="1" t="str">
        <f>IF(Table1[[#This Row],[numBuyers]]&lt;&gt;"None",LEFT(Table1[[#This Row],[numBuyers]],SEARCH(" ",Table1[[#This Row],[numBuyers]])-1), "None")</f>
        <v>449</v>
      </c>
      <c r="K878" s="1">
        <f>IFERROR(LEFT(Table1[[#This Row],[Column1]],SEARCH("k", Table1[[#This Row],[Column1]])-1), 0)</f>
        <v>0</v>
      </c>
      <c r="L878" s="16" t="str">
        <f>IF(Table1[[#This Row],[Column2]]=0, Table1[[#This Row],[Column1]], Table1[[#This Row],[Column2]]*1000)</f>
        <v>449</v>
      </c>
      <c r="M878" s="14" t="str">
        <f>IFERROR(MID(Table1[[#This Row],[price]],SEARCH("¹",Table1[[#This Row],[price]])+1, 10), MID(Table1[[#This Row],[price]],SEARCH("Rs. ",Table1[[#This Row],[price]])+4, 10))</f>
        <v>2069</v>
      </c>
      <c r="N878" s="6" t="str">
        <f>IF(ISNUMBER(SEARCH("Men", Table1[[#This Row],[name]])), "Men", "Women")</f>
        <v>Men</v>
      </c>
      <c r="O878" s="6"/>
      <c r="P878" s="6"/>
    </row>
    <row r="879" spans="1:16" ht="19.8" customHeight="1" x14ac:dyDescent="0.3">
      <c r="A879" t="s">
        <v>288</v>
      </c>
      <c r="B879" t="s">
        <v>3846</v>
      </c>
      <c r="C879" t="s">
        <v>392</v>
      </c>
      <c r="D879" t="s">
        <v>1411</v>
      </c>
      <c r="E879" s="1" t="s">
        <v>3847</v>
      </c>
      <c r="F879" s="1" t="s">
        <v>3848</v>
      </c>
      <c r="G879" s="1" t="s">
        <v>3849</v>
      </c>
      <c r="H879" t="s">
        <v>1494</v>
      </c>
      <c r="I879" s="10" t="str">
        <f>IFERROR(LEFT(Table1[[#This Row],[ratingOld]],SEARCH("|", Table1[[#This Row],[ratingOld]])-2), AVERAGE(Table1[Ratings]))</f>
        <v>3.7</v>
      </c>
      <c r="J879" s="1" t="str">
        <f>IF(Table1[[#This Row],[numBuyers]]&lt;&gt;"None",LEFT(Table1[[#This Row],[numBuyers]],SEARCH(" ",Table1[[#This Row],[numBuyers]])-1), "None")</f>
        <v>90</v>
      </c>
      <c r="K879" s="1">
        <f>IFERROR(LEFT(Table1[[#This Row],[Column1]],SEARCH("k", Table1[[#This Row],[Column1]])-1), 0)</f>
        <v>0</v>
      </c>
      <c r="L879" s="16" t="str">
        <f>IF(Table1[[#This Row],[Column2]]=0, Table1[[#This Row],[Column1]], Table1[[#This Row],[Column2]]*1000)</f>
        <v>90</v>
      </c>
      <c r="M879" s="14" t="str">
        <f>IFERROR(MID(Table1[[#This Row],[price]],SEARCH("¹",Table1[[#This Row],[price]])+1, 10), MID(Table1[[#This Row],[price]],SEARCH("Rs. ",Table1[[#This Row],[price]])+4, 10))</f>
        <v>799</v>
      </c>
      <c r="N879" s="6" t="str">
        <f>IF(ISNUMBER(SEARCH("Men", Table1[[#This Row],[name]])), "Men", "Women")</f>
        <v>Women</v>
      </c>
      <c r="O879" s="6"/>
      <c r="P879" s="6"/>
    </row>
    <row r="880" spans="1:16" ht="19.8" customHeight="1" x14ac:dyDescent="0.3">
      <c r="A880" t="s">
        <v>3850</v>
      </c>
      <c r="B880" t="s">
        <v>3851</v>
      </c>
      <c r="C880" t="s">
        <v>693</v>
      </c>
      <c r="D880" t="s">
        <v>3114</v>
      </c>
      <c r="E880" s="1" t="s">
        <v>3852</v>
      </c>
      <c r="F880" t="s">
        <v>3853</v>
      </c>
      <c r="G880" s="1" t="s">
        <v>3854</v>
      </c>
      <c r="H880" t="s">
        <v>1317</v>
      </c>
      <c r="I880" s="10" t="str">
        <f>IFERROR(LEFT(Table1[[#This Row],[ratingOld]],SEARCH("|", Table1[[#This Row],[ratingOld]])-2), AVERAGE(Table1[Ratings]))</f>
        <v>4.3</v>
      </c>
      <c r="J880" s="1" t="str">
        <f>IF(Table1[[#This Row],[numBuyers]]&lt;&gt;"None",LEFT(Table1[[#This Row],[numBuyers]],SEARCH(" ",Table1[[#This Row],[numBuyers]])-1), "None")</f>
        <v>1.7k</v>
      </c>
      <c r="K880" s="1" t="str">
        <f>IFERROR(LEFT(Table1[[#This Row],[Column1]],SEARCH("k", Table1[[#This Row],[Column1]])-1), 0)</f>
        <v>1.7</v>
      </c>
      <c r="L880" s="16">
        <f>IF(Table1[[#This Row],[Column2]]=0, Table1[[#This Row],[Column1]], Table1[[#This Row],[Column2]]*1000)</f>
        <v>1700</v>
      </c>
      <c r="M880" s="14" t="str">
        <f>IFERROR(MID(Table1[[#This Row],[price]],SEARCH("¹",Table1[[#This Row],[price]])+1, 10), MID(Table1[[#This Row],[price]],SEARCH("Rs. ",Table1[[#This Row],[price]])+4, 10))</f>
        <v>379</v>
      </c>
      <c r="N880" s="6" t="str">
        <f>IF(ISNUMBER(SEARCH("Men", Table1[[#This Row],[name]])), "Men", "Women")</f>
        <v>Men</v>
      </c>
      <c r="O880" s="6"/>
      <c r="P880" s="6"/>
    </row>
    <row r="881" spans="1:16" ht="19.8" customHeight="1" x14ac:dyDescent="0.3">
      <c r="A881" t="s">
        <v>1281</v>
      </c>
      <c r="B881" t="s">
        <v>3855</v>
      </c>
      <c r="C881" t="s">
        <v>67</v>
      </c>
      <c r="D881" t="s">
        <v>68</v>
      </c>
      <c r="E881" s="1" t="s">
        <v>3856</v>
      </c>
      <c r="F881" s="1" t="s">
        <v>2150</v>
      </c>
      <c r="G881" s="1" t="s">
        <v>3857</v>
      </c>
      <c r="H881" t="s">
        <v>2466</v>
      </c>
      <c r="I881" s="10" t="str">
        <f>IFERROR(LEFT(Table1[[#This Row],[ratingOld]],SEARCH("|", Table1[[#This Row],[ratingOld]])-2), AVERAGE(Table1[Ratings]))</f>
        <v>4</v>
      </c>
      <c r="J881" s="1" t="str">
        <f>IF(Table1[[#This Row],[numBuyers]]&lt;&gt;"None",LEFT(Table1[[#This Row],[numBuyers]],SEARCH(" ",Table1[[#This Row],[numBuyers]])-1), "None")</f>
        <v>207</v>
      </c>
      <c r="K881" s="1">
        <f>IFERROR(LEFT(Table1[[#This Row],[Column1]],SEARCH("k", Table1[[#This Row],[Column1]])-1), 0)</f>
        <v>0</v>
      </c>
      <c r="L881" s="16" t="str">
        <f>IF(Table1[[#This Row],[Column2]]=0, Table1[[#This Row],[Column1]], Table1[[#This Row],[Column2]]*1000)</f>
        <v>207</v>
      </c>
      <c r="M881" s="14" t="str">
        <f>IFERROR(MID(Table1[[#This Row],[price]],SEARCH("¹",Table1[[#This Row],[price]])+1, 10), MID(Table1[[#This Row],[price]],SEARCH("Rs. ",Table1[[#This Row],[price]])+4, 10))</f>
        <v>764</v>
      </c>
      <c r="N881" s="6" t="str">
        <f>IF(ISNUMBER(SEARCH("Men", Table1[[#This Row],[name]])), "Men", "Women")</f>
        <v>Men</v>
      </c>
      <c r="O881" s="6"/>
      <c r="P881" s="6"/>
    </row>
    <row r="882" spans="1:16" ht="19.8" customHeight="1" x14ac:dyDescent="0.3">
      <c r="A882" t="s">
        <v>2963</v>
      </c>
      <c r="B882" t="s">
        <v>3858</v>
      </c>
      <c r="C882" t="s">
        <v>2500</v>
      </c>
      <c r="D882" t="s">
        <v>2226</v>
      </c>
      <c r="E882" s="1" t="s">
        <v>3859</v>
      </c>
      <c r="F882" s="1" t="s">
        <v>861</v>
      </c>
      <c r="G882" s="1" t="s">
        <v>3860</v>
      </c>
      <c r="H882" t="s">
        <v>2128</v>
      </c>
      <c r="I882" s="10" t="str">
        <f>IFERROR(LEFT(Table1[[#This Row],[ratingOld]],SEARCH("|", Table1[[#This Row],[ratingOld]])-2), AVERAGE(Table1[Ratings]))</f>
        <v>4.4</v>
      </c>
      <c r="J882" s="1" t="str">
        <f>IF(Table1[[#This Row],[numBuyers]]&lt;&gt;"None",LEFT(Table1[[#This Row],[numBuyers]],SEARCH(" ",Table1[[#This Row],[numBuyers]])-1), "None")</f>
        <v>72</v>
      </c>
      <c r="K882" s="1">
        <f>IFERROR(LEFT(Table1[[#This Row],[Column1]],SEARCH("k", Table1[[#This Row],[Column1]])-1), 0)</f>
        <v>0</v>
      </c>
      <c r="L882" s="16" t="str">
        <f>IF(Table1[[#This Row],[Column2]]=0, Table1[[#This Row],[Column1]], Table1[[#This Row],[Column2]]*1000)</f>
        <v>72</v>
      </c>
      <c r="M882" s="14" t="str">
        <f>IFERROR(MID(Table1[[#This Row],[price]],SEARCH("¹",Table1[[#This Row],[price]])+1, 10), MID(Table1[[#This Row],[price]],SEARCH("Rs. ",Table1[[#This Row],[price]])+4, 10))</f>
        <v>529</v>
      </c>
      <c r="N882" s="6" t="str">
        <f>IF(ISNUMBER(SEARCH("Men", Table1[[#This Row],[name]])), "Men", "Women")</f>
        <v>Men</v>
      </c>
      <c r="O882" s="6"/>
      <c r="P882" s="6"/>
    </row>
    <row r="883" spans="1:16" ht="19.8" customHeight="1" x14ac:dyDescent="0.3">
      <c r="A883" t="s">
        <v>2713</v>
      </c>
      <c r="B883" t="s">
        <v>3861</v>
      </c>
      <c r="C883" t="s">
        <v>3862</v>
      </c>
      <c r="D883" t="s">
        <v>209</v>
      </c>
      <c r="E883" t="s">
        <v>3863</v>
      </c>
      <c r="F883" t="s">
        <v>21</v>
      </c>
      <c r="G883" s="1" t="s">
        <v>348</v>
      </c>
      <c r="H883" t="s">
        <v>349</v>
      </c>
      <c r="I883" s="10" t="str">
        <f>IFERROR(LEFT(Table1[[#This Row],[ratingOld]],SEARCH("|", Table1[[#This Row],[ratingOld]])-2), AVERAGE(Table1[Ratings]))</f>
        <v>4.3</v>
      </c>
      <c r="J883" s="1" t="str">
        <f>IF(Table1[[#This Row],[numBuyers]]&lt;&gt;"None",LEFT(Table1[[#This Row],[numBuyers]],SEARCH(" ",Table1[[#This Row],[numBuyers]])-1), "None")</f>
        <v>2.4k</v>
      </c>
      <c r="K883" s="1" t="str">
        <f>IFERROR(LEFT(Table1[[#This Row],[Column1]],SEARCH("k", Table1[[#This Row],[Column1]])-1), 0)</f>
        <v>2.4</v>
      </c>
      <c r="L883" s="16">
        <f>IF(Table1[[#This Row],[Column2]]=0, Table1[[#This Row],[Column1]], Table1[[#This Row],[Column2]]*1000)</f>
        <v>2400</v>
      </c>
      <c r="M883" s="14" t="str">
        <f>IFERROR(MID(Table1[[#This Row],[price]],SEARCH("¹",Table1[[#This Row],[price]])+1, 10), MID(Table1[[#This Row],[price]],SEARCH("Rs. ",Table1[[#This Row],[price]])+4, 10))</f>
        <v>204</v>
      </c>
      <c r="N883" s="6" t="str">
        <f>IF(ISNUMBER(SEARCH("Men", Table1[[#This Row],[name]])), "Men", "Women")</f>
        <v>Women</v>
      </c>
      <c r="O883" s="6"/>
      <c r="P883" s="6"/>
    </row>
    <row r="884" spans="1:16" ht="19.8" customHeight="1" x14ac:dyDescent="0.3">
      <c r="A884" t="s">
        <v>862</v>
      </c>
      <c r="B884" t="s">
        <v>3864</v>
      </c>
      <c r="C884" t="s">
        <v>3865</v>
      </c>
      <c r="D884" t="s">
        <v>21</v>
      </c>
      <c r="E884" s="1" t="s">
        <v>3866</v>
      </c>
      <c r="F884" t="s">
        <v>3867</v>
      </c>
      <c r="G884" s="1" t="s">
        <v>33</v>
      </c>
      <c r="H884" t="s">
        <v>34</v>
      </c>
      <c r="I884" s="10" t="str">
        <f>IFERROR(LEFT(Table1[[#This Row],[ratingOld]],SEARCH("|", Table1[[#This Row],[ratingOld]])-2), AVERAGE(Table1[Ratings]))</f>
        <v>4.4</v>
      </c>
      <c r="J884" s="1" t="str">
        <f>IF(Table1[[#This Row],[numBuyers]]&lt;&gt;"None",LEFT(Table1[[#This Row],[numBuyers]],SEARCH(" ",Table1[[#This Row],[numBuyers]])-1), "None")</f>
        <v>147</v>
      </c>
      <c r="K884" s="1">
        <f>IFERROR(LEFT(Table1[[#This Row],[Column1]],SEARCH("k", Table1[[#This Row],[Column1]])-1), 0)</f>
        <v>0</v>
      </c>
      <c r="L884" s="16" t="str">
        <f>IF(Table1[[#This Row],[Column2]]=0, Table1[[#This Row],[Column1]], Table1[[#This Row],[Column2]]*1000)</f>
        <v>147</v>
      </c>
      <c r="M884" s="14" t="str">
        <f>IFERROR(MID(Table1[[#This Row],[price]],SEARCH("¹",Table1[[#This Row],[price]])+1, 10), MID(Table1[[#This Row],[price]],SEARCH("Rs. ",Table1[[#This Row],[price]])+4, 10))</f>
        <v>1249</v>
      </c>
      <c r="N884" s="6" t="str">
        <f>IF(ISNUMBER(SEARCH("Men", Table1[[#This Row],[name]])), "Men", "Women")</f>
        <v>Men</v>
      </c>
      <c r="O884" s="6"/>
      <c r="P884" s="6"/>
    </row>
    <row r="885" spans="1:16" ht="19.8" customHeight="1" x14ac:dyDescent="0.3">
      <c r="A885" t="s">
        <v>104</v>
      </c>
      <c r="B885" t="s">
        <v>3868</v>
      </c>
      <c r="C885" t="s">
        <v>452</v>
      </c>
      <c r="D885" t="s">
        <v>68</v>
      </c>
      <c r="E885" s="1" t="s">
        <v>3869</v>
      </c>
      <c r="F885" s="1" t="s">
        <v>3870</v>
      </c>
      <c r="G885" s="1" t="s">
        <v>3871</v>
      </c>
      <c r="H885" t="s">
        <v>3872</v>
      </c>
      <c r="I885" s="10" t="str">
        <f>IFERROR(LEFT(Table1[[#This Row],[ratingOld]],SEARCH("|", Table1[[#This Row],[ratingOld]])-2), AVERAGE(Table1[Ratings]))</f>
        <v>4.3</v>
      </c>
      <c r="J885" s="1" t="str">
        <f>IF(Table1[[#This Row],[numBuyers]]&lt;&gt;"None",LEFT(Table1[[#This Row],[numBuyers]],SEARCH(" ",Table1[[#This Row],[numBuyers]])-1), "None")</f>
        <v>329</v>
      </c>
      <c r="K885" s="1">
        <f>IFERROR(LEFT(Table1[[#This Row],[Column1]],SEARCH("k", Table1[[#This Row],[Column1]])-1), 0)</f>
        <v>0</v>
      </c>
      <c r="L885" s="16" t="str">
        <f>IF(Table1[[#This Row],[Column2]]=0, Table1[[#This Row],[Column1]], Table1[[#This Row],[Column2]]*1000)</f>
        <v>329</v>
      </c>
      <c r="M885" s="14" t="str">
        <f>IFERROR(MID(Table1[[#This Row],[price]],SEARCH("¹",Table1[[#This Row],[price]])+1, 10), MID(Table1[[#This Row],[price]],SEARCH("Rs. ",Table1[[#This Row],[price]])+4, 10))</f>
        <v>1484</v>
      </c>
      <c r="N885" s="6" t="str">
        <f>IF(ISNUMBER(SEARCH("Men", Table1[[#This Row],[name]])), "Men", "Women")</f>
        <v>Men</v>
      </c>
      <c r="O885" s="6"/>
      <c r="P885" s="6"/>
    </row>
    <row r="886" spans="1:16" ht="19.8" hidden="1" customHeight="1" x14ac:dyDescent="0.3">
      <c r="A886" t="s">
        <v>858</v>
      </c>
      <c r="B886" t="s">
        <v>859</v>
      </c>
      <c r="C886" t="s">
        <v>1301</v>
      </c>
      <c r="D886" t="s">
        <v>171</v>
      </c>
      <c r="E886" s="1" t="s">
        <v>3873</v>
      </c>
      <c r="F886" s="1" t="s">
        <v>861</v>
      </c>
      <c r="G886" t="s">
        <v>21</v>
      </c>
      <c r="H886" t="s">
        <v>21</v>
      </c>
      <c r="I886" s="1" t="str">
        <f ca="1">IFERROR(LEFT(Table1[[#This Row],[ratingOld]],SEARCH("|", Table1[[#This Row],[ratingOld]])-2), AVERAGE(Table1[Ratings]))</f>
        <v>4.4</v>
      </c>
      <c r="J886" s="1" t="str">
        <f>IF(Table1[[#This Row],[numBuyers]]&lt;&gt;"None",LEFT(Table1[[#This Row],[numBuyers]],SEARCH(" ",Table1[[#This Row],[numBuyers]])-1), "None")</f>
        <v>None</v>
      </c>
      <c r="K886" s="1">
        <f>IFERROR(LEFT(Table1[[#This Row],[Column1]],SEARCH("k", Table1[[#This Row],[Column1]])-1), 0)</f>
        <v>0</v>
      </c>
      <c r="L886" s="6" t="str">
        <f>IF(Table1[[#This Row],[Column2]]=0, Table1[[#This Row],[Column1]], Table1[[#This Row],[Column2]]*1000)</f>
        <v>None</v>
      </c>
      <c r="M886" s="6" t="str">
        <f>IFERROR(MID(Table1[[#This Row],[price]],SEARCH("¹",Table1[[#This Row],[price]])+1, 10), MID(Table1[[#This Row],[price]],SEARCH("Rs. ",Table1[[#This Row],[price]])+4, 10))</f>
        <v>692</v>
      </c>
      <c r="N886" s="6" t="str">
        <f>IF(ISNUMBER(SEARCH("Men", Table1[[#This Row],[name]])), "Men", "Women")</f>
        <v>Men</v>
      </c>
      <c r="O886" s="6" t="str">
        <f>TRIM(RIGHT(SUBSTITUTE(Table1[[#This Row],[name]], " ", REPT(" ", 100)), 100))</f>
        <v>Flip-Flops</v>
      </c>
      <c r="P88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887" spans="1:16" ht="19.8" customHeight="1" x14ac:dyDescent="0.3">
      <c r="A887" t="s">
        <v>71</v>
      </c>
      <c r="B887" t="s">
        <v>3475</v>
      </c>
      <c r="C887" t="s">
        <v>17</v>
      </c>
      <c r="D887" t="s">
        <v>459</v>
      </c>
      <c r="E887" s="1" t="s">
        <v>3476</v>
      </c>
      <c r="F887" t="s">
        <v>1364</v>
      </c>
      <c r="G887" s="1" t="s">
        <v>3874</v>
      </c>
      <c r="H887" t="s">
        <v>3875</v>
      </c>
      <c r="I887" s="10" t="str">
        <f>IFERROR(LEFT(Table1[[#This Row],[ratingOld]],SEARCH("|", Table1[[#This Row],[ratingOld]])-2), AVERAGE(Table1[Ratings]))</f>
        <v>4.1</v>
      </c>
      <c r="J887" s="1" t="str">
        <f>IF(Table1[[#This Row],[numBuyers]]&lt;&gt;"None",LEFT(Table1[[#This Row],[numBuyers]],SEARCH(" ",Table1[[#This Row],[numBuyers]])-1), "None")</f>
        <v>454</v>
      </c>
      <c r="K887" s="1">
        <f>IFERROR(LEFT(Table1[[#This Row],[Column1]],SEARCH("k", Table1[[#This Row],[Column1]])-1), 0)</f>
        <v>0</v>
      </c>
      <c r="L887" s="16" t="str">
        <f>IF(Table1[[#This Row],[Column2]]=0, Table1[[#This Row],[Column1]], Table1[[#This Row],[Column2]]*1000)</f>
        <v>454</v>
      </c>
      <c r="M887" s="14" t="str">
        <f>IFERROR(MID(Table1[[#This Row],[price]],SEARCH("¹",Table1[[#This Row],[price]])+1, 10), MID(Table1[[#This Row],[price]],SEARCH("Rs. ",Table1[[#This Row],[price]])+4, 10))</f>
        <v>599</v>
      </c>
      <c r="N887" s="6" t="str">
        <f>IF(ISNUMBER(SEARCH("Men", Table1[[#This Row],[name]])), "Men", "Women")</f>
        <v>Men</v>
      </c>
      <c r="O887" s="6"/>
      <c r="P887" s="6"/>
    </row>
    <row r="888" spans="1:16" ht="19.8" customHeight="1" x14ac:dyDescent="0.3">
      <c r="A888" t="s">
        <v>638</v>
      </c>
      <c r="B888" t="s">
        <v>3876</v>
      </c>
      <c r="C888" t="s">
        <v>177</v>
      </c>
      <c r="D888" t="s">
        <v>10</v>
      </c>
      <c r="E888" s="1" t="s">
        <v>3877</v>
      </c>
      <c r="F888" s="1" t="s">
        <v>3274</v>
      </c>
      <c r="G888" s="1" t="s">
        <v>3878</v>
      </c>
      <c r="H888" t="s">
        <v>3879</v>
      </c>
      <c r="I888" s="10" t="str">
        <f>IFERROR(LEFT(Table1[[#This Row],[ratingOld]],SEARCH("|", Table1[[#This Row],[ratingOld]])-2), AVERAGE(Table1[Ratings]))</f>
        <v>4.2</v>
      </c>
      <c r="J888" s="1" t="str">
        <f>IF(Table1[[#This Row],[numBuyers]]&lt;&gt;"None",LEFT(Table1[[#This Row],[numBuyers]],SEARCH(" ",Table1[[#This Row],[numBuyers]])-1), "None")</f>
        <v>533</v>
      </c>
      <c r="K888" s="1">
        <f>IFERROR(LEFT(Table1[[#This Row],[Column1]],SEARCH("k", Table1[[#This Row],[Column1]])-1), 0)</f>
        <v>0</v>
      </c>
      <c r="L888" s="16" t="str">
        <f>IF(Table1[[#This Row],[Column2]]=0, Table1[[#This Row],[Column1]], Table1[[#This Row],[Column2]]*1000)</f>
        <v>533</v>
      </c>
      <c r="M888" s="14" t="str">
        <f>IFERROR(MID(Table1[[#This Row],[price]],SEARCH("¹",Table1[[#This Row],[price]])+1, 10), MID(Table1[[#This Row],[price]],SEARCH("Rs. ",Table1[[#This Row],[price]])+4, 10))</f>
        <v>2399</v>
      </c>
      <c r="N888" s="6" t="str">
        <f>IF(ISNUMBER(SEARCH("Men", Table1[[#This Row],[name]])), "Men", "Women")</f>
        <v>Men</v>
      </c>
      <c r="O888" s="6"/>
      <c r="P888" s="6"/>
    </row>
    <row r="889" spans="1:16" ht="19.8" customHeight="1" x14ac:dyDescent="0.3">
      <c r="A889" t="s">
        <v>1270</v>
      </c>
      <c r="B889" t="s">
        <v>3880</v>
      </c>
      <c r="C889" t="s">
        <v>3881</v>
      </c>
      <c r="D889" t="s">
        <v>21</v>
      </c>
      <c r="E889" t="s">
        <v>26</v>
      </c>
      <c r="F889" s="1" t="s">
        <v>3882</v>
      </c>
      <c r="G889" s="1" t="s">
        <v>3883</v>
      </c>
      <c r="H889" t="s">
        <v>662</v>
      </c>
      <c r="I889" s="10" t="str">
        <f>IFERROR(LEFT(Table1[[#This Row],[ratingOld]],SEARCH("|", Table1[[#This Row],[ratingOld]])-2), AVERAGE(Table1[Ratings]))</f>
        <v>4.5</v>
      </c>
      <c r="J889" s="1" t="str">
        <f>IF(Table1[[#This Row],[numBuyers]]&lt;&gt;"None",LEFT(Table1[[#This Row],[numBuyers]],SEARCH(" ",Table1[[#This Row],[numBuyers]])-1), "None")</f>
        <v>1.1k</v>
      </c>
      <c r="K889" s="1" t="str">
        <f>IFERROR(LEFT(Table1[[#This Row],[Column1]],SEARCH("k", Table1[[#This Row],[Column1]])-1), 0)</f>
        <v>1.1</v>
      </c>
      <c r="L889" s="16">
        <f>IF(Table1[[#This Row],[Column2]]=0, Table1[[#This Row],[Column1]], Table1[[#This Row],[Column2]]*1000)</f>
        <v>1100</v>
      </c>
      <c r="M889" s="14" t="str">
        <f>IFERROR(MID(Table1[[#This Row],[price]],SEARCH("¹",Table1[[#This Row],[price]])+1, 10), MID(Table1[[#This Row],[price]],SEARCH("Rs. ",Table1[[#This Row],[price]])+4, 10))</f>
        <v>218</v>
      </c>
      <c r="N889" s="6" t="str">
        <f>IF(ISNUMBER(SEARCH("Men", Table1[[#This Row],[name]])), "Men", "Women")</f>
        <v>Men</v>
      </c>
      <c r="O889" s="6"/>
      <c r="P889" s="6"/>
    </row>
    <row r="890" spans="1:16" ht="19.8" customHeight="1" x14ac:dyDescent="0.3">
      <c r="A890" t="s">
        <v>616</v>
      </c>
      <c r="B890" t="s">
        <v>2449</v>
      </c>
      <c r="C890" t="s">
        <v>557</v>
      </c>
      <c r="D890" t="s">
        <v>459</v>
      </c>
      <c r="E890" s="1" t="s">
        <v>3884</v>
      </c>
      <c r="F890" s="1" t="s">
        <v>3885</v>
      </c>
      <c r="G890" s="1" t="s">
        <v>153</v>
      </c>
      <c r="H890" t="s">
        <v>154</v>
      </c>
      <c r="I890" s="10" t="str">
        <f>IFERROR(LEFT(Table1[[#This Row],[ratingOld]],SEARCH("|", Table1[[#This Row],[ratingOld]])-2), AVERAGE(Table1[Ratings]))</f>
        <v>4.4</v>
      </c>
      <c r="J890" s="1" t="str">
        <f>IF(Table1[[#This Row],[numBuyers]]&lt;&gt;"None",LEFT(Table1[[#This Row],[numBuyers]],SEARCH(" ",Table1[[#This Row],[numBuyers]])-1), "None")</f>
        <v>1.6k</v>
      </c>
      <c r="K890" s="1" t="str">
        <f>IFERROR(LEFT(Table1[[#This Row],[Column1]],SEARCH("k", Table1[[#This Row],[Column1]])-1), 0)</f>
        <v>1.6</v>
      </c>
      <c r="L890" s="16">
        <f>IF(Table1[[#This Row],[Column2]]=0, Table1[[#This Row],[Column1]], Table1[[#This Row],[Column2]]*1000)</f>
        <v>1600</v>
      </c>
      <c r="M890" s="14" t="str">
        <f>IFERROR(MID(Table1[[#This Row],[price]],SEARCH("¹",Table1[[#This Row],[price]])+1, 10), MID(Table1[[#This Row],[price]],SEARCH("Rs. ",Table1[[#This Row],[price]])+4, 10))</f>
        <v>1679</v>
      </c>
      <c r="N890" s="6" t="str">
        <f>IF(ISNUMBER(SEARCH("Men", Table1[[#This Row],[name]])), "Men", "Women")</f>
        <v>Women</v>
      </c>
      <c r="O890" s="6"/>
      <c r="P890" s="6"/>
    </row>
    <row r="891" spans="1:16" ht="19.8" customHeight="1" x14ac:dyDescent="0.3">
      <c r="A891" t="s">
        <v>240</v>
      </c>
      <c r="B891" t="s">
        <v>3886</v>
      </c>
      <c r="C891" t="s">
        <v>3887</v>
      </c>
      <c r="D891" t="s">
        <v>792</v>
      </c>
      <c r="E891" s="1" t="s">
        <v>3888</v>
      </c>
      <c r="F891" t="s">
        <v>2321</v>
      </c>
      <c r="G891" s="1" t="s">
        <v>3889</v>
      </c>
      <c r="H891" t="s">
        <v>3890</v>
      </c>
      <c r="I891" s="10" t="str">
        <f>IFERROR(LEFT(Table1[[#This Row],[ratingOld]],SEARCH("|", Table1[[#This Row],[ratingOld]])-2), AVERAGE(Table1[Ratings]))</f>
        <v>3.9</v>
      </c>
      <c r="J891" s="1" t="str">
        <f>IF(Table1[[#This Row],[numBuyers]]&lt;&gt;"None",LEFT(Table1[[#This Row],[numBuyers]],SEARCH(" ",Table1[[#This Row],[numBuyers]])-1), "None")</f>
        <v>248</v>
      </c>
      <c r="K891" s="1">
        <f>IFERROR(LEFT(Table1[[#This Row],[Column1]],SEARCH("k", Table1[[#This Row],[Column1]])-1), 0)</f>
        <v>0</v>
      </c>
      <c r="L891" s="16" t="str">
        <f>IF(Table1[[#This Row],[Column2]]=0, Table1[[#This Row],[Column1]], Table1[[#This Row],[Column2]]*1000)</f>
        <v>248</v>
      </c>
      <c r="M891" s="14" t="str">
        <f>IFERROR(MID(Table1[[#This Row],[price]],SEARCH("¹",Table1[[#This Row],[price]])+1, 10), MID(Table1[[#This Row],[price]],SEARCH("Rs. ",Table1[[#This Row],[price]])+4, 10))</f>
        <v>259</v>
      </c>
      <c r="N891" s="6" t="str">
        <f>IF(ISNUMBER(SEARCH("Men", Table1[[#This Row],[name]])), "Men", "Women")</f>
        <v>Men</v>
      </c>
      <c r="O891" s="6"/>
      <c r="P891" s="6"/>
    </row>
    <row r="892" spans="1:16" ht="19.8" customHeight="1" x14ac:dyDescent="0.3">
      <c r="A892" t="s">
        <v>288</v>
      </c>
      <c r="B892" t="s">
        <v>161</v>
      </c>
      <c r="C892" t="s">
        <v>3891</v>
      </c>
      <c r="D892" t="s">
        <v>526</v>
      </c>
      <c r="E892" t="s">
        <v>164</v>
      </c>
      <c r="F892" s="1" t="s">
        <v>165</v>
      </c>
      <c r="G892" s="1" t="s">
        <v>2657</v>
      </c>
      <c r="H892" t="s">
        <v>1317</v>
      </c>
      <c r="I892" s="10" t="str">
        <f>IFERROR(LEFT(Table1[[#This Row],[ratingOld]],SEARCH("|", Table1[[#This Row],[ratingOld]])-2), AVERAGE(Table1[Ratings]))</f>
        <v>4.1</v>
      </c>
      <c r="J892" s="1" t="str">
        <f>IF(Table1[[#This Row],[numBuyers]]&lt;&gt;"None",LEFT(Table1[[#This Row],[numBuyers]],SEARCH(" ",Table1[[#This Row],[numBuyers]])-1), "None")</f>
        <v>1.7k</v>
      </c>
      <c r="K892" s="1" t="str">
        <f>IFERROR(LEFT(Table1[[#This Row],[Column1]],SEARCH("k", Table1[[#This Row],[Column1]])-1), 0)</f>
        <v>1.7</v>
      </c>
      <c r="L892" s="16">
        <f>IF(Table1[[#This Row],[Column2]]=0, Table1[[#This Row],[Column1]], Table1[[#This Row],[Column2]]*1000)</f>
        <v>1700</v>
      </c>
      <c r="M892" s="14" t="str">
        <f>IFERROR(MID(Table1[[#This Row],[price]],SEARCH("¹",Table1[[#This Row],[price]])+1, 10), MID(Table1[[#This Row],[price]],SEARCH("Rs. ",Table1[[#This Row],[price]])+4, 10))</f>
        <v>1819</v>
      </c>
      <c r="N892" s="6" t="str">
        <f>IF(ISNUMBER(SEARCH("Men", Table1[[#This Row],[name]])), "Men", "Women")</f>
        <v>Men</v>
      </c>
      <c r="O892" s="6"/>
      <c r="P892" s="6"/>
    </row>
    <row r="893" spans="1:16" ht="19.8" customHeight="1" x14ac:dyDescent="0.3">
      <c r="A893" t="s">
        <v>913</v>
      </c>
      <c r="B893" t="s">
        <v>3892</v>
      </c>
      <c r="C893" t="s">
        <v>3893</v>
      </c>
      <c r="D893" t="s">
        <v>21</v>
      </c>
      <c r="E893" t="s">
        <v>3894</v>
      </c>
      <c r="F893" t="s">
        <v>3895</v>
      </c>
      <c r="G893" s="1" t="s">
        <v>3896</v>
      </c>
      <c r="H893" t="s">
        <v>514</v>
      </c>
      <c r="I893" s="10" t="str">
        <f>IFERROR(LEFT(Table1[[#This Row],[ratingOld]],SEARCH("|", Table1[[#This Row],[ratingOld]])-2), AVERAGE(Table1[Ratings]))</f>
        <v>4.5</v>
      </c>
      <c r="J893" s="1" t="str">
        <f>IF(Table1[[#This Row],[numBuyers]]&lt;&gt;"None",LEFT(Table1[[#This Row],[numBuyers]],SEARCH(" ",Table1[[#This Row],[numBuyers]])-1), "None")</f>
        <v>2.5k</v>
      </c>
      <c r="K893" s="1" t="str">
        <f>IFERROR(LEFT(Table1[[#This Row],[Column1]],SEARCH("k", Table1[[#This Row],[Column1]])-1), 0)</f>
        <v>2.5</v>
      </c>
      <c r="L893" s="16">
        <f>IF(Table1[[#This Row],[Column2]]=0, Table1[[#This Row],[Column1]], Table1[[#This Row],[Column2]]*1000)</f>
        <v>2500</v>
      </c>
      <c r="M893" s="14" t="str">
        <f>IFERROR(MID(Table1[[#This Row],[price]],SEARCH("¹",Table1[[#This Row],[price]])+1, 10), MID(Table1[[#This Row],[price]],SEARCH("Rs. ",Table1[[#This Row],[price]])+4, 10))</f>
        <v>770</v>
      </c>
      <c r="N893" s="6" t="str">
        <f>IF(ISNUMBER(SEARCH("Men", Table1[[#This Row],[name]])), "Men", "Women")</f>
        <v>Women</v>
      </c>
      <c r="O893" s="6"/>
      <c r="P893" s="6"/>
    </row>
    <row r="894" spans="1:16" ht="19.8" customHeight="1" x14ac:dyDescent="0.3">
      <c r="A894" t="s">
        <v>104</v>
      </c>
      <c r="B894" t="s">
        <v>3897</v>
      </c>
      <c r="C894" t="s">
        <v>3898</v>
      </c>
      <c r="D894" t="s">
        <v>436</v>
      </c>
      <c r="E894" s="1" t="s">
        <v>3899</v>
      </c>
      <c r="F894" s="1" t="s">
        <v>3900</v>
      </c>
      <c r="G894" s="1" t="s">
        <v>3901</v>
      </c>
      <c r="H894" t="s">
        <v>2966</v>
      </c>
      <c r="I894" s="10" t="str">
        <f>IFERROR(LEFT(Table1[[#This Row],[ratingOld]],SEARCH("|", Table1[[#This Row],[ratingOld]])-2), AVERAGE(Table1[Ratings]))</f>
        <v>4</v>
      </c>
      <c r="J894" s="1" t="str">
        <f>IF(Table1[[#This Row],[numBuyers]]&lt;&gt;"None",LEFT(Table1[[#This Row],[numBuyers]],SEARCH(" ",Table1[[#This Row],[numBuyers]])-1), "None")</f>
        <v>56</v>
      </c>
      <c r="K894" s="1">
        <f>IFERROR(LEFT(Table1[[#This Row],[Column1]],SEARCH("k", Table1[[#This Row],[Column1]])-1), 0)</f>
        <v>0</v>
      </c>
      <c r="L894" s="16" t="str">
        <f>IF(Table1[[#This Row],[Column2]]=0, Table1[[#This Row],[Column1]], Table1[[#This Row],[Column2]]*1000)</f>
        <v>56</v>
      </c>
      <c r="M894" s="14" t="str">
        <f>IFERROR(MID(Table1[[#This Row],[price]],SEARCH("¹",Table1[[#This Row],[price]])+1, 10), MID(Table1[[#This Row],[price]],SEARCH("Rs. ",Table1[[#This Row],[price]])+4, 10))</f>
        <v>1839</v>
      </c>
      <c r="N894" s="6" t="str">
        <f>IF(ISNUMBER(SEARCH("Men", Table1[[#This Row],[name]])), "Men", "Women")</f>
        <v>Men</v>
      </c>
      <c r="O894" s="6"/>
      <c r="P894" s="6"/>
    </row>
    <row r="895" spans="1:16" ht="19.8" customHeight="1" x14ac:dyDescent="0.3">
      <c r="A895" t="s">
        <v>3902</v>
      </c>
      <c r="B895" t="s">
        <v>3903</v>
      </c>
      <c r="C895" t="s">
        <v>1607</v>
      </c>
      <c r="D895" t="s">
        <v>68</v>
      </c>
      <c r="E895" t="s">
        <v>3903</v>
      </c>
      <c r="F895" t="s">
        <v>21</v>
      </c>
      <c r="G895" s="1" t="s">
        <v>3904</v>
      </c>
      <c r="H895" t="s">
        <v>3905</v>
      </c>
      <c r="I895" s="10" t="str">
        <f>IFERROR(LEFT(Table1[[#This Row],[ratingOld]],SEARCH("|", Table1[[#This Row],[ratingOld]])-2), AVERAGE(Table1[Ratings]))</f>
        <v>4.3</v>
      </c>
      <c r="J895" s="1" t="str">
        <f>IF(Table1[[#This Row],[numBuyers]]&lt;&gt;"None",LEFT(Table1[[#This Row],[numBuyers]],SEARCH(" ",Table1[[#This Row],[numBuyers]])-1), "None")</f>
        <v>314</v>
      </c>
      <c r="K895" s="1">
        <f>IFERROR(LEFT(Table1[[#This Row],[Column1]],SEARCH("k", Table1[[#This Row],[Column1]])-1), 0)</f>
        <v>0</v>
      </c>
      <c r="L895" s="16" t="str">
        <f>IF(Table1[[#This Row],[Column2]]=0, Table1[[#This Row],[Column1]], Table1[[#This Row],[Column2]]*1000)</f>
        <v>314</v>
      </c>
      <c r="M895" s="14" t="str">
        <f>IFERROR(MID(Table1[[#This Row],[price]],SEARCH("¹",Table1[[#This Row],[price]])+1, 10), MID(Table1[[#This Row],[price]],SEARCH("Rs. ",Table1[[#This Row],[price]])+4, 10))</f>
        <v>153</v>
      </c>
      <c r="N895" s="6" t="str">
        <f>IF(ISNUMBER(SEARCH("Men", Table1[[#This Row],[name]])), "Men", "Women")</f>
        <v>Women</v>
      </c>
      <c r="O895" s="6"/>
      <c r="P895" s="6"/>
    </row>
    <row r="896" spans="1:16" ht="19.8" customHeight="1" x14ac:dyDescent="0.3">
      <c r="A896" t="s">
        <v>240</v>
      </c>
      <c r="B896" t="s">
        <v>3906</v>
      </c>
      <c r="C896" t="s">
        <v>17</v>
      </c>
      <c r="D896" t="s">
        <v>18</v>
      </c>
      <c r="E896" t="s">
        <v>3907</v>
      </c>
      <c r="F896" s="1" t="s">
        <v>1014</v>
      </c>
      <c r="G896" s="1" t="s">
        <v>3908</v>
      </c>
      <c r="H896" t="s">
        <v>3909</v>
      </c>
      <c r="I896" s="10" t="str">
        <f>IFERROR(LEFT(Table1[[#This Row],[ratingOld]],SEARCH("|", Table1[[#This Row],[ratingOld]])-2), AVERAGE(Table1[Ratings]))</f>
        <v>4.3</v>
      </c>
      <c r="J896" s="1" t="str">
        <f>IF(Table1[[#This Row],[numBuyers]]&lt;&gt;"None",LEFT(Table1[[#This Row],[numBuyers]],SEARCH(" ",Table1[[#This Row],[numBuyers]])-1), "None")</f>
        <v>155</v>
      </c>
      <c r="K896" s="1">
        <f>IFERROR(LEFT(Table1[[#This Row],[Column1]],SEARCH("k", Table1[[#This Row],[Column1]])-1), 0)</f>
        <v>0</v>
      </c>
      <c r="L896" s="16" t="str">
        <f>IF(Table1[[#This Row],[Column2]]=0, Table1[[#This Row],[Column1]], Table1[[#This Row],[Column2]]*1000)</f>
        <v>155</v>
      </c>
      <c r="M896" s="14" t="str">
        <f>IFERROR(MID(Table1[[#This Row],[price]],SEARCH("¹",Table1[[#This Row],[price]])+1, 10), MID(Table1[[#This Row],[price]],SEARCH("Rs. ",Table1[[#This Row],[price]])+4, 10))</f>
        <v>599</v>
      </c>
      <c r="N896" s="6" t="str">
        <f>IF(ISNUMBER(SEARCH("Men", Table1[[#This Row],[name]])), "Men", "Women")</f>
        <v>Men</v>
      </c>
      <c r="O896" s="6"/>
      <c r="P896" s="6"/>
    </row>
    <row r="897" spans="1:16" ht="19.8" customHeight="1" x14ac:dyDescent="0.3">
      <c r="A897" t="s">
        <v>288</v>
      </c>
      <c r="B897" t="s">
        <v>3910</v>
      </c>
      <c r="C897" t="s">
        <v>3911</v>
      </c>
      <c r="D897" t="s">
        <v>459</v>
      </c>
      <c r="E897" s="1" t="s">
        <v>3912</v>
      </c>
      <c r="F897" s="1" t="s">
        <v>70</v>
      </c>
      <c r="G897" s="1" t="s">
        <v>3913</v>
      </c>
      <c r="H897" t="s">
        <v>1794</v>
      </c>
      <c r="I897" s="10" t="str">
        <f>IFERROR(LEFT(Table1[[#This Row],[ratingOld]],SEARCH("|", Table1[[#This Row],[ratingOld]])-2), AVERAGE(Table1[Ratings]))</f>
        <v>3.7</v>
      </c>
      <c r="J897" s="1" t="str">
        <f>IF(Table1[[#This Row],[numBuyers]]&lt;&gt;"None",LEFT(Table1[[#This Row],[numBuyers]],SEARCH(" ",Table1[[#This Row],[numBuyers]])-1), "None")</f>
        <v>364</v>
      </c>
      <c r="K897" s="1">
        <f>IFERROR(LEFT(Table1[[#This Row],[Column1]],SEARCH("k", Table1[[#This Row],[Column1]])-1), 0)</f>
        <v>0</v>
      </c>
      <c r="L897" s="16" t="str">
        <f>IF(Table1[[#This Row],[Column2]]=0, Table1[[#This Row],[Column1]], Table1[[#This Row],[Column2]]*1000)</f>
        <v>364</v>
      </c>
      <c r="M897" s="14" t="str">
        <f>IFERROR(MID(Table1[[#This Row],[price]],SEARCH("¹",Table1[[#This Row],[price]])+1, 10), MID(Table1[[#This Row],[price]],SEARCH("Rs. ",Table1[[#This Row],[price]])+4, 10))</f>
        <v>639</v>
      </c>
      <c r="N897" s="6" t="str">
        <f>IF(ISNUMBER(SEARCH("Men", Table1[[#This Row],[name]])), "Men", "Women")</f>
        <v>Men</v>
      </c>
      <c r="O897" s="6"/>
      <c r="P897" s="6"/>
    </row>
    <row r="898" spans="1:16" ht="19.8" customHeight="1" x14ac:dyDescent="0.3">
      <c r="A898" t="s">
        <v>1220</v>
      </c>
      <c r="B898" t="s">
        <v>3914</v>
      </c>
      <c r="C898" t="s">
        <v>17</v>
      </c>
      <c r="D898" t="s">
        <v>1222</v>
      </c>
      <c r="E898" s="1" t="s">
        <v>3915</v>
      </c>
      <c r="F898" t="s">
        <v>1224</v>
      </c>
      <c r="G898" s="1" t="s">
        <v>3916</v>
      </c>
      <c r="H898" t="s">
        <v>3917</v>
      </c>
      <c r="I898" s="10" t="str">
        <f>IFERROR(LEFT(Table1[[#This Row],[ratingOld]],SEARCH("|", Table1[[#This Row],[ratingOld]])-2), AVERAGE(Table1[Ratings]))</f>
        <v>3.8</v>
      </c>
      <c r="J898" s="1" t="str">
        <f>IF(Table1[[#This Row],[numBuyers]]&lt;&gt;"None",LEFT(Table1[[#This Row],[numBuyers]],SEARCH(" ",Table1[[#This Row],[numBuyers]])-1), "None")</f>
        <v>417</v>
      </c>
      <c r="K898" s="1">
        <f>IFERROR(LEFT(Table1[[#This Row],[Column1]],SEARCH("k", Table1[[#This Row],[Column1]])-1), 0)</f>
        <v>0</v>
      </c>
      <c r="L898" s="16" t="str">
        <f>IF(Table1[[#This Row],[Column2]]=0, Table1[[#This Row],[Column1]], Table1[[#This Row],[Column2]]*1000)</f>
        <v>417</v>
      </c>
      <c r="M898" s="14" t="str">
        <f>IFERROR(MID(Table1[[#This Row],[price]],SEARCH("¹",Table1[[#This Row],[price]])+1, 10), MID(Table1[[#This Row],[price]],SEARCH("Rs. ",Table1[[#This Row],[price]])+4, 10))</f>
        <v>599</v>
      </c>
      <c r="N898" s="6" t="str">
        <f>IF(ISNUMBER(SEARCH("Men", Table1[[#This Row],[name]])), "Men", "Women")</f>
        <v>Men</v>
      </c>
      <c r="O898" s="6"/>
      <c r="P898" s="6"/>
    </row>
    <row r="899" spans="1:16" ht="19.8" customHeight="1" x14ac:dyDescent="0.3">
      <c r="A899" t="s">
        <v>240</v>
      </c>
      <c r="B899" t="s">
        <v>3918</v>
      </c>
      <c r="C899" t="s">
        <v>2445</v>
      </c>
      <c r="D899" t="s">
        <v>360</v>
      </c>
      <c r="E899" s="1" t="s">
        <v>3919</v>
      </c>
      <c r="F899" s="1" t="s">
        <v>1404</v>
      </c>
      <c r="G899" s="1" t="s">
        <v>3920</v>
      </c>
      <c r="H899" t="s">
        <v>3921</v>
      </c>
      <c r="I899" s="10" t="str">
        <f>IFERROR(LEFT(Table1[[#This Row],[ratingOld]],SEARCH("|", Table1[[#This Row],[ratingOld]])-2), AVERAGE(Table1[Ratings]))</f>
        <v>4.4</v>
      </c>
      <c r="J899" s="1" t="str">
        <f>IF(Table1[[#This Row],[numBuyers]]&lt;&gt;"None",LEFT(Table1[[#This Row],[numBuyers]],SEARCH(" ",Table1[[#This Row],[numBuyers]])-1), "None")</f>
        <v>87</v>
      </c>
      <c r="K899" s="1">
        <f>IFERROR(LEFT(Table1[[#This Row],[Column1]],SEARCH("k", Table1[[#This Row],[Column1]])-1), 0)</f>
        <v>0</v>
      </c>
      <c r="L899" s="16" t="str">
        <f>IF(Table1[[#This Row],[Column2]]=0, Table1[[#This Row],[Column1]], Table1[[#This Row],[Column2]]*1000)</f>
        <v>87</v>
      </c>
      <c r="M899" s="14" t="str">
        <f>IFERROR(MID(Table1[[#This Row],[price]],SEARCH("¹",Table1[[#This Row],[price]])+1, 10), MID(Table1[[#This Row],[price]],SEARCH("Rs. ",Table1[[#This Row],[price]])+4, 10))</f>
        <v>409</v>
      </c>
      <c r="N899" s="6" t="str">
        <f>IF(ISNUMBER(SEARCH("Men", Table1[[#This Row],[name]])), "Men", "Women")</f>
        <v>Men</v>
      </c>
      <c r="O899" s="6"/>
      <c r="P899" s="6"/>
    </row>
    <row r="900" spans="1:16" ht="19.8" customHeight="1" x14ac:dyDescent="0.3">
      <c r="A900" t="s">
        <v>1270</v>
      </c>
      <c r="B900" t="s">
        <v>3922</v>
      </c>
      <c r="C900" t="s">
        <v>3923</v>
      </c>
      <c r="D900" t="s">
        <v>21</v>
      </c>
      <c r="E900" t="s">
        <v>26</v>
      </c>
      <c r="F900" s="1" t="s">
        <v>3924</v>
      </c>
      <c r="G900" s="1" t="s">
        <v>3925</v>
      </c>
      <c r="H900" t="s">
        <v>3926</v>
      </c>
      <c r="I900" s="10" t="str">
        <f>IFERROR(LEFT(Table1[[#This Row],[ratingOld]],SEARCH("|", Table1[[#This Row],[ratingOld]])-2), AVERAGE(Table1[Ratings]))</f>
        <v>4.6</v>
      </c>
      <c r="J900" s="1" t="str">
        <f>IF(Table1[[#This Row],[numBuyers]]&lt;&gt;"None",LEFT(Table1[[#This Row],[numBuyers]],SEARCH(" ",Table1[[#This Row],[numBuyers]])-1), "None")</f>
        <v>457</v>
      </c>
      <c r="K900" s="1">
        <f>IFERROR(LEFT(Table1[[#This Row],[Column1]],SEARCH("k", Table1[[#This Row],[Column1]])-1), 0)</f>
        <v>0</v>
      </c>
      <c r="L900" s="16" t="str">
        <f>IF(Table1[[#This Row],[Column2]]=0, Table1[[#This Row],[Column1]], Table1[[#This Row],[Column2]]*1000)</f>
        <v>457</v>
      </c>
      <c r="M900" s="14" t="str">
        <f>IFERROR(MID(Table1[[#This Row],[price]],SEARCH("¹",Table1[[#This Row],[price]])+1, 10), MID(Table1[[#This Row],[price]],SEARCH("Rs. ",Table1[[#This Row],[price]])+4, 10))</f>
        <v>399</v>
      </c>
      <c r="N900" s="6" t="str">
        <f>IF(ISNUMBER(SEARCH("Men", Table1[[#This Row],[name]])), "Men", "Women")</f>
        <v>Men</v>
      </c>
      <c r="O900" s="6"/>
      <c r="P900" s="6"/>
    </row>
    <row r="901" spans="1:16" ht="19.8" customHeight="1" x14ac:dyDescent="0.3">
      <c r="A901" t="s">
        <v>1623</v>
      </c>
      <c r="B901" t="s">
        <v>3927</v>
      </c>
      <c r="C901" t="s">
        <v>17</v>
      </c>
      <c r="D901" t="s">
        <v>1071</v>
      </c>
      <c r="E901" s="1" t="s">
        <v>3928</v>
      </c>
      <c r="F901" s="1" t="s">
        <v>823</v>
      </c>
      <c r="G901" s="1" t="s">
        <v>3929</v>
      </c>
      <c r="H901" t="s">
        <v>3930</v>
      </c>
      <c r="I901" s="10" t="str">
        <f>IFERROR(LEFT(Table1[[#This Row],[ratingOld]],SEARCH("|", Table1[[#This Row],[ratingOld]])-2), AVERAGE(Table1[Ratings]))</f>
        <v>4.3</v>
      </c>
      <c r="J901" s="1" t="str">
        <f>IF(Table1[[#This Row],[numBuyers]]&lt;&gt;"None",LEFT(Table1[[#This Row],[numBuyers]],SEARCH(" ",Table1[[#This Row],[numBuyers]])-1), "None")</f>
        <v>252</v>
      </c>
      <c r="K901" s="1">
        <f>IFERROR(LEFT(Table1[[#This Row],[Column1]],SEARCH("k", Table1[[#This Row],[Column1]])-1), 0)</f>
        <v>0</v>
      </c>
      <c r="L901" s="16" t="str">
        <f>IF(Table1[[#This Row],[Column2]]=0, Table1[[#This Row],[Column1]], Table1[[#This Row],[Column2]]*1000)</f>
        <v>252</v>
      </c>
      <c r="M901" s="14" t="str">
        <f>IFERROR(MID(Table1[[#This Row],[price]],SEARCH("¹",Table1[[#This Row],[price]])+1, 10), MID(Table1[[#This Row],[price]],SEARCH("Rs. ",Table1[[#This Row],[price]])+4, 10))</f>
        <v>599</v>
      </c>
      <c r="N901" s="6" t="str">
        <f>IF(ISNUMBER(SEARCH("Men", Table1[[#This Row],[name]])), "Men", "Women")</f>
        <v>Men</v>
      </c>
      <c r="O901" s="6"/>
      <c r="P901" s="6"/>
    </row>
    <row r="902" spans="1:16" ht="19.8" customHeight="1" x14ac:dyDescent="0.3">
      <c r="A902" t="s">
        <v>133</v>
      </c>
      <c r="B902" t="s">
        <v>3931</v>
      </c>
      <c r="C902" t="s">
        <v>135</v>
      </c>
      <c r="D902" t="s">
        <v>21</v>
      </c>
      <c r="E902" t="s">
        <v>3932</v>
      </c>
      <c r="F902" s="1" t="s">
        <v>1014</v>
      </c>
      <c r="G902" s="1" t="s">
        <v>3933</v>
      </c>
      <c r="H902" t="s">
        <v>3373</v>
      </c>
      <c r="I902" s="10" t="str">
        <f>IFERROR(LEFT(Table1[[#This Row],[ratingOld]],SEARCH("|", Table1[[#This Row],[ratingOld]])-2), AVERAGE(Table1[Ratings]))</f>
        <v>4.4</v>
      </c>
      <c r="J902" s="1" t="str">
        <f>IF(Table1[[#This Row],[numBuyers]]&lt;&gt;"None",LEFT(Table1[[#This Row],[numBuyers]],SEARCH(" ",Table1[[#This Row],[numBuyers]])-1), "None")</f>
        <v>19</v>
      </c>
      <c r="K902" s="1">
        <f>IFERROR(LEFT(Table1[[#This Row],[Column1]],SEARCH("k", Table1[[#This Row],[Column1]])-1), 0)</f>
        <v>0</v>
      </c>
      <c r="L902" s="16" t="str">
        <f>IF(Table1[[#This Row],[Column2]]=0, Table1[[#This Row],[Column1]], Table1[[#This Row],[Column2]]*1000)</f>
        <v>19</v>
      </c>
      <c r="M902" s="14" t="str">
        <f>IFERROR(MID(Table1[[#This Row],[price]],SEARCH("¹",Table1[[#This Row],[price]])+1, 10), MID(Table1[[#This Row],[price]],SEARCH("Rs. ",Table1[[#This Row],[price]])+4, 10))</f>
        <v>1899</v>
      </c>
      <c r="N902" s="6" t="str">
        <f>IF(ISNUMBER(SEARCH("Men", Table1[[#This Row],[name]])), "Men", "Women")</f>
        <v>Women</v>
      </c>
      <c r="O902" s="6"/>
      <c r="P902" s="6"/>
    </row>
    <row r="903" spans="1:16" ht="19.8" hidden="1" customHeight="1" x14ac:dyDescent="0.3">
      <c r="A903" t="s">
        <v>127</v>
      </c>
      <c r="B903" t="s">
        <v>3934</v>
      </c>
      <c r="C903" t="s">
        <v>2450</v>
      </c>
      <c r="D903" t="s">
        <v>3935</v>
      </c>
      <c r="E903" s="1" t="s">
        <v>3936</v>
      </c>
      <c r="F903" s="1" t="s">
        <v>823</v>
      </c>
      <c r="G903" t="s">
        <v>21</v>
      </c>
      <c r="H903" t="s">
        <v>21</v>
      </c>
      <c r="I903" s="1" t="str">
        <f ca="1">IFERROR(LEFT(Table1[[#This Row],[ratingOld]],SEARCH("|", Table1[[#This Row],[ratingOld]])-2), AVERAGE(Table1[Ratings]))</f>
        <v>4.4</v>
      </c>
      <c r="J903" s="1" t="str">
        <f>IF(Table1[[#This Row],[numBuyers]]&lt;&gt;"None",LEFT(Table1[[#This Row],[numBuyers]],SEARCH(" ",Table1[[#This Row],[numBuyers]])-1), "None")</f>
        <v>None</v>
      </c>
      <c r="K903" s="1">
        <f>IFERROR(LEFT(Table1[[#This Row],[Column1]],SEARCH("k", Table1[[#This Row],[Column1]])-1), 0)</f>
        <v>0</v>
      </c>
      <c r="L903" s="6" t="str">
        <f>IF(Table1[[#This Row],[Column2]]=0, Table1[[#This Row],[Column1]], Table1[[#This Row],[Column2]]*1000)</f>
        <v>None</v>
      </c>
      <c r="M903" s="6" t="str">
        <f>IFERROR(MID(Table1[[#This Row],[price]],SEARCH("¹",Table1[[#This Row],[price]])+1, 10), MID(Table1[[#This Row],[price]],SEARCH("Rs. ",Table1[[#This Row],[price]])+4, 10))</f>
        <v>1099</v>
      </c>
      <c r="N903" s="6" t="str">
        <f>IF(ISNUMBER(SEARCH("Men", Table1[[#This Row],[name]])), "Men", "Women")</f>
        <v>Men</v>
      </c>
      <c r="O903" s="6" t="str">
        <f>TRIM(RIGHT(SUBSTITUTE(Table1[[#This Row],[name]], " ", REPT(" ", 100)), 100))</f>
        <v>Shoes</v>
      </c>
      <c r="P90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Grey</v>
      </c>
    </row>
    <row r="904" spans="1:16" ht="19.8" customHeight="1" x14ac:dyDescent="0.3">
      <c r="A904" t="s">
        <v>789</v>
      </c>
      <c r="B904" t="s">
        <v>3937</v>
      </c>
      <c r="C904" t="s">
        <v>791</v>
      </c>
      <c r="D904" t="s">
        <v>792</v>
      </c>
      <c r="E904" s="1" t="s">
        <v>3938</v>
      </c>
      <c r="F904" t="s">
        <v>1440</v>
      </c>
      <c r="G904" s="1" t="s">
        <v>3939</v>
      </c>
      <c r="H904" t="s">
        <v>1317</v>
      </c>
      <c r="I904" s="10" t="str">
        <f>IFERROR(LEFT(Table1[[#This Row],[ratingOld]],SEARCH("|", Table1[[#This Row],[ratingOld]])-2), AVERAGE(Table1[Ratings]))</f>
        <v>4</v>
      </c>
      <c r="J904" s="1" t="str">
        <f>IF(Table1[[#This Row],[numBuyers]]&lt;&gt;"None",LEFT(Table1[[#This Row],[numBuyers]],SEARCH(" ",Table1[[#This Row],[numBuyers]])-1), "None")</f>
        <v>1.7k</v>
      </c>
      <c r="K904" s="1" t="str">
        <f>IFERROR(LEFT(Table1[[#This Row],[Column1]],SEARCH("k", Table1[[#This Row],[Column1]])-1), 0)</f>
        <v>1.7</v>
      </c>
      <c r="L904" s="16">
        <f>IF(Table1[[#This Row],[Column2]]=0, Table1[[#This Row],[Column1]], Table1[[#This Row],[Column2]]*1000)</f>
        <v>1700</v>
      </c>
      <c r="M904" s="14" t="str">
        <f>IFERROR(MID(Table1[[#This Row],[price]],SEARCH("¹",Table1[[#This Row],[price]])+1, 10), MID(Table1[[#This Row],[price]],SEARCH("Rs. ",Table1[[#This Row],[price]])+4, 10))</f>
        <v>549</v>
      </c>
      <c r="N904" s="6" t="str">
        <f>IF(ISNUMBER(SEARCH("Men", Table1[[#This Row],[name]])), "Men", "Women")</f>
        <v>Men</v>
      </c>
      <c r="O904" s="6"/>
      <c r="P904" s="6"/>
    </row>
    <row r="905" spans="1:16" ht="19.8" customHeight="1" x14ac:dyDescent="0.3">
      <c r="A905" t="s">
        <v>3940</v>
      </c>
      <c r="B905" t="s">
        <v>3941</v>
      </c>
      <c r="C905" t="s">
        <v>3942</v>
      </c>
      <c r="D905" t="s">
        <v>21</v>
      </c>
      <c r="E905" t="s">
        <v>3943</v>
      </c>
      <c r="F905" s="1" t="s">
        <v>3944</v>
      </c>
      <c r="G905" s="1" t="s">
        <v>3945</v>
      </c>
      <c r="H905" t="s">
        <v>1774</v>
      </c>
      <c r="I905" s="10" t="str">
        <f>IFERROR(LEFT(Table1[[#This Row],[ratingOld]],SEARCH("|", Table1[[#This Row],[ratingOld]])-2), AVERAGE(Table1[Ratings]))</f>
        <v>4.3</v>
      </c>
      <c r="J905" s="1" t="str">
        <f>IF(Table1[[#This Row],[numBuyers]]&lt;&gt;"None",LEFT(Table1[[#This Row],[numBuyers]],SEARCH(" ",Table1[[#This Row],[numBuyers]])-1), "None")</f>
        <v>281</v>
      </c>
      <c r="K905" s="1">
        <f>IFERROR(LEFT(Table1[[#This Row],[Column1]],SEARCH("k", Table1[[#This Row],[Column1]])-1), 0)</f>
        <v>0</v>
      </c>
      <c r="L905" s="16" t="str">
        <f>IF(Table1[[#This Row],[Column2]]=0, Table1[[#This Row],[Column1]], Table1[[#This Row],[Column2]]*1000)</f>
        <v>281</v>
      </c>
      <c r="M905" s="14" t="str">
        <f>IFERROR(MID(Table1[[#This Row],[price]],SEARCH("¹",Table1[[#This Row],[price]])+1, 10), MID(Table1[[#This Row],[price]],SEARCH("Rs. ",Table1[[#This Row],[price]])+4, 10))</f>
        <v>3990</v>
      </c>
      <c r="N905" s="6" t="str">
        <f>IF(ISNUMBER(SEARCH("Men", Table1[[#This Row],[name]])), "Men", "Women")</f>
        <v>Women</v>
      </c>
      <c r="O905" s="6"/>
      <c r="P905" s="6"/>
    </row>
    <row r="906" spans="1:16" ht="19.8" customHeight="1" x14ac:dyDescent="0.3">
      <c r="A906" t="s">
        <v>104</v>
      </c>
      <c r="B906" t="s">
        <v>2304</v>
      </c>
      <c r="C906" t="s">
        <v>1549</v>
      </c>
      <c r="D906" t="s">
        <v>215</v>
      </c>
      <c r="E906" s="1" t="s">
        <v>3946</v>
      </c>
      <c r="F906" s="1" t="s">
        <v>108</v>
      </c>
      <c r="G906" s="1" t="s">
        <v>3947</v>
      </c>
      <c r="H906" t="s">
        <v>3948</v>
      </c>
      <c r="I906" s="10" t="str">
        <f>IFERROR(LEFT(Table1[[#This Row],[ratingOld]],SEARCH("|", Table1[[#This Row],[ratingOld]])-2), AVERAGE(Table1[Ratings]))</f>
        <v>4.2</v>
      </c>
      <c r="J906" s="1" t="str">
        <f>IF(Table1[[#This Row],[numBuyers]]&lt;&gt;"None",LEFT(Table1[[#This Row],[numBuyers]],SEARCH(" ",Table1[[#This Row],[numBuyers]])-1), "None")</f>
        <v>86</v>
      </c>
      <c r="K906" s="1">
        <f>IFERROR(LEFT(Table1[[#This Row],[Column1]],SEARCH("k", Table1[[#This Row],[Column1]])-1), 0)</f>
        <v>0</v>
      </c>
      <c r="L906" s="16" t="str">
        <f>IF(Table1[[#This Row],[Column2]]=0, Table1[[#This Row],[Column1]], Table1[[#This Row],[Column2]]*1000)</f>
        <v>86</v>
      </c>
      <c r="M906" s="14" t="str">
        <f>IFERROR(MID(Table1[[#This Row],[price]],SEARCH("¹",Table1[[#This Row],[price]])+1, 10), MID(Table1[[#This Row],[price]],SEARCH("Rs. ",Table1[[#This Row],[price]])+4, 10))</f>
        <v>1264</v>
      </c>
      <c r="N906" s="6" t="str">
        <f>IF(ISNUMBER(SEARCH("Men", Table1[[#This Row],[name]])), "Men", "Women")</f>
        <v>Men</v>
      </c>
      <c r="O906" s="6"/>
      <c r="P906" s="6"/>
    </row>
    <row r="907" spans="1:16" ht="19.8" customHeight="1" x14ac:dyDescent="0.3">
      <c r="A907" t="s">
        <v>191</v>
      </c>
      <c r="B907" t="s">
        <v>3949</v>
      </c>
      <c r="C907" t="s">
        <v>193</v>
      </c>
      <c r="D907" t="s">
        <v>194</v>
      </c>
      <c r="E907" t="s">
        <v>26</v>
      </c>
      <c r="F907" s="1" t="s">
        <v>2790</v>
      </c>
      <c r="G907" s="1" t="s">
        <v>3950</v>
      </c>
      <c r="H907" t="s">
        <v>808</v>
      </c>
      <c r="I907" s="10" t="str">
        <f>IFERROR(LEFT(Table1[[#This Row],[ratingOld]],SEARCH("|", Table1[[#This Row],[ratingOld]])-2), AVERAGE(Table1[Ratings]))</f>
        <v>5</v>
      </c>
      <c r="J907" s="1" t="str">
        <f>IF(Table1[[#This Row],[numBuyers]]&lt;&gt;"None",LEFT(Table1[[#This Row],[numBuyers]],SEARCH(" ",Table1[[#This Row],[numBuyers]])-1), "None")</f>
        <v>11</v>
      </c>
      <c r="K907" s="1">
        <f>IFERROR(LEFT(Table1[[#This Row],[Column1]],SEARCH("k", Table1[[#This Row],[Column1]])-1), 0)</f>
        <v>0</v>
      </c>
      <c r="L907" s="16" t="str">
        <f>IF(Table1[[#This Row],[Column2]]=0, Table1[[#This Row],[Column1]], Table1[[#This Row],[Column2]]*1000)</f>
        <v>11</v>
      </c>
      <c r="M907" s="14" t="str">
        <f>IFERROR(MID(Table1[[#This Row],[price]],SEARCH("¹",Table1[[#This Row],[price]])+1, 10), MID(Table1[[#This Row],[price]],SEARCH("Rs. ",Table1[[#This Row],[price]])+4, 10))</f>
        <v>33955</v>
      </c>
      <c r="N907" s="6" t="str">
        <f>IF(ISNUMBER(SEARCH("Men", Table1[[#This Row],[name]])), "Men", "Women")</f>
        <v>Women</v>
      </c>
      <c r="O907" s="6"/>
      <c r="P907" s="6"/>
    </row>
    <row r="908" spans="1:16" ht="19.8" customHeight="1" x14ac:dyDescent="0.3">
      <c r="A908" t="s">
        <v>246</v>
      </c>
      <c r="B908" t="s">
        <v>3951</v>
      </c>
      <c r="C908" t="s">
        <v>3952</v>
      </c>
      <c r="D908" t="s">
        <v>215</v>
      </c>
      <c r="E908" s="1" t="s">
        <v>3953</v>
      </c>
      <c r="F908" s="1" t="s">
        <v>2983</v>
      </c>
      <c r="G908" s="1" t="s">
        <v>3954</v>
      </c>
      <c r="H908" t="s">
        <v>3955</v>
      </c>
      <c r="I908" s="10" t="str">
        <f>IFERROR(LEFT(Table1[[#This Row],[ratingOld]],SEARCH("|", Table1[[#This Row],[ratingOld]])-2), AVERAGE(Table1[Ratings]))</f>
        <v>4.5</v>
      </c>
      <c r="J908" s="1" t="str">
        <f>IF(Table1[[#This Row],[numBuyers]]&lt;&gt;"None",LEFT(Table1[[#This Row],[numBuyers]],SEARCH(" ",Table1[[#This Row],[numBuyers]])-1), "None")</f>
        <v>776</v>
      </c>
      <c r="K908" s="1">
        <f>IFERROR(LEFT(Table1[[#This Row],[Column1]],SEARCH("k", Table1[[#This Row],[Column1]])-1), 0)</f>
        <v>0</v>
      </c>
      <c r="L908" s="16" t="str">
        <f>IF(Table1[[#This Row],[Column2]]=0, Table1[[#This Row],[Column1]], Table1[[#This Row],[Column2]]*1000)</f>
        <v>776</v>
      </c>
      <c r="M908" s="14" t="str">
        <f>IFERROR(MID(Table1[[#This Row],[price]],SEARCH("¹",Table1[[#This Row],[price]])+1, 10), MID(Table1[[#This Row],[price]],SEARCH("Rs. ",Table1[[#This Row],[price]])+4, 10))</f>
        <v>7697</v>
      </c>
      <c r="N908" s="6" t="str">
        <f>IF(ISNUMBER(SEARCH("Men", Table1[[#This Row],[name]])), "Men", "Women")</f>
        <v>Men</v>
      </c>
      <c r="O908" s="6"/>
      <c r="P908" s="6"/>
    </row>
    <row r="909" spans="1:16" ht="19.8" hidden="1" customHeight="1" x14ac:dyDescent="0.3">
      <c r="A909" t="s">
        <v>3956</v>
      </c>
      <c r="B909" t="s">
        <v>3957</v>
      </c>
      <c r="C909" t="s">
        <v>2401</v>
      </c>
      <c r="D909" t="s">
        <v>99</v>
      </c>
      <c r="E909" t="s">
        <v>3958</v>
      </c>
      <c r="F909" s="1" t="s">
        <v>3959</v>
      </c>
      <c r="G909" t="s">
        <v>21</v>
      </c>
      <c r="H909" t="s">
        <v>21</v>
      </c>
      <c r="I909" s="1" t="str">
        <f ca="1">IFERROR(LEFT(Table1[[#This Row],[ratingOld]],SEARCH("|", Table1[[#This Row],[ratingOld]])-2), AVERAGE(Table1[Ratings]))</f>
        <v>4.4</v>
      </c>
      <c r="J909" s="1" t="str">
        <f>IF(Table1[[#This Row],[numBuyers]]&lt;&gt;"None",LEFT(Table1[[#This Row],[numBuyers]],SEARCH(" ",Table1[[#This Row],[numBuyers]])-1), "None")</f>
        <v>None</v>
      </c>
      <c r="K909" s="1">
        <f>IFERROR(LEFT(Table1[[#This Row],[Column1]],SEARCH("k", Table1[[#This Row],[Column1]])-1), 0)</f>
        <v>0</v>
      </c>
      <c r="L909" s="6" t="str">
        <f>IF(Table1[[#This Row],[Column2]]=0, Table1[[#This Row],[Column1]], Table1[[#This Row],[Column2]]*1000)</f>
        <v>None</v>
      </c>
      <c r="M909" s="6" t="str">
        <f>IFERROR(MID(Table1[[#This Row],[price]],SEARCH("¹",Table1[[#This Row],[price]])+1, 10), MID(Table1[[#This Row],[price]],SEARCH("Rs. ",Table1[[#This Row],[price]])+4, 10))</f>
        <v>1189</v>
      </c>
      <c r="N909" s="6" t="str">
        <f>IF(ISNUMBER(SEARCH("Men", Table1[[#This Row],[name]])), "Men", "Women")</f>
        <v>Men</v>
      </c>
      <c r="O909" s="6" t="str">
        <f>TRIM(RIGHT(SUBSTITUTE(Table1[[#This Row],[name]], " ", REPT(" ", 100)), 100))</f>
        <v>Pants</v>
      </c>
      <c r="P90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910" spans="1:16" ht="19.8" hidden="1" customHeight="1" x14ac:dyDescent="0.3">
      <c r="A910" t="s">
        <v>3402</v>
      </c>
      <c r="B910" t="s">
        <v>3960</v>
      </c>
      <c r="C910" t="s">
        <v>1109</v>
      </c>
      <c r="D910" t="s">
        <v>21</v>
      </c>
      <c r="E910" s="1" t="s">
        <v>3961</v>
      </c>
      <c r="F910" s="1" t="s">
        <v>70</v>
      </c>
      <c r="G910" t="s">
        <v>21</v>
      </c>
      <c r="H910" t="s">
        <v>21</v>
      </c>
      <c r="I910" s="1" t="str">
        <f ca="1">IFERROR(LEFT(Table1[[#This Row],[ratingOld]],SEARCH("|", Table1[[#This Row],[ratingOld]])-2), AVERAGE(Table1[Ratings]))</f>
        <v>4.4</v>
      </c>
      <c r="J910" s="1" t="str">
        <f>IF(Table1[[#This Row],[numBuyers]]&lt;&gt;"None",LEFT(Table1[[#This Row],[numBuyers]],SEARCH(" ",Table1[[#This Row],[numBuyers]])-1), "None")</f>
        <v>None</v>
      </c>
      <c r="K910" s="1">
        <f>IFERROR(LEFT(Table1[[#This Row],[Column1]],SEARCH("k", Table1[[#This Row],[Column1]])-1), 0)</f>
        <v>0</v>
      </c>
      <c r="L910" s="6" t="str">
        <f>IF(Table1[[#This Row],[Column2]]=0, Table1[[#This Row],[Column1]], Table1[[#This Row],[Column2]]*1000)</f>
        <v>None</v>
      </c>
      <c r="M910" s="6" t="str">
        <f>IFERROR(MID(Table1[[#This Row],[price]],SEARCH("¹",Table1[[#This Row],[price]])+1, 10), MID(Table1[[#This Row],[price]],SEARCH("Rs. ",Table1[[#This Row],[price]])+4, 10))</f>
        <v>1499</v>
      </c>
      <c r="N910" s="6" t="str">
        <f>IF(ISNUMBER(SEARCH("Men", Table1[[#This Row],[name]])), "Men", "Women")</f>
        <v>Men</v>
      </c>
      <c r="O910" s="6" t="str">
        <f>TRIM(RIGHT(SUBSTITUTE(Table1[[#This Row],[name]], " ", REPT(" ", 100)), 100))</f>
        <v>Closure</v>
      </c>
      <c r="P91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911" spans="1:16" ht="19.8" customHeight="1" x14ac:dyDescent="0.3">
      <c r="A911" t="s">
        <v>3479</v>
      </c>
      <c r="B911" t="s">
        <v>3962</v>
      </c>
      <c r="C911" t="s">
        <v>3963</v>
      </c>
      <c r="D911" t="s">
        <v>1639</v>
      </c>
      <c r="E911" t="s">
        <v>3964</v>
      </c>
      <c r="F911" s="1" t="s">
        <v>1179</v>
      </c>
      <c r="G911" s="1" t="s">
        <v>3641</v>
      </c>
      <c r="H911" t="s">
        <v>3642</v>
      </c>
      <c r="I911" s="10" t="str">
        <f>IFERROR(LEFT(Table1[[#This Row],[ratingOld]],SEARCH("|", Table1[[#This Row],[ratingOld]])-2), AVERAGE(Table1[Ratings]))</f>
        <v>4.3</v>
      </c>
      <c r="J911" s="1" t="str">
        <f>IF(Table1[[#This Row],[numBuyers]]&lt;&gt;"None",LEFT(Table1[[#This Row],[numBuyers]],SEARCH(" ",Table1[[#This Row],[numBuyers]])-1), "None")</f>
        <v>559</v>
      </c>
      <c r="K911" s="1">
        <f>IFERROR(LEFT(Table1[[#This Row],[Column1]],SEARCH("k", Table1[[#This Row],[Column1]])-1), 0)</f>
        <v>0</v>
      </c>
      <c r="L911" s="16" t="str">
        <f>IF(Table1[[#This Row],[Column2]]=0, Table1[[#This Row],[Column1]], Table1[[#This Row],[Column2]]*1000)</f>
        <v>559</v>
      </c>
      <c r="M911" s="14" t="str">
        <f>IFERROR(MID(Table1[[#This Row],[price]],SEARCH("¹",Table1[[#This Row],[price]])+1, 10), MID(Table1[[#This Row],[price]],SEARCH("Rs. ",Table1[[#This Row],[price]])+4, 10))</f>
        <v>431</v>
      </c>
      <c r="N911" s="6" t="str">
        <f>IF(ISNUMBER(SEARCH("Men", Table1[[#This Row],[name]])), "Men", "Women")</f>
        <v>Men</v>
      </c>
      <c r="O911" s="6"/>
      <c r="P911" s="6"/>
    </row>
    <row r="912" spans="1:16" ht="19.8" customHeight="1" x14ac:dyDescent="0.3">
      <c r="A912" t="s">
        <v>403</v>
      </c>
      <c r="B912" t="s">
        <v>3965</v>
      </c>
      <c r="C912" t="s">
        <v>3966</v>
      </c>
      <c r="D912" t="s">
        <v>18</v>
      </c>
      <c r="E912" s="1" t="s">
        <v>3967</v>
      </c>
      <c r="F912" s="1" t="s">
        <v>3968</v>
      </c>
      <c r="G912" s="1" t="s">
        <v>3969</v>
      </c>
      <c r="H912" t="s">
        <v>931</v>
      </c>
      <c r="I912" s="10" t="str">
        <f>IFERROR(LEFT(Table1[[#This Row],[ratingOld]],SEARCH("|", Table1[[#This Row],[ratingOld]])-2), AVERAGE(Table1[Ratings]))</f>
        <v>4.2</v>
      </c>
      <c r="J912" s="1" t="str">
        <f>IF(Table1[[#This Row],[numBuyers]]&lt;&gt;"None",LEFT(Table1[[#This Row],[numBuyers]],SEARCH(" ",Table1[[#This Row],[numBuyers]])-1), "None")</f>
        <v>63</v>
      </c>
      <c r="K912" s="1">
        <f>IFERROR(LEFT(Table1[[#This Row],[Column1]],SEARCH("k", Table1[[#This Row],[Column1]])-1), 0)</f>
        <v>0</v>
      </c>
      <c r="L912" s="16" t="str">
        <f>IF(Table1[[#This Row],[Column2]]=0, Table1[[#This Row],[Column1]], Table1[[#This Row],[Column2]]*1000)</f>
        <v>63</v>
      </c>
      <c r="M912" s="14" t="str">
        <f>IFERROR(MID(Table1[[#This Row],[price]],SEARCH("¹",Table1[[#This Row],[price]])+1, 10), MID(Table1[[#This Row],[price]],SEARCH("Rs. ",Table1[[#This Row],[price]])+4, 10))</f>
        <v>3959</v>
      </c>
      <c r="N912" s="6" t="str">
        <f>IF(ISNUMBER(SEARCH("Men", Table1[[#This Row],[name]])), "Men", "Women")</f>
        <v>Men</v>
      </c>
      <c r="O912" s="6"/>
      <c r="P912" s="6"/>
    </row>
    <row r="913" spans="1:16" ht="19.8" customHeight="1" x14ac:dyDescent="0.3">
      <c r="A913" t="s">
        <v>3402</v>
      </c>
      <c r="B913" t="s">
        <v>3970</v>
      </c>
      <c r="C913" t="s">
        <v>377</v>
      </c>
      <c r="D913" t="s">
        <v>106</v>
      </c>
      <c r="E913" s="1" t="s">
        <v>3971</v>
      </c>
      <c r="F913" s="1" t="s">
        <v>2126</v>
      </c>
      <c r="G913" s="1" t="s">
        <v>2233</v>
      </c>
      <c r="H913" t="s">
        <v>2234</v>
      </c>
      <c r="I913" s="10" t="str">
        <f>IFERROR(LEFT(Table1[[#This Row],[ratingOld]],SEARCH("|", Table1[[#This Row],[ratingOld]])-2), AVERAGE(Table1[Ratings]))</f>
        <v>4.2</v>
      </c>
      <c r="J913" s="1" t="str">
        <f>IF(Table1[[#This Row],[numBuyers]]&lt;&gt;"None",LEFT(Table1[[#This Row],[numBuyers]],SEARCH(" ",Table1[[#This Row],[numBuyers]])-1), "None")</f>
        <v>5</v>
      </c>
      <c r="K913" s="1">
        <f>IFERROR(LEFT(Table1[[#This Row],[Column1]],SEARCH("k", Table1[[#This Row],[Column1]])-1), 0)</f>
        <v>0</v>
      </c>
      <c r="L913" s="16" t="str">
        <f>IF(Table1[[#This Row],[Column2]]=0, Table1[[#This Row],[Column1]], Table1[[#This Row],[Column2]]*1000)</f>
        <v>5</v>
      </c>
      <c r="M913" s="14" t="str">
        <f>IFERROR(MID(Table1[[#This Row],[price]],SEARCH("¹",Table1[[#This Row],[price]])+1, 10), MID(Table1[[#This Row],[price]],SEARCH("Rs. ",Table1[[#This Row],[price]])+4, 10))</f>
        <v>899</v>
      </c>
      <c r="N913" s="6" t="str">
        <f>IF(ISNUMBER(SEARCH("Men", Table1[[#This Row],[name]])), "Men", "Women")</f>
        <v>Men</v>
      </c>
      <c r="O913" s="6"/>
      <c r="P913" s="6"/>
    </row>
    <row r="914" spans="1:16" ht="19.8" customHeight="1" x14ac:dyDescent="0.3">
      <c r="A914" t="s">
        <v>3972</v>
      </c>
      <c r="B914" t="s">
        <v>3973</v>
      </c>
      <c r="C914" t="s">
        <v>3974</v>
      </c>
      <c r="D914" t="s">
        <v>2294</v>
      </c>
      <c r="E914" s="1" t="s">
        <v>3975</v>
      </c>
      <c r="F914" s="1" t="s">
        <v>3976</v>
      </c>
      <c r="G914" s="1" t="s">
        <v>3977</v>
      </c>
      <c r="H914" t="s">
        <v>110</v>
      </c>
      <c r="I914" s="10" t="str">
        <f>IFERROR(LEFT(Table1[[#This Row],[ratingOld]],SEARCH("|", Table1[[#This Row],[ratingOld]])-2), AVERAGE(Table1[Ratings]))</f>
        <v>4.2</v>
      </c>
      <c r="J914" s="1" t="str">
        <f>IF(Table1[[#This Row],[numBuyers]]&lt;&gt;"None",LEFT(Table1[[#This Row],[numBuyers]],SEARCH(" ",Table1[[#This Row],[numBuyers]])-1), "None")</f>
        <v>1.3k</v>
      </c>
      <c r="K914" s="1" t="str">
        <f>IFERROR(LEFT(Table1[[#This Row],[Column1]],SEARCH("k", Table1[[#This Row],[Column1]])-1), 0)</f>
        <v>1.3</v>
      </c>
      <c r="L914" s="16">
        <f>IF(Table1[[#This Row],[Column2]]=0, Table1[[#This Row],[Column1]], Table1[[#This Row],[Column2]]*1000)</f>
        <v>1300</v>
      </c>
      <c r="M914" s="14" t="str">
        <f>IFERROR(MID(Table1[[#This Row],[price]],SEARCH("¹",Table1[[#This Row],[price]])+1, 10), MID(Table1[[#This Row],[price]],SEARCH("Rs. ",Table1[[#This Row],[price]])+4, 10))</f>
        <v>597</v>
      </c>
      <c r="N914" s="6" t="str">
        <f>IF(ISNUMBER(SEARCH("Men", Table1[[#This Row],[name]])), "Men", "Women")</f>
        <v>Men</v>
      </c>
      <c r="O914" s="6"/>
      <c r="P914" s="6"/>
    </row>
    <row r="915" spans="1:16" ht="19.8" customHeight="1" x14ac:dyDescent="0.3">
      <c r="A915" t="s">
        <v>127</v>
      </c>
      <c r="B915" t="s">
        <v>3978</v>
      </c>
      <c r="C915" t="s">
        <v>3979</v>
      </c>
      <c r="D915" t="s">
        <v>360</v>
      </c>
      <c r="E915" s="1" t="s">
        <v>3980</v>
      </c>
      <c r="F915" t="s">
        <v>3981</v>
      </c>
      <c r="G915" s="1" t="s">
        <v>3982</v>
      </c>
      <c r="H915" t="s">
        <v>3983</v>
      </c>
      <c r="I915" s="10" t="str">
        <f>IFERROR(LEFT(Table1[[#This Row],[ratingOld]],SEARCH("|", Table1[[#This Row],[ratingOld]])-2), AVERAGE(Table1[Ratings]))</f>
        <v>4.1</v>
      </c>
      <c r="J915" s="1" t="str">
        <f>IF(Table1[[#This Row],[numBuyers]]&lt;&gt;"None",LEFT(Table1[[#This Row],[numBuyers]],SEARCH(" ",Table1[[#This Row],[numBuyers]])-1), "None")</f>
        <v>8.7k</v>
      </c>
      <c r="K915" s="1" t="str">
        <f>IFERROR(LEFT(Table1[[#This Row],[Column1]],SEARCH("k", Table1[[#This Row],[Column1]])-1), 0)</f>
        <v>8.7</v>
      </c>
      <c r="L915" s="16">
        <f>IF(Table1[[#This Row],[Column2]]=0, Table1[[#This Row],[Column1]], Table1[[#This Row],[Column2]]*1000)</f>
        <v>8700</v>
      </c>
      <c r="M915" s="14" t="str">
        <f>IFERROR(MID(Table1[[#This Row],[price]],SEARCH("¹",Table1[[#This Row],[price]])+1, 10), MID(Table1[[#This Row],[price]],SEARCH("Rs. ",Table1[[#This Row],[price]])+4, 10))</f>
        <v>368</v>
      </c>
      <c r="N915" s="6" t="str">
        <f>IF(ISNUMBER(SEARCH("Men", Table1[[#This Row],[name]])), "Men", "Women")</f>
        <v>Men</v>
      </c>
      <c r="O915" s="6"/>
      <c r="P915" s="6"/>
    </row>
    <row r="916" spans="1:16" ht="19.8" hidden="1" customHeight="1" x14ac:dyDescent="0.3">
      <c r="A916" t="s">
        <v>1318</v>
      </c>
      <c r="B916" t="s">
        <v>3984</v>
      </c>
      <c r="C916" t="s">
        <v>1632</v>
      </c>
      <c r="D916" t="s">
        <v>18</v>
      </c>
      <c r="E916" s="1" t="s">
        <v>3985</v>
      </c>
      <c r="F916" s="1" t="s">
        <v>3986</v>
      </c>
      <c r="G916" t="s">
        <v>21</v>
      </c>
      <c r="H916" t="s">
        <v>21</v>
      </c>
      <c r="I916" s="1" t="str">
        <f ca="1">IFERROR(LEFT(Table1[[#This Row],[ratingOld]],SEARCH("|", Table1[[#This Row],[ratingOld]])-2), AVERAGE(Table1[Ratings]))</f>
        <v>4.4</v>
      </c>
      <c r="J916" s="1" t="str">
        <f>IF(Table1[[#This Row],[numBuyers]]&lt;&gt;"None",LEFT(Table1[[#This Row],[numBuyers]],SEARCH(" ",Table1[[#This Row],[numBuyers]])-1), "None")</f>
        <v>None</v>
      </c>
      <c r="K916" s="1">
        <f>IFERROR(LEFT(Table1[[#This Row],[Column1]],SEARCH("k", Table1[[#This Row],[Column1]])-1), 0)</f>
        <v>0</v>
      </c>
      <c r="L916" s="6" t="str">
        <f>IF(Table1[[#This Row],[Column2]]=0, Table1[[#This Row],[Column1]], Table1[[#This Row],[Column2]]*1000)</f>
        <v>None</v>
      </c>
      <c r="M916" s="6" t="str">
        <f>IFERROR(MID(Table1[[#This Row],[price]],SEARCH("¹",Table1[[#This Row],[price]])+1, 10), MID(Table1[[#This Row],[price]],SEARCH("Rs. ",Table1[[#This Row],[price]])+4, 10))</f>
        <v>1319</v>
      </c>
      <c r="N916" s="6" t="str">
        <f>IF(ISNUMBER(SEARCH("Men", Table1[[#This Row],[name]])), "Men", "Women")</f>
        <v>Men</v>
      </c>
      <c r="O916" s="6" t="str">
        <f>TRIM(RIGHT(SUBSTITUTE(Table1[[#This Row],[name]], " ", REPT(" ", 100)), 100))</f>
        <v>Sneakers</v>
      </c>
      <c r="P91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917" spans="1:16" ht="19.8" customHeight="1" x14ac:dyDescent="0.3">
      <c r="A917" t="s">
        <v>85</v>
      </c>
      <c r="B917" t="s">
        <v>3987</v>
      </c>
      <c r="C917" t="s">
        <v>3988</v>
      </c>
      <c r="D917" t="s">
        <v>792</v>
      </c>
      <c r="E917" s="1" t="s">
        <v>3989</v>
      </c>
      <c r="F917" s="1" t="s">
        <v>130</v>
      </c>
      <c r="G917" s="1" t="s">
        <v>3990</v>
      </c>
      <c r="H917" t="s">
        <v>3991</v>
      </c>
      <c r="I917" s="10" t="str">
        <f>IFERROR(LEFT(Table1[[#This Row],[ratingOld]],SEARCH("|", Table1[[#This Row],[ratingOld]])-2), AVERAGE(Table1[Ratings]))</f>
        <v>4.1</v>
      </c>
      <c r="J917" s="1" t="str">
        <f>IF(Table1[[#This Row],[numBuyers]]&lt;&gt;"None",LEFT(Table1[[#This Row],[numBuyers]],SEARCH(" ",Table1[[#This Row],[numBuyers]])-1), "None")</f>
        <v>52</v>
      </c>
      <c r="K917" s="1">
        <f>IFERROR(LEFT(Table1[[#This Row],[Column1]],SEARCH("k", Table1[[#This Row],[Column1]])-1), 0)</f>
        <v>0</v>
      </c>
      <c r="L917" s="16" t="str">
        <f>IF(Table1[[#This Row],[Column2]]=0, Table1[[#This Row],[Column1]], Table1[[#This Row],[Column2]]*1000)</f>
        <v>52</v>
      </c>
      <c r="M917" s="14" t="str">
        <f>IFERROR(MID(Table1[[#This Row],[price]],SEARCH("¹",Table1[[#This Row],[price]])+1, 10), MID(Table1[[#This Row],[price]],SEARCH("Rs. ",Table1[[#This Row],[price]])+4, 10))</f>
        <v>1059</v>
      </c>
      <c r="N917" s="6" t="str">
        <f>IF(ISNUMBER(SEARCH("Men", Table1[[#This Row],[name]])), "Men", "Women")</f>
        <v>Men</v>
      </c>
      <c r="O917" s="6"/>
      <c r="P917" s="6"/>
    </row>
    <row r="918" spans="1:16" ht="19.8" customHeight="1" x14ac:dyDescent="0.3">
      <c r="A918" t="s">
        <v>140</v>
      </c>
      <c r="B918" t="s">
        <v>3992</v>
      </c>
      <c r="C918" t="s">
        <v>3993</v>
      </c>
      <c r="D918" t="s">
        <v>2812</v>
      </c>
      <c r="E918" t="s">
        <v>3994</v>
      </c>
      <c r="F918" s="1" t="s">
        <v>1014</v>
      </c>
      <c r="G918" s="1" t="s">
        <v>3995</v>
      </c>
      <c r="H918" t="s">
        <v>3996</v>
      </c>
      <c r="I918" s="10" t="str">
        <f>IFERROR(LEFT(Table1[[#This Row],[ratingOld]],SEARCH("|", Table1[[#This Row],[ratingOld]])-2), AVERAGE(Table1[Ratings]))</f>
        <v>4</v>
      </c>
      <c r="J918" s="1" t="str">
        <f>IF(Table1[[#This Row],[numBuyers]]&lt;&gt;"None",LEFT(Table1[[#This Row],[numBuyers]],SEARCH(" ",Table1[[#This Row],[numBuyers]])-1), "None")</f>
        <v>34</v>
      </c>
      <c r="K918" s="1">
        <f>IFERROR(LEFT(Table1[[#This Row],[Column1]],SEARCH("k", Table1[[#This Row],[Column1]])-1), 0)</f>
        <v>0</v>
      </c>
      <c r="L918" s="16" t="str">
        <f>IF(Table1[[#This Row],[Column2]]=0, Table1[[#This Row],[Column1]], Table1[[#This Row],[Column2]]*1000)</f>
        <v>34</v>
      </c>
      <c r="M918" s="14" t="str">
        <f>IFERROR(MID(Table1[[#This Row],[price]],SEARCH("¹",Table1[[#This Row],[price]])+1, 10), MID(Table1[[#This Row],[price]],SEARCH("Rs. ",Table1[[#This Row],[price]])+4, 10))</f>
        <v>659</v>
      </c>
      <c r="N918" s="6" t="str">
        <f>IF(ISNUMBER(SEARCH("Men", Table1[[#This Row],[name]])), "Men", "Women")</f>
        <v>Men</v>
      </c>
      <c r="O918" s="6"/>
      <c r="P918" s="6"/>
    </row>
    <row r="919" spans="1:16" ht="19.8" customHeight="1" x14ac:dyDescent="0.3">
      <c r="A919" t="s">
        <v>198</v>
      </c>
      <c r="B919" t="s">
        <v>3997</v>
      </c>
      <c r="C919" t="s">
        <v>3164</v>
      </c>
      <c r="D919" t="s">
        <v>215</v>
      </c>
      <c r="E919" s="1" t="s">
        <v>3998</v>
      </c>
      <c r="F919" t="s">
        <v>3349</v>
      </c>
      <c r="G919" s="1" t="s">
        <v>3999</v>
      </c>
      <c r="H919" t="s">
        <v>4000</v>
      </c>
      <c r="I919" s="10" t="str">
        <f>IFERROR(LEFT(Table1[[#This Row],[ratingOld]],SEARCH("|", Table1[[#This Row],[ratingOld]])-2), AVERAGE(Table1[Ratings]))</f>
        <v>4.2</v>
      </c>
      <c r="J919" s="1" t="str">
        <f>IF(Table1[[#This Row],[numBuyers]]&lt;&gt;"None",LEFT(Table1[[#This Row],[numBuyers]],SEARCH(" ",Table1[[#This Row],[numBuyers]])-1), "None")</f>
        <v>469</v>
      </c>
      <c r="K919" s="1">
        <f>IFERROR(LEFT(Table1[[#This Row],[Column1]],SEARCH("k", Table1[[#This Row],[Column1]])-1), 0)</f>
        <v>0</v>
      </c>
      <c r="L919" s="16" t="str">
        <f>IF(Table1[[#This Row],[Column2]]=0, Table1[[#This Row],[Column1]], Table1[[#This Row],[Column2]]*1000)</f>
        <v>469</v>
      </c>
      <c r="M919" s="14" t="str">
        <f>IFERROR(MID(Table1[[#This Row],[price]],SEARCH("¹",Table1[[#This Row],[price]])+1, 10), MID(Table1[[#This Row],[price]],SEARCH("Rs. ",Table1[[#This Row],[price]])+4, 10))</f>
        <v>1759</v>
      </c>
      <c r="N919" s="6" t="str">
        <f>IF(ISNUMBER(SEARCH("Men", Table1[[#This Row],[name]])), "Men", "Women")</f>
        <v>Men</v>
      </c>
      <c r="O919" s="6"/>
      <c r="P919" s="6"/>
    </row>
    <row r="920" spans="1:16" ht="19.8" customHeight="1" x14ac:dyDescent="0.3">
      <c r="A920" t="s">
        <v>65</v>
      </c>
      <c r="B920" t="s">
        <v>4001</v>
      </c>
      <c r="C920" t="s">
        <v>2629</v>
      </c>
      <c r="D920" t="s">
        <v>984</v>
      </c>
      <c r="E920" t="s">
        <v>4002</v>
      </c>
      <c r="F920" s="1" t="s">
        <v>626</v>
      </c>
      <c r="G920" s="1" t="s">
        <v>4003</v>
      </c>
      <c r="H920" t="s">
        <v>4004</v>
      </c>
      <c r="I920" s="10" t="str">
        <f>IFERROR(LEFT(Table1[[#This Row],[ratingOld]],SEARCH("|", Table1[[#This Row],[ratingOld]])-2), AVERAGE(Table1[Ratings]))</f>
        <v>4.1</v>
      </c>
      <c r="J920" s="1" t="str">
        <f>IF(Table1[[#This Row],[numBuyers]]&lt;&gt;"None",LEFT(Table1[[#This Row],[numBuyers]],SEARCH(" ",Table1[[#This Row],[numBuyers]])-1), "None")</f>
        <v>901</v>
      </c>
      <c r="K920" s="1">
        <f>IFERROR(LEFT(Table1[[#This Row],[Column1]],SEARCH("k", Table1[[#This Row],[Column1]])-1), 0)</f>
        <v>0</v>
      </c>
      <c r="L920" s="16" t="str">
        <f>IF(Table1[[#This Row],[Column2]]=0, Table1[[#This Row],[Column1]], Table1[[#This Row],[Column2]]*1000)</f>
        <v>901</v>
      </c>
      <c r="M920" s="14" t="str">
        <f>IFERROR(MID(Table1[[#This Row],[price]],SEARCH("¹",Table1[[#This Row],[price]])+1, 10), MID(Table1[[#This Row],[price]],SEARCH("Rs. ",Table1[[#This Row],[price]])+4, 10))</f>
        <v>479</v>
      </c>
      <c r="N920" s="6" t="str">
        <f>IF(ISNUMBER(SEARCH("Men", Table1[[#This Row],[name]])), "Men", "Women")</f>
        <v>Men</v>
      </c>
      <c r="O920" s="6"/>
      <c r="P920" s="6"/>
    </row>
    <row r="921" spans="1:16" ht="19.8" customHeight="1" x14ac:dyDescent="0.3">
      <c r="A921" t="s">
        <v>240</v>
      </c>
      <c r="B921" t="s">
        <v>4005</v>
      </c>
      <c r="C921" t="s">
        <v>4006</v>
      </c>
      <c r="D921" t="s">
        <v>283</v>
      </c>
      <c r="E921" s="1" t="s">
        <v>4007</v>
      </c>
      <c r="F921" t="s">
        <v>996</v>
      </c>
      <c r="G921" s="1" t="s">
        <v>4008</v>
      </c>
      <c r="H921" t="s">
        <v>657</v>
      </c>
      <c r="I921" s="10" t="str">
        <f>IFERROR(LEFT(Table1[[#This Row],[ratingOld]],SEARCH("|", Table1[[#This Row],[ratingOld]])-2), AVERAGE(Table1[Ratings]))</f>
        <v>4.2</v>
      </c>
      <c r="J921" s="1" t="str">
        <f>IF(Table1[[#This Row],[numBuyers]]&lt;&gt;"None",LEFT(Table1[[#This Row],[numBuyers]],SEARCH(" ",Table1[[#This Row],[numBuyers]])-1), "None")</f>
        <v>5.3k</v>
      </c>
      <c r="K921" s="1" t="str">
        <f>IFERROR(LEFT(Table1[[#This Row],[Column1]],SEARCH("k", Table1[[#This Row],[Column1]])-1), 0)</f>
        <v>5.3</v>
      </c>
      <c r="L921" s="16">
        <f>IF(Table1[[#This Row],[Column2]]=0, Table1[[#This Row],[Column1]], Table1[[#This Row],[Column2]]*1000)</f>
        <v>5300</v>
      </c>
      <c r="M921" s="14" t="str">
        <f>IFERROR(MID(Table1[[#This Row],[price]],SEARCH("¹",Table1[[#This Row],[price]])+1, 10), MID(Table1[[#This Row],[price]],SEARCH("Rs. ",Table1[[#This Row],[price]])+4, 10))</f>
        <v>939</v>
      </c>
      <c r="N921" s="6" t="str">
        <f>IF(ISNUMBER(SEARCH("Men", Table1[[#This Row],[name]])), "Men", "Women")</f>
        <v>Men</v>
      </c>
      <c r="O921" s="6"/>
      <c r="P921" s="6"/>
    </row>
    <row r="922" spans="1:16" ht="19.8" hidden="1" customHeight="1" x14ac:dyDescent="0.3">
      <c r="A922" t="s">
        <v>521</v>
      </c>
      <c r="B922" t="s">
        <v>4009</v>
      </c>
      <c r="C922" t="s">
        <v>24</v>
      </c>
      <c r="D922" t="s">
        <v>4010</v>
      </c>
      <c r="E922" t="s">
        <v>26</v>
      </c>
      <c r="F922" t="s">
        <v>21</v>
      </c>
      <c r="G922" t="s">
        <v>21</v>
      </c>
      <c r="H922" t="s">
        <v>21</v>
      </c>
      <c r="I922" s="1" t="str">
        <f ca="1">IFERROR(LEFT(Table1[[#This Row],[ratingOld]],SEARCH("|", Table1[[#This Row],[ratingOld]])-2), AVERAGE(Table1[Ratings]))</f>
        <v>4.4</v>
      </c>
      <c r="J922" s="1" t="str">
        <f>IF(Table1[[#This Row],[numBuyers]]&lt;&gt;"None",LEFT(Table1[[#This Row],[numBuyers]],SEARCH(" ",Table1[[#This Row],[numBuyers]])-1), "None")</f>
        <v>None</v>
      </c>
      <c r="K922" s="1">
        <f>IFERROR(LEFT(Table1[[#This Row],[Column1]],SEARCH("k", Table1[[#This Row],[Column1]])-1), 0)</f>
        <v>0</v>
      </c>
      <c r="L922" s="6" t="str">
        <f>IF(Table1[[#This Row],[Column2]]=0, Table1[[#This Row],[Column1]], Table1[[#This Row],[Column2]]*1000)</f>
        <v>None</v>
      </c>
      <c r="M922" s="6" t="str">
        <f>IFERROR(MID(Table1[[#This Row],[price]],SEARCH("¹",Table1[[#This Row],[price]])+1, 10), MID(Table1[[#This Row],[price]],SEARCH("Rs. ",Table1[[#This Row],[price]])+4, 10))</f>
        <v>1399</v>
      </c>
      <c r="N922" s="6" t="str">
        <f>IF(ISNUMBER(SEARCH("Men", Table1[[#This Row],[name]])), "Men", "Women")</f>
        <v>Women</v>
      </c>
      <c r="O922" s="6" t="str">
        <f>TRIM(RIGHT(SUBSTITUTE(Table1[[#This Row],[name]], " ", REPT(" ", 100)), 100))</f>
        <v>EarPods</v>
      </c>
      <c r="P92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923" spans="1:16" ht="19.8" customHeight="1" x14ac:dyDescent="0.3">
      <c r="A923" t="s">
        <v>4011</v>
      </c>
      <c r="B923" t="s">
        <v>4012</v>
      </c>
      <c r="C923" t="s">
        <v>609</v>
      </c>
      <c r="D923" t="s">
        <v>62</v>
      </c>
      <c r="E923" t="s">
        <v>4013</v>
      </c>
      <c r="F923" s="1" t="s">
        <v>4014</v>
      </c>
      <c r="G923" s="1" t="s">
        <v>4015</v>
      </c>
      <c r="H923" t="s">
        <v>2966</v>
      </c>
      <c r="I923" s="10" t="str">
        <f>IFERROR(LEFT(Table1[[#This Row],[ratingOld]],SEARCH("|", Table1[[#This Row],[ratingOld]])-2), AVERAGE(Table1[Ratings]))</f>
        <v>3.8</v>
      </c>
      <c r="J923" s="1" t="str">
        <f>IF(Table1[[#This Row],[numBuyers]]&lt;&gt;"None",LEFT(Table1[[#This Row],[numBuyers]],SEARCH(" ",Table1[[#This Row],[numBuyers]])-1), "None")</f>
        <v>56</v>
      </c>
      <c r="K923" s="1">
        <f>IFERROR(LEFT(Table1[[#This Row],[Column1]],SEARCH("k", Table1[[#This Row],[Column1]])-1), 0)</f>
        <v>0</v>
      </c>
      <c r="L923" s="16" t="str">
        <f>IF(Table1[[#This Row],[Column2]]=0, Table1[[#This Row],[Column1]], Table1[[#This Row],[Column2]]*1000)</f>
        <v>56</v>
      </c>
      <c r="M923" s="14" t="str">
        <f>IFERROR(MID(Table1[[#This Row],[price]],SEARCH("¹",Table1[[#This Row],[price]])+1, 10), MID(Table1[[#This Row],[price]],SEARCH("Rs. ",Table1[[#This Row],[price]])+4, 10))</f>
        <v>299</v>
      </c>
      <c r="N923" s="6" t="str">
        <f>IF(ISNUMBER(SEARCH("Men", Table1[[#This Row],[name]])), "Men", "Women")</f>
        <v>Women</v>
      </c>
      <c r="O923" s="6"/>
      <c r="P923" s="6"/>
    </row>
    <row r="924" spans="1:16" ht="19.8" customHeight="1" x14ac:dyDescent="0.3">
      <c r="A924" t="s">
        <v>65</v>
      </c>
      <c r="B924" t="s">
        <v>3240</v>
      </c>
      <c r="C924" t="s">
        <v>4016</v>
      </c>
      <c r="D924" t="s">
        <v>300</v>
      </c>
      <c r="E924" t="s">
        <v>3242</v>
      </c>
      <c r="F924" s="1" t="s">
        <v>802</v>
      </c>
      <c r="G924" s="1" t="s">
        <v>4017</v>
      </c>
      <c r="H924" t="s">
        <v>126</v>
      </c>
      <c r="I924" s="10" t="str">
        <f>IFERROR(LEFT(Table1[[#This Row],[ratingOld]],SEARCH("|", Table1[[#This Row],[ratingOld]])-2), AVERAGE(Table1[Ratings]))</f>
        <v>3.7</v>
      </c>
      <c r="J924" s="1" t="str">
        <f>IF(Table1[[#This Row],[numBuyers]]&lt;&gt;"None",LEFT(Table1[[#This Row],[numBuyers]],SEARCH(" ",Table1[[#This Row],[numBuyers]])-1), "None")</f>
        <v>2.1k</v>
      </c>
      <c r="K924" s="1" t="str">
        <f>IFERROR(LEFT(Table1[[#This Row],[Column1]],SEARCH("k", Table1[[#This Row],[Column1]])-1), 0)</f>
        <v>2.1</v>
      </c>
      <c r="L924" s="16">
        <f>IF(Table1[[#This Row],[Column2]]=0, Table1[[#This Row],[Column1]], Table1[[#This Row],[Column2]]*1000)</f>
        <v>2100</v>
      </c>
      <c r="M924" s="14" t="str">
        <f>IFERROR(MID(Table1[[#This Row],[price]],SEARCH("¹",Table1[[#This Row],[price]])+1, 10), MID(Table1[[#This Row],[price]],SEARCH("Rs. ",Table1[[#This Row],[price]])+4, 10))</f>
        <v>550</v>
      </c>
      <c r="N924" s="6" t="str">
        <f>IF(ISNUMBER(SEARCH("Men", Table1[[#This Row],[name]])), "Men", "Women")</f>
        <v>Men</v>
      </c>
      <c r="O924" s="6"/>
      <c r="P924" s="6"/>
    </row>
    <row r="925" spans="1:16" ht="19.8" customHeight="1" x14ac:dyDescent="0.3">
      <c r="A925" t="s">
        <v>148</v>
      </c>
      <c r="B925" t="s">
        <v>149</v>
      </c>
      <c r="C925" t="s">
        <v>1109</v>
      </c>
      <c r="D925" t="s">
        <v>21</v>
      </c>
      <c r="E925" t="s">
        <v>4018</v>
      </c>
      <c r="F925" t="s">
        <v>373</v>
      </c>
      <c r="G925" s="1" t="s">
        <v>661</v>
      </c>
      <c r="H925" t="s">
        <v>662</v>
      </c>
      <c r="I925" s="10" t="str">
        <f>IFERROR(LEFT(Table1[[#This Row],[ratingOld]],SEARCH("|", Table1[[#This Row],[ratingOld]])-2), AVERAGE(Table1[Ratings]))</f>
        <v>4.4</v>
      </c>
      <c r="J925" s="1" t="str">
        <f>IF(Table1[[#This Row],[numBuyers]]&lt;&gt;"None",LEFT(Table1[[#This Row],[numBuyers]],SEARCH(" ",Table1[[#This Row],[numBuyers]])-1), "None")</f>
        <v>1.1k</v>
      </c>
      <c r="K925" s="1" t="str">
        <f>IFERROR(LEFT(Table1[[#This Row],[Column1]],SEARCH("k", Table1[[#This Row],[Column1]])-1), 0)</f>
        <v>1.1</v>
      </c>
      <c r="L925" s="16">
        <f>IF(Table1[[#This Row],[Column2]]=0, Table1[[#This Row],[Column1]], Table1[[#This Row],[Column2]]*1000)</f>
        <v>1100</v>
      </c>
      <c r="M925" s="14" t="str">
        <f>IFERROR(MID(Table1[[#This Row],[price]],SEARCH("¹",Table1[[#This Row],[price]])+1, 10), MID(Table1[[#This Row],[price]],SEARCH("Rs. ",Table1[[#This Row],[price]])+4, 10))</f>
        <v>1499</v>
      </c>
      <c r="N925" s="6" t="str">
        <f>IF(ISNUMBER(SEARCH("Men", Table1[[#This Row],[name]])), "Men", "Women")</f>
        <v>Men</v>
      </c>
      <c r="O925" s="6"/>
      <c r="P925" s="6"/>
    </row>
    <row r="926" spans="1:16" ht="19.8" customHeight="1" x14ac:dyDescent="0.3">
      <c r="A926" t="s">
        <v>7</v>
      </c>
      <c r="B926" t="s">
        <v>4019</v>
      </c>
      <c r="C926" t="s">
        <v>4020</v>
      </c>
      <c r="D926" t="s">
        <v>201</v>
      </c>
      <c r="E926" s="1" t="s">
        <v>4021</v>
      </c>
      <c r="F926" s="1" t="s">
        <v>115</v>
      </c>
      <c r="G926" s="1" t="s">
        <v>4022</v>
      </c>
      <c r="H926" t="s">
        <v>4023</v>
      </c>
      <c r="I926" s="10" t="str">
        <f>IFERROR(LEFT(Table1[[#This Row],[ratingOld]],SEARCH("|", Table1[[#This Row],[ratingOld]])-2), AVERAGE(Table1[Ratings]))</f>
        <v>4.6</v>
      </c>
      <c r="J926" s="1" t="str">
        <f>IF(Table1[[#This Row],[numBuyers]]&lt;&gt;"None",LEFT(Table1[[#This Row],[numBuyers]],SEARCH(" ",Table1[[#This Row],[numBuyers]])-1), "None")</f>
        <v>169</v>
      </c>
      <c r="K926" s="1">
        <f>IFERROR(LEFT(Table1[[#This Row],[Column1]],SEARCH("k", Table1[[#This Row],[Column1]])-1), 0)</f>
        <v>0</v>
      </c>
      <c r="L926" s="16" t="str">
        <f>IF(Table1[[#This Row],[Column2]]=0, Table1[[#This Row],[Column1]], Table1[[#This Row],[Column2]]*1000)</f>
        <v>169</v>
      </c>
      <c r="M926" s="14" t="str">
        <f>IFERROR(MID(Table1[[#This Row],[price]],SEARCH("¹",Table1[[#This Row],[price]])+1, 10), MID(Table1[[#This Row],[price]],SEARCH("Rs. ",Table1[[#This Row],[price]])+4, 10))</f>
        <v>5949</v>
      </c>
      <c r="N926" s="6" t="str">
        <f>IF(ISNUMBER(SEARCH("Men", Table1[[#This Row],[name]])), "Men", "Women")</f>
        <v>Men</v>
      </c>
      <c r="O926" s="6"/>
      <c r="P926" s="6"/>
    </row>
    <row r="927" spans="1:16" ht="19.8" customHeight="1" x14ac:dyDescent="0.3">
      <c r="A927" t="s">
        <v>120</v>
      </c>
      <c r="B927" t="s">
        <v>2050</v>
      </c>
      <c r="C927" t="s">
        <v>43</v>
      </c>
      <c r="D927" t="s">
        <v>1496</v>
      </c>
      <c r="E927" t="s">
        <v>26</v>
      </c>
      <c r="F927" s="1" t="s">
        <v>1688</v>
      </c>
      <c r="G927" s="1" t="s">
        <v>4024</v>
      </c>
      <c r="H927" t="s">
        <v>4025</v>
      </c>
      <c r="I927" s="10" t="str">
        <f>IFERROR(LEFT(Table1[[#This Row],[ratingOld]],SEARCH("|", Table1[[#This Row],[ratingOld]])-2), AVERAGE(Table1[Ratings]))</f>
        <v>3.8</v>
      </c>
      <c r="J927" s="1" t="str">
        <f>IF(Table1[[#This Row],[numBuyers]]&lt;&gt;"None",LEFT(Table1[[#This Row],[numBuyers]],SEARCH(" ",Table1[[#This Row],[numBuyers]])-1), "None")</f>
        <v>209</v>
      </c>
      <c r="K927" s="1">
        <f>IFERROR(LEFT(Table1[[#This Row],[Column1]],SEARCH("k", Table1[[#This Row],[Column1]])-1), 0)</f>
        <v>0</v>
      </c>
      <c r="L927" s="16" t="str">
        <f>IF(Table1[[#This Row],[Column2]]=0, Table1[[#This Row],[Column1]], Table1[[#This Row],[Column2]]*1000)</f>
        <v>209</v>
      </c>
      <c r="M927" s="14" t="str">
        <f>IFERROR(MID(Table1[[#This Row],[price]],SEARCH("¹",Table1[[#This Row],[price]])+1, 10), MID(Table1[[#This Row],[price]],SEARCH("Rs. ",Table1[[#This Row],[price]])+4, 10))</f>
        <v>1299</v>
      </c>
      <c r="N927" s="6" t="str">
        <f>IF(ISNUMBER(SEARCH("Men", Table1[[#This Row],[name]])), "Men", "Women")</f>
        <v>Women</v>
      </c>
      <c r="O927" s="6"/>
      <c r="P927" s="6"/>
    </row>
    <row r="928" spans="1:16" ht="19.8" customHeight="1" x14ac:dyDescent="0.3">
      <c r="A928" t="s">
        <v>288</v>
      </c>
      <c r="B928" t="s">
        <v>4026</v>
      </c>
      <c r="C928" t="s">
        <v>1667</v>
      </c>
      <c r="D928" t="s">
        <v>106</v>
      </c>
      <c r="E928" t="s">
        <v>4027</v>
      </c>
      <c r="F928" s="1" t="s">
        <v>4028</v>
      </c>
      <c r="G928" s="1" t="s">
        <v>4029</v>
      </c>
      <c r="H928" t="s">
        <v>3795</v>
      </c>
      <c r="I928" s="10" t="str">
        <f>IFERROR(LEFT(Table1[[#This Row],[ratingOld]],SEARCH("|", Table1[[#This Row],[ratingOld]])-2), AVERAGE(Table1[Ratings]))</f>
        <v>4.1</v>
      </c>
      <c r="J928" s="1" t="str">
        <f>IF(Table1[[#This Row],[numBuyers]]&lt;&gt;"None",LEFT(Table1[[#This Row],[numBuyers]],SEARCH(" ",Table1[[#This Row],[numBuyers]])-1), "None")</f>
        <v>7.6k</v>
      </c>
      <c r="K928" s="1" t="str">
        <f>IFERROR(LEFT(Table1[[#This Row],[Column1]],SEARCH("k", Table1[[#This Row],[Column1]])-1), 0)</f>
        <v>7.6</v>
      </c>
      <c r="L928" s="16">
        <f>IF(Table1[[#This Row],[Column2]]=0, Table1[[#This Row],[Column1]], Table1[[#This Row],[Column2]]*1000)</f>
        <v>7600</v>
      </c>
      <c r="M928" s="14" t="str">
        <f>IFERROR(MID(Table1[[#This Row],[price]],SEARCH("¹",Table1[[#This Row],[price]])+1, 10), MID(Table1[[#This Row],[price]],SEARCH("Rs. ",Table1[[#This Row],[price]])+4, 10))</f>
        <v>1349</v>
      </c>
      <c r="N928" s="6" t="str">
        <f>IF(ISNUMBER(SEARCH("Men", Table1[[#This Row],[name]])), "Men", "Women")</f>
        <v>Women</v>
      </c>
      <c r="O928" s="6"/>
      <c r="P928" s="6"/>
    </row>
    <row r="929" spans="1:16" ht="19.8" customHeight="1" x14ac:dyDescent="0.3">
      <c r="A929" t="s">
        <v>1623</v>
      </c>
      <c r="B929" t="s">
        <v>4030</v>
      </c>
      <c r="C929" t="s">
        <v>1227</v>
      </c>
      <c r="D929" t="s">
        <v>4031</v>
      </c>
      <c r="E929" s="1" t="s">
        <v>4032</v>
      </c>
      <c r="F929" s="1" t="s">
        <v>4033</v>
      </c>
      <c r="G929" s="1" t="s">
        <v>3079</v>
      </c>
      <c r="H929" t="s">
        <v>662</v>
      </c>
      <c r="I929" s="10" t="str">
        <f>IFERROR(LEFT(Table1[[#This Row],[ratingOld]],SEARCH("|", Table1[[#This Row],[ratingOld]])-2), AVERAGE(Table1[Ratings]))</f>
        <v>4.2</v>
      </c>
      <c r="J929" s="1" t="str">
        <f>IF(Table1[[#This Row],[numBuyers]]&lt;&gt;"None",LEFT(Table1[[#This Row],[numBuyers]],SEARCH(" ",Table1[[#This Row],[numBuyers]])-1), "None")</f>
        <v>1.1k</v>
      </c>
      <c r="K929" s="1" t="str">
        <f>IFERROR(LEFT(Table1[[#This Row],[Column1]],SEARCH("k", Table1[[#This Row],[Column1]])-1), 0)</f>
        <v>1.1</v>
      </c>
      <c r="L929" s="16">
        <f>IF(Table1[[#This Row],[Column2]]=0, Table1[[#This Row],[Column1]], Table1[[#This Row],[Column2]]*1000)</f>
        <v>1100</v>
      </c>
      <c r="M929" s="14" t="str">
        <f>IFERROR(MID(Table1[[#This Row],[price]],SEARCH("¹",Table1[[#This Row],[price]])+1, 10), MID(Table1[[#This Row],[price]],SEARCH("Rs. ",Table1[[#This Row],[price]])+4, 10))</f>
        <v>769</v>
      </c>
      <c r="N929" s="6" t="str">
        <f>IF(ISNUMBER(SEARCH("Men", Table1[[#This Row],[name]])), "Men", "Women")</f>
        <v>Men</v>
      </c>
      <c r="O929" s="6"/>
      <c r="P929" s="6"/>
    </row>
    <row r="930" spans="1:16" ht="19.8" customHeight="1" x14ac:dyDescent="0.3">
      <c r="A930" t="s">
        <v>1125</v>
      </c>
      <c r="B930" t="s">
        <v>4034</v>
      </c>
      <c r="C930" t="s">
        <v>1447</v>
      </c>
      <c r="D930" t="s">
        <v>277</v>
      </c>
      <c r="E930" t="s">
        <v>4035</v>
      </c>
      <c r="F930" t="s">
        <v>373</v>
      </c>
      <c r="G930" s="1" t="s">
        <v>4036</v>
      </c>
      <c r="H930" t="s">
        <v>1074</v>
      </c>
      <c r="I930" s="10" t="str">
        <f>IFERROR(LEFT(Table1[[#This Row],[ratingOld]],SEARCH("|", Table1[[#This Row],[ratingOld]])-2), AVERAGE(Table1[Ratings]))</f>
        <v>4</v>
      </c>
      <c r="J930" s="1" t="str">
        <f>IF(Table1[[#This Row],[numBuyers]]&lt;&gt;"None",LEFT(Table1[[#This Row],[numBuyers]],SEARCH(" ",Table1[[#This Row],[numBuyers]])-1), "None")</f>
        <v>2.6k</v>
      </c>
      <c r="K930" s="1" t="str">
        <f>IFERROR(LEFT(Table1[[#This Row],[Column1]],SEARCH("k", Table1[[#This Row],[Column1]])-1), 0)</f>
        <v>2.6</v>
      </c>
      <c r="L930" s="16">
        <f>IF(Table1[[#This Row],[Column2]]=0, Table1[[#This Row],[Column1]], Table1[[#This Row],[Column2]]*1000)</f>
        <v>2600</v>
      </c>
      <c r="M930" s="14" t="str">
        <f>IFERROR(MID(Table1[[#This Row],[price]],SEARCH("¹",Table1[[#This Row],[price]])+1, 10), MID(Table1[[#This Row],[price]],SEARCH("Rs. ",Table1[[#This Row],[price]])+4, 10))</f>
        <v>1649</v>
      </c>
      <c r="N930" s="6" t="str">
        <f>IF(ISNUMBER(SEARCH("Men", Table1[[#This Row],[name]])), "Men", "Women")</f>
        <v>Men</v>
      </c>
      <c r="O930" s="6"/>
      <c r="P930" s="6"/>
    </row>
    <row r="931" spans="1:16" ht="19.8" customHeight="1" x14ac:dyDescent="0.3">
      <c r="A931" t="s">
        <v>2116</v>
      </c>
      <c r="B931" t="s">
        <v>4037</v>
      </c>
      <c r="C931" t="s">
        <v>4038</v>
      </c>
      <c r="D931" t="s">
        <v>2829</v>
      </c>
      <c r="E931" s="1" t="s">
        <v>4039</v>
      </c>
      <c r="F931" s="1" t="s">
        <v>4040</v>
      </c>
      <c r="G931" s="1" t="s">
        <v>4041</v>
      </c>
      <c r="H931" t="s">
        <v>924</v>
      </c>
      <c r="I931" s="10" t="str">
        <f>IFERROR(LEFT(Table1[[#This Row],[ratingOld]],SEARCH("|", Table1[[#This Row],[ratingOld]])-2), AVERAGE(Table1[Ratings]))</f>
        <v>3.6</v>
      </c>
      <c r="J931" s="1" t="str">
        <f>IF(Table1[[#This Row],[numBuyers]]&lt;&gt;"None",LEFT(Table1[[#This Row],[numBuyers]],SEARCH(" ",Table1[[#This Row],[numBuyers]])-1), "None")</f>
        <v>16</v>
      </c>
      <c r="K931" s="1">
        <f>IFERROR(LEFT(Table1[[#This Row],[Column1]],SEARCH("k", Table1[[#This Row],[Column1]])-1), 0)</f>
        <v>0</v>
      </c>
      <c r="L931" s="16" t="str">
        <f>IF(Table1[[#This Row],[Column2]]=0, Table1[[#This Row],[Column1]], Table1[[#This Row],[Column2]]*1000)</f>
        <v>16</v>
      </c>
      <c r="M931" s="14" t="str">
        <f>IFERROR(MID(Table1[[#This Row],[price]],SEARCH("¹",Table1[[#This Row],[price]])+1, 10), MID(Table1[[#This Row],[price]],SEARCH("Rs. ",Table1[[#This Row],[price]])+4, 10))</f>
        <v>2051</v>
      </c>
      <c r="N931" s="6" t="str">
        <f>IF(ISNUMBER(SEARCH("Men", Table1[[#This Row],[name]])), "Men", "Women")</f>
        <v>Men</v>
      </c>
      <c r="O931" s="6"/>
      <c r="P931" s="6"/>
    </row>
    <row r="932" spans="1:16" ht="19.8" customHeight="1" x14ac:dyDescent="0.3">
      <c r="A932" t="s">
        <v>127</v>
      </c>
      <c r="B932" t="s">
        <v>4042</v>
      </c>
      <c r="C932" t="s">
        <v>4043</v>
      </c>
      <c r="D932" t="s">
        <v>1387</v>
      </c>
      <c r="E932" s="1" t="s">
        <v>4044</v>
      </c>
      <c r="F932" s="1" t="s">
        <v>4045</v>
      </c>
      <c r="G932" s="1" t="s">
        <v>4046</v>
      </c>
      <c r="H932" t="s">
        <v>940</v>
      </c>
      <c r="I932" s="10" t="str">
        <f>IFERROR(LEFT(Table1[[#This Row],[ratingOld]],SEARCH("|", Table1[[#This Row],[ratingOld]])-2), AVERAGE(Table1[Ratings]))</f>
        <v>3.1</v>
      </c>
      <c r="J932" s="1" t="str">
        <f>IF(Table1[[#This Row],[numBuyers]]&lt;&gt;"None",LEFT(Table1[[#This Row],[numBuyers]],SEARCH(" ",Table1[[#This Row],[numBuyers]])-1), "None")</f>
        <v>40</v>
      </c>
      <c r="K932" s="1">
        <f>IFERROR(LEFT(Table1[[#This Row],[Column1]],SEARCH("k", Table1[[#This Row],[Column1]])-1), 0)</f>
        <v>0</v>
      </c>
      <c r="L932" s="16" t="str">
        <f>IF(Table1[[#This Row],[Column2]]=0, Table1[[#This Row],[Column1]], Table1[[#This Row],[Column2]]*1000)</f>
        <v>40</v>
      </c>
      <c r="M932" s="14" t="str">
        <f>IFERROR(MID(Table1[[#This Row],[price]],SEARCH("¹",Table1[[#This Row],[price]])+1, 10), MID(Table1[[#This Row],[price]],SEARCH("Rs. ",Table1[[#This Row],[price]])+4, 10))</f>
        <v>559</v>
      </c>
      <c r="N932" s="6" t="str">
        <f>IF(ISNUMBER(SEARCH("Men", Table1[[#This Row],[name]])), "Men", "Women")</f>
        <v>Men</v>
      </c>
      <c r="O932" s="6"/>
      <c r="P932" s="6"/>
    </row>
    <row r="933" spans="1:16" ht="19.8" customHeight="1" x14ac:dyDescent="0.3">
      <c r="A933" t="s">
        <v>35</v>
      </c>
      <c r="B933" t="s">
        <v>4047</v>
      </c>
      <c r="C933" t="s">
        <v>4048</v>
      </c>
      <c r="D933" t="s">
        <v>4049</v>
      </c>
      <c r="E933" t="s">
        <v>26</v>
      </c>
      <c r="F933" s="1" t="s">
        <v>4050</v>
      </c>
      <c r="G933" s="1" t="s">
        <v>4051</v>
      </c>
      <c r="H933" t="s">
        <v>4052</v>
      </c>
      <c r="I933" s="10" t="str">
        <f>IFERROR(LEFT(Table1[[#This Row],[ratingOld]],SEARCH("|", Table1[[#This Row],[ratingOld]])-2), AVERAGE(Table1[Ratings]))</f>
        <v>4.4</v>
      </c>
      <c r="J933" s="1" t="str">
        <f>IF(Table1[[#This Row],[numBuyers]]&lt;&gt;"None",LEFT(Table1[[#This Row],[numBuyers]],SEARCH(" ",Table1[[#This Row],[numBuyers]])-1), "None")</f>
        <v>987</v>
      </c>
      <c r="K933" s="1">
        <f>IFERROR(LEFT(Table1[[#This Row],[Column1]],SEARCH("k", Table1[[#This Row],[Column1]])-1), 0)</f>
        <v>0</v>
      </c>
      <c r="L933" s="16" t="str">
        <f>IF(Table1[[#This Row],[Column2]]=0, Table1[[#This Row],[Column1]], Table1[[#This Row],[Column2]]*1000)</f>
        <v>987</v>
      </c>
      <c r="M933" s="14" t="str">
        <f>IFERROR(MID(Table1[[#This Row],[price]],SEARCH("¹",Table1[[#This Row],[price]])+1, 10), MID(Table1[[#This Row],[price]],SEARCH("Rs. ",Table1[[#This Row],[price]])+4, 10))</f>
        <v>3299</v>
      </c>
      <c r="N933" s="6" t="str">
        <f>IF(ISNUMBER(SEARCH("Men", Table1[[#This Row],[name]])), "Men", "Women")</f>
        <v>Women</v>
      </c>
      <c r="O933" s="6"/>
      <c r="P933" s="6"/>
    </row>
    <row r="934" spans="1:16" ht="19.8" hidden="1" customHeight="1" x14ac:dyDescent="0.3">
      <c r="A934" t="s">
        <v>4053</v>
      </c>
      <c r="B934" t="s">
        <v>4054</v>
      </c>
      <c r="C934" t="s">
        <v>768</v>
      </c>
      <c r="D934" t="s">
        <v>201</v>
      </c>
      <c r="E934" t="s">
        <v>4055</v>
      </c>
      <c r="F934" t="s">
        <v>373</v>
      </c>
      <c r="G934" t="s">
        <v>21</v>
      </c>
      <c r="H934" t="s">
        <v>21</v>
      </c>
      <c r="I934" s="1" t="str">
        <f ca="1">IFERROR(LEFT(Table1[[#This Row],[ratingOld]],SEARCH("|", Table1[[#This Row],[ratingOld]])-2), AVERAGE(Table1[Ratings]))</f>
        <v>4.4</v>
      </c>
      <c r="J934" s="1" t="str">
        <f>IF(Table1[[#This Row],[numBuyers]]&lt;&gt;"None",LEFT(Table1[[#This Row],[numBuyers]],SEARCH(" ",Table1[[#This Row],[numBuyers]])-1), "None")</f>
        <v>None</v>
      </c>
      <c r="K934" s="1">
        <f>IFERROR(LEFT(Table1[[#This Row],[Column1]],SEARCH("k", Table1[[#This Row],[Column1]])-1), 0)</f>
        <v>0</v>
      </c>
      <c r="L934" s="6" t="str">
        <f>IF(Table1[[#This Row],[Column2]]=0, Table1[[#This Row],[Column1]], Table1[[#This Row],[Column2]]*1000)</f>
        <v>None</v>
      </c>
      <c r="M934" s="6" t="str">
        <f>IFERROR(MID(Table1[[#This Row],[price]],SEARCH("¹",Table1[[#This Row],[price]])+1, 10), MID(Table1[[#This Row],[price]],SEARCH("Rs. ",Table1[[#This Row],[price]])+4, 10))</f>
        <v>2099</v>
      </c>
      <c r="N934" s="6" t="str">
        <f>IF(ISNUMBER(SEARCH("Men", Table1[[#This Row],[name]])), "Men", "Women")</f>
        <v>Women</v>
      </c>
      <c r="O934" s="6" t="str">
        <f>TRIM(RIGHT(SUBSTITUTE(Table1[[#This Row],[name]], " ", REPT(" ", 100)), 100))</f>
        <v>Sweatshirt</v>
      </c>
      <c r="P93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935" spans="1:16" ht="19.8" hidden="1" customHeight="1" x14ac:dyDescent="0.3">
      <c r="A935" t="s">
        <v>785</v>
      </c>
      <c r="B935" t="s">
        <v>1161</v>
      </c>
      <c r="C935" t="s">
        <v>1162</v>
      </c>
      <c r="D935" t="s">
        <v>18</v>
      </c>
      <c r="E935" s="1" t="s">
        <v>4056</v>
      </c>
      <c r="F935" s="1" t="s">
        <v>1164</v>
      </c>
      <c r="G935" t="s">
        <v>21</v>
      </c>
      <c r="H935" t="s">
        <v>21</v>
      </c>
      <c r="I935" s="1" t="str">
        <f ca="1">IFERROR(LEFT(Table1[[#This Row],[ratingOld]],SEARCH("|", Table1[[#This Row],[ratingOld]])-2), AVERAGE(Table1[Ratings]))</f>
        <v>4.4</v>
      </c>
      <c r="J935" s="1" t="str">
        <f>IF(Table1[[#This Row],[numBuyers]]&lt;&gt;"None",LEFT(Table1[[#This Row],[numBuyers]],SEARCH(" ",Table1[[#This Row],[numBuyers]])-1), "None")</f>
        <v>None</v>
      </c>
      <c r="K935" s="1">
        <f>IFERROR(LEFT(Table1[[#This Row],[Column1]],SEARCH("k", Table1[[#This Row],[Column1]])-1), 0)</f>
        <v>0</v>
      </c>
      <c r="L935" s="6" t="str">
        <f>IF(Table1[[#This Row],[Column2]]=0, Table1[[#This Row],[Column1]], Table1[[#This Row],[Column2]]*1000)</f>
        <v>None</v>
      </c>
      <c r="M935" s="6" t="str">
        <f>IFERROR(MID(Table1[[#This Row],[price]],SEARCH("¹",Table1[[#This Row],[price]])+1, 10), MID(Table1[[#This Row],[price]],SEARCH("Rs. ",Table1[[#This Row],[price]])+4, 10))</f>
        <v>1979</v>
      </c>
      <c r="N935" s="6" t="str">
        <f>IF(ISNUMBER(SEARCH("Men", Table1[[#This Row],[name]])), "Men", "Women")</f>
        <v>Men</v>
      </c>
      <c r="O935" s="6" t="str">
        <f>TRIM(RIGHT(SUBSTITUTE(Table1[[#This Row],[name]], " ", REPT(" ", 100)), 100))</f>
        <v>Jeans</v>
      </c>
      <c r="P93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936" spans="1:16" ht="19.8" customHeight="1" x14ac:dyDescent="0.3">
      <c r="A936" t="s">
        <v>133</v>
      </c>
      <c r="B936" t="s">
        <v>4057</v>
      </c>
      <c r="C936" t="s">
        <v>1972</v>
      </c>
      <c r="D936" t="s">
        <v>21</v>
      </c>
      <c r="E936" t="s">
        <v>4058</v>
      </c>
      <c r="F936" s="1" t="s">
        <v>137</v>
      </c>
      <c r="G936" s="1" t="s">
        <v>4059</v>
      </c>
      <c r="H936" t="s">
        <v>4060</v>
      </c>
      <c r="I936" s="10" t="str">
        <f>IFERROR(LEFT(Table1[[#This Row],[ratingOld]],SEARCH("|", Table1[[#This Row],[ratingOld]])-2), AVERAGE(Table1[Ratings]))</f>
        <v>3.9</v>
      </c>
      <c r="J936" s="1" t="str">
        <f>IF(Table1[[#This Row],[numBuyers]]&lt;&gt;"None",LEFT(Table1[[#This Row],[numBuyers]],SEARCH(" ",Table1[[#This Row],[numBuyers]])-1), "None")</f>
        <v>290</v>
      </c>
      <c r="K936" s="1">
        <f>IFERROR(LEFT(Table1[[#This Row],[Column1]],SEARCH("k", Table1[[#This Row],[Column1]])-1), 0)</f>
        <v>0</v>
      </c>
      <c r="L936" s="16" t="str">
        <f>IF(Table1[[#This Row],[Column2]]=0, Table1[[#This Row],[Column1]], Table1[[#This Row],[Column2]]*1000)</f>
        <v>290</v>
      </c>
      <c r="M936" s="14" t="str">
        <f>IFERROR(MID(Table1[[#This Row],[price]],SEARCH("¹",Table1[[#This Row],[price]])+1, 10), MID(Table1[[#This Row],[price]],SEARCH("Rs. ",Table1[[#This Row],[price]])+4, 10))</f>
        <v>1699</v>
      </c>
      <c r="N936" s="6" t="str">
        <f>IF(ISNUMBER(SEARCH("Men", Table1[[#This Row],[name]])), "Men", "Women")</f>
        <v>Women</v>
      </c>
      <c r="O936" s="6"/>
      <c r="P936" s="6"/>
    </row>
    <row r="937" spans="1:16" ht="19.8" customHeight="1" x14ac:dyDescent="0.3">
      <c r="A937" t="s">
        <v>638</v>
      </c>
      <c r="B937" t="s">
        <v>4061</v>
      </c>
      <c r="C937" t="s">
        <v>177</v>
      </c>
      <c r="D937" t="s">
        <v>10</v>
      </c>
      <c r="E937" s="1" t="s">
        <v>4062</v>
      </c>
      <c r="F937" s="1" t="s">
        <v>3152</v>
      </c>
      <c r="G937" s="1" t="s">
        <v>4063</v>
      </c>
      <c r="H937" t="s">
        <v>4064</v>
      </c>
      <c r="I937" s="10" t="str">
        <f>IFERROR(LEFT(Table1[[#This Row],[ratingOld]],SEARCH("|", Table1[[#This Row],[ratingOld]])-2), AVERAGE(Table1[Ratings]))</f>
        <v>4.2</v>
      </c>
      <c r="J937" s="1" t="str">
        <f>IF(Table1[[#This Row],[numBuyers]]&lt;&gt;"None",LEFT(Table1[[#This Row],[numBuyers]],SEARCH(" ",Table1[[#This Row],[numBuyers]])-1), "None")</f>
        <v>717</v>
      </c>
      <c r="K937" s="1">
        <f>IFERROR(LEFT(Table1[[#This Row],[Column1]],SEARCH("k", Table1[[#This Row],[Column1]])-1), 0)</f>
        <v>0</v>
      </c>
      <c r="L937" s="16" t="str">
        <f>IF(Table1[[#This Row],[Column2]]=0, Table1[[#This Row],[Column1]], Table1[[#This Row],[Column2]]*1000)</f>
        <v>717</v>
      </c>
      <c r="M937" s="14" t="str">
        <f>IFERROR(MID(Table1[[#This Row],[price]],SEARCH("¹",Table1[[#This Row],[price]])+1, 10), MID(Table1[[#This Row],[price]],SEARCH("Rs. ",Table1[[#This Row],[price]])+4, 10))</f>
        <v>2399</v>
      </c>
      <c r="N937" s="6" t="str">
        <f>IF(ISNUMBER(SEARCH("Men", Table1[[#This Row],[name]])), "Men", "Women")</f>
        <v>Men</v>
      </c>
      <c r="O937" s="6"/>
      <c r="P937" s="6"/>
    </row>
    <row r="938" spans="1:16" ht="19.8" customHeight="1" x14ac:dyDescent="0.3">
      <c r="A938" t="s">
        <v>65</v>
      </c>
      <c r="B938" t="s">
        <v>4065</v>
      </c>
      <c r="C938" t="s">
        <v>73</v>
      </c>
      <c r="D938" t="s">
        <v>1254</v>
      </c>
      <c r="E938" t="s">
        <v>4066</v>
      </c>
      <c r="F938" s="1" t="s">
        <v>802</v>
      </c>
      <c r="G938" s="1" t="s">
        <v>4067</v>
      </c>
      <c r="H938" t="s">
        <v>4068</v>
      </c>
      <c r="I938" s="10" t="str">
        <f>IFERROR(LEFT(Table1[[#This Row],[ratingOld]],SEARCH("|", Table1[[#This Row],[ratingOld]])-2), AVERAGE(Table1[Ratings]))</f>
        <v>4</v>
      </c>
      <c r="J938" s="1" t="str">
        <f>IF(Table1[[#This Row],[numBuyers]]&lt;&gt;"None",LEFT(Table1[[#This Row],[numBuyers]],SEARCH(" ",Table1[[#This Row],[numBuyers]])-1), "None")</f>
        <v>9.1k</v>
      </c>
      <c r="K938" s="1" t="str">
        <f>IFERROR(LEFT(Table1[[#This Row],[Column1]],SEARCH("k", Table1[[#This Row],[Column1]])-1), 0)</f>
        <v>9.1</v>
      </c>
      <c r="L938" s="16">
        <f>IF(Table1[[#This Row],[Column2]]=0, Table1[[#This Row],[Column1]], Table1[[#This Row],[Column2]]*1000)</f>
        <v>9100</v>
      </c>
      <c r="M938" s="14" t="str">
        <f>IFERROR(MID(Table1[[#This Row],[price]],SEARCH("¹",Table1[[#This Row],[price]])+1, 10), MID(Table1[[#This Row],[price]],SEARCH("Rs. ",Table1[[#This Row],[price]])+4, 10))</f>
        <v>681</v>
      </c>
      <c r="N938" s="6" t="str">
        <f>IF(ISNUMBER(SEARCH("Men", Table1[[#This Row],[name]])), "Men", "Women")</f>
        <v>Men</v>
      </c>
      <c r="O938" s="6"/>
      <c r="P938" s="6"/>
    </row>
    <row r="939" spans="1:16" ht="19.8" customHeight="1" x14ac:dyDescent="0.3">
      <c r="A939" t="s">
        <v>4069</v>
      </c>
      <c r="B939" t="s">
        <v>4070</v>
      </c>
      <c r="C939" t="s">
        <v>1638</v>
      </c>
      <c r="D939" t="s">
        <v>1639</v>
      </c>
      <c r="E939" t="s">
        <v>4071</v>
      </c>
      <c r="F939" s="1" t="s">
        <v>285</v>
      </c>
      <c r="G939" s="1" t="s">
        <v>4072</v>
      </c>
      <c r="H939" t="s">
        <v>4073</v>
      </c>
      <c r="I939" s="10" t="str">
        <f>IFERROR(LEFT(Table1[[#This Row],[ratingOld]],SEARCH("|", Table1[[#This Row],[ratingOld]])-2), AVERAGE(Table1[Ratings]))</f>
        <v>4.2</v>
      </c>
      <c r="J939" s="1" t="str">
        <f>IF(Table1[[#This Row],[numBuyers]]&lt;&gt;"None",LEFT(Table1[[#This Row],[numBuyers]],SEARCH(" ",Table1[[#This Row],[numBuyers]])-1), "None")</f>
        <v>542</v>
      </c>
      <c r="K939" s="1">
        <f>IFERROR(LEFT(Table1[[#This Row],[Column1]],SEARCH("k", Table1[[#This Row],[Column1]])-1), 0)</f>
        <v>0</v>
      </c>
      <c r="L939" s="16" t="str">
        <f>IF(Table1[[#This Row],[Column2]]=0, Table1[[#This Row],[Column1]], Table1[[#This Row],[Column2]]*1000)</f>
        <v>542</v>
      </c>
      <c r="M939" s="14" t="str">
        <f>IFERROR(MID(Table1[[#This Row],[price]],SEARCH("¹",Table1[[#This Row],[price]])+1, 10), MID(Table1[[#This Row],[price]],SEARCH("Rs. ",Table1[[#This Row],[price]])+4, 10))</f>
        <v>701</v>
      </c>
      <c r="N939" s="6" t="str">
        <f>IF(ISNUMBER(SEARCH("Men", Table1[[#This Row],[name]])), "Men", "Women")</f>
        <v>Men</v>
      </c>
      <c r="O939" s="6"/>
      <c r="P939" s="6"/>
    </row>
    <row r="940" spans="1:16" ht="19.8" customHeight="1" x14ac:dyDescent="0.3">
      <c r="A940" t="s">
        <v>240</v>
      </c>
      <c r="B940" t="s">
        <v>4074</v>
      </c>
      <c r="C940" t="s">
        <v>4075</v>
      </c>
      <c r="D940" t="s">
        <v>1639</v>
      </c>
      <c r="E940" t="s">
        <v>4076</v>
      </c>
      <c r="F940" s="1" t="s">
        <v>4077</v>
      </c>
      <c r="G940" s="1" t="s">
        <v>4078</v>
      </c>
      <c r="H940" t="s">
        <v>2121</v>
      </c>
      <c r="I940" s="10" t="str">
        <f>IFERROR(LEFT(Table1[[#This Row],[ratingOld]],SEARCH("|", Table1[[#This Row],[ratingOld]])-2), AVERAGE(Table1[Ratings]))</f>
        <v>3.7</v>
      </c>
      <c r="J940" s="1" t="str">
        <f>IF(Table1[[#This Row],[numBuyers]]&lt;&gt;"None",LEFT(Table1[[#This Row],[numBuyers]],SEARCH(" ",Table1[[#This Row],[numBuyers]])-1), "None")</f>
        <v>3k</v>
      </c>
      <c r="K940" s="1" t="str">
        <f>IFERROR(LEFT(Table1[[#This Row],[Column1]],SEARCH("k", Table1[[#This Row],[Column1]])-1), 0)</f>
        <v>3</v>
      </c>
      <c r="L940" s="16">
        <f>IF(Table1[[#This Row],[Column2]]=0, Table1[[#This Row],[Column1]], Table1[[#This Row],[Column2]]*1000)</f>
        <v>3000</v>
      </c>
      <c r="M940" s="14" t="str">
        <f>IFERROR(MID(Table1[[#This Row],[price]],SEARCH("¹",Table1[[#This Row],[price]])+1, 10), MID(Table1[[#This Row],[price]],SEARCH("Rs. ",Table1[[#This Row],[price]])+4, 10))</f>
        <v>917</v>
      </c>
      <c r="N940" s="6" t="str">
        <f>IF(ISNUMBER(SEARCH("Men", Table1[[#This Row],[name]])), "Men", "Women")</f>
        <v>Men</v>
      </c>
      <c r="O940" s="6"/>
      <c r="P940" s="6"/>
    </row>
    <row r="941" spans="1:16" ht="19.8" customHeight="1" x14ac:dyDescent="0.3">
      <c r="A941" t="s">
        <v>1715</v>
      </c>
      <c r="B941" t="s">
        <v>4079</v>
      </c>
      <c r="C941" t="s">
        <v>80</v>
      </c>
      <c r="D941" t="s">
        <v>106</v>
      </c>
      <c r="E941" s="1" t="s">
        <v>4080</v>
      </c>
      <c r="F941" s="1" t="s">
        <v>362</v>
      </c>
      <c r="G941" s="1" t="s">
        <v>4081</v>
      </c>
      <c r="H941" t="s">
        <v>4082</v>
      </c>
      <c r="I941" s="10" t="str">
        <f>IFERROR(LEFT(Table1[[#This Row],[ratingOld]],SEARCH("|", Table1[[#This Row],[ratingOld]])-2), AVERAGE(Table1[Ratings]))</f>
        <v>4.2</v>
      </c>
      <c r="J941" s="1" t="str">
        <f>IF(Table1[[#This Row],[numBuyers]]&lt;&gt;"None",LEFT(Table1[[#This Row],[numBuyers]],SEARCH(" ",Table1[[#This Row],[numBuyers]])-1), "None")</f>
        <v>179</v>
      </c>
      <c r="K941" s="1">
        <f>IFERROR(LEFT(Table1[[#This Row],[Column1]],SEARCH("k", Table1[[#This Row],[Column1]])-1), 0)</f>
        <v>0</v>
      </c>
      <c r="L941" s="16" t="str">
        <f>IF(Table1[[#This Row],[Column2]]=0, Table1[[#This Row],[Column1]], Table1[[#This Row],[Column2]]*1000)</f>
        <v>179</v>
      </c>
      <c r="M941" s="14" t="str">
        <f>IFERROR(MID(Table1[[#This Row],[price]],SEARCH("¹",Table1[[#This Row],[price]])+1, 10), MID(Table1[[#This Row],[price]],SEARCH("Rs. ",Table1[[#This Row],[price]])+4, 10))</f>
        <v>1199</v>
      </c>
      <c r="N941" s="6" t="str">
        <f>IF(ISNUMBER(SEARCH("Men", Table1[[#This Row],[name]])), "Men", "Women")</f>
        <v>Men</v>
      </c>
      <c r="O941" s="6"/>
      <c r="P941" s="6"/>
    </row>
    <row r="942" spans="1:16" ht="19.8" customHeight="1" x14ac:dyDescent="0.3">
      <c r="A942" t="s">
        <v>133</v>
      </c>
      <c r="B942" t="s">
        <v>4083</v>
      </c>
      <c r="C942" t="s">
        <v>1238</v>
      </c>
      <c r="D942" t="s">
        <v>4084</v>
      </c>
      <c r="E942" s="1" t="s">
        <v>4085</v>
      </c>
      <c r="F942" s="1" t="s">
        <v>2795</v>
      </c>
      <c r="G942" s="1" t="s">
        <v>4041</v>
      </c>
      <c r="H942" t="s">
        <v>924</v>
      </c>
      <c r="I942" s="10" t="str">
        <f>IFERROR(LEFT(Table1[[#This Row],[ratingOld]],SEARCH("|", Table1[[#This Row],[ratingOld]])-2), AVERAGE(Table1[Ratings]))</f>
        <v>3.6</v>
      </c>
      <c r="J942" s="1" t="str">
        <f>IF(Table1[[#This Row],[numBuyers]]&lt;&gt;"None",LEFT(Table1[[#This Row],[numBuyers]],SEARCH(" ",Table1[[#This Row],[numBuyers]])-1), "None")</f>
        <v>16</v>
      </c>
      <c r="K942" s="1">
        <f>IFERROR(LEFT(Table1[[#This Row],[Column1]],SEARCH("k", Table1[[#This Row],[Column1]])-1), 0)</f>
        <v>0</v>
      </c>
      <c r="L942" s="16" t="str">
        <f>IF(Table1[[#This Row],[Column2]]=0, Table1[[#This Row],[Column1]], Table1[[#This Row],[Column2]]*1000)</f>
        <v>16</v>
      </c>
      <c r="M942" s="14" t="str">
        <f>IFERROR(MID(Table1[[#This Row],[price]],SEARCH("¹",Table1[[#This Row],[price]])+1, 10), MID(Table1[[#This Row],[price]],SEARCH("Rs. ",Table1[[#This Row],[price]])+4, 10))</f>
        <v>329</v>
      </c>
      <c r="N942" s="6" t="str">
        <f>IF(ISNUMBER(SEARCH("Men", Table1[[#This Row],[name]])), "Men", "Women")</f>
        <v>Men</v>
      </c>
      <c r="O942" s="6"/>
      <c r="P942" s="6"/>
    </row>
    <row r="943" spans="1:16" ht="19.8" customHeight="1" x14ac:dyDescent="0.3">
      <c r="A943" t="s">
        <v>240</v>
      </c>
      <c r="B943" t="s">
        <v>4086</v>
      </c>
      <c r="C943" t="s">
        <v>806</v>
      </c>
      <c r="D943" t="s">
        <v>68</v>
      </c>
      <c r="E943" t="s">
        <v>4087</v>
      </c>
      <c r="F943" s="1" t="s">
        <v>308</v>
      </c>
      <c r="G943" s="1" t="s">
        <v>4088</v>
      </c>
      <c r="H943" t="s">
        <v>1074</v>
      </c>
      <c r="I943" s="10" t="str">
        <f>IFERROR(LEFT(Table1[[#This Row],[ratingOld]],SEARCH("|", Table1[[#This Row],[ratingOld]])-2), AVERAGE(Table1[Ratings]))</f>
        <v>4.1</v>
      </c>
      <c r="J943" s="1" t="str">
        <f>IF(Table1[[#This Row],[numBuyers]]&lt;&gt;"None",LEFT(Table1[[#This Row],[numBuyers]],SEARCH(" ",Table1[[#This Row],[numBuyers]])-1), "None")</f>
        <v>2.6k</v>
      </c>
      <c r="K943" s="1" t="str">
        <f>IFERROR(LEFT(Table1[[#This Row],[Column1]],SEARCH("k", Table1[[#This Row],[Column1]])-1), 0)</f>
        <v>2.6</v>
      </c>
      <c r="L943" s="16">
        <f>IF(Table1[[#This Row],[Column2]]=0, Table1[[#This Row],[Column1]], Table1[[#This Row],[Column2]]*1000)</f>
        <v>2600</v>
      </c>
      <c r="M943" s="14" t="str">
        <f>IFERROR(MID(Table1[[#This Row],[price]],SEARCH("¹",Table1[[#This Row],[price]])+1, 10), MID(Table1[[#This Row],[price]],SEARCH("Rs. ",Table1[[#This Row],[price]])+4, 10))</f>
        <v>854</v>
      </c>
      <c r="N943" s="6" t="str">
        <f>IF(ISNUMBER(SEARCH("Men", Table1[[#This Row],[name]])), "Men", "Women")</f>
        <v>Men</v>
      </c>
      <c r="O943" s="6"/>
      <c r="P943" s="6"/>
    </row>
    <row r="944" spans="1:16" ht="19.8" customHeight="1" x14ac:dyDescent="0.3">
      <c r="A944" t="s">
        <v>339</v>
      </c>
      <c r="B944" t="s">
        <v>4089</v>
      </c>
      <c r="C944" t="s">
        <v>3963</v>
      </c>
      <c r="D944" t="s">
        <v>99</v>
      </c>
      <c r="E944" t="s">
        <v>4090</v>
      </c>
      <c r="F944" t="s">
        <v>21</v>
      </c>
      <c r="G944" s="1" t="s">
        <v>4091</v>
      </c>
      <c r="H944" t="s">
        <v>1209</v>
      </c>
      <c r="I944" s="10" t="str">
        <f>IFERROR(LEFT(Table1[[#This Row],[ratingOld]],SEARCH("|", Table1[[#This Row],[ratingOld]])-2), AVERAGE(Table1[Ratings]))</f>
        <v>4.6</v>
      </c>
      <c r="J944" s="1" t="str">
        <f>IF(Table1[[#This Row],[numBuyers]]&lt;&gt;"None",LEFT(Table1[[#This Row],[numBuyers]],SEARCH(" ",Table1[[#This Row],[numBuyers]])-1), "None")</f>
        <v>3.6k</v>
      </c>
      <c r="K944" s="1" t="str">
        <f>IFERROR(LEFT(Table1[[#This Row],[Column1]],SEARCH("k", Table1[[#This Row],[Column1]])-1), 0)</f>
        <v>3.6</v>
      </c>
      <c r="L944" s="16">
        <f>IF(Table1[[#This Row],[Column2]]=0, Table1[[#This Row],[Column1]], Table1[[#This Row],[Column2]]*1000)</f>
        <v>3600</v>
      </c>
      <c r="M944" s="14" t="str">
        <f>IFERROR(MID(Table1[[#This Row],[price]],SEARCH("¹",Table1[[#This Row],[price]])+1, 10), MID(Table1[[#This Row],[price]],SEARCH("Rs. ",Table1[[#This Row],[price]])+4, 10))</f>
        <v>431</v>
      </c>
      <c r="N944" s="6" t="str">
        <f>IF(ISNUMBER(SEARCH("Men", Table1[[#This Row],[name]])), "Men", "Women")</f>
        <v>Women</v>
      </c>
      <c r="O944" s="6"/>
      <c r="P944" s="6"/>
    </row>
    <row r="945" spans="1:16" ht="19.8" customHeight="1" x14ac:dyDescent="0.3">
      <c r="A945" t="s">
        <v>140</v>
      </c>
      <c r="B945" t="s">
        <v>4092</v>
      </c>
      <c r="C945" t="s">
        <v>2085</v>
      </c>
      <c r="D945" t="s">
        <v>68</v>
      </c>
      <c r="E945" s="1" t="s">
        <v>4093</v>
      </c>
      <c r="F945" t="s">
        <v>21</v>
      </c>
      <c r="G945" s="1" t="s">
        <v>4094</v>
      </c>
      <c r="H945" t="s">
        <v>1970</v>
      </c>
      <c r="I945" s="10" t="str">
        <f>IFERROR(LEFT(Table1[[#This Row],[ratingOld]],SEARCH("|", Table1[[#This Row],[ratingOld]])-2), AVERAGE(Table1[Ratings]))</f>
        <v>4.3</v>
      </c>
      <c r="J945" s="1" t="str">
        <f>IF(Table1[[#This Row],[numBuyers]]&lt;&gt;"None",LEFT(Table1[[#This Row],[numBuyers]],SEARCH(" ",Table1[[#This Row],[numBuyers]])-1), "None")</f>
        <v>894</v>
      </c>
      <c r="K945" s="1">
        <f>IFERROR(LEFT(Table1[[#This Row],[Column1]],SEARCH("k", Table1[[#This Row],[Column1]])-1), 0)</f>
        <v>0</v>
      </c>
      <c r="L945" s="16" t="str">
        <f>IF(Table1[[#This Row],[Column2]]=0, Table1[[#This Row],[Column1]], Table1[[#This Row],[Column2]]*1000)</f>
        <v>894</v>
      </c>
      <c r="M945" s="14" t="str">
        <f>IFERROR(MID(Table1[[#This Row],[price]],SEARCH("¹",Table1[[#This Row],[price]])+1, 10), MID(Table1[[#This Row],[price]],SEARCH("Rs. ",Table1[[#This Row],[price]])+4, 10))</f>
        <v>1439</v>
      </c>
      <c r="N945" s="6" t="str">
        <f>IF(ISNUMBER(SEARCH("Men", Table1[[#This Row],[name]])), "Men", "Women")</f>
        <v>Women</v>
      </c>
      <c r="O945" s="6"/>
      <c r="P945" s="6"/>
    </row>
    <row r="946" spans="1:16" ht="19.8" hidden="1" customHeight="1" x14ac:dyDescent="0.3">
      <c r="A946" t="s">
        <v>1827</v>
      </c>
      <c r="B946" t="s">
        <v>4095</v>
      </c>
      <c r="C946" t="s">
        <v>135</v>
      </c>
      <c r="D946" t="s">
        <v>21</v>
      </c>
      <c r="E946" t="s">
        <v>4096</v>
      </c>
      <c r="F946" s="1" t="s">
        <v>137</v>
      </c>
      <c r="G946" t="s">
        <v>21</v>
      </c>
      <c r="H946" t="s">
        <v>21</v>
      </c>
      <c r="I946" s="1" t="str">
        <f ca="1">IFERROR(LEFT(Table1[[#This Row],[ratingOld]],SEARCH("|", Table1[[#This Row],[ratingOld]])-2), AVERAGE(Table1[Ratings]))</f>
        <v>4.4</v>
      </c>
      <c r="J946" s="1" t="str">
        <f>IF(Table1[[#This Row],[numBuyers]]&lt;&gt;"None",LEFT(Table1[[#This Row],[numBuyers]],SEARCH(" ",Table1[[#This Row],[numBuyers]])-1), "None")</f>
        <v>None</v>
      </c>
      <c r="K946" s="1">
        <f>IFERROR(LEFT(Table1[[#This Row],[Column1]],SEARCH("k", Table1[[#This Row],[Column1]])-1), 0)</f>
        <v>0</v>
      </c>
      <c r="L946" s="6" t="str">
        <f>IF(Table1[[#This Row],[Column2]]=0, Table1[[#This Row],[Column1]], Table1[[#This Row],[Column2]]*1000)</f>
        <v>None</v>
      </c>
      <c r="M946" s="6" t="str">
        <f>IFERROR(MID(Table1[[#This Row],[price]],SEARCH("¹",Table1[[#This Row],[price]])+1, 10), MID(Table1[[#This Row],[price]],SEARCH("Rs. ",Table1[[#This Row],[price]])+4, 10))</f>
        <v>1899</v>
      </c>
      <c r="N946" s="6" t="str">
        <f>IF(ISNUMBER(SEARCH("Men", Table1[[#This Row],[name]])), "Men", "Women")</f>
        <v>Women</v>
      </c>
      <c r="O946" s="6" t="str">
        <f>TRIM(RIGHT(SUBSTITUTE(Table1[[#This Row],[name]], " ", REPT(" ", 100)), 100))</f>
        <v>Shirt</v>
      </c>
      <c r="P94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White</v>
      </c>
    </row>
    <row r="947" spans="1:16" ht="19.8" customHeight="1" x14ac:dyDescent="0.3">
      <c r="A947" t="s">
        <v>104</v>
      </c>
      <c r="B947" t="s">
        <v>4097</v>
      </c>
      <c r="C947" t="s">
        <v>177</v>
      </c>
      <c r="D947" t="s">
        <v>459</v>
      </c>
      <c r="E947" s="1" t="s">
        <v>4098</v>
      </c>
      <c r="F947" s="1" t="s">
        <v>4099</v>
      </c>
      <c r="G947" s="1" t="s">
        <v>4100</v>
      </c>
      <c r="H947" t="s">
        <v>1340</v>
      </c>
      <c r="I947" s="10" t="str">
        <f>IFERROR(LEFT(Table1[[#This Row],[ratingOld]],SEARCH("|", Table1[[#This Row],[ratingOld]])-2), AVERAGE(Table1[Ratings]))</f>
        <v>4.3</v>
      </c>
      <c r="J947" s="1" t="str">
        <f>IF(Table1[[#This Row],[numBuyers]]&lt;&gt;"None",LEFT(Table1[[#This Row],[numBuyers]],SEARCH(" ",Table1[[#This Row],[numBuyers]])-1), "None")</f>
        <v>32</v>
      </c>
      <c r="K947" s="1">
        <f>IFERROR(LEFT(Table1[[#This Row],[Column1]],SEARCH("k", Table1[[#This Row],[Column1]])-1), 0)</f>
        <v>0</v>
      </c>
      <c r="L947" s="16" t="str">
        <f>IF(Table1[[#This Row],[Column2]]=0, Table1[[#This Row],[Column1]], Table1[[#This Row],[Column2]]*1000)</f>
        <v>32</v>
      </c>
      <c r="M947" s="14" t="str">
        <f>IFERROR(MID(Table1[[#This Row],[price]],SEARCH("¹",Table1[[#This Row],[price]])+1, 10), MID(Table1[[#This Row],[price]],SEARCH("Rs. ",Table1[[#This Row],[price]])+4, 10))</f>
        <v>2399</v>
      </c>
      <c r="N947" s="6" t="str">
        <f>IF(ISNUMBER(SEARCH("Men", Table1[[#This Row],[name]])), "Men", "Women")</f>
        <v>Women</v>
      </c>
      <c r="O947" s="6"/>
      <c r="P947" s="6"/>
    </row>
    <row r="948" spans="1:16" ht="19.8" customHeight="1" x14ac:dyDescent="0.3">
      <c r="A948" t="s">
        <v>65</v>
      </c>
      <c r="B948" t="s">
        <v>281</v>
      </c>
      <c r="C948" t="s">
        <v>2629</v>
      </c>
      <c r="D948" t="s">
        <v>984</v>
      </c>
      <c r="E948" t="s">
        <v>1166</v>
      </c>
      <c r="F948" s="1" t="s">
        <v>626</v>
      </c>
      <c r="G948" s="1" t="s">
        <v>4101</v>
      </c>
      <c r="H948" t="s">
        <v>364</v>
      </c>
      <c r="I948" s="10" t="str">
        <f>IFERROR(LEFT(Table1[[#This Row],[ratingOld]],SEARCH("|", Table1[[#This Row],[ratingOld]])-2), AVERAGE(Table1[Ratings]))</f>
        <v>4</v>
      </c>
      <c r="J948" s="1" t="str">
        <f>IF(Table1[[#This Row],[numBuyers]]&lt;&gt;"None",LEFT(Table1[[#This Row],[numBuyers]],SEARCH(" ",Table1[[#This Row],[numBuyers]])-1), "None")</f>
        <v>1.8k</v>
      </c>
      <c r="K948" s="1" t="str">
        <f>IFERROR(LEFT(Table1[[#This Row],[Column1]],SEARCH("k", Table1[[#This Row],[Column1]])-1), 0)</f>
        <v>1.8</v>
      </c>
      <c r="L948" s="16">
        <f>IF(Table1[[#This Row],[Column2]]=0, Table1[[#This Row],[Column1]], Table1[[#This Row],[Column2]]*1000)</f>
        <v>1800</v>
      </c>
      <c r="M948" s="14" t="str">
        <f>IFERROR(MID(Table1[[#This Row],[price]],SEARCH("¹",Table1[[#This Row],[price]])+1, 10), MID(Table1[[#This Row],[price]],SEARCH("Rs. ",Table1[[#This Row],[price]])+4, 10))</f>
        <v>479</v>
      </c>
      <c r="N948" s="6" t="str">
        <f>IF(ISNUMBER(SEARCH("Men", Table1[[#This Row],[name]])), "Men", "Women")</f>
        <v>Men</v>
      </c>
      <c r="O948" s="6"/>
      <c r="P948" s="6"/>
    </row>
    <row r="949" spans="1:16" ht="19.8" customHeight="1" x14ac:dyDescent="0.3">
      <c r="A949" t="s">
        <v>1361</v>
      </c>
      <c r="B949" t="s">
        <v>4102</v>
      </c>
      <c r="C949" t="s">
        <v>2817</v>
      </c>
      <c r="D949" t="s">
        <v>459</v>
      </c>
      <c r="E949" s="1" t="s">
        <v>4103</v>
      </c>
      <c r="F949" s="1" t="s">
        <v>4104</v>
      </c>
      <c r="G949" s="1" t="s">
        <v>4105</v>
      </c>
      <c r="H949" t="s">
        <v>4106</v>
      </c>
      <c r="I949" s="10" t="str">
        <f>IFERROR(LEFT(Table1[[#This Row],[ratingOld]],SEARCH("|", Table1[[#This Row],[ratingOld]])-2), AVERAGE(Table1[Ratings]))</f>
        <v>4.5</v>
      </c>
      <c r="J949" s="1" t="str">
        <f>IF(Table1[[#This Row],[numBuyers]]&lt;&gt;"None",LEFT(Table1[[#This Row],[numBuyers]],SEARCH(" ",Table1[[#This Row],[numBuyers]])-1), "None")</f>
        <v>21</v>
      </c>
      <c r="K949" s="1">
        <f>IFERROR(LEFT(Table1[[#This Row],[Column1]],SEARCH("k", Table1[[#This Row],[Column1]])-1), 0)</f>
        <v>0</v>
      </c>
      <c r="L949" s="16" t="str">
        <f>IF(Table1[[#This Row],[Column2]]=0, Table1[[#This Row],[Column1]], Table1[[#This Row],[Column2]]*1000)</f>
        <v>21</v>
      </c>
      <c r="M949" s="14" t="str">
        <f>IFERROR(MID(Table1[[#This Row],[price]],SEARCH("¹",Table1[[#This Row],[price]])+1, 10), MID(Table1[[#This Row],[price]],SEARCH("Rs. ",Table1[[#This Row],[price]])+4, 10))</f>
        <v>3199</v>
      </c>
      <c r="N949" s="6" t="str">
        <f>IF(ISNUMBER(SEARCH("Men", Table1[[#This Row],[name]])), "Men", "Women")</f>
        <v>Women</v>
      </c>
      <c r="O949" s="6"/>
      <c r="P949" s="6"/>
    </row>
    <row r="950" spans="1:16" ht="19.8" hidden="1" customHeight="1" x14ac:dyDescent="0.3">
      <c r="A950" t="s">
        <v>2172</v>
      </c>
      <c r="B950" t="s">
        <v>4107</v>
      </c>
      <c r="C950" t="s">
        <v>2174</v>
      </c>
      <c r="D950" t="s">
        <v>2175</v>
      </c>
      <c r="E950" s="1" t="s">
        <v>4108</v>
      </c>
      <c r="F950" s="1" t="s">
        <v>338</v>
      </c>
      <c r="G950" t="s">
        <v>21</v>
      </c>
      <c r="H950" t="s">
        <v>21</v>
      </c>
      <c r="I950" s="1" t="str">
        <f ca="1">IFERROR(LEFT(Table1[[#This Row],[ratingOld]],SEARCH("|", Table1[[#This Row],[ratingOld]])-2), AVERAGE(Table1[Ratings]))</f>
        <v>4.4</v>
      </c>
      <c r="J950" s="1" t="str">
        <f>IF(Table1[[#This Row],[numBuyers]]&lt;&gt;"None",LEFT(Table1[[#This Row],[numBuyers]],SEARCH(" ",Table1[[#This Row],[numBuyers]])-1), "None")</f>
        <v>None</v>
      </c>
      <c r="K950" s="1">
        <f>IFERROR(LEFT(Table1[[#This Row],[Column1]],SEARCH("k", Table1[[#This Row],[Column1]])-1), 0)</f>
        <v>0</v>
      </c>
      <c r="L950" s="6" t="str">
        <f>IF(Table1[[#This Row],[Column2]]=0, Table1[[#This Row],[Column1]], Table1[[#This Row],[Column2]]*1000)</f>
        <v>None</v>
      </c>
      <c r="M950" s="6" t="str">
        <f>IFERROR(MID(Table1[[#This Row],[price]],SEARCH("¹",Table1[[#This Row],[price]])+1, 10), MID(Table1[[#This Row],[price]],SEARCH("Rs. ",Table1[[#This Row],[price]])+4, 10))</f>
        <v>2773</v>
      </c>
      <c r="N950" s="6" t="str">
        <f>IF(ISNUMBER(SEARCH("Men", Table1[[#This Row],[name]])), "Men", "Women")</f>
        <v>Men</v>
      </c>
      <c r="O950" s="6" t="str">
        <f>TRIM(RIGHT(SUBSTITUTE(Table1[[#This Row],[name]], " ", REPT(" ", 100)), 100))</f>
        <v>Sneakers</v>
      </c>
      <c r="P95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951" spans="1:16" ht="19.8" customHeight="1" x14ac:dyDescent="0.3">
      <c r="A951" t="s">
        <v>65</v>
      </c>
      <c r="B951" t="s">
        <v>4109</v>
      </c>
      <c r="C951" t="s">
        <v>162</v>
      </c>
      <c r="D951" t="s">
        <v>163</v>
      </c>
      <c r="E951" s="1" t="s">
        <v>4110</v>
      </c>
      <c r="F951" s="1" t="s">
        <v>1449</v>
      </c>
      <c r="G951" s="1" t="s">
        <v>4111</v>
      </c>
      <c r="H951" t="s">
        <v>4112</v>
      </c>
      <c r="I951" s="10" t="str">
        <f>IFERROR(LEFT(Table1[[#This Row],[ratingOld]],SEARCH("|", Table1[[#This Row],[ratingOld]])-2), AVERAGE(Table1[Ratings]))</f>
        <v>3.4</v>
      </c>
      <c r="J951" s="1" t="str">
        <f>IF(Table1[[#This Row],[numBuyers]]&lt;&gt;"None",LEFT(Table1[[#This Row],[numBuyers]],SEARCH(" ",Table1[[#This Row],[numBuyers]])-1), "None")</f>
        <v>898</v>
      </c>
      <c r="K951" s="1">
        <f>IFERROR(LEFT(Table1[[#This Row],[Column1]],SEARCH("k", Table1[[#This Row],[Column1]])-1), 0)</f>
        <v>0</v>
      </c>
      <c r="L951" s="16" t="str">
        <f>IF(Table1[[#This Row],[Column2]]=0, Table1[[#This Row],[Column1]], Table1[[#This Row],[Column2]]*1000)</f>
        <v>898</v>
      </c>
      <c r="M951" s="14" t="str">
        <f>IFERROR(MID(Table1[[#This Row],[price]],SEARCH("¹",Table1[[#This Row],[price]])+1, 10), MID(Table1[[#This Row],[price]],SEARCH("Rs. ",Table1[[#This Row],[price]])+4, 10))</f>
        <v>601</v>
      </c>
      <c r="N951" s="6" t="str">
        <f>IF(ISNUMBER(SEARCH("Men", Table1[[#This Row],[name]])), "Men", "Women")</f>
        <v>Men</v>
      </c>
      <c r="O951" s="6"/>
      <c r="P951" s="6"/>
    </row>
    <row r="952" spans="1:16" ht="19.8" customHeight="1" x14ac:dyDescent="0.3">
      <c r="A952" t="s">
        <v>4113</v>
      </c>
      <c r="B952" t="s">
        <v>4114</v>
      </c>
      <c r="C952" t="s">
        <v>4115</v>
      </c>
      <c r="D952" t="s">
        <v>436</v>
      </c>
      <c r="E952" t="s">
        <v>4116</v>
      </c>
      <c r="F952" t="s">
        <v>21</v>
      </c>
      <c r="G952" s="1" t="s">
        <v>661</v>
      </c>
      <c r="H952" t="s">
        <v>662</v>
      </c>
      <c r="I952" s="10" t="str">
        <f>IFERROR(LEFT(Table1[[#This Row],[ratingOld]],SEARCH("|", Table1[[#This Row],[ratingOld]])-2), AVERAGE(Table1[Ratings]))</f>
        <v>4.4</v>
      </c>
      <c r="J952" s="1" t="str">
        <f>IF(Table1[[#This Row],[numBuyers]]&lt;&gt;"None",LEFT(Table1[[#This Row],[numBuyers]],SEARCH(" ",Table1[[#This Row],[numBuyers]])-1), "None")</f>
        <v>1.1k</v>
      </c>
      <c r="K952" s="1" t="str">
        <f>IFERROR(LEFT(Table1[[#This Row],[Column1]],SEARCH("k", Table1[[#This Row],[Column1]])-1), 0)</f>
        <v>1.1</v>
      </c>
      <c r="L952" s="16">
        <f>IF(Table1[[#This Row],[Column2]]=0, Table1[[#This Row],[Column1]], Table1[[#This Row],[Column2]]*1000)</f>
        <v>1100</v>
      </c>
      <c r="M952" s="14" t="str">
        <f>IFERROR(MID(Table1[[#This Row],[price]],SEARCH("¹",Table1[[#This Row],[price]])+1, 10), MID(Table1[[#This Row],[price]],SEARCH("Rs. ",Table1[[#This Row],[price]])+4, 10))</f>
        <v>4760</v>
      </c>
      <c r="N952" s="6" t="str">
        <f>IF(ISNUMBER(SEARCH("Men", Table1[[#This Row],[name]])), "Men", "Women")</f>
        <v>Women</v>
      </c>
      <c r="O952" s="6"/>
      <c r="P952" s="6"/>
    </row>
    <row r="953" spans="1:16" ht="19.8" customHeight="1" x14ac:dyDescent="0.3">
      <c r="A953" t="s">
        <v>240</v>
      </c>
      <c r="B953" t="s">
        <v>4117</v>
      </c>
      <c r="C953" t="s">
        <v>377</v>
      </c>
      <c r="D953" t="s">
        <v>18</v>
      </c>
      <c r="E953" s="1" t="s">
        <v>4118</v>
      </c>
      <c r="F953" s="1" t="s">
        <v>1179</v>
      </c>
      <c r="G953" s="1" t="s">
        <v>4119</v>
      </c>
      <c r="H953" t="s">
        <v>1241</v>
      </c>
      <c r="I953" s="10" t="str">
        <f>IFERROR(LEFT(Table1[[#This Row],[ratingOld]],SEARCH("|", Table1[[#This Row],[ratingOld]])-2), AVERAGE(Table1[Ratings]))</f>
        <v>4.2</v>
      </c>
      <c r="J953" s="1" t="str">
        <f>IF(Table1[[#This Row],[numBuyers]]&lt;&gt;"None",LEFT(Table1[[#This Row],[numBuyers]],SEARCH(" ",Table1[[#This Row],[numBuyers]])-1), "None")</f>
        <v>5.6k</v>
      </c>
      <c r="K953" s="1" t="str">
        <f>IFERROR(LEFT(Table1[[#This Row],[Column1]],SEARCH("k", Table1[[#This Row],[Column1]])-1), 0)</f>
        <v>5.6</v>
      </c>
      <c r="L953" s="16">
        <f>IF(Table1[[#This Row],[Column2]]=0, Table1[[#This Row],[Column1]], Table1[[#This Row],[Column2]]*1000)</f>
        <v>5600</v>
      </c>
      <c r="M953" s="14" t="str">
        <f>IFERROR(MID(Table1[[#This Row],[price]],SEARCH("¹",Table1[[#This Row],[price]])+1, 10), MID(Table1[[#This Row],[price]],SEARCH("Rs. ",Table1[[#This Row],[price]])+4, 10))</f>
        <v>899</v>
      </c>
      <c r="N953" s="6" t="str">
        <f>IF(ISNUMBER(SEARCH("Men", Table1[[#This Row],[name]])), "Men", "Women")</f>
        <v>Men</v>
      </c>
      <c r="O953" s="6"/>
      <c r="P953" s="6"/>
    </row>
    <row r="954" spans="1:16" ht="19.8" hidden="1" customHeight="1" x14ac:dyDescent="0.3">
      <c r="A954" t="s">
        <v>4120</v>
      </c>
      <c r="B954" t="s">
        <v>4121</v>
      </c>
      <c r="C954" t="s">
        <v>4122</v>
      </c>
      <c r="D954" t="s">
        <v>21</v>
      </c>
      <c r="E954" s="1" t="s">
        <v>4123</v>
      </c>
      <c r="F954" t="s">
        <v>4124</v>
      </c>
      <c r="G954" t="s">
        <v>21</v>
      </c>
      <c r="H954" t="s">
        <v>21</v>
      </c>
      <c r="I954" s="1" t="str">
        <f ca="1">IFERROR(LEFT(Table1[[#This Row],[ratingOld]],SEARCH("|", Table1[[#This Row],[ratingOld]])-2), AVERAGE(Table1[Ratings]))</f>
        <v>4.4</v>
      </c>
      <c r="J954" s="1" t="str">
        <f>IF(Table1[[#This Row],[numBuyers]]&lt;&gt;"None",LEFT(Table1[[#This Row],[numBuyers]],SEARCH(" ",Table1[[#This Row],[numBuyers]])-1), "None")</f>
        <v>None</v>
      </c>
      <c r="K954" s="1">
        <f>IFERROR(LEFT(Table1[[#This Row],[Column1]],SEARCH("k", Table1[[#This Row],[Column1]])-1), 0)</f>
        <v>0</v>
      </c>
      <c r="L954" s="6" t="str">
        <f>IF(Table1[[#This Row],[Column2]]=0, Table1[[#This Row],[Column1]], Table1[[#This Row],[Column2]]*1000)</f>
        <v>None</v>
      </c>
      <c r="M954" s="6" t="str">
        <f>IFERROR(MID(Table1[[#This Row],[price]],SEARCH("¹",Table1[[#This Row],[price]])+1, 10), MID(Table1[[#This Row],[price]],SEARCH("Rs. ",Table1[[#This Row],[price]])+4, 10))</f>
        <v>48500</v>
      </c>
      <c r="N954" s="6" t="str">
        <f>IF(ISNUMBER(SEARCH("Men", Table1[[#This Row],[name]])), "Men", "Women")</f>
        <v>Women</v>
      </c>
      <c r="O954" s="6" t="str">
        <f>TRIM(RIGHT(SUBSTITUTE(Table1[[#This Row],[name]], " ", REPT(" ", 100)), 100))</f>
        <v>Jacket</v>
      </c>
      <c r="P95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955" spans="1:16" ht="19.8" customHeight="1" x14ac:dyDescent="0.3">
      <c r="A955" t="s">
        <v>240</v>
      </c>
      <c r="B955" t="s">
        <v>4125</v>
      </c>
      <c r="C955" t="s">
        <v>1572</v>
      </c>
      <c r="D955" t="s">
        <v>3197</v>
      </c>
      <c r="E955" t="s">
        <v>4126</v>
      </c>
      <c r="F955" s="1" t="s">
        <v>4127</v>
      </c>
      <c r="G955" s="1" t="s">
        <v>4128</v>
      </c>
      <c r="H955" t="s">
        <v>4129</v>
      </c>
      <c r="I955" s="10" t="str">
        <f>IFERROR(LEFT(Table1[[#This Row],[ratingOld]],SEARCH("|", Table1[[#This Row],[ratingOld]])-2), AVERAGE(Table1[Ratings]))</f>
        <v>4.1</v>
      </c>
      <c r="J955" s="1" t="str">
        <f>IF(Table1[[#This Row],[numBuyers]]&lt;&gt;"None",LEFT(Table1[[#This Row],[numBuyers]],SEARCH(" ",Table1[[#This Row],[numBuyers]])-1), "None")</f>
        <v>324</v>
      </c>
      <c r="K955" s="1">
        <f>IFERROR(LEFT(Table1[[#This Row],[Column1]],SEARCH("k", Table1[[#This Row],[Column1]])-1), 0)</f>
        <v>0</v>
      </c>
      <c r="L955" s="16" t="str">
        <f>IF(Table1[[#This Row],[Column2]]=0, Table1[[#This Row],[Column1]], Table1[[#This Row],[Column2]]*1000)</f>
        <v>324</v>
      </c>
      <c r="M955" s="14" t="str">
        <f>IFERROR(MID(Table1[[#This Row],[price]],SEARCH("¹",Table1[[#This Row],[price]])+1, 10), MID(Table1[[#This Row],[price]],SEARCH("Rs. ",Table1[[#This Row],[price]])+4, 10))</f>
        <v>949</v>
      </c>
      <c r="N955" s="6" t="str">
        <f>IF(ISNUMBER(SEARCH("Men", Table1[[#This Row],[name]])), "Men", "Women")</f>
        <v>Men</v>
      </c>
      <c r="O955" s="6"/>
      <c r="P955" s="6"/>
    </row>
    <row r="956" spans="1:16" ht="19.8" customHeight="1" x14ac:dyDescent="0.3">
      <c r="A956" t="s">
        <v>148</v>
      </c>
      <c r="B956" t="s">
        <v>2893</v>
      </c>
      <c r="C956" t="s">
        <v>113</v>
      </c>
      <c r="D956" t="s">
        <v>21</v>
      </c>
      <c r="E956" t="s">
        <v>2894</v>
      </c>
      <c r="F956" t="s">
        <v>373</v>
      </c>
      <c r="G956" s="1" t="s">
        <v>4130</v>
      </c>
      <c r="H956" t="s">
        <v>1989</v>
      </c>
      <c r="I956" s="10" t="str">
        <f>IFERROR(LEFT(Table1[[#This Row],[ratingOld]],SEARCH("|", Table1[[#This Row],[ratingOld]])-2), AVERAGE(Table1[Ratings]))</f>
        <v>4.2</v>
      </c>
      <c r="J956" s="1" t="str">
        <f>IF(Table1[[#This Row],[numBuyers]]&lt;&gt;"None",LEFT(Table1[[#This Row],[numBuyers]],SEARCH(" ",Table1[[#This Row],[numBuyers]])-1), "None")</f>
        <v>102</v>
      </c>
      <c r="K956" s="1">
        <f>IFERROR(LEFT(Table1[[#This Row],[Column1]],SEARCH("k", Table1[[#This Row],[Column1]])-1), 0)</f>
        <v>0</v>
      </c>
      <c r="L956" s="16" t="str">
        <f>IF(Table1[[#This Row],[Column2]]=0, Table1[[#This Row],[Column1]], Table1[[#This Row],[Column2]]*1000)</f>
        <v>102</v>
      </c>
      <c r="M956" s="14" t="str">
        <f>IFERROR(MID(Table1[[#This Row],[price]],SEARCH("¹",Table1[[#This Row],[price]])+1, 10), MID(Table1[[#This Row],[price]],SEARCH("Rs. ",Table1[[#This Row],[price]])+4, 10))</f>
        <v>799</v>
      </c>
      <c r="N956" s="6" t="str">
        <f>IF(ISNUMBER(SEARCH("Men", Table1[[#This Row],[name]])), "Men", "Women")</f>
        <v>Women</v>
      </c>
      <c r="O956" s="6"/>
      <c r="P956" s="6"/>
    </row>
    <row r="957" spans="1:16" ht="19.8" customHeight="1" x14ac:dyDescent="0.3">
      <c r="A957" t="s">
        <v>488</v>
      </c>
      <c r="B957" t="s">
        <v>4131</v>
      </c>
      <c r="C957" t="s">
        <v>4132</v>
      </c>
      <c r="D957" t="s">
        <v>4133</v>
      </c>
      <c r="E957" s="1" t="s">
        <v>4134</v>
      </c>
      <c r="F957" s="1" t="s">
        <v>4135</v>
      </c>
      <c r="G957" s="1" t="s">
        <v>4136</v>
      </c>
      <c r="H957" t="s">
        <v>4137</v>
      </c>
      <c r="I957" s="10" t="str">
        <f>IFERROR(LEFT(Table1[[#This Row],[ratingOld]],SEARCH("|", Table1[[#This Row],[ratingOld]])-2), AVERAGE(Table1[Ratings]))</f>
        <v>4.1</v>
      </c>
      <c r="J957" s="1" t="str">
        <f>IF(Table1[[#This Row],[numBuyers]]&lt;&gt;"None",LEFT(Table1[[#This Row],[numBuyers]],SEARCH(" ",Table1[[#This Row],[numBuyers]])-1), "None")</f>
        <v>751</v>
      </c>
      <c r="K957" s="1">
        <f>IFERROR(LEFT(Table1[[#This Row],[Column1]],SEARCH("k", Table1[[#This Row],[Column1]])-1), 0)</f>
        <v>0</v>
      </c>
      <c r="L957" s="16" t="str">
        <f>IF(Table1[[#This Row],[Column2]]=0, Table1[[#This Row],[Column1]], Table1[[#This Row],[Column2]]*1000)</f>
        <v>751</v>
      </c>
      <c r="M957" s="14" t="str">
        <f>IFERROR(MID(Table1[[#This Row],[price]],SEARCH("¹",Table1[[#This Row],[price]])+1, 10), MID(Table1[[#This Row],[price]],SEARCH("Rs. ",Table1[[#This Row],[price]])+4, 10))</f>
        <v>3899</v>
      </c>
      <c r="N957" s="6" t="str">
        <f>IF(ISNUMBER(SEARCH("Men", Table1[[#This Row],[name]])), "Men", "Women")</f>
        <v>Women</v>
      </c>
      <c r="O957" s="6"/>
      <c r="P957" s="6"/>
    </row>
    <row r="958" spans="1:16" ht="19.8" customHeight="1" x14ac:dyDescent="0.3">
      <c r="A958" t="s">
        <v>71</v>
      </c>
      <c r="B958" t="s">
        <v>228</v>
      </c>
      <c r="C958" t="s">
        <v>2394</v>
      </c>
      <c r="D958" t="s">
        <v>887</v>
      </c>
      <c r="E958" s="1" t="s">
        <v>4138</v>
      </c>
      <c r="F958" t="s">
        <v>1364</v>
      </c>
      <c r="G958" s="1" t="s">
        <v>4139</v>
      </c>
      <c r="H958" t="s">
        <v>2420</v>
      </c>
      <c r="I958" s="10" t="str">
        <f>IFERROR(LEFT(Table1[[#This Row],[ratingOld]],SEARCH("|", Table1[[#This Row],[ratingOld]])-2), AVERAGE(Table1[Ratings]))</f>
        <v>4</v>
      </c>
      <c r="J958" s="1" t="str">
        <f>IF(Table1[[#This Row],[numBuyers]]&lt;&gt;"None",LEFT(Table1[[#This Row],[numBuyers]],SEARCH(" ",Table1[[#This Row],[numBuyers]])-1), "None")</f>
        <v>71</v>
      </c>
      <c r="K958" s="1">
        <f>IFERROR(LEFT(Table1[[#This Row],[Column1]],SEARCH("k", Table1[[#This Row],[Column1]])-1), 0)</f>
        <v>0</v>
      </c>
      <c r="L958" s="16" t="str">
        <f>IF(Table1[[#This Row],[Column2]]=0, Table1[[#This Row],[Column1]], Table1[[#This Row],[Column2]]*1000)</f>
        <v>71</v>
      </c>
      <c r="M958" s="14" t="str">
        <f>IFERROR(MID(Table1[[#This Row],[price]],SEARCH("¹",Table1[[#This Row],[price]])+1, 10), MID(Table1[[#This Row],[price]],SEARCH("Rs. ",Table1[[#This Row],[price]])+4, 10))</f>
        <v>636</v>
      </c>
      <c r="N958" s="6" t="str">
        <f>IF(ISNUMBER(SEARCH("Men", Table1[[#This Row],[name]])), "Men", "Women")</f>
        <v>Men</v>
      </c>
      <c r="O958" s="6"/>
      <c r="P958" s="6"/>
    </row>
    <row r="959" spans="1:16" ht="19.8" customHeight="1" x14ac:dyDescent="0.3">
      <c r="A959" t="s">
        <v>127</v>
      </c>
      <c r="B959" t="s">
        <v>4140</v>
      </c>
      <c r="C959" t="s">
        <v>4141</v>
      </c>
      <c r="D959" t="s">
        <v>215</v>
      </c>
      <c r="E959" t="s">
        <v>4142</v>
      </c>
      <c r="F959" t="s">
        <v>373</v>
      </c>
      <c r="G959" s="1" t="s">
        <v>77</v>
      </c>
      <c r="H959" t="s">
        <v>78</v>
      </c>
      <c r="I959" s="10" t="str">
        <f>IFERROR(LEFT(Table1[[#This Row],[ratingOld]],SEARCH("|", Table1[[#This Row],[ratingOld]])-2), AVERAGE(Table1[Ratings]))</f>
        <v>3.9</v>
      </c>
      <c r="J959" s="1" t="str">
        <f>IF(Table1[[#This Row],[numBuyers]]&lt;&gt;"None",LEFT(Table1[[#This Row],[numBuyers]],SEARCH(" ",Table1[[#This Row],[numBuyers]])-1), "None")</f>
        <v>1.2k</v>
      </c>
      <c r="K959" s="1" t="str">
        <f>IFERROR(LEFT(Table1[[#This Row],[Column1]],SEARCH("k", Table1[[#This Row],[Column1]])-1), 0)</f>
        <v>1.2</v>
      </c>
      <c r="L959" s="16">
        <f>IF(Table1[[#This Row],[Column2]]=0, Table1[[#This Row],[Column1]], Table1[[#This Row],[Column2]]*1000)</f>
        <v>1200</v>
      </c>
      <c r="M959" s="14" t="str">
        <f>IFERROR(MID(Table1[[#This Row],[price]],SEARCH("¹",Table1[[#This Row],[price]])+1, 10), MID(Table1[[#This Row],[price]],SEARCH("Rs. ",Table1[[#This Row],[price]])+4, 10))</f>
        <v>934</v>
      </c>
      <c r="N959" s="6" t="str">
        <f>IF(ISNUMBER(SEARCH("Men", Table1[[#This Row],[name]])), "Men", "Women")</f>
        <v>Men</v>
      </c>
      <c r="O959" s="6"/>
      <c r="P959" s="6"/>
    </row>
    <row r="960" spans="1:16" ht="19.8" customHeight="1" x14ac:dyDescent="0.3">
      <c r="A960" t="s">
        <v>1215</v>
      </c>
      <c r="B960" t="s">
        <v>4143</v>
      </c>
      <c r="C960" t="s">
        <v>1456</v>
      </c>
      <c r="D960" t="s">
        <v>88</v>
      </c>
      <c r="E960" t="s">
        <v>4144</v>
      </c>
      <c r="F960" s="1" t="s">
        <v>285</v>
      </c>
      <c r="G960" s="1" t="s">
        <v>4145</v>
      </c>
      <c r="H960" t="s">
        <v>2632</v>
      </c>
      <c r="I960" s="10" t="str">
        <f>IFERROR(LEFT(Table1[[#This Row],[ratingOld]],SEARCH("|", Table1[[#This Row],[ratingOld]])-2), AVERAGE(Table1[Ratings]))</f>
        <v>4.1</v>
      </c>
      <c r="J960" s="1" t="str">
        <f>IF(Table1[[#This Row],[numBuyers]]&lt;&gt;"None",LEFT(Table1[[#This Row],[numBuyers]],SEARCH(" ",Table1[[#This Row],[numBuyers]])-1), "None")</f>
        <v>204</v>
      </c>
      <c r="K960" s="1">
        <f>IFERROR(LEFT(Table1[[#This Row],[Column1]],SEARCH("k", Table1[[#This Row],[Column1]])-1), 0)</f>
        <v>0</v>
      </c>
      <c r="L960" s="16" t="str">
        <f>IF(Table1[[#This Row],[Column2]]=0, Table1[[#This Row],[Column1]], Table1[[#This Row],[Column2]]*1000)</f>
        <v>204</v>
      </c>
      <c r="M960" s="14" t="str">
        <f>IFERROR(MID(Table1[[#This Row],[price]],SEARCH("¹",Table1[[#This Row],[price]])+1, 10), MID(Table1[[#This Row],[price]],SEARCH("Rs. ",Table1[[#This Row],[price]])+4, 10))</f>
        <v>524</v>
      </c>
      <c r="N960" s="6" t="str">
        <f>IF(ISNUMBER(SEARCH("Men", Table1[[#This Row],[name]])), "Men", "Women")</f>
        <v>Men</v>
      </c>
      <c r="O960" s="6"/>
      <c r="P960" s="6"/>
    </row>
    <row r="961" spans="1:16" ht="19.8" customHeight="1" x14ac:dyDescent="0.3">
      <c r="A961" t="s">
        <v>1265</v>
      </c>
      <c r="B961" t="s">
        <v>1300</v>
      </c>
      <c r="C961" t="s">
        <v>260</v>
      </c>
      <c r="D961" t="s">
        <v>230</v>
      </c>
      <c r="E961" s="1" t="s">
        <v>4146</v>
      </c>
      <c r="F961" s="1" t="s">
        <v>4147</v>
      </c>
      <c r="G961" s="1" t="s">
        <v>4148</v>
      </c>
      <c r="H961" t="s">
        <v>4149</v>
      </c>
      <c r="I961" s="10" t="str">
        <f>IFERROR(LEFT(Table1[[#This Row],[ratingOld]],SEARCH("|", Table1[[#This Row],[ratingOld]])-2), AVERAGE(Table1[Ratings]))</f>
        <v>4.3</v>
      </c>
      <c r="J961" s="1" t="str">
        <f>IF(Table1[[#This Row],[numBuyers]]&lt;&gt;"None",LEFT(Table1[[#This Row],[numBuyers]],SEARCH(" ",Table1[[#This Row],[numBuyers]])-1), "None")</f>
        <v>862</v>
      </c>
      <c r="K961" s="1">
        <f>IFERROR(LEFT(Table1[[#This Row],[Column1]],SEARCH("k", Table1[[#This Row],[Column1]])-1), 0)</f>
        <v>0</v>
      </c>
      <c r="L961" s="16" t="str">
        <f>IF(Table1[[#This Row],[Column2]]=0, Table1[[#This Row],[Column1]], Table1[[#This Row],[Column2]]*1000)</f>
        <v>862</v>
      </c>
      <c r="M961" s="14" t="str">
        <f>IFERROR(MID(Table1[[#This Row],[price]],SEARCH("¹",Table1[[#This Row],[price]])+1, 10), MID(Table1[[#This Row],[price]],SEARCH("Rs. ",Table1[[#This Row],[price]])+4, 10))</f>
        <v>1124</v>
      </c>
      <c r="N961" s="6" t="str">
        <f>IF(ISNUMBER(SEARCH("Men", Table1[[#This Row],[name]])), "Men", "Women")</f>
        <v>Men</v>
      </c>
      <c r="O961" s="6"/>
      <c r="P961" s="6"/>
    </row>
    <row r="962" spans="1:16" ht="19.8" customHeight="1" x14ac:dyDescent="0.3">
      <c r="A962" t="s">
        <v>998</v>
      </c>
      <c r="B962" t="s">
        <v>4150</v>
      </c>
      <c r="C962" t="s">
        <v>4151</v>
      </c>
      <c r="D962" t="s">
        <v>680</v>
      </c>
      <c r="E962" s="1" t="s">
        <v>4152</v>
      </c>
      <c r="F962" s="1" t="s">
        <v>70</v>
      </c>
      <c r="G962" s="1" t="s">
        <v>4153</v>
      </c>
      <c r="H962" t="s">
        <v>3111</v>
      </c>
      <c r="I962" s="10" t="str">
        <f>IFERROR(LEFT(Table1[[#This Row],[ratingOld]],SEARCH("|", Table1[[#This Row],[ratingOld]])-2), AVERAGE(Table1[Ratings]))</f>
        <v>4.2</v>
      </c>
      <c r="J962" s="1" t="str">
        <f>IF(Table1[[#This Row],[numBuyers]]&lt;&gt;"None",LEFT(Table1[[#This Row],[numBuyers]],SEARCH(" ",Table1[[#This Row],[numBuyers]])-1), "None")</f>
        <v>23</v>
      </c>
      <c r="K962" s="1">
        <f>IFERROR(LEFT(Table1[[#This Row],[Column1]],SEARCH("k", Table1[[#This Row],[Column1]])-1), 0)</f>
        <v>0</v>
      </c>
      <c r="L962" s="16" t="str">
        <f>IF(Table1[[#This Row],[Column2]]=0, Table1[[#This Row],[Column1]], Table1[[#This Row],[Column2]]*1000)</f>
        <v>23</v>
      </c>
      <c r="M962" s="14" t="str">
        <f>IFERROR(MID(Table1[[#This Row],[price]],SEARCH("¹",Table1[[#This Row],[price]])+1, 10), MID(Table1[[#This Row],[price]],SEARCH("Rs. ",Table1[[#This Row],[price]])+4, 10))</f>
        <v>2070</v>
      </c>
      <c r="N962" s="6" t="str">
        <f>IF(ISNUMBER(SEARCH("Men", Table1[[#This Row],[name]])), "Men", "Women")</f>
        <v>Men</v>
      </c>
      <c r="O962" s="6"/>
      <c r="P962" s="6"/>
    </row>
    <row r="963" spans="1:16" ht="19.8" customHeight="1" x14ac:dyDescent="0.3">
      <c r="A963" t="s">
        <v>240</v>
      </c>
      <c r="B963" t="s">
        <v>4154</v>
      </c>
      <c r="C963" t="s">
        <v>972</v>
      </c>
      <c r="D963" t="s">
        <v>775</v>
      </c>
      <c r="E963" s="1" t="s">
        <v>4155</v>
      </c>
      <c r="F963" s="1" t="s">
        <v>777</v>
      </c>
      <c r="G963" s="1" t="s">
        <v>4156</v>
      </c>
      <c r="H963" t="s">
        <v>427</v>
      </c>
      <c r="I963" s="10" t="str">
        <f>IFERROR(LEFT(Table1[[#This Row],[ratingOld]],SEARCH("|", Table1[[#This Row],[ratingOld]])-2), AVERAGE(Table1[Ratings]))</f>
        <v>3.6</v>
      </c>
      <c r="J963" s="1" t="str">
        <f>IF(Table1[[#This Row],[numBuyers]]&lt;&gt;"None",LEFT(Table1[[#This Row],[numBuyers]],SEARCH(" ",Table1[[#This Row],[numBuyers]])-1), "None")</f>
        <v>249</v>
      </c>
      <c r="K963" s="1">
        <f>IFERROR(LEFT(Table1[[#This Row],[Column1]],SEARCH("k", Table1[[#This Row],[Column1]])-1), 0)</f>
        <v>0</v>
      </c>
      <c r="L963" s="16" t="str">
        <f>IF(Table1[[#This Row],[Column2]]=0, Table1[[#This Row],[Column1]], Table1[[#This Row],[Column2]]*1000)</f>
        <v>249</v>
      </c>
      <c r="M963" s="14" t="str">
        <f>IFERROR(MID(Table1[[#This Row],[price]],SEARCH("¹",Table1[[#This Row],[price]])+1, 10), MID(Table1[[#This Row],[price]],SEARCH("Rs. ",Table1[[#This Row],[price]])+4, 10))</f>
        <v>872</v>
      </c>
      <c r="N963" s="6" t="str">
        <f>IF(ISNUMBER(SEARCH("Men", Table1[[#This Row],[name]])), "Men", "Women")</f>
        <v>Men</v>
      </c>
      <c r="O963" s="6"/>
      <c r="P963" s="6"/>
    </row>
    <row r="964" spans="1:16" ht="19.8" customHeight="1" x14ac:dyDescent="0.3">
      <c r="A964" t="s">
        <v>140</v>
      </c>
      <c r="B964" t="s">
        <v>4157</v>
      </c>
      <c r="C964" t="s">
        <v>4158</v>
      </c>
      <c r="D964" t="s">
        <v>2294</v>
      </c>
      <c r="E964" t="s">
        <v>4159</v>
      </c>
      <c r="F964" s="1" t="s">
        <v>308</v>
      </c>
      <c r="G964" s="1" t="s">
        <v>4160</v>
      </c>
      <c r="H964" t="s">
        <v>4161</v>
      </c>
      <c r="I964" s="10" t="str">
        <f>IFERROR(LEFT(Table1[[#This Row],[ratingOld]],SEARCH("|", Table1[[#This Row],[ratingOld]])-2), AVERAGE(Table1[Ratings]))</f>
        <v>4.1</v>
      </c>
      <c r="J964" s="1" t="str">
        <f>IF(Table1[[#This Row],[numBuyers]]&lt;&gt;"None",LEFT(Table1[[#This Row],[numBuyers]],SEARCH(" ",Table1[[#This Row],[numBuyers]])-1), "None")</f>
        <v>357</v>
      </c>
      <c r="K964" s="1">
        <f>IFERROR(LEFT(Table1[[#This Row],[Column1]],SEARCH("k", Table1[[#This Row],[Column1]])-1), 0)</f>
        <v>0</v>
      </c>
      <c r="L964" s="16" t="str">
        <f>IF(Table1[[#This Row],[Column2]]=0, Table1[[#This Row],[Column1]], Table1[[#This Row],[Column2]]*1000)</f>
        <v>357</v>
      </c>
      <c r="M964" s="14" t="str">
        <f>IFERROR(MID(Table1[[#This Row],[price]],SEARCH("¹",Table1[[#This Row],[price]])+1, 10), MID(Table1[[#This Row],[price]],SEARCH("Rs. ",Table1[[#This Row],[price]])+4, 10))</f>
        <v>1149</v>
      </c>
      <c r="N964" s="6" t="str">
        <f>IF(ISNUMBER(SEARCH("Men", Table1[[#This Row],[name]])), "Men", "Women")</f>
        <v>Women</v>
      </c>
      <c r="O964" s="6"/>
      <c r="P964" s="6"/>
    </row>
    <row r="965" spans="1:16" ht="19.8" customHeight="1" x14ac:dyDescent="0.3">
      <c r="A965" t="s">
        <v>4162</v>
      </c>
      <c r="B965" t="s">
        <v>2633</v>
      </c>
      <c r="C965" t="s">
        <v>80</v>
      </c>
      <c r="D965" t="s">
        <v>1195</v>
      </c>
      <c r="E965" s="1" t="s">
        <v>4163</v>
      </c>
      <c r="F965" s="1" t="s">
        <v>777</v>
      </c>
      <c r="G965" s="1" t="s">
        <v>4164</v>
      </c>
      <c r="H965" t="s">
        <v>520</v>
      </c>
      <c r="I965" s="10" t="str">
        <f>IFERROR(LEFT(Table1[[#This Row],[ratingOld]],SEARCH("|", Table1[[#This Row],[ratingOld]])-2), AVERAGE(Table1[Ratings]))</f>
        <v>4.1</v>
      </c>
      <c r="J965" s="1" t="str">
        <f>IF(Table1[[#This Row],[numBuyers]]&lt;&gt;"None",LEFT(Table1[[#This Row],[numBuyers]],SEARCH(" ",Table1[[#This Row],[numBuyers]])-1), "None")</f>
        <v>774</v>
      </c>
      <c r="K965" s="1">
        <f>IFERROR(LEFT(Table1[[#This Row],[Column1]],SEARCH("k", Table1[[#This Row],[Column1]])-1), 0)</f>
        <v>0</v>
      </c>
      <c r="L965" s="16" t="str">
        <f>IF(Table1[[#This Row],[Column2]]=0, Table1[[#This Row],[Column1]], Table1[[#This Row],[Column2]]*1000)</f>
        <v>774</v>
      </c>
      <c r="M965" s="14" t="str">
        <f>IFERROR(MID(Table1[[#This Row],[price]],SEARCH("¹",Table1[[#This Row],[price]])+1, 10), MID(Table1[[#This Row],[price]],SEARCH("Rs. ",Table1[[#This Row],[price]])+4, 10))</f>
        <v>1199</v>
      </c>
      <c r="N965" s="6" t="str">
        <f>IF(ISNUMBER(SEARCH("Men", Table1[[#This Row],[name]])), "Men", "Women")</f>
        <v>Men</v>
      </c>
      <c r="O965" s="6"/>
      <c r="P965" s="6"/>
    </row>
    <row r="966" spans="1:16" ht="19.8" customHeight="1" x14ac:dyDescent="0.3">
      <c r="A966" t="s">
        <v>638</v>
      </c>
      <c r="B966" t="s">
        <v>2665</v>
      </c>
      <c r="C966" t="s">
        <v>177</v>
      </c>
      <c r="D966" t="s">
        <v>10</v>
      </c>
      <c r="E966" s="1" t="s">
        <v>2666</v>
      </c>
      <c r="F966" s="1" t="s">
        <v>3152</v>
      </c>
      <c r="G966" s="1" t="s">
        <v>4165</v>
      </c>
      <c r="H966" t="s">
        <v>3276</v>
      </c>
      <c r="I966" s="10" t="str">
        <f>IFERROR(LEFT(Table1[[#This Row],[ratingOld]],SEARCH("|", Table1[[#This Row],[ratingOld]])-2), AVERAGE(Table1[Ratings]))</f>
        <v>4.3</v>
      </c>
      <c r="J966" s="1" t="str">
        <f>IF(Table1[[#This Row],[numBuyers]]&lt;&gt;"None",LEFT(Table1[[#This Row],[numBuyers]],SEARCH(" ",Table1[[#This Row],[numBuyers]])-1), "None")</f>
        <v>810</v>
      </c>
      <c r="K966" s="1">
        <f>IFERROR(LEFT(Table1[[#This Row],[Column1]],SEARCH("k", Table1[[#This Row],[Column1]])-1), 0)</f>
        <v>0</v>
      </c>
      <c r="L966" s="16" t="str">
        <f>IF(Table1[[#This Row],[Column2]]=0, Table1[[#This Row],[Column1]], Table1[[#This Row],[Column2]]*1000)</f>
        <v>810</v>
      </c>
      <c r="M966" s="14" t="str">
        <f>IFERROR(MID(Table1[[#This Row],[price]],SEARCH("¹",Table1[[#This Row],[price]])+1, 10), MID(Table1[[#This Row],[price]],SEARCH("Rs. ",Table1[[#This Row],[price]])+4, 10))</f>
        <v>2399</v>
      </c>
      <c r="N966" s="6" t="str">
        <f>IF(ISNUMBER(SEARCH("Men", Table1[[#This Row],[name]])), "Men", "Women")</f>
        <v>Men</v>
      </c>
      <c r="O966" s="6"/>
      <c r="P966" s="6"/>
    </row>
    <row r="967" spans="1:16" ht="19.8" customHeight="1" x14ac:dyDescent="0.3">
      <c r="A967" t="s">
        <v>1220</v>
      </c>
      <c r="B967" t="s">
        <v>4166</v>
      </c>
      <c r="C967" t="s">
        <v>17</v>
      </c>
      <c r="D967" t="s">
        <v>1222</v>
      </c>
      <c r="E967" s="1" t="s">
        <v>4167</v>
      </c>
      <c r="F967" t="s">
        <v>1224</v>
      </c>
      <c r="G967" s="1" t="s">
        <v>4168</v>
      </c>
      <c r="H967" t="s">
        <v>4169</v>
      </c>
      <c r="I967" s="10" t="str">
        <f>IFERROR(LEFT(Table1[[#This Row],[ratingOld]],SEARCH("|", Table1[[#This Row],[ratingOld]])-2), AVERAGE(Table1[Ratings]))</f>
        <v>3.6</v>
      </c>
      <c r="J967" s="1" t="str">
        <f>IF(Table1[[#This Row],[numBuyers]]&lt;&gt;"None",LEFT(Table1[[#This Row],[numBuyers]],SEARCH(" ",Table1[[#This Row],[numBuyers]])-1), "None")</f>
        <v>378</v>
      </c>
      <c r="K967" s="1">
        <f>IFERROR(LEFT(Table1[[#This Row],[Column1]],SEARCH("k", Table1[[#This Row],[Column1]])-1), 0)</f>
        <v>0</v>
      </c>
      <c r="L967" s="16" t="str">
        <f>IF(Table1[[#This Row],[Column2]]=0, Table1[[#This Row],[Column1]], Table1[[#This Row],[Column2]]*1000)</f>
        <v>378</v>
      </c>
      <c r="M967" s="14" t="str">
        <f>IFERROR(MID(Table1[[#This Row],[price]],SEARCH("¹",Table1[[#This Row],[price]])+1, 10), MID(Table1[[#This Row],[price]],SEARCH("Rs. ",Table1[[#This Row],[price]])+4, 10))</f>
        <v>599</v>
      </c>
      <c r="N967" s="6" t="str">
        <f>IF(ISNUMBER(SEARCH("Men", Table1[[#This Row],[name]])), "Men", "Women")</f>
        <v>Men</v>
      </c>
      <c r="O967" s="6"/>
      <c r="P967" s="6"/>
    </row>
    <row r="968" spans="1:16" ht="19.8" customHeight="1" x14ac:dyDescent="0.3">
      <c r="A968" t="s">
        <v>2658</v>
      </c>
      <c r="B968" t="s">
        <v>4170</v>
      </c>
      <c r="C968" t="s">
        <v>4171</v>
      </c>
      <c r="D968" t="s">
        <v>21</v>
      </c>
      <c r="E968" s="1" t="s">
        <v>4172</v>
      </c>
      <c r="F968" s="1" t="s">
        <v>2662</v>
      </c>
      <c r="G968" s="1" t="s">
        <v>4173</v>
      </c>
      <c r="H968" t="s">
        <v>3725</v>
      </c>
      <c r="I968" s="10" t="str">
        <f>IFERROR(LEFT(Table1[[#This Row],[ratingOld]],SEARCH("|", Table1[[#This Row],[ratingOld]])-2), AVERAGE(Table1[Ratings]))</f>
        <v>4.5</v>
      </c>
      <c r="J968" s="1" t="str">
        <f>IF(Table1[[#This Row],[numBuyers]]&lt;&gt;"None",LEFT(Table1[[#This Row],[numBuyers]],SEARCH(" ",Table1[[#This Row],[numBuyers]])-1), "None")</f>
        <v>578</v>
      </c>
      <c r="K968" s="1">
        <f>IFERROR(LEFT(Table1[[#This Row],[Column1]],SEARCH("k", Table1[[#This Row],[Column1]])-1), 0)</f>
        <v>0</v>
      </c>
      <c r="L968" s="16" t="str">
        <f>IF(Table1[[#This Row],[Column2]]=0, Table1[[#This Row],[Column1]], Table1[[#This Row],[Column2]]*1000)</f>
        <v>578</v>
      </c>
      <c r="M968" s="14" t="str">
        <f>IFERROR(MID(Table1[[#This Row],[price]],SEARCH("¹",Table1[[#This Row],[price]])+1, 10), MID(Table1[[#This Row],[price]],SEARCH("Rs. ",Table1[[#This Row],[price]])+4, 10))</f>
        <v>3045</v>
      </c>
      <c r="N968" s="6" t="str">
        <f>IF(ISNUMBER(SEARCH("Men", Table1[[#This Row],[name]])), "Men", "Women")</f>
        <v>Men</v>
      </c>
      <c r="O968" s="6"/>
      <c r="P968" s="6"/>
    </row>
    <row r="969" spans="1:16" ht="19.8" customHeight="1" x14ac:dyDescent="0.3">
      <c r="A969" t="s">
        <v>240</v>
      </c>
      <c r="B969" t="s">
        <v>4174</v>
      </c>
      <c r="C969" t="s">
        <v>3911</v>
      </c>
      <c r="D969" t="s">
        <v>459</v>
      </c>
      <c r="E969" t="s">
        <v>3255</v>
      </c>
      <c r="F969" s="1" t="s">
        <v>308</v>
      </c>
      <c r="G969" s="1" t="s">
        <v>4175</v>
      </c>
      <c r="H969" t="s">
        <v>4176</v>
      </c>
      <c r="I969" s="10" t="str">
        <f>IFERROR(LEFT(Table1[[#This Row],[ratingOld]],SEARCH("|", Table1[[#This Row],[ratingOld]])-2), AVERAGE(Table1[Ratings]))</f>
        <v>4.4</v>
      </c>
      <c r="J969" s="1" t="str">
        <f>IF(Table1[[#This Row],[numBuyers]]&lt;&gt;"None",LEFT(Table1[[#This Row],[numBuyers]],SEARCH(" ",Table1[[#This Row],[numBuyers]])-1), "None")</f>
        <v>15.1k</v>
      </c>
      <c r="K969" s="1" t="str">
        <f>IFERROR(LEFT(Table1[[#This Row],[Column1]],SEARCH("k", Table1[[#This Row],[Column1]])-1), 0)</f>
        <v>15.1</v>
      </c>
      <c r="L969" s="16">
        <f>IF(Table1[[#This Row],[Column2]]=0, Table1[[#This Row],[Column1]], Table1[[#This Row],[Column2]]*1000)</f>
        <v>15100</v>
      </c>
      <c r="M969" s="14" t="str">
        <f>IFERROR(MID(Table1[[#This Row],[price]],SEARCH("¹",Table1[[#This Row],[price]])+1, 10), MID(Table1[[#This Row],[price]],SEARCH("Rs. ",Table1[[#This Row],[price]])+4, 10))</f>
        <v>639</v>
      </c>
      <c r="N969" s="6" t="str">
        <f>IF(ISNUMBER(SEARCH("Men", Table1[[#This Row],[name]])), "Men", "Women")</f>
        <v>Men</v>
      </c>
      <c r="O969" s="6"/>
      <c r="P969" s="6"/>
    </row>
    <row r="970" spans="1:16" ht="19.8" customHeight="1" x14ac:dyDescent="0.3">
      <c r="A970" t="s">
        <v>616</v>
      </c>
      <c r="B970" t="s">
        <v>4177</v>
      </c>
      <c r="C970" t="s">
        <v>4178</v>
      </c>
      <c r="D970" t="s">
        <v>201</v>
      </c>
      <c r="E970" s="1" t="s">
        <v>4179</v>
      </c>
      <c r="F970" s="1" t="s">
        <v>4180</v>
      </c>
      <c r="G970" s="1" t="s">
        <v>4181</v>
      </c>
      <c r="H970" t="s">
        <v>1317</v>
      </c>
      <c r="I970" s="10" t="str">
        <f>IFERROR(LEFT(Table1[[#This Row],[ratingOld]],SEARCH("|", Table1[[#This Row],[ratingOld]])-2), AVERAGE(Table1[Ratings]))</f>
        <v>4.4</v>
      </c>
      <c r="J970" s="1" t="str">
        <f>IF(Table1[[#This Row],[numBuyers]]&lt;&gt;"None",LEFT(Table1[[#This Row],[numBuyers]],SEARCH(" ",Table1[[#This Row],[numBuyers]])-1), "None")</f>
        <v>1.7k</v>
      </c>
      <c r="K970" s="1" t="str">
        <f>IFERROR(LEFT(Table1[[#This Row],[Column1]],SEARCH("k", Table1[[#This Row],[Column1]])-1), 0)</f>
        <v>1.7</v>
      </c>
      <c r="L970" s="16">
        <f>IF(Table1[[#This Row],[Column2]]=0, Table1[[#This Row],[Column1]], Table1[[#This Row],[Column2]]*1000)</f>
        <v>1700</v>
      </c>
      <c r="M970" s="14" t="str">
        <f>IFERROR(MID(Table1[[#This Row],[price]],SEARCH("¹",Table1[[#This Row],[price]])+1, 10), MID(Table1[[#This Row],[price]],SEARCH("Rs. ",Table1[[#This Row],[price]])+4, 10))</f>
        <v>3989</v>
      </c>
      <c r="N970" s="6" t="str">
        <f>IF(ISNUMBER(SEARCH("Men", Table1[[#This Row],[name]])), "Men", "Women")</f>
        <v>Men</v>
      </c>
      <c r="O970" s="6"/>
      <c r="P970" s="6"/>
    </row>
    <row r="971" spans="1:16" ht="19.8" customHeight="1" x14ac:dyDescent="0.3">
      <c r="A971" t="s">
        <v>104</v>
      </c>
      <c r="B971" t="s">
        <v>4182</v>
      </c>
      <c r="C971" t="s">
        <v>1840</v>
      </c>
      <c r="D971" t="s">
        <v>18</v>
      </c>
      <c r="E971" s="1" t="s">
        <v>4183</v>
      </c>
      <c r="F971" s="1" t="s">
        <v>4184</v>
      </c>
      <c r="G971" s="1" t="s">
        <v>1331</v>
      </c>
      <c r="H971" t="s">
        <v>190</v>
      </c>
      <c r="I971" s="10" t="str">
        <f>IFERROR(LEFT(Table1[[#This Row],[ratingOld]],SEARCH("|", Table1[[#This Row],[ratingOld]])-2), AVERAGE(Table1[Ratings]))</f>
        <v>4.2</v>
      </c>
      <c r="J971" s="1" t="str">
        <f>IF(Table1[[#This Row],[numBuyers]]&lt;&gt;"None",LEFT(Table1[[#This Row],[numBuyers]],SEARCH(" ",Table1[[#This Row],[numBuyers]])-1), "None")</f>
        <v>1k</v>
      </c>
      <c r="K971" s="1" t="str">
        <f>IFERROR(LEFT(Table1[[#This Row],[Column1]],SEARCH("k", Table1[[#This Row],[Column1]])-1), 0)</f>
        <v>1</v>
      </c>
      <c r="L971" s="16">
        <f>IF(Table1[[#This Row],[Column2]]=0, Table1[[#This Row],[Column1]], Table1[[#This Row],[Column2]]*1000)</f>
        <v>1000</v>
      </c>
      <c r="M971" s="14" t="str">
        <f>IFERROR(MID(Table1[[#This Row],[price]],SEARCH("¹",Table1[[#This Row],[price]])+1, 10), MID(Table1[[#This Row],[price]],SEARCH("Rs. ",Table1[[#This Row],[price]])+4, 10))</f>
        <v>779</v>
      </c>
      <c r="N971" s="6" t="str">
        <f>IF(ISNUMBER(SEARCH("Men", Table1[[#This Row],[name]])), "Men", "Women")</f>
        <v>Women</v>
      </c>
      <c r="O971" s="6"/>
      <c r="P971" s="6"/>
    </row>
    <row r="972" spans="1:16" ht="19.8" customHeight="1" x14ac:dyDescent="0.3">
      <c r="A972" t="s">
        <v>96</v>
      </c>
      <c r="B972" t="s">
        <v>415</v>
      </c>
      <c r="C972" t="s">
        <v>4185</v>
      </c>
      <c r="D972" t="s">
        <v>99</v>
      </c>
      <c r="E972" s="1" t="s">
        <v>4186</v>
      </c>
      <c r="F972" s="1" t="s">
        <v>2184</v>
      </c>
      <c r="G972" s="1" t="s">
        <v>4187</v>
      </c>
      <c r="H972" t="s">
        <v>4106</v>
      </c>
      <c r="I972" s="10" t="str">
        <f>IFERROR(LEFT(Table1[[#This Row],[ratingOld]],SEARCH("|", Table1[[#This Row],[ratingOld]])-2), AVERAGE(Table1[Ratings]))</f>
        <v>4.7</v>
      </c>
      <c r="J972" s="1" t="str">
        <f>IF(Table1[[#This Row],[numBuyers]]&lt;&gt;"None",LEFT(Table1[[#This Row],[numBuyers]],SEARCH(" ",Table1[[#This Row],[numBuyers]])-1), "None")</f>
        <v>21</v>
      </c>
      <c r="K972" s="1">
        <f>IFERROR(LEFT(Table1[[#This Row],[Column1]],SEARCH("k", Table1[[#This Row],[Column1]])-1), 0)</f>
        <v>0</v>
      </c>
      <c r="L972" s="16" t="str">
        <f>IF(Table1[[#This Row],[Column2]]=0, Table1[[#This Row],[Column1]], Table1[[#This Row],[Column2]]*1000)</f>
        <v>21</v>
      </c>
      <c r="M972" s="14" t="str">
        <f>IFERROR(MID(Table1[[#This Row],[price]],SEARCH("¹",Table1[[#This Row],[price]])+1, 10), MID(Table1[[#This Row],[price]],SEARCH("Rs. ",Table1[[#This Row],[price]])+4, 10))</f>
        <v>2800</v>
      </c>
      <c r="N972" s="6" t="str">
        <f>IF(ISNUMBER(SEARCH("Men", Table1[[#This Row],[name]])), "Men", "Women")</f>
        <v>Men</v>
      </c>
      <c r="O972" s="6"/>
      <c r="P972" s="6"/>
    </row>
    <row r="973" spans="1:16" ht="19.8" hidden="1" customHeight="1" x14ac:dyDescent="0.3">
      <c r="A973" t="s">
        <v>842</v>
      </c>
      <c r="B973" t="s">
        <v>4188</v>
      </c>
      <c r="C973" t="s">
        <v>4189</v>
      </c>
      <c r="D973" t="s">
        <v>21</v>
      </c>
      <c r="E973" s="1" t="s">
        <v>4190</v>
      </c>
      <c r="F973" t="s">
        <v>21</v>
      </c>
      <c r="G973" t="s">
        <v>21</v>
      </c>
      <c r="H973" t="s">
        <v>21</v>
      </c>
      <c r="I973" s="1" t="str">
        <f ca="1">IFERROR(LEFT(Table1[[#This Row],[ratingOld]],SEARCH("|", Table1[[#This Row],[ratingOld]])-2), AVERAGE(Table1[Ratings]))</f>
        <v>4.4</v>
      </c>
      <c r="J973" s="1" t="str">
        <f>IF(Table1[[#This Row],[numBuyers]]&lt;&gt;"None",LEFT(Table1[[#This Row],[numBuyers]],SEARCH(" ",Table1[[#This Row],[numBuyers]])-1), "None")</f>
        <v>None</v>
      </c>
      <c r="K973" s="1">
        <f>IFERROR(LEFT(Table1[[#This Row],[Column1]],SEARCH("k", Table1[[#This Row],[Column1]])-1), 0)</f>
        <v>0</v>
      </c>
      <c r="L973" s="6" t="str">
        <f>IF(Table1[[#This Row],[Column2]]=0, Table1[[#This Row],[Column1]], Table1[[#This Row],[Column2]]*1000)</f>
        <v>None</v>
      </c>
      <c r="M973" s="6" t="str">
        <f>IFERROR(MID(Table1[[#This Row],[price]],SEARCH("¹",Table1[[#This Row],[price]])+1, 10), MID(Table1[[#This Row],[price]],SEARCH("Rs. ",Table1[[#This Row],[price]])+4, 10))</f>
        <v>2525</v>
      </c>
      <c r="N973" s="6" t="str">
        <f>IF(ISNUMBER(SEARCH("Men", Table1[[#This Row],[name]])), "Men", "Women")</f>
        <v>Men</v>
      </c>
      <c r="O973" s="6" t="str">
        <f>TRIM(RIGHT(SUBSTITUTE(Table1[[#This Row],[name]], " ", REPT(" ", 100)), 100))</f>
        <v>7148SL02</v>
      </c>
      <c r="P97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White</v>
      </c>
    </row>
    <row r="974" spans="1:16" ht="19.8" customHeight="1" x14ac:dyDescent="0.3">
      <c r="A974" t="s">
        <v>2333</v>
      </c>
      <c r="B974" t="s">
        <v>4191</v>
      </c>
      <c r="C974" t="s">
        <v>4192</v>
      </c>
      <c r="D974" t="s">
        <v>306</v>
      </c>
      <c r="E974" s="1" t="s">
        <v>4193</v>
      </c>
      <c r="F974" s="1" t="s">
        <v>2337</v>
      </c>
      <c r="G974" s="1" t="s">
        <v>4194</v>
      </c>
      <c r="H974" t="s">
        <v>662</v>
      </c>
      <c r="I974" s="10" t="str">
        <f>IFERROR(LEFT(Table1[[#This Row],[ratingOld]],SEARCH("|", Table1[[#This Row],[ratingOld]])-2), AVERAGE(Table1[Ratings]))</f>
        <v>4.3</v>
      </c>
      <c r="J974" s="1" t="str">
        <f>IF(Table1[[#This Row],[numBuyers]]&lt;&gt;"None",LEFT(Table1[[#This Row],[numBuyers]],SEARCH(" ",Table1[[#This Row],[numBuyers]])-1), "None")</f>
        <v>1.1k</v>
      </c>
      <c r="K974" s="1" t="str">
        <f>IFERROR(LEFT(Table1[[#This Row],[Column1]],SEARCH("k", Table1[[#This Row],[Column1]])-1), 0)</f>
        <v>1.1</v>
      </c>
      <c r="L974" s="16">
        <f>IF(Table1[[#This Row],[Column2]]=0, Table1[[#This Row],[Column1]], Table1[[#This Row],[Column2]]*1000)</f>
        <v>1100</v>
      </c>
      <c r="M974" s="14" t="str">
        <f>IFERROR(MID(Table1[[#This Row],[price]],SEARCH("¹",Table1[[#This Row],[price]])+1, 10), MID(Table1[[#This Row],[price]],SEARCH("Rs. ",Table1[[#This Row],[price]])+4, 10))</f>
        <v>506</v>
      </c>
      <c r="N974" s="6" t="str">
        <f>IF(ISNUMBER(SEARCH("Men", Table1[[#This Row],[name]])), "Men", "Women")</f>
        <v>Men</v>
      </c>
      <c r="O974" s="6"/>
      <c r="P974" s="6"/>
    </row>
    <row r="975" spans="1:16" ht="19.8" customHeight="1" x14ac:dyDescent="0.3">
      <c r="A975" t="s">
        <v>3012</v>
      </c>
      <c r="B975" t="s">
        <v>4195</v>
      </c>
      <c r="C975" t="s">
        <v>774</v>
      </c>
      <c r="D975" t="s">
        <v>3014</v>
      </c>
      <c r="E975" t="s">
        <v>4196</v>
      </c>
      <c r="F975" t="s">
        <v>21</v>
      </c>
      <c r="G975" s="1" t="s">
        <v>4197</v>
      </c>
      <c r="H975" t="s">
        <v>2404</v>
      </c>
      <c r="I975" s="10" t="str">
        <f>IFERROR(LEFT(Table1[[#This Row],[ratingOld]],SEARCH("|", Table1[[#This Row],[ratingOld]])-2), AVERAGE(Table1[Ratings]))</f>
        <v>4.7</v>
      </c>
      <c r="J975" s="1" t="str">
        <f>IF(Table1[[#This Row],[numBuyers]]&lt;&gt;"None",LEFT(Table1[[#This Row],[numBuyers]],SEARCH(" ",Table1[[#This Row],[numBuyers]])-1), "None")</f>
        <v>108</v>
      </c>
      <c r="K975" s="1">
        <f>IFERROR(LEFT(Table1[[#This Row],[Column1]],SEARCH("k", Table1[[#This Row],[Column1]])-1), 0)</f>
        <v>0</v>
      </c>
      <c r="L975" s="16" t="str">
        <f>IF(Table1[[#This Row],[Column2]]=0, Table1[[#This Row],[Column1]], Table1[[#This Row],[Column2]]*1000)</f>
        <v>108</v>
      </c>
      <c r="M975" s="14" t="str">
        <f>IFERROR(MID(Table1[[#This Row],[price]],SEARCH("¹",Table1[[#This Row],[price]])+1, 10), MID(Table1[[#This Row],[price]],SEARCH("Rs. ",Table1[[#This Row],[price]])+4, 10))</f>
        <v>849</v>
      </c>
      <c r="N975" s="6" t="str">
        <f>IF(ISNUMBER(SEARCH("Men", Table1[[#This Row],[name]])), "Men", "Women")</f>
        <v>Men</v>
      </c>
      <c r="O975" s="6"/>
      <c r="P975" s="6"/>
    </row>
    <row r="976" spans="1:16" ht="19.8" customHeight="1" x14ac:dyDescent="0.3">
      <c r="A976" t="s">
        <v>120</v>
      </c>
      <c r="B976" t="s">
        <v>4198</v>
      </c>
      <c r="C976" t="s">
        <v>967</v>
      </c>
      <c r="D976" t="s">
        <v>1687</v>
      </c>
      <c r="E976" t="s">
        <v>26</v>
      </c>
      <c r="F976" s="1" t="s">
        <v>1688</v>
      </c>
      <c r="G976" s="1" t="s">
        <v>4199</v>
      </c>
      <c r="H976" t="s">
        <v>4200</v>
      </c>
      <c r="I976" s="10" t="str">
        <f>IFERROR(LEFT(Table1[[#This Row],[ratingOld]],SEARCH("|", Table1[[#This Row],[ratingOld]])-2), AVERAGE(Table1[Ratings]))</f>
        <v>4.2</v>
      </c>
      <c r="J976" s="1" t="str">
        <f>IF(Table1[[#This Row],[numBuyers]]&lt;&gt;"None",LEFT(Table1[[#This Row],[numBuyers]],SEARCH(" ",Table1[[#This Row],[numBuyers]])-1), "None")</f>
        <v>879</v>
      </c>
      <c r="K976" s="1">
        <f>IFERROR(LEFT(Table1[[#This Row],[Column1]],SEARCH("k", Table1[[#This Row],[Column1]])-1), 0)</f>
        <v>0</v>
      </c>
      <c r="L976" s="16" t="str">
        <f>IF(Table1[[#This Row],[Column2]]=0, Table1[[#This Row],[Column1]], Table1[[#This Row],[Column2]]*1000)</f>
        <v>879</v>
      </c>
      <c r="M976" s="14" t="str">
        <f>IFERROR(MID(Table1[[#This Row],[price]],SEARCH("¹",Table1[[#This Row],[price]])+1, 10), MID(Table1[[#This Row],[price]],SEARCH("Rs. ",Table1[[#This Row],[price]])+4, 10))</f>
        <v>1799</v>
      </c>
      <c r="N976" s="6" t="str">
        <f>IF(ISNUMBER(SEARCH("Men", Table1[[#This Row],[name]])), "Men", "Women")</f>
        <v>Women</v>
      </c>
      <c r="O976" s="6"/>
      <c r="P976" s="6"/>
    </row>
    <row r="977" spans="1:16" ht="19.8" hidden="1" customHeight="1" x14ac:dyDescent="0.3">
      <c r="A977" t="s">
        <v>3209</v>
      </c>
      <c r="B977" t="s">
        <v>4201</v>
      </c>
      <c r="C977" t="s">
        <v>3345</v>
      </c>
      <c r="D977" t="s">
        <v>21</v>
      </c>
      <c r="E977" s="1" t="s">
        <v>4202</v>
      </c>
      <c r="F977" s="1" t="s">
        <v>4203</v>
      </c>
      <c r="G977" t="s">
        <v>21</v>
      </c>
      <c r="H977" t="s">
        <v>21</v>
      </c>
      <c r="I977" s="1" t="str">
        <f ca="1">IFERROR(LEFT(Table1[[#This Row],[ratingOld]],SEARCH("|", Table1[[#This Row],[ratingOld]])-2), AVERAGE(Table1[Ratings]))</f>
        <v>4.4</v>
      </c>
      <c r="J977" s="1" t="str">
        <f>IF(Table1[[#This Row],[numBuyers]]&lt;&gt;"None",LEFT(Table1[[#This Row],[numBuyers]],SEARCH(" ",Table1[[#This Row],[numBuyers]])-1), "None")</f>
        <v>None</v>
      </c>
      <c r="K977" s="1">
        <f>IFERROR(LEFT(Table1[[#This Row],[Column1]],SEARCH("k", Table1[[#This Row],[Column1]])-1), 0)</f>
        <v>0</v>
      </c>
      <c r="L977" s="6" t="str">
        <f>IF(Table1[[#This Row],[Column2]]=0, Table1[[#This Row],[Column1]], Table1[[#This Row],[Column2]]*1000)</f>
        <v>None</v>
      </c>
      <c r="M977" s="6" t="str">
        <f>IFERROR(MID(Table1[[#This Row],[price]],SEARCH("¹",Table1[[#This Row],[price]])+1, 10), MID(Table1[[#This Row],[price]],SEARCH("Rs. ",Table1[[#This Row],[price]])+4, 10))</f>
        <v>2499</v>
      </c>
      <c r="N977" s="6" t="str">
        <f>IF(ISNUMBER(SEARCH("Men", Table1[[#This Row],[name]])), "Men", "Women")</f>
        <v>Men</v>
      </c>
      <c r="O977" s="6" t="str">
        <f>TRIM(RIGHT(SUBSTITUTE(Table1[[#This Row],[name]], " ", REPT(" ", 100)), 100))</f>
        <v>Jeans</v>
      </c>
      <c r="P97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978" spans="1:16" ht="19.8" customHeight="1" x14ac:dyDescent="0.3">
      <c r="A978" t="s">
        <v>140</v>
      </c>
      <c r="B978" t="s">
        <v>4204</v>
      </c>
      <c r="C978" t="s">
        <v>624</v>
      </c>
      <c r="D978" t="s">
        <v>908</v>
      </c>
      <c r="E978" s="1" t="s">
        <v>4205</v>
      </c>
      <c r="F978" s="1" t="s">
        <v>1880</v>
      </c>
      <c r="G978" s="1" t="s">
        <v>4206</v>
      </c>
      <c r="H978" t="s">
        <v>1340</v>
      </c>
      <c r="I978" s="10" t="str">
        <f>IFERROR(LEFT(Table1[[#This Row],[ratingOld]],SEARCH("|", Table1[[#This Row],[ratingOld]])-2), AVERAGE(Table1[Ratings]))</f>
        <v>3.5</v>
      </c>
      <c r="J978" s="1" t="str">
        <f>IF(Table1[[#This Row],[numBuyers]]&lt;&gt;"None",LEFT(Table1[[#This Row],[numBuyers]],SEARCH(" ",Table1[[#This Row],[numBuyers]])-1), "None")</f>
        <v>32</v>
      </c>
      <c r="K978" s="1">
        <f>IFERROR(LEFT(Table1[[#This Row],[Column1]],SEARCH("k", Table1[[#This Row],[Column1]])-1), 0)</f>
        <v>0</v>
      </c>
      <c r="L978" s="16" t="str">
        <f>IF(Table1[[#This Row],[Column2]]=0, Table1[[#This Row],[Column1]], Table1[[#This Row],[Column2]]*1000)</f>
        <v>32</v>
      </c>
      <c r="M978" s="14" t="str">
        <f>IFERROR(MID(Table1[[#This Row],[price]],SEARCH("¹",Table1[[#This Row],[price]])+1, 10), MID(Table1[[#This Row],[price]],SEARCH("Rs. ",Table1[[#This Row],[price]])+4, 10))</f>
        <v>545</v>
      </c>
      <c r="N978" s="6" t="str">
        <f>IF(ISNUMBER(SEARCH("Men", Table1[[#This Row],[name]])), "Men", "Women")</f>
        <v>Men</v>
      </c>
      <c r="O978" s="6"/>
      <c r="P978" s="6"/>
    </row>
    <row r="979" spans="1:16" ht="19.8" customHeight="1" x14ac:dyDescent="0.3">
      <c r="A979" t="s">
        <v>1115</v>
      </c>
      <c r="B979" t="s">
        <v>4207</v>
      </c>
      <c r="C979" t="s">
        <v>2450</v>
      </c>
      <c r="D979" t="s">
        <v>215</v>
      </c>
      <c r="E979" s="1" t="s">
        <v>4208</v>
      </c>
      <c r="F979" s="1" t="s">
        <v>2452</v>
      </c>
      <c r="G979" s="1" t="s">
        <v>4209</v>
      </c>
      <c r="H979" t="s">
        <v>469</v>
      </c>
      <c r="I979" s="10" t="str">
        <f>IFERROR(LEFT(Table1[[#This Row],[ratingOld]],SEARCH("|", Table1[[#This Row],[ratingOld]])-2), AVERAGE(Table1[Ratings]))</f>
        <v>4.6</v>
      </c>
      <c r="J979" s="1" t="str">
        <f>IF(Table1[[#This Row],[numBuyers]]&lt;&gt;"None",LEFT(Table1[[#This Row],[numBuyers]],SEARCH(" ",Table1[[#This Row],[numBuyers]])-1), "None")</f>
        <v>4.1k</v>
      </c>
      <c r="K979" s="1" t="str">
        <f>IFERROR(LEFT(Table1[[#This Row],[Column1]],SEARCH("k", Table1[[#This Row],[Column1]])-1), 0)</f>
        <v>4.1</v>
      </c>
      <c r="L979" s="16">
        <f>IF(Table1[[#This Row],[Column2]]=0, Table1[[#This Row],[Column1]], Table1[[#This Row],[Column2]]*1000)</f>
        <v>4100</v>
      </c>
      <c r="M979" s="14" t="str">
        <f>IFERROR(MID(Table1[[#This Row],[price]],SEARCH("¹",Table1[[#This Row],[price]])+1, 10), MID(Table1[[#This Row],[price]],SEARCH("Rs. ",Table1[[#This Row],[price]])+4, 10))</f>
        <v>1099</v>
      </c>
      <c r="N979" s="6" t="str">
        <f>IF(ISNUMBER(SEARCH("Men", Table1[[#This Row],[name]])), "Men", "Women")</f>
        <v>Women</v>
      </c>
      <c r="O979" s="6"/>
      <c r="P979" s="6"/>
    </row>
    <row r="980" spans="1:16" ht="19.8" customHeight="1" x14ac:dyDescent="0.3">
      <c r="A980" t="s">
        <v>4210</v>
      </c>
      <c r="B980" t="s">
        <v>4211</v>
      </c>
      <c r="C980" t="s">
        <v>1227</v>
      </c>
      <c r="D980" t="s">
        <v>215</v>
      </c>
      <c r="E980" s="1" t="s">
        <v>4212</v>
      </c>
      <c r="F980" s="1" t="s">
        <v>4213</v>
      </c>
      <c r="G980" s="1" t="s">
        <v>4214</v>
      </c>
      <c r="H980" t="s">
        <v>197</v>
      </c>
      <c r="I980" s="10" t="str">
        <f>IFERROR(LEFT(Table1[[#This Row],[ratingOld]],SEARCH("|", Table1[[#This Row],[ratingOld]])-2), AVERAGE(Table1[Ratings]))</f>
        <v>4.2</v>
      </c>
      <c r="J980" s="1" t="str">
        <f>IF(Table1[[#This Row],[numBuyers]]&lt;&gt;"None",LEFT(Table1[[#This Row],[numBuyers]],SEARCH(" ",Table1[[#This Row],[numBuyers]])-1), "None")</f>
        <v>42</v>
      </c>
      <c r="K980" s="1">
        <f>IFERROR(LEFT(Table1[[#This Row],[Column1]],SEARCH("k", Table1[[#This Row],[Column1]])-1), 0)</f>
        <v>0</v>
      </c>
      <c r="L980" s="16" t="str">
        <f>IF(Table1[[#This Row],[Column2]]=0, Table1[[#This Row],[Column1]], Table1[[#This Row],[Column2]]*1000)</f>
        <v>42</v>
      </c>
      <c r="M980" s="14" t="str">
        <f>IFERROR(MID(Table1[[#This Row],[price]],SEARCH("¹",Table1[[#This Row],[price]])+1, 10), MID(Table1[[#This Row],[price]],SEARCH("Rs. ",Table1[[#This Row],[price]])+4, 10))</f>
        <v>769</v>
      </c>
      <c r="N980" s="6" t="str">
        <f>IF(ISNUMBER(SEARCH("Men", Table1[[#This Row],[name]])), "Men", "Women")</f>
        <v>Men</v>
      </c>
      <c r="O980" s="6"/>
      <c r="P980" s="6"/>
    </row>
    <row r="981" spans="1:16" ht="19.8" customHeight="1" x14ac:dyDescent="0.3">
      <c r="A981" t="s">
        <v>96</v>
      </c>
      <c r="B981" t="s">
        <v>4215</v>
      </c>
      <c r="C981" t="s">
        <v>4216</v>
      </c>
      <c r="D981" t="s">
        <v>194</v>
      </c>
      <c r="E981" s="1" t="s">
        <v>4217</v>
      </c>
      <c r="F981" s="1" t="s">
        <v>4218</v>
      </c>
      <c r="G981" s="1" t="s">
        <v>4219</v>
      </c>
      <c r="H981" t="s">
        <v>4220</v>
      </c>
      <c r="I981" s="10" t="str">
        <f>IFERROR(LEFT(Table1[[#This Row],[ratingOld]],SEARCH("|", Table1[[#This Row],[ratingOld]])-2), AVERAGE(Table1[Ratings]))</f>
        <v>4.4</v>
      </c>
      <c r="J981" s="1" t="str">
        <f>IF(Table1[[#This Row],[numBuyers]]&lt;&gt;"None",LEFT(Table1[[#This Row],[numBuyers]],SEARCH(" ",Table1[[#This Row],[numBuyers]])-1), "None")</f>
        <v>105</v>
      </c>
      <c r="K981" s="1">
        <f>IFERROR(LEFT(Table1[[#This Row],[Column1]],SEARCH("k", Table1[[#This Row],[Column1]])-1), 0)</f>
        <v>0</v>
      </c>
      <c r="L981" s="16" t="str">
        <f>IF(Table1[[#This Row],[Column2]]=0, Table1[[#This Row],[Column1]], Table1[[#This Row],[Column2]]*1000)</f>
        <v>105</v>
      </c>
      <c r="M981" s="14" t="str">
        <f>IFERROR(MID(Table1[[#This Row],[price]],SEARCH("¹",Table1[[#This Row],[price]])+1, 10), MID(Table1[[#This Row],[price]],SEARCH("Rs. ",Table1[[#This Row],[price]])+4, 10))</f>
        <v>4315</v>
      </c>
      <c r="N981" s="6" t="str">
        <f>IF(ISNUMBER(SEARCH("Men", Table1[[#This Row],[name]])), "Men", "Women")</f>
        <v>Men</v>
      </c>
      <c r="O981" s="6"/>
      <c r="P981" s="6"/>
    </row>
    <row r="982" spans="1:16" ht="19.8" hidden="1" customHeight="1" x14ac:dyDescent="0.3">
      <c r="A982" t="s">
        <v>133</v>
      </c>
      <c r="B982" t="s">
        <v>4221</v>
      </c>
      <c r="C982" t="s">
        <v>346</v>
      </c>
      <c r="D982" t="s">
        <v>21</v>
      </c>
      <c r="E982" t="s">
        <v>4222</v>
      </c>
      <c r="F982" s="1" t="s">
        <v>137</v>
      </c>
      <c r="G982" t="s">
        <v>21</v>
      </c>
      <c r="H982" t="s">
        <v>21</v>
      </c>
      <c r="I982" s="1" t="str">
        <f ca="1">IFERROR(LEFT(Table1[[#This Row],[ratingOld]],SEARCH("|", Table1[[#This Row],[ratingOld]])-2), AVERAGE(Table1[Ratings]))</f>
        <v>4.4</v>
      </c>
      <c r="J982" s="1" t="str">
        <f>IF(Table1[[#This Row],[numBuyers]]&lt;&gt;"None",LEFT(Table1[[#This Row],[numBuyers]],SEARCH(" ",Table1[[#This Row],[numBuyers]])-1), "None")</f>
        <v>None</v>
      </c>
      <c r="K982" s="1">
        <f>IFERROR(LEFT(Table1[[#This Row],[Column1]],SEARCH("k", Table1[[#This Row],[Column1]])-1), 0)</f>
        <v>0</v>
      </c>
      <c r="L982" s="6" t="str">
        <f>IF(Table1[[#This Row],[Column2]]=0, Table1[[#This Row],[Column1]], Table1[[#This Row],[Column2]]*1000)</f>
        <v>None</v>
      </c>
      <c r="M982" s="6" t="str">
        <f>IFERROR(MID(Table1[[#This Row],[price]],SEARCH("¹",Table1[[#This Row],[price]])+1, 10), MID(Table1[[#This Row],[price]],SEARCH("Rs. ",Table1[[#This Row],[price]])+4, 10))</f>
        <v>1799</v>
      </c>
      <c r="N982" s="6" t="str">
        <f>IF(ISNUMBER(SEARCH("Men", Table1[[#This Row],[name]])), "Men", "Women")</f>
        <v>Women</v>
      </c>
      <c r="O982" s="6" t="str">
        <f>TRIM(RIGHT(SUBSTITUTE(Table1[[#This Row],[name]], " ", REPT(" ", 100)), 100))</f>
        <v>Shirt</v>
      </c>
      <c r="P98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Grey</v>
      </c>
    </row>
    <row r="983" spans="1:16" ht="19.8" customHeight="1" x14ac:dyDescent="0.3">
      <c r="A983" t="s">
        <v>219</v>
      </c>
      <c r="B983" t="s">
        <v>4223</v>
      </c>
      <c r="C983" t="s">
        <v>4224</v>
      </c>
      <c r="D983" t="s">
        <v>106</v>
      </c>
      <c r="E983" s="1" t="s">
        <v>4225</v>
      </c>
      <c r="F983" t="s">
        <v>21</v>
      </c>
      <c r="G983" s="1" t="s">
        <v>4226</v>
      </c>
      <c r="H983" t="s">
        <v>924</v>
      </c>
      <c r="I983" s="10" t="str">
        <f>IFERROR(LEFT(Table1[[#This Row],[ratingOld]],SEARCH("|", Table1[[#This Row],[ratingOld]])-2), AVERAGE(Table1[Ratings]))</f>
        <v>4.1</v>
      </c>
      <c r="J983" s="1" t="str">
        <f>IF(Table1[[#This Row],[numBuyers]]&lt;&gt;"None",LEFT(Table1[[#This Row],[numBuyers]],SEARCH(" ",Table1[[#This Row],[numBuyers]])-1), "None")</f>
        <v>16</v>
      </c>
      <c r="K983" s="1">
        <f>IFERROR(LEFT(Table1[[#This Row],[Column1]],SEARCH("k", Table1[[#This Row],[Column1]])-1), 0)</f>
        <v>0</v>
      </c>
      <c r="L983" s="16" t="str">
        <f>IF(Table1[[#This Row],[Column2]]=0, Table1[[#This Row],[Column1]], Table1[[#This Row],[Column2]]*1000)</f>
        <v>16</v>
      </c>
      <c r="M983" s="14" t="str">
        <f>IFERROR(MID(Table1[[#This Row],[price]],SEARCH("¹",Table1[[#This Row],[price]])+1, 10), MID(Table1[[#This Row],[price]],SEARCH("Rs. ",Table1[[#This Row],[price]])+4, 10))</f>
        <v>6747</v>
      </c>
      <c r="N983" s="6" t="str">
        <f>IF(ISNUMBER(SEARCH("Men", Table1[[#This Row],[name]])), "Men", "Women")</f>
        <v>Men</v>
      </c>
      <c r="O983" s="6"/>
      <c r="P983" s="6"/>
    </row>
    <row r="984" spans="1:16" ht="19.8" customHeight="1" x14ac:dyDescent="0.3">
      <c r="A984" t="s">
        <v>127</v>
      </c>
      <c r="B984" t="s">
        <v>4227</v>
      </c>
      <c r="C984" t="s">
        <v>43</v>
      </c>
      <c r="D984" t="s">
        <v>106</v>
      </c>
      <c r="E984" s="1" t="s">
        <v>4228</v>
      </c>
      <c r="F984" t="s">
        <v>373</v>
      </c>
      <c r="G984" s="1" t="s">
        <v>4229</v>
      </c>
      <c r="H984" t="s">
        <v>469</v>
      </c>
      <c r="I984" s="10" t="str">
        <f>IFERROR(LEFT(Table1[[#This Row],[ratingOld]],SEARCH("|", Table1[[#This Row],[ratingOld]])-2), AVERAGE(Table1[Ratings]))</f>
        <v>4</v>
      </c>
      <c r="J984" s="1" t="str">
        <f>IF(Table1[[#This Row],[numBuyers]]&lt;&gt;"None",LEFT(Table1[[#This Row],[numBuyers]],SEARCH(" ",Table1[[#This Row],[numBuyers]])-1), "None")</f>
        <v>4.1k</v>
      </c>
      <c r="K984" s="1" t="str">
        <f>IFERROR(LEFT(Table1[[#This Row],[Column1]],SEARCH("k", Table1[[#This Row],[Column1]])-1), 0)</f>
        <v>4.1</v>
      </c>
      <c r="L984" s="16">
        <f>IF(Table1[[#This Row],[Column2]]=0, Table1[[#This Row],[Column1]], Table1[[#This Row],[Column2]]*1000)</f>
        <v>4100</v>
      </c>
      <c r="M984" s="14" t="str">
        <f>IFERROR(MID(Table1[[#This Row],[price]],SEARCH("¹",Table1[[#This Row],[price]])+1, 10), MID(Table1[[#This Row],[price]],SEARCH("Rs. ",Table1[[#This Row],[price]])+4, 10))</f>
        <v>1299</v>
      </c>
      <c r="N984" s="6" t="str">
        <f>IF(ISNUMBER(SEARCH("Men", Table1[[#This Row],[name]])), "Men", "Women")</f>
        <v>Men</v>
      </c>
      <c r="O984" s="6"/>
      <c r="P984" s="6"/>
    </row>
    <row r="985" spans="1:16" ht="19.8" customHeight="1" x14ac:dyDescent="0.3">
      <c r="A985" t="s">
        <v>2658</v>
      </c>
      <c r="B985" t="s">
        <v>4230</v>
      </c>
      <c r="C985" t="s">
        <v>4231</v>
      </c>
      <c r="D985" t="s">
        <v>21</v>
      </c>
      <c r="E985" s="1" t="s">
        <v>4232</v>
      </c>
      <c r="F985" t="s">
        <v>4233</v>
      </c>
      <c r="G985" s="1" t="s">
        <v>4234</v>
      </c>
      <c r="H985" t="s">
        <v>4235</v>
      </c>
      <c r="I985" s="10" t="str">
        <f>IFERROR(LEFT(Table1[[#This Row],[ratingOld]],SEARCH("|", Table1[[#This Row],[ratingOld]])-2), AVERAGE(Table1[Ratings]))</f>
        <v>4.5</v>
      </c>
      <c r="J985" s="1" t="str">
        <f>IF(Table1[[#This Row],[numBuyers]]&lt;&gt;"None",LEFT(Table1[[#This Row],[numBuyers]],SEARCH(" ",Table1[[#This Row],[numBuyers]])-1), "None")</f>
        <v>144</v>
      </c>
      <c r="K985" s="1">
        <f>IFERROR(LEFT(Table1[[#This Row],[Column1]],SEARCH("k", Table1[[#This Row],[Column1]])-1), 0)</f>
        <v>0</v>
      </c>
      <c r="L985" s="16" t="str">
        <f>IF(Table1[[#This Row],[Column2]]=0, Table1[[#This Row],[Column1]], Table1[[#This Row],[Column2]]*1000)</f>
        <v>144</v>
      </c>
      <c r="M985" s="14" t="str">
        <f>IFERROR(MID(Table1[[#This Row],[price]],SEARCH("¹",Table1[[#This Row],[price]])+1, 10), MID(Table1[[#This Row],[price]],SEARCH("Rs. ",Table1[[#This Row],[price]])+4, 10))</f>
        <v>3445</v>
      </c>
      <c r="N985" s="6" t="str">
        <f>IF(ISNUMBER(SEARCH("Men", Table1[[#This Row],[name]])), "Men", "Women")</f>
        <v>Men</v>
      </c>
      <c r="O985" s="6"/>
      <c r="P985" s="6"/>
    </row>
    <row r="986" spans="1:16" ht="19.8" hidden="1" customHeight="1" x14ac:dyDescent="0.3">
      <c r="A986" t="s">
        <v>1318</v>
      </c>
      <c r="B986" t="s">
        <v>4236</v>
      </c>
      <c r="C986" t="s">
        <v>4237</v>
      </c>
      <c r="D986" t="s">
        <v>194</v>
      </c>
      <c r="E986" s="1" t="s">
        <v>4238</v>
      </c>
      <c r="F986" s="1" t="s">
        <v>1321</v>
      </c>
      <c r="G986" t="s">
        <v>21</v>
      </c>
      <c r="H986" t="s">
        <v>21</v>
      </c>
      <c r="I986" s="1" t="str">
        <f ca="1">IFERROR(LEFT(Table1[[#This Row],[ratingOld]],SEARCH("|", Table1[[#This Row],[ratingOld]])-2), AVERAGE(Table1[Ratings]))</f>
        <v>4.4</v>
      </c>
      <c r="J986" s="1" t="str">
        <f>IF(Table1[[#This Row],[numBuyers]]&lt;&gt;"None",LEFT(Table1[[#This Row],[numBuyers]],SEARCH(" ",Table1[[#This Row],[numBuyers]])-1), "None")</f>
        <v>None</v>
      </c>
      <c r="K986" s="1">
        <f>IFERROR(LEFT(Table1[[#This Row],[Column1]],SEARCH("k", Table1[[#This Row],[Column1]])-1), 0)</f>
        <v>0</v>
      </c>
      <c r="L986" s="6" t="str">
        <f>IF(Table1[[#This Row],[Column2]]=0, Table1[[#This Row],[Column1]], Table1[[#This Row],[Column2]]*1000)</f>
        <v>None</v>
      </c>
      <c r="M986" s="6" t="str">
        <f>IFERROR(MID(Table1[[#This Row],[price]],SEARCH("¹",Table1[[#This Row],[price]])+1, 10), MID(Table1[[#This Row],[price]],SEARCH("Rs. ",Table1[[#This Row],[price]])+4, 10))</f>
        <v>2159</v>
      </c>
      <c r="N986" s="6" t="str">
        <f>IF(ISNUMBER(SEARCH("Men", Table1[[#This Row],[name]])), "Men", "Women")</f>
        <v>Men</v>
      </c>
      <c r="O986" s="6" t="str">
        <f>TRIM(RIGHT(SUBSTITUTE(Table1[[#This Row],[name]], " ", REPT(" ", 100)), 100))</f>
        <v>Sneakers</v>
      </c>
      <c r="P98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987" spans="1:16" ht="19.8" customHeight="1" x14ac:dyDescent="0.3">
      <c r="A987" t="s">
        <v>140</v>
      </c>
      <c r="B987" t="s">
        <v>4239</v>
      </c>
      <c r="C987" t="s">
        <v>4240</v>
      </c>
      <c r="D987" t="s">
        <v>1705</v>
      </c>
      <c r="E987" t="s">
        <v>4241</v>
      </c>
      <c r="F987" s="1" t="s">
        <v>2126</v>
      </c>
      <c r="G987" s="1" t="s">
        <v>4242</v>
      </c>
      <c r="H987" t="s">
        <v>4243</v>
      </c>
      <c r="I987" s="10" t="str">
        <f>IFERROR(LEFT(Table1[[#This Row],[ratingOld]],SEARCH("|", Table1[[#This Row],[ratingOld]])-2), AVERAGE(Table1[Ratings]))</f>
        <v>4</v>
      </c>
      <c r="J987" s="1" t="str">
        <f>IF(Table1[[#This Row],[numBuyers]]&lt;&gt;"None",LEFT(Table1[[#This Row],[numBuyers]],SEARCH(" ",Table1[[#This Row],[numBuyers]])-1), "None")</f>
        <v>875</v>
      </c>
      <c r="K987" s="1">
        <f>IFERROR(LEFT(Table1[[#This Row],[Column1]],SEARCH("k", Table1[[#This Row],[Column1]])-1), 0)</f>
        <v>0</v>
      </c>
      <c r="L987" s="16" t="str">
        <f>IF(Table1[[#This Row],[Column2]]=0, Table1[[#This Row],[Column1]], Table1[[#This Row],[Column2]]*1000)</f>
        <v>875</v>
      </c>
      <c r="M987" s="14" t="str">
        <f>IFERROR(MID(Table1[[#This Row],[price]],SEARCH("¹",Table1[[#This Row],[price]])+1, 10), MID(Table1[[#This Row],[price]],SEARCH("Rs. ",Table1[[#This Row],[price]])+4, 10))</f>
        <v>702</v>
      </c>
      <c r="N987" s="6" t="str">
        <f>IF(ISNUMBER(SEARCH("Men", Table1[[#This Row],[name]])), "Men", "Women")</f>
        <v>Men</v>
      </c>
      <c r="O987" s="6"/>
      <c r="P987" s="6"/>
    </row>
    <row r="988" spans="1:16" ht="19.8" customHeight="1" x14ac:dyDescent="0.3">
      <c r="A988" t="s">
        <v>403</v>
      </c>
      <c r="B988" t="s">
        <v>4244</v>
      </c>
      <c r="C988" t="s">
        <v>61</v>
      </c>
      <c r="D988" t="s">
        <v>18</v>
      </c>
      <c r="E988" s="1" t="s">
        <v>4245</v>
      </c>
      <c r="F988" s="1" t="s">
        <v>4246</v>
      </c>
      <c r="G988" s="1" t="s">
        <v>4247</v>
      </c>
      <c r="H988" t="s">
        <v>1569</v>
      </c>
      <c r="I988" s="10" t="str">
        <f>IFERROR(LEFT(Table1[[#This Row],[ratingOld]],SEARCH("|", Table1[[#This Row],[ratingOld]])-2), AVERAGE(Table1[Ratings]))</f>
        <v>4.1</v>
      </c>
      <c r="J988" s="1" t="str">
        <f>IF(Table1[[#This Row],[numBuyers]]&lt;&gt;"None",LEFT(Table1[[#This Row],[numBuyers]],SEARCH(" ",Table1[[#This Row],[numBuyers]])-1), "None")</f>
        <v>66</v>
      </c>
      <c r="K988" s="1">
        <f>IFERROR(LEFT(Table1[[#This Row],[Column1]],SEARCH("k", Table1[[#This Row],[Column1]])-1), 0)</f>
        <v>0</v>
      </c>
      <c r="L988" s="16" t="str">
        <f>IF(Table1[[#This Row],[Column2]]=0, Table1[[#This Row],[Column1]], Table1[[#This Row],[Column2]]*1000)</f>
        <v>66</v>
      </c>
      <c r="M988" s="14" t="str">
        <f>IFERROR(MID(Table1[[#This Row],[price]],SEARCH("¹",Table1[[#This Row],[price]])+1, 10), MID(Table1[[#This Row],[price]],SEARCH("Rs. ",Table1[[#This Row],[price]])+4, 10))</f>
        <v>2999</v>
      </c>
      <c r="N988" s="6" t="str">
        <f>IF(ISNUMBER(SEARCH("Men", Table1[[#This Row],[name]])), "Men", "Women")</f>
        <v>Men</v>
      </c>
      <c r="O988" s="6"/>
      <c r="P988" s="6"/>
    </row>
    <row r="989" spans="1:16" ht="19.8" customHeight="1" x14ac:dyDescent="0.3">
      <c r="A989" t="s">
        <v>1570</v>
      </c>
      <c r="B989" t="s">
        <v>2644</v>
      </c>
      <c r="C989" t="s">
        <v>4248</v>
      </c>
      <c r="D989" t="s">
        <v>466</v>
      </c>
      <c r="E989" t="s">
        <v>4249</v>
      </c>
      <c r="F989" t="s">
        <v>373</v>
      </c>
      <c r="G989" s="1" t="s">
        <v>4250</v>
      </c>
      <c r="H989" t="s">
        <v>4251</v>
      </c>
      <c r="I989" s="10" t="str">
        <f>IFERROR(LEFT(Table1[[#This Row],[ratingOld]],SEARCH("|", Table1[[#This Row],[ratingOld]])-2), AVERAGE(Table1[Ratings]))</f>
        <v>4.3</v>
      </c>
      <c r="J989" s="1" t="str">
        <f>IF(Table1[[#This Row],[numBuyers]]&lt;&gt;"None",LEFT(Table1[[#This Row],[numBuyers]],SEARCH(" ",Table1[[#This Row],[numBuyers]])-1), "None")</f>
        <v>793</v>
      </c>
      <c r="K989" s="1">
        <f>IFERROR(LEFT(Table1[[#This Row],[Column1]],SEARCH("k", Table1[[#This Row],[Column1]])-1), 0)</f>
        <v>0</v>
      </c>
      <c r="L989" s="16" t="str">
        <f>IF(Table1[[#This Row],[Column2]]=0, Table1[[#This Row],[Column1]], Table1[[#This Row],[Column2]]*1000)</f>
        <v>793</v>
      </c>
      <c r="M989" s="14" t="str">
        <f>IFERROR(MID(Table1[[#This Row],[price]],SEARCH("¹",Table1[[#This Row],[price]])+1, 10), MID(Table1[[#This Row],[price]],SEARCH("Rs. ",Table1[[#This Row],[price]])+4, 10))</f>
        <v>1195</v>
      </c>
      <c r="N989" s="6" t="str">
        <f>IF(ISNUMBER(SEARCH("Men", Table1[[#This Row],[name]])), "Men", "Women")</f>
        <v>Men</v>
      </c>
      <c r="O989" s="6"/>
      <c r="P989" s="6"/>
    </row>
    <row r="990" spans="1:16" ht="19.8" hidden="1" customHeight="1" x14ac:dyDescent="0.3">
      <c r="A990" t="s">
        <v>4252</v>
      </c>
      <c r="B990" t="s">
        <v>4253</v>
      </c>
      <c r="C990" t="s">
        <v>2394</v>
      </c>
      <c r="D990" t="s">
        <v>436</v>
      </c>
      <c r="E990" s="1" t="s">
        <v>4254</v>
      </c>
      <c r="F990" t="s">
        <v>21</v>
      </c>
      <c r="G990" t="s">
        <v>21</v>
      </c>
      <c r="H990" t="s">
        <v>21</v>
      </c>
      <c r="I990" s="1" t="str">
        <f ca="1">IFERROR(LEFT(Table1[[#This Row],[ratingOld]],SEARCH("|", Table1[[#This Row],[ratingOld]])-2), AVERAGE(Table1[Ratings]))</f>
        <v>4.4</v>
      </c>
      <c r="J990" s="1" t="str">
        <f>IF(Table1[[#This Row],[numBuyers]]&lt;&gt;"None",LEFT(Table1[[#This Row],[numBuyers]],SEARCH(" ",Table1[[#This Row],[numBuyers]])-1), "None")</f>
        <v>None</v>
      </c>
      <c r="K990" s="1">
        <f>IFERROR(LEFT(Table1[[#This Row],[Column1]],SEARCH("k", Table1[[#This Row],[Column1]])-1), 0)</f>
        <v>0</v>
      </c>
      <c r="L990" s="6" t="str">
        <f>IF(Table1[[#This Row],[Column2]]=0, Table1[[#This Row],[Column1]], Table1[[#This Row],[Column2]]*1000)</f>
        <v>None</v>
      </c>
      <c r="M990" s="6" t="str">
        <f>IFERROR(MID(Table1[[#This Row],[price]],SEARCH("¹",Table1[[#This Row],[price]])+1, 10), MID(Table1[[#This Row],[price]],SEARCH("Rs. ",Table1[[#This Row],[price]])+4, 10))</f>
        <v>636</v>
      </c>
      <c r="N990" s="6" t="str">
        <f>IF(ISNUMBER(SEARCH("Men", Table1[[#This Row],[name]])), "Men", "Women")</f>
        <v>Women</v>
      </c>
      <c r="O990" s="6" t="str">
        <f>TRIM(RIGHT(SUBSTITUTE(Table1[[#This Row],[name]], " ", REPT(" ", 100)), 100))</f>
        <v>Purple</v>
      </c>
      <c r="P99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Purple</v>
      </c>
    </row>
    <row r="991" spans="1:16" ht="19.8" hidden="1" customHeight="1" x14ac:dyDescent="0.3">
      <c r="A991" t="s">
        <v>375</v>
      </c>
      <c r="B991" t="s">
        <v>2833</v>
      </c>
      <c r="C991" t="s">
        <v>392</v>
      </c>
      <c r="D991" t="s">
        <v>393</v>
      </c>
      <c r="E991" t="s">
        <v>4255</v>
      </c>
      <c r="F991" s="1" t="s">
        <v>1102</v>
      </c>
      <c r="G991" t="s">
        <v>21</v>
      </c>
      <c r="H991" t="s">
        <v>21</v>
      </c>
      <c r="I991" s="1" t="str">
        <f ca="1">IFERROR(LEFT(Table1[[#This Row],[ratingOld]],SEARCH("|", Table1[[#This Row],[ratingOld]])-2), AVERAGE(Table1[Ratings]))</f>
        <v>4.4</v>
      </c>
      <c r="J991" s="1" t="str">
        <f>IF(Table1[[#This Row],[numBuyers]]&lt;&gt;"None",LEFT(Table1[[#This Row],[numBuyers]],SEARCH(" ",Table1[[#This Row],[numBuyers]])-1), "None")</f>
        <v>None</v>
      </c>
      <c r="K991" s="1">
        <f>IFERROR(LEFT(Table1[[#This Row],[Column1]],SEARCH("k", Table1[[#This Row],[Column1]])-1), 0)</f>
        <v>0</v>
      </c>
      <c r="L991" s="6" t="str">
        <f>IF(Table1[[#This Row],[Column2]]=0, Table1[[#This Row],[Column1]], Table1[[#This Row],[Column2]]*1000)</f>
        <v>None</v>
      </c>
      <c r="M991" s="6" t="str">
        <f>IFERROR(MID(Table1[[#This Row],[price]],SEARCH("¹",Table1[[#This Row],[price]])+1, 10), MID(Table1[[#This Row],[price]],SEARCH("Rs. ",Table1[[#This Row],[price]])+4, 10))</f>
        <v>799</v>
      </c>
      <c r="N991" s="6" t="str">
        <f>IF(ISNUMBER(SEARCH("Men", Table1[[#This Row],[name]])), "Men", "Women")</f>
        <v>Men</v>
      </c>
      <c r="O991" s="6" t="str">
        <f>TRIM(RIGHT(SUBSTITUTE(Table1[[#This Row],[name]], " ", REPT(" ", 100)), 100))</f>
        <v>Shorts</v>
      </c>
      <c r="P99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992" spans="1:16" ht="19.8" customHeight="1" x14ac:dyDescent="0.3">
      <c r="A992" t="s">
        <v>198</v>
      </c>
      <c r="B992" t="s">
        <v>4256</v>
      </c>
      <c r="C992" t="s">
        <v>48</v>
      </c>
      <c r="D992" t="s">
        <v>106</v>
      </c>
      <c r="E992" s="1" t="s">
        <v>4257</v>
      </c>
      <c r="F992" s="1" t="s">
        <v>2189</v>
      </c>
      <c r="G992" s="1" t="s">
        <v>2987</v>
      </c>
      <c r="H992" t="s">
        <v>498</v>
      </c>
      <c r="I992" s="10" t="str">
        <f>IFERROR(LEFT(Table1[[#This Row],[ratingOld]],SEARCH("|", Table1[[#This Row],[ratingOld]])-2), AVERAGE(Table1[Ratings]))</f>
        <v>4.2</v>
      </c>
      <c r="J992" s="1" t="str">
        <f>IF(Table1[[#This Row],[numBuyers]]&lt;&gt;"None",LEFT(Table1[[#This Row],[numBuyers]],SEARCH(" ",Table1[[#This Row],[numBuyers]])-1), "None")</f>
        <v>2.2k</v>
      </c>
      <c r="K992" s="1" t="str">
        <f>IFERROR(LEFT(Table1[[#This Row],[Column1]],SEARCH("k", Table1[[#This Row],[Column1]])-1), 0)</f>
        <v>2.2</v>
      </c>
      <c r="L992" s="16">
        <f>IF(Table1[[#This Row],[Column2]]=0, Table1[[#This Row],[Column1]], Table1[[#This Row],[Column2]]*1000)</f>
        <v>2200</v>
      </c>
      <c r="M992" s="14" t="str">
        <f>IFERROR(MID(Table1[[#This Row],[price]],SEARCH("¹",Table1[[#This Row],[price]])+1, 10), MID(Table1[[#This Row],[price]],SEARCH("Rs. ",Table1[[#This Row],[price]])+4, 10))</f>
        <v>1499</v>
      </c>
      <c r="N992" s="6" t="str">
        <f>IF(ISNUMBER(SEARCH("Men", Table1[[#This Row],[name]])), "Men", "Women")</f>
        <v>Men</v>
      </c>
      <c r="O992" s="6"/>
      <c r="P992" s="6"/>
    </row>
    <row r="993" spans="1:16" ht="19.8" customHeight="1" x14ac:dyDescent="0.3">
      <c r="A993" t="s">
        <v>1897</v>
      </c>
      <c r="B993" t="s">
        <v>4258</v>
      </c>
      <c r="C993" t="s">
        <v>3567</v>
      </c>
      <c r="D993" t="s">
        <v>1387</v>
      </c>
      <c r="E993" s="1" t="s">
        <v>4259</v>
      </c>
      <c r="F993" s="1" t="s">
        <v>4260</v>
      </c>
      <c r="G993" s="1" t="s">
        <v>4261</v>
      </c>
      <c r="H993" t="s">
        <v>420</v>
      </c>
      <c r="I993" s="10" t="str">
        <f>IFERROR(LEFT(Table1[[#This Row],[ratingOld]],SEARCH("|", Table1[[#This Row],[ratingOld]])-2), AVERAGE(Table1[Ratings]))</f>
        <v>3.8</v>
      </c>
      <c r="J993" s="1" t="str">
        <f>IF(Table1[[#This Row],[numBuyers]]&lt;&gt;"None",LEFT(Table1[[#This Row],[numBuyers]],SEARCH(" ",Table1[[#This Row],[numBuyers]])-1), "None")</f>
        <v>24</v>
      </c>
      <c r="K993" s="1">
        <f>IFERROR(LEFT(Table1[[#This Row],[Column1]],SEARCH("k", Table1[[#This Row],[Column1]])-1), 0)</f>
        <v>0</v>
      </c>
      <c r="L993" s="16" t="str">
        <f>IF(Table1[[#This Row],[Column2]]=0, Table1[[#This Row],[Column1]], Table1[[#This Row],[Column2]]*1000)</f>
        <v>24</v>
      </c>
      <c r="M993" s="14" t="str">
        <f>IFERROR(MID(Table1[[#This Row],[price]],SEARCH("¹",Table1[[#This Row],[price]])+1, 10), MID(Table1[[#This Row],[price]],SEARCH("Rs. ",Table1[[#This Row],[price]])+4, 10))</f>
        <v>923</v>
      </c>
      <c r="N993" s="6" t="str">
        <f>IF(ISNUMBER(SEARCH("Men", Table1[[#This Row],[name]])), "Men", "Women")</f>
        <v>Men</v>
      </c>
      <c r="O993" s="6"/>
      <c r="P993" s="6"/>
    </row>
    <row r="994" spans="1:16" ht="19.8" customHeight="1" x14ac:dyDescent="0.3">
      <c r="A994" t="s">
        <v>65</v>
      </c>
      <c r="B994" t="s">
        <v>4262</v>
      </c>
      <c r="C994" t="s">
        <v>2351</v>
      </c>
      <c r="D994" t="s">
        <v>1705</v>
      </c>
      <c r="E994" t="s">
        <v>4263</v>
      </c>
      <c r="F994" s="1" t="s">
        <v>137</v>
      </c>
      <c r="G994" s="1" t="s">
        <v>4264</v>
      </c>
      <c r="H994" t="s">
        <v>440</v>
      </c>
      <c r="I994" s="10" t="str">
        <f>IFERROR(LEFT(Table1[[#This Row],[ratingOld]],SEARCH("|", Table1[[#This Row],[ratingOld]])-2), AVERAGE(Table1[Ratings]))</f>
        <v>4.2</v>
      </c>
      <c r="J994" s="1" t="str">
        <f>IF(Table1[[#This Row],[numBuyers]]&lt;&gt;"None",LEFT(Table1[[#This Row],[numBuyers]],SEARCH(" ",Table1[[#This Row],[numBuyers]])-1), "None")</f>
        <v>1.4k</v>
      </c>
      <c r="K994" s="1" t="str">
        <f>IFERROR(LEFT(Table1[[#This Row],[Column1]],SEARCH("k", Table1[[#This Row],[Column1]])-1), 0)</f>
        <v>1.4</v>
      </c>
      <c r="L994" s="16">
        <f>IF(Table1[[#This Row],[Column2]]=0, Table1[[#This Row],[Column1]], Table1[[#This Row],[Column2]]*1000)</f>
        <v>1400</v>
      </c>
      <c r="M994" s="14" t="str">
        <f>IFERROR(MID(Table1[[#This Row],[price]],SEARCH("¹",Table1[[#This Row],[price]])+1, 10), MID(Table1[[#This Row],[price]],SEARCH("Rs. ",Table1[[#This Row],[price]])+4, 10))</f>
        <v>462</v>
      </c>
      <c r="N994" s="6" t="str">
        <f>IF(ISNUMBER(SEARCH("Men", Table1[[#This Row],[name]])), "Men", "Women")</f>
        <v>Men</v>
      </c>
      <c r="O994" s="6"/>
      <c r="P994" s="6"/>
    </row>
    <row r="995" spans="1:16" ht="19.8" customHeight="1" x14ac:dyDescent="0.3">
      <c r="A995" t="s">
        <v>4265</v>
      </c>
      <c r="B995" t="s">
        <v>4266</v>
      </c>
      <c r="C995" t="s">
        <v>4267</v>
      </c>
      <c r="D995" t="s">
        <v>526</v>
      </c>
      <c r="E995" s="1" t="s">
        <v>4268</v>
      </c>
      <c r="F995" s="1" t="s">
        <v>4269</v>
      </c>
      <c r="G995" s="1" t="s">
        <v>4270</v>
      </c>
      <c r="H995" t="s">
        <v>2303</v>
      </c>
      <c r="I995" s="10" t="str">
        <f>IFERROR(LEFT(Table1[[#This Row],[ratingOld]],SEARCH("|", Table1[[#This Row],[ratingOld]])-2), AVERAGE(Table1[Ratings]))</f>
        <v>4.4</v>
      </c>
      <c r="J995" s="1" t="str">
        <f>IF(Table1[[#This Row],[numBuyers]]&lt;&gt;"None",LEFT(Table1[[#This Row],[numBuyers]],SEARCH(" ",Table1[[#This Row],[numBuyers]])-1), "None")</f>
        <v>7</v>
      </c>
      <c r="K995" s="1">
        <f>IFERROR(LEFT(Table1[[#This Row],[Column1]],SEARCH("k", Table1[[#This Row],[Column1]])-1), 0)</f>
        <v>0</v>
      </c>
      <c r="L995" s="16" t="str">
        <f>IF(Table1[[#This Row],[Column2]]=0, Table1[[#This Row],[Column1]], Table1[[#This Row],[Column2]]*1000)</f>
        <v>7</v>
      </c>
      <c r="M995" s="14" t="str">
        <f>IFERROR(MID(Table1[[#This Row],[price]],SEARCH("¹",Table1[[#This Row],[price]])+1, 10), MID(Table1[[#This Row],[price]],SEARCH("Rs. ",Table1[[#This Row],[price]])+4, 10))</f>
        <v>7799</v>
      </c>
      <c r="N995" s="6" t="str">
        <f>IF(ISNUMBER(SEARCH("Men", Table1[[#This Row],[name]])), "Men", "Women")</f>
        <v>Men</v>
      </c>
      <c r="O995" s="6"/>
      <c r="P995" s="6"/>
    </row>
    <row r="996" spans="1:16" ht="19.8" customHeight="1" x14ac:dyDescent="0.3">
      <c r="A996" t="s">
        <v>65</v>
      </c>
      <c r="B996" t="s">
        <v>4271</v>
      </c>
      <c r="C996" t="s">
        <v>1638</v>
      </c>
      <c r="D996" t="s">
        <v>673</v>
      </c>
      <c r="E996" s="1" t="s">
        <v>4272</v>
      </c>
      <c r="F996" s="1" t="s">
        <v>362</v>
      </c>
      <c r="G996" s="1" t="s">
        <v>4273</v>
      </c>
      <c r="H996" t="s">
        <v>662</v>
      </c>
      <c r="I996" s="10" t="str">
        <f>IFERROR(LEFT(Table1[[#This Row],[ratingOld]],SEARCH("|", Table1[[#This Row],[ratingOld]])-2), AVERAGE(Table1[Ratings]))</f>
        <v>3.9</v>
      </c>
      <c r="J996" s="1" t="str">
        <f>IF(Table1[[#This Row],[numBuyers]]&lt;&gt;"None",LEFT(Table1[[#This Row],[numBuyers]],SEARCH(" ",Table1[[#This Row],[numBuyers]])-1), "None")</f>
        <v>1.1k</v>
      </c>
      <c r="K996" s="1" t="str">
        <f>IFERROR(LEFT(Table1[[#This Row],[Column1]],SEARCH("k", Table1[[#This Row],[Column1]])-1), 0)</f>
        <v>1.1</v>
      </c>
      <c r="L996" s="16">
        <f>IF(Table1[[#This Row],[Column2]]=0, Table1[[#This Row],[Column1]], Table1[[#This Row],[Column2]]*1000)</f>
        <v>1100</v>
      </c>
      <c r="M996" s="14" t="str">
        <f>IFERROR(MID(Table1[[#This Row],[price]],SEARCH("¹",Table1[[#This Row],[price]])+1, 10), MID(Table1[[#This Row],[price]],SEARCH("Rs. ",Table1[[#This Row],[price]])+4, 10))</f>
        <v>701</v>
      </c>
      <c r="N996" s="6" t="str">
        <f>IF(ISNUMBER(SEARCH("Men", Table1[[#This Row],[name]])), "Men", "Women")</f>
        <v>Men</v>
      </c>
      <c r="O996" s="6"/>
      <c r="P996" s="6"/>
    </row>
    <row r="997" spans="1:16" ht="19.8" customHeight="1" x14ac:dyDescent="0.3">
      <c r="A997" t="s">
        <v>717</v>
      </c>
      <c r="B997" t="s">
        <v>4274</v>
      </c>
      <c r="C997" t="s">
        <v>920</v>
      </c>
      <c r="D997" t="s">
        <v>18</v>
      </c>
      <c r="E997" s="1" t="s">
        <v>4275</v>
      </c>
      <c r="F997" s="1" t="s">
        <v>4276</v>
      </c>
      <c r="G997" s="1" t="s">
        <v>4277</v>
      </c>
      <c r="H997" t="s">
        <v>716</v>
      </c>
      <c r="I997" s="10" t="str">
        <f>IFERROR(LEFT(Table1[[#This Row],[ratingOld]],SEARCH("|", Table1[[#This Row],[ratingOld]])-2), AVERAGE(Table1[Ratings]))</f>
        <v>3.7</v>
      </c>
      <c r="J997" s="1" t="str">
        <f>IF(Table1[[#This Row],[numBuyers]]&lt;&gt;"None",LEFT(Table1[[#This Row],[numBuyers]],SEARCH(" ",Table1[[#This Row],[numBuyers]])-1), "None")</f>
        <v>26</v>
      </c>
      <c r="K997" s="1">
        <f>IFERROR(LEFT(Table1[[#This Row],[Column1]],SEARCH("k", Table1[[#This Row],[Column1]])-1), 0)</f>
        <v>0</v>
      </c>
      <c r="L997" s="16" t="str">
        <f>IF(Table1[[#This Row],[Column2]]=0, Table1[[#This Row],[Column1]], Table1[[#This Row],[Column2]]*1000)</f>
        <v>26</v>
      </c>
      <c r="M997" s="14" t="str">
        <f>IFERROR(MID(Table1[[#This Row],[price]],SEARCH("¹",Table1[[#This Row],[price]])+1, 10), MID(Table1[[#This Row],[price]],SEARCH("Rs. ",Table1[[#This Row],[price]])+4, 10))</f>
        <v>1559</v>
      </c>
      <c r="N997" s="6" t="str">
        <f>IF(ISNUMBER(SEARCH("Men", Table1[[#This Row],[name]])), "Men", "Women")</f>
        <v>Women</v>
      </c>
      <c r="O997" s="6"/>
      <c r="P997" s="6"/>
    </row>
    <row r="998" spans="1:16" ht="19.8" customHeight="1" x14ac:dyDescent="0.3">
      <c r="A998" t="s">
        <v>4210</v>
      </c>
      <c r="B998" t="s">
        <v>289</v>
      </c>
      <c r="C998" t="s">
        <v>4278</v>
      </c>
      <c r="D998" t="s">
        <v>775</v>
      </c>
      <c r="E998" s="1" t="s">
        <v>4279</v>
      </c>
      <c r="F998" s="1" t="s">
        <v>338</v>
      </c>
      <c r="G998" s="1" t="s">
        <v>4280</v>
      </c>
      <c r="H998" t="s">
        <v>2392</v>
      </c>
      <c r="I998" s="10" t="str">
        <f>IFERROR(LEFT(Table1[[#This Row],[ratingOld]],SEARCH("|", Table1[[#This Row],[ratingOld]])-2), AVERAGE(Table1[Ratings]))</f>
        <v>3.7</v>
      </c>
      <c r="J998" s="1" t="str">
        <f>IF(Table1[[#This Row],[numBuyers]]&lt;&gt;"None",LEFT(Table1[[#This Row],[numBuyers]],SEARCH(" ",Table1[[#This Row],[numBuyers]])-1), "None")</f>
        <v>60</v>
      </c>
      <c r="K998" s="1">
        <f>IFERROR(LEFT(Table1[[#This Row],[Column1]],SEARCH("k", Table1[[#This Row],[Column1]])-1), 0)</f>
        <v>0</v>
      </c>
      <c r="L998" s="16" t="str">
        <f>IF(Table1[[#This Row],[Column2]]=0, Table1[[#This Row],[Column1]], Table1[[#This Row],[Column2]]*1000)</f>
        <v>60</v>
      </c>
      <c r="M998" s="14" t="str">
        <f>IFERROR(MID(Table1[[#This Row],[price]],SEARCH("¹",Table1[[#This Row],[price]])+1, 10), MID(Table1[[#This Row],[price]],SEARCH("Rs. ",Table1[[#This Row],[price]])+4, 10))</f>
        <v>689</v>
      </c>
      <c r="N998" s="6" t="str">
        <f>IF(ISNUMBER(SEARCH("Men", Table1[[#This Row],[name]])), "Men", "Women")</f>
        <v>Men</v>
      </c>
      <c r="O998" s="6"/>
      <c r="P998" s="6"/>
    </row>
    <row r="999" spans="1:16" ht="19.8" customHeight="1" x14ac:dyDescent="0.3">
      <c r="A999" t="s">
        <v>127</v>
      </c>
      <c r="B999" t="s">
        <v>4281</v>
      </c>
      <c r="C999" t="s">
        <v>80</v>
      </c>
      <c r="D999" t="s">
        <v>10</v>
      </c>
      <c r="E999" s="1" t="s">
        <v>4282</v>
      </c>
      <c r="F999" s="1" t="s">
        <v>1179</v>
      </c>
      <c r="G999" s="1" t="s">
        <v>4283</v>
      </c>
      <c r="H999" t="s">
        <v>1391</v>
      </c>
      <c r="I999" s="10" t="str">
        <f>IFERROR(LEFT(Table1[[#This Row],[ratingOld]],SEARCH("|", Table1[[#This Row],[ratingOld]])-2), AVERAGE(Table1[Ratings]))</f>
        <v>4</v>
      </c>
      <c r="J999" s="1" t="str">
        <f>IF(Table1[[#This Row],[numBuyers]]&lt;&gt;"None",LEFT(Table1[[#This Row],[numBuyers]],SEARCH(" ",Table1[[#This Row],[numBuyers]])-1), "None")</f>
        <v>1.5k</v>
      </c>
      <c r="K999" s="1" t="str">
        <f>IFERROR(LEFT(Table1[[#This Row],[Column1]],SEARCH("k", Table1[[#This Row],[Column1]])-1), 0)</f>
        <v>1.5</v>
      </c>
      <c r="L999" s="16">
        <f>IF(Table1[[#This Row],[Column2]]=0, Table1[[#This Row],[Column1]], Table1[[#This Row],[Column2]]*1000)</f>
        <v>1500</v>
      </c>
      <c r="M999" s="14" t="str">
        <f>IFERROR(MID(Table1[[#This Row],[price]],SEARCH("¹",Table1[[#This Row],[price]])+1, 10), MID(Table1[[#This Row],[price]],SEARCH("Rs. ",Table1[[#This Row],[price]])+4, 10))</f>
        <v>1199</v>
      </c>
      <c r="N999" s="6" t="str">
        <f>IF(ISNUMBER(SEARCH("Men", Table1[[#This Row],[name]])), "Men", "Women")</f>
        <v>Men</v>
      </c>
      <c r="O999" s="6"/>
      <c r="P999" s="6"/>
    </row>
    <row r="1000" spans="1:16" ht="19.8" customHeight="1" x14ac:dyDescent="0.3">
      <c r="A1000" t="s">
        <v>127</v>
      </c>
      <c r="B1000" t="s">
        <v>4284</v>
      </c>
      <c r="C1000" t="s">
        <v>3773</v>
      </c>
      <c r="D1000" t="s">
        <v>526</v>
      </c>
      <c r="E1000" s="1" t="s">
        <v>4285</v>
      </c>
      <c r="F1000" s="1" t="s">
        <v>823</v>
      </c>
      <c r="G1000" s="1" t="s">
        <v>4286</v>
      </c>
      <c r="H1000" t="s">
        <v>4287</v>
      </c>
      <c r="I1000" s="10" t="str">
        <f>IFERROR(LEFT(Table1[[#This Row],[ratingOld]],SEARCH("|", Table1[[#This Row],[ratingOld]])-2), AVERAGE(Table1[Ratings]))</f>
        <v>4.2</v>
      </c>
      <c r="J1000" s="1" t="str">
        <f>IF(Table1[[#This Row],[numBuyers]]&lt;&gt;"None",LEFT(Table1[[#This Row],[numBuyers]],SEARCH(" ",Table1[[#This Row],[numBuyers]])-1), "None")</f>
        <v>947</v>
      </c>
      <c r="K1000" s="1">
        <f>IFERROR(LEFT(Table1[[#This Row],[Column1]],SEARCH("k", Table1[[#This Row],[Column1]])-1), 0)</f>
        <v>0</v>
      </c>
      <c r="L1000" s="16" t="str">
        <f>IF(Table1[[#This Row],[Column2]]=0, Table1[[#This Row],[Column1]], Table1[[#This Row],[Column2]]*1000)</f>
        <v>947</v>
      </c>
      <c r="M1000" s="14" t="str">
        <f>IFERROR(MID(Table1[[#This Row],[price]],SEARCH("¹",Table1[[#This Row],[price]])+1, 10), MID(Table1[[#This Row],[price]],SEARCH("Rs. ",Table1[[#This Row],[price]])+4, 10))</f>
        <v>3249</v>
      </c>
      <c r="N1000" s="6" t="str">
        <f>IF(ISNUMBER(SEARCH("Men", Table1[[#This Row],[name]])), "Men", "Women")</f>
        <v>Men</v>
      </c>
      <c r="O1000" s="6"/>
      <c r="P1000" s="6"/>
    </row>
    <row r="1001" spans="1:16" ht="19.8" customHeight="1" x14ac:dyDescent="0.3">
      <c r="A1001" t="s">
        <v>133</v>
      </c>
      <c r="B1001" t="s">
        <v>3447</v>
      </c>
      <c r="C1001" t="s">
        <v>1211</v>
      </c>
      <c r="D1001" t="s">
        <v>21</v>
      </c>
      <c r="E1001" t="s">
        <v>3448</v>
      </c>
      <c r="F1001" s="1" t="s">
        <v>626</v>
      </c>
      <c r="G1001" s="1" t="s">
        <v>4288</v>
      </c>
      <c r="H1001" t="s">
        <v>297</v>
      </c>
      <c r="I1001" s="10" t="str">
        <f>IFERROR(LEFT(Table1[[#This Row],[ratingOld]],SEARCH("|", Table1[[#This Row],[ratingOld]])-2), AVERAGE(Table1[Ratings]))</f>
        <v>4.3</v>
      </c>
      <c r="J1001" s="1" t="str">
        <f>IF(Table1[[#This Row],[numBuyers]]&lt;&gt;"None",LEFT(Table1[[#This Row],[numBuyers]],SEARCH(" ",Table1[[#This Row],[numBuyers]])-1), "None")</f>
        <v>2k</v>
      </c>
      <c r="K1001" s="1" t="str">
        <f>IFERROR(LEFT(Table1[[#This Row],[Column1]],SEARCH("k", Table1[[#This Row],[Column1]])-1), 0)</f>
        <v>2</v>
      </c>
      <c r="L1001" s="16">
        <f>IF(Table1[[#This Row],[Column2]]=0, Table1[[#This Row],[Column1]], Table1[[#This Row],[Column2]]*1000)</f>
        <v>2000</v>
      </c>
      <c r="M1001" s="14" t="str">
        <f>IFERROR(MID(Table1[[#This Row],[price]],SEARCH("¹",Table1[[#This Row],[price]])+1, 10), MID(Table1[[#This Row],[price]],SEARCH("Rs. ",Table1[[#This Row],[price]])+4, 10))</f>
        <v>1999</v>
      </c>
      <c r="N1001" s="6" t="str">
        <f>IF(ISNUMBER(SEARCH("Men", Table1[[#This Row],[name]])), "Men", "Women")</f>
        <v>Men</v>
      </c>
      <c r="O1001" s="6"/>
      <c r="P1001" s="6"/>
    </row>
    <row r="1002" spans="1:16" ht="19.8" customHeight="1" x14ac:dyDescent="0.3">
      <c r="A1002" t="s">
        <v>140</v>
      </c>
      <c r="B1002" t="s">
        <v>4289</v>
      </c>
      <c r="C1002" t="s">
        <v>1667</v>
      </c>
      <c r="D1002" t="s">
        <v>68</v>
      </c>
      <c r="E1002" s="1" t="s">
        <v>4290</v>
      </c>
      <c r="F1002" t="s">
        <v>21</v>
      </c>
      <c r="G1002" s="1" t="s">
        <v>4291</v>
      </c>
      <c r="H1002" t="s">
        <v>4292</v>
      </c>
      <c r="I1002" s="10" t="str">
        <f>IFERROR(LEFT(Table1[[#This Row],[ratingOld]],SEARCH("|", Table1[[#This Row],[ratingOld]])-2), AVERAGE(Table1[Ratings]))</f>
        <v>4.4</v>
      </c>
      <c r="J1002" s="1" t="str">
        <f>IF(Table1[[#This Row],[numBuyers]]&lt;&gt;"None",LEFT(Table1[[#This Row],[numBuyers]],SEARCH(" ",Table1[[#This Row],[numBuyers]])-1), "None")</f>
        <v>652</v>
      </c>
      <c r="K1002" s="1">
        <f>IFERROR(LEFT(Table1[[#This Row],[Column1]],SEARCH("k", Table1[[#This Row],[Column1]])-1), 0)</f>
        <v>0</v>
      </c>
      <c r="L1002" s="16" t="str">
        <f>IF(Table1[[#This Row],[Column2]]=0, Table1[[#This Row],[Column1]], Table1[[#This Row],[Column2]]*1000)</f>
        <v>652</v>
      </c>
      <c r="M1002" s="14" t="str">
        <f>IFERROR(MID(Table1[[#This Row],[price]],SEARCH("¹",Table1[[#This Row],[price]])+1, 10), MID(Table1[[#This Row],[price]],SEARCH("Rs. ",Table1[[#This Row],[price]])+4, 10))</f>
        <v>1349</v>
      </c>
      <c r="N1002" s="6" t="str">
        <f>IF(ISNUMBER(SEARCH("Men", Table1[[#This Row],[name]])), "Men", "Women")</f>
        <v>Women</v>
      </c>
      <c r="O1002" s="6"/>
      <c r="P1002" s="6"/>
    </row>
    <row r="1003" spans="1:16" ht="19.8" customHeight="1" x14ac:dyDescent="0.3">
      <c r="A1003" t="s">
        <v>96</v>
      </c>
      <c r="B1003" t="s">
        <v>1527</v>
      </c>
      <c r="C1003" t="s">
        <v>1528</v>
      </c>
      <c r="D1003" t="s">
        <v>194</v>
      </c>
      <c r="E1003" s="1" t="s">
        <v>4293</v>
      </c>
      <c r="F1003" s="1" t="s">
        <v>3723</v>
      </c>
      <c r="G1003" s="1" t="s">
        <v>4294</v>
      </c>
      <c r="H1003" t="s">
        <v>2655</v>
      </c>
      <c r="I1003" s="10" t="str">
        <f>IFERROR(LEFT(Table1[[#This Row],[ratingOld]],SEARCH("|", Table1[[#This Row],[ratingOld]])-2), AVERAGE(Table1[Ratings]))</f>
        <v>4.1</v>
      </c>
      <c r="J1003" s="1" t="str">
        <f>IF(Table1[[#This Row],[numBuyers]]&lt;&gt;"None",LEFT(Table1[[#This Row],[numBuyers]],SEARCH(" ",Table1[[#This Row],[numBuyers]])-1), "None")</f>
        <v>97</v>
      </c>
      <c r="K1003" s="1">
        <f>IFERROR(LEFT(Table1[[#This Row],[Column1]],SEARCH("k", Table1[[#This Row],[Column1]])-1), 0)</f>
        <v>0</v>
      </c>
      <c r="L1003" s="16" t="str">
        <f>IF(Table1[[#This Row],[Column2]]=0, Table1[[#This Row],[Column1]], Table1[[#This Row],[Column2]]*1000)</f>
        <v>97</v>
      </c>
      <c r="M1003" s="14" t="str">
        <f>IFERROR(MID(Table1[[#This Row],[price]],SEARCH("¹",Table1[[#This Row],[price]])+1, 10), MID(Table1[[#This Row],[price]],SEARCH("Rs. ",Table1[[#This Row],[price]])+4, 10))</f>
        <v>3775</v>
      </c>
      <c r="N1003" s="6" t="str">
        <f>IF(ISNUMBER(SEARCH("Men", Table1[[#This Row],[name]])), "Men", "Women")</f>
        <v>Men</v>
      </c>
      <c r="O1003" s="6"/>
      <c r="P1003" s="6"/>
    </row>
    <row r="1004" spans="1:16" ht="19.8" customHeight="1" x14ac:dyDescent="0.3">
      <c r="A1004" t="s">
        <v>85</v>
      </c>
      <c r="B1004" t="s">
        <v>4295</v>
      </c>
      <c r="C1004" t="s">
        <v>4296</v>
      </c>
      <c r="D1004" t="s">
        <v>88</v>
      </c>
      <c r="E1004" s="1" t="s">
        <v>4297</v>
      </c>
      <c r="F1004" t="s">
        <v>2113</v>
      </c>
      <c r="G1004" s="1" t="s">
        <v>4298</v>
      </c>
      <c r="H1004" t="s">
        <v>1016</v>
      </c>
      <c r="I1004" s="10" t="str">
        <f>IFERROR(LEFT(Table1[[#This Row],[ratingOld]],SEARCH("|", Table1[[#This Row],[ratingOld]])-2), AVERAGE(Table1[Ratings]))</f>
        <v>4.1</v>
      </c>
      <c r="J1004" s="1" t="str">
        <f>IF(Table1[[#This Row],[numBuyers]]&lt;&gt;"None",LEFT(Table1[[#This Row],[numBuyers]],SEARCH(" ",Table1[[#This Row],[numBuyers]])-1), "None")</f>
        <v>167</v>
      </c>
      <c r="K1004" s="1">
        <f>IFERROR(LEFT(Table1[[#This Row],[Column1]],SEARCH("k", Table1[[#This Row],[Column1]])-1), 0)</f>
        <v>0</v>
      </c>
      <c r="L1004" s="16" t="str">
        <f>IF(Table1[[#This Row],[Column2]]=0, Table1[[#This Row],[Column1]], Table1[[#This Row],[Column2]]*1000)</f>
        <v>167</v>
      </c>
      <c r="M1004" s="14" t="str">
        <f>IFERROR(MID(Table1[[#This Row],[price]],SEARCH("¹",Table1[[#This Row],[price]])+1, 10), MID(Table1[[#This Row],[price]],SEARCH("Rs. ",Table1[[#This Row],[price]])+4, 10))</f>
        <v>2129</v>
      </c>
      <c r="N1004" s="6" t="str">
        <f>IF(ISNUMBER(SEARCH("Men", Table1[[#This Row],[name]])), "Men", "Women")</f>
        <v>Men</v>
      </c>
      <c r="O1004" s="6"/>
      <c r="P1004" s="6"/>
    </row>
    <row r="1005" spans="1:16" ht="19.8" customHeight="1" x14ac:dyDescent="0.3">
      <c r="A1005" t="s">
        <v>375</v>
      </c>
      <c r="B1005" t="s">
        <v>4299</v>
      </c>
      <c r="C1005" t="s">
        <v>791</v>
      </c>
      <c r="D1005" t="s">
        <v>1195</v>
      </c>
      <c r="E1005" t="s">
        <v>4300</v>
      </c>
      <c r="F1005" s="1" t="s">
        <v>4301</v>
      </c>
      <c r="G1005" s="1" t="s">
        <v>4302</v>
      </c>
      <c r="H1005" t="s">
        <v>4303</v>
      </c>
      <c r="I1005" s="10" t="str">
        <f>IFERROR(LEFT(Table1[[#This Row],[ratingOld]],SEARCH("|", Table1[[#This Row],[ratingOld]])-2), AVERAGE(Table1[Ratings]))</f>
        <v>4.2</v>
      </c>
      <c r="J1005" s="1" t="str">
        <f>IF(Table1[[#This Row],[numBuyers]]&lt;&gt;"None",LEFT(Table1[[#This Row],[numBuyers]],SEARCH(" ",Table1[[#This Row],[numBuyers]])-1), "None")</f>
        <v>14.6k</v>
      </c>
      <c r="K1005" s="1" t="str">
        <f>IFERROR(LEFT(Table1[[#This Row],[Column1]],SEARCH("k", Table1[[#This Row],[Column1]])-1), 0)</f>
        <v>14.6</v>
      </c>
      <c r="L1005" s="16">
        <f>IF(Table1[[#This Row],[Column2]]=0, Table1[[#This Row],[Column1]], Table1[[#This Row],[Column2]]*1000)</f>
        <v>14600</v>
      </c>
      <c r="M1005" s="14" t="str">
        <f>IFERROR(MID(Table1[[#This Row],[price]],SEARCH("¹",Table1[[#This Row],[price]])+1, 10), MID(Table1[[#This Row],[price]],SEARCH("Rs. ",Table1[[#This Row],[price]])+4, 10))</f>
        <v>549</v>
      </c>
      <c r="N1005" s="6" t="str">
        <f>IF(ISNUMBER(SEARCH("Men", Table1[[#This Row],[name]])), "Men", "Women")</f>
        <v>Men</v>
      </c>
      <c r="O1005" s="6"/>
      <c r="P1005" s="6"/>
    </row>
    <row r="1006" spans="1:16" ht="19.8" hidden="1" customHeight="1" x14ac:dyDescent="0.3">
      <c r="A1006" t="s">
        <v>4304</v>
      </c>
      <c r="B1006" t="s">
        <v>4305</v>
      </c>
      <c r="C1006" t="s">
        <v>1444</v>
      </c>
      <c r="D1006" t="s">
        <v>21</v>
      </c>
      <c r="E1006" s="1" t="s">
        <v>4306</v>
      </c>
      <c r="F1006" s="1" t="s">
        <v>4307</v>
      </c>
      <c r="G1006" t="s">
        <v>21</v>
      </c>
      <c r="H1006" t="s">
        <v>21</v>
      </c>
      <c r="I1006" s="1" t="str">
        <f ca="1">IFERROR(LEFT(Table1[[#This Row],[ratingOld]],SEARCH("|", Table1[[#This Row],[ratingOld]])-2), AVERAGE(Table1[Ratings]))</f>
        <v>4.4</v>
      </c>
      <c r="J1006" s="1" t="str">
        <f>IF(Table1[[#This Row],[numBuyers]]&lt;&gt;"None",LEFT(Table1[[#This Row],[numBuyers]],SEARCH(" ",Table1[[#This Row],[numBuyers]])-1), "None")</f>
        <v>None</v>
      </c>
      <c r="K1006" s="1">
        <f>IFERROR(LEFT(Table1[[#This Row],[Column1]],SEARCH("k", Table1[[#This Row],[Column1]])-1), 0)</f>
        <v>0</v>
      </c>
      <c r="L1006" s="6" t="str">
        <f>IF(Table1[[#This Row],[Column2]]=0, Table1[[#This Row],[Column1]], Table1[[#This Row],[Column2]]*1000)</f>
        <v>None</v>
      </c>
      <c r="M1006" s="6" t="str">
        <f>IFERROR(MID(Table1[[#This Row],[price]],SEARCH("¹",Table1[[#This Row],[price]])+1, 10), MID(Table1[[#This Row],[price]],SEARCH("Rs. ",Table1[[#This Row],[price]])+4, 10))</f>
        <v>2999</v>
      </c>
      <c r="N1006" s="6" t="str">
        <f>IF(ISNUMBER(SEARCH("Men", Table1[[#This Row],[name]])), "Men", "Women")</f>
        <v>Women</v>
      </c>
      <c r="O1006" s="6" t="str">
        <f>TRIM(RIGHT(SUBSTITUTE(Table1[[#This Row],[name]], " ", REPT(" ", 100)), 100))</f>
        <v>Wallet</v>
      </c>
      <c r="P100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1007" spans="1:16" ht="19.8" customHeight="1" x14ac:dyDescent="0.3">
      <c r="A1007" t="s">
        <v>120</v>
      </c>
      <c r="B1007" t="s">
        <v>4308</v>
      </c>
      <c r="C1007" t="s">
        <v>52</v>
      </c>
      <c r="D1007" t="s">
        <v>838</v>
      </c>
      <c r="E1007" t="s">
        <v>26</v>
      </c>
      <c r="F1007" s="1" t="s">
        <v>4309</v>
      </c>
      <c r="G1007" s="1" t="s">
        <v>552</v>
      </c>
      <c r="H1007" t="s">
        <v>78</v>
      </c>
      <c r="I1007" s="10" t="str">
        <f>IFERROR(LEFT(Table1[[#This Row],[ratingOld]],SEARCH("|", Table1[[#This Row],[ratingOld]])-2), AVERAGE(Table1[Ratings]))</f>
        <v>4.3</v>
      </c>
      <c r="J1007" s="1" t="str">
        <f>IF(Table1[[#This Row],[numBuyers]]&lt;&gt;"None",LEFT(Table1[[#This Row],[numBuyers]],SEARCH(" ",Table1[[#This Row],[numBuyers]])-1), "None")</f>
        <v>1.2k</v>
      </c>
      <c r="K1007" s="1" t="str">
        <f>IFERROR(LEFT(Table1[[#This Row],[Column1]],SEARCH("k", Table1[[#This Row],[Column1]])-1), 0)</f>
        <v>1.2</v>
      </c>
      <c r="L1007" s="16">
        <f>IF(Table1[[#This Row],[Column2]]=0, Table1[[#This Row],[Column1]], Table1[[#This Row],[Column2]]*1000)</f>
        <v>1200</v>
      </c>
      <c r="M1007" s="14" t="str">
        <f>IFERROR(MID(Table1[[#This Row],[price]],SEARCH("¹",Table1[[#This Row],[price]])+1, 10), MID(Table1[[#This Row],[price]],SEARCH("Rs. ",Table1[[#This Row],[price]])+4, 10))</f>
        <v>1999</v>
      </c>
      <c r="N1007" s="6" t="str">
        <f>IF(ISNUMBER(SEARCH("Men", Table1[[#This Row],[name]])), "Men", "Women")</f>
        <v>Women</v>
      </c>
      <c r="O1007" s="6"/>
      <c r="P1007" s="6"/>
    </row>
    <row r="1008" spans="1:16" ht="19.8" customHeight="1" x14ac:dyDescent="0.3">
      <c r="A1008" t="s">
        <v>127</v>
      </c>
      <c r="B1008" t="s">
        <v>4310</v>
      </c>
      <c r="C1008" t="s">
        <v>2817</v>
      </c>
      <c r="D1008" t="s">
        <v>459</v>
      </c>
      <c r="E1008" s="1" t="s">
        <v>4311</v>
      </c>
      <c r="F1008" s="1" t="s">
        <v>4312</v>
      </c>
      <c r="G1008" s="1" t="s">
        <v>4313</v>
      </c>
      <c r="H1008" t="s">
        <v>4314</v>
      </c>
      <c r="I1008" s="10" t="str">
        <f>IFERROR(LEFT(Table1[[#This Row],[ratingOld]],SEARCH("|", Table1[[#This Row],[ratingOld]])-2), AVERAGE(Table1[Ratings]))</f>
        <v>4.6</v>
      </c>
      <c r="J1008" s="1" t="str">
        <f>IF(Table1[[#This Row],[numBuyers]]&lt;&gt;"None",LEFT(Table1[[#This Row],[numBuyers]],SEARCH(" ",Table1[[#This Row],[numBuyers]])-1), "None")</f>
        <v>84</v>
      </c>
      <c r="K1008" s="1">
        <f>IFERROR(LEFT(Table1[[#This Row],[Column1]],SEARCH("k", Table1[[#This Row],[Column1]])-1), 0)</f>
        <v>0</v>
      </c>
      <c r="L1008" s="16" t="str">
        <f>IF(Table1[[#This Row],[Column2]]=0, Table1[[#This Row],[Column1]], Table1[[#This Row],[Column2]]*1000)</f>
        <v>84</v>
      </c>
      <c r="M1008" s="14" t="str">
        <f>IFERROR(MID(Table1[[#This Row],[price]],SEARCH("¹",Table1[[#This Row],[price]])+1, 10), MID(Table1[[#This Row],[price]],SEARCH("Rs. ",Table1[[#This Row],[price]])+4, 10))</f>
        <v>3199</v>
      </c>
      <c r="N1008" s="6" t="str">
        <f>IF(ISNUMBER(SEARCH("Men", Table1[[#This Row],[name]])), "Men", "Women")</f>
        <v>Women</v>
      </c>
      <c r="O1008" s="6"/>
      <c r="P1008" s="6"/>
    </row>
    <row r="1009" spans="1:16" ht="19.8" customHeight="1" x14ac:dyDescent="0.3">
      <c r="A1009" t="s">
        <v>905</v>
      </c>
      <c r="B1009" t="s">
        <v>4315</v>
      </c>
      <c r="C1009" t="s">
        <v>4316</v>
      </c>
      <c r="D1009" t="s">
        <v>18</v>
      </c>
      <c r="E1009" s="1" t="s">
        <v>4317</v>
      </c>
      <c r="F1009" s="1" t="s">
        <v>4318</v>
      </c>
      <c r="G1009" s="1" t="s">
        <v>4319</v>
      </c>
      <c r="H1009" t="s">
        <v>190</v>
      </c>
      <c r="I1009" s="10" t="str">
        <f>IFERROR(LEFT(Table1[[#This Row],[ratingOld]],SEARCH("|", Table1[[#This Row],[ratingOld]])-2), AVERAGE(Table1[Ratings]))</f>
        <v>4.1</v>
      </c>
      <c r="J1009" s="1" t="str">
        <f>IF(Table1[[#This Row],[numBuyers]]&lt;&gt;"None",LEFT(Table1[[#This Row],[numBuyers]],SEARCH(" ",Table1[[#This Row],[numBuyers]])-1), "None")</f>
        <v>1k</v>
      </c>
      <c r="K1009" s="1" t="str">
        <f>IFERROR(LEFT(Table1[[#This Row],[Column1]],SEARCH("k", Table1[[#This Row],[Column1]])-1), 0)</f>
        <v>1</v>
      </c>
      <c r="L1009" s="16">
        <f>IF(Table1[[#This Row],[Column2]]=0, Table1[[#This Row],[Column1]], Table1[[#This Row],[Column2]]*1000)</f>
        <v>1000</v>
      </c>
      <c r="M1009" s="14" t="str">
        <f>IFERROR(MID(Table1[[#This Row],[price]],SEARCH("¹",Table1[[#This Row],[price]])+1, 10), MID(Table1[[#This Row],[price]],SEARCH("Rs. ",Table1[[#This Row],[price]])+4, 10))</f>
        <v>672</v>
      </c>
      <c r="N1009" s="6" t="str">
        <f>IF(ISNUMBER(SEARCH("Men", Table1[[#This Row],[name]])), "Men", "Women")</f>
        <v>Women</v>
      </c>
      <c r="O1009" s="6"/>
      <c r="P1009" s="6"/>
    </row>
    <row r="1010" spans="1:16" ht="19.8" hidden="1" customHeight="1" x14ac:dyDescent="0.3">
      <c r="A1010" t="s">
        <v>3782</v>
      </c>
      <c r="B1010" t="s">
        <v>4320</v>
      </c>
      <c r="C1010" t="s">
        <v>1276</v>
      </c>
      <c r="D1010" t="s">
        <v>215</v>
      </c>
      <c r="E1010" s="1" t="s">
        <v>4321</v>
      </c>
      <c r="F1010" s="1" t="s">
        <v>4322</v>
      </c>
      <c r="G1010" t="s">
        <v>21</v>
      </c>
      <c r="H1010" t="s">
        <v>21</v>
      </c>
      <c r="I1010" s="1" t="str">
        <f ca="1">IFERROR(LEFT(Table1[[#This Row],[ratingOld]],SEARCH("|", Table1[[#This Row],[ratingOld]])-2), AVERAGE(Table1[Ratings]))</f>
        <v>4.4</v>
      </c>
      <c r="J1010" s="1" t="str">
        <f>IF(Table1[[#This Row],[numBuyers]]&lt;&gt;"None",LEFT(Table1[[#This Row],[numBuyers]],SEARCH(" ",Table1[[#This Row],[numBuyers]])-1), "None")</f>
        <v>None</v>
      </c>
      <c r="K1010" s="1">
        <f>IFERROR(LEFT(Table1[[#This Row],[Column1]],SEARCH("k", Table1[[#This Row],[Column1]])-1), 0)</f>
        <v>0</v>
      </c>
      <c r="L1010" s="6" t="str">
        <f>IF(Table1[[#This Row],[Column2]]=0, Table1[[#This Row],[Column1]], Table1[[#This Row],[Column2]]*1000)</f>
        <v>None</v>
      </c>
      <c r="M1010" s="6" t="str">
        <f>IFERROR(MID(Table1[[#This Row],[price]],SEARCH("¹",Table1[[#This Row],[price]])+1, 10), MID(Table1[[#This Row],[price]],SEARCH("Rs. ",Table1[[#This Row],[price]])+4, 10))</f>
        <v>824</v>
      </c>
      <c r="N1010" s="6" t="str">
        <f>IF(ISNUMBER(SEARCH("Men", Table1[[#This Row],[name]])), "Men", "Women")</f>
        <v>Men</v>
      </c>
      <c r="O1010" s="6" t="str">
        <f>TRIM(RIGHT(SUBSTITUTE(Table1[[#This Row],[name]], " ", REPT(" ", 100)), 100))</f>
        <v>Sneakers</v>
      </c>
      <c r="P101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011" spans="1:16" ht="19.8" customHeight="1" x14ac:dyDescent="0.3">
      <c r="A1011" t="s">
        <v>403</v>
      </c>
      <c r="B1011" t="s">
        <v>4323</v>
      </c>
      <c r="C1011" t="s">
        <v>4324</v>
      </c>
      <c r="D1011" t="s">
        <v>526</v>
      </c>
      <c r="E1011" s="1" t="s">
        <v>4325</v>
      </c>
      <c r="F1011" s="1" t="s">
        <v>4326</v>
      </c>
      <c r="G1011" s="1" t="s">
        <v>4327</v>
      </c>
      <c r="H1011" t="s">
        <v>1519</v>
      </c>
      <c r="I1011" s="10" t="str">
        <f>IFERROR(LEFT(Table1[[#This Row],[ratingOld]],SEARCH("|", Table1[[#This Row],[ratingOld]])-2), AVERAGE(Table1[Ratings]))</f>
        <v>4.3</v>
      </c>
      <c r="J1011" s="1" t="str">
        <f>IF(Table1[[#This Row],[numBuyers]]&lt;&gt;"None",LEFT(Table1[[#This Row],[numBuyers]],SEARCH(" ",Table1[[#This Row],[numBuyers]])-1), "None")</f>
        <v>139</v>
      </c>
      <c r="K1011" s="1">
        <f>IFERROR(LEFT(Table1[[#This Row],[Column1]],SEARCH("k", Table1[[#This Row],[Column1]])-1), 0)</f>
        <v>0</v>
      </c>
      <c r="L1011" s="16" t="str">
        <f>IF(Table1[[#This Row],[Column2]]=0, Table1[[#This Row],[Column1]], Table1[[#This Row],[Column2]]*1000)</f>
        <v>139</v>
      </c>
      <c r="M1011" s="14" t="str">
        <f>IFERROR(MID(Table1[[#This Row],[price]],SEARCH("¹",Table1[[#This Row],[price]])+1, 10), MID(Table1[[#This Row],[price]],SEARCH("Rs. ",Table1[[#This Row],[price]])+4, 10))</f>
        <v>3639</v>
      </c>
      <c r="N1011" s="6" t="str">
        <f>IF(ISNUMBER(SEARCH("Men", Table1[[#This Row],[name]])), "Men", "Women")</f>
        <v>Men</v>
      </c>
      <c r="O1011" s="6"/>
      <c r="P1011" s="6"/>
    </row>
    <row r="1012" spans="1:16" ht="19.8" customHeight="1" x14ac:dyDescent="0.3">
      <c r="A1012" t="s">
        <v>2083</v>
      </c>
      <c r="B1012" t="s">
        <v>4328</v>
      </c>
      <c r="C1012" t="s">
        <v>4329</v>
      </c>
      <c r="D1012" t="s">
        <v>21</v>
      </c>
      <c r="E1012" s="1" t="s">
        <v>4330</v>
      </c>
      <c r="F1012" t="s">
        <v>373</v>
      </c>
      <c r="G1012" s="1" t="s">
        <v>4331</v>
      </c>
      <c r="H1012" t="s">
        <v>4332</v>
      </c>
      <c r="I1012" s="10" t="str">
        <f>IFERROR(LEFT(Table1[[#This Row],[ratingOld]],SEARCH("|", Table1[[#This Row],[ratingOld]])-2), AVERAGE(Table1[Ratings]))</f>
        <v>4.4</v>
      </c>
      <c r="J1012" s="1" t="str">
        <f>IF(Table1[[#This Row],[numBuyers]]&lt;&gt;"None",LEFT(Table1[[#This Row],[numBuyers]],SEARCH(" ",Table1[[#This Row],[numBuyers]])-1), "None")</f>
        <v>154</v>
      </c>
      <c r="K1012" s="1">
        <f>IFERROR(LEFT(Table1[[#This Row],[Column1]],SEARCH("k", Table1[[#This Row],[Column1]])-1), 0)</f>
        <v>0</v>
      </c>
      <c r="L1012" s="16" t="str">
        <f>IF(Table1[[#This Row],[Column2]]=0, Table1[[#This Row],[Column1]], Table1[[#This Row],[Column2]]*1000)</f>
        <v>154</v>
      </c>
      <c r="M1012" s="14" t="str">
        <f>IFERROR(MID(Table1[[#This Row],[price]],SEARCH("¹",Table1[[#This Row],[price]])+1, 10), MID(Table1[[#This Row],[price]],SEARCH("Rs. ",Table1[[#This Row],[price]])+4, 10))</f>
        <v>1099</v>
      </c>
      <c r="N1012" s="6" t="str">
        <f>IF(ISNUMBER(SEARCH("Men", Table1[[#This Row],[name]])), "Men", "Women")</f>
        <v>Men</v>
      </c>
      <c r="O1012" s="6"/>
      <c r="P1012" s="6"/>
    </row>
    <row r="1013" spans="1:16" ht="19.8" hidden="1" customHeight="1" x14ac:dyDescent="0.3">
      <c r="A1013" t="s">
        <v>4333</v>
      </c>
      <c r="B1013" t="s">
        <v>4334</v>
      </c>
      <c r="C1013" t="s">
        <v>3420</v>
      </c>
      <c r="D1013" t="s">
        <v>436</v>
      </c>
      <c r="E1013" s="1" t="s">
        <v>4335</v>
      </c>
      <c r="F1013" s="1" t="s">
        <v>1404</v>
      </c>
      <c r="G1013" t="s">
        <v>21</v>
      </c>
      <c r="H1013" t="s">
        <v>21</v>
      </c>
      <c r="I1013" s="1" t="str">
        <f ca="1">IFERROR(LEFT(Table1[[#This Row],[ratingOld]],SEARCH("|", Table1[[#This Row],[ratingOld]])-2), AVERAGE(Table1[Ratings]))</f>
        <v>4.4</v>
      </c>
      <c r="J1013" s="1" t="str">
        <f>IF(Table1[[#This Row],[numBuyers]]&lt;&gt;"None",LEFT(Table1[[#This Row],[numBuyers]],SEARCH(" ",Table1[[#This Row],[numBuyers]])-1), "None")</f>
        <v>None</v>
      </c>
      <c r="K1013" s="1">
        <f>IFERROR(LEFT(Table1[[#This Row],[Column1]],SEARCH("k", Table1[[#This Row],[Column1]])-1), 0)</f>
        <v>0</v>
      </c>
      <c r="L1013" s="6" t="str">
        <f>IF(Table1[[#This Row],[Column2]]=0, Table1[[#This Row],[Column1]], Table1[[#This Row],[Column2]]*1000)</f>
        <v>None</v>
      </c>
      <c r="M1013" s="6" t="str">
        <f>IFERROR(MID(Table1[[#This Row],[price]],SEARCH("¹",Table1[[#This Row],[price]])+1, 10), MID(Table1[[#This Row],[price]],SEARCH("Rs. ",Table1[[#This Row],[price]])+4, 10))</f>
        <v>959</v>
      </c>
      <c r="N1013" s="6" t="str">
        <f>IF(ISNUMBER(SEARCH("Men", Table1[[#This Row],[name]])), "Men", "Women")</f>
        <v>Women</v>
      </c>
      <c r="O1013" s="6" t="str">
        <f>TRIM(RIGHT(SUBSTITUTE(Table1[[#This Row],[name]], " ", REPT(" ", 100)), 100))</f>
        <v>T-shirt</v>
      </c>
      <c r="P101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014" spans="1:16" ht="19.8" customHeight="1" x14ac:dyDescent="0.3">
      <c r="A1014" t="s">
        <v>365</v>
      </c>
      <c r="B1014" t="s">
        <v>4336</v>
      </c>
      <c r="C1014" t="s">
        <v>61</v>
      </c>
      <c r="D1014" t="s">
        <v>10</v>
      </c>
      <c r="E1014" s="1" t="s">
        <v>4337</v>
      </c>
      <c r="F1014" s="1" t="s">
        <v>4338</v>
      </c>
      <c r="G1014" s="1" t="s">
        <v>4339</v>
      </c>
      <c r="H1014" t="s">
        <v>2163</v>
      </c>
      <c r="I1014" s="10" t="str">
        <f>IFERROR(LEFT(Table1[[#This Row],[ratingOld]],SEARCH("|", Table1[[#This Row],[ratingOld]])-2), AVERAGE(Table1[Ratings]))</f>
        <v>4</v>
      </c>
      <c r="J1014" s="1" t="str">
        <f>IF(Table1[[#This Row],[numBuyers]]&lt;&gt;"None",LEFT(Table1[[#This Row],[numBuyers]],SEARCH(" ",Table1[[#This Row],[numBuyers]])-1), "None")</f>
        <v>162</v>
      </c>
      <c r="K1014" s="1">
        <f>IFERROR(LEFT(Table1[[#This Row],[Column1]],SEARCH("k", Table1[[#This Row],[Column1]])-1), 0)</f>
        <v>0</v>
      </c>
      <c r="L1014" s="16" t="str">
        <f>IF(Table1[[#This Row],[Column2]]=0, Table1[[#This Row],[Column1]], Table1[[#This Row],[Column2]]*1000)</f>
        <v>162</v>
      </c>
      <c r="M1014" s="14" t="str">
        <f>IFERROR(MID(Table1[[#This Row],[price]],SEARCH("¹",Table1[[#This Row],[price]])+1, 10), MID(Table1[[#This Row],[price]],SEARCH("Rs. ",Table1[[#This Row],[price]])+4, 10))</f>
        <v>2999</v>
      </c>
      <c r="N1014" s="6" t="str">
        <f>IF(ISNUMBER(SEARCH("Men", Table1[[#This Row],[name]])), "Men", "Women")</f>
        <v>Men</v>
      </c>
      <c r="O1014" s="6"/>
      <c r="P1014" s="6"/>
    </row>
    <row r="1015" spans="1:16" ht="19.8" customHeight="1" x14ac:dyDescent="0.3">
      <c r="A1015" t="s">
        <v>998</v>
      </c>
      <c r="B1015" t="s">
        <v>4340</v>
      </c>
      <c r="C1015" t="s">
        <v>3216</v>
      </c>
      <c r="D1015" t="s">
        <v>21</v>
      </c>
      <c r="E1015" s="1" t="s">
        <v>4341</v>
      </c>
      <c r="F1015" s="1" t="s">
        <v>648</v>
      </c>
      <c r="G1015" s="1" t="s">
        <v>4342</v>
      </c>
      <c r="H1015" t="s">
        <v>4343</v>
      </c>
      <c r="I1015" s="10" t="str">
        <f>IFERROR(LEFT(Table1[[#This Row],[ratingOld]],SEARCH("|", Table1[[#This Row],[ratingOld]])-2), AVERAGE(Table1[Ratings]))</f>
        <v>4.4</v>
      </c>
      <c r="J1015" s="1" t="str">
        <f>IF(Table1[[#This Row],[numBuyers]]&lt;&gt;"None",LEFT(Table1[[#This Row],[numBuyers]],SEARCH(" ",Table1[[#This Row],[numBuyers]])-1), "None")</f>
        <v>540</v>
      </c>
      <c r="K1015" s="1">
        <f>IFERROR(LEFT(Table1[[#This Row],[Column1]],SEARCH("k", Table1[[#This Row],[Column1]])-1), 0)</f>
        <v>0</v>
      </c>
      <c r="L1015" s="16" t="str">
        <f>IF(Table1[[#This Row],[Column2]]=0, Table1[[#This Row],[Column1]], Table1[[#This Row],[Column2]]*1000)</f>
        <v>540</v>
      </c>
      <c r="M1015" s="14" t="str">
        <f>IFERROR(MID(Table1[[#This Row],[price]],SEARCH("¹",Table1[[#This Row],[price]])+1, 10), MID(Table1[[#This Row],[price]],SEARCH("Rs. ",Table1[[#This Row],[price]])+4, 10))</f>
        <v>3995</v>
      </c>
      <c r="N1015" s="6" t="str">
        <f>IF(ISNUMBER(SEARCH("Men", Table1[[#This Row],[name]])), "Men", "Women")</f>
        <v>Men</v>
      </c>
      <c r="O1015" s="6"/>
      <c r="P1015" s="6"/>
    </row>
    <row r="1016" spans="1:16" ht="19.8" customHeight="1" x14ac:dyDescent="0.3">
      <c r="A1016" t="s">
        <v>104</v>
      </c>
      <c r="B1016" t="s">
        <v>4344</v>
      </c>
      <c r="C1016" t="s">
        <v>618</v>
      </c>
      <c r="D1016" t="s">
        <v>106</v>
      </c>
      <c r="E1016" s="1" t="s">
        <v>4345</v>
      </c>
      <c r="F1016" t="s">
        <v>4346</v>
      </c>
      <c r="G1016" s="1" t="s">
        <v>4347</v>
      </c>
      <c r="H1016" t="s">
        <v>2332</v>
      </c>
      <c r="I1016" s="10" t="str">
        <f>IFERROR(LEFT(Table1[[#This Row],[ratingOld]],SEARCH("|", Table1[[#This Row],[ratingOld]])-2), AVERAGE(Table1[Ratings]))</f>
        <v>4.4</v>
      </c>
      <c r="J1016" s="1" t="str">
        <f>IF(Table1[[#This Row],[numBuyers]]&lt;&gt;"None",LEFT(Table1[[#This Row],[numBuyers]],SEARCH(" ",Table1[[#This Row],[numBuyers]])-1), "None")</f>
        <v>98</v>
      </c>
      <c r="K1016" s="1">
        <f>IFERROR(LEFT(Table1[[#This Row],[Column1]],SEARCH("k", Table1[[#This Row],[Column1]])-1), 0)</f>
        <v>0</v>
      </c>
      <c r="L1016" s="16" t="str">
        <f>IF(Table1[[#This Row],[Column2]]=0, Table1[[#This Row],[Column1]], Table1[[#This Row],[Column2]]*1000)</f>
        <v>98</v>
      </c>
      <c r="M1016" s="14" t="str">
        <f>IFERROR(MID(Table1[[#This Row],[price]],SEARCH("¹",Table1[[#This Row],[price]])+1, 10), MID(Table1[[#This Row],[price]],SEARCH("Rs. ",Table1[[#This Row],[price]])+4, 10))</f>
        <v>2499</v>
      </c>
      <c r="N1016" s="6" t="str">
        <f>IF(ISNUMBER(SEARCH("Men", Table1[[#This Row],[name]])), "Men", "Women")</f>
        <v>Men</v>
      </c>
      <c r="O1016" s="6"/>
      <c r="P1016" s="6"/>
    </row>
    <row r="1017" spans="1:16" ht="19.8" hidden="1" customHeight="1" x14ac:dyDescent="0.3">
      <c r="A1017" t="s">
        <v>4348</v>
      </c>
      <c r="B1017" t="s">
        <v>4349</v>
      </c>
      <c r="C1017" t="s">
        <v>4350</v>
      </c>
      <c r="D1017" t="s">
        <v>21</v>
      </c>
      <c r="E1017" s="1" t="s">
        <v>4351</v>
      </c>
      <c r="F1017" s="1" t="s">
        <v>362</v>
      </c>
      <c r="G1017" t="s">
        <v>21</v>
      </c>
      <c r="H1017" t="s">
        <v>21</v>
      </c>
      <c r="I1017" s="1" t="str">
        <f ca="1">IFERROR(LEFT(Table1[[#This Row],[ratingOld]],SEARCH("|", Table1[[#This Row],[ratingOld]])-2), AVERAGE(Table1[Ratings]))</f>
        <v>4.4</v>
      </c>
      <c r="J1017" s="1" t="str">
        <f>IF(Table1[[#This Row],[numBuyers]]&lt;&gt;"None",LEFT(Table1[[#This Row],[numBuyers]],SEARCH(" ",Table1[[#This Row],[numBuyers]])-1), "None")</f>
        <v>None</v>
      </c>
      <c r="K1017" s="1">
        <f>IFERROR(LEFT(Table1[[#This Row],[Column1]],SEARCH("k", Table1[[#This Row],[Column1]])-1), 0)</f>
        <v>0</v>
      </c>
      <c r="L1017" s="6" t="str">
        <f>IF(Table1[[#This Row],[Column2]]=0, Table1[[#This Row],[Column1]], Table1[[#This Row],[Column2]]*1000)</f>
        <v>None</v>
      </c>
      <c r="M1017" s="6" t="str">
        <f>IFERROR(MID(Table1[[#This Row],[price]],SEARCH("¹",Table1[[#This Row],[price]])+1, 10), MID(Table1[[#This Row],[price]],SEARCH("Rs. ",Table1[[#This Row],[price]])+4, 10))</f>
        <v>999</v>
      </c>
      <c r="N1017" s="6" t="str">
        <f>IF(ISNUMBER(SEARCH("Men", Table1[[#This Row],[name]])), "Men", "Women")</f>
        <v>Men</v>
      </c>
      <c r="O1017" s="6" t="str">
        <f>TRIM(RIGHT(SUBSTITUTE(Table1[[#This Row],[name]], " ", REPT(" ", 100)), 100))</f>
        <v>Trousers</v>
      </c>
      <c r="P101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018" spans="1:16" ht="19.8" hidden="1" customHeight="1" x14ac:dyDescent="0.3">
      <c r="A1018" t="s">
        <v>3423</v>
      </c>
      <c r="B1018" t="s">
        <v>4352</v>
      </c>
      <c r="C1018" t="s">
        <v>4353</v>
      </c>
      <c r="D1018" t="s">
        <v>21</v>
      </c>
      <c r="E1018" s="1" t="s">
        <v>4354</v>
      </c>
      <c r="F1018" s="1" t="s">
        <v>4355</v>
      </c>
      <c r="G1018" t="s">
        <v>21</v>
      </c>
      <c r="H1018" t="s">
        <v>21</v>
      </c>
      <c r="I1018" s="1" t="str">
        <f ca="1">IFERROR(LEFT(Table1[[#This Row],[ratingOld]],SEARCH("|", Table1[[#This Row],[ratingOld]])-2), AVERAGE(Table1[Ratings]))</f>
        <v>4.4</v>
      </c>
      <c r="J1018" s="1" t="str">
        <f>IF(Table1[[#This Row],[numBuyers]]&lt;&gt;"None",LEFT(Table1[[#This Row],[numBuyers]],SEARCH(" ",Table1[[#This Row],[numBuyers]])-1), "None")</f>
        <v>None</v>
      </c>
      <c r="K1018" s="1">
        <f>IFERROR(LEFT(Table1[[#This Row],[Column1]],SEARCH("k", Table1[[#This Row],[Column1]])-1), 0)</f>
        <v>0</v>
      </c>
      <c r="L1018" s="6" t="str">
        <f>IF(Table1[[#This Row],[Column2]]=0, Table1[[#This Row],[Column1]], Table1[[#This Row],[Column2]]*1000)</f>
        <v>None</v>
      </c>
      <c r="M1018" s="6" t="str">
        <f>IFERROR(MID(Table1[[#This Row],[price]],SEARCH("¹",Table1[[#This Row],[price]])+1, 10), MID(Table1[[#This Row],[price]],SEARCH("Rs. ",Table1[[#This Row],[price]])+4, 10))</f>
        <v>5395</v>
      </c>
      <c r="N1018" s="6" t="str">
        <f>IF(ISNUMBER(SEARCH("Men", Table1[[#This Row],[name]])), "Men", "Women")</f>
        <v>Men</v>
      </c>
      <c r="O1018" s="6" t="str">
        <f>TRIM(RIGHT(SUBSTITUTE(Table1[[#This Row],[name]], " ", REPT(" ", 100)), 100))</f>
        <v>3301QM01</v>
      </c>
      <c r="P101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019" spans="1:16" ht="19.8" customHeight="1" x14ac:dyDescent="0.3">
      <c r="A1019" t="s">
        <v>1052</v>
      </c>
      <c r="B1019" t="s">
        <v>4356</v>
      </c>
      <c r="C1019" t="s">
        <v>3156</v>
      </c>
      <c r="D1019" t="s">
        <v>21</v>
      </c>
      <c r="E1019" s="1" t="s">
        <v>4357</v>
      </c>
      <c r="F1019" s="1" t="s">
        <v>4358</v>
      </c>
      <c r="G1019" s="1" t="s">
        <v>4359</v>
      </c>
      <c r="H1019" t="s">
        <v>450</v>
      </c>
      <c r="I1019" s="10" t="str">
        <f>IFERROR(LEFT(Table1[[#This Row],[ratingOld]],SEARCH("|", Table1[[#This Row],[ratingOld]])-2), AVERAGE(Table1[Ratings]))</f>
        <v>3.8</v>
      </c>
      <c r="J1019" s="1" t="str">
        <f>IF(Table1[[#This Row],[numBuyers]]&lt;&gt;"None",LEFT(Table1[[#This Row],[numBuyers]],SEARCH(" ",Table1[[#This Row],[numBuyers]])-1), "None")</f>
        <v>12</v>
      </c>
      <c r="K1019" s="1">
        <f>IFERROR(LEFT(Table1[[#This Row],[Column1]],SEARCH("k", Table1[[#This Row],[Column1]])-1), 0)</f>
        <v>0</v>
      </c>
      <c r="L1019" s="16" t="str">
        <f>IF(Table1[[#This Row],[Column2]]=0, Table1[[#This Row],[Column1]], Table1[[#This Row],[Column2]]*1000)</f>
        <v>12</v>
      </c>
      <c r="M1019" s="14" t="str">
        <f>IFERROR(MID(Table1[[#This Row],[price]],SEARCH("¹",Table1[[#This Row],[price]])+1, 10), MID(Table1[[#This Row],[price]],SEARCH("Rs. ",Table1[[#This Row],[price]])+4, 10))</f>
        <v>9999</v>
      </c>
      <c r="N1019" s="6" t="str">
        <f>IF(ISNUMBER(SEARCH("Men", Table1[[#This Row],[name]])), "Men", "Women")</f>
        <v>Men</v>
      </c>
      <c r="O1019" s="6"/>
      <c r="P1019" s="6"/>
    </row>
    <row r="1020" spans="1:16" ht="19.8" customHeight="1" x14ac:dyDescent="0.3">
      <c r="A1020" t="s">
        <v>4360</v>
      </c>
      <c r="B1020" t="s">
        <v>4361</v>
      </c>
      <c r="C1020" t="s">
        <v>4362</v>
      </c>
      <c r="D1020" t="s">
        <v>775</v>
      </c>
      <c r="E1020" s="1" t="s">
        <v>4363</v>
      </c>
      <c r="F1020" s="1" t="s">
        <v>4364</v>
      </c>
      <c r="G1020" s="1" t="s">
        <v>4365</v>
      </c>
      <c r="H1020" t="s">
        <v>185</v>
      </c>
      <c r="I1020" s="10" t="str">
        <f>IFERROR(LEFT(Table1[[#This Row],[ratingOld]],SEARCH("|", Table1[[#This Row],[ratingOld]])-2), AVERAGE(Table1[Ratings]))</f>
        <v>4.1</v>
      </c>
      <c r="J1020" s="1" t="str">
        <f>IF(Table1[[#This Row],[numBuyers]]&lt;&gt;"None",LEFT(Table1[[#This Row],[numBuyers]],SEARCH(" ",Table1[[#This Row],[numBuyers]])-1), "None")</f>
        <v>9</v>
      </c>
      <c r="K1020" s="1">
        <f>IFERROR(LEFT(Table1[[#This Row],[Column1]],SEARCH("k", Table1[[#This Row],[Column1]])-1), 0)</f>
        <v>0</v>
      </c>
      <c r="L1020" s="16" t="str">
        <f>IF(Table1[[#This Row],[Column2]]=0, Table1[[#This Row],[Column1]], Table1[[#This Row],[Column2]]*1000)</f>
        <v>9</v>
      </c>
      <c r="M1020" s="14" t="str">
        <f>IFERROR(MID(Table1[[#This Row],[price]],SEARCH("¹",Table1[[#This Row],[price]])+1, 10), MID(Table1[[#This Row],[price]],SEARCH("Rs. ",Table1[[#This Row],[price]])+4, 10))</f>
        <v>498</v>
      </c>
      <c r="N1020" s="6" t="str">
        <f>IF(ISNUMBER(SEARCH("Men", Table1[[#This Row],[name]])), "Men", "Women")</f>
        <v>Women</v>
      </c>
      <c r="O1020" s="6"/>
      <c r="P1020" s="6"/>
    </row>
    <row r="1021" spans="1:16" ht="19.8" hidden="1" customHeight="1" x14ac:dyDescent="0.3">
      <c r="A1021" t="s">
        <v>1827</v>
      </c>
      <c r="B1021" t="s">
        <v>4366</v>
      </c>
      <c r="C1021" t="s">
        <v>1972</v>
      </c>
      <c r="D1021" t="s">
        <v>21</v>
      </c>
      <c r="E1021" t="s">
        <v>4367</v>
      </c>
      <c r="F1021" s="1" t="s">
        <v>1202</v>
      </c>
      <c r="G1021" t="s">
        <v>21</v>
      </c>
      <c r="H1021" t="s">
        <v>21</v>
      </c>
      <c r="I1021" s="1" t="str">
        <f ca="1">IFERROR(LEFT(Table1[[#This Row],[ratingOld]],SEARCH("|", Table1[[#This Row],[ratingOld]])-2), AVERAGE(Table1[Ratings]))</f>
        <v>4.4</v>
      </c>
      <c r="J1021" s="1" t="str">
        <f>IF(Table1[[#This Row],[numBuyers]]&lt;&gt;"None",LEFT(Table1[[#This Row],[numBuyers]],SEARCH(" ",Table1[[#This Row],[numBuyers]])-1), "None")</f>
        <v>None</v>
      </c>
      <c r="K1021" s="1">
        <f>IFERROR(LEFT(Table1[[#This Row],[Column1]],SEARCH("k", Table1[[#This Row],[Column1]])-1), 0)</f>
        <v>0</v>
      </c>
      <c r="L1021" s="6" t="str">
        <f>IF(Table1[[#This Row],[Column2]]=0, Table1[[#This Row],[Column1]], Table1[[#This Row],[Column2]]*1000)</f>
        <v>None</v>
      </c>
      <c r="M1021" s="6" t="str">
        <f>IFERROR(MID(Table1[[#This Row],[price]],SEARCH("¹",Table1[[#This Row],[price]])+1, 10), MID(Table1[[#This Row],[price]],SEARCH("Rs. ",Table1[[#This Row],[price]])+4, 10))</f>
        <v>1699</v>
      </c>
      <c r="N1021" s="6" t="str">
        <f>IF(ISNUMBER(SEARCH("Men", Table1[[#This Row],[name]])), "Men", "Women")</f>
        <v>Women</v>
      </c>
      <c r="O1021" s="6" t="str">
        <f>TRIM(RIGHT(SUBSTITUTE(Table1[[#This Row],[name]], " ", REPT(" ", 100)), 100))</f>
        <v>Shirt</v>
      </c>
      <c r="P102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White</v>
      </c>
    </row>
    <row r="1022" spans="1:16" ht="19.8" customHeight="1" x14ac:dyDescent="0.3">
      <c r="A1022" t="s">
        <v>7</v>
      </c>
      <c r="B1022" t="s">
        <v>4368</v>
      </c>
      <c r="C1022" t="s">
        <v>2340</v>
      </c>
      <c r="D1022" t="s">
        <v>201</v>
      </c>
      <c r="E1022" s="1" t="s">
        <v>4369</v>
      </c>
      <c r="F1022" s="1" t="s">
        <v>823</v>
      </c>
      <c r="G1022" s="1" t="s">
        <v>4370</v>
      </c>
      <c r="H1022" t="s">
        <v>825</v>
      </c>
      <c r="I1022" s="10" t="str">
        <f>IFERROR(LEFT(Table1[[#This Row],[ratingOld]],SEARCH("|", Table1[[#This Row],[ratingOld]])-2), AVERAGE(Table1[Ratings]))</f>
        <v>4.5</v>
      </c>
      <c r="J1022" s="1" t="str">
        <f>IF(Table1[[#This Row],[numBuyers]]&lt;&gt;"None",LEFT(Table1[[#This Row],[numBuyers]],SEARCH(" ",Table1[[#This Row],[numBuyers]])-1), "None")</f>
        <v>59</v>
      </c>
      <c r="K1022" s="1">
        <f>IFERROR(LEFT(Table1[[#This Row],[Column1]],SEARCH("k", Table1[[#This Row],[Column1]])-1), 0)</f>
        <v>0</v>
      </c>
      <c r="L1022" s="16" t="str">
        <f>IF(Table1[[#This Row],[Column2]]=0, Table1[[#This Row],[Column1]], Table1[[#This Row],[Column2]]*1000)</f>
        <v>59</v>
      </c>
      <c r="M1022" s="14" t="str">
        <f>IFERROR(MID(Table1[[#This Row],[price]],SEARCH("¹",Table1[[#This Row],[price]])+1, 10), MID(Table1[[#This Row],[price]],SEARCH("Rs. ",Table1[[#This Row],[price]])+4, 10))</f>
        <v>4199</v>
      </c>
      <c r="N1022" s="6" t="str">
        <f>IF(ISNUMBER(SEARCH("Men", Table1[[#This Row],[name]])), "Men", "Women")</f>
        <v>Men</v>
      </c>
      <c r="O1022" s="6"/>
      <c r="P1022" s="6"/>
    </row>
    <row r="1023" spans="1:16" ht="19.8" customHeight="1" x14ac:dyDescent="0.3">
      <c r="A1023" t="s">
        <v>29</v>
      </c>
      <c r="B1023" t="s">
        <v>4371</v>
      </c>
      <c r="C1023" t="s">
        <v>4372</v>
      </c>
      <c r="D1023" t="s">
        <v>38</v>
      </c>
      <c r="E1023" t="s">
        <v>26</v>
      </c>
      <c r="F1023" t="s">
        <v>21</v>
      </c>
      <c r="G1023" s="1" t="s">
        <v>4373</v>
      </c>
      <c r="H1023" t="s">
        <v>3373</v>
      </c>
      <c r="I1023" s="10" t="str">
        <f>IFERROR(LEFT(Table1[[#This Row],[ratingOld]],SEARCH("|", Table1[[#This Row],[ratingOld]])-2), AVERAGE(Table1[Ratings]))</f>
        <v>4.1</v>
      </c>
      <c r="J1023" s="1" t="str">
        <f>IF(Table1[[#This Row],[numBuyers]]&lt;&gt;"None",LEFT(Table1[[#This Row],[numBuyers]],SEARCH(" ",Table1[[#This Row],[numBuyers]])-1), "None")</f>
        <v>19</v>
      </c>
      <c r="K1023" s="1">
        <f>IFERROR(LEFT(Table1[[#This Row],[Column1]],SEARCH("k", Table1[[#This Row],[Column1]])-1), 0)</f>
        <v>0</v>
      </c>
      <c r="L1023" s="16" t="str">
        <f>IF(Table1[[#This Row],[Column2]]=0, Table1[[#This Row],[Column1]], Table1[[#This Row],[Column2]]*1000)</f>
        <v>19</v>
      </c>
      <c r="M1023" s="14" t="str">
        <f>IFERROR(MID(Table1[[#This Row],[price]],SEARCH("¹",Table1[[#This Row],[price]])+1, 10), MID(Table1[[#This Row],[price]],SEARCH("Rs. ",Table1[[#This Row],[price]])+4, 10))</f>
        <v>11999</v>
      </c>
      <c r="N1023" s="6" t="str">
        <f>IF(ISNUMBER(SEARCH("Men", Table1[[#This Row],[name]])), "Men", "Women")</f>
        <v>Women</v>
      </c>
      <c r="O1023" s="6"/>
      <c r="P1023" s="6"/>
    </row>
    <row r="1024" spans="1:16" ht="19.8" hidden="1" customHeight="1" x14ac:dyDescent="0.3">
      <c r="A1024" t="s">
        <v>3223</v>
      </c>
      <c r="B1024" t="s">
        <v>4374</v>
      </c>
      <c r="C1024" t="s">
        <v>4132</v>
      </c>
      <c r="D1024" t="s">
        <v>4375</v>
      </c>
      <c r="E1024" s="1" t="s">
        <v>4376</v>
      </c>
      <c r="F1024" s="1" t="s">
        <v>4377</v>
      </c>
      <c r="G1024" t="s">
        <v>21</v>
      </c>
      <c r="H1024" t="s">
        <v>21</v>
      </c>
      <c r="I1024" s="1" t="str">
        <f ca="1">IFERROR(LEFT(Table1[[#This Row],[ratingOld]],SEARCH("|", Table1[[#This Row],[ratingOld]])-2), AVERAGE(Table1[Ratings]))</f>
        <v>4.4</v>
      </c>
      <c r="J1024" s="1" t="str">
        <f>IF(Table1[[#This Row],[numBuyers]]&lt;&gt;"None",LEFT(Table1[[#This Row],[numBuyers]],SEARCH(" ",Table1[[#This Row],[numBuyers]])-1), "None")</f>
        <v>None</v>
      </c>
      <c r="K1024" s="1">
        <f>IFERROR(LEFT(Table1[[#This Row],[Column1]],SEARCH("k", Table1[[#This Row],[Column1]])-1), 0)</f>
        <v>0</v>
      </c>
      <c r="L1024" s="6" t="str">
        <f>IF(Table1[[#This Row],[Column2]]=0, Table1[[#This Row],[Column1]], Table1[[#This Row],[Column2]]*1000)</f>
        <v>None</v>
      </c>
      <c r="M1024" s="6" t="str">
        <f>IFERROR(MID(Table1[[#This Row],[price]],SEARCH("¹",Table1[[#This Row],[price]])+1, 10), MID(Table1[[#This Row],[price]],SEARCH("Rs. ",Table1[[#This Row],[price]])+4, 10))</f>
        <v>3899</v>
      </c>
      <c r="N1024" s="6" t="str">
        <f>IF(ISNUMBER(SEARCH("Men", Table1[[#This Row],[name]])), "Men", "Women")</f>
        <v>Women</v>
      </c>
      <c r="O1024" s="6" t="str">
        <f>TRIM(RIGHT(SUBSTITUTE(Table1[[#This Row],[name]], " ", REPT(" ", 100)), 100))</f>
        <v>Backpack</v>
      </c>
      <c r="P102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025" spans="1:16" ht="19.8" customHeight="1" x14ac:dyDescent="0.3">
      <c r="A1025" t="s">
        <v>4378</v>
      </c>
      <c r="B1025" t="s">
        <v>4379</v>
      </c>
      <c r="C1025" t="s">
        <v>4380</v>
      </c>
      <c r="D1025" t="s">
        <v>171</v>
      </c>
      <c r="E1025" s="1" t="s">
        <v>4381</v>
      </c>
      <c r="F1025" t="s">
        <v>4382</v>
      </c>
      <c r="G1025" s="1" t="s">
        <v>4383</v>
      </c>
      <c r="H1025" t="s">
        <v>4384</v>
      </c>
      <c r="I1025" s="10" t="str">
        <f>IFERROR(LEFT(Table1[[#This Row],[ratingOld]],SEARCH("|", Table1[[#This Row],[ratingOld]])-2), AVERAGE(Table1[Ratings]))</f>
        <v>4.3</v>
      </c>
      <c r="J1025" s="1" t="str">
        <f>IF(Table1[[#This Row],[numBuyers]]&lt;&gt;"None",LEFT(Table1[[#This Row],[numBuyers]],SEARCH(" ",Table1[[#This Row],[numBuyers]])-1), "None")</f>
        <v>7.8k</v>
      </c>
      <c r="K1025" s="1" t="str">
        <f>IFERROR(LEFT(Table1[[#This Row],[Column1]],SEARCH("k", Table1[[#This Row],[Column1]])-1), 0)</f>
        <v>7.8</v>
      </c>
      <c r="L1025" s="16">
        <f>IF(Table1[[#This Row],[Column2]]=0, Table1[[#This Row],[Column1]], Table1[[#This Row],[Column2]]*1000)</f>
        <v>7800</v>
      </c>
      <c r="M1025" s="14" t="str">
        <f>IFERROR(MID(Table1[[#This Row],[price]],SEARCH("¹",Table1[[#This Row],[price]])+1, 10), MID(Table1[[#This Row],[price]],SEARCH("Rs. ",Table1[[#This Row],[price]])+4, 10))</f>
        <v>132</v>
      </c>
      <c r="N1025" s="6" t="str">
        <f>IF(ISNUMBER(SEARCH("Men", Table1[[#This Row],[name]])), "Men", "Women")</f>
        <v>Women</v>
      </c>
      <c r="O1025" s="6"/>
      <c r="P1025" s="6"/>
    </row>
    <row r="1026" spans="1:16" ht="19.8" customHeight="1" x14ac:dyDescent="0.3">
      <c r="A1026" t="s">
        <v>65</v>
      </c>
      <c r="B1026" t="s">
        <v>4385</v>
      </c>
      <c r="C1026" t="s">
        <v>4192</v>
      </c>
      <c r="D1026" t="s">
        <v>306</v>
      </c>
      <c r="E1026" t="s">
        <v>4386</v>
      </c>
      <c r="F1026" s="1" t="s">
        <v>285</v>
      </c>
      <c r="G1026" s="1" t="s">
        <v>4387</v>
      </c>
      <c r="H1026" t="s">
        <v>95</v>
      </c>
      <c r="I1026" s="10" t="str">
        <f>IFERROR(LEFT(Table1[[#This Row],[ratingOld]],SEARCH("|", Table1[[#This Row],[ratingOld]])-2), AVERAGE(Table1[Ratings]))</f>
        <v>4.3</v>
      </c>
      <c r="J1026" s="1" t="str">
        <f>IF(Table1[[#This Row],[numBuyers]]&lt;&gt;"None",LEFT(Table1[[#This Row],[numBuyers]],SEARCH(" ",Table1[[#This Row],[numBuyers]])-1), "None")</f>
        <v>3.8k</v>
      </c>
      <c r="K1026" s="1" t="str">
        <f>IFERROR(LEFT(Table1[[#This Row],[Column1]],SEARCH("k", Table1[[#This Row],[Column1]])-1), 0)</f>
        <v>3.8</v>
      </c>
      <c r="L1026" s="16">
        <f>IF(Table1[[#This Row],[Column2]]=0, Table1[[#This Row],[Column1]], Table1[[#This Row],[Column2]]*1000)</f>
        <v>3800</v>
      </c>
      <c r="M1026" s="14" t="str">
        <f>IFERROR(MID(Table1[[#This Row],[price]],SEARCH("¹",Table1[[#This Row],[price]])+1, 10), MID(Table1[[#This Row],[price]],SEARCH("Rs. ",Table1[[#This Row],[price]])+4, 10))</f>
        <v>506</v>
      </c>
      <c r="N1026" s="6" t="str">
        <f>IF(ISNUMBER(SEARCH("Men", Table1[[#This Row],[name]])), "Men", "Women")</f>
        <v>Men</v>
      </c>
      <c r="O1026" s="6"/>
      <c r="P1026" s="6"/>
    </row>
    <row r="1027" spans="1:16" ht="19.8" customHeight="1" x14ac:dyDescent="0.3">
      <c r="A1027" t="s">
        <v>127</v>
      </c>
      <c r="B1027" t="s">
        <v>4388</v>
      </c>
      <c r="C1027" t="s">
        <v>48</v>
      </c>
      <c r="D1027" t="s">
        <v>2107</v>
      </c>
      <c r="E1027" s="1" t="s">
        <v>822</v>
      </c>
      <c r="F1027" s="1" t="s">
        <v>823</v>
      </c>
      <c r="G1027" s="1" t="s">
        <v>4389</v>
      </c>
      <c r="H1027" t="s">
        <v>185</v>
      </c>
      <c r="I1027" s="10" t="str">
        <f>IFERROR(LEFT(Table1[[#This Row],[ratingOld]],SEARCH("|", Table1[[#This Row],[ratingOld]])-2), AVERAGE(Table1[Ratings]))</f>
        <v>4.8</v>
      </c>
      <c r="J1027" s="1" t="str">
        <f>IF(Table1[[#This Row],[numBuyers]]&lt;&gt;"None",LEFT(Table1[[#This Row],[numBuyers]],SEARCH(" ",Table1[[#This Row],[numBuyers]])-1), "None")</f>
        <v>9</v>
      </c>
      <c r="K1027" s="1">
        <f>IFERROR(LEFT(Table1[[#This Row],[Column1]],SEARCH("k", Table1[[#This Row],[Column1]])-1), 0)</f>
        <v>0</v>
      </c>
      <c r="L1027" s="16" t="str">
        <f>IF(Table1[[#This Row],[Column2]]=0, Table1[[#This Row],[Column1]], Table1[[#This Row],[Column2]]*1000)</f>
        <v>9</v>
      </c>
      <c r="M1027" s="14" t="str">
        <f>IFERROR(MID(Table1[[#This Row],[price]],SEARCH("¹",Table1[[#This Row],[price]])+1, 10), MID(Table1[[#This Row],[price]],SEARCH("Rs. ",Table1[[#This Row],[price]])+4, 10))</f>
        <v>1499</v>
      </c>
      <c r="N1027" s="6" t="str">
        <f>IF(ISNUMBER(SEARCH("Men", Table1[[#This Row],[name]])), "Men", "Women")</f>
        <v>Men</v>
      </c>
      <c r="O1027" s="6"/>
      <c r="P1027" s="6"/>
    </row>
    <row r="1028" spans="1:16" ht="19.8" customHeight="1" x14ac:dyDescent="0.3">
      <c r="A1028" t="s">
        <v>403</v>
      </c>
      <c r="B1028" t="s">
        <v>4390</v>
      </c>
      <c r="C1028" t="s">
        <v>61</v>
      </c>
      <c r="D1028" t="s">
        <v>10</v>
      </c>
      <c r="E1028" s="1" t="s">
        <v>4391</v>
      </c>
      <c r="F1028" s="1" t="s">
        <v>3651</v>
      </c>
      <c r="G1028" s="1" t="s">
        <v>4392</v>
      </c>
      <c r="H1028" t="s">
        <v>1592</v>
      </c>
      <c r="I1028" s="10" t="str">
        <f>IFERROR(LEFT(Table1[[#This Row],[ratingOld]],SEARCH("|", Table1[[#This Row],[ratingOld]])-2), AVERAGE(Table1[Ratings]))</f>
        <v>4.3</v>
      </c>
      <c r="J1028" s="1" t="str">
        <f>IF(Table1[[#This Row],[numBuyers]]&lt;&gt;"None",LEFT(Table1[[#This Row],[numBuyers]],SEARCH(" ",Table1[[#This Row],[numBuyers]])-1), "None")</f>
        <v>122</v>
      </c>
      <c r="K1028" s="1">
        <f>IFERROR(LEFT(Table1[[#This Row],[Column1]],SEARCH("k", Table1[[#This Row],[Column1]])-1), 0)</f>
        <v>0</v>
      </c>
      <c r="L1028" s="16" t="str">
        <f>IF(Table1[[#This Row],[Column2]]=0, Table1[[#This Row],[Column1]], Table1[[#This Row],[Column2]]*1000)</f>
        <v>122</v>
      </c>
      <c r="M1028" s="14" t="str">
        <f>IFERROR(MID(Table1[[#This Row],[price]],SEARCH("¹",Table1[[#This Row],[price]])+1, 10), MID(Table1[[#This Row],[price]],SEARCH("Rs. ",Table1[[#This Row],[price]])+4, 10))</f>
        <v>2999</v>
      </c>
      <c r="N1028" s="6" t="str">
        <f>IF(ISNUMBER(SEARCH("Men", Table1[[#This Row],[name]])), "Men", "Women")</f>
        <v>Men</v>
      </c>
      <c r="O1028" s="6"/>
      <c r="P1028" s="6"/>
    </row>
    <row r="1029" spans="1:16" ht="19.8" customHeight="1" x14ac:dyDescent="0.3">
      <c r="A1029" t="s">
        <v>3201</v>
      </c>
      <c r="B1029" t="s">
        <v>4393</v>
      </c>
      <c r="C1029" t="s">
        <v>3911</v>
      </c>
      <c r="D1029" t="s">
        <v>459</v>
      </c>
      <c r="E1029" t="s">
        <v>4394</v>
      </c>
      <c r="F1029" s="1" t="s">
        <v>308</v>
      </c>
      <c r="G1029" s="1" t="s">
        <v>245</v>
      </c>
      <c r="H1029" t="s">
        <v>78</v>
      </c>
      <c r="I1029" s="10" t="str">
        <f>IFERROR(LEFT(Table1[[#This Row],[ratingOld]],SEARCH("|", Table1[[#This Row],[ratingOld]])-2), AVERAGE(Table1[Ratings]))</f>
        <v>4.1</v>
      </c>
      <c r="J1029" s="1" t="str">
        <f>IF(Table1[[#This Row],[numBuyers]]&lt;&gt;"None",LEFT(Table1[[#This Row],[numBuyers]],SEARCH(" ",Table1[[#This Row],[numBuyers]])-1), "None")</f>
        <v>1.2k</v>
      </c>
      <c r="K1029" s="1" t="str">
        <f>IFERROR(LEFT(Table1[[#This Row],[Column1]],SEARCH("k", Table1[[#This Row],[Column1]])-1), 0)</f>
        <v>1.2</v>
      </c>
      <c r="L1029" s="16">
        <f>IF(Table1[[#This Row],[Column2]]=0, Table1[[#This Row],[Column1]], Table1[[#This Row],[Column2]]*1000)</f>
        <v>1200</v>
      </c>
      <c r="M1029" s="14" t="str">
        <f>IFERROR(MID(Table1[[#This Row],[price]],SEARCH("¹",Table1[[#This Row],[price]])+1, 10), MID(Table1[[#This Row],[price]],SEARCH("Rs. ",Table1[[#This Row],[price]])+4, 10))</f>
        <v>639</v>
      </c>
      <c r="N1029" s="6" t="str">
        <f>IF(ISNUMBER(SEARCH("Men", Table1[[#This Row],[name]])), "Men", "Women")</f>
        <v>Men</v>
      </c>
      <c r="O1029" s="6"/>
      <c r="P1029" s="6"/>
    </row>
    <row r="1030" spans="1:16" ht="19.8" hidden="1" customHeight="1" x14ac:dyDescent="0.3">
      <c r="A1030" t="s">
        <v>3402</v>
      </c>
      <c r="B1030" t="s">
        <v>4395</v>
      </c>
      <c r="C1030" t="s">
        <v>1444</v>
      </c>
      <c r="D1030" t="s">
        <v>21</v>
      </c>
      <c r="E1030" s="1" t="s">
        <v>4396</v>
      </c>
      <c r="F1030" s="1" t="s">
        <v>115</v>
      </c>
      <c r="G1030" t="s">
        <v>21</v>
      </c>
      <c r="H1030" t="s">
        <v>21</v>
      </c>
      <c r="I1030" s="1" t="str">
        <f ca="1">IFERROR(LEFT(Table1[[#This Row],[ratingOld]],SEARCH("|", Table1[[#This Row],[ratingOld]])-2), AVERAGE(Table1[Ratings]))</f>
        <v>4.4</v>
      </c>
      <c r="J1030" s="1" t="str">
        <f>IF(Table1[[#This Row],[numBuyers]]&lt;&gt;"None",LEFT(Table1[[#This Row],[numBuyers]],SEARCH(" ",Table1[[#This Row],[numBuyers]])-1), "None")</f>
        <v>None</v>
      </c>
      <c r="K1030" s="1">
        <f>IFERROR(LEFT(Table1[[#This Row],[Column1]],SEARCH("k", Table1[[#This Row],[Column1]])-1), 0)</f>
        <v>0</v>
      </c>
      <c r="L1030" s="6" t="str">
        <f>IF(Table1[[#This Row],[Column2]]=0, Table1[[#This Row],[Column1]], Table1[[#This Row],[Column2]]*1000)</f>
        <v>None</v>
      </c>
      <c r="M1030" s="6" t="str">
        <f>IFERROR(MID(Table1[[#This Row],[price]],SEARCH("¹",Table1[[#This Row],[price]])+1, 10), MID(Table1[[#This Row],[price]],SEARCH("Rs. ",Table1[[#This Row],[price]])+4, 10))</f>
        <v>2999</v>
      </c>
      <c r="N1030" s="6" t="str">
        <f>IF(ISNUMBER(SEARCH("Men", Table1[[#This Row],[name]])), "Men", "Women")</f>
        <v>Men</v>
      </c>
      <c r="O1030" s="6" t="str">
        <f>TRIM(RIGHT(SUBSTITUTE(Table1[[#This Row],[name]], " ", REPT(" ", 100)), 100))</f>
        <v>Sneakers</v>
      </c>
      <c r="P103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1031" spans="1:16" ht="19.8" customHeight="1" x14ac:dyDescent="0.3">
      <c r="A1031" t="s">
        <v>638</v>
      </c>
      <c r="B1031" t="s">
        <v>4397</v>
      </c>
      <c r="C1031" t="s">
        <v>2355</v>
      </c>
      <c r="D1031" t="s">
        <v>10</v>
      </c>
      <c r="E1031" s="1" t="s">
        <v>788</v>
      </c>
      <c r="F1031" s="1" t="s">
        <v>3152</v>
      </c>
      <c r="G1031" s="1" t="s">
        <v>4398</v>
      </c>
      <c r="H1031" t="s">
        <v>4399</v>
      </c>
      <c r="I1031" s="10" t="str">
        <f>IFERROR(LEFT(Table1[[#This Row],[ratingOld]],SEARCH("|", Table1[[#This Row],[ratingOld]])-2), AVERAGE(Table1[Ratings]))</f>
        <v>4.3</v>
      </c>
      <c r="J1031" s="1" t="str">
        <f>IF(Table1[[#This Row],[numBuyers]]&lt;&gt;"None",LEFT(Table1[[#This Row],[numBuyers]],SEARCH(" ",Table1[[#This Row],[numBuyers]])-1), "None")</f>
        <v>660</v>
      </c>
      <c r="K1031" s="1">
        <f>IFERROR(LEFT(Table1[[#This Row],[Column1]],SEARCH("k", Table1[[#This Row],[Column1]])-1), 0)</f>
        <v>0</v>
      </c>
      <c r="L1031" s="16" t="str">
        <f>IF(Table1[[#This Row],[Column2]]=0, Table1[[#This Row],[Column1]], Table1[[#This Row],[Column2]]*1000)</f>
        <v>660</v>
      </c>
      <c r="M1031" s="14" t="str">
        <f>IFERROR(MID(Table1[[#This Row],[price]],SEARCH("¹",Table1[[#This Row],[price]])+1, 10), MID(Table1[[#This Row],[price]],SEARCH("Rs. ",Table1[[#This Row],[price]])+4, 10))</f>
        <v>2174</v>
      </c>
      <c r="N1031" s="6" t="str">
        <f>IF(ISNUMBER(SEARCH("Men", Table1[[#This Row],[name]])), "Men", "Women")</f>
        <v>Men</v>
      </c>
      <c r="O1031" s="6"/>
      <c r="P1031" s="6"/>
    </row>
    <row r="1032" spans="1:16" ht="19.8" customHeight="1" x14ac:dyDescent="0.3">
      <c r="A1032" t="s">
        <v>1921</v>
      </c>
      <c r="B1032" t="s">
        <v>4400</v>
      </c>
      <c r="C1032" t="s">
        <v>4401</v>
      </c>
      <c r="D1032" t="s">
        <v>1705</v>
      </c>
      <c r="E1032" s="1" t="s">
        <v>4402</v>
      </c>
      <c r="F1032" s="1" t="s">
        <v>4403</v>
      </c>
      <c r="G1032" s="1" t="s">
        <v>4404</v>
      </c>
      <c r="H1032" t="s">
        <v>2613</v>
      </c>
      <c r="I1032" s="10" t="str">
        <f>IFERROR(LEFT(Table1[[#This Row],[ratingOld]],SEARCH("|", Table1[[#This Row],[ratingOld]])-2), AVERAGE(Table1[Ratings]))</f>
        <v>4.1</v>
      </c>
      <c r="J1032" s="1" t="str">
        <f>IF(Table1[[#This Row],[numBuyers]]&lt;&gt;"None",LEFT(Table1[[#This Row],[numBuyers]],SEARCH(" ",Table1[[#This Row],[numBuyers]])-1), "None")</f>
        <v>516</v>
      </c>
      <c r="K1032" s="1">
        <f>IFERROR(LEFT(Table1[[#This Row],[Column1]],SEARCH("k", Table1[[#This Row],[Column1]])-1), 0)</f>
        <v>0</v>
      </c>
      <c r="L1032" s="16" t="str">
        <f>IF(Table1[[#This Row],[Column2]]=0, Table1[[#This Row],[Column1]], Table1[[#This Row],[Column2]]*1000)</f>
        <v>516</v>
      </c>
      <c r="M1032" s="14" t="str">
        <f>IFERROR(MID(Table1[[#This Row],[price]],SEARCH("¹",Table1[[#This Row],[price]])+1, 10), MID(Table1[[#This Row],[price]],SEARCH("Rs. ",Table1[[#This Row],[price]])+4, 10))</f>
        <v>517</v>
      </c>
      <c r="N1032" s="6" t="str">
        <f>IF(ISNUMBER(SEARCH("Men", Table1[[#This Row],[name]])), "Men", "Women")</f>
        <v>Men</v>
      </c>
      <c r="O1032" s="6"/>
      <c r="P1032" s="6"/>
    </row>
    <row r="1033" spans="1:16" ht="19.8" customHeight="1" x14ac:dyDescent="0.3">
      <c r="A1033" t="s">
        <v>421</v>
      </c>
      <c r="B1033" t="s">
        <v>4405</v>
      </c>
      <c r="C1033" t="s">
        <v>423</v>
      </c>
      <c r="D1033" t="s">
        <v>283</v>
      </c>
      <c r="E1033" s="1" t="s">
        <v>4406</v>
      </c>
      <c r="F1033" s="1" t="s">
        <v>4407</v>
      </c>
      <c r="G1033" s="1" t="s">
        <v>4408</v>
      </c>
      <c r="H1033" t="s">
        <v>2186</v>
      </c>
      <c r="I1033" s="10" t="str">
        <f>IFERROR(LEFT(Table1[[#This Row],[ratingOld]],SEARCH("|", Table1[[#This Row],[ratingOld]])-2), AVERAGE(Table1[Ratings]))</f>
        <v>3.2</v>
      </c>
      <c r="J1033" s="1" t="str">
        <f>IF(Table1[[#This Row],[numBuyers]]&lt;&gt;"None",LEFT(Table1[[#This Row],[numBuyers]],SEARCH(" ",Table1[[#This Row],[numBuyers]])-1), "None")</f>
        <v>36</v>
      </c>
      <c r="K1033" s="1">
        <f>IFERROR(LEFT(Table1[[#This Row],[Column1]],SEARCH("k", Table1[[#This Row],[Column1]])-1), 0)</f>
        <v>0</v>
      </c>
      <c r="L1033" s="16" t="str">
        <f>IF(Table1[[#This Row],[Column2]]=0, Table1[[#This Row],[Column1]], Table1[[#This Row],[Column2]]*1000)</f>
        <v>36</v>
      </c>
      <c r="M1033" s="14" t="str">
        <f>IFERROR(MID(Table1[[#This Row],[price]],SEARCH("¹",Table1[[#This Row],[price]])+1, 10), MID(Table1[[#This Row],[price]],SEARCH("Rs. ",Table1[[#This Row],[price]])+4, 10))</f>
        <v>704</v>
      </c>
      <c r="N1033" s="6" t="str">
        <f>IF(ISNUMBER(SEARCH("Men", Table1[[#This Row],[name]])), "Men", "Women")</f>
        <v>Men</v>
      </c>
      <c r="O1033" s="6"/>
      <c r="P1033" s="6"/>
    </row>
    <row r="1034" spans="1:16" ht="19.8" customHeight="1" x14ac:dyDescent="0.3">
      <c r="A1034" t="s">
        <v>1215</v>
      </c>
      <c r="B1034" t="s">
        <v>4409</v>
      </c>
      <c r="C1034" t="s">
        <v>3993</v>
      </c>
      <c r="D1034" t="s">
        <v>88</v>
      </c>
      <c r="E1034" t="s">
        <v>4410</v>
      </c>
      <c r="F1034" t="s">
        <v>1503</v>
      </c>
      <c r="G1034" s="1" t="s">
        <v>4411</v>
      </c>
      <c r="H1034" t="s">
        <v>4412</v>
      </c>
      <c r="I1034" s="10" t="str">
        <f>IFERROR(LEFT(Table1[[#This Row],[ratingOld]],SEARCH("|", Table1[[#This Row],[ratingOld]])-2), AVERAGE(Table1[Ratings]))</f>
        <v>4.2</v>
      </c>
      <c r="J1034" s="1" t="str">
        <f>IF(Table1[[#This Row],[numBuyers]]&lt;&gt;"None",LEFT(Table1[[#This Row],[numBuyers]],SEARCH(" ",Table1[[#This Row],[numBuyers]])-1), "None")</f>
        <v>319</v>
      </c>
      <c r="K1034" s="1">
        <f>IFERROR(LEFT(Table1[[#This Row],[Column1]],SEARCH("k", Table1[[#This Row],[Column1]])-1), 0)</f>
        <v>0</v>
      </c>
      <c r="L1034" s="16" t="str">
        <f>IF(Table1[[#This Row],[Column2]]=0, Table1[[#This Row],[Column1]], Table1[[#This Row],[Column2]]*1000)</f>
        <v>319</v>
      </c>
      <c r="M1034" s="14" t="str">
        <f>IFERROR(MID(Table1[[#This Row],[price]],SEARCH("¹",Table1[[#This Row],[price]])+1, 10), MID(Table1[[#This Row],[price]],SEARCH("Rs. ",Table1[[#This Row],[price]])+4, 10))</f>
        <v>659</v>
      </c>
      <c r="N1034" s="6" t="str">
        <f>IF(ISNUMBER(SEARCH("Men", Table1[[#This Row],[name]])), "Men", "Women")</f>
        <v>Men</v>
      </c>
      <c r="O1034" s="6"/>
      <c r="P1034" s="6"/>
    </row>
    <row r="1035" spans="1:16" ht="19.8" customHeight="1" x14ac:dyDescent="0.3">
      <c r="A1035" t="s">
        <v>104</v>
      </c>
      <c r="B1035" t="s">
        <v>4413</v>
      </c>
      <c r="C1035" t="s">
        <v>392</v>
      </c>
      <c r="D1035" t="s">
        <v>106</v>
      </c>
      <c r="E1035" s="1" t="s">
        <v>4414</v>
      </c>
      <c r="F1035" s="1" t="s">
        <v>4415</v>
      </c>
      <c r="G1035" s="1" t="s">
        <v>4416</v>
      </c>
      <c r="H1035" t="s">
        <v>2944</v>
      </c>
      <c r="I1035" s="10" t="str">
        <f>IFERROR(LEFT(Table1[[#This Row],[ratingOld]],SEARCH("|", Table1[[#This Row],[ratingOld]])-2), AVERAGE(Table1[Ratings]))</f>
        <v>4.5</v>
      </c>
      <c r="J1035" s="1" t="str">
        <f>IF(Table1[[#This Row],[numBuyers]]&lt;&gt;"None",LEFT(Table1[[#This Row],[numBuyers]],SEARCH(" ",Table1[[#This Row],[numBuyers]])-1), "None")</f>
        <v>352</v>
      </c>
      <c r="K1035" s="1">
        <f>IFERROR(LEFT(Table1[[#This Row],[Column1]],SEARCH("k", Table1[[#This Row],[Column1]])-1), 0)</f>
        <v>0</v>
      </c>
      <c r="L1035" s="16" t="str">
        <f>IF(Table1[[#This Row],[Column2]]=0, Table1[[#This Row],[Column1]], Table1[[#This Row],[Column2]]*1000)</f>
        <v>352</v>
      </c>
      <c r="M1035" s="14" t="str">
        <f>IFERROR(MID(Table1[[#This Row],[price]],SEARCH("¹",Table1[[#This Row],[price]])+1, 10), MID(Table1[[#This Row],[price]],SEARCH("Rs. ",Table1[[#This Row],[price]])+4, 10))</f>
        <v>799</v>
      </c>
      <c r="N1035" s="6" t="str">
        <f>IF(ISNUMBER(SEARCH("Men", Table1[[#This Row],[name]])), "Men", "Women")</f>
        <v>Women</v>
      </c>
      <c r="O1035" s="6"/>
      <c r="P1035" s="6"/>
    </row>
    <row r="1036" spans="1:16" ht="19.8" customHeight="1" x14ac:dyDescent="0.3">
      <c r="A1036" t="s">
        <v>22</v>
      </c>
      <c r="B1036" t="s">
        <v>4417</v>
      </c>
      <c r="C1036" t="s">
        <v>43</v>
      </c>
      <c r="D1036" t="s">
        <v>4418</v>
      </c>
      <c r="E1036" t="s">
        <v>26</v>
      </c>
      <c r="F1036" t="s">
        <v>21</v>
      </c>
      <c r="G1036" s="1" t="s">
        <v>4419</v>
      </c>
      <c r="H1036" t="s">
        <v>190</v>
      </c>
      <c r="I1036" s="10" t="str">
        <f>IFERROR(LEFT(Table1[[#This Row],[ratingOld]],SEARCH("|", Table1[[#This Row],[ratingOld]])-2), AVERAGE(Table1[Ratings]))</f>
        <v>3.9</v>
      </c>
      <c r="J1036" s="1" t="str">
        <f>IF(Table1[[#This Row],[numBuyers]]&lt;&gt;"None",LEFT(Table1[[#This Row],[numBuyers]],SEARCH(" ",Table1[[#This Row],[numBuyers]])-1), "None")</f>
        <v>1k</v>
      </c>
      <c r="K1036" s="1" t="str">
        <f>IFERROR(LEFT(Table1[[#This Row],[Column1]],SEARCH("k", Table1[[#This Row],[Column1]])-1), 0)</f>
        <v>1</v>
      </c>
      <c r="L1036" s="16">
        <f>IF(Table1[[#This Row],[Column2]]=0, Table1[[#This Row],[Column1]], Table1[[#This Row],[Column2]]*1000)</f>
        <v>1000</v>
      </c>
      <c r="M1036" s="14" t="str">
        <f>IFERROR(MID(Table1[[#This Row],[price]],SEARCH("¹",Table1[[#This Row],[price]])+1, 10), MID(Table1[[#This Row],[price]],SEARCH("Rs. ",Table1[[#This Row],[price]])+4, 10))</f>
        <v>1299</v>
      </c>
      <c r="N1036" s="6" t="str">
        <f>IF(ISNUMBER(SEARCH("Men", Table1[[#This Row],[name]])), "Men", "Women")</f>
        <v>Women</v>
      </c>
      <c r="O1036" s="6"/>
      <c r="P1036" s="6"/>
    </row>
    <row r="1037" spans="1:16" ht="19.8" customHeight="1" x14ac:dyDescent="0.3">
      <c r="A1037" t="s">
        <v>499</v>
      </c>
      <c r="B1037" t="s">
        <v>4420</v>
      </c>
      <c r="C1037" t="s">
        <v>501</v>
      </c>
      <c r="D1037" t="s">
        <v>502</v>
      </c>
      <c r="E1037" s="1" t="s">
        <v>4421</v>
      </c>
      <c r="F1037" s="1" t="s">
        <v>4422</v>
      </c>
      <c r="G1037" s="1" t="s">
        <v>4423</v>
      </c>
      <c r="H1037" t="s">
        <v>4424</v>
      </c>
      <c r="I1037" s="10" t="str">
        <f>IFERROR(LEFT(Table1[[#This Row],[ratingOld]],SEARCH("|", Table1[[#This Row],[ratingOld]])-2), AVERAGE(Table1[Ratings]))</f>
        <v>4.4</v>
      </c>
      <c r="J1037" s="1" t="str">
        <f>IF(Table1[[#This Row],[numBuyers]]&lt;&gt;"None",LEFT(Table1[[#This Row],[numBuyers]],SEARCH(" ",Table1[[#This Row],[numBuyers]])-1), "None")</f>
        <v>634</v>
      </c>
      <c r="K1037" s="1">
        <f>IFERROR(LEFT(Table1[[#This Row],[Column1]],SEARCH("k", Table1[[#This Row],[Column1]])-1), 0)</f>
        <v>0</v>
      </c>
      <c r="L1037" s="16" t="str">
        <f>IF(Table1[[#This Row],[Column2]]=0, Table1[[#This Row],[Column1]], Table1[[#This Row],[Column2]]*1000)</f>
        <v>634</v>
      </c>
      <c r="M1037" s="14" t="str">
        <f>IFERROR(MID(Table1[[#This Row],[price]],SEARCH("¹",Table1[[#This Row],[price]])+1, 10), MID(Table1[[#This Row],[price]],SEARCH("Rs. ",Table1[[#This Row],[price]])+4, 10))</f>
        <v>3399</v>
      </c>
      <c r="N1037" s="6" t="str">
        <f>IF(ISNUMBER(SEARCH("Men", Table1[[#This Row],[name]])), "Men", "Women")</f>
        <v>Women</v>
      </c>
      <c r="O1037" s="6"/>
      <c r="P1037" s="6"/>
    </row>
    <row r="1038" spans="1:16" ht="19.8" customHeight="1" x14ac:dyDescent="0.3">
      <c r="A1038" t="s">
        <v>240</v>
      </c>
      <c r="B1038" t="s">
        <v>4425</v>
      </c>
      <c r="C1038" t="s">
        <v>4426</v>
      </c>
      <c r="D1038" t="s">
        <v>4427</v>
      </c>
      <c r="E1038" t="s">
        <v>4428</v>
      </c>
      <c r="F1038" s="1" t="s">
        <v>308</v>
      </c>
      <c r="G1038" s="1" t="s">
        <v>690</v>
      </c>
      <c r="H1038" t="s">
        <v>662</v>
      </c>
      <c r="I1038" s="10" t="str">
        <f>IFERROR(LEFT(Table1[[#This Row],[ratingOld]],SEARCH("|", Table1[[#This Row],[ratingOld]])-2), AVERAGE(Table1[Ratings]))</f>
        <v>4</v>
      </c>
      <c r="J1038" s="1" t="str">
        <f>IF(Table1[[#This Row],[numBuyers]]&lt;&gt;"None",LEFT(Table1[[#This Row],[numBuyers]],SEARCH(" ",Table1[[#This Row],[numBuyers]])-1), "None")</f>
        <v>1.1k</v>
      </c>
      <c r="K1038" s="1" t="str">
        <f>IFERROR(LEFT(Table1[[#This Row],[Column1]],SEARCH("k", Table1[[#This Row],[Column1]])-1), 0)</f>
        <v>1.1</v>
      </c>
      <c r="L1038" s="16">
        <f>IF(Table1[[#This Row],[Column2]]=0, Table1[[#This Row],[Column1]], Table1[[#This Row],[Column2]]*1000)</f>
        <v>1100</v>
      </c>
      <c r="M1038" s="14" t="str">
        <f>IFERROR(MID(Table1[[#This Row],[price]],SEARCH("¹",Table1[[#This Row],[price]])+1, 10), MID(Table1[[#This Row],[price]],SEARCH("Rs. ",Table1[[#This Row],[price]])+4, 10))</f>
        <v>729</v>
      </c>
      <c r="N1038" s="6" t="str">
        <f>IF(ISNUMBER(SEARCH("Men", Table1[[#This Row],[name]])), "Men", "Women")</f>
        <v>Men</v>
      </c>
      <c r="O1038" s="6"/>
      <c r="P1038" s="6"/>
    </row>
    <row r="1039" spans="1:16" ht="19.8" customHeight="1" x14ac:dyDescent="0.3">
      <c r="A1039" t="s">
        <v>65</v>
      </c>
      <c r="B1039" t="s">
        <v>4429</v>
      </c>
      <c r="C1039" t="s">
        <v>2269</v>
      </c>
      <c r="D1039" t="s">
        <v>399</v>
      </c>
      <c r="E1039" t="s">
        <v>4430</v>
      </c>
      <c r="F1039" s="1" t="s">
        <v>137</v>
      </c>
      <c r="G1039" s="1" t="s">
        <v>4431</v>
      </c>
      <c r="H1039" t="s">
        <v>3996</v>
      </c>
      <c r="I1039" s="10" t="str">
        <f>IFERROR(LEFT(Table1[[#This Row],[ratingOld]],SEARCH("|", Table1[[#This Row],[ratingOld]])-2), AVERAGE(Table1[Ratings]))</f>
        <v>3.5</v>
      </c>
      <c r="J1039" s="1" t="str">
        <f>IF(Table1[[#This Row],[numBuyers]]&lt;&gt;"None",LEFT(Table1[[#This Row],[numBuyers]],SEARCH(" ",Table1[[#This Row],[numBuyers]])-1), "None")</f>
        <v>34</v>
      </c>
      <c r="K1039" s="1">
        <f>IFERROR(LEFT(Table1[[#This Row],[Column1]],SEARCH("k", Table1[[#This Row],[Column1]])-1), 0)</f>
        <v>0</v>
      </c>
      <c r="L1039" s="16" t="str">
        <f>IF(Table1[[#This Row],[Column2]]=0, Table1[[#This Row],[Column1]], Table1[[#This Row],[Column2]]*1000)</f>
        <v>34</v>
      </c>
      <c r="M1039" s="14" t="str">
        <f>IFERROR(MID(Table1[[#This Row],[price]],SEARCH("¹",Table1[[#This Row],[price]])+1, 10), MID(Table1[[#This Row],[price]],SEARCH("Rs. ",Table1[[#This Row],[price]])+4, 10))</f>
        <v>485</v>
      </c>
      <c r="N1039" s="6" t="str">
        <f>IF(ISNUMBER(SEARCH("Men", Table1[[#This Row],[name]])), "Men", "Women")</f>
        <v>Women</v>
      </c>
      <c r="O1039" s="6"/>
      <c r="P1039" s="6"/>
    </row>
    <row r="1040" spans="1:16" ht="19.8" customHeight="1" x14ac:dyDescent="0.3">
      <c r="A1040" t="s">
        <v>133</v>
      </c>
      <c r="B1040" t="s">
        <v>4432</v>
      </c>
      <c r="C1040" t="s">
        <v>135</v>
      </c>
      <c r="D1040" t="s">
        <v>21</v>
      </c>
      <c r="E1040" t="s">
        <v>4433</v>
      </c>
      <c r="F1040" s="1" t="s">
        <v>137</v>
      </c>
      <c r="G1040" s="1" t="s">
        <v>529</v>
      </c>
      <c r="H1040" t="s">
        <v>530</v>
      </c>
      <c r="I1040" s="10" t="str">
        <f>IFERROR(LEFT(Table1[[#This Row],[ratingOld]],SEARCH("|", Table1[[#This Row],[ratingOld]])-2), AVERAGE(Table1[Ratings]))</f>
        <v>3.8</v>
      </c>
      <c r="J1040" s="1" t="str">
        <f>IF(Table1[[#This Row],[numBuyers]]&lt;&gt;"None",LEFT(Table1[[#This Row],[numBuyers]],SEARCH(" ",Table1[[#This Row],[numBuyers]])-1), "None")</f>
        <v>6</v>
      </c>
      <c r="K1040" s="1">
        <f>IFERROR(LEFT(Table1[[#This Row],[Column1]],SEARCH("k", Table1[[#This Row],[Column1]])-1), 0)</f>
        <v>0</v>
      </c>
      <c r="L1040" s="16" t="str">
        <f>IF(Table1[[#This Row],[Column2]]=0, Table1[[#This Row],[Column1]], Table1[[#This Row],[Column2]]*1000)</f>
        <v>6</v>
      </c>
      <c r="M1040" s="14" t="str">
        <f>IFERROR(MID(Table1[[#This Row],[price]],SEARCH("¹",Table1[[#This Row],[price]])+1, 10), MID(Table1[[#This Row],[price]],SEARCH("Rs. ",Table1[[#This Row],[price]])+4, 10))</f>
        <v>1899</v>
      </c>
      <c r="N1040" s="6" t="str">
        <f>IF(ISNUMBER(SEARCH("Men", Table1[[#This Row],[name]])), "Men", "Women")</f>
        <v>Women</v>
      </c>
      <c r="O1040" s="6"/>
      <c r="P1040" s="6"/>
    </row>
    <row r="1041" spans="1:16" ht="19.8" customHeight="1" x14ac:dyDescent="0.3">
      <c r="A1041" t="s">
        <v>4434</v>
      </c>
      <c r="B1041" t="s">
        <v>4435</v>
      </c>
      <c r="C1041" t="s">
        <v>4436</v>
      </c>
      <c r="D1041" t="s">
        <v>68</v>
      </c>
      <c r="E1041" s="1" t="s">
        <v>4437</v>
      </c>
      <c r="F1041" s="1" t="s">
        <v>1404</v>
      </c>
      <c r="G1041" s="1" t="s">
        <v>473</v>
      </c>
      <c r="H1041" t="s">
        <v>474</v>
      </c>
      <c r="I1041" s="10" t="str">
        <f>IFERROR(LEFT(Table1[[#This Row],[ratingOld]],SEARCH("|", Table1[[#This Row],[ratingOld]])-2), AVERAGE(Table1[Ratings]))</f>
        <v>4.1</v>
      </c>
      <c r="J1041" s="1" t="str">
        <f>IF(Table1[[#This Row],[numBuyers]]&lt;&gt;"None",LEFT(Table1[[#This Row],[numBuyers]],SEARCH(" ",Table1[[#This Row],[numBuyers]])-1), "None")</f>
        <v>126</v>
      </c>
      <c r="K1041" s="1">
        <f>IFERROR(LEFT(Table1[[#This Row],[Column1]],SEARCH("k", Table1[[#This Row],[Column1]])-1), 0)</f>
        <v>0</v>
      </c>
      <c r="L1041" s="16" t="str">
        <f>IF(Table1[[#This Row],[Column2]]=0, Table1[[#This Row],[Column1]], Table1[[#This Row],[Column2]]*1000)</f>
        <v>126</v>
      </c>
      <c r="M1041" s="14" t="str">
        <f>IFERROR(MID(Table1[[#This Row],[price]],SEARCH("¹",Table1[[#This Row],[price]])+1, 10), MID(Table1[[#This Row],[price]],SEARCH("Rs. ",Table1[[#This Row],[price]])+4, 10))</f>
        <v>314</v>
      </c>
      <c r="N1041" s="6" t="str">
        <f>IF(ISNUMBER(SEARCH("Men", Table1[[#This Row],[name]])), "Men", "Women")</f>
        <v>Men</v>
      </c>
      <c r="O1041" s="6"/>
      <c r="P1041" s="6"/>
    </row>
    <row r="1042" spans="1:16" ht="19.8" customHeight="1" x14ac:dyDescent="0.3">
      <c r="A1042" t="s">
        <v>65</v>
      </c>
      <c r="B1042" t="s">
        <v>4438</v>
      </c>
      <c r="C1042" t="s">
        <v>4439</v>
      </c>
      <c r="D1042" t="s">
        <v>4440</v>
      </c>
      <c r="E1042" t="s">
        <v>4441</v>
      </c>
      <c r="F1042" s="1" t="s">
        <v>1102</v>
      </c>
      <c r="G1042" s="1" t="s">
        <v>4442</v>
      </c>
      <c r="H1042" t="s">
        <v>4443</v>
      </c>
      <c r="I1042" s="10" t="str">
        <f>IFERROR(LEFT(Table1[[#This Row],[ratingOld]],SEARCH("|", Table1[[#This Row],[ratingOld]])-2), AVERAGE(Table1[Ratings]))</f>
        <v>4.2</v>
      </c>
      <c r="J1042" s="1" t="str">
        <f>IF(Table1[[#This Row],[numBuyers]]&lt;&gt;"None",LEFT(Table1[[#This Row],[numBuyers]],SEARCH(" ",Table1[[#This Row],[numBuyers]])-1), "None")</f>
        <v>443</v>
      </c>
      <c r="K1042" s="1">
        <f>IFERROR(LEFT(Table1[[#This Row],[Column1]],SEARCH("k", Table1[[#This Row],[Column1]])-1), 0)</f>
        <v>0</v>
      </c>
      <c r="L1042" s="16" t="str">
        <f>IF(Table1[[#This Row],[Column2]]=0, Table1[[#This Row],[Column1]], Table1[[#This Row],[Column2]]*1000)</f>
        <v>443</v>
      </c>
      <c r="M1042" s="14" t="str">
        <f>IFERROR(MID(Table1[[#This Row],[price]],SEARCH("¹",Table1[[#This Row],[price]])+1, 10), MID(Table1[[#This Row],[price]],SEARCH("Rs. ",Table1[[#This Row],[price]])+4, 10))</f>
        <v>387</v>
      </c>
      <c r="N1042" s="6" t="str">
        <f>IF(ISNUMBER(SEARCH("Men", Table1[[#This Row],[name]])), "Men", "Women")</f>
        <v>Men</v>
      </c>
      <c r="O1042" s="6"/>
      <c r="P1042" s="6"/>
    </row>
    <row r="1043" spans="1:16" ht="19.8" customHeight="1" x14ac:dyDescent="0.3">
      <c r="A1043" t="s">
        <v>198</v>
      </c>
      <c r="B1043" t="s">
        <v>4444</v>
      </c>
      <c r="C1043" t="s">
        <v>4445</v>
      </c>
      <c r="D1043" t="s">
        <v>2726</v>
      </c>
      <c r="E1043" t="s">
        <v>1166</v>
      </c>
      <c r="F1043" s="1" t="s">
        <v>4446</v>
      </c>
      <c r="G1043" s="1" t="s">
        <v>4447</v>
      </c>
      <c r="H1043" t="s">
        <v>3543</v>
      </c>
      <c r="I1043" s="10" t="str">
        <f>IFERROR(LEFT(Table1[[#This Row],[ratingOld]],SEARCH("|", Table1[[#This Row],[ratingOld]])-2), AVERAGE(Table1[Ratings]))</f>
        <v>4.3</v>
      </c>
      <c r="J1043" s="1" t="str">
        <f>IF(Table1[[#This Row],[numBuyers]]&lt;&gt;"None",LEFT(Table1[[#This Row],[numBuyers]],SEARCH(" ",Table1[[#This Row],[numBuyers]])-1), "None")</f>
        <v>388</v>
      </c>
      <c r="K1043" s="1">
        <f>IFERROR(LEFT(Table1[[#This Row],[Column1]],SEARCH("k", Table1[[#This Row],[Column1]])-1), 0)</f>
        <v>0</v>
      </c>
      <c r="L1043" s="16" t="str">
        <f>IF(Table1[[#This Row],[Column2]]=0, Table1[[#This Row],[Column1]], Table1[[#This Row],[Column2]]*1000)</f>
        <v>388</v>
      </c>
      <c r="M1043" s="14" t="str">
        <f>IFERROR(MID(Table1[[#This Row],[price]],SEARCH("¹",Table1[[#This Row],[price]])+1, 10), MID(Table1[[#This Row],[price]],SEARCH("Rs. ",Table1[[#This Row],[price]])+4, 10))</f>
        <v>1540</v>
      </c>
      <c r="N1043" s="6" t="str">
        <f>IF(ISNUMBER(SEARCH("Men", Table1[[#This Row],[name]])), "Men", "Women")</f>
        <v>Men</v>
      </c>
      <c r="O1043" s="6"/>
      <c r="P1043" s="6"/>
    </row>
    <row r="1044" spans="1:16" ht="19.8" customHeight="1" x14ac:dyDescent="0.3">
      <c r="A1044" t="s">
        <v>140</v>
      </c>
      <c r="B1044" t="s">
        <v>4448</v>
      </c>
      <c r="C1044" t="s">
        <v>4449</v>
      </c>
      <c r="D1044" t="s">
        <v>306</v>
      </c>
      <c r="E1044" t="s">
        <v>4450</v>
      </c>
      <c r="F1044" s="1" t="s">
        <v>1060</v>
      </c>
      <c r="G1044" s="1" t="s">
        <v>4451</v>
      </c>
      <c r="H1044" t="s">
        <v>224</v>
      </c>
      <c r="I1044" s="10" t="str">
        <f>IFERROR(LEFT(Table1[[#This Row],[ratingOld]],SEARCH("|", Table1[[#This Row],[ratingOld]])-2), AVERAGE(Table1[Ratings]))</f>
        <v>4</v>
      </c>
      <c r="J1044" s="1" t="str">
        <f>IF(Table1[[#This Row],[numBuyers]]&lt;&gt;"None",LEFT(Table1[[#This Row],[numBuyers]],SEARCH(" ",Table1[[#This Row],[numBuyers]])-1), "None")</f>
        <v>806</v>
      </c>
      <c r="K1044" s="1">
        <f>IFERROR(LEFT(Table1[[#This Row],[Column1]],SEARCH("k", Table1[[#This Row],[Column1]])-1), 0)</f>
        <v>0</v>
      </c>
      <c r="L1044" s="16" t="str">
        <f>IF(Table1[[#This Row],[Column2]]=0, Table1[[#This Row],[Column1]], Table1[[#This Row],[Column2]]*1000)</f>
        <v>806</v>
      </c>
      <c r="M1044" s="14" t="str">
        <f>IFERROR(MID(Table1[[#This Row],[price]],SEARCH("¹",Table1[[#This Row],[price]])+1, 10), MID(Table1[[#This Row],[price]],SEARCH("Rs. ",Table1[[#This Row],[price]])+4, 10))</f>
        <v>857</v>
      </c>
      <c r="N1044" s="6" t="str">
        <f>IF(ISNUMBER(SEARCH("Men", Table1[[#This Row],[name]])), "Men", "Women")</f>
        <v>Men</v>
      </c>
      <c r="O1044" s="6"/>
      <c r="P1044" s="6"/>
    </row>
    <row r="1045" spans="1:16" ht="19.8" customHeight="1" x14ac:dyDescent="0.3">
      <c r="A1045" t="s">
        <v>104</v>
      </c>
      <c r="B1045" t="s">
        <v>4452</v>
      </c>
      <c r="C1045" t="s">
        <v>377</v>
      </c>
      <c r="D1045" t="s">
        <v>106</v>
      </c>
      <c r="E1045" s="1" t="s">
        <v>4453</v>
      </c>
      <c r="F1045" s="1" t="s">
        <v>70</v>
      </c>
      <c r="G1045" s="1" t="s">
        <v>4454</v>
      </c>
      <c r="H1045" t="s">
        <v>4455</v>
      </c>
      <c r="I1045" s="10" t="str">
        <f>IFERROR(LEFT(Table1[[#This Row],[ratingOld]],SEARCH("|", Table1[[#This Row],[ratingOld]])-2), AVERAGE(Table1[Ratings]))</f>
        <v>4.1</v>
      </c>
      <c r="J1045" s="1" t="str">
        <f>IF(Table1[[#This Row],[numBuyers]]&lt;&gt;"None",LEFT(Table1[[#This Row],[numBuyers]],SEARCH(" ",Table1[[#This Row],[numBuyers]])-1), "None")</f>
        <v>255</v>
      </c>
      <c r="K1045" s="1">
        <f>IFERROR(LEFT(Table1[[#This Row],[Column1]],SEARCH("k", Table1[[#This Row],[Column1]])-1), 0)</f>
        <v>0</v>
      </c>
      <c r="L1045" s="16" t="str">
        <f>IF(Table1[[#This Row],[Column2]]=0, Table1[[#This Row],[Column1]], Table1[[#This Row],[Column2]]*1000)</f>
        <v>255</v>
      </c>
      <c r="M1045" s="14" t="str">
        <f>IFERROR(MID(Table1[[#This Row],[price]],SEARCH("¹",Table1[[#This Row],[price]])+1, 10), MID(Table1[[#This Row],[price]],SEARCH("Rs. ",Table1[[#This Row],[price]])+4, 10))</f>
        <v>899</v>
      </c>
      <c r="N1045" s="6" t="str">
        <f>IF(ISNUMBER(SEARCH("Men", Table1[[#This Row],[name]])), "Men", "Women")</f>
        <v>Men</v>
      </c>
      <c r="O1045" s="6"/>
      <c r="P1045" s="6"/>
    </row>
    <row r="1046" spans="1:16" ht="19.8" customHeight="1" x14ac:dyDescent="0.3">
      <c r="A1046" t="s">
        <v>913</v>
      </c>
      <c r="B1046" t="s">
        <v>4456</v>
      </c>
      <c r="C1046" t="s">
        <v>1037</v>
      </c>
      <c r="D1046" t="s">
        <v>21</v>
      </c>
      <c r="E1046" t="s">
        <v>4457</v>
      </c>
      <c r="F1046" t="s">
        <v>21</v>
      </c>
      <c r="G1046" s="1" t="s">
        <v>4458</v>
      </c>
      <c r="H1046" t="s">
        <v>4459</v>
      </c>
      <c r="I1046" s="10" t="str">
        <f>IFERROR(LEFT(Table1[[#This Row],[ratingOld]],SEARCH("|", Table1[[#This Row],[ratingOld]])-2), AVERAGE(Table1[Ratings]))</f>
        <v>4.5</v>
      </c>
      <c r="J1046" s="1" t="str">
        <f>IF(Table1[[#This Row],[numBuyers]]&lt;&gt;"None",LEFT(Table1[[#This Row],[numBuyers]],SEARCH(" ",Table1[[#This Row],[numBuyers]])-1), "None")</f>
        <v>402</v>
      </c>
      <c r="K1046" s="1">
        <f>IFERROR(LEFT(Table1[[#This Row],[Column1]],SEARCH("k", Table1[[#This Row],[Column1]])-1), 0)</f>
        <v>0</v>
      </c>
      <c r="L1046" s="16" t="str">
        <f>IF(Table1[[#This Row],[Column2]]=0, Table1[[#This Row],[Column1]], Table1[[#This Row],[Column2]]*1000)</f>
        <v>402</v>
      </c>
      <c r="M1046" s="14" t="str">
        <f>IFERROR(MID(Table1[[#This Row],[price]],SEARCH("¹",Table1[[#This Row],[price]])+1, 10), MID(Table1[[#This Row],[price]],SEARCH("Rs. ",Table1[[#This Row],[price]])+4, 10))</f>
        <v>745</v>
      </c>
      <c r="N1046" s="6" t="str">
        <f>IF(ISNUMBER(SEARCH("Men", Table1[[#This Row],[name]])), "Men", "Women")</f>
        <v>Women</v>
      </c>
      <c r="O1046" s="6"/>
      <c r="P1046" s="6"/>
    </row>
    <row r="1047" spans="1:16" ht="19.8" hidden="1" customHeight="1" x14ac:dyDescent="0.3">
      <c r="A1047" t="s">
        <v>4460</v>
      </c>
      <c r="B1047" t="s">
        <v>4461</v>
      </c>
      <c r="C1047" t="s">
        <v>4462</v>
      </c>
      <c r="D1047" t="s">
        <v>194</v>
      </c>
      <c r="E1047" t="s">
        <v>4461</v>
      </c>
      <c r="F1047" t="s">
        <v>21</v>
      </c>
      <c r="G1047" t="s">
        <v>21</v>
      </c>
      <c r="H1047" t="s">
        <v>21</v>
      </c>
      <c r="I1047" s="1" t="str">
        <f ca="1">IFERROR(LEFT(Table1[[#This Row],[ratingOld]],SEARCH("|", Table1[[#This Row],[ratingOld]])-2), AVERAGE(Table1[Ratings]))</f>
        <v>4.4</v>
      </c>
      <c r="J1047" s="1" t="str">
        <f>IF(Table1[[#This Row],[numBuyers]]&lt;&gt;"None",LEFT(Table1[[#This Row],[numBuyers]],SEARCH(" ",Table1[[#This Row],[numBuyers]])-1), "None")</f>
        <v>None</v>
      </c>
      <c r="K1047" s="1">
        <f>IFERROR(LEFT(Table1[[#This Row],[Column1]],SEARCH("k", Table1[[#This Row],[Column1]])-1), 0)</f>
        <v>0</v>
      </c>
      <c r="L1047" s="6" t="str">
        <f>IF(Table1[[#This Row],[Column2]]=0, Table1[[#This Row],[Column1]], Table1[[#This Row],[Column2]]*1000)</f>
        <v>None</v>
      </c>
      <c r="M1047" s="6" t="str">
        <f>IFERROR(MID(Table1[[#This Row],[price]],SEARCH("¹",Table1[[#This Row],[price]])+1, 10), MID(Table1[[#This Row],[price]],SEARCH("Rs. ",Table1[[#This Row],[price]])+4, 10))</f>
        <v>305</v>
      </c>
      <c r="N1047" s="6" t="str">
        <f>IF(ISNUMBER(SEARCH("Men", Table1[[#This Row],[name]])), "Men", "Women")</f>
        <v>Women</v>
      </c>
      <c r="O1047" s="6" t="str">
        <f>TRIM(RIGHT(SUBSTITUTE(Table1[[#This Row],[name]], " ", REPT(" ", 100)), 100))</f>
        <v>120ml</v>
      </c>
      <c r="P104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048" spans="1:16" ht="19.8" customHeight="1" x14ac:dyDescent="0.3">
      <c r="A1048" t="s">
        <v>4463</v>
      </c>
      <c r="B1048" t="s">
        <v>4464</v>
      </c>
      <c r="C1048" t="s">
        <v>4465</v>
      </c>
      <c r="D1048" t="s">
        <v>749</v>
      </c>
      <c r="E1048" s="1" t="s">
        <v>4466</v>
      </c>
      <c r="F1048" s="1" t="s">
        <v>4467</v>
      </c>
      <c r="G1048" s="1" t="s">
        <v>4468</v>
      </c>
      <c r="H1048" t="s">
        <v>2448</v>
      </c>
      <c r="I1048" s="10" t="str">
        <f>IFERROR(LEFT(Table1[[#This Row],[ratingOld]],SEARCH("|", Table1[[#This Row],[ratingOld]])-2), AVERAGE(Table1[Ratings]))</f>
        <v>4.4</v>
      </c>
      <c r="J1048" s="1" t="str">
        <f>IF(Table1[[#This Row],[numBuyers]]&lt;&gt;"None",LEFT(Table1[[#This Row],[numBuyers]],SEARCH(" ",Table1[[#This Row],[numBuyers]])-1), "None")</f>
        <v>168</v>
      </c>
      <c r="K1048" s="1">
        <f>IFERROR(LEFT(Table1[[#This Row],[Column1]],SEARCH("k", Table1[[#This Row],[Column1]])-1), 0)</f>
        <v>0</v>
      </c>
      <c r="L1048" s="16" t="str">
        <f>IF(Table1[[#This Row],[Column2]]=0, Table1[[#This Row],[Column1]], Table1[[#This Row],[Column2]]*1000)</f>
        <v>168</v>
      </c>
      <c r="M1048" s="14" t="str">
        <f>IFERROR(MID(Table1[[#This Row],[price]],SEARCH("¹",Table1[[#This Row],[price]])+1, 10), MID(Table1[[#This Row],[price]],SEARCH("Rs. ",Table1[[#This Row],[price]])+4, 10))</f>
        <v>405</v>
      </c>
      <c r="N1048" s="6" t="str">
        <f>IF(ISNUMBER(SEARCH("Men", Table1[[#This Row],[name]])), "Men", "Women")</f>
        <v>Men</v>
      </c>
      <c r="O1048" s="6"/>
      <c r="P1048" s="6"/>
    </row>
    <row r="1049" spans="1:16" ht="19.8" customHeight="1" x14ac:dyDescent="0.3">
      <c r="A1049" t="s">
        <v>475</v>
      </c>
      <c r="B1049" t="s">
        <v>289</v>
      </c>
      <c r="C1049" t="s">
        <v>4048</v>
      </c>
      <c r="D1049" t="s">
        <v>18</v>
      </c>
      <c r="E1049" s="1" t="s">
        <v>4469</v>
      </c>
      <c r="F1049" s="1" t="s">
        <v>130</v>
      </c>
      <c r="G1049" s="1" t="s">
        <v>4470</v>
      </c>
      <c r="H1049" t="s">
        <v>3373</v>
      </c>
      <c r="I1049" s="10" t="str">
        <f>IFERROR(LEFT(Table1[[#This Row],[ratingOld]],SEARCH("|", Table1[[#This Row],[ratingOld]])-2), AVERAGE(Table1[Ratings]))</f>
        <v>3.8</v>
      </c>
      <c r="J1049" s="1" t="str">
        <f>IF(Table1[[#This Row],[numBuyers]]&lt;&gt;"None",LEFT(Table1[[#This Row],[numBuyers]],SEARCH(" ",Table1[[#This Row],[numBuyers]])-1), "None")</f>
        <v>19</v>
      </c>
      <c r="K1049" s="1">
        <f>IFERROR(LEFT(Table1[[#This Row],[Column1]],SEARCH("k", Table1[[#This Row],[Column1]])-1), 0)</f>
        <v>0</v>
      </c>
      <c r="L1049" s="16" t="str">
        <f>IF(Table1[[#This Row],[Column2]]=0, Table1[[#This Row],[Column1]], Table1[[#This Row],[Column2]]*1000)</f>
        <v>19</v>
      </c>
      <c r="M1049" s="14" t="str">
        <f>IFERROR(MID(Table1[[#This Row],[price]],SEARCH("¹",Table1[[#This Row],[price]])+1, 10), MID(Table1[[#This Row],[price]],SEARCH("Rs. ",Table1[[#This Row],[price]])+4, 10))</f>
        <v>3299</v>
      </c>
      <c r="N1049" s="6" t="str">
        <f>IF(ISNUMBER(SEARCH("Men", Table1[[#This Row],[name]])), "Men", "Women")</f>
        <v>Men</v>
      </c>
      <c r="O1049" s="6"/>
      <c r="P1049" s="6"/>
    </row>
    <row r="1050" spans="1:16" ht="19.8" customHeight="1" x14ac:dyDescent="0.3">
      <c r="A1050" t="s">
        <v>4471</v>
      </c>
      <c r="B1050" t="s">
        <v>4472</v>
      </c>
      <c r="C1050" t="s">
        <v>1276</v>
      </c>
      <c r="D1050" t="s">
        <v>215</v>
      </c>
      <c r="E1050" t="s">
        <v>4473</v>
      </c>
      <c r="F1050" s="1" t="s">
        <v>1567</v>
      </c>
      <c r="G1050" s="1" t="s">
        <v>684</v>
      </c>
      <c r="H1050" t="s">
        <v>685</v>
      </c>
      <c r="I1050" s="10" t="str">
        <f>IFERROR(LEFT(Table1[[#This Row],[ratingOld]],SEARCH("|", Table1[[#This Row],[ratingOld]])-2), AVERAGE(Table1[Ratings]))</f>
        <v>4.2</v>
      </c>
      <c r="J1050" s="1" t="str">
        <f>IF(Table1[[#This Row],[numBuyers]]&lt;&gt;"None",LEFT(Table1[[#This Row],[numBuyers]],SEARCH(" ",Table1[[#This Row],[numBuyers]])-1), "None")</f>
        <v>4.5k</v>
      </c>
      <c r="K1050" s="1" t="str">
        <f>IFERROR(LEFT(Table1[[#This Row],[Column1]],SEARCH("k", Table1[[#This Row],[Column1]])-1), 0)</f>
        <v>4.5</v>
      </c>
      <c r="L1050" s="16">
        <f>IF(Table1[[#This Row],[Column2]]=0, Table1[[#This Row],[Column1]], Table1[[#This Row],[Column2]]*1000)</f>
        <v>4500</v>
      </c>
      <c r="M1050" s="14" t="str">
        <f>IFERROR(MID(Table1[[#This Row],[price]],SEARCH("¹",Table1[[#This Row],[price]])+1, 10), MID(Table1[[#This Row],[price]],SEARCH("Rs. ",Table1[[#This Row],[price]])+4, 10))</f>
        <v>824</v>
      </c>
      <c r="N1050" s="6" t="str">
        <f>IF(ISNUMBER(SEARCH("Men", Table1[[#This Row],[name]])), "Men", "Women")</f>
        <v>Men</v>
      </c>
      <c r="O1050" s="6"/>
      <c r="P1050" s="6"/>
    </row>
    <row r="1051" spans="1:16" ht="19.8" customHeight="1" x14ac:dyDescent="0.3">
      <c r="A1051" t="s">
        <v>71</v>
      </c>
      <c r="B1051" t="s">
        <v>4474</v>
      </c>
      <c r="C1051" t="s">
        <v>3974</v>
      </c>
      <c r="D1051" t="s">
        <v>2294</v>
      </c>
      <c r="E1051" s="1" t="s">
        <v>4475</v>
      </c>
      <c r="F1051" t="s">
        <v>1364</v>
      </c>
      <c r="G1051" s="1" t="s">
        <v>4476</v>
      </c>
      <c r="H1051" t="s">
        <v>1477</v>
      </c>
      <c r="I1051" s="10" t="str">
        <f>IFERROR(LEFT(Table1[[#This Row],[ratingOld]],SEARCH("|", Table1[[#This Row],[ratingOld]])-2), AVERAGE(Table1[Ratings]))</f>
        <v>4</v>
      </c>
      <c r="J1051" s="1" t="str">
        <f>IF(Table1[[#This Row],[numBuyers]]&lt;&gt;"None",LEFT(Table1[[#This Row],[numBuyers]],SEARCH(" ",Table1[[#This Row],[numBuyers]])-1), "None")</f>
        <v>166</v>
      </c>
      <c r="K1051" s="1">
        <f>IFERROR(LEFT(Table1[[#This Row],[Column1]],SEARCH("k", Table1[[#This Row],[Column1]])-1), 0)</f>
        <v>0</v>
      </c>
      <c r="L1051" s="16" t="str">
        <f>IF(Table1[[#This Row],[Column2]]=0, Table1[[#This Row],[Column1]], Table1[[#This Row],[Column2]]*1000)</f>
        <v>166</v>
      </c>
      <c r="M1051" s="14" t="str">
        <f>IFERROR(MID(Table1[[#This Row],[price]],SEARCH("¹",Table1[[#This Row],[price]])+1, 10), MID(Table1[[#This Row],[price]],SEARCH("Rs. ",Table1[[#This Row],[price]])+4, 10))</f>
        <v>597</v>
      </c>
      <c r="N1051" s="6" t="str">
        <f>IF(ISNUMBER(SEARCH("Men", Table1[[#This Row],[name]])), "Men", "Women")</f>
        <v>Men</v>
      </c>
      <c r="O1051" s="6"/>
      <c r="P1051" s="6"/>
    </row>
    <row r="1052" spans="1:16" ht="19.8" customHeight="1" x14ac:dyDescent="0.3">
      <c r="A1052" t="s">
        <v>240</v>
      </c>
      <c r="B1052" t="s">
        <v>4477</v>
      </c>
      <c r="C1052" t="s">
        <v>4043</v>
      </c>
      <c r="D1052" t="s">
        <v>459</v>
      </c>
      <c r="E1052" s="1" t="s">
        <v>4478</v>
      </c>
      <c r="F1052" s="1" t="s">
        <v>2379</v>
      </c>
      <c r="G1052" s="1" t="s">
        <v>4479</v>
      </c>
      <c r="H1052" t="s">
        <v>3321</v>
      </c>
      <c r="I1052" s="10" t="str">
        <f>IFERROR(LEFT(Table1[[#This Row],[ratingOld]],SEARCH("|", Table1[[#This Row],[ratingOld]])-2), AVERAGE(Table1[Ratings]))</f>
        <v>4.4</v>
      </c>
      <c r="J1052" s="1" t="str">
        <f>IF(Table1[[#This Row],[numBuyers]]&lt;&gt;"None",LEFT(Table1[[#This Row],[numBuyers]],SEARCH(" ",Table1[[#This Row],[numBuyers]])-1), "None")</f>
        <v>163</v>
      </c>
      <c r="K1052" s="1">
        <f>IFERROR(LEFT(Table1[[#This Row],[Column1]],SEARCH("k", Table1[[#This Row],[Column1]])-1), 0)</f>
        <v>0</v>
      </c>
      <c r="L1052" s="16" t="str">
        <f>IF(Table1[[#This Row],[Column2]]=0, Table1[[#This Row],[Column1]], Table1[[#This Row],[Column2]]*1000)</f>
        <v>163</v>
      </c>
      <c r="M1052" s="14" t="str">
        <f>IFERROR(MID(Table1[[#This Row],[price]],SEARCH("¹",Table1[[#This Row],[price]])+1, 10), MID(Table1[[#This Row],[price]],SEARCH("Rs. ",Table1[[#This Row],[price]])+4, 10))</f>
        <v>559</v>
      </c>
      <c r="N1052" s="6" t="str">
        <f>IF(ISNUMBER(SEARCH("Men", Table1[[#This Row],[name]])), "Men", "Women")</f>
        <v>Men</v>
      </c>
      <c r="O1052" s="6"/>
      <c r="P1052" s="6"/>
    </row>
    <row r="1053" spans="1:16" ht="19.8" customHeight="1" x14ac:dyDescent="0.3">
      <c r="A1053" t="s">
        <v>219</v>
      </c>
      <c r="B1053" t="s">
        <v>4480</v>
      </c>
      <c r="C1053" t="s">
        <v>221</v>
      </c>
      <c r="D1053" t="s">
        <v>18</v>
      </c>
      <c r="E1053" s="1" t="s">
        <v>4481</v>
      </c>
      <c r="F1053" t="s">
        <v>21</v>
      </c>
      <c r="G1053" s="1" t="s">
        <v>4482</v>
      </c>
      <c r="H1053" t="s">
        <v>3017</v>
      </c>
      <c r="I1053" s="10" t="str">
        <f>IFERROR(LEFT(Table1[[#This Row],[ratingOld]],SEARCH("|", Table1[[#This Row],[ratingOld]])-2), AVERAGE(Table1[Ratings]))</f>
        <v>4</v>
      </c>
      <c r="J1053" s="1" t="str">
        <f>IF(Table1[[#This Row],[numBuyers]]&lt;&gt;"None",LEFT(Table1[[#This Row],[numBuyers]],SEARCH(" ",Table1[[#This Row],[numBuyers]])-1), "None")</f>
        <v>104</v>
      </c>
      <c r="K1053" s="1">
        <f>IFERROR(LEFT(Table1[[#This Row],[Column1]],SEARCH("k", Table1[[#This Row],[Column1]])-1), 0)</f>
        <v>0</v>
      </c>
      <c r="L1053" s="16" t="str">
        <f>IF(Table1[[#This Row],[Column2]]=0, Table1[[#This Row],[Column1]], Table1[[#This Row],[Column2]]*1000)</f>
        <v>104</v>
      </c>
      <c r="M1053" s="14" t="str">
        <f>IFERROR(MID(Table1[[#This Row],[price]],SEARCH("¹",Table1[[#This Row],[price]])+1, 10), MID(Table1[[#This Row],[price]],SEARCH("Rs. ",Table1[[#This Row],[price]])+4, 10))</f>
        <v>7197</v>
      </c>
      <c r="N1053" s="6" t="str">
        <f>IF(ISNUMBER(SEARCH("Men", Table1[[#This Row],[name]])), "Men", "Women")</f>
        <v>Women</v>
      </c>
      <c r="O1053" s="6"/>
      <c r="P1053" s="6"/>
    </row>
    <row r="1054" spans="1:16" ht="19.8" customHeight="1" x14ac:dyDescent="0.3">
      <c r="A1054" t="s">
        <v>4483</v>
      </c>
      <c r="B1054" t="s">
        <v>4484</v>
      </c>
      <c r="C1054" t="s">
        <v>4485</v>
      </c>
      <c r="D1054" t="s">
        <v>99</v>
      </c>
      <c r="E1054" s="1" t="s">
        <v>4486</v>
      </c>
      <c r="F1054" t="s">
        <v>21</v>
      </c>
      <c r="G1054" s="1" t="s">
        <v>4487</v>
      </c>
      <c r="H1054" t="s">
        <v>2966</v>
      </c>
      <c r="I1054" s="10" t="str">
        <f>IFERROR(LEFT(Table1[[#This Row],[ratingOld]],SEARCH("|", Table1[[#This Row],[ratingOld]])-2), AVERAGE(Table1[Ratings]))</f>
        <v>4.6</v>
      </c>
      <c r="J1054" s="1" t="str">
        <f>IF(Table1[[#This Row],[numBuyers]]&lt;&gt;"None",LEFT(Table1[[#This Row],[numBuyers]],SEARCH(" ",Table1[[#This Row],[numBuyers]])-1), "None")</f>
        <v>56</v>
      </c>
      <c r="K1054" s="1">
        <f>IFERROR(LEFT(Table1[[#This Row],[Column1]],SEARCH("k", Table1[[#This Row],[Column1]])-1), 0)</f>
        <v>0</v>
      </c>
      <c r="L1054" s="16" t="str">
        <f>IF(Table1[[#This Row],[Column2]]=0, Table1[[#This Row],[Column1]], Table1[[#This Row],[Column2]]*1000)</f>
        <v>56</v>
      </c>
      <c r="M1054" s="14" t="str">
        <f>IFERROR(MID(Table1[[#This Row],[price]],SEARCH("¹",Table1[[#This Row],[price]])+1, 10), MID(Table1[[#This Row],[price]],SEARCH("Rs. ",Table1[[#This Row],[price]])+4, 10))</f>
        <v>1104</v>
      </c>
      <c r="N1054" s="6" t="str">
        <f>IF(ISNUMBER(SEARCH("Men", Table1[[#This Row],[name]])), "Men", "Women")</f>
        <v>Men</v>
      </c>
      <c r="O1054" s="6"/>
      <c r="P1054" s="6"/>
    </row>
    <row r="1055" spans="1:16" ht="19.8" customHeight="1" x14ac:dyDescent="0.3">
      <c r="A1055" t="s">
        <v>7</v>
      </c>
      <c r="B1055" t="s">
        <v>4488</v>
      </c>
      <c r="C1055" t="s">
        <v>4489</v>
      </c>
      <c r="D1055" t="s">
        <v>18</v>
      </c>
      <c r="E1055" s="1" t="s">
        <v>4490</v>
      </c>
      <c r="F1055" s="1" t="s">
        <v>829</v>
      </c>
      <c r="G1055" s="1" t="s">
        <v>4491</v>
      </c>
      <c r="H1055" t="s">
        <v>2429</v>
      </c>
      <c r="I1055" s="10" t="str">
        <f>IFERROR(LEFT(Table1[[#This Row],[ratingOld]],SEARCH("|", Table1[[#This Row],[ratingOld]])-2), AVERAGE(Table1[Ratings]))</f>
        <v>4.3</v>
      </c>
      <c r="J1055" s="1" t="str">
        <f>IF(Table1[[#This Row],[numBuyers]]&lt;&gt;"None",LEFT(Table1[[#This Row],[numBuyers]],SEARCH(" ",Table1[[#This Row],[numBuyers]])-1), "None")</f>
        <v>119</v>
      </c>
      <c r="K1055" s="1">
        <f>IFERROR(LEFT(Table1[[#This Row],[Column1]],SEARCH("k", Table1[[#This Row],[Column1]])-1), 0)</f>
        <v>0</v>
      </c>
      <c r="L1055" s="16" t="str">
        <f>IF(Table1[[#This Row],[Column2]]=0, Table1[[#This Row],[Column1]], Table1[[#This Row],[Column2]]*1000)</f>
        <v>119</v>
      </c>
      <c r="M1055" s="14" t="str">
        <f>IFERROR(MID(Table1[[#This Row],[price]],SEARCH("¹",Table1[[#This Row],[price]])+1, 10), MID(Table1[[#This Row],[price]],SEARCH("Rs. ",Table1[[#This Row],[price]])+4, 10))</f>
        <v>5399</v>
      </c>
      <c r="N1055" s="6" t="str">
        <f>IF(ISNUMBER(SEARCH("Men", Table1[[#This Row],[name]])), "Men", "Women")</f>
        <v>Men</v>
      </c>
      <c r="O1055" s="6"/>
      <c r="P1055" s="6"/>
    </row>
    <row r="1056" spans="1:16" ht="19.8" customHeight="1" x14ac:dyDescent="0.3">
      <c r="A1056" t="s">
        <v>488</v>
      </c>
      <c r="B1056" t="s">
        <v>4492</v>
      </c>
      <c r="C1056" t="s">
        <v>4048</v>
      </c>
      <c r="D1056" t="s">
        <v>4493</v>
      </c>
      <c r="E1056" s="1" t="s">
        <v>4494</v>
      </c>
      <c r="F1056" t="s">
        <v>4495</v>
      </c>
      <c r="G1056" s="1" t="s">
        <v>4496</v>
      </c>
      <c r="H1056" t="s">
        <v>2883</v>
      </c>
      <c r="I1056" s="10" t="str">
        <f>IFERROR(LEFT(Table1[[#This Row],[ratingOld]],SEARCH("|", Table1[[#This Row],[ratingOld]])-2), AVERAGE(Table1[Ratings]))</f>
        <v>3.7</v>
      </c>
      <c r="J1056" s="1" t="str">
        <f>IF(Table1[[#This Row],[numBuyers]]&lt;&gt;"None",LEFT(Table1[[#This Row],[numBuyers]],SEARCH(" ",Table1[[#This Row],[numBuyers]])-1), "None")</f>
        <v>31</v>
      </c>
      <c r="K1056" s="1">
        <f>IFERROR(LEFT(Table1[[#This Row],[Column1]],SEARCH("k", Table1[[#This Row],[Column1]])-1), 0)</f>
        <v>0</v>
      </c>
      <c r="L1056" s="16" t="str">
        <f>IF(Table1[[#This Row],[Column2]]=0, Table1[[#This Row],[Column1]], Table1[[#This Row],[Column2]]*1000)</f>
        <v>31</v>
      </c>
      <c r="M1056" s="14" t="str">
        <f>IFERROR(MID(Table1[[#This Row],[price]],SEARCH("¹",Table1[[#This Row],[price]])+1, 10), MID(Table1[[#This Row],[price]],SEARCH("Rs. ",Table1[[#This Row],[price]])+4, 10))</f>
        <v>3299</v>
      </c>
      <c r="N1056" s="6" t="str">
        <f>IF(ISNUMBER(SEARCH("Men", Table1[[#This Row],[name]])), "Men", "Women")</f>
        <v>Women</v>
      </c>
      <c r="O1056" s="6"/>
      <c r="P1056" s="6"/>
    </row>
    <row r="1057" spans="1:16" ht="19.8" hidden="1" customHeight="1" x14ac:dyDescent="0.3">
      <c r="A1057" t="s">
        <v>3402</v>
      </c>
      <c r="B1057" t="s">
        <v>4497</v>
      </c>
      <c r="C1057" t="s">
        <v>1109</v>
      </c>
      <c r="D1057" t="s">
        <v>21</v>
      </c>
      <c r="E1057" s="1" t="s">
        <v>4498</v>
      </c>
      <c r="F1057" s="1" t="s">
        <v>70</v>
      </c>
      <c r="G1057" t="s">
        <v>21</v>
      </c>
      <c r="H1057" t="s">
        <v>21</v>
      </c>
      <c r="I1057" s="1" t="str">
        <f ca="1">IFERROR(LEFT(Table1[[#This Row],[ratingOld]],SEARCH("|", Table1[[#This Row],[ratingOld]])-2), AVERAGE(Table1[Ratings]))</f>
        <v>4.4</v>
      </c>
      <c r="J1057" s="1" t="str">
        <f>IF(Table1[[#This Row],[numBuyers]]&lt;&gt;"None",LEFT(Table1[[#This Row],[numBuyers]],SEARCH(" ",Table1[[#This Row],[numBuyers]])-1), "None")</f>
        <v>None</v>
      </c>
      <c r="K1057" s="1">
        <f>IFERROR(LEFT(Table1[[#This Row],[Column1]],SEARCH("k", Table1[[#This Row],[Column1]])-1), 0)</f>
        <v>0</v>
      </c>
      <c r="L1057" s="6" t="str">
        <f>IF(Table1[[#This Row],[Column2]]=0, Table1[[#This Row],[Column1]], Table1[[#This Row],[Column2]]*1000)</f>
        <v>None</v>
      </c>
      <c r="M1057" s="6" t="str">
        <f>IFERROR(MID(Table1[[#This Row],[price]],SEARCH("¹",Table1[[#This Row],[price]])+1, 10), MID(Table1[[#This Row],[price]],SEARCH("Rs. ",Table1[[#This Row],[price]])+4, 10))</f>
        <v>1499</v>
      </c>
      <c r="N1057" s="6" t="str">
        <f>IF(ISNUMBER(SEARCH("Men", Table1[[#This Row],[name]])), "Men", "Women")</f>
        <v>Men</v>
      </c>
      <c r="O1057" s="6" t="str">
        <f>TRIM(RIGHT(SUBSTITUTE(Table1[[#This Row],[name]], " ", REPT(" ", 100)), 100))</f>
        <v>Flip-Flops</v>
      </c>
      <c r="P105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058" spans="1:16" ht="19.8" hidden="1" customHeight="1" x14ac:dyDescent="0.3">
      <c r="A1058" t="s">
        <v>785</v>
      </c>
      <c r="B1058" t="s">
        <v>4499</v>
      </c>
      <c r="C1058" t="s">
        <v>1162</v>
      </c>
      <c r="D1058" t="s">
        <v>18</v>
      </c>
      <c r="E1058" s="1" t="s">
        <v>4056</v>
      </c>
      <c r="F1058" s="1" t="s">
        <v>1164</v>
      </c>
      <c r="G1058" t="s">
        <v>21</v>
      </c>
      <c r="H1058" t="s">
        <v>21</v>
      </c>
      <c r="I1058" s="1" t="str">
        <f ca="1">IFERROR(LEFT(Table1[[#This Row],[ratingOld]],SEARCH("|", Table1[[#This Row],[ratingOld]])-2), AVERAGE(Table1[Ratings]))</f>
        <v>4.4</v>
      </c>
      <c r="J1058" s="1" t="str">
        <f>IF(Table1[[#This Row],[numBuyers]]&lt;&gt;"None",LEFT(Table1[[#This Row],[numBuyers]],SEARCH(" ",Table1[[#This Row],[numBuyers]])-1), "None")</f>
        <v>None</v>
      </c>
      <c r="K1058" s="1">
        <f>IFERROR(LEFT(Table1[[#This Row],[Column1]],SEARCH("k", Table1[[#This Row],[Column1]])-1), 0)</f>
        <v>0</v>
      </c>
      <c r="L1058" s="6" t="str">
        <f>IF(Table1[[#This Row],[Column2]]=0, Table1[[#This Row],[Column1]], Table1[[#This Row],[Column2]]*1000)</f>
        <v>None</v>
      </c>
      <c r="M1058" s="6" t="str">
        <f>IFERROR(MID(Table1[[#This Row],[price]],SEARCH("¹",Table1[[#This Row],[price]])+1, 10), MID(Table1[[#This Row],[price]],SEARCH("Rs. ",Table1[[#This Row],[price]])+4, 10))</f>
        <v>1979</v>
      </c>
      <c r="N1058" s="6" t="str">
        <f>IF(ISNUMBER(SEARCH("Men", Table1[[#This Row],[name]])), "Men", "Women")</f>
        <v>Men</v>
      </c>
      <c r="O1058" s="6" t="str">
        <f>TRIM(RIGHT(SUBSTITUTE(Table1[[#This Row],[name]], " ", REPT(" ", 100)), 100))</f>
        <v>Jeans</v>
      </c>
      <c r="P105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059" spans="1:16" ht="19.8" customHeight="1" x14ac:dyDescent="0.3">
      <c r="A1059" t="s">
        <v>104</v>
      </c>
      <c r="B1059" t="s">
        <v>4500</v>
      </c>
      <c r="C1059" t="s">
        <v>543</v>
      </c>
      <c r="D1059" t="s">
        <v>106</v>
      </c>
      <c r="E1059" s="1" t="s">
        <v>4501</v>
      </c>
      <c r="F1059" s="1" t="s">
        <v>721</v>
      </c>
      <c r="G1059" s="1" t="s">
        <v>4502</v>
      </c>
      <c r="H1059" t="s">
        <v>4503</v>
      </c>
      <c r="I1059" s="10" t="str">
        <f>IFERROR(LEFT(Table1[[#This Row],[ratingOld]],SEARCH("|", Table1[[#This Row],[ratingOld]])-2), AVERAGE(Table1[Ratings]))</f>
        <v>4</v>
      </c>
      <c r="J1059" s="1" t="str">
        <f>IF(Table1[[#This Row],[numBuyers]]&lt;&gt;"None",LEFT(Table1[[#This Row],[numBuyers]],SEARCH(" ",Table1[[#This Row],[numBuyers]])-1), "None")</f>
        <v>468</v>
      </c>
      <c r="K1059" s="1">
        <f>IFERROR(LEFT(Table1[[#This Row],[Column1]],SEARCH("k", Table1[[#This Row],[Column1]])-1), 0)</f>
        <v>0</v>
      </c>
      <c r="L1059" s="16" t="str">
        <f>IF(Table1[[#This Row],[Column2]]=0, Table1[[#This Row],[Column1]], Table1[[#This Row],[Column2]]*1000)</f>
        <v>468</v>
      </c>
      <c r="M1059" s="14" t="str">
        <f>IFERROR(MID(Table1[[#This Row],[price]],SEARCH("¹",Table1[[#This Row],[price]])+1, 10), MID(Table1[[#This Row],[price]],SEARCH("Rs. ",Table1[[#This Row],[price]])+4, 10))</f>
        <v>2249</v>
      </c>
      <c r="N1059" s="6" t="str">
        <f>IF(ISNUMBER(SEARCH("Men", Table1[[#This Row],[name]])), "Men", "Women")</f>
        <v>Men</v>
      </c>
      <c r="O1059" s="6"/>
      <c r="P1059" s="6"/>
    </row>
    <row r="1060" spans="1:16" ht="19.8" customHeight="1" x14ac:dyDescent="0.3">
      <c r="A1060" t="s">
        <v>2116</v>
      </c>
      <c r="B1060" t="s">
        <v>4037</v>
      </c>
      <c r="C1060" t="s">
        <v>4504</v>
      </c>
      <c r="D1060" t="s">
        <v>466</v>
      </c>
      <c r="E1060" s="1" t="s">
        <v>4505</v>
      </c>
      <c r="F1060" s="1" t="s">
        <v>4040</v>
      </c>
      <c r="G1060" s="1" t="s">
        <v>960</v>
      </c>
      <c r="H1060" t="s">
        <v>433</v>
      </c>
      <c r="I1060" s="10" t="str">
        <f>IFERROR(LEFT(Table1[[#This Row],[ratingOld]],SEARCH("|", Table1[[#This Row],[ratingOld]])-2), AVERAGE(Table1[Ratings]))</f>
        <v>3.9</v>
      </c>
      <c r="J1060" s="1" t="str">
        <f>IF(Table1[[#This Row],[numBuyers]]&lt;&gt;"None",LEFT(Table1[[#This Row],[numBuyers]],SEARCH(" ",Table1[[#This Row],[numBuyers]])-1), "None")</f>
        <v>15</v>
      </c>
      <c r="K1060" s="1">
        <f>IFERROR(LEFT(Table1[[#This Row],[Column1]],SEARCH("k", Table1[[#This Row],[Column1]])-1), 0)</f>
        <v>0</v>
      </c>
      <c r="L1060" s="16" t="str">
        <f>IF(Table1[[#This Row],[Column2]]=0, Table1[[#This Row],[Column1]], Table1[[#This Row],[Column2]]*1000)</f>
        <v>15</v>
      </c>
      <c r="M1060" s="14" t="str">
        <f>IFERROR(MID(Table1[[#This Row],[price]],SEARCH("¹",Table1[[#This Row],[price]])+1, 10), MID(Table1[[#This Row],[price]],SEARCH("Rs. ",Table1[[#This Row],[price]])+4, 10))</f>
        <v>1871</v>
      </c>
      <c r="N1060" s="6" t="str">
        <f>IF(ISNUMBER(SEARCH("Men", Table1[[#This Row],[name]])), "Men", "Women")</f>
        <v>Men</v>
      </c>
      <c r="O1060" s="6"/>
      <c r="P1060" s="6"/>
    </row>
    <row r="1061" spans="1:16" ht="19.8" customHeight="1" x14ac:dyDescent="0.3">
      <c r="A1061" t="s">
        <v>4506</v>
      </c>
      <c r="B1061" t="s">
        <v>4507</v>
      </c>
      <c r="C1061" t="s">
        <v>4508</v>
      </c>
      <c r="D1061" t="s">
        <v>68</v>
      </c>
      <c r="E1061" t="s">
        <v>4509</v>
      </c>
      <c r="F1061" t="s">
        <v>373</v>
      </c>
      <c r="G1061" s="1" t="s">
        <v>4510</v>
      </c>
      <c r="H1061" t="s">
        <v>3948</v>
      </c>
      <c r="I1061" s="10" t="str">
        <f>IFERROR(LEFT(Table1[[#This Row],[ratingOld]],SEARCH("|", Table1[[#This Row],[ratingOld]])-2), AVERAGE(Table1[Ratings]))</f>
        <v>3.9</v>
      </c>
      <c r="J1061" s="1" t="str">
        <f>IF(Table1[[#This Row],[numBuyers]]&lt;&gt;"None",LEFT(Table1[[#This Row],[numBuyers]],SEARCH(" ",Table1[[#This Row],[numBuyers]])-1), "None")</f>
        <v>86</v>
      </c>
      <c r="K1061" s="1">
        <f>IFERROR(LEFT(Table1[[#This Row],[Column1]],SEARCH("k", Table1[[#This Row],[Column1]])-1), 0)</f>
        <v>0</v>
      </c>
      <c r="L1061" s="16" t="str">
        <f>IF(Table1[[#This Row],[Column2]]=0, Table1[[#This Row],[Column1]], Table1[[#This Row],[Column2]]*1000)</f>
        <v>86</v>
      </c>
      <c r="M1061" s="14" t="str">
        <f>IFERROR(MID(Table1[[#This Row],[price]],SEARCH("¹",Table1[[#This Row],[price]])+1, 10), MID(Table1[[#This Row],[price]],SEARCH("Rs. ",Table1[[#This Row],[price]])+4, 10))</f>
        <v>1347</v>
      </c>
      <c r="N1061" s="6" t="str">
        <f>IF(ISNUMBER(SEARCH("Men", Table1[[#This Row],[name]])), "Men", "Women")</f>
        <v>Men</v>
      </c>
      <c r="O1061" s="6"/>
      <c r="P1061" s="6"/>
    </row>
    <row r="1062" spans="1:16" ht="19.8" customHeight="1" x14ac:dyDescent="0.3">
      <c r="A1062" t="s">
        <v>104</v>
      </c>
      <c r="B1062" t="s">
        <v>4511</v>
      </c>
      <c r="C1062" t="s">
        <v>3160</v>
      </c>
      <c r="D1062" t="s">
        <v>526</v>
      </c>
      <c r="E1062" s="1" t="s">
        <v>4512</v>
      </c>
      <c r="F1062" s="1" t="s">
        <v>648</v>
      </c>
      <c r="G1062" s="1" t="s">
        <v>4513</v>
      </c>
      <c r="H1062" t="s">
        <v>1945</v>
      </c>
      <c r="I1062" s="10" t="str">
        <f>IFERROR(LEFT(Table1[[#This Row],[ratingOld]],SEARCH("|", Table1[[#This Row],[ratingOld]])-2), AVERAGE(Table1[Ratings]))</f>
        <v>4.3</v>
      </c>
      <c r="J1062" s="1" t="str">
        <f>IF(Table1[[#This Row],[numBuyers]]&lt;&gt;"None",LEFT(Table1[[#This Row],[numBuyers]],SEARCH(" ",Table1[[#This Row],[numBuyers]])-1), "None")</f>
        <v>88</v>
      </c>
      <c r="K1062" s="1">
        <f>IFERROR(LEFT(Table1[[#This Row],[Column1]],SEARCH("k", Table1[[#This Row],[Column1]])-1), 0)</f>
        <v>0</v>
      </c>
      <c r="L1062" s="16" t="str">
        <f>IF(Table1[[#This Row],[Column2]]=0, Table1[[#This Row],[Column1]], Table1[[#This Row],[Column2]]*1000)</f>
        <v>88</v>
      </c>
      <c r="M1062" s="14" t="str">
        <f>IFERROR(MID(Table1[[#This Row],[price]],SEARCH("¹",Table1[[#This Row],[price]])+1, 10), MID(Table1[[#This Row],[price]],SEARCH("Rs. ",Table1[[#This Row],[price]])+4, 10))</f>
        <v>5199</v>
      </c>
      <c r="N1062" s="6" t="str">
        <f>IF(ISNUMBER(SEARCH("Men", Table1[[#This Row],[name]])), "Men", "Women")</f>
        <v>Women</v>
      </c>
      <c r="O1062" s="6"/>
      <c r="P1062" s="6"/>
    </row>
    <row r="1063" spans="1:16" ht="19.8" customHeight="1" x14ac:dyDescent="0.3">
      <c r="A1063" t="s">
        <v>65</v>
      </c>
      <c r="B1063" t="s">
        <v>4514</v>
      </c>
      <c r="C1063" t="s">
        <v>983</v>
      </c>
      <c r="D1063" t="s">
        <v>18</v>
      </c>
      <c r="E1063" s="1" t="s">
        <v>4515</v>
      </c>
      <c r="F1063" s="1" t="s">
        <v>4516</v>
      </c>
      <c r="G1063" s="1" t="s">
        <v>4517</v>
      </c>
      <c r="H1063" t="s">
        <v>297</v>
      </c>
      <c r="I1063" s="10" t="str">
        <f>IFERROR(LEFT(Table1[[#This Row],[ratingOld]],SEARCH("|", Table1[[#This Row],[ratingOld]])-2), AVERAGE(Table1[Ratings]))</f>
        <v>3.7</v>
      </c>
      <c r="J1063" s="1" t="str">
        <f>IF(Table1[[#This Row],[numBuyers]]&lt;&gt;"None",LEFT(Table1[[#This Row],[numBuyers]],SEARCH(" ",Table1[[#This Row],[numBuyers]])-1), "None")</f>
        <v>2k</v>
      </c>
      <c r="K1063" s="1" t="str">
        <f>IFERROR(LEFT(Table1[[#This Row],[Column1]],SEARCH("k", Table1[[#This Row],[Column1]])-1), 0)</f>
        <v>2</v>
      </c>
      <c r="L1063" s="16">
        <f>IF(Table1[[#This Row],[Column2]]=0, Table1[[#This Row],[Column1]], Table1[[#This Row],[Column2]]*1000)</f>
        <v>2000</v>
      </c>
      <c r="M1063" s="14" t="str">
        <f>IFERROR(MID(Table1[[#This Row],[price]],SEARCH("¹",Table1[[#This Row],[price]])+1, 10), MID(Table1[[#This Row],[price]],SEARCH("Rs. ",Table1[[#This Row],[price]])+4, 10))</f>
        <v>718</v>
      </c>
      <c r="N1063" s="6" t="str">
        <f>IF(ISNUMBER(SEARCH("Men", Table1[[#This Row],[name]])), "Men", "Women")</f>
        <v>Men</v>
      </c>
      <c r="O1063" s="6"/>
      <c r="P1063" s="6"/>
    </row>
    <row r="1064" spans="1:16" ht="19.8" customHeight="1" x14ac:dyDescent="0.3">
      <c r="A1064" t="s">
        <v>651</v>
      </c>
      <c r="B1064" t="s">
        <v>4518</v>
      </c>
      <c r="C1064" t="s">
        <v>4519</v>
      </c>
      <c r="D1064" t="s">
        <v>526</v>
      </c>
      <c r="E1064" t="s">
        <v>4520</v>
      </c>
      <c r="F1064" t="s">
        <v>21</v>
      </c>
      <c r="G1064" s="1" t="s">
        <v>4521</v>
      </c>
      <c r="H1064" t="s">
        <v>4522</v>
      </c>
      <c r="I1064" s="10" t="str">
        <f>IFERROR(LEFT(Table1[[#This Row],[ratingOld]],SEARCH("|", Table1[[#This Row],[ratingOld]])-2), AVERAGE(Table1[Ratings]))</f>
        <v>4.4</v>
      </c>
      <c r="J1064" s="1" t="str">
        <f>IF(Table1[[#This Row],[numBuyers]]&lt;&gt;"None",LEFT(Table1[[#This Row],[numBuyers]],SEARCH(" ",Table1[[#This Row],[numBuyers]])-1), "None")</f>
        <v>10.8k</v>
      </c>
      <c r="K1064" s="1" t="str">
        <f>IFERROR(LEFT(Table1[[#This Row],[Column1]],SEARCH("k", Table1[[#This Row],[Column1]])-1), 0)</f>
        <v>10.8</v>
      </c>
      <c r="L1064" s="16">
        <f>IF(Table1[[#This Row],[Column2]]=0, Table1[[#This Row],[Column1]], Table1[[#This Row],[Column2]]*1000)</f>
        <v>10800</v>
      </c>
      <c r="M1064" s="14" t="str">
        <f>IFERROR(MID(Table1[[#This Row],[price]],SEARCH("¹",Table1[[#This Row],[price]])+1, 10), MID(Table1[[#This Row],[price]],SEARCH("Rs. ",Table1[[#This Row],[price]])+4, 10))</f>
        <v>117</v>
      </c>
      <c r="N1064" s="6" t="str">
        <f>IF(ISNUMBER(SEARCH("Men", Table1[[#This Row],[name]])), "Men", "Women")</f>
        <v>Women</v>
      </c>
      <c r="O1064" s="6"/>
      <c r="P1064" s="6"/>
    </row>
    <row r="1065" spans="1:16" ht="19.8" customHeight="1" x14ac:dyDescent="0.3">
      <c r="A1065" t="s">
        <v>288</v>
      </c>
      <c r="B1065" t="s">
        <v>3607</v>
      </c>
      <c r="C1065" t="s">
        <v>844</v>
      </c>
      <c r="D1065" t="s">
        <v>21</v>
      </c>
      <c r="E1065" t="s">
        <v>1764</v>
      </c>
      <c r="F1065" s="1" t="s">
        <v>165</v>
      </c>
      <c r="G1065" s="1" t="s">
        <v>4523</v>
      </c>
      <c r="H1065" t="s">
        <v>784</v>
      </c>
      <c r="I1065" s="10" t="str">
        <f>IFERROR(LEFT(Table1[[#This Row],[ratingOld]],SEARCH("|", Table1[[#This Row],[ratingOld]])-2), AVERAGE(Table1[Ratings]))</f>
        <v>3.5</v>
      </c>
      <c r="J1065" s="1" t="str">
        <f>IF(Table1[[#This Row],[numBuyers]]&lt;&gt;"None",LEFT(Table1[[#This Row],[numBuyers]],SEARCH(" ",Table1[[#This Row],[numBuyers]])-1), "None")</f>
        <v>6.5k</v>
      </c>
      <c r="K1065" s="1" t="str">
        <f>IFERROR(LEFT(Table1[[#This Row],[Column1]],SEARCH("k", Table1[[#This Row],[Column1]])-1), 0)</f>
        <v>6.5</v>
      </c>
      <c r="L1065" s="16">
        <f>IF(Table1[[#This Row],[Column2]]=0, Table1[[#This Row],[Column1]], Table1[[#This Row],[Column2]]*1000)</f>
        <v>6500</v>
      </c>
      <c r="M1065" s="14" t="str">
        <f>IFERROR(MID(Table1[[#This Row],[price]],SEARCH("¹",Table1[[#This Row],[price]])+1, 10), MID(Table1[[#This Row],[price]],SEARCH("Rs. ",Table1[[#This Row],[price]])+4, 10))</f>
        <v>2799</v>
      </c>
      <c r="N1065" s="6" t="str">
        <f>IF(ISNUMBER(SEARCH("Men", Table1[[#This Row],[name]])), "Men", "Women")</f>
        <v>Men</v>
      </c>
      <c r="O1065" s="6"/>
      <c r="P1065" s="6"/>
    </row>
    <row r="1066" spans="1:16" ht="19.8" customHeight="1" x14ac:dyDescent="0.3">
      <c r="A1066" t="s">
        <v>288</v>
      </c>
      <c r="B1066" t="s">
        <v>4524</v>
      </c>
      <c r="C1066" t="s">
        <v>392</v>
      </c>
      <c r="D1066" t="s">
        <v>459</v>
      </c>
      <c r="E1066" s="1" t="s">
        <v>4525</v>
      </c>
      <c r="F1066" s="1" t="s">
        <v>70</v>
      </c>
      <c r="G1066" s="1" t="s">
        <v>4526</v>
      </c>
      <c r="H1066" t="s">
        <v>4527</v>
      </c>
      <c r="I1066" s="10" t="str">
        <f>IFERROR(LEFT(Table1[[#This Row],[ratingOld]],SEARCH("|", Table1[[#This Row],[ratingOld]])-2), AVERAGE(Table1[Ratings]))</f>
        <v>3.9</v>
      </c>
      <c r="J1066" s="1" t="str">
        <f>IF(Table1[[#This Row],[numBuyers]]&lt;&gt;"None",LEFT(Table1[[#This Row],[numBuyers]],SEARCH(" ",Table1[[#This Row],[numBuyers]])-1), "None")</f>
        <v>397</v>
      </c>
      <c r="K1066" s="1">
        <f>IFERROR(LEFT(Table1[[#This Row],[Column1]],SEARCH("k", Table1[[#This Row],[Column1]])-1), 0)</f>
        <v>0</v>
      </c>
      <c r="L1066" s="16" t="str">
        <f>IF(Table1[[#This Row],[Column2]]=0, Table1[[#This Row],[Column1]], Table1[[#This Row],[Column2]]*1000)</f>
        <v>397</v>
      </c>
      <c r="M1066" s="14" t="str">
        <f>IFERROR(MID(Table1[[#This Row],[price]],SEARCH("¹",Table1[[#This Row],[price]])+1, 10), MID(Table1[[#This Row],[price]],SEARCH("Rs. ",Table1[[#This Row],[price]])+4, 10))</f>
        <v>799</v>
      </c>
      <c r="N1066" s="6" t="str">
        <f>IF(ISNUMBER(SEARCH("Men", Table1[[#This Row],[name]])), "Men", "Women")</f>
        <v>Men</v>
      </c>
      <c r="O1066" s="6"/>
      <c r="P1066" s="6"/>
    </row>
    <row r="1067" spans="1:16" ht="19.8" customHeight="1" x14ac:dyDescent="0.3">
      <c r="A1067" t="s">
        <v>2083</v>
      </c>
      <c r="B1067" t="s">
        <v>4528</v>
      </c>
      <c r="C1067" t="s">
        <v>557</v>
      </c>
      <c r="D1067" t="s">
        <v>18</v>
      </c>
      <c r="E1067" t="s">
        <v>4529</v>
      </c>
      <c r="F1067" s="1" t="s">
        <v>1014</v>
      </c>
      <c r="G1067" s="1" t="s">
        <v>4530</v>
      </c>
      <c r="H1067" t="s">
        <v>185</v>
      </c>
      <c r="I1067" s="10" t="str">
        <f>IFERROR(LEFT(Table1[[#This Row],[ratingOld]],SEARCH("|", Table1[[#This Row],[ratingOld]])-2), AVERAGE(Table1[Ratings]))</f>
        <v>3.3</v>
      </c>
      <c r="J1067" s="1" t="str">
        <f>IF(Table1[[#This Row],[numBuyers]]&lt;&gt;"None",LEFT(Table1[[#This Row],[numBuyers]],SEARCH(" ",Table1[[#This Row],[numBuyers]])-1), "None")</f>
        <v>9</v>
      </c>
      <c r="K1067" s="1">
        <f>IFERROR(LEFT(Table1[[#This Row],[Column1]],SEARCH("k", Table1[[#This Row],[Column1]])-1), 0)</f>
        <v>0</v>
      </c>
      <c r="L1067" s="16" t="str">
        <f>IF(Table1[[#This Row],[Column2]]=0, Table1[[#This Row],[Column1]], Table1[[#This Row],[Column2]]*1000)</f>
        <v>9</v>
      </c>
      <c r="M1067" s="14" t="str">
        <f>IFERROR(MID(Table1[[#This Row],[price]],SEARCH("¹",Table1[[#This Row],[price]])+1, 10), MID(Table1[[#This Row],[price]],SEARCH("Rs. ",Table1[[#This Row],[price]])+4, 10))</f>
        <v>1679</v>
      </c>
      <c r="N1067" s="6" t="str">
        <f>IF(ISNUMBER(SEARCH("Men", Table1[[#This Row],[name]])), "Men", "Women")</f>
        <v>Men</v>
      </c>
      <c r="O1067" s="6"/>
      <c r="P1067" s="6"/>
    </row>
    <row r="1068" spans="1:16" ht="19.8" hidden="1" customHeight="1" x14ac:dyDescent="0.3">
      <c r="A1068" t="s">
        <v>4162</v>
      </c>
      <c r="B1068" t="s">
        <v>4531</v>
      </c>
      <c r="C1068" t="s">
        <v>31</v>
      </c>
      <c r="D1068" t="s">
        <v>81</v>
      </c>
      <c r="E1068" s="1" t="s">
        <v>4532</v>
      </c>
      <c r="F1068" s="1" t="s">
        <v>130</v>
      </c>
      <c r="G1068" t="s">
        <v>21</v>
      </c>
      <c r="H1068" t="s">
        <v>21</v>
      </c>
      <c r="I1068" s="1" t="str">
        <f ca="1">IFERROR(LEFT(Table1[[#This Row],[ratingOld]],SEARCH("|", Table1[[#This Row],[ratingOld]])-2), AVERAGE(Table1[Ratings]))</f>
        <v>4.4</v>
      </c>
      <c r="J1068" s="1" t="str">
        <f>IF(Table1[[#This Row],[numBuyers]]&lt;&gt;"None",LEFT(Table1[[#This Row],[numBuyers]],SEARCH(" ",Table1[[#This Row],[numBuyers]])-1), "None")</f>
        <v>None</v>
      </c>
      <c r="K1068" s="1">
        <f>IFERROR(LEFT(Table1[[#This Row],[Column1]],SEARCH("k", Table1[[#This Row],[Column1]])-1), 0)</f>
        <v>0</v>
      </c>
      <c r="L1068" s="6" t="str">
        <f>IF(Table1[[#This Row],[Column2]]=0, Table1[[#This Row],[Column1]], Table1[[#This Row],[Column2]]*1000)</f>
        <v>None</v>
      </c>
      <c r="M1068" s="6" t="str">
        <f>IFERROR(MID(Table1[[#This Row],[price]],SEARCH("¹",Table1[[#This Row],[price]])+1, 10), MID(Table1[[#This Row],[price]],SEARCH("Rs. ",Table1[[#This Row],[price]])+4, 10))</f>
        <v>2199</v>
      </c>
      <c r="N1068" s="6" t="str">
        <f>IF(ISNUMBER(SEARCH("Men", Table1[[#This Row],[name]])), "Men", "Women")</f>
        <v>Men</v>
      </c>
      <c r="O1068" s="6" t="str">
        <f>TRIM(RIGHT(SUBSTITUTE(Table1[[#This Row],[name]], " ", REPT(" ", 100)), 100))</f>
        <v>Shoes</v>
      </c>
      <c r="P106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069" spans="1:16" ht="19.8" customHeight="1" x14ac:dyDescent="0.3">
      <c r="A1069" t="s">
        <v>206</v>
      </c>
      <c r="B1069" t="s">
        <v>4533</v>
      </c>
      <c r="C1069" t="s">
        <v>4534</v>
      </c>
      <c r="D1069" t="s">
        <v>99</v>
      </c>
      <c r="E1069" t="s">
        <v>4535</v>
      </c>
      <c r="F1069" t="s">
        <v>21</v>
      </c>
      <c r="G1069" s="1" t="s">
        <v>4536</v>
      </c>
      <c r="H1069" t="s">
        <v>4537</v>
      </c>
      <c r="I1069" s="10" t="str">
        <f>IFERROR(LEFT(Table1[[#This Row],[ratingOld]],SEARCH("|", Table1[[#This Row],[ratingOld]])-2), AVERAGE(Table1[Ratings]))</f>
        <v>4.4</v>
      </c>
      <c r="J1069" s="1" t="str">
        <f>IF(Table1[[#This Row],[numBuyers]]&lt;&gt;"None",LEFT(Table1[[#This Row],[numBuyers]],SEARCH(" ",Table1[[#This Row],[numBuyers]])-1), "None")</f>
        <v>470</v>
      </c>
      <c r="K1069" s="1">
        <f>IFERROR(LEFT(Table1[[#This Row],[Column1]],SEARCH("k", Table1[[#This Row],[Column1]])-1), 0)</f>
        <v>0</v>
      </c>
      <c r="L1069" s="16" t="str">
        <f>IF(Table1[[#This Row],[Column2]]=0, Table1[[#This Row],[Column1]], Table1[[#This Row],[Column2]]*1000)</f>
        <v>470</v>
      </c>
      <c r="M1069" s="14" t="str">
        <f>IFERROR(MID(Table1[[#This Row],[price]],SEARCH("¹",Table1[[#This Row],[price]])+1, 10), MID(Table1[[#This Row],[price]],SEARCH("Rs. ",Table1[[#This Row],[price]])+4, 10))</f>
        <v>1657</v>
      </c>
      <c r="N1069" s="6" t="str">
        <f>IF(ISNUMBER(SEARCH("Men", Table1[[#This Row],[name]])), "Men", "Women")</f>
        <v>Women</v>
      </c>
      <c r="O1069" s="6"/>
      <c r="P1069" s="6"/>
    </row>
    <row r="1070" spans="1:16" ht="19.8" customHeight="1" x14ac:dyDescent="0.3">
      <c r="A1070" t="s">
        <v>4538</v>
      </c>
      <c r="B1070" t="s">
        <v>4539</v>
      </c>
      <c r="C1070" t="s">
        <v>4540</v>
      </c>
      <c r="D1070" t="s">
        <v>4541</v>
      </c>
      <c r="E1070" s="1" t="s">
        <v>4542</v>
      </c>
      <c r="F1070" t="s">
        <v>21</v>
      </c>
      <c r="G1070" s="1" t="s">
        <v>4543</v>
      </c>
      <c r="H1070" t="s">
        <v>1112</v>
      </c>
      <c r="I1070" s="10" t="str">
        <f>IFERROR(LEFT(Table1[[#This Row],[ratingOld]],SEARCH("|", Table1[[#This Row],[ratingOld]])-2), AVERAGE(Table1[Ratings]))</f>
        <v>4.6</v>
      </c>
      <c r="J1070" s="1" t="str">
        <f>IF(Table1[[#This Row],[numBuyers]]&lt;&gt;"None",LEFT(Table1[[#This Row],[numBuyers]],SEARCH(" ",Table1[[#This Row],[numBuyers]])-1), "None")</f>
        <v>3.1k</v>
      </c>
      <c r="K1070" s="1" t="str">
        <f>IFERROR(LEFT(Table1[[#This Row],[Column1]],SEARCH("k", Table1[[#This Row],[Column1]])-1), 0)</f>
        <v>3.1</v>
      </c>
      <c r="L1070" s="16">
        <f>IF(Table1[[#This Row],[Column2]]=0, Table1[[#This Row],[Column1]], Table1[[#This Row],[Column2]]*1000)</f>
        <v>3100</v>
      </c>
      <c r="M1070" s="14" t="str">
        <f>IFERROR(MID(Table1[[#This Row],[price]],SEARCH("¹",Table1[[#This Row],[price]])+1, 10), MID(Table1[[#This Row],[price]],SEARCH("Rs. ",Table1[[#This Row],[price]])+4, 10))</f>
        <v>434</v>
      </c>
      <c r="N1070" s="6" t="str">
        <f>IF(ISNUMBER(SEARCH("Men", Table1[[#This Row],[name]])), "Men", "Women")</f>
        <v>Women</v>
      </c>
      <c r="O1070" s="6"/>
      <c r="P1070" s="6"/>
    </row>
    <row r="1071" spans="1:16" ht="19.8" customHeight="1" x14ac:dyDescent="0.3">
      <c r="A1071" t="s">
        <v>127</v>
      </c>
      <c r="B1071" t="s">
        <v>1634</v>
      </c>
      <c r="C1071" t="s">
        <v>377</v>
      </c>
      <c r="D1071" t="s">
        <v>2736</v>
      </c>
      <c r="E1071" s="1" t="s">
        <v>4544</v>
      </c>
      <c r="F1071" s="1" t="s">
        <v>130</v>
      </c>
      <c r="G1071" s="1" t="s">
        <v>4545</v>
      </c>
      <c r="H1071" t="s">
        <v>1413</v>
      </c>
      <c r="I1071" s="10" t="str">
        <f>IFERROR(LEFT(Table1[[#This Row],[ratingOld]],SEARCH("|", Table1[[#This Row],[ratingOld]])-2), AVERAGE(Table1[Ratings]))</f>
        <v>4.3</v>
      </c>
      <c r="J1071" s="1" t="str">
        <f>IF(Table1[[#This Row],[numBuyers]]&lt;&gt;"None",LEFT(Table1[[#This Row],[numBuyers]],SEARCH(" ",Table1[[#This Row],[numBuyers]])-1), "None")</f>
        <v>80</v>
      </c>
      <c r="K1071" s="1">
        <f>IFERROR(LEFT(Table1[[#This Row],[Column1]],SEARCH("k", Table1[[#This Row],[Column1]])-1), 0)</f>
        <v>0</v>
      </c>
      <c r="L1071" s="16" t="str">
        <f>IF(Table1[[#This Row],[Column2]]=0, Table1[[#This Row],[Column1]], Table1[[#This Row],[Column2]]*1000)</f>
        <v>80</v>
      </c>
      <c r="M1071" s="14" t="str">
        <f>IFERROR(MID(Table1[[#This Row],[price]],SEARCH("¹",Table1[[#This Row],[price]])+1, 10), MID(Table1[[#This Row],[price]],SEARCH("Rs. ",Table1[[#This Row],[price]])+4, 10))</f>
        <v>899</v>
      </c>
      <c r="N1071" s="6" t="str">
        <f>IF(ISNUMBER(SEARCH("Men", Table1[[#This Row],[name]])), "Men", "Women")</f>
        <v>Men</v>
      </c>
      <c r="O1071" s="6"/>
      <c r="P1071" s="6"/>
    </row>
    <row r="1072" spans="1:16" ht="19.8" customHeight="1" x14ac:dyDescent="0.3">
      <c r="A1072" t="s">
        <v>4546</v>
      </c>
      <c r="B1072" t="s">
        <v>4547</v>
      </c>
      <c r="C1072" t="s">
        <v>17</v>
      </c>
      <c r="D1072" t="s">
        <v>88</v>
      </c>
      <c r="E1072" s="1" t="s">
        <v>4548</v>
      </c>
      <c r="F1072" s="1" t="s">
        <v>4549</v>
      </c>
      <c r="G1072" s="1" t="s">
        <v>4550</v>
      </c>
      <c r="H1072" t="s">
        <v>644</v>
      </c>
      <c r="I1072" s="10" t="str">
        <f>IFERROR(LEFT(Table1[[#This Row],[ratingOld]],SEARCH("|", Table1[[#This Row],[ratingOld]])-2), AVERAGE(Table1[Ratings]))</f>
        <v>4.1</v>
      </c>
      <c r="J1072" s="1" t="str">
        <f>IF(Table1[[#This Row],[numBuyers]]&lt;&gt;"None",LEFT(Table1[[#This Row],[numBuyers]],SEARCH(" ",Table1[[#This Row],[numBuyers]])-1), "None")</f>
        <v>157</v>
      </c>
      <c r="K1072" s="1">
        <f>IFERROR(LEFT(Table1[[#This Row],[Column1]],SEARCH("k", Table1[[#This Row],[Column1]])-1), 0)</f>
        <v>0</v>
      </c>
      <c r="L1072" s="16" t="str">
        <f>IF(Table1[[#This Row],[Column2]]=0, Table1[[#This Row],[Column1]], Table1[[#This Row],[Column2]]*1000)</f>
        <v>157</v>
      </c>
      <c r="M1072" s="14" t="str">
        <f>IFERROR(MID(Table1[[#This Row],[price]],SEARCH("¹",Table1[[#This Row],[price]])+1, 10), MID(Table1[[#This Row],[price]],SEARCH("Rs. ",Table1[[#This Row],[price]])+4, 10))</f>
        <v>599</v>
      </c>
      <c r="N1072" s="6" t="str">
        <f>IF(ISNUMBER(SEARCH("Men", Table1[[#This Row],[name]])), "Men", "Women")</f>
        <v>Men</v>
      </c>
      <c r="O1072" s="6"/>
      <c r="P1072" s="6"/>
    </row>
    <row r="1073" spans="1:16" ht="19.8" customHeight="1" x14ac:dyDescent="0.3">
      <c r="A1073" t="s">
        <v>651</v>
      </c>
      <c r="B1073" t="s">
        <v>4551</v>
      </c>
      <c r="C1073" t="s">
        <v>4552</v>
      </c>
      <c r="D1073" t="s">
        <v>526</v>
      </c>
      <c r="E1073" t="s">
        <v>4553</v>
      </c>
      <c r="F1073" t="s">
        <v>21</v>
      </c>
      <c r="G1073" s="1" t="s">
        <v>4554</v>
      </c>
      <c r="H1073" t="s">
        <v>3730</v>
      </c>
      <c r="I1073" s="10" t="str">
        <f>IFERROR(LEFT(Table1[[#This Row],[ratingOld]],SEARCH("|", Table1[[#This Row],[ratingOld]])-2), AVERAGE(Table1[Ratings]))</f>
        <v>4.4</v>
      </c>
      <c r="J1073" s="1" t="str">
        <f>IF(Table1[[#This Row],[numBuyers]]&lt;&gt;"None",LEFT(Table1[[#This Row],[numBuyers]],SEARCH(" ",Table1[[#This Row],[numBuyers]])-1), "None")</f>
        <v>6k</v>
      </c>
      <c r="K1073" s="1" t="str">
        <f>IFERROR(LEFT(Table1[[#This Row],[Column1]],SEARCH("k", Table1[[#This Row],[Column1]])-1), 0)</f>
        <v>6</v>
      </c>
      <c r="L1073" s="16">
        <f>IF(Table1[[#This Row],[Column2]]=0, Table1[[#This Row],[Column1]], Table1[[#This Row],[Column2]]*1000)</f>
        <v>6000</v>
      </c>
      <c r="M1073" s="14" t="str">
        <f>IFERROR(MID(Table1[[#This Row],[price]],SEARCH("¹",Table1[[#This Row],[price]])+1, 10), MID(Table1[[#This Row],[price]],SEARCH("Rs. ",Table1[[#This Row],[price]])+4, 10))</f>
        <v>84</v>
      </c>
      <c r="N1073" s="6" t="str">
        <f>IF(ISNUMBER(SEARCH("Men", Table1[[#This Row],[name]])), "Men", "Women")</f>
        <v>Women</v>
      </c>
      <c r="O1073" s="6"/>
      <c r="P1073" s="6"/>
    </row>
    <row r="1074" spans="1:16" ht="19.8" customHeight="1" x14ac:dyDescent="0.3">
      <c r="A1074" t="s">
        <v>403</v>
      </c>
      <c r="B1074" t="s">
        <v>4555</v>
      </c>
      <c r="C1074" t="s">
        <v>4556</v>
      </c>
      <c r="D1074" t="s">
        <v>201</v>
      </c>
      <c r="E1074" s="1" t="s">
        <v>4557</v>
      </c>
      <c r="F1074" s="1" t="s">
        <v>4558</v>
      </c>
      <c r="G1074" s="1" t="s">
        <v>4559</v>
      </c>
      <c r="H1074" t="s">
        <v>1280</v>
      </c>
      <c r="I1074" s="10" t="str">
        <f>IFERROR(LEFT(Table1[[#This Row],[ratingOld]],SEARCH("|", Table1[[#This Row],[ratingOld]])-2), AVERAGE(Table1[Ratings]))</f>
        <v>4</v>
      </c>
      <c r="J1074" s="1" t="str">
        <f>IF(Table1[[#This Row],[numBuyers]]&lt;&gt;"None",LEFT(Table1[[#This Row],[numBuyers]],SEARCH(" ",Table1[[#This Row],[numBuyers]])-1), "None")</f>
        <v>128</v>
      </c>
      <c r="K1074" s="1">
        <f>IFERROR(LEFT(Table1[[#This Row],[Column1]],SEARCH("k", Table1[[#This Row],[Column1]])-1), 0)</f>
        <v>0</v>
      </c>
      <c r="L1074" s="16" t="str">
        <f>IF(Table1[[#This Row],[Column2]]=0, Table1[[#This Row],[Column1]], Table1[[#This Row],[Column2]]*1000)</f>
        <v>128</v>
      </c>
      <c r="M1074" s="14" t="str">
        <f>IFERROR(MID(Table1[[#This Row],[price]],SEARCH("¹",Table1[[#This Row],[price]])+1, 10), MID(Table1[[#This Row],[price]],SEARCH("Rs. ",Table1[[#This Row],[price]])+4, 10))</f>
        <v>2519</v>
      </c>
      <c r="N1074" s="6" t="str">
        <f>IF(ISNUMBER(SEARCH("Men", Table1[[#This Row],[name]])), "Men", "Women")</f>
        <v>Men</v>
      </c>
      <c r="O1074" s="6"/>
      <c r="P1074" s="6"/>
    </row>
    <row r="1075" spans="1:16" ht="19.8" customHeight="1" x14ac:dyDescent="0.3">
      <c r="A1075" t="s">
        <v>288</v>
      </c>
      <c r="B1075" t="s">
        <v>4560</v>
      </c>
      <c r="C1075" t="s">
        <v>4561</v>
      </c>
      <c r="D1075" t="s">
        <v>526</v>
      </c>
      <c r="E1075" t="s">
        <v>4562</v>
      </c>
      <c r="F1075" s="1" t="s">
        <v>285</v>
      </c>
      <c r="G1075" s="1" t="s">
        <v>4563</v>
      </c>
      <c r="H1075" t="s">
        <v>2862</v>
      </c>
      <c r="I1075" s="10" t="str">
        <f>IFERROR(LEFT(Table1[[#This Row],[ratingOld]],SEARCH("|", Table1[[#This Row],[ratingOld]])-2), AVERAGE(Table1[Ratings]))</f>
        <v>4.2</v>
      </c>
      <c r="J1075" s="1" t="str">
        <f>IF(Table1[[#This Row],[numBuyers]]&lt;&gt;"None",LEFT(Table1[[#This Row],[numBuyers]],SEARCH(" ",Table1[[#This Row],[numBuyers]])-1), "None")</f>
        <v>365</v>
      </c>
      <c r="K1075" s="1">
        <f>IFERROR(LEFT(Table1[[#This Row],[Column1]],SEARCH("k", Table1[[#This Row],[Column1]])-1), 0)</f>
        <v>0</v>
      </c>
      <c r="L1075" s="16" t="str">
        <f>IF(Table1[[#This Row],[Column2]]=0, Table1[[#This Row],[Column1]], Table1[[#This Row],[Column2]]*1000)</f>
        <v>365</v>
      </c>
      <c r="M1075" s="14" t="str">
        <f>IFERROR(MID(Table1[[#This Row],[price]],SEARCH("¹",Table1[[#This Row],[price]])+1, 10), MID(Table1[[#This Row],[price]],SEARCH("Rs. ",Table1[[#This Row],[price]])+4, 10))</f>
        <v>1429</v>
      </c>
      <c r="N1075" s="6" t="str">
        <f>IF(ISNUMBER(SEARCH("Men", Table1[[#This Row],[name]])), "Men", "Women")</f>
        <v>Men</v>
      </c>
      <c r="O1075" s="6"/>
      <c r="P1075" s="6"/>
    </row>
    <row r="1076" spans="1:16" ht="19.8" customHeight="1" x14ac:dyDescent="0.3">
      <c r="A1076" t="s">
        <v>198</v>
      </c>
      <c r="B1076" t="s">
        <v>4564</v>
      </c>
      <c r="C1076" t="s">
        <v>1217</v>
      </c>
      <c r="D1076" t="s">
        <v>18</v>
      </c>
      <c r="E1076" t="s">
        <v>4565</v>
      </c>
      <c r="F1076" t="s">
        <v>373</v>
      </c>
      <c r="G1076" s="1" t="s">
        <v>4566</v>
      </c>
      <c r="H1076" t="s">
        <v>4567</v>
      </c>
      <c r="I1076" s="10" t="str">
        <f>IFERROR(LEFT(Table1[[#This Row],[ratingOld]],SEARCH("|", Table1[[#This Row],[ratingOld]])-2), AVERAGE(Table1[Ratings]))</f>
        <v>4.3</v>
      </c>
      <c r="J1076" s="1" t="str">
        <f>IF(Table1[[#This Row],[numBuyers]]&lt;&gt;"None",LEFT(Table1[[#This Row],[numBuyers]],SEARCH(" ",Table1[[#This Row],[numBuyers]])-1), "None")</f>
        <v>455</v>
      </c>
      <c r="K1076" s="1">
        <f>IFERROR(LEFT(Table1[[#This Row],[Column1]],SEARCH("k", Table1[[#This Row],[Column1]])-1), 0)</f>
        <v>0</v>
      </c>
      <c r="L1076" s="16" t="str">
        <f>IF(Table1[[#This Row],[Column2]]=0, Table1[[#This Row],[Column1]], Table1[[#This Row],[Column2]]*1000)</f>
        <v>455</v>
      </c>
      <c r="M1076" s="14" t="str">
        <f>IFERROR(MID(Table1[[#This Row],[price]],SEARCH("¹",Table1[[#This Row],[price]])+1, 10), MID(Table1[[#This Row],[price]],SEARCH("Rs. ",Table1[[#This Row],[price]])+4, 10))</f>
        <v>629</v>
      </c>
      <c r="N1076" s="6" t="str">
        <f>IF(ISNUMBER(SEARCH("Men", Table1[[#This Row],[name]])), "Men", "Women")</f>
        <v>Men</v>
      </c>
      <c r="O1076" s="6"/>
      <c r="P1076" s="6"/>
    </row>
    <row r="1077" spans="1:16" ht="19.8" customHeight="1" x14ac:dyDescent="0.3">
      <c r="A1077" t="s">
        <v>565</v>
      </c>
      <c r="B1077" t="s">
        <v>4568</v>
      </c>
      <c r="C1077" t="s">
        <v>567</v>
      </c>
      <c r="D1077" t="s">
        <v>568</v>
      </c>
      <c r="E1077" s="1" t="s">
        <v>4569</v>
      </c>
      <c r="F1077" s="1" t="s">
        <v>4570</v>
      </c>
      <c r="G1077" s="1" t="s">
        <v>3282</v>
      </c>
      <c r="H1077" t="s">
        <v>110</v>
      </c>
      <c r="I1077" s="10" t="str">
        <f>IFERROR(LEFT(Table1[[#This Row],[ratingOld]],SEARCH("|", Table1[[#This Row],[ratingOld]])-2), AVERAGE(Table1[Ratings]))</f>
        <v>3.9</v>
      </c>
      <c r="J1077" s="1" t="str">
        <f>IF(Table1[[#This Row],[numBuyers]]&lt;&gt;"None",LEFT(Table1[[#This Row],[numBuyers]],SEARCH(" ",Table1[[#This Row],[numBuyers]])-1), "None")</f>
        <v>1.3k</v>
      </c>
      <c r="K1077" s="1" t="str">
        <f>IFERROR(LEFT(Table1[[#This Row],[Column1]],SEARCH("k", Table1[[#This Row],[Column1]])-1), 0)</f>
        <v>1.3</v>
      </c>
      <c r="L1077" s="16">
        <f>IF(Table1[[#This Row],[Column2]]=0, Table1[[#This Row],[Column1]], Table1[[#This Row],[Column2]]*1000)</f>
        <v>1300</v>
      </c>
      <c r="M1077" s="14" t="str">
        <f>IFERROR(MID(Table1[[#This Row],[price]],SEARCH("¹",Table1[[#This Row],[price]])+1, 10), MID(Table1[[#This Row],[price]],SEARCH("Rs. ",Table1[[#This Row],[price]])+4, 10))</f>
        <v>698</v>
      </c>
      <c r="N1077" s="6" t="str">
        <f>IF(ISNUMBER(SEARCH("Men", Table1[[#This Row],[name]])), "Men", "Women")</f>
        <v>Men</v>
      </c>
      <c r="O1077" s="6"/>
      <c r="P1077" s="6"/>
    </row>
    <row r="1078" spans="1:16" ht="19.8" hidden="1" customHeight="1" x14ac:dyDescent="0.3">
      <c r="A1078" t="s">
        <v>1318</v>
      </c>
      <c r="B1078" t="s">
        <v>4571</v>
      </c>
      <c r="C1078" t="s">
        <v>1632</v>
      </c>
      <c r="D1078" t="s">
        <v>18</v>
      </c>
      <c r="E1078" s="1" t="s">
        <v>4572</v>
      </c>
      <c r="F1078" s="1" t="s">
        <v>1321</v>
      </c>
      <c r="G1078" t="s">
        <v>21</v>
      </c>
      <c r="H1078" t="s">
        <v>21</v>
      </c>
      <c r="I1078" s="1" t="str">
        <f ca="1">IFERROR(LEFT(Table1[[#This Row],[ratingOld]],SEARCH("|", Table1[[#This Row],[ratingOld]])-2), AVERAGE(Table1[Ratings]))</f>
        <v>4.4</v>
      </c>
      <c r="J1078" s="1" t="str">
        <f>IF(Table1[[#This Row],[numBuyers]]&lt;&gt;"None",LEFT(Table1[[#This Row],[numBuyers]],SEARCH(" ",Table1[[#This Row],[numBuyers]])-1), "None")</f>
        <v>None</v>
      </c>
      <c r="K1078" s="1">
        <f>IFERROR(LEFT(Table1[[#This Row],[Column1]],SEARCH("k", Table1[[#This Row],[Column1]])-1), 0)</f>
        <v>0</v>
      </c>
      <c r="L1078" s="6" t="str">
        <f>IF(Table1[[#This Row],[Column2]]=0, Table1[[#This Row],[Column1]], Table1[[#This Row],[Column2]]*1000)</f>
        <v>None</v>
      </c>
      <c r="M1078" s="6" t="str">
        <f>IFERROR(MID(Table1[[#This Row],[price]],SEARCH("¹",Table1[[#This Row],[price]])+1, 10), MID(Table1[[#This Row],[price]],SEARCH("Rs. ",Table1[[#This Row],[price]])+4, 10))</f>
        <v>1319</v>
      </c>
      <c r="N1078" s="6" t="str">
        <f>IF(ISNUMBER(SEARCH("Men", Table1[[#This Row],[name]])), "Men", "Women")</f>
        <v>Men</v>
      </c>
      <c r="O1078" s="6" t="str">
        <f>TRIM(RIGHT(SUBSTITUTE(Table1[[#This Row],[name]], " ", REPT(" ", 100)), 100))</f>
        <v>Sneakers</v>
      </c>
      <c r="P107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079" spans="1:16" ht="19.8" customHeight="1" x14ac:dyDescent="0.3">
      <c r="A1079" t="s">
        <v>2498</v>
      </c>
      <c r="B1079" t="s">
        <v>4573</v>
      </c>
      <c r="C1079" t="s">
        <v>3993</v>
      </c>
      <c r="D1079" t="s">
        <v>1254</v>
      </c>
      <c r="E1079" t="s">
        <v>4574</v>
      </c>
      <c r="F1079" s="1" t="s">
        <v>1179</v>
      </c>
      <c r="G1079" s="1" t="s">
        <v>4194</v>
      </c>
      <c r="H1079" t="s">
        <v>662</v>
      </c>
      <c r="I1079" s="10" t="str">
        <f>IFERROR(LEFT(Table1[[#This Row],[ratingOld]],SEARCH("|", Table1[[#This Row],[ratingOld]])-2), AVERAGE(Table1[Ratings]))</f>
        <v>4.3</v>
      </c>
      <c r="J1079" s="1" t="str">
        <f>IF(Table1[[#This Row],[numBuyers]]&lt;&gt;"None",LEFT(Table1[[#This Row],[numBuyers]],SEARCH(" ",Table1[[#This Row],[numBuyers]])-1), "None")</f>
        <v>1.1k</v>
      </c>
      <c r="K1079" s="1" t="str">
        <f>IFERROR(LEFT(Table1[[#This Row],[Column1]],SEARCH("k", Table1[[#This Row],[Column1]])-1), 0)</f>
        <v>1.1</v>
      </c>
      <c r="L1079" s="16">
        <f>IF(Table1[[#This Row],[Column2]]=0, Table1[[#This Row],[Column1]], Table1[[#This Row],[Column2]]*1000)</f>
        <v>1100</v>
      </c>
      <c r="M1079" s="14" t="str">
        <f>IFERROR(MID(Table1[[#This Row],[price]],SEARCH("¹",Table1[[#This Row],[price]])+1, 10), MID(Table1[[#This Row],[price]],SEARCH("Rs. ",Table1[[#This Row],[price]])+4, 10))</f>
        <v>659</v>
      </c>
      <c r="N1079" s="6" t="str">
        <f>IF(ISNUMBER(SEARCH("Men", Table1[[#This Row],[name]])), "Men", "Women")</f>
        <v>Men</v>
      </c>
      <c r="O1079" s="6"/>
      <c r="P1079" s="6"/>
    </row>
    <row r="1080" spans="1:16" ht="19.8" customHeight="1" x14ac:dyDescent="0.3">
      <c r="A1080" t="s">
        <v>2658</v>
      </c>
      <c r="B1080" t="s">
        <v>4575</v>
      </c>
      <c r="C1080" t="s">
        <v>3216</v>
      </c>
      <c r="D1080" t="s">
        <v>21</v>
      </c>
      <c r="E1080" s="1" t="s">
        <v>2661</v>
      </c>
      <c r="F1080" t="s">
        <v>4576</v>
      </c>
      <c r="G1080" s="1" t="s">
        <v>4577</v>
      </c>
      <c r="H1080" t="s">
        <v>3401</v>
      </c>
      <c r="I1080" s="10" t="str">
        <f>IFERROR(LEFT(Table1[[#This Row],[ratingOld]],SEARCH("|", Table1[[#This Row],[ratingOld]])-2), AVERAGE(Table1[Ratings]))</f>
        <v>4.4</v>
      </c>
      <c r="J1080" s="1" t="str">
        <f>IF(Table1[[#This Row],[numBuyers]]&lt;&gt;"None",LEFT(Table1[[#This Row],[numBuyers]],SEARCH(" ",Table1[[#This Row],[numBuyers]])-1), "None")</f>
        <v>306</v>
      </c>
      <c r="K1080" s="1">
        <f>IFERROR(LEFT(Table1[[#This Row],[Column1]],SEARCH("k", Table1[[#This Row],[Column1]])-1), 0)</f>
        <v>0</v>
      </c>
      <c r="L1080" s="16" t="str">
        <f>IF(Table1[[#This Row],[Column2]]=0, Table1[[#This Row],[Column1]], Table1[[#This Row],[Column2]]*1000)</f>
        <v>306</v>
      </c>
      <c r="M1080" s="14" t="str">
        <f>IFERROR(MID(Table1[[#This Row],[price]],SEARCH("¹",Table1[[#This Row],[price]])+1, 10), MID(Table1[[#This Row],[price]],SEARCH("Rs. ",Table1[[#This Row],[price]])+4, 10))</f>
        <v>3995</v>
      </c>
      <c r="N1080" s="6" t="str">
        <f>IF(ISNUMBER(SEARCH("Men", Table1[[#This Row],[name]])), "Men", "Women")</f>
        <v>Men</v>
      </c>
      <c r="O1080" s="6"/>
      <c r="P1080" s="6"/>
    </row>
    <row r="1081" spans="1:16" ht="19.8" customHeight="1" x14ac:dyDescent="0.3">
      <c r="A1081" t="s">
        <v>1827</v>
      </c>
      <c r="B1081" t="s">
        <v>4578</v>
      </c>
      <c r="C1081" t="s">
        <v>2522</v>
      </c>
      <c r="D1081" t="s">
        <v>21</v>
      </c>
      <c r="E1081" t="s">
        <v>4579</v>
      </c>
      <c r="F1081" s="1" t="s">
        <v>285</v>
      </c>
      <c r="G1081" s="1" t="s">
        <v>1111</v>
      </c>
      <c r="H1081" t="s">
        <v>1112</v>
      </c>
      <c r="I1081" s="10" t="str">
        <f>IFERROR(LEFT(Table1[[#This Row],[ratingOld]],SEARCH("|", Table1[[#This Row],[ratingOld]])-2), AVERAGE(Table1[Ratings]))</f>
        <v>4.3</v>
      </c>
      <c r="J1081" s="1" t="str">
        <f>IF(Table1[[#This Row],[numBuyers]]&lt;&gt;"None",LEFT(Table1[[#This Row],[numBuyers]],SEARCH(" ",Table1[[#This Row],[numBuyers]])-1), "None")</f>
        <v>3.1k</v>
      </c>
      <c r="K1081" s="1" t="str">
        <f>IFERROR(LEFT(Table1[[#This Row],[Column1]],SEARCH("k", Table1[[#This Row],[Column1]])-1), 0)</f>
        <v>3.1</v>
      </c>
      <c r="L1081" s="16">
        <f>IF(Table1[[#This Row],[Column2]]=0, Table1[[#This Row],[Column1]], Table1[[#This Row],[Column2]]*1000)</f>
        <v>3100</v>
      </c>
      <c r="M1081" s="14" t="str">
        <f>IFERROR(MID(Table1[[#This Row],[price]],SEARCH("¹",Table1[[#This Row],[price]])+1, 10), MID(Table1[[#This Row],[price]],SEARCH("Rs. ",Table1[[#This Row],[price]])+4, 10))</f>
        <v>2099</v>
      </c>
      <c r="N1081" s="6" t="str">
        <f>IF(ISNUMBER(SEARCH("Men", Table1[[#This Row],[name]])), "Men", "Women")</f>
        <v>Men</v>
      </c>
      <c r="O1081" s="6"/>
      <c r="P1081" s="6"/>
    </row>
    <row r="1082" spans="1:16" ht="19.8" customHeight="1" x14ac:dyDescent="0.3">
      <c r="A1082" t="s">
        <v>140</v>
      </c>
      <c r="B1082" t="s">
        <v>4580</v>
      </c>
      <c r="C1082" t="s">
        <v>3608</v>
      </c>
      <c r="D1082" t="s">
        <v>306</v>
      </c>
      <c r="E1082" s="1" t="s">
        <v>4039</v>
      </c>
      <c r="F1082" s="1" t="s">
        <v>4581</v>
      </c>
      <c r="G1082" s="1" t="s">
        <v>4582</v>
      </c>
      <c r="H1082" t="s">
        <v>970</v>
      </c>
      <c r="I1082" s="10" t="str">
        <f>IFERROR(LEFT(Table1[[#This Row],[ratingOld]],SEARCH("|", Table1[[#This Row],[ratingOld]])-2), AVERAGE(Table1[Ratings]))</f>
        <v>3.9</v>
      </c>
      <c r="J1082" s="1" t="str">
        <f>IF(Table1[[#This Row],[numBuyers]]&lt;&gt;"None",LEFT(Table1[[#This Row],[numBuyers]],SEARCH(" ",Table1[[#This Row],[numBuyers]])-1), "None")</f>
        <v>93</v>
      </c>
      <c r="K1082" s="1">
        <f>IFERROR(LEFT(Table1[[#This Row],[Column1]],SEARCH("k", Table1[[#This Row],[Column1]])-1), 0)</f>
        <v>0</v>
      </c>
      <c r="L1082" s="16" t="str">
        <f>IF(Table1[[#This Row],[Column2]]=0, Table1[[#This Row],[Column1]], Table1[[#This Row],[Column2]]*1000)</f>
        <v>93</v>
      </c>
      <c r="M1082" s="14" t="str">
        <f>IFERROR(MID(Table1[[#This Row],[price]],SEARCH("¹",Table1[[#This Row],[price]])+1, 10), MID(Table1[[#This Row],[price]],SEARCH("Rs. ",Table1[[#This Row],[price]])+4, 10))</f>
        <v>662</v>
      </c>
      <c r="N1082" s="6" t="str">
        <f>IF(ISNUMBER(SEARCH("Men", Table1[[#This Row],[name]])), "Men", "Women")</f>
        <v>Men</v>
      </c>
      <c r="O1082" s="6"/>
      <c r="P1082" s="6"/>
    </row>
    <row r="1083" spans="1:16" ht="19.8" customHeight="1" x14ac:dyDescent="0.3">
      <c r="A1083" t="s">
        <v>240</v>
      </c>
      <c r="B1083" t="s">
        <v>4583</v>
      </c>
      <c r="C1083" t="s">
        <v>392</v>
      </c>
      <c r="D1083" t="s">
        <v>459</v>
      </c>
      <c r="E1083" t="s">
        <v>4584</v>
      </c>
      <c r="F1083" s="1" t="s">
        <v>1060</v>
      </c>
      <c r="G1083" s="1" t="s">
        <v>2948</v>
      </c>
      <c r="H1083" t="s">
        <v>126</v>
      </c>
      <c r="I1083" s="10" t="str">
        <f>IFERROR(LEFT(Table1[[#This Row],[ratingOld]],SEARCH("|", Table1[[#This Row],[ratingOld]])-2), AVERAGE(Table1[Ratings]))</f>
        <v>3.9</v>
      </c>
      <c r="J1083" s="1" t="str">
        <f>IF(Table1[[#This Row],[numBuyers]]&lt;&gt;"None",LEFT(Table1[[#This Row],[numBuyers]],SEARCH(" ",Table1[[#This Row],[numBuyers]])-1), "None")</f>
        <v>2.1k</v>
      </c>
      <c r="K1083" s="1" t="str">
        <f>IFERROR(LEFT(Table1[[#This Row],[Column1]],SEARCH("k", Table1[[#This Row],[Column1]])-1), 0)</f>
        <v>2.1</v>
      </c>
      <c r="L1083" s="16">
        <f>IF(Table1[[#This Row],[Column2]]=0, Table1[[#This Row],[Column1]], Table1[[#This Row],[Column2]]*1000)</f>
        <v>2100</v>
      </c>
      <c r="M1083" s="14" t="str">
        <f>IFERROR(MID(Table1[[#This Row],[price]],SEARCH("¹",Table1[[#This Row],[price]])+1, 10), MID(Table1[[#This Row],[price]],SEARCH("Rs. ",Table1[[#This Row],[price]])+4, 10))</f>
        <v>799</v>
      </c>
      <c r="N1083" s="6" t="str">
        <f>IF(ISNUMBER(SEARCH("Men", Table1[[#This Row],[name]])), "Men", "Women")</f>
        <v>Men</v>
      </c>
      <c r="O1083" s="6"/>
      <c r="P1083" s="6"/>
    </row>
    <row r="1084" spans="1:16" ht="19.8" customHeight="1" x14ac:dyDescent="0.3">
      <c r="A1084" t="s">
        <v>133</v>
      </c>
      <c r="B1084" t="s">
        <v>4585</v>
      </c>
      <c r="C1084" t="s">
        <v>346</v>
      </c>
      <c r="D1084" t="s">
        <v>21</v>
      </c>
      <c r="E1084" t="s">
        <v>4586</v>
      </c>
      <c r="F1084" s="1" t="s">
        <v>137</v>
      </c>
      <c r="G1084" s="1" t="s">
        <v>4587</v>
      </c>
      <c r="H1084" t="s">
        <v>2303</v>
      </c>
      <c r="I1084" s="10" t="str">
        <f>IFERROR(LEFT(Table1[[#This Row],[ratingOld]],SEARCH("|", Table1[[#This Row],[ratingOld]])-2), AVERAGE(Table1[Ratings]))</f>
        <v>3.6</v>
      </c>
      <c r="J1084" s="1" t="str">
        <f>IF(Table1[[#This Row],[numBuyers]]&lt;&gt;"None",LEFT(Table1[[#This Row],[numBuyers]],SEARCH(" ",Table1[[#This Row],[numBuyers]])-1), "None")</f>
        <v>7</v>
      </c>
      <c r="K1084" s="1">
        <f>IFERROR(LEFT(Table1[[#This Row],[Column1]],SEARCH("k", Table1[[#This Row],[Column1]])-1), 0)</f>
        <v>0</v>
      </c>
      <c r="L1084" s="16" t="str">
        <f>IF(Table1[[#This Row],[Column2]]=0, Table1[[#This Row],[Column1]], Table1[[#This Row],[Column2]]*1000)</f>
        <v>7</v>
      </c>
      <c r="M1084" s="14" t="str">
        <f>IFERROR(MID(Table1[[#This Row],[price]],SEARCH("¹",Table1[[#This Row],[price]])+1, 10), MID(Table1[[#This Row],[price]],SEARCH("Rs. ",Table1[[#This Row],[price]])+4, 10))</f>
        <v>1799</v>
      </c>
      <c r="N1084" s="6" t="str">
        <f>IF(ISNUMBER(SEARCH("Men", Table1[[#This Row],[name]])), "Men", "Women")</f>
        <v>Women</v>
      </c>
      <c r="O1084" s="6"/>
      <c r="P1084" s="6"/>
    </row>
    <row r="1085" spans="1:16" ht="19.8" customHeight="1" x14ac:dyDescent="0.3">
      <c r="A1085" t="s">
        <v>1149</v>
      </c>
      <c r="B1085" t="s">
        <v>1150</v>
      </c>
      <c r="C1085" t="s">
        <v>4588</v>
      </c>
      <c r="D1085" t="s">
        <v>21</v>
      </c>
      <c r="E1085" t="s">
        <v>26</v>
      </c>
      <c r="F1085" t="s">
        <v>21</v>
      </c>
      <c r="G1085" s="1" t="s">
        <v>4589</v>
      </c>
      <c r="H1085" t="s">
        <v>4590</v>
      </c>
      <c r="I1085" s="10" t="str">
        <f>IFERROR(LEFT(Table1[[#This Row],[ratingOld]],SEARCH("|", Table1[[#This Row],[ratingOld]])-2), AVERAGE(Table1[Ratings]))</f>
        <v>4</v>
      </c>
      <c r="J1085" s="1" t="str">
        <f>IF(Table1[[#This Row],[numBuyers]]&lt;&gt;"None",LEFT(Table1[[#This Row],[numBuyers]],SEARCH(" ",Table1[[#This Row],[numBuyers]])-1), "None")</f>
        <v>129</v>
      </c>
      <c r="K1085" s="1">
        <f>IFERROR(LEFT(Table1[[#This Row],[Column1]],SEARCH("k", Table1[[#This Row],[Column1]])-1), 0)</f>
        <v>0</v>
      </c>
      <c r="L1085" s="16" t="str">
        <f>IF(Table1[[#This Row],[Column2]]=0, Table1[[#This Row],[Column1]], Table1[[#This Row],[Column2]]*1000)</f>
        <v>129</v>
      </c>
      <c r="M1085" s="14" t="str">
        <f>IFERROR(MID(Table1[[#This Row],[price]],SEARCH("¹",Table1[[#This Row],[price]])+1, 10), MID(Table1[[#This Row],[price]],SEARCH("Rs. ",Table1[[#This Row],[price]])+4, 10))</f>
        <v>4999</v>
      </c>
      <c r="N1085" s="6" t="str">
        <f>IF(ISNUMBER(SEARCH("Men", Table1[[#This Row],[name]])), "Men", "Women")</f>
        <v>Women</v>
      </c>
      <c r="O1085" s="6"/>
      <c r="P1085" s="6"/>
    </row>
    <row r="1086" spans="1:16" ht="19.8" customHeight="1" x14ac:dyDescent="0.3">
      <c r="A1086" t="s">
        <v>1623</v>
      </c>
      <c r="B1086" t="s">
        <v>3451</v>
      </c>
      <c r="C1086" t="s">
        <v>1667</v>
      </c>
      <c r="D1086" t="s">
        <v>3197</v>
      </c>
      <c r="E1086" s="1" t="s">
        <v>4591</v>
      </c>
      <c r="F1086" s="1" t="s">
        <v>823</v>
      </c>
      <c r="G1086" s="1" t="s">
        <v>1540</v>
      </c>
      <c r="H1086" t="s">
        <v>154</v>
      </c>
      <c r="I1086" s="10" t="str">
        <f>IFERROR(LEFT(Table1[[#This Row],[ratingOld]],SEARCH("|", Table1[[#This Row],[ratingOld]])-2), AVERAGE(Table1[Ratings]))</f>
        <v>4.2</v>
      </c>
      <c r="J1086" s="1" t="str">
        <f>IF(Table1[[#This Row],[numBuyers]]&lt;&gt;"None",LEFT(Table1[[#This Row],[numBuyers]],SEARCH(" ",Table1[[#This Row],[numBuyers]])-1), "None")</f>
        <v>1.6k</v>
      </c>
      <c r="K1086" s="1" t="str">
        <f>IFERROR(LEFT(Table1[[#This Row],[Column1]],SEARCH("k", Table1[[#This Row],[Column1]])-1), 0)</f>
        <v>1.6</v>
      </c>
      <c r="L1086" s="16">
        <f>IF(Table1[[#This Row],[Column2]]=0, Table1[[#This Row],[Column1]], Table1[[#This Row],[Column2]]*1000)</f>
        <v>1600</v>
      </c>
      <c r="M1086" s="14" t="str">
        <f>IFERROR(MID(Table1[[#This Row],[price]],SEARCH("¹",Table1[[#This Row],[price]])+1, 10), MID(Table1[[#This Row],[price]],SEARCH("Rs. ",Table1[[#This Row],[price]])+4, 10))</f>
        <v>1349</v>
      </c>
      <c r="N1086" s="6" t="str">
        <f>IF(ISNUMBER(SEARCH("Men", Table1[[#This Row],[name]])), "Men", "Women")</f>
        <v>Men</v>
      </c>
      <c r="O1086" s="6"/>
      <c r="P1086" s="6"/>
    </row>
    <row r="1087" spans="1:16" ht="19.8" hidden="1" customHeight="1" x14ac:dyDescent="0.3">
      <c r="A1087" t="s">
        <v>1325</v>
      </c>
      <c r="B1087" t="s">
        <v>4592</v>
      </c>
      <c r="C1087" t="s">
        <v>1964</v>
      </c>
      <c r="D1087" t="s">
        <v>21</v>
      </c>
      <c r="E1087" s="1" t="s">
        <v>4593</v>
      </c>
      <c r="F1087" s="1" t="s">
        <v>338</v>
      </c>
      <c r="G1087" t="s">
        <v>21</v>
      </c>
      <c r="H1087" t="s">
        <v>21</v>
      </c>
      <c r="I1087" s="1" t="str">
        <f ca="1">IFERROR(LEFT(Table1[[#This Row],[ratingOld]],SEARCH("|", Table1[[#This Row],[ratingOld]])-2), AVERAGE(Table1[Ratings]))</f>
        <v>4.4</v>
      </c>
      <c r="J1087" s="1" t="str">
        <f>IF(Table1[[#This Row],[numBuyers]]&lt;&gt;"None",LEFT(Table1[[#This Row],[numBuyers]],SEARCH(" ",Table1[[#This Row],[numBuyers]])-1), "None")</f>
        <v>None</v>
      </c>
      <c r="K1087" s="1">
        <f>IFERROR(LEFT(Table1[[#This Row],[Column1]],SEARCH("k", Table1[[#This Row],[Column1]])-1), 0)</f>
        <v>0</v>
      </c>
      <c r="L1087" s="6" t="str">
        <f>IF(Table1[[#This Row],[Column2]]=0, Table1[[#This Row],[Column1]], Table1[[#This Row],[Column2]]*1000)</f>
        <v>None</v>
      </c>
      <c r="M1087" s="6" t="str">
        <f>IFERROR(MID(Table1[[#This Row],[price]],SEARCH("¹",Table1[[#This Row],[price]])+1, 10), MID(Table1[[#This Row],[price]],SEARCH("Rs. ",Table1[[#This Row],[price]])+4, 10))</f>
        <v>1299</v>
      </c>
      <c r="N1087" s="6" t="str">
        <f>IF(ISNUMBER(SEARCH("Men", Table1[[#This Row],[name]])), "Men", "Women")</f>
        <v>Men</v>
      </c>
      <c r="O1087" s="6" t="str">
        <f>TRIM(RIGHT(SUBSTITUTE(Table1[[#This Row],[name]], " ", REPT(" ", 100)), 100))</f>
        <v>Sandals</v>
      </c>
      <c r="P108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088" spans="1:16" ht="19.8" customHeight="1" x14ac:dyDescent="0.3">
      <c r="A1088" t="s">
        <v>240</v>
      </c>
      <c r="B1088" t="s">
        <v>4594</v>
      </c>
      <c r="C1088" t="s">
        <v>4595</v>
      </c>
      <c r="D1088" t="s">
        <v>4596</v>
      </c>
      <c r="E1088" t="s">
        <v>4597</v>
      </c>
      <c r="F1088" s="1" t="s">
        <v>308</v>
      </c>
      <c r="G1088" s="1" t="s">
        <v>710</v>
      </c>
      <c r="H1088" t="s">
        <v>154</v>
      </c>
      <c r="I1088" s="10" t="str">
        <f>IFERROR(LEFT(Table1[[#This Row],[ratingOld]],SEARCH("|", Table1[[#This Row],[ratingOld]])-2), AVERAGE(Table1[Ratings]))</f>
        <v>4.1</v>
      </c>
      <c r="J1088" s="1" t="str">
        <f>IF(Table1[[#This Row],[numBuyers]]&lt;&gt;"None",LEFT(Table1[[#This Row],[numBuyers]],SEARCH(" ",Table1[[#This Row],[numBuyers]])-1), "None")</f>
        <v>1.6k</v>
      </c>
      <c r="K1088" s="1" t="str">
        <f>IFERROR(LEFT(Table1[[#This Row],[Column1]],SEARCH("k", Table1[[#This Row],[Column1]])-1), 0)</f>
        <v>1.6</v>
      </c>
      <c r="L1088" s="16">
        <f>IF(Table1[[#This Row],[Column2]]=0, Table1[[#This Row],[Column1]], Table1[[#This Row],[Column2]]*1000)</f>
        <v>1600</v>
      </c>
      <c r="M1088" s="14" t="str">
        <f>IFERROR(MID(Table1[[#This Row],[price]],SEARCH("¹",Table1[[#This Row],[price]])+1, 10), MID(Table1[[#This Row],[price]],SEARCH("Rs. ",Table1[[#This Row],[price]])+4, 10))</f>
        <v>684</v>
      </c>
      <c r="N1088" s="6" t="str">
        <f>IF(ISNUMBER(SEARCH("Men", Table1[[#This Row],[name]])), "Men", "Women")</f>
        <v>Men</v>
      </c>
      <c r="O1088" s="6"/>
      <c r="P1088" s="6"/>
    </row>
    <row r="1089" spans="1:16" ht="19.8" customHeight="1" x14ac:dyDescent="0.3">
      <c r="A1089" t="s">
        <v>65</v>
      </c>
      <c r="B1089" t="s">
        <v>4598</v>
      </c>
      <c r="C1089" t="s">
        <v>3285</v>
      </c>
      <c r="D1089" t="s">
        <v>673</v>
      </c>
      <c r="E1089" t="s">
        <v>4599</v>
      </c>
      <c r="F1089" s="1" t="s">
        <v>626</v>
      </c>
      <c r="G1089" s="1" t="s">
        <v>4600</v>
      </c>
      <c r="H1089" t="s">
        <v>4601</v>
      </c>
      <c r="I1089" s="10" t="str">
        <f>IFERROR(LEFT(Table1[[#This Row],[ratingOld]],SEARCH("|", Table1[[#This Row],[ratingOld]])-2), AVERAGE(Table1[Ratings]))</f>
        <v>4.2</v>
      </c>
      <c r="J1089" s="1" t="str">
        <f>IF(Table1[[#This Row],[numBuyers]]&lt;&gt;"None",LEFT(Table1[[#This Row],[numBuyers]],SEARCH(" ",Table1[[#This Row],[numBuyers]])-1), "None")</f>
        <v>367</v>
      </c>
      <c r="K1089" s="1">
        <f>IFERROR(LEFT(Table1[[#This Row],[Column1]],SEARCH("k", Table1[[#This Row],[Column1]])-1), 0)</f>
        <v>0</v>
      </c>
      <c r="L1089" s="16" t="str">
        <f>IF(Table1[[#This Row],[Column2]]=0, Table1[[#This Row],[Column1]], Table1[[#This Row],[Column2]]*1000)</f>
        <v>367</v>
      </c>
      <c r="M1089" s="14" t="str">
        <f>IFERROR(MID(Table1[[#This Row],[price]],SEARCH("¹",Table1[[#This Row],[price]])+1, 10), MID(Table1[[#This Row],[price]],SEARCH("Rs. ",Table1[[#This Row],[price]])+4, 10))</f>
        <v>593</v>
      </c>
      <c r="N1089" s="6" t="str">
        <f>IF(ISNUMBER(SEARCH("Men", Table1[[#This Row],[name]])), "Men", "Women")</f>
        <v>Men</v>
      </c>
      <c r="O1089" s="6"/>
      <c r="P1089" s="6"/>
    </row>
    <row r="1090" spans="1:16" ht="19.8" hidden="1" customHeight="1" x14ac:dyDescent="0.3">
      <c r="A1090" t="s">
        <v>785</v>
      </c>
      <c r="B1090" t="s">
        <v>4602</v>
      </c>
      <c r="C1090" t="s">
        <v>1447</v>
      </c>
      <c r="D1090" t="s">
        <v>106</v>
      </c>
      <c r="E1090" s="1" t="s">
        <v>4603</v>
      </c>
      <c r="F1090" s="1" t="s">
        <v>4604</v>
      </c>
      <c r="G1090" t="s">
        <v>21</v>
      </c>
      <c r="H1090" t="s">
        <v>21</v>
      </c>
      <c r="I1090" s="1" t="str">
        <f ca="1">IFERROR(LEFT(Table1[[#This Row],[ratingOld]],SEARCH("|", Table1[[#This Row],[ratingOld]])-2), AVERAGE(Table1[Ratings]))</f>
        <v>4.4</v>
      </c>
      <c r="J1090" s="1" t="str">
        <f>IF(Table1[[#This Row],[numBuyers]]&lt;&gt;"None",LEFT(Table1[[#This Row],[numBuyers]],SEARCH(" ",Table1[[#This Row],[numBuyers]])-1), "None")</f>
        <v>None</v>
      </c>
      <c r="K1090" s="1">
        <f>IFERROR(LEFT(Table1[[#This Row],[Column1]],SEARCH("k", Table1[[#This Row],[Column1]])-1), 0)</f>
        <v>0</v>
      </c>
      <c r="L1090" s="6" t="str">
        <f>IF(Table1[[#This Row],[Column2]]=0, Table1[[#This Row],[Column1]], Table1[[#This Row],[Column2]]*1000)</f>
        <v>None</v>
      </c>
      <c r="M1090" s="6" t="str">
        <f>IFERROR(MID(Table1[[#This Row],[price]],SEARCH("¹",Table1[[#This Row],[price]])+1, 10), MID(Table1[[#This Row],[price]],SEARCH("Rs. ",Table1[[#This Row],[price]])+4, 10))</f>
        <v>1649</v>
      </c>
      <c r="N1090" s="6" t="str">
        <f>IF(ISNUMBER(SEARCH("Men", Table1[[#This Row],[name]])), "Men", "Women")</f>
        <v>Men</v>
      </c>
      <c r="O1090" s="6" t="str">
        <f>TRIM(RIGHT(SUBSTITUTE(Table1[[#This Row],[name]], " ", REPT(" ", 100)), 100))</f>
        <v>Jeans</v>
      </c>
      <c r="P109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091" spans="1:16" ht="19.8" customHeight="1" x14ac:dyDescent="0.3">
      <c r="A1091" t="s">
        <v>104</v>
      </c>
      <c r="B1091" t="s">
        <v>4605</v>
      </c>
      <c r="C1091" t="s">
        <v>4606</v>
      </c>
      <c r="D1091" t="s">
        <v>1705</v>
      </c>
      <c r="E1091" s="1" t="s">
        <v>4607</v>
      </c>
      <c r="F1091" s="1" t="s">
        <v>4608</v>
      </c>
      <c r="G1091" s="1" t="s">
        <v>4609</v>
      </c>
      <c r="H1091" t="s">
        <v>4610</v>
      </c>
      <c r="I1091" s="10" t="str">
        <f>IFERROR(LEFT(Table1[[#This Row],[ratingOld]],SEARCH("|", Table1[[#This Row],[ratingOld]])-2), AVERAGE(Table1[Ratings]))</f>
        <v>4.2</v>
      </c>
      <c r="J1091" s="1" t="str">
        <f>IF(Table1[[#This Row],[numBuyers]]&lt;&gt;"None",LEFT(Table1[[#This Row],[numBuyers]],SEARCH(" ",Table1[[#This Row],[numBuyers]])-1), "None")</f>
        <v>254</v>
      </c>
      <c r="K1091" s="1">
        <f>IFERROR(LEFT(Table1[[#This Row],[Column1]],SEARCH("k", Table1[[#This Row],[Column1]])-1), 0)</f>
        <v>0</v>
      </c>
      <c r="L1091" s="16" t="str">
        <f>IF(Table1[[#This Row],[Column2]]=0, Table1[[#This Row],[Column1]], Table1[[#This Row],[Column2]]*1000)</f>
        <v>254</v>
      </c>
      <c r="M1091" s="14" t="str">
        <f>IFERROR(MID(Table1[[#This Row],[price]],SEARCH("¹",Table1[[#This Row],[price]])+1, 10), MID(Table1[[#This Row],[price]],SEARCH("Rs. ",Table1[[#This Row],[price]])+4, 10))</f>
        <v>554</v>
      </c>
      <c r="N1091" s="6" t="str">
        <f>IF(ISNUMBER(SEARCH("Men", Table1[[#This Row],[name]])), "Men", "Women")</f>
        <v>Men</v>
      </c>
      <c r="O1091" s="6"/>
      <c r="P1091" s="6"/>
    </row>
    <row r="1092" spans="1:16" ht="19.8" customHeight="1" x14ac:dyDescent="0.3">
      <c r="A1092" t="s">
        <v>4611</v>
      </c>
      <c r="B1092" t="s">
        <v>4612</v>
      </c>
      <c r="C1092" t="s">
        <v>4613</v>
      </c>
      <c r="D1092" t="s">
        <v>215</v>
      </c>
      <c r="E1092" t="s">
        <v>4614</v>
      </c>
      <c r="F1092" s="1" t="s">
        <v>285</v>
      </c>
      <c r="G1092" s="1" t="s">
        <v>4615</v>
      </c>
      <c r="H1092" t="s">
        <v>1335</v>
      </c>
      <c r="I1092" s="10" t="str">
        <f>IFERROR(LEFT(Table1[[#This Row],[ratingOld]],SEARCH("|", Table1[[#This Row],[ratingOld]])-2), AVERAGE(Table1[Ratings]))</f>
        <v>4.1</v>
      </c>
      <c r="J1092" s="1" t="str">
        <f>IF(Table1[[#This Row],[numBuyers]]&lt;&gt;"None",LEFT(Table1[[#This Row],[numBuyers]],SEARCH(" ",Table1[[#This Row],[numBuyers]])-1), "None")</f>
        <v>3.9k</v>
      </c>
      <c r="K1092" s="1" t="str">
        <f>IFERROR(LEFT(Table1[[#This Row],[Column1]],SEARCH("k", Table1[[#This Row],[Column1]])-1), 0)</f>
        <v>3.9</v>
      </c>
      <c r="L1092" s="16">
        <f>IF(Table1[[#This Row],[Column2]]=0, Table1[[#This Row],[Column1]], Table1[[#This Row],[Column2]]*1000)</f>
        <v>3900</v>
      </c>
      <c r="M1092" s="14" t="str">
        <f>IFERROR(MID(Table1[[#This Row],[price]],SEARCH("¹",Table1[[#This Row],[price]])+1, 10), MID(Table1[[#This Row],[price]],SEARCH("Rs. ",Table1[[#This Row],[price]])+4, 10))</f>
        <v>547</v>
      </c>
      <c r="N1092" s="6" t="str">
        <f>IF(ISNUMBER(SEARCH("Men", Table1[[#This Row],[name]])), "Men", "Women")</f>
        <v>Men</v>
      </c>
      <c r="O1092" s="6"/>
      <c r="P1092" s="6"/>
    </row>
    <row r="1093" spans="1:16" ht="19.8" customHeight="1" x14ac:dyDescent="0.3">
      <c r="A1093" t="s">
        <v>499</v>
      </c>
      <c r="B1093" t="s">
        <v>4616</v>
      </c>
      <c r="C1093" t="s">
        <v>796</v>
      </c>
      <c r="D1093" t="s">
        <v>68</v>
      </c>
      <c r="E1093" s="1" t="s">
        <v>4617</v>
      </c>
      <c r="F1093" s="1" t="s">
        <v>1595</v>
      </c>
      <c r="G1093" s="1" t="s">
        <v>4618</v>
      </c>
      <c r="H1093" t="s">
        <v>3599</v>
      </c>
      <c r="I1093" s="10" t="str">
        <f>IFERROR(LEFT(Table1[[#This Row],[ratingOld]],SEARCH("|", Table1[[#This Row],[ratingOld]])-2), AVERAGE(Table1[Ratings]))</f>
        <v>4.7</v>
      </c>
      <c r="J1093" s="1" t="str">
        <f>IF(Table1[[#This Row],[numBuyers]]&lt;&gt;"None",LEFT(Table1[[#This Row],[numBuyers]],SEARCH(" ",Table1[[#This Row],[numBuyers]])-1), "None")</f>
        <v>421</v>
      </c>
      <c r="K1093" s="1">
        <f>IFERROR(LEFT(Table1[[#This Row],[Column1]],SEARCH("k", Table1[[#This Row],[Column1]])-1), 0)</f>
        <v>0</v>
      </c>
      <c r="L1093" s="16" t="str">
        <f>IF(Table1[[#This Row],[Column2]]=0, Table1[[#This Row],[Column1]], Table1[[#This Row],[Column2]]*1000)</f>
        <v>421</v>
      </c>
      <c r="M1093" s="14" t="str">
        <f>IFERROR(MID(Table1[[#This Row],[price]],SEARCH("¹",Table1[[#This Row],[price]])+1, 10), MID(Table1[[#This Row],[price]],SEARCH("Rs. ",Table1[[#This Row],[price]])+4, 10))</f>
        <v>1169</v>
      </c>
      <c r="N1093" s="6" t="str">
        <f>IF(ISNUMBER(SEARCH("Men", Table1[[#This Row],[name]])), "Men", "Women")</f>
        <v>Men</v>
      </c>
      <c r="O1093" s="6"/>
      <c r="P1093" s="6"/>
    </row>
    <row r="1094" spans="1:16" ht="19.8" customHeight="1" x14ac:dyDescent="0.3">
      <c r="A1094" t="s">
        <v>998</v>
      </c>
      <c r="B1094" t="s">
        <v>4619</v>
      </c>
      <c r="C1094" t="s">
        <v>4620</v>
      </c>
      <c r="D1094" t="s">
        <v>526</v>
      </c>
      <c r="E1094" s="1" t="s">
        <v>4621</v>
      </c>
      <c r="F1094" s="1" t="s">
        <v>2379</v>
      </c>
      <c r="G1094" s="1" t="s">
        <v>4622</v>
      </c>
      <c r="H1094" t="s">
        <v>766</v>
      </c>
      <c r="I1094" s="10" t="str">
        <f>IFERROR(LEFT(Table1[[#This Row],[ratingOld]],SEARCH("|", Table1[[#This Row],[ratingOld]])-2), AVERAGE(Table1[Ratings]))</f>
        <v>4.1</v>
      </c>
      <c r="J1094" s="1" t="str">
        <f>IF(Table1[[#This Row],[numBuyers]]&lt;&gt;"None",LEFT(Table1[[#This Row],[numBuyers]],SEARCH(" ",Table1[[#This Row],[numBuyers]])-1), "None")</f>
        <v>176</v>
      </c>
      <c r="K1094" s="1">
        <f>IFERROR(LEFT(Table1[[#This Row],[Column1]],SEARCH("k", Table1[[#This Row],[Column1]])-1), 0)</f>
        <v>0</v>
      </c>
      <c r="L1094" s="16" t="str">
        <f>IF(Table1[[#This Row],[Column2]]=0, Table1[[#This Row],[Column1]], Table1[[#This Row],[Column2]]*1000)</f>
        <v>176</v>
      </c>
      <c r="M1094" s="14" t="str">
        <f>IFERROR(MID(Table1[[#This Row],[price]],SEARCH("¹",Table1[[#This Row],[price]])+1, 10), MID(Table1[[#This Row],[price]],SEARCH("Rs. ",Table1[[#This Row],[price]])+4, 10))</f>
        <v>1101</v>
      </c>
      <c r="N1094" s="6" t="str">
        <f>IF(ISNUMBER(SEARCH("Men", Table1[[#This Row],[name]])), "Men", "Women")</f>
        <v>Women</v>
      </c>
      <c r="O1094" s="6"/>
      <c r="P1094" s="6"/>
    </row>
    <row r="1095" spans="1:16" ht="19.8" customHeight="1" x14ac:dyDescent="0.3">
      <c r="A1095" t="s">
        <v>71</v>
      </c>
      <c r="B1095" t="s">
        <v>4623</v>
      </c>
      <c r="C1095" t="s">
        <v>2394</v>
      </c>
      <c r="D1095" t="s">
        <v>2395</v>
      </c>
      <c r="E1095" s="1" t="s">
        <v>4624</v>
      </c>
      <c r="F1095" t="s">
        <v>1364</v>
      </c>
      <c r="G1095" s="1" t="s">
        <v>4625</v>
      </c>
      <c r="H1095" t="s">
        <v>4626</v>
      </c>
      <c r="I1095" s="10" t="str">
        <f>IFERROR(LEFT(Table1[[#This Row],[ratingOld]],SEARCH("|", Table1[[#This Row],[ratingOld]])-2), AVERAGE(Table1[Ratings]))</f>
        <v>4.1</v>
      </c>
      <c r="J1095" s="1" t="str">
        <f>IF(Table1[[#This Row],[numBuyers]]&lt;&gt;"None",LEFT(Table1[[#This Row],[numBuyers]],SEARCH(" ",Table1[[#This Row],[numBuyers]])-1), "None")</f>
        <v>475</v>
      </c>
      <c r="K1095" s="1">
        <f>IFERROR(LEFT(Table1[[#This Row],[Column1]],SEARCH("k", Table1[[#This Row],[Column1]])-1), 0)</f>
        <v>0</v>
      </c>
      <c r="L1095" s="16" t="str">
        <f>IF(Table1[[#This Row],[Column2]]=0, Table1[[#This Row],[Column1]], Table1[[#This Row],[Column2]]*1000)</f>
        <v>475</v>
      </c>
      <c r="M1095" s="14" t="str">
        <f>IFERROR(MID(Table1[[#This Row],[price]],SEARCH("¹",Table1[[#This Row],[price]])+1, 10), MID(Table1[[#This Row],[price]],SEARCH("Rs. ",Table1[[#This Row],[price]])+4, 10))</f>
        <v>636</v>
      </c>
      <c r="N1095" s="6" t="str">
        <f>IF(ISNUMBER(SEARCH("Men", Table1[[#This Row],[name]])), "Men", "Women")</f>
        <v>Men</v>
      </c>
      <c r="O1095" s="6"/>
      <c r="P1095" s="6"/>
    </row>
    <row r="1096" spans="1:16" ht="19.8" customHeight="1" x14ac:dyDescent="0.3">
      <c r="A1096" t="s">
        <v>651</v>
      </c>
      <c r="B1096" t="s">
        <v>4627</v>
      </c>
      <c r="C1096" t="s">
        <v>653</v>
      </c>
      <c r="D1096" t="s">
        <v>526</v>
      </c>
      <c r="E1096" s="1" t="s">
        <v>4628</v>
      </c>
      <c r="F1096" t="s">
        <v>655</v>
      </c>
      <c r="G1096" s="1" t="s">
        <v>1605</v>
      </c>
      <c r="H1096" t="s">
        <v>175</v>
      </c>
      <c r="I1096" s="10" t="str">
        <f>IFERROR(LEFT(Table1[[#This Row],[ratingOld]],SEARCH("|", Table1[[#This Row],[ratingOld]])-2), AVERAGE(Table1[Ratings]))</f>
        <v>4.4</v>
      </c>
      <c r="J1096" s="1" t="str">
        <f>IF(Table1[[#This Row],[numBuyers]]&lt;&gt;"None",LEFT(Table1[[#This Row],[numBuyers]],SEARCH(" ",Table1[[#This Row],[numBuyers]])-1), "None")</f>
        <v>2.7k</v>
      </c>
      <c r="K1096" s="1" t="str">
        <f>IFERROR(LEFT(Table1[[#This Row],[Column1]],SEARCH("k", Table1[[#This Row],[Column1]])-1), 0)</f>
        <v>2.7</v>
      </c>
      <c r="L1096" s="16">
        <f>IF(Table1[[#This Row],[Column2]]=0, Table1[[#This Row],[Column1]], Table1[[#This Row],[Column2]]*1000)</f>
        <v>2700</v>
      </c>
      <c r="M1096" s="14" t="str">
        <f>IFERROR(MID(Table1[[#This Row],[price]],SEARCH("¹",Table1[[#This Row],[price]])+1, 10), MID(Table1[[#This Row],[price]],SEARCH("Rs. ",Table1[[#This Row],[price]])+4, 10))</f>
        <v>162</v>
      </c>
      <c r="N1096" s="6" t="str">
        <f>IF(ISNUMBER(SEARCH("Men", Table1[[#This Row],[name]])), "Men", "Women")</f>
        <v>Women</v>
      </c>
      <c r="O1096" s="6"/>
      <c r="P1096" s="6"/>
    </row>
    <row r="1097" spans="1:16" ht="19.8" customHeight="1" x14ac:dyDescent="0.3">
      <c r="A1097" t="s">
        <v>616</v>
      </c>
      <c r="B1097" t="s">
        <v>4629</v>
      </c>
      <c r="C1097" t="s">
        <v>3551</v>
      </c>
      <c r="D1097" t="s">
        <v>4630</v>
      </c>
      <c r="E1097" s="1" t="s">
        <v>4631</v>
      </c>
      <c r="F1097" s="1" t="s">
        <v>4632</v>
      </c>
      <c r="G1097" s="1" t="s">
        <v>4633</v>
      </c>
      <c r="H1097" t="s">
        <v>3741</v>
      </c>
      <c r="I1097" s="10" t="str">
        <f>IFERROR(LEFT(Table1[[#This Row],[ratingOld]],SEARCH("|", Table1[[#This Row],[ratingOld]])-2), AVERAGE(Table1[Ratings]))</f>
        <v>4.3</v>
      </c>
      <c r="J1097" s="1" t="str">
        <f>IF(Table1[[#This Row],[numBuyers]]&lt;&gt;"None",LEFT(Table1[[#This Row],[numBuyers]],SEARCH(" ",Table1[[#This Row],[numBuyers]])-1), "None")</f>
        <v>124</v>
      </c>
      <c r="K1097" s="1">
        <f>IFERROR(LEFT(Table1[[#This Row],[Column1]],SEARCH("k", Table1[[#This Row],[Column1]])-1), 0)</f>
        <v>0</v>
      </c>
      <c r="L1097" s="16" t="str">
        <f>IF(Table1[[#This Row],[Column2]]=0, Table1[[#This Row],[Column1]], Table1[[#This Row],[Column2]]*1000)</f>
        <v>124</v>
      </c>
      <c r="M1097" s="14" t="str">
        <f>IFERROR(MID(Table1[[#This Row],[price]],SEARCH("¹",Table1[[#This Row],[price]])+1, 10), MID(Table1[[#This Row],[price]],SEARCH("Rs. ",Table1[[#This Row],[price]])+4, 10))</f>
        <v>2899</v>
      </c>
      <c r="N1097" s="6" t="str">
        <f>IF(ISNUMBER(SEARCH("Men", Table1[[#This Row],[name]])), "Men", "Women")</f>
        <v>Women</v>
      </c>
      <c r="O1097" s="6"/>
      <c r="P1097" s="6"/>
    </row>
    <row r="1098" spans="1:16" ht="19.8" customHeight="1" x14ac:dyDescent="0.3">
      <c r="A1098" t="s">
        <v>104</v>
      </c>
      <c r="B1098" t="s">
        <v>4634</v>
      </c>
      <c r="C1098" t="s">
        <v>52</v>
      </c>
      <c r="D1098" t="s">
        <v>459</v>
      </c>
      <c r="E1098" s="1" t="s">
        <v>4635</v>
      </c>
      <c r="F1098" s="1" t="s">
        <v>528</v>
      </c>
      <c r="G1098" s="1" t="s">
        <v>4636</v>
      </c>
      <c r="H1098" t="s">
        <v>4637</v>
      </c>
      <c r="I1098" s="10" t="str">
        <f>IFERROR(LEFT(Table1[[#This Row],[ratingOld]],SEARCH("|", Table1[[#This Row],[ratingOld]])-2), AVERAGE(Table1[Ratings]))</f>
        <v>4.3</v>
      </c>
      <c r="J1098" s="1" t="str">
        <f>IF(Table1[[#This Row],[numBuyers]]&lt;&gt;"None",LEFT(Table1[[#This Row],[numBuyers]],SEARCH(" ",Table1[[#This Row],[numBuyers]])-1), "None")</f>
        <v>286</v>
      </c>
      <c r="K1098" s="1">
        <f>IFERROR(LEFT(Table1[[#This Row],[Column1]],SEARCH("k", Table1[[#This Row],[Column1]])-1), 0)</f>
        <v>0</v>
      </c>
      <c r="L1098" s="16" t="str">
        <f>IF(Table1[[#This Row],[Column2]]=0, Table1[[#This Row],[Column1]], Table1[[#This Row],[Column2]]*1000)</f>
        <v>286</v>
      </c>
      <c r="M1098" s="14" t="str">
        <f>IFERROR(MID(Table1[[#This Row],[price]],SEARCH("¹",Table1[[#This Row],[price]])+1, 10), MID(Table1[[#This Row],[price]],SEARCH("Rs. ",Table1[[#This Row],[price]])+4, 10))</f>
        <v>1999</v>
      </c>
      <c r="N1098" s="6" t="str">
        <f>IF(ISNUMBER(SEARCH("Men", Table1[[#This Row],[name]])), "Men", "Women")</f>
        <v>Men</v>
      </c>
      <c r="O1098" s="6"/>
      <c r="P1098" s="6"/>
    </row>
    <row r="1099" spans="1:16" ht="19.8" customHeight="1" x14ac:dyDescent="0.3">
      <c r="A1099" t="s">
        <v>7</v>
      </c>
      <c r="B1099" t="s">
        <v>4638</v>
      </c>
      <c r="C1099" t="s">
        <v>4639</v>
      </c>
      <c r="D1099" t="s">
        <v>10</v>
      </c>
      <c r="E1099" s="1" t="s">
        <v>4640</v>
      </c>
      <c r="F1099" s="1" t="s">
        <v>823</v>
      </c>
      <c r="G1099" s="1" t="s">
        <v>4641</v>
      </c>
      <c r="H1099" t="s">
        <v>825</v>
      </c>
      <c r="I1099" s="10" t="str">
        <f>IFERROR(LEFT(Table1[[#This Row],[ratingOld]],SEARCH("|", Table1[[#This Row],[ratingOld]])-2), AVERAGE(Table1[Ratings]))</f>
        <v>4.4</v>
      </c>
      <c r="J1099" s="1" t="str">
        <f>IF(Table1[[#This Row],[numBuyers]]&lt;&gt;"None",LEFT(Table1[[#This Row],[numBuyers]],SEARCH(" ",Table1[[#This Row],[numBuyers]])-1), "None")</f>
        <v>59</v>
      </c>
      <c r="K1099" s="1">
        <f>IFERROR(LEFT(Table1[[#This Row],[Column1]],SEARCH("k", Table1[[#This Row],[Column1]])-1), 0)</f>
        <v>0</v>
      </c>
      <c r="L1099" s="16" t="str">
        <f>IF(Table1[[#This Row],[Column2]]=0, Table1[[#This Row],[Column1]], Table1[[#This Row],[Column2]]*1000)</f>
        <v>59</v>
      </c>
      <c r="M1099" s="14" t="str">
        <f>IFERROR(MID(Table1[[#This Row],[price]],SEARCH("¹",Table1[[#This Row],[price]])+1, 10), MID(Table1[[#This Row],[price]],SEARCH("Rs. ",Table1[[#This Row],[price]])+4, 10))</f>
        <v>4349</v>
      </c>
      <c r="N1099" s="6" t="str">
        <f>IF(ISNUMBER(SEARCH("Men", Table1[[#This Row],[name]])), "Men", "Women")</f>
        <v>Men</v>
      </c>
      <c r="O1099" s="6"/>
      <c r="P1099" s="6"/>
    </row>
    <row r="1100" spans="1:16" ht="19.8" customHeight="1" x14ac:dyDescent="0.3">
      <c r="A1100" t="s">
        <v>227</v>
      </c>
      <c r="B1100" t="s">
        <v>4642</v>
      </c>
      <c r="C1100" t="s">
        <v>4643</v>
      </c>
      <c r="D1100" t="s">
        <v>984</v>
      </c>
      <c r="E1100" s="1" t="s">
        <v>4644</v>
      </c>
      <c r="F1100" s="1" t="s">
        <v>115</v>
      </c>
      <c r="G1100" s="1" t="s">
        <v>2904</v>
      </c>
      <c r="H1100" t="s">
        <v>402</v>
      </c>
      <c r="I1100" s="10" t="str">
        <f>IFERROR(LEFT(Table1[[#This Row],[ratingOld]],SEARCH("|", Table1[[#This Row],[ratingOld]])-2), AVERAGE(Table1[Ratings]))</f>
        <v>3.7</v>
      </c>
      <c r="J1100" s="1" t="str">
        <f>IF(Table1[[#This Row],[numBuyers]]&lt;&gt;"None",LEFT(Table1[[#This Row],[numBuyers]],SEARCH(" ",Table1[[#This Row],[numBuyers]])-1), "None")</f>
        <v>135</v>
      </c>
      <c r="K1100" s="1">
        <f>IFERROR(LEFT(Table1[[#This Row],[Column1]],SEARCH("k", Table1[[#This Row],[Column1]])-1), 0)</f>
        <v>0</v>
      </c>
      <c r="L1100" s="16" t="str">
        <f>IF(Table1[[#This Row],[Column2]]=0, Table1[[#This Row],[Column1]], Table1[[#This Row],[Column2]]*1000)</f>
        <v>135</v>
      </c>
      <c r="M1100" s="14" t="str">
        <f>IFERROR(MID(Table1[[#This Row],[price]],SEARCH("¹",Table1[[#This Row],[price]])+1, 10), MID(Table1[[#This Row],[price]],SEARCH("Rs. ",Table1[[#This Row],[price]])+4, 10))</f>
        <v>669</v>
      </c>
      <c r="N1100" s="6" t="str">
        <f>IF(ISNUMBER(SEARCH("Men", Table1[[#This Row],[name]])), "Men", "Women")</f>
        <v>Men</v>
      </c>
      <c r="O1100" s="6"/>
      <c r="P1100" s="6"/>
    </row>
    <row r="1101" spans="1:16" ht="19.8" customHeight="1" x14ac:dyDescent="0.3">
      <c r="A1101" t="s">
        <v>4645</v>
      </c>
      <c r="B1101" t="s">
        <v>4646</v>
      </c>
      <c r="C1101" t="s">
        <v>4647</v>
      </c>
      <c r="D1101" t="s">
        <v>18</v>
      </c>
      <c r="E1101" t="s">
        <v>4648</v>
      </c>
      <c r="F1101" t="s">
        <v>21</v>
      </c>
      <c r="G1101" s="1" t="s">
        <v>4649</v>
      </c>
      <c r="H1101" t="s">
        <v>716</v>
      </c>
      <c r="I1101" s="10" t="str">
        <f>IFERROR(LEFT(Table1[[#This Row],[ratingOld]],SEARCH("|", Table1[[#This Row],[ratingOld]])-2), AVERAGE(Table1[Ratings]))</f>
        <v>3.9</v>
      </c>
      <c r="J1101" s="1" t="str">
        <f>IF(Table1[[#This Row],[numBuyers]]&lt;&gt;"None",LEFT(Table1[[#This Row],[numBuyers]],SEARCH(" ",Table1[[#This Row],[numBuyers]])-1), "None")</f>
        <v>26</v>
      </c>
      <c r="K1101" s="1">
        <f>IFERROR(LEFT(Table1[[#This Row],[Column1]],SEARCH("k", Table1[[#This Row],[Column1]])-1), 0)</f>
        <v>0</v>
      </c>
      <c r="L1101" s="16" t="str">
        <f>IF(Table1[[#This Row],[Column2]]=0, Table1[[#This Row],[Column1]], Table1[[#This Row],[Column2]]*1000)</f>
        <v>26</v>
      </c>
      <c r="M1101" s="14" t="str">
        <f>IFERROR(MID(Table1[[#This Row],[price]],SEARCH("¹",Table1[[#This Row],[price]])+1, 10), MID(Table1[[#This Row],[price]],SEARCH("Rs. ",Table1[[#This Row],[price]])+4, 10))</f>
        <v>179</v>
      </c>
      <c r="N1101" s="6" t="str">
        <f>IF(ISNUMBER(SEARCH("Men", Table1[[#This Row],[name]])), "Men", "Women")</f>
        <v>Men</v>
      </c>
      <c r="O1101" s="6"/>
      <c r="P1101" s="6"/>
    </row>
    <row r="1102" spans="1:16" ht="19.8" customHeight="1" x14ac:dyDescent="0.3">
      <c r="A1102" t="s">
        <v>85</v>
      </c>
      <c r="B1102" t="s">
        <v>4650</v>
      </c>
      <c r="C1102" t="s">
        <v>2401</v>
      </c>
      <c r="D1102" t="s">
        <v>235</v>
      </c>
      <c r="E1102" t="s">
        <v>4651</v>
      </c>
      <c r="F1102" s="1" t="s">
        <v>1567</v>
      </c>
      <c r="G1102" s="1" t="s">
        <v>4652</v>
      </c>
      <c r="H1102" t="s">
        <v>4653</v>
      </c>
      <c r="I1102" s="10" t="str">
        <f>IFERROR(LEFT(Table1[[#This Row],[ratingOld]],SEARCH("|", Table1[[#This Row],[ratingOld]])-2), AVERAGE(Table1[Ratings]))</f>
        <v>4.1</v>
      </c>
      <c r="J1102" s="1" t="str">
        <f>IF(Table1[[#This Row],[numBuyers]]&lt;&gt;"None",LEFT(Table1[[#This Row],[numBuyers]],SEARCH(" ",Table1[[#This Row],[numBuyers]])-1), "None")</f>
        <v>375</v>
      </c>
      <c r="K1102" s="1">
        <f>IFERROR(LEFT(Table1[[#This Row],[Column1]],SEARCH("k", Table1[[#This Row],[Column1]])-1), 0)</f>
        <v>0</v>
      </c>
      <c r="L1102" s="16" t="str">
        <f>IF(Table1[[#This Row],[Column2]]=0, Table1[[#This Row],[Column1]], Table1[[#This Row],[Column2]]*1000)</f>
        <v>375</v>
      </c>
      <c r="M1102" s="14" t="str">
        <f>IFERROR(MID(Table1[[#This Row],[price]],SEARCH("¹",Table1[[#This Row],[price]])+1, 10), MID(Table1[[#This Row],[price]],SEARCH("Rs. ",Table1[[#This Row],[price]])+4, 10))</f>
        <v>1189</v>
      </c>
      <c r="N1102" s="6" t="str">
        <f>IF(ISNUMBER(SEARCH("Men", Table1[[#This Row],[name]])), "Men", "Women")</f>
        <v>Women</v>
      </c>
      <c r="O1102" s="6"/>
      <c r="P1102" s="6"/>
    </row>
    <row r="1103" spans="1:16" ht="19.8" customHeight="1" x14ac:dyDescent="0.3">
      <c r="A1103" t="s">
        <v>1005</v>
      </c>
      <c r="B1103" t="s">
        <v>4654</v>
      </c>
      <c r="C1103" t="s">
        <v>791</v>
      </c>
      <c r="D1103" t="s">
        <v>215</v>
      </c>
      <c r="E1103" s="1" t="s">
        <v>4655</v>
      </c>
      <c r="F1103" t="s">
        <v>21</v>
      </c>
      <c r="G1103" s="1" t="s">
        <v>1512</v>
      </c>
      <c r="H1103" t="s">
        <v>1370</v>
      </c>
      <c r="I1103" s="10" t="str">
        <f>IFERROR(LEFT(Table1[[#This Row],[ratingOld]],SEARCH("|", Table1[[#This Row],[ratingOld]])-2), AVERAGE(Table1[Ratings]))</f>
        <v>4.1</v>
      </c>
      <c r="J1103" s="1" t="str">
        <f>IF(Table1[[#This Row],[numBuyers]]&lt;&gt;"None",LEFT(Table1[[#This Row],[numBuyers]],SEARCH(" ",Table1[[#This Row],[numBuyers]])-1), "None")</f>
        <v>81</v>
      </c>
      <c r="K1103" s="1">
        <f>IFERROR(LEFT(Table1[[#This Row],[Column1]],SEARCH("k", Table1[[#This Row],[Column1]])-1), 0)</f>
        <v>0</v>
      </c>
      <c r="L1103" s="16" t="str">
        <f>IF(Table1[[#This Row],[Column2]]=0, Table1[[#This Row],[Column1]], Table1[[#This Row],[Column2]]*1000)</f>
        <v>81</v>
      </c>
      <c r="M1103" s="14" t="str">
        <f>IFERROR(MID(Table1[[#This Row],[price]],SEARCH("¹",Table1[[#This Row],[price]])+1, 10), MID(Table1[[#This Row],[price]],SEARCH("Rs. ",Table1[[#This Row],[price]])+4, 10))</f>
        <v>549</v>
      </c>
      <c r="N1103" s="6" t="str">
        <f>IF(ISNUMBER(SEARCH("Men", Table1[[#This Row],[name]])), "Men", "Women")</f>
        <v>Women</v>
      </c>
      <c r="O1103" s="6"/>
      <c r="P1103" s="6"/>
    </row>
    <row r="1104" spans="1:16" ht="19.8" customHeight="1" x14ac:dyDescent="0.3">
      <c r="A1104" t="s">
        <v>127</v>
      </c>
      <c r="B1104" t="s">
        <v>4656</v>
      </c>
      <c r="C1104" t="s">
        <v>67</v>
      </c>
      <c r="D1104" t="s">
        <v>68</v>
      </c>
      <c r="E1104" s="1" t="s">
        <v>4657</v>
      </c>
      <c r="F1104" t="s">
        <v>373</v>
      </c>
      <c r="G1104" s="1" t="s">
        <v>2987</v>
      </c>
      <c r="H1104" t="s">
        <v>498</v>
      </c>
      <c r="I1104" s="10" t="str">
        <f>IFERROR(LEFT(Table1[[#This Row],[ratingOld]],SEARCH("|", Table1[[#This Row],[ratingOld]])-2), AVERAGE(Table1[Ratings]))</f>
        <v>4.2</v>
      </c>
      <c r="J1104" s="1" t="str">
        <f>IF(Table1[[#This Row],[numBuyers]]&lt;&gt;"None",LEFT(Table1[[#This Row],[numBuyers]],SEARCH(" ",Table1[[#This Row],[numBuyers]])-1), "None")</f>
        <v>2.2k</v>
      </c>
      <c r="K1104" s="1" t="str">
        <f>IFERROR(LEFT(Table1[[#This Row],[Column1]],SEARCH("k", Table1[[#This Row],[Column1]])-1), 0)</f>
        <v>2.2</v>
      </c>
      <c r="L1104" s="16">
        <f>IF(Table1[[#This Row],[Column2]]=0, Table1[[#This Row],[Column1]], Table1[[#This Row],[Column2]]*1000)</f>
        <v>2200</v>
      </c>
      <c r="M1104" s="14" t="str">
        <f>IFERROR(MID(Table1[[#This Row],[price]],SEARCH("¹",Table1[[#This Row],[price]])+1, 10), MID(Table1[[#This Row],[price]],SEARCH("Rs. ",Table1[[#This Row],[price]])+4, 10))</f>
        <v>764</v>
      </c>
      <c r="N1104" s="6" t="str">
        <f>IF(ISNUMBER(SEARCH("Men", Table1[[#This Row],[name]])), "Men", "Women")</f>
        <v>Men</v>
      </c>
      <c r="O1104" s="6"/>
      <c r="P1104" s="6"/>
    </row>
    <row r="1105" spans="1:16" ht="19.8" customHeight="1" x14ac:dyDescent="0.3">
      <c r="A1105" t="s">
        <v>96</v>
      </c>
      <c r="B1105" t="s">
        <v>4658</v>
      </c>
      <c r="C1105" t="s">
        <v>4659</v>
      </c>
      <c r="D1105" t="s">
        <v>10</v>
      </c>
      <c r="E1105" s="1" t="s">
        <v>4660</v>
      </c>
      <c r="F1105" s="1" t="s">
        <v>3613</v>
      </c>
      <c r="G1105" s="1" t="s">
        <v>4661</v>
      </c>
      <c r="H1105" t="s">
        <v>4662</v>
      </c>
      <c r="I1105" s="10" t="str">
        <f>IFERROR(LEFT(Table1[[#This Row],[ratingOld]],SEARCH("|", Table1[[#This Row],[ratingOld]])-2), AVERAGE(Table1[Ratings]))</f>
        <v>4.2</v>
      </c>
      <c r="J1105" s="1" t="str">
        <f>IF(Table1[[#This Row],[numBuyers]]&lt;&gt;"None",LEFT(Table1[[#This Row],[numBuyers]],SEARCH(" ",Table1[[#This Row],[numBuyers]])-1), "None")</f>
        <v>107</v>
      </c>
      <c r="K1105" s="1">
        <f>IFERROR(LEFT(Table1[[#This Row],[Column1]],SEARCH("k", Table1[[#This Row],[Column1]])-1), 0)</f>
        <v>0</v>
      </c>
      <c r="L1105" s="16" t="str">
        <f>IF(Table1[[#This Row],[Column2]]=0, Table1[[#This Row],[Column1]], Table1[[#This Row],[Column2]]*1000)</f>
        <v>107</v>
      </c>
      <c r="M1105" s="14" t="str">
        <f>IFERROR(MID(Table1[[#This Row],[price]],SEARCH("¹",Table1[[#This Row],[price]])+1, 10), MID(Table1[[#This Row],[price]],SEARCH("Rs. ",Table1[[#This Row],[price]])+4, 10))</f>
        <v>2621</v>
      </c>
      <c r="N1105" s="6" t="str">
        <f>IF(ISNUMBER(SEARCH("Men", Table1[[#This Row],[name]])), "Men", "Women")</f>
        <v>Men</v>
      </c>
      <c r="O1105" s="6"/>
      <c r="P1105" s="6"/>
    </row>
    <row r="1106" spans="1:16" ht="19.8" customHeight="1" x14ac:dyDescent="0.3">
      <c r="A1106" t="s">
        <v>133</v>
      </c>
      <c r="B1106" t="s">
        <v>4663</v>
      </c>
      <c r="C1106" t="s">
        <v>1211</v>
      </c>
      <c r="D1106" t="s">
        <v>21</v>
      </c>
      <c r="E1106" t="s">
        <v>4664</v>
      </c>
      <c r="F1106" s="1" t="s">
        <v>137</v>
      </c>
      <c r="G1106" s="1" t="s">
        <v>4665</v>
      </c>
      <c r="H1106" t="s">
        <v>4666</v>
      </c>
      <c r="I1106" s="10" t="str">
        <f>IFERROR(LEFT(Table1[[#This Row],[ratingOld]],SEARCH("|", Table1[[#This Row],[ratingOld]])-2), AVERAGE(Table1[Ratings]))</f>
        <v>4.2</v>
      </c>
      <c r="J1106" s="1" t="str">
        <f>IF(Table1[[#This Row],[numBuyers]]&lt;&gt;"None",LEFT(Table1[[#This Row],[numBuyers]],SEARCH(" ",Table1[[#This Row],[numBuyers]])-1), "None")</f>
        <v>500</v>
      </c>
      <c r="K1106" s="1">
        <f>IFERROR(LEFT(Table1[[#This Row],[Column1]],SEARCH("k", Table1[[#This Row],[Column1]])-1), 0)</f>
        <v>0</v>
      </c>
      <c r="L1106" s="16" t="str">
        <f>IF(Table1[[#This Row],[Column2]]=0, Table1[[#This Row],[Column1]], Table1[[#This Row],[Column2]]*1000)</f>
        <v>500</v>
      </c>
      <c r="M1106" s="14" t="str">
        <f>IFERROR(MID(Table1[[#This Row],[price]],SEARCH("¹",Table1[[#This Row],[price]])+1, 10), MID(Table1[[#This Row],[price]],SEARCH("Rs. ",Table1[[#This Row],[price]])+4, 10))</f>
        <v>1999</v>
      </c>
      <c r="N1106" s="6" t="str">
        <f>IF(ISNUMBER(SEARCH("Men", Table1[[#This Row],[name]])), "Men", "Women")</f>
        <v>Women</v>
      </c>
      <c r="O1106" s="6"/>
      <c r="P1106" s="6"/>
    </row>
    <row r="1107" spans="1:16" ht="19.8" customHeight="1" x14ac:dyDescent="0.3">
      <c r="A1107" t="s">
        <v>4667</v>
      </c>
      <c r="B1107" t="s">
        <v>4668</v>
      </c>
      <c r="C1107" t="s">
        <v>4669</v>
      </c>
      <c r="D1107" t="s">
        <v>1290</v>
      </c>
      <c r="E1107" t="s">
        <v>4670</v>
      </c>
      <c r="F1107" t="s">
        <v>21</v>
      </c>
      <c r="G1107" s="1" t="s">
        <v>4671</v>
      </c>
      <c r="H1107" t="s">
        <v>2028</v>
      </c>
      <c r="I1107" s="10" t="str">
        <f>IFERROR(LEFT(Table1[[#This Row],[ratingOld]],SEARCH("|", Table1[[#This Row],[ratingOld]])-2), AVERAGE(Table1[Ratings]))</f>
        <v>4.4</v>
      </c>
      <c r="J1107" s="1" t="str">
        <f>IF(Table1[[#This Row],[numBuyers]]&lt;&gt;"None",LEFT(Table1[[#This Row],[numBuyers]],SEARCH(" ",Table1[[#This Row],[numBuyers]])-1), "None")</f>
        <v>111</v>
      </c>
      <c r="K1107" s="1">
        <f>IFERROR(LEFT(Table1[[#This Row],[Column1]],SEARCH("k", Table1[[#This Row],[Column1]])-1), 0)</f>
        <v>0</v>
      </c>
      <c r="L1107" s="16" t="str">
        <f>IF(Table1[[#This Row],[Column2]]=0, Table1[[#This Row],[Column1]], Table1[[#This Row],[Column2]]*1000)</f>
        <v>111</v>
      </c>
      <c r="M1107" s="14" t="str">
        <f>IFERROR(MID(Table1[[#This Row],[price]],SEARCH("¹",Table1[[#This Row],[price]])+1, 10), MID(Table1[[#This Row],[price]],SEARCH("Rs. ",Table1[[#This Row],[price]])+4, 10))</f>
        <v>429</v>
      </c>
      <c r="N1107" s="6" t="str">
        <f>IF(ISNUMBER(SEARCH("Men", Table1[[#This Row],[name]])), "Men", "Women")</f>
        <v>Women</v>
      </c>
      <c r="O1107" s="6"/>
      <c r="P1107" s="6"/>
    </row>
    <row r="1108" spans="1:16" ht="19.8" customHeight="1" x14ac:dyDescent="0.3">
      <c r="A1108" t="s">
        <v>240</v>
      </c>
      <c r="B1108" t="s">
        <v>4672</v>
      </c>
      <c r="C1108" t="s">
        <v>377</v>
      </c>
      <c r="D1108" t="s">
        <v>68</v>
      </c>
      <c r="E1108" t="s">
        <v>4673</v>
      </c>
      <c r="F1108" t="s">
        <v>1503</v>
      </c>
      <c r="G1108" s="1" t="s">
        <v>1274</v>
      </c>
      <c r="H1108" t="s">
        <v>1209</v>
      </c>
      <c r="I1108" s="10" t="str">
        <f>IFERROR(LEFT(Table1[[#This Row],[ratingOld]],SEARCH("|", Table1[[#This Row],[ratingOld]])-2), AVERAGE(Table1[Ratings]))</f>
        <v>4.3</v>
      </c>
      <c r="J1108" s="1" t="str">
        <f>IF(Table1[[#This Row],[numBuyers]]&lt;&gt;"None",LEFT(Table1[[#This Row],[numBuyers]],SEARCH(" ",Table1[[#This Row],[numBuyers]])-1), "None")</f>
        <v>3.6k</v>
      </c>
      <c r="K1108" s="1" t="str">
        <f>IFERROR(LEFT(Table1[[#This Row],[Column1]],SEARCH("k", Table1[[#This Row],[Column1]])-1), 0)</f>
        <v>3.6</v>
      </c>
      <c r="L1108" s="16">
        <f>IF(Table1[[#This Row],[Column2]]=0, Table1[[#This Row],[Column1]], Table1[[#This Row],[Column2]]*1000)</f>
        <v>3600</v>
      </c>
      <c r="M1108" s="14" t="str">
        <f>IFERROR(MID(Table1[[#This Row],[price]],SEARCH("¹",Table1[[#This Row],[price]])+1, 10), MID(Table1[[#This Row],[price]],SEARCH("Rs. ",Table1[[#This Row],[price]])+4, 10))</f>
        <v>899</v>
      </c>
      <c r="N1108" s="6" t="str">
        <f>IF(ISNUMBER(SEARCH("Men", Table1[[#This Row],[name]])), "Men", "Women")</f>
        <v>Men</v>
      </c>
      <c r="O1108" s="6"/>
      <c r="P1108" s="6"/>
    </row>
    <row r="1109" spans="1:16" ht="19.8" customHeight="1" x14ac:dyDescent="0.3">
      <c r="A1109" t="s">
        <v>140</v>
      </c>
      <c r="B1109" t="s">
        <v>4674</v>
      </c>
      <c r="C1109" t="s">
        <v>3792</v>
      </c>
      <c r="D1109" t="s">
        <v>18</v>
      </c>
      <c r="E1109" t="s">
        <v>4675</v>
      </c>
      <c r="F1109" s="1" t="s">
        <v>4676</v>
      </c>
      <c r="G1109" s="1" t="s">
        <v>4677</v>
      </c>
      <c r="H1109" t="s">
        <v>808</v>
      </c>
      <c r="I1109" s="10" t="str">
        <f>IFERROR(LEFT(Table1[[#This Row],[ratingOld]],SEARCH("|", Table1[[#This Row],[ratingOld]])-2), AVERAGE(Table1[Ratings]))</f>
        <v>4.5</v>
      </c>
      <c r="J1109" s="1" t="str">
        <f>IF(Table1[[#This Row],[numBuyers]]&lt;&gt;"None",LEFT(Table1[[#This Row],[numBuyers]],SEARCH(" ",Table1[[#This Row],[numBuyers]])-1), "None")</f>
        <v>11</v>
      </c>
      <c r="K1109" s="1">
        <f>IFERROR(LEFT(Table1[[#This Row],[Column1]],SEARCH("k", Table1[[#This Row],[Column1]])-1), 0)</f>
        <v>0</v>
      </c>
      <c r="L1109" s="16" t="str">
        <f>IF(Table1[[#This Row],[Column2]]=0, Table1[[#This Row],[Column1]], Table1[[#This Row],[Column2]]*1000)</f>
        <v>11</v>
      </c>
      <c r="M1109" s="14" t="str">
        <f>IFERROR(MID(Table1[[#This Row],[price]],SEARCH("¹",Table1[[#This Row],[price]])+1, 10), MID(Table1[[#This Row],[price]],SEARCH("Rs. ",Table1[[#This Row],[price]])+4, 10))</f>
        <v>1259</v>
      </c>
      <c r="N1109" s="6" t="str">
        <f>IF(ISNUMBER(SEARCH("Men", Table1[[#This Row],[name]])), "Men", "Women")</f>
        <v>Women</v>
      </c>
      <c r="O1109" s="6"/>
      <c r="P1109" s="6"/>
    </row>
    <row r="1110" spans="1:16" ht="19.8" customHeight="1" x14ac:dyDescent="0.3">
      <c r="A1110" t="s">
        <v>65</v>
      </c>
      <c r="B1110" t="s">
        <v>4678</v>
      </c>
      <c r="C1110" t="s">
        <v>2629</v>
      </c>
      <c r="D1110" t="s">
        <v>1483</v>
      </c>
      <c r="E1110" t="s">
        <v>4679</v>
      </c>
      <c r="F1110" s="1" t="s">
        <v>285</v>
      </c>
      <c r="G1110" s="1" t="s">
        <v>1689</v>
      </c>
      <c r="H1110" t="s">
        <v>1074</v>
      </c>
      <c r="I1110" s="10" t="str">
        <f>IFERROR(LEFT(Table1[[#This Row],[ratingOld]],SEARCH("|", Table1[[#This Row],[ratingOld]])-2), AVERAGE(Table1[Ratings]))</f>
        <v>4.3</v>
      </c>
      <c r="J1110" s="1" t="str">
        <f>IF(Table1[[#This Row],[numBuyers]]&lt;&gt;"None",LEFT(Table1[[#This Row],[numBuyers]],SEARCH(" ",Table1[[#This Row],[numBuyers]])-1), "None")</f>
        <v>2.6k</v>
      </c>
      <c r="K1110" s="1" t="str">
        <f>IFERROR(LEFT(Table1[[#This Row],[Column1]],SEARCH("k", Table1[[#This Row],[Column1]])-1), 0)</f>
        <v>2.6</v>
      </c>
      <c r="L1110" s="16">
        <f>IF(Table1[[#This Row],[Column2]]=0, Table1[[#This Row],[Column1]], Table1[[#This Row],[Column2]]*1000)</f>
        <v>2600</v>
      </c>
      <c r="M1110" s="14" t="str">
        <f>IFERROR(MID(Table1[[#This Row],[price]],SEARCH("¹",Table1[[#This Row],[price]])+1, 10), MID(Table1[[#This Row],[price]],SEARCH("Rs. ",Table1[[#This Row],[price]])+4, 10))</f>
        <v>479</v>
      </c>
      <c r="N1110" s="6" t="str">
        <f>IF(ISNUMBER(SEARCH("Men", Table1[[#This Row],[name]])), "Men", "Women")</f>
        <v>Men</v>
      </c>
      <c r="O1110" s="6"/>
      <c r="P1110" s="6"/>
    </row>
    <row r="1111" spans="1:16" ht="19.8" customHeight="1" x14ac:dyDescent="0.3">
      <c r="A1111" t="s">
        <v>677</v>
      </c>
      <c r="B1111" t="s">
        <v>4680</v>
      </c>
      <c r="C1111" t="s">
        <v>4681</v>
      </c>
      <c r="D1111" t="s">
        <v>4541</v>
      </c>
      <c r="E1111" s="1" t="s">
        <v>4682</v>
      </c>
      <c r="F1111" t="s">
        <v>21</v>
      </c>
      <c r="G1111" s="1" t="s">
        <v>4683</v>
      </c>
      <c r="H1111" t="s">
        <v>1241</v>
      </c>
      <c r="I1111" s="10" t="str">
        <f>IFERROR(LEFT(Table1[[#This Row],[ratingOld]],SEARCH("|", Table1[[#This Row],[ratingOld]])-2), AVERAGE(Table1[Ratings]))</f>
        <v>4.1</v>
      </c>
      <c r="J1111" s="1" t="str">
        <f>IF(Table1[[#This Row],[numBuyers]]&lt;&gt;"None",LEFT(Table1[[#This Row],[numBuyers]],SEARCH(" ",Table1[[#This Row],[numBuyers]])-1), "None")</f>
        <v>5.6k</v>
      </c>
      <c r="K1111" s="1" t="str">
        <f>IFERROR(LEFT(Table1[[#This Row],[Column1]],SEARCH("k", Table1[[#This Row],[Column1]])-1), 0)</f>
        <v>5.6</v>
      </c>
      <c r="L1111" s="16">
        <f>IF(Table1[[#This Row],[Column2]]=0, Table1[[#This Row],[Column1]], Table1[[#This Row],[Column2]]*1000)</f>
        <v>5600</v>
      </c>
      <c r="M1111" s="14" t="str">
        <f>IFERROR(MID(Table1[[#This Row],[price]],SEARCH("¹",Table1[[#This Row],[price]])+1, 10), MID(Table1[[#This Row],[price]],SEARCH("Rs. ",Table1[[#This Row],[price]])+4, 10))</f>
        <v>1387</v>
      </c>
      <c r="N1111" s="6" t="str">
        <f>IF(ISNUMBER(SEARCH("Men", Table1[[#This Row],[name]])), "Men", "Women")</f>
        <v>Men</v>
      </c>
      <c r="O1111" s="6"/>
      <c r="P1111" s="6"/>
    </row>
    <row r="1112" spans="1:16" ht="19.8" customHeight="1" x14ac:dyDescent="0.3">
      <c r="A1112" t="s">
        <v>104</v>
      </c>
      <c r="B1112" t="s">
        <v>4684</v>
      </c>
      <c r="C1112" t="s">
        <v>640</v>
      </c>
      <c r="D1112" t="s">
        <v>235</v>
      </c>
      <c r="E1112" s="1" t="s">
        <v>4685</v>
      </c>
      <c r="F1112" s="1" t="s">
        <v>368</v>
      </c>
      <c r="G1112" s="1" t="s">
        <v>4686</v>
      </c>
      <c r="H1112" t="s">
        <v>2250</v>
      </c>
      <c r="I1112" s="10" t="str">
        <f>IFERROR(LEFT(Table1[[#This Row],[ratingOld]],SEARCH("|", Table1[[#This Row],[ratingOld]])-2), AVERAGE(Table1[Ratings]))</f>
        <v>4.2</v>
      </c>
      <c r="J1112" s="1" t="str">
        <f>IF(Table1[[#This Row],[numBuyers]]&lt;&gt;"None",LEFT(Table1[[#This Row],[numBuyers]],SEARCH(" ",Table1[[#This Row],[numBuyers]])-1), "None")</f>
        <v>62</v>
      </c>
      <c r="K1112" s="1">
        <f>IFERROR(LEFT(Table1[[#This Row],[Column1]],SEARCH("k", Table1[[#This Row],[Column1]])-1), 0)</f>
        <v>0</v>
      </c>
      <c r="L1112" s="16" t="str">
        <f>IF(Table1[[#This Row],[Column2]]=0, Table1[[#This Row],[Column1]], Table1[[#This Row],[Column2]]*1000)</f>
        <v>62</v>
      </c>
      <c r="M1112" s="14" t="str">
        <f>IFERROR(MID(Table1[[#This Row],[price]],SEARCH("¹",Table1[[#This Row],[price]])+1, 10), MID(Table1[[#This Row],[price]],SEARCH("Rs. ",Table1[[#This Row],[price]])+4, 10))</f>
        <v>1749</v>
      </c>
      <c r="N1112" s="6" t="str">
        <f>IF(ISNUMBER(SEARCH("Men", Table1[[#This Row],[name]])), "Men", "Women")</f>
        <v>Men</v>
      </c>
      <c r="O1112" s="6"/>
      <c r="P1112" s="6"/>
    </row>
    <row r="1113" spans="1:16" ht="19.8" hidden="1" customHeight="1" x14ac:dyDescent="0.3">
      <c r="A1113" t="s">
        <v>4687</v>
      </c>
      <c r="B1113" t="s">
        <v>4688</v>
      </c>
      <c r="C1113" t="s">
        <v>4689</v>
      </c>
      <c r="D1113" t="s">
        <v>201</v>
      </c>
      <c r="E1113" s="1" t="s">
        <v>4690</v>
      </c>
      <c r="F1113" s="1" t="s">
        <v>4691</v>
      </c>
      <c r="G1113" t="s">
        <v>21</v>
      </c>
      <c r="H1113" t="s">
        <v>21</v>
      </c>
      <c r="I1113" s="1" t="str">
        <f ca="1">IFERROR(LEFT(Table1[[#This Row],[ratingOld]],SEARCH("|", Table1[[#This Row],[ratingOld]])-2), AVERAGE(Table1[Ratings]))</f>
        <v>4.4</v>
      </c>
      <c r="J1113" s="1" t="str">
        <f>IF(Table1[[#This Row],[numBuyers]]&lt;&gt;"None",LEFT(Table1[[#This Row],[numBuyers]],SEARCH(" ",Table1[[#This Row],[numBuyers]])-1), "None")</f>
        <v>None</v>
      </c>
      <c r="K1113" s="1">
        <f>IFERROR(LEFT(Table1[[#This Row],[Column1]],SEARCH("k", Table1[[#This Row],[Column1]])-1), 0)</f>
        <v>0</v>
      </c>
      <c r="L1113" s="6" t="str">
        <f>IF(Table1[[#This Row],[Column2]]=0, Table1[[#This Row],[Column1]], Table1[[#This Row],[Column2]]*1000)</f>
        <v>None</v>
      </c>
      <c r="M1113" s="6" t="str">
        <f>IFERROR(MID(Table1[[#This Row],[price]],SEARCH("¹",Table1[[#This Row],[price]])+1, 10), MID(Table1[[#This Row],[price]],SEARCH("Rs. ",Table1[[#This Row],[price]])+4, 10))</f>
        <v>2379</v>
      </c>
      <c r="N1113" s="6" t="str">
        <f>IF(ISNUMBER(SEARCH("Men", Table1[[#This Row],[name]])), "Men", "Women")</f>
        <v>Men</v>
      </c>
      <c r="O1113" s="6" t="str">
        <f>TRIM(RIGHT(SUBSTITUTE(Table1[[#This Row],[name]], " ", REPT(" ", 100)), 100))</f>
        <v>Loafers</v>
      </c>
      <c r="P111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114" spans="1:16" ht="19.8" customHeight="1" x14ac:dyDescent="0.3">
      <c r="A1114" t="s">
        <v>104</v>
      </c>
      <c r="B1114" t="s">
        <v>4692</v>
      </c>
      <c r="C1114" t="s">
        <v>48</v>
      </c>
      <c r="D1114" t="s">
        <v>18</v>
      </c>
      <c r="E1114" s="1" t="s">
        <v>4693</v>
      </c>
      <c r="F1114" s="1" t="s">
        <v>108</v>
      </c>
      <c r="G1114" s="1" t="s">
        <v>4694</v>
      </c>
      <c r="H1114" t="s">
        <v>1569</v>
      </c>
      <c r="I1114" s="10" t="str">
        <f>IFERROR(LEFT(Table1[[#This Row],[ratingOld]],SEARCH("|", Table1[[#This Row],[ratingOld]])-2), AVERAGE(Table1[Ratings]))</f>
        <v>4.4</v>
      </c>
      <c r="J1114" s="1" t="str">
        <f>IF(Table1[[#This Row],[numBuyers]]&lt;&gt;"None",LEFT(Table1[[#This Row],[numBuyers]],SEARCH(" ",Table1[[#This Row],[numBuyers]])-1), "None")</f>
        <v>66</v>
      </c>
      <c r="K1114" s="1">
        <f>IFERROR(LEFT(Table1[[#This Row],[Column1]],SEARCH("k", Table1[[#This Row],[Column1]])-1), 0)</f>
        <v>0</v>
      </c>
      <c r="L1114" s="16" t="str">
        <f>IF(Table1[[#This Row],[Column2]]=0, Table1[[#This Row],[Column1]], Table1[[#This Row],[Column2]]*1000)</f>
        <v>66</v>
      </c>
      <c r="M1114" s="14" t="str">
        <f>IFERROR(MID(Table1[[#This Row],[price]],SEARCH("¹",Table1[[#This Row],[price]])+1, 10), MID(Table1[[#This Row],[price]],SEARCH("Rs. ",Table1[[#This Row],[price]])+4, 10))</f>
        <v>1499</v>
      </c>
      <c r="N1114" s="6" t="str">
        <f>IF(ISNUMBER(SEARCH("Men", Table1[[#This Row],[name]])), "Men", "Women")</f>
        <v>Women</v>
      </c>
      <c r="O1114" s="6"/>
      <c r="P1114" s="6"/>
    </row>
    <row r="1115" spans="1:16" ht="19.8" customHeight="1" x14ac:dyDescent="0.3">
      <c r="A1115" t="s">
        <v>4695</v>
      </c>
      <c r="B1115" t="s">
        <v>4696</v>
      </c>
      <c r="C1115" t="s">
        <v>4697</v>
      </c>
      <c r="D1115" t="s">
        <v>21</v>
      </c>
      <c r="E1115" s="1" t="s">
        <v>4698</v>
      </c>
      <c r="F1115" s="1" t="s">
        <v>4699</v>
      </c>
      <c r="G1115" s="1" t="s">
        <v>4700</v>
      </c>
      <c r="H1115" t="s">
        <v>2690</v>
      </c>
      <c r="I1115" s="10" t="str">
        <f>IFERROR(LEFT(Table1[[#This Row],[ratingOld]],SEARCH("|", Table1[[#This Row],[ratingOld]])-2), AVERAGE(Table1[Ratings]))</f>
        <v>4.1</v>
      </c>
      <c r="J1115" s="1" t="str">
        <f>IF(Table1[[#This Row],[numBuyers]]&lt;&gt;"None",LEFT(Table1[[#This Row],[numBuyers]],SEARCH(" ",Table1[[#This Row],[numBuyers]])-1), "None")</f>
        <v>38</v>
      </c>
      <c r="K1115" s="1">
        <f>IFERROR(LEFT(Table1[[#This Row],[Column1]],SEARCH("k", Table1[[#This Row],[Column1]])-1), 0)</f>
        <v>0</v>
      </c>
      <c r="L1115" s="16" t="str">
        <f>IF(Table1[[#This Row],[Column2]]=0, Table1[[#This Row],[Column1]], Table1[[#This Row],[Column2]]*1000)</f>
        <v>38</v>
      </c>
      <c r="M1115" s="14" t="str">
        <f>IFERROR(MID(Table1[[#This Row],[price]],SEARCH("¹",Table1[[#This Row],[price]])+1, 10), MID(Table1[[#This Row],[price]],SEARCH("Rs. ",Table1[[#This Row],[price]])+4, 10))</f>
        <v>30000</v>
      </c>
      <c r="N1115" s="6" t="str">
        <f>IF(ISNUMBER(SEARCH("Men", Table1[[#This Row],[name]])), "Men", "Women")</f>
        <v>Women</v>
      </c>
      <c r="O1115" s="6"/>
      <c r="P1115" s="6"/>
    </row>
    <row r="1116" spans="1:16" ht="19.8" customHeight="1" x14ac:dyDescent="0.3">
      <c r="A1116" t="s">
        <v>65</v>
      </c>
      <c r="B1116" t="s">
        <v>4701</v>
      </c>
      <c r="C1116" t="s">
        <v>4702</v>
      </c>
      <c r="D1116" t="s">
        <v>673</v>
      </c>
      <c r="E1116" t="s">
        <v>4703</v>
      </c>
      <c r="F1116" t="s">
        <v>4704</v>
      </c>
      <c r="G1116" s="1" t="s">
        <v>4705</v>
      </c>
      <c r="H1116" t="s">
        <v>4706</v>
      </c>
      <c r="I1116" s="10" t="str">
        <f>IFERROR(LEFT(Table1[[#This Row],[ratingOld]],SEARCH("|", Table1[[#This Row],[ratingOld]])-2), AVERAGE(Table1[Ratings]))</f>
        <v>3.6</v>
      </c>
      <c r="J1116" s="1" t="str">
        <f>IF(Table1[[#This Row],[numBuyers]]&lt;&gt;"None",LEFT(Table1[[#This Row],[numBuyers]],SEARCH(" ",Table1[[#This Row],[numBuyers]])-1), "None")</f>
        <v>280</v>
      </c>
      <c r="K1116" s="1">
        <f>IFERROR(LEFT(Table1[[#This Row],[Column1]],SEARCH("k", Table1[[#This Row],[Column1]])-1), 0)</f>
        <v>0</v>
      </c>
      <c r="L1116" s="16" t="str">
        <f>IF(Table1[[#This Row],[Column2]]=0, Table1[[#This Row],[Column1]], Table1[[#This Row],[Column2]]*1000)</f>
        <v>280</v>
      </c>
      <c r="M1116" s="14" t="str">
        <f>IFERROR(MID(Table1[[#This Row],[price]],SEARCH("¹",Table1[[#This Row],[price]])+1, 10), MID(Table1[[#This Row],[price]],SEARCH("Rs. ",Table1[[#This Row],[price]])+4, 10))</f>
        <v>467</v>
      </c>
      <c r="N1116" s="6" t="str">
        <f>IF(ISNUMBER(SEARCH("Men", Table1[[#This Row],[name]])), "Men", "Women")</f>
        <v>Men</v>
      </c>
      <c r="O1116" s="6"/>
      <c r="P1116" s="6"/>
    </row>
    <row r="1117" spans="1:16" ht="19.8" customHeight="1" x14ac:dyDescent="0.3">
      <c r="A1117" t="s">
        <v>168</v>
      </c>
      <c r="B1117" t="s">
        <v>4707</v>
      </c>
      <c r="C1117" t="s">
        <v>4708</v>
      </c>
      <c r="D1117" t="s">
        <v>194</v>
      </c>
      <c r="E1117" s="1" t="s">
        <v>4709</v>
      </c>
      <c r="F1117" s="1" t="s">
        <v>4710</v>
      </c>
      <c r="G1117" s="1" t="s">
        <v>4711</v>
      </c>
      <c r="H1117" t="s">
        <v>4712</v>
      </c>
      <c r="I1117" s="10" t="str">
        <f>IFERROR(LEFT(Table1[[#This Row],[ratingOld]],SEARCH("|", Table1[[#This Row],[ratingOld]])-2), AVERAGE(Table1[Ratings]))</f>
        <v>4.4</v>
      </c>
      <c r="J1117" s="1" t="str">
        <f>IF(Table1[[#This Row],[numBuyers]]&lt;&gt;"None",LEFT(Table1[[#This Row],[numBuyers]],SEARCH(" ",Table1[[#This Row],[numBuyers]])-1), "None")</f>
        <v>333</v>
      </c>
      <c r="K1117" s="1">
        <f>IFERROR(LEFT(Table1[[#This Row],[Column1]],SEARCH("k", Table1[[#This Row],[Column1]])-1), 0)</f>
        <v>0</v>
      </c>
      <c r="L1117" s="16" t="str">
        <f>IF(Table1[[#This Row],[Column2]]=0, Table1[[#This Row],[Column1]], Table1[[#This Row],[Column2]]*1000)</f>
        <v>333</v>
      </c>
      <c r="M1117" s="14" t="str">
        <f>IFERROR(MID(Table1[[#This Row],[price]],SEARCH("¹",Table1[[#This Row],[price]])+1, 10), MID(Table1[[#This Row],[price]],SEARCH("Rs. ",Table1[[#This Row],[price]])+4, 10))</f>
        <v>4045</v>
      </c>
      <c r="N1117" s="6" t="str">
        <f>IF(ISNUMBER(SEARCH("Men", Table1[[#This Row],[name]])), "Men", "Women")</f>
        <v>Men</v>
      </c>
      <c r="O1117" s="6"/>
      <c r="P1117" s="6"/>
    </row>
    <row r="1118" spans="1:16" ht="19.8" customHeight="1" x14ac:dyDescent="0.3">
      <c r="A1118" t="s">
        <v>288</v>
      </c>
      <c r="B1118" t="s">
        <v>4320</v>
      </c>
      <c r="C1118" t="s">
        <v>4713</v>
      </c>
      <c r="D1118" t="s">
        <v>215</v>
      </c>
      <c r="E1118" s="1" t="s">
        <v>4714</v>
      </c>
      <c r="F1118" s="1" t="s">
        <v>1511</v>
      </c>
      <c r="G1118" s="1" t="s">
        <v>3195</v>
      </c>
      <c r="H1118" t="s">
        <v>1035</v>
      </c>
      <c r="I1118" s="10" t="str">
        <f>IFERROR(LEFT(Table1[[#This Row],[ratingOld]],SEARCH("|", Table1[[#This Row],[ratingOld]])-2), AVERAGE(Table1[Ratings]))</f>
        <v>4.2</v>
      </c>
      <c r="J1118" s="1" t="str">
        <f>IF(Table1[[#This Row],[numBuyers]]&lt;&gt;"None",LEFT(Table1[[#This Row],[numBuyers]],SEARCH(" ",Table1[[#This Row],[numBuyers]])-1), "None")</f>
        <v>29</v>
      </c>
      <c r="K1118" s="1">
        <f>IFERROR(LEFT(Table1[[#This Row],[Column1]],SEARCH("k", Table1[[#This Row],[Column1]])-1), 0)</f>
        <v>0</v>
      </c>
      <c r="L1118" s="16" t="str">
        <f>IF(Table1[[#This Row],[Column2]]=0, Table1[[#This Row],[Column1]], Table1[[#This Row],[Column2]]*1000)</f>
        <v>29</v>
      </c>
      <c r="M1118" s="14" t="str">
        <f>IFERROR(MID(Table1[[#This Row],[price]],SEARCH("¹",Table1[[#This Row],[price]])+1, 10), MID(Table1[[#This Row],[price]],SEARCH("Rs. ",Table1[[#This Row],[price]])+4, 10))</f>
        <v>1374</v>
      </c>
      <c r="N1118" s="6" t="str">
        <f>IF(ISNUMBER(SEARCH("Men", Table1[[#This Row],[name]])), "Men", "Women")</f>
        <v>Men</v>
      </c>
      <c r="O1118" s="6"/>
      <c r="P1118" s="6"/>
    </row>
    <row r="1119" spans="1:16" ht="19.8" customHeight="1" x14ac:dyDescent="0.3">
      <c r="A1119" t="s">
        <v>4715</v>
      </c>
      <c r="B1119" t="s">
        <v>4716</v>
      </c>
      <c r="C1119" t="s">
        <v>392</v>
      </c>
      <c r="D1119" t="s">
        <v>459</v>
      </c>
      <c r="E1119" s="1" t="s">
        <v>4717</v>
      </c>
      <c r="F1119" t="s">
        <v>373</v>
      </c>
      <c r="G1119" s="1" t="s">
        <v>4718</v>
      </c>
      <c r="H1119" t="s">
        <v>4719</v>
      </c>
      <c r="I1119" s="10" t="str">
        <f>IFERROR(LEFT(Table1[[#This Row],[ratingOld]],SEARCH("|", Table1[[#This Row],[ratingOld]])-2), AVERAGE(Table1[Ratings]))</f>
        <v>4.3</v>
      </c>
      <c r="J1119" s="1" t="str">
        <f>IF(Table1[[#This Row],[numBuyers]]&lt;&gt;"None",LEFT(Table1[[#This Row],[numBuyers]],SEARCH(" ",Table1[[#This Row],[numBuyers]])-1), "None")</f>
        <v>68</v>
      </c>
      <c r="K1119" s="1">
        <f>IFERROR(LEFT(Table1[[#This Row],[Column1]],SEARCH("k", Table1[[#This Row],[Column1]])-1), 0)</f>
        <v>0</v>
      </c>
      <c r="L1119" s="16" t="str">
        <f>IF(Table1[[#This Row],[Column2]]=0, Table1[[#This Row],[Column1]], Table1[[#This Row],[Column2]]*1000)</f>
        <v>68</v>
      </c>
      <c r="M1119" s="14" t="str">
        <f>IFERROR(MID(Table1[[#This Row],[price]],SEARCH("¹",Table1[[#This Row],[price]])+1, 10), MID(Table1[[#This Row],[price]],SEARCH("Rs. ",Table1[[#This Row],[price]])+4, 10))</f>
        <v>799</v>
      </c>
      <c r="N1119" s="6" t="str">
        <f>IF(ISNUMBER(SEARCH("Men", Table1[[#This Row],[name]])), "Men", "Women")</f>
        <v>Men</v>
      </c>
      <c r="O1119" s="6"/>
      <c r="P1119" s="6"/>
    </row>
    <row r="1120" spans="1:16" ht="19.8" customHeight="1" x14ac:dyDescent="0.3">
      <c r="A1120" t="s">
        <v>499</v>
      </c>
      <c r="B1120" t="s">
        <v>4720</v>
      </c>
      <c r="C1120" t="s">
        <v>501</v>
      </c>
      <c r="D1120" t="s">
        <v>502</v>
      </c>
      <c r="E1120" s="1" t="s">
        <v>4721</v>
      </c>
      <c r="F1120" s="1" t="s">
        <v>4722</v>
      </c>
      <c r="G1120" s="1" t="s">
        <v>4165</v>
      </c>
      <c r="H1120" t="s">
        <v>3276</v>
      </c>
      <c r="I1120" s="10" t="str">
        <f>IFERROR(LEFT(Table1[[#This Row],[ratingOld]],SEARCH("|", Table1[[#This Row],[ratingOld]])-2), AVERAGE(Table1[Ratings]))</f>
        <v>4.3</v>
      </c>
      <c r="J1120" s="1" t="str">
        <f>IF(Table1[[#This Row],[numBuyers]]&lt;&gt;"None",LEFT(Table1[[#This Row],[numBuyers]],SEARCH(" ",Table1[[#This Row],[numBuyers]])-1), "None")</f>
        <v>810</v>
      </c>
      <c r="K1120" s="1">
        <f>IFERROR(LEFT(Table1[[#This Row],[Column1]],SEARCH("k", Table1[[#This Row],[Column1]])-1), 0)</f>
        <v>0</v>
      </c>
      <c r="L1120" s="16" t="str">
        <f>IF(Table1[[#This Row],[Column2]]=0, Table1[[#This Row],[Column1]], Table1[[#This Row],[Column2]]*1000)</f>
        <v>810</v>
      </c>
      <c r="M1120" s="14" t="str">
        <f>IFERROR(MID(Table1[[#This Row],[price]],SEARCH("¹",Table1[[#This Row],[price]])+1, 10), MID(Table1[[#This Row],[price]],SEARCH("Rs. ",Table1[[#This Row],[price]])+4, 10))</f>
        <v>3399</v>
      </c>
      <c r="N1120" s="6" t="str">
        <f>IF(ISNUMBER(SEARCH("Men", Table1[[#This Row],[name]])), "Men", "Women")</f>
        <v>Women</v>
      </c>
      <c r="O1120" s="6"/>
      <c r="P1120" s="6"/>
    </row>
    <row r="1121" spans="1:16" ht="19.8" customHeight="1" x14ac:dyDescent="0.3">
      <c r="A1121" t="s">
        <v>4210</v>
      </c>
      <c r="B1121" t="s">
        <v>4723</v>
      </c>
      <c r="C1121" t="s">
        <v>4669</v>
      </c>
      <c r="D1121" t="s">
        <v>163</v>
      </c>
      <c r="E1121" s="1" t="s">
        <v>4724</v>
      </c>
      <c r="F1121" s="1" t="s">
        <v>1179</v>
      </c>
      <c r="G1121" s="1" t="s">
        <v>4725</v>
      </c>
      <c r="H1121" t="s">
        <v>4726</v>
      </c>
      <c r="I1121" s="10" t="str">
        <f>IFERROR(LEFT(Table1[[#This Row],[ratingOld]],SEARCH("|", Table1[[#This Row],[ratingOld]])-2), AVERAGE(Table1[Ratings]))</f>
        <v>4.2</v>
      </c>
      <c r="J1121" s="1" t="str">
        <f>IF(Table1[[#This Row],[numBuyers]]&lt;&gt;"None",LEFT(Table1[[#This Row],[numBuyers]],SEARCH(" ",Table1[[#This Row],[numBuyers]])-1), "None")</f>
        <v>233</v>
      </c>
      <c r="K1121" s="1">
        <f>IFERROR(LEFT(Table1[[#This Row],[Column1]],SEARCH("k", Table1[[#This Row],[Column1]])-1), 0)</f>
        <v>0</v>
      </c>
      <c r="L1121" s="16" t="str">
        <f>IF(Table1[[#This Row],[Column2]]=0, Table1[[#This Row],[Column1]], Table1[[#This Row],[Column2]]*1000)</f>
        <v>233</v>
      </c>
      <c r="M1121" s="14" t="str">
        <f>IFERROR(MID(Table1[[#This Row],[price]],SEARCH("¹",Table1[[#This Row],[price]])+1, 10), MID(Table1[[#This Row],[price]],SEARCH("Rs. ",Table1[[#This Row],[price]])+4, 10))</f>
        <v>429</v>
      </c>
      <c r="N1121" s="6" t="str">
        <f>IF(ISNUMBER(SEARCH("Men", Table1[[#This Row],[name]])), "Men", "Women")</f>
        <v>Men</v>
      </c>
      <c r="O1121" s="6"/>
      <c r="P1121" s="6"/>
    </row>
    <row r="1122" spans="1:16" ht="19.8" customHeight="1" x14ac:dyDescent="0.3">
      <c r="A1122" t="s">
        <v>2498</v>
      </c>
      <c r="B1122" t="s">
        <v>2840</v>
      </c>
      <c r="C1122" t="s">
        <v>2500</v>
      </c>
      <c r="D1122" t="s">
        <v>2226</v>
      </c>
      <c r="E1122" t="s">
        <v>2841</v>
      </c>
      <c r="F1122" t="s">
        <v>373</v>
      </c>
      <c r="G1122" s="1" t="s">
        <v>4727</v>
      </c>
      <c r="H1122" t="s">
        <v>1112</v>
      </c>
      <c r="I1122" s="10" t="str">
        <f>IFERROR(LEFT(Table1[[#This Row],[ratingOld]],SEARCH("|", Table1[[#This Row],[ratingOld]])-2), AVERAGE(Table1[Ratings]))</f>
        <v>4</v>
      </c>
      <c r="J1122" s="1" t="str">
        <f>IF(Table1[[#This Row],[numBuyers]]&lt;&gt;"None",LEFT(Table1[[#This Row],[numBuyers]],SEARCH(" ",Table1[[#This Row],[numBuyers]])-1), "None")</f>
        <v>3.1k</v>
      </c>
      <c r="K1122" s="1" t="str">
        <f>IFERROR(LEFT(Table1[[#This Row],[Column1]],SEARCH("k", Table1[[#This Row],[Column1]])-1), 0)</f>
        <v>3.1</v>
      </c>
      <c r="L1122" s="16">
        <f>IF(Table1[[#This Row],[Column2]]=0, Table1[[#This Row],[Column1]], Table1[[#This Row],[Column2]]*1000)</f>
        <v>3100</v>
      </c>
      <c r="M1122" s="14" t="str">
        <f>IFERROR(MID(Table1[[#This Row],[price]],SEARCH("¹",Table1[[#This Row],[price]])+1, 10), MID(Table1[[#This Row],[price]],SEARCH("Rs. ",Table1[[#This Row],[price]])+4, 10))</f>
        <v>529</v>
      </c>
      <c r="N1122" s="6" t="str">
        <f>IF(ISNUMBER(SEARCH("Men", Table1[[#This Row],[name]])), "Men", "Women")</f>
        <v>Men</v>
      </c>
      <c r="O1122" s="6"/>
      <c r="P1122" s="6"/>
    </row>
    <row r="1123" spans="1:16" ht="19.8" customHeight="1" x14ac:dyDescent="0.3">
      <c r="A1123" t="s">
        <v>65</v>
      </c>
      <c r="B1123" t="s">
        <v>4728</v>
      </c>
      <c r="C1123" t="s">
        <v>4729</v>
      </c>
      <c r="D1123" t="s">
        <v>399</v>
      </c>
      <c r="E1123" s="1" t="s">
        <v>4730</v>
      </c>
      <c r="F1123" s="1" t="s">
        <v>1067</v>
      </c>
      <c r="G1123" s="1" t="s">
        <v>1450</v>
      </c>
      <c r="H1123" t="s">
        <v>1451</v>
      </c>
      <c r="I1123" s="10" t="str">
        <f>IFERROR(LEFT(Table1[[#This Row],[ratingOld]],SEARCH("|", Table1[[#This Row],[ratingOld]])-2), AVERAGE(Table1[Ratings]))</f>
        <v>4</v>
      </c>
      <c r="J1123" s="1" t="str">
        <f>IF(Table1[[#This Row],[numBuyers]]&lt;&gt;"None",LEFT(Table1[[#This Row],[numBuyers]],SEARCH(" ",Table1[[#This Row],[numBuyers]])-1), "None")</f>
        <v>58</v>
      </c>
      <c r="K1123" s="1">
        <f>IFERROR(LEFT(Table1[[#This Row],[Column1]],SEARCH("k", Table1[[#This Row],[Column1]])-1), 0)</f>
        <v>0</v>
      </c>
      <c r="L1123" s="16" t="str">
        <f>IF(Table1[[#This Row],[Column2]]=0, Table1[[#This Row],[Column1]], Table1[[#This Row],[Column2]]*1000)</f>
        <v>58</v>
      </c>
      <c r="M1123" s="14" t="str">
        <f>IFERROR(MID(Table1[[#This Row],[price]],SEARCH("¹",Table1[[#This Row],[price]])+1, 10), MID(Table1[[#This Row],[price]],SEARCH("Rs. ",Table1[[#This Row],[price]])+4, 10))</f>
        <v>688</v>
      </c>
      <c r="N1123" s="6" t="str">
        <f>IF(ISNUMBER(SEARCH("Men", Table1[[#This Row],[name]])), "Men", "Women")</f>
        <v>Men</v>
      </c>
      <c r="O1123" s="6"/>
      <c r="P1123" s="6"/>
    </row>
    <row r="1124" spans="1:16" ht="19.8" customHeight="1" x14ac:dyDescent="0.3">
      <c r="A1124" t="s">
        <v>1125</v>
      </c>
      <c r="B1124" t="s">
        <v>2633</v>
      </c>
      <c r="C1124" t="s">
        <v>4731</v>
      </c>
      <c r="D1124" t="s">
        <v>10</v>
      </c>
      <c r="E1124" s="1" t="s">
        <v>4732</v>
      </c>
      <c r="F1124" t="s">
        <v>4733</v>
      </c>
      <c r="G1124" s="1" t="s">
        <v>4734</v>
      </c>
      <c r="H1124" t="s">
        <v>3200</v>
      </c>
      <c r="I1124" s="10" t="str">
        <f>IFERROR(LEFT(Table1[[#This Row],[ratingOld]],SEARCH("|", Table1[[#This Row],[ratingOld]])-2), AVERAGE(Table1[Ratings]))</f>
        <v>3.9</v>
      </c>
      <c r="J1124" s="1" t="str">
        <f>IF(Table1[[#This Row],[numBuyers]]&lt;&gt;"None",LEFT(Table1[[#This Row],[numBuyers]],SEARCH(" ",Table1[[#This Row],[numBuyers]])-1), "None")</f>
        <v>3.4k</v>
      </c>
      <c r="K1124" s="1" t="str">
        <f>IFERROR(LEFT(Table1[[#This Row],[Column1]],SEARCH("k", Table1[[#This Row],[Column1]])-1), 0)</f>
        <v>3.4</v>
      </c>
      <c r="L1124" s="16">
        <f>IF(Table1[[#This Row],[Column2]]=0, Table1[[#This Row],[Column1]], Table1[[#This Row],[Column2]]*1000)</f>
        <v>3400</v>
      </c>
      <c r="M1124" s="14" t="str">
        <f>IFERROR(MID(Table1[[#This Row],[price]],SEARCH("¹",Table1[[#This Row],[price]])+1, 10), MID(Table1[[#This Row],[price]],SEARCH("Rs. ",Table1[[#This Row],[price]])+4, 10))</f>
        <v>746</v>
      </c>
      <c r="N1124" s="6" t="str">
        <f>IF(ISNUMBER(SEARCH("Men", Table1[[#This Row],[name]])), "Men", "Women")</f>
        <v>Men</v>
      </c>
      <c r="O1124" s="6"/>
      <c r="P1124" s="6"/>
    </row>
    <row r="1125" spans="1:16" ht="19.8" customHeight="1" x14ac:dyDescent="0.3">
      <c r="A1125" t="s">
        <v>140</v>
      </c>
      <c r="B1125" t="s">
        <v>4735</v>
      </c>
      <c r="C1125" t="s">
        <v>562</v>
      </c>
      <c r="D1125" t="s">
        <v>68</v>
      </c>
      <c r="E1125" s="1" t="s">
        <v>4736</v>
      </c>
      <c r="F1125" t="s">
        <v>21</v>
      </c>
      <c r="G1125" s="1" t="s">
        <v>4737</v>
      </c>
      <c r="H1125" t="s">
        <v>4738</v>
      </c>
      <c r="I1125" s="10" t="str">
        <f>IFERROR(LEFT(Table1[[#This Row],[ratingOld]],SEARCH("|", Table1[[#This Row],[ratingOld]])-2), AVERAGE(Table1[Ratings]))</f>
        <v>4.4</v>
      </c>
      <c r="J1125" s="1" t="str">
        <f>IF(Table1[[#This Row],[numBuyers]]&lt;&gt;"None",LEFT(Table1[[#This Row],[numBuyers]],SEARCH(" ",Table1[[#This Row],[numBuyers]])-1), "None")</f>
        <v>557</v>
      </c>
      <c r="K1125" s="1">
        <f>IFERROR(LEFT(Table1[[#This Row],[Column1]],SEARCH("k", Table1[[#This Row],[Column1]])-1), 0)</f>
        <v>0</v>
      </c>
      <c r="L1125" s="16" t="str">
        <f>IF(Table1[[#This Row],[Column2]]=0, Table1[[#This Row],[Column1]], Table1[[#This Row],[Column2]]*1000)</f>
        <v>557</v>
      </c>
      <c r="M1125" s="14" t="str">
        <f>IFERROR(MID(Table1[[#This Row],[price]],SEARCH("¹",Table1[[#This Row],[price]])+1, 10), MID(Table1[[#This Row],[price]],SEARCH("Rs. ",Table1[[#This Row],[price]])+4, 10))</f>
        <v>1574</v>
      </c>
      <c r="N1125" s="6" t="str">
        <f>IF(ISNUMBER(SEARCH("Men", Table1[[#This Row],[name]])), "Men", "Women")</f>
        <v>Women</v>
      </c>
      <c r="O1125" s="6"/>
      <c r="P1125" s="6"/>
    </row>
    <row r="1126" spans="1:16" ht="19.8" customHeight="1" x14ac:dyDescent="0.3">
      <c r="A1126" t="s">
        <v>651</v>
      </c>
      <c r="B1126" t="s">
        <v>4739</v>
      </c>
      <c r="C1126" t="s">
        <v>2269</v>
      </c>
      <c r="D1126" t="s">
        <v>106</v>
      </c>
      <c r="E1126" s="1" t="s">
        <v>4740</v>
      </c>
      <c r="F1126" t="s">
        <v>21</v>
      </c>
      <c r="G1126" s="1" t="s">
        <v>4741</v>
      </c>
      <c r="H1126" t="s">
        <v>4742</v>
      </c>
      <c r="I1126" s="10" t="str">
        <f>IFERROR(LEFT(Table1[[#This Row],[ratingOld]],SEARCH("|", Table1[[#This Row],[ratingOld]])-2), AVERAGE(Table1[Ratings]))</f>
        <v>4.4</v>
      </c>
      <c r="J1126" s="1" t="str">
        <f>IF(Table1[[#This Row],[numBuyers]]&lt;&gt;"None",LEFT(Table1[[#This Row],[numBuyers]],SEARCH(" ",Table1[[#This Row],[numBuyers]])-1), "None")</f>
        <v>67.9k</v>
      </c>
      <c r="K1126" s="1" t="str">
        <f>IFERROR(LEFT(Table1[[#This Row],[Column1]],SEARCH("k", Table1[[#This Row],[Column1]])-1), 0)</f>
        <v>67.9</v>
      </c>
      <c r="L1126" s="16">
        <f>IF(Table1[[#This Row],[Column2]]=0, Table1[[#This Row],[Column1]], Table1[[#This Row],[Column2]]*1000)</f>
        <v>67900</v>
      </c>
      <c r="M1126" s="14" t="str">
        <f>IFERROR(MID(Table1[[#This Row],[price]],SEARCH("¹",Table1[[#This Row],[price]])+1, 10), MID(Table1[[#This Row],[price]],SEARCH("Rs. ",Table1[[#This Row],[price]])+4, 10))</f>
        <v>485</v>
      </c>
      <c r="N1126" s="6" t="str">
        <f>IF(ISNUMBER(SEARCH("Men", Table1[[#This Row],[name]])), "Men", "Women")</f>
        <v>Women</v>
      </c>
      <c r="O1126" s="6"/>
      <c r="P1126" s="6"/>
    </row>
    <row r="1127" spans="1:16" ht="19.8" customHeight="1" x14ac:dyDescent="0.3">
      <c r="A1127" t="s">
        <v>884</v>
      </c>
      <c r="B1127" t="s">
        <v>4743</v>
      </c>
      <c r="C1127" t="s">
        <v>377</v>
      </c>
      <c r="D1127" t="s">
        <v>106</v>
      </c>
      <c r="E1127" s="1" t="s">
        <v>4744</v>
      </c>
      <c r="F1127" t="s">
        <v>373</v>
      </c>
      <c r="G1127" s="1" t="s">
        <v>4745</v>
      </c>
      <c r="H1127" t="s">
        <v>4746</v>
      </c>
      <c r="I1127" s="10" t="str">
        <f>IFERROR(LEFT(Table1[[#This Row],[ratingOld]],SEARCH("|", Table1[[#This Row],[ratingOld]])-2), AVERAGE(Table1[Ratings]))</f>
        <v>4.3</v>
      </c>
      <c r="J1127" s="1" t="str">
        <f>IF(Table1[[#This Row],[numBuyers]]&lt;&gt;"None",LEFT(Table1[[#This Row],[numBuyers]],SEARCH(" ",Table1[[#This Row],[numBuyers]])-1), "None")</f>
        <v>390</v>
      </c>
      <c r="K1127" s="1">
        <f>IFERROR(LEFT(Table1[[#This Row],[Column1]],SEARCH("k", Table1[[#This Row],[Column1]])-1), 0)</f>
        <v>0</v>
      </c>
      <c r="L1127" s="16" t="str">
        <f>IF(Table1[[#This Row],[Column2]]=0, Table1[[#This Row],[Column1]], Table1[[#This Row],[Column2]]*1000)</f>
        <v>390</v>
      </c>
      <c r="M1127" s="14" t="str">
        <f>IFERROR(MID(Table1[[#This Row],[price]],SEARCH("¹",Table1[[#This Row],[price]])+1, 10), MID(Table1[[#This Row],[price]],SEARCH("Rs. ",Table1[[#This Row],[price]])+4, 10))</f>
        <v>899</v>
      </c>
      <c r="N1127" s="6" t="str">
        <f>IF(ISNUMBER(SEARCH("Men", Table1[[#This Row],[name]])), "Men", "Women")</f>
        <v>Men</v>
      </c>
      <c r="O1127" s="6"/>
      <c r="P1127" s="6"/>
    </row>
    <row r="1128" spans="1:16" ht="19.8" customHeight="1" x14ac:dyDescent="0.3">
      <c r="A1128" t="s">
        <v>104</v>
      </c>
      <c r="B1128" t="s">
        <v>4747</v>
      </c>
      <c r="C1128" t="s">
        <v>31</v>
      </c>
      <c r="D1128" t="s">
        <v>215</v>
      </c>
      <c r="E1128" s="1" t="s">
        <v>4748</v>
      </c>
      <c r="F1128" s="1" t="s">
        <v>528</v>
      </c>
      <c r="G1128" s="1" t="s">
        <v>4749</v>
      </c>
      <c r="H1128" t="s">
        <v>633</v>
      </c>
      <c r="I1128" s="10" t="str">
        <f>IFERROR(LEFT(Table1[[#This Row],[ratingOld]],SEARCH("|", Table1[[#This Row],[ratingOld]])-2), AVERAGE(Table1[Ratings]))</f>
        <v>4.2</v>
      </c>
      <c r="J1128" s="1" t="str">
        <f>IF(Table1[[#This Row],[numBuyers]]&lt;&gt;"None",LEFT(Table1[[#This Row],[numBuyers]],SEARCH(" ",Table1[[#This Row],[numBuyers]])-1), "None")</f>
        <v>46</v>
      </c>
      <c r="K1128" s="1">
        <f>IFERROR(LEFT(Table1[[#This Row],[Column1]],SEARCH("k", Table1[[#This Row],[Column1]])-1), 0)</f>
        <v>0</v>
      </c>
      <c r="L1128" s="16" t="str">
        <f>IF(Table1[[#This Row],[Column2]]=0, Table1[[#This Row],[Column1]], Table1[[#This Row],[Column2]]*1000)</f>
        <v>46</v>
      </c>
      <c r="M1128" s="14" t="str">
        <f>IFERROR(MID(Table1[[#This Row],[price]],SEARCH("¹",Table1[[#This Row],[price]])+1, 10), MID(Table1[[#This Row],[price]],SEARCH("Rs. ",Table1[[#This Row],[price]])+4, 10))</f>
        <v>2199</v>
      </c>
      <c r="N1128" s="6" t="str">
        <f>IF(ISNUMBER(SEARCH("Men", Table1[[#This Row],[name]])), "Men", "Women")</f>
        <v>Men</v>
      </c>
      <c r="O1128" s="6"/>
      <c r="P1128" s="6"/>
    </row>
    <row r="1129" spans="1:16" ht="19.8" customHeight="1" x14ac:dyDescent="0.3">
      <c r="A1129" t="s">
        <v>390</v>
      </c>
      <c r="B1129" t="s">
        <v>4750</v>
      </c>
      <c r="C1129" t="s">
        <v>377</v>
      </c>
      <c r="D1129" t="s">
        <v>3056</v>
      </c>
      <c r="E1129" t="s">
        <v>26</v>
      </c>
      <c r="F1129" t="s">
        <v>21</v>
      </c>
      <c r="G1129" s="1" t="s">
        <v>4751</v>
      </c>
      <c r="H1129" t="s">
        <v>1107</v>
      </c>
      <c r="I1129" s="10" t="str">
        <f>IFERROR(LEFT(Table1[[#This Row],[ratingOld]],SEARCH("|", Table1[[#This Row],[ratingOld]])-2), AVERAGE(Table1[Ratings]))</f>
        <v>3.8</v>
      </c>
      <c r="J1129" s="1" t="str">
        <f>IF(Table1[[#This Row],[numBuyers]]&lt;&gt;"None",LEFT(Table1[[#This Row],[numBuyers]],SEARCH(" ",Table1[[#This Row],[numBuyers]])-1), "None")</f>
        <v>859</v>
      </c>
      <c r="K1129" s="1">
        <f>IFERROR(LEFT(Table1[[#This Row],[Column1]],SEARCH("k", Table1[[#This Row],[Column1]])-1), 0)</f>
        <v>0</v>
      </c>
      <c r="L1129" s="16" t="str">
        <f>IF(Table1[[#This Row],[Column2]]=0, Table1[[#This Row],[Column1]], Table1[[#This Row],[Column2]]*1000)</f>
        <v>859</v>
      </c>
      <c r="M1129" s="14" t="str">
        <f>IFERROR(MID(Table1[[#This Row],[price]],SEARCH("¹",Table1[[#This Row],[price]])+1, 10), MID(Table1[[#This Row],[price]],SEARCH("Rs. ",Table1[[#This Row],[price]])+4, 10))</f>
        <v>899</v>
      </c>
      <c r="N1129" s="6" t="str">
        <f>IF(ISNUMBER(SEARCH("Men", Table1[[#This Row],[name]])), "Men", "Women")</f>
        <v>Women</v>
      </c>
      <c r="O1129" s="6"/>
      <c r="P1129" s="6"/>
    </row>
    <row r="1130" spans="1:16" ht="19.8" customHeight="1" x14ac:dyDescent="0.3">
      <c r="A1130" t="s">
        <v>717</v>
      </c>
      <c r="B1130" t="s">
        <v>4752</v>
      </c>
      <c r="C1130" t="s">
        <v>920</v>
      </c>
      <c r="D1130" t="s">
        <v>18</v>
      </c>
      <c r="E1130" s="1" t="s">
        <v>4753</v>
      </c>
      <c r="F1130" s="1" t="s">
        <v>4754</v>
      </c>
      <c r="G1130" s="1" t="s">
        <v>4755</v>
      </c>
      <c r="H1130" t="s">
        <v>2332</v>
      </c>
      <c r="I1130" s="10" t="str">
        <f>IFERROR(LEFT(Table1[[#This Row],[ratingOld]],SEARCH("|", Table1[[#This Row],[ratingOld]])-2), AVERAGE(Table1[Ratings]))</f>
        <v>4.3</v>
      </c>
      <c r="J1130" s="1" t="str">
        <f>IF(Table1[[#This Row],[numBuyers]]&lt;&gt;"None",LEFT(Table1[[#This Row],[numBuyers]],SEARCH(" ",Table1[[#This Row],[numBuyers]])-1), "None")</f>
        <v>98</v>
      </c>
      <c r="K1130" s="1">
        <f>IFERROR(LEFT(Table1[[#This Row],[Column1]],SEARCH("k", Table1[[#This Row],[Column1]])-1), 0)</f>
        <v>0</v>
      </c>
      <c r="L1130" s="16" t="str">
        <f>IF(Table1[[#This Row],[Column2]]=0, Table1[[#This Row],[Column1]], Table1[[#This Row],[Column2]]*1000)</f>
        <v>98</v>
      </c>
      <c r="M1130" s="14" t="str">
        <f>IFERROR(MID(Table1[[#This Row],[price]],SEARCH("¹",Table1[[#This Row],[price]])+1, 10), MID(Table1[[#This Row],[price]],SEARCH("Rs. ",Table1[[#This Row],[price]])+4, 10))</f>
        <v>1559</v>
      </c>
      <c r="N1130" s="6" t="str">
        <f>IF(ISNUMBER(SEARCH("Men", Table1[[#This Row],[name]])), "Men", "Women")</f>
        <v>Women</v>
      </c>
      <c r="O1130" s="6"/>
      <c r="P1130" s="6"/>
    </row>
    <row r="1131" spans="1:16" ht="19.8" customHeight="1" x14ac:dyDescent="0.3">
      <c r="A1131" t="s">
        <v>3402</v>
      </c>
      <c r="B1131" t="s">
        <v>4756</v>
      </c>
      <c r="C1131" t="s">
        <v>3792</v>
      </c>
      <c r="D1131" t="s">
        <v>68</v>
      </c>
      <c r="E1131" t="s">
        <v>4757</v>
      </c>
      <c r="F1131" s="1" t="s">
        <v>1014</v>
      </c>
      <c r="G1131" s="1" t="s">
        <v>4758</v>
      </c>
      <c r="H1131" t="s">
        <v>2917</v>
      </c>
      <c r="I1131" s="10" t="str">
        <f>IFERROR(LEFT(Table1[[#This Row],[ratingOld]],SEARCH("|", Table1[[#This Row],[ratingOld]])-2), AVERAGE(Table1[Ratings]))</f>
        <v>4</v>
      </c>
      <c r="J1131" s="1" t="str">
        <f>IF(Table1[[#This Row],[numBuyers]]&lt;&gt;"None",LEFT(Table1[[#This Row],[numBuyers]],SEARCH(" ",Table1[[#This Row],[numBuyers]])-1), "None")</f>
        <v>50</v>
      </c>
      <c r="K1131" s="1">
        <f>IFERROR(LEFT(Table1[[#This Row],[Column1]],SEARCH("k", Table1[[#This Row],[Column1]])-1), 0)</f>
        <v>0</v>
      </c>
      <c r="L1131" s="16" t="str">
        <f>IF(Table1[[#This Row],[Column2]]=0, Table1[[#This Row],[Column1]], Table1[[#This Row],[Column2]]*1000)</f>
        <v>50</v>
      </c>
      <c r="M1131" s="14" t="str">
        <f>IFERROR(MID(Table1[[#This Row],[price]],SEARCH("¹",Table1[[#This Row],[price]])+1, 10), MID(Table1[[#This Row],[price]],SEARCH("Rs. ",Table1[[#This Row],[price]])+4, 10))</f>
        <v>1259</v>
      </c>
      <c r="N1131" s="6" t="str">
        <f>IF(ISNUMBER(SEARCH("Men", Table1[[#This Row],[name]])), "Men", "Women")</f>
        <v>Men</v>
      </c>
      <c r="O1131" s="6"/>
      <c r="P1131" s="6"/>
    </row>
    <row r="1132" spans="1:16" ht="19.8" customHeight="1" x14ac:dyDescent="0.3">
      <c r="A1132" t="s">
        <v>104</v>
      </c>
      <c r="B1132" t="s">
        <v>4759</v>
      </c>
      <c r="C1132" t="s">
        <v>52</v>
      </c>
      <c r="D1132" t="s">
        <v>459</v>
      </c>
      <c r="E1132" s="1" t="s">
        <v>4760</v>
      </c>
      <c r="F1132" s="1" t="s">
        <v>528</v>
      </c>
      <c r="G1132" s="1" t="s">
        <v>4761</v>
      </c>
      <c r="H1132" t="s">
        <v>4762</v>
      </c>
      <c r="I1132" s="10" t="str">
        <f>IFERROR(LEFT(Table1[[#This Row],[ratingOld]],SEARCH("|", Table1[[#This Row],[ratingOld]])-2), AVERAGE(Table1[Ratings]))</f>
        <v>4</v>
      </c>
      <c r="J1132" s="1" t="str">
        <f>IF(Table1[[#This Row],[numBuyers]]&lt;&gt;"None",LEFT(Table1[[#This Row],[numBuyers]],SEARCH(" ",Table1[[#This Row],[numBuyers]])-1), "None")</f>
        <v>45</v>
      </c>
      <c r="K1132" s="1">
        <f>IFERROR(LEFT(Table1[[#This Row],[Column1]],SEARCH("k", Table1[[#This Row],[Column1]])-1), 0)</f>
        <v>0</v>
      </c>
      <c r="L1132" s="16" t="str">
        <f>IF(Table1[[#This Row],[Column2]]=0, Table1[[#This Row],[Column1]], Table1[[#This Row],[Column2]]*1000)</f>
        <v>45</v>
      </c>
      <c r="M1132" s="14" t="str">
        <f>IFERROR(MID(Table1[[#This Row],[price]],SEARCH("¹",Table1[[#This Row],[price]])+1, 10), MID(Table1[[#This Row],[price]],SEARCH("Rs. ",Table1[[#This Row],[price]])+4, 10))</f>
        <v>1999</v>
      </c>
      <c r="N1132" s="6" t="str">
        <f>IF(ISNUMBER(SEARCH("Men", Table1[[#This Row],[name]])), "Men", "Women")</f>
        <v>Men</v>
      </c>
      <c r="O1132" s="6"/>
      <c r="P1132" s="6"/>
    </row>
    <row r="1133" spans="1:16" ht="19.8" customHeight="1" x14ac:dyDescent="0.3">
      <c r="A1133" t="s">
        <v>1361</v>
      </c>
      <c r="B1133" t="s">
        <v>4763</v>
      </c>
      <c r="C1133" t="s">
        <v>4489</v>
      </c>
      <c r="D1133" t="s">
        <v>18</v>
      </c>
      <c r="E1133" s="1" t="s">
        <v>4764</v>
      </c>
      <c r="F1133" s="1" t="s">
        <v>648</v>
      </c>
      <c r="G1133" s="1" t="s">
        <v>4765</v>
      </c>
      <c r="H1133" t="s">
        <v>924</v>
      </c>
      <c r="I1133" s="10" t="str">
        <f>IFERROR(LEFT(Table1[[#This Row],[ratingOld]],SEARCH("|", Table1[[#This Row],[ratingOld]])-2), AVERAGE(Table1[Ratings]))</f>
        <v>4.4</v>
      </c>
      <c r="J1133" s="1" t="str">
        <f>IF(Table1[[#This Row],[numBuyers]]&lt;&gt;"None",LEFT(Table1[[#This Row],[numBuyers]],SEARCH(" ",Table1[[#This Row],[numBuyers]])-1), "None")</f>
        <v>16</v>
      </c>
      <c r="K1133" s="1">
        <f>IFERROR(LEFT(Table1[[#This Row],[Column1]],SEARCH("k", Table1[[#This Row],[Column1]])-1), 0)</f>
        <v>0</v>
      </c>
      <c r="L1133" s="16" t="str">
        <f>IF(Table1[[#This Row],[Column2]]=0, Table1[[#This Row],[Column1]], Table1[[#This Row],[Column2]]*1000)</f>
        <v>16</v>
      </c>
      <c r="M1133" s="14" t="str">
        <f>IFERROR(MID(Table1[[#This Row],[price]],SEARCH("¹",Table1[[#This Row],[price]])+1, 10), MID(Table1[[#This Row],[price]],SEARCH("Rs. ",Table1[[#This Row],[price]])+4, 10))</f>
        <v>5399</v>
      </c>
      <c r="N1133" s="6" t="str">
        <f>IF(ISNUMBER(SEARCH("Men", Table1[[#This Row],[name]])), "Men", "Women")</f>
        <v>Women</v>
      </c>
      <c r="O1133" s="6"/>
      <c r="P1133" s="6"/>
    </row>
    <row r="1134" spans="1:16" ht="19.8" hidden="1" customHeight="1" x14ac:dyDescent="0.3">
      <c r="A1134" t="s">
        <v>4766</v>
      </c>
      <c r="B1134" t="s">
        <v>4767</v>
      </c>
      <c r="C1134" t="s">
        <v>4768</v>
      </c>
      <c r="D1134" t="s">
        <v>215</v>
      </c>
      <c r="E1134" s="1" t="s">
        <v>4769</v>
      </c>
      <c r="F1134" s="1" t="s">
        <v>355</v>
      </c>
      <c r="G1134" t="s">
        <v>21</v>
      </c>
      <c r="H1134" t="s">
        <v>21</v>
      </c>
      <c r="I1134" s="1" t="str">
        <f ca="1">IFERROR(LEFT(Table1[[#This Row],[ratingOld]],SEARCH("|", Table1[[#This Row],[ratingOld]])-2), AVERAGE(Table1[Ratings]))</f>
        <v>4.4</v>
      </c>
      <c r="J1134" s="1" t="str">
        <f>IF(Table1[[#This Row],[numBuyers]]&lt;&gt;"None",LEFT(Table1[[#This Row],[numBuyers]],SEARCH(" ",Table1[[#This Row],[numBuyers]])-1), "None")</f>
        <v>None</v>
      </c>
      <c r="K1134" s="1">
        <f>IFERROR(LEFT(Table1[[#This Row],[Column1]],SEARCH("k", Table1[[#This Row],[Column1]])-1), 0)</f>
        <v>0</v>
      </c>
      <c r="L1134" s="6" t="str">
        <f>IF(Table1[[#This Row],[Column2]]=0, Table1[[#This Row],[Column1]], Table1[[#This Row],[Column2]]*1000)</f>
        <v>None</v>
      </c>
      <c r="M1134" s="6" t="str">
        <f>IFERROR(MID(Table1[[#This Row],[price]],SEARCH("¹",Table1[[#This Row],[price]])+1, 10), MID(Table1[[#This Row],[price]],SEARCH("Rs. ",Table1[[#This Row],[price]])+4, 10))</f>
        <v>2749</v>
      </c>
      <c r="N1134" s="6" t="str">
        <f>IF(ISNUMBER(SEARCH("Men", Table1[[#This Row],[name]])), "Men", "Women")</f>
        <v>Men</v>
      </c>
      <c r="O1134" s="6" t="str">
        <f>TRIM(RIGHT(SUBSTITUTE(Table1[[#This Row],[name]], " ", REPT(" ", 100)), 100))</f>
        <v>Shoes</v>
      </c>
      <c r="P113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135" spans="1:16" ht="19.8" hidden="1" customHeight="1" x14ac:dyDescent="0.3">
      <c r="A1135" t="s">
        <v>2068</v>
      </c>
      <c r="B1135" t="s">
        <v>4770</v>
      </c>
      <c r="C1135" t="s">
        <v>4771</v>
      </c>
      <c r="D1135" t="s">
        <v>2071</v>
      </c>
      <c r="E1135" s="1" t="s">
        <v>4772</v>
      </c>
      <c r="F1135" t="s">
        <v>21</v>
      </c>
      <c r="G1135" t="s">
        <v>21</v>
      </c>
      <c r="H1135" t="s">
        <v>21</v>
      </c>
      <c r="I1135" s="1" t="str">
        <f ca="1">IFERROR(LEFT(Table1[[#This Row],[ratingOld]],SEARCH("|", Table1[[#This Row],[ratingOld]])-2), AVERAGE(Table1[Ratings]))</f>
        <v>4.4</v>
      </c>
      <c r="J1135" s="1" t="str">
        <f>IF(Table1[[#This Row],[numBuyers]]&lt;&gt;"None",LEFT(Table1[[#This Row],[numBuyers]],SEARCH(" ",Table1[[#This Row],[numBuyers]])-1), "None")</f>
        <v>None</v>
      </c>
      <c r="K1135" s="1">
        <f>IFERROR(LEFT(Table1[[#This Row],[Column1]],SEARCH("k", Table1[[#This Row],[Column1]])-1), 0)</f>
        <v>0</v>
      </c>
      <c r="L1135" s="6" t="str">
        <f>IF(Table1[[#This Row],[Column2]]=0, Table1[[#This Row],[Column1]], Table1[[#This Row],[Column2]]*1000)</f>
        <v>None</v>
      </c>
      <c r="M1135" s="6" t="str">
        <f>IFERROR(MID(Table1[[#This Row],[price]],SEARCH("¹",Table1[[#This Row],[price]])+1, 10), MID(Table1[[#This Row],[price]],SEARCH("Rs. ",Table1[[#This Row],[price]])+4, 10))</f>
        <v>1890</v>
      </c>
      <c r="N1135" s="6" t="str">
        <f>IF(ISNUMBER(SEARCH("Men", Table1[[#This Row],[name]])), "Men", "Women")</f>
        <v>Women</v>
      </c>
      <c r="O1135" s="6" t="str">
        <f>TRIM(RIGHT(SUBSTITUTE(Table1[[#This Row],[name]], " ", REPT(" ", 100)), 100))</f>
        <v>Black</v>
      </c>
      <c r="P113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Black</v>
      </c>
    </row>
    <row r="1136" spans="1:16" ht="19.8" customHeight="1" x14ac:dyDescent="0.3">
      <c r="A1136" t="s">
        <v>127</v>
      </c>
      <c r="B1136" t="s">
        <v>4773</v>
      </c>
      <c r="C1136" t="s">
        <v>4043</v>
      </c>
      <c r="D1136" t="s">
        <v>1387</v>
      </c>
      <c r="E1136" s="1" t="s">
        <v>4774</v>
      </c>
      <c r="F1136" s="1" t="s">
        <v>559</v>
      </c>
      <c r="G1136" s="1" t="s">
        <v>4775</v>
      </c>
      <c r="H1136" t="s">
        <v>294</v>
      </c>
      <c r="I1136" s="10" t="str">
        <f>IFERROR(LEFT(Table1[[#This Row],[ratingOld]],SEARCH("|", Table1[[#This Row],[ratingOld]])-2), AVERAGE(Table1[Ratings]))</f>
        <v>3.4</v>
      </c>
      <c r="J1136" s="1" t="str">
        <f>IF(Table1[[#This Row],[numBuyers]]&lt;&gt;"None",LEFT(Table1[[#This Row],[numBuyers]],SEARCH(" ",Table1[[#This Row],[numBuyers]])-1), "None")</f>
        <v>28</v>
      </c>
      <c r="K1136" s="1">
        <f>IFERROR(LEFT(Table1[[#This Row],[Column1]],SEARCH("k", Table1[[#This Row],[Column1]])-1), 0)</f>
        <v>0</v>
      </c>
      <c r="L1136" s="16" t="str">
        <f>IF(Table1[[#This Row],[Column2]]=0, Table1[[#This Row],[Column1]], Table1[[#This Row],[Column2]]*1000)</f>
        <v>28</v>
      </c>
      <c r="M1136" s="14" t="str">
        <f>IFERROR(MID(Table1[[#This Row],[price]],SEARCH("¹",Table1[[#This Row],[price]])+1, 10), MID(Table1[[#This Row],[price]],SEARCH("Rs. ",Table1[[#This Row],[price]])+4, 10))</f>
        <v>559</v>
      </c>
      <c r="N1136" s="6" t="str">
        <f>IF(ISNUMBER(SEARCH("Men", Table1[[#This Row],[name]])), "Men", "Women")</f>
        <v>Men</v>
      </c>
      <c r="O1136" s="6"/>
      <c r="P1136" s="6"/>
    </row>
    <row r="1137" spans="1:16" ht="19.8" customHeight="1" x14ac:dyDescent="0.3">
      <c r="A1137" t="s">
        <v>4776</v>
      </c>
      <c r="B1137" t="s">
        <v>4777</v>
      </c>
      <c r="C1137" t="s">
        <v>877</v>
      </c>
      <c r="D1137" t="s">
        <v>10</v>
      </c>
      <c r="E1137" s="1" t="s">
        <v>4778</v>
      </c>
      <c r="F1137" s="1" t="s">
        <v>2795</v>
      </c>
      <c r="G1137" s="1" t="s">
        <v>4779</v>
      </c>
      <c r="H1137" t="s">
        <v>4106</v>
      </c>
      <c r="I1137" s="10" t="str">
        <f>IFERROR(LEFT(Table1[[#This Row],[ratingOld]],SEARCH("|", Table1[[#This Row],[ratingOld]])-2), AVERAGE(Table1[Ratings]))</f>
        <v>4.4</v>
      </c>
      <c r="J1137" s="1" t="str">
        <f>IF(Table1[[#This Row],[numBuyers]]&lt;&gt;"None",LEFT(Table1[[#This Row],[numBuyers]],SEARCH(" ",Table1[[#This Row],[numBuyers]])-1), "None")</f>
        <v>21</v>
      </c>
      <c r="K1137" s="1">
        <f>IFERROR(LEFT(Table1[[#This Row],[Column1]],SEARCH("k", Table1[[#This Row],[Column1]])-1), 0)</f>
        <v>0</v>
      </c>
      <c r="L1137" s="16" t="str">
        <f>IF(Table1[[#This Row],[Column2]]=0, Table1[[#This Row],[Column1]], Table1[[#This Row],[Column2]]*1000)</f>
        <v>21</v>
      </c>
      <c r="M1137" s="14" t="str">
        <f>IFERROR(MID(Table1[[#This Row],[price]],SEARCH("¹",Table1[[#This Row],[price]])+1, 10), MID(Table1[[#This Row],[price]],SEARCH("Rs. ",Table1[[#This Row],[price]])+4, 10))</f>
        <v>1049</v>
      </c>
      <c r="N1137" s="6" t="str">
        <f>IF(ISNUMBER(SEARCH("Men", Table1[[#This Row],[name]])), "Men", "Women")</f>
        <v>Women</v>
      </c>
      <c r="O1137" s="6"/>
      <c r="P1137" s="6"/>
    </row>
    <row r="1138" spans="1:16" ht="19.8" customHeight="1" x14ac:dyDescent="0.3">
      <c r="A1138" t="s">
        <v>403</v>
      </c>
      <c r="B1138" t="s">
        <v>4780</v>
      </c>
      <c r="C1138" t="s">
        <v>80</v>
      </c>
      <c r="D1138" t="s">
        <v>436</v>
      </c>
      <c r="E1138" s="1" t="s">
        <v>4781</v>
      </c>
      <c r="F1138" s="1" t="s">
        <v>70</v>
      </c>
      <c r="G1138" s="1" t="s">
        <v>771</v>
      </c>
      <c r="H1138" t="s">
        <v>772</v>
      </c>
      <c r="I1138" s="10" t="str">
        <f>IFERROR(LEFT(Table1[[#This Row],[ratingOld]],SEARCH("|", Table1[[#This Row],[ratingOld]])-2), AVERAGE(Table1[Ratings]))</f>
        <v>4.2</v>
      </c>
      <c r="J1138" s="1" t="str">
        <f>IF(Table1[[#This Row],[numBuyers]]&lt;&gt;"None",LEFT(Table1[[#This Row],[numBuyers]],SEARCH(" ",Table1[[#This Row],[numBuyers]])-1), "None")</f>
        <v>158</v>
      </c>
      <c r="K1138" s="1">
        <f>IFERROR(LEFT(Table1[[#This Row],[Column1]],SEARCH("k", Table1[[#This Row],[Column1]])-1), 0)</f>
        <v>0</v>
      </c>
      <c r="L1138" s="16" t="str">
        <f>IF(Table1[[#This Row],[Column2]]=0, Table1[[#This Row],[Column1]], Table1[[#This Row],[Column2]]*1000)</f>
        <v>158</v>
      </c>
      <c r="M1138" s="14" t="str">
        <f>IFERROR(MID(Table1[[#This Row],[price]],SEARCH("¹",Table1[[#This Row],[price]])+1, 10), MID(Table1[[#This Row],[price]],SEARCH("Rs. ",Table1[[#This Row],[price]])+4, 10))</f>
        <v>1199</v>
      </c>
      <c r="N1138" s="6" t="str">
        <f>IF(ISNUMBER(SEARCH("Men", Table1[[#This Row],[name]])), "Men", "Women")</f>
        <v>Men</v>
      </c>
      <c r="O1138" s="6"/>
      <c r="P1138" s="6"/>
    </row>
    <row r="1139" spans="1:16" ht="19.8" customHeight="1" x14ac:dyDescent="0.3">
      <c r="A1139" t="s">
        <v>638</v>
      </c>
      <c r="B1139" t="s">
        <v>4782</v>
      </c>
      <c r="C1139" t="s">
        <v>4783</v>
      </c>
      <c r="D1139" t="s">
        <v>887</v>
      </c>
      <c r="E1139" s="1" t="s">
        <v>4784</v>
      </c>
      <c r="F1139" s="1" t="s">
        <v>4785</v>
      </c>
      <c r="G1139" s="1" t="s">
        <v>4153</v>
      </c>
      <c r="H1139" t="s">
        <v>3111</v>
      </c>
      <c r="I1139" s="10" t="str">
        <f>IFERROR(LEFT(Table1[[#This Row],[ratingOld]],SEARCH("|", Table1[[#This Row],[ratingOld]])-2), AVERAGE(Table1[Ratings]))</f>
        <v>4.2</v>
      </c>
      <c r="J1139" s="1" t="str">
        <f>IF(Table1[[#This Row],[numBuyers]]&lt;&gt;"None",LEFT(Table1[[#This Row],[numBuyers]],SEARCH(" ",Table1[[#This Row],[numBuyers]])-1), "None")</f>
        <v>23</v>
      </c>
      <c r="K1139" s="1">
        <f>IFERROR(LEFT(Table1[[#This Row],[Column1]],SEARCH("k", Table1[[#This Row],[Column1]])-1), 0)</f>
        <v>0</v>
      </c>
      <c r="L1139" s="16" t="str">
        <f>IF(Table1[[#This Row],[Column2]]=0, Table1[[#This Row],[Column1]], Table1[[#This Row],[Column2]]*1000)</f>
        <v>23</v>
      </c>
      <c r="M1139" s="14" t="str">
        <f>IFERROR(MID(Table1[[#This Row],[price]],SEARCH("¹",Table1[[#This Row],[price]])+1, 10), MID(Table1[[#This Row],[price]],SEARCH("Rs. ",Table1[[#This Row],[price]])+4, 10))</f>
        <v>1763</v>
      </c>
      <c r="N1139" s="6" t="str">
        <f>IF(ISNUMBER(SEARCH("Men", Table1[[#This Row],[name]])), "Men", "Women")</f>
        <v>Men</v>
      </c>
      <c r="O1139" s="6"/>
      <c r="P1139" s="6"/>
    </row>
    <row r="1140" spans="1:16" ht="19.8" customHeight="1" x14ac:dyDescent="0.3">
      <c r="A1140" t="s">
        <v>246</v>
      </c>
      <c r="B1140" t="s">
        <v>4786</v>
      </c>
      <c r="C1140" t="s">
        <v>4787</v>
      </c>
      <c r="D1140" t="s">
        <v>18</v>
      </c>
      <c r="E1140" s="1" t="s">
        <v>4788</v>
      </c>
      <c r="F1140" t="s">
        <v>21</v>
      </c>
      <c r="G1140" s="1" t="s">
        <v>4789</v>
      </c>
      <c r="H1140" t="s">
        <v>4790</v>
      </c>
      <c r="I1140" s="10" t="str">
        <f>IFERROR(LEFT(Table1[[#This Row],[ratingOld]],SEARCH("|", Table1[[#This Row],[ratingOld]])-2), AVERAGE(Table1[Ratings]))</f>
        <v>4.3</v>
      </c>
      <c r="J1140" s="1" t="str">
        <f>IF(Table1[[#This Row],[numBuyers]]&lt;&gt;"None",LEFT(Table1[[#This Row],[numBuyers]],SEARCH(" ",Table1[[#This Row],[numBuyers]])-1), "None")</f>
        <v>415</v>
      </c>
      <c r="K1140" s="1">
        <f>IFERROR(LEFT(Table1[[#This Row],[Column1]],SEARCH("k", Table1[[#This Row],[Column1]])-1), 0)</f>
        <v>0</v>
      </c>
      <c r="L1140" s="16" t="str">
        <f>IF(Table1[[#This Row],[Column2]]=0, Table1[[#This Row],[Column1]], Table1[[#This Row],[Column2]]*1000)</f>
        <v>415</v>
      </c>
      <c r="M1140" s="14" t="str">
        <f>IFERROR(MID(Table1[[#This Row],[price]],SEARCH("¹",Table1[[#This Row],[price]])+1, 10), MID(Table1[[#This Row],[price]],SEARCH("Rs. ",Table1[[#This Row],[price]])+4, 10))</f>
        <v>10197</v>
      </c>
      <c r="N1140" s="6" t="str">
        <f>IF(ISNUMBER(SEARCH("Men", Table1[[#This Row],[name]])), "Men", "Women")</f>
        <v>Men</v>
      </c>
      <c r="O1140" s="6"/>
      <c r="P1140" s="6"/>
    </row>
    <row r="1141" spans="1:16" ht="19.8" customHeight="1" x14ac:dyDescent="0.3">
      <c r="A1141" t="s">
        <v>127</v>
      </c>
      <c r="B1141" t="s">
        <v>4791</v>
      </c>
      <c r="C1141" t="s">
        <v>2786</v>
      </c>
      <c r="D1141" t="s">
        <v>235</v>
      </c>
      <c r="E1141" s="1" t="s">
        <v>4792</v>
      </c>
      <c r="F1141" s="1" t="s">
        <v>4793</v>
      </c>
      <c r="G1141" s="1" t="s">
        <v>4794</v>
      </c>
      <c r="H1141" t="s">
        <v>4795</v>
      </c>
      <c r="I1141" s="10" t="str">
        <f>IFERROR(LEFT(Table1[[#This Row],[ratingOld]],SEARCH("|", Table1[[#This Row],[ratingOld]])-2), AVERAGE(Table1[Ratings]))</f>
        <v>4</v>
      </c>
      <c r="J1141" s="1" t="str">
        <f>IF(Table1[[#This Row],[numBuyers]]&lt;&gt;"None",LEFT(Table1[[#This Row],[numBuyers]],SEARCH(" ",Table1[[#This Row],[numBuyers]])-1), "None")</f>
        <v>923</v>
      </c>
      <c r="K1141" s="1">
        <f>IFERROR(LEFT(Table1[[#This Row],[Column1]],SEARCH("k", Table1[[#This Row],[Column1]])-1), 0)</f>
        <v>0</v>
      </c>
      <c r="L1141" s="16" t="str">
        <f>IF(Table1[[#This Row],[Column2]]=0, Table1[[#This Row],[Column1]], Table1[[#This Row],[Column2]]*1000)</f>
        <v>923</v>
      </c>
      <c r="M1141" s="14" t="str">
        <f>IFERROR(MID(Table1[[#This Row],[price]],SEARCH("¹",Table1[[#This Row],[price]])+1, 10), MID(Table1[[#This Row],[price]],SEARCH("Rs. ",Table1[[#This Row],[price]])+4, 10))</f>
        <v>664</v>
      </c>
      <c r="N1141" s="6" t="str">
        <f>IF(ISNUMBER(SEARCH("Men", Table1[[#This Row],[name]])), "Men", "Women")</f>
        <v>Women</v>
      </c>
      <c r="O1141" s="6"/>
      <c r="P1141" s="6"/>
    </row>
    <row r="1142" spans="1:16" ht="19.8" customHeight="1" x14ac:dyDescent="0.3">
      <c r="A1142" t="s">
        <v>198</v>
      </c>
      <c r="B1142" t="s">
        <v>4796</v>
      </c>
      <c r="C1142" t="s">
        <v>392</v>
      </c>
      <c r="D1142" t="s">
        <v>106</v>
      </c>
      <c r="E1142" s="1" t="s">
        <v>4797</v>
      </c>
      <c r="F1142" s="1" t="s">
        <v>203</v>
      </c>
      <c r="G1142" s="1" t="s">
        <v>4798</v>
      </c>
      <c r="H1142" t="s">
        <v>4799</v>
      </c>
      <c r="I1142" s="10" t="str">
        <f>IFERROR(LEFT(Table1[[#This Row],[ratingOld]],SEARCH("|", Table1[[#This Row],[ratingOld]])-2), AVERAGE(Table1[Ratings]))</f>
        <v>4.4</v>
      </c>
      <c r="J1142" s="1" t="str">
        <f>IF(Table1[[#This Row],[numBuyers]]&lt;&gt;"None",LEFT(Table1[[#This Row],[numBuyers]],SEARCH(" ",Table1[[#This Row],[numBuyers]])-1), "None")</f>
        <v>777</v>
      </c>
      <c r="K1142" s="1">
        <f>IFERROR(LEFT(Table1[[#This Row],[Column1]],SEARCH("k", Table1[[#This Row],[Column1]])-1), 0)</f>
        <v>0</v>
      </c>
      <c r="L1142" s="16" t="str">
        <f>IF(Table1[[#This Row],[Column2]]=0, Table1[[#This Row],[Column1]], Table1[[#This Row],[Column2]]*1000)</f>
        <v>777</v>
      </c>
      <c r="M1142" s="14" t="str">
        <f>IFERROR(MID(Table1[[#This Row],[price]],SEARCH("¹",Table1[[#This Row],[price]])+1, 10), MID(Table1[[#This Row],[price]],SEARCH("Rs. ",Table1[[#This Row],[price]])+4, 10))</f>
        <v>799</v>
      </c>
      <c r="N1142" s="6" t="str">
        <f>IF(ISNUMBER(SEARCH("Men", Table1[[#This Row],[name]])), "Men", "Women")</f>
        <v>Men</v>
      </c>
      <c r="O1142" s="6"/>
      <c r="P1142" s="6"/>
    </row>
    <row r="1143" spans="1:16" ht="19.8" customHeight="1" x14ac:dyDescent="0.3">
      <c r="A1143" t="s">
        <v>697</v>
      </c>
      <c r="B1143" t="s">
        <v>4474</v>
      </c>
      <c r="C1143" t="s">
        <v>150</v>
      </c>
      <c r="D1143" t="s">
        <v>99</v>
      </c>
      <c r="E1143" s="1" t="s">
        <v>4800</v>
      </c>
      <c r="F1143" s="1" t="s">
        <v>4801</v>
      </c>
      <c r="G1143" s="1" t="s">
        <v>4802</v>
      </c>
      <c r="H1143" t="s">
        <v>4803</v>
      </c>
      <c r="I1143" s="10" t="str">
        <f>IFERROR(LEFT(Table1[[#This Row],[ratingOld]],SEARCH("|", Table1[[#This Row],[ratingOld]])-2), AVERAGE(Table1[Ratings]))</f>
        <v>4.2</v>
      </c>
      <c r="J1143" s="1" t="str">
        <f>IF(Table1[[#This Row],[numBuyers]]&lt;&gt;"None",LEFT(Table1[[#This Row],[numBuyers]],SEARCH(" ",Table1[[#This Row],[numBuyers]])-1), "None")</f>
        <v>308</v>
      </c>
      <c r="K1143" s="1">
        <f>IFERROR(LEFT(Table1[[#This Row],[Column1]],SEARCH("k", Table1[[#This Row],[Column1]])-1), 0)</f>
        <v>0</v>
      </c>
      <c r="L1143" s="16" t="str">
        <f>IF(Table1[[#This Row],[Column2]]=0, Table1[[#This Row],[Column1]], Table1[[#This Row],[Column2]]*1000)</f>
        <v>308</v>
      </c>
      <c r="M1143" s="14" t="str">
        <f>IFERROR(MID(Table1[[#This Row],[price]],SEARCH("¹",Table1[[#This Row],[price]])+1, 10), MID(Table1[[#This Row],[price]],SEARCH("Rs. ",Table1[[#This Row],[price]])+4, 10))</f>
        <v>1274</v>
      </c>
      <c r="N1143" s="6" t="str">
        <f>IF(ISNUMBER(SEARCH("Men", Table1[[#This Row],[name]])), "Men", "Women")</f>
        <v>Men</v>
      </c>
      <c r="O1143" s="6"/>
      <c r="P1143" s="6"/>
    </row>
    <row r="1144" spans="1:16" ht="19.8" hidden="1" customHeight="1" x14ac:dyDescent="0.3">
      <c r="A1144" t="s">
        <v>4804</v>
      </c>
      <c r="B1144" t="s">
        <v>289</v>
      </c>
      <c r="C1144" t="s">
        <v>1817</v>
      </c>
      <c r="D1144" t="s">
        <v>4805</v>
      </c>
      <c r="E1144" s="1" t="s">
        <v>4806</v>
      </c>
      <c r="F1144" s="1" t="s">
        <v>4807</v>
      </c>
      <c r="G1144" t="s">
        <v>21</v>
      </c>
      <c r="H1144" t="s">
        <v>21</v>
      </c>
      <c r="I1144" s="1" t="str">
        <f ca="1">IFERROR(LEFT(Table1[[#This Row],[ratingOld]],SEARCH("|", Table1[[#This Row],[ratingOld]])-2), AVERAGE(Table1[Ratings]))</f>
        <v>4.4</v>
      </c>
      <c r="J1144" s="1" t="str">
        <f>IF(Table1[[#This Row],[numBuyers]]&lt;&gt;"None",LEFT(Table1[[#This Row],[numBuyers]],SEARCH(" ",Table1[[#This Row],[numBuyers]])-1), "None")</f>
        <v>None</v>
      </c>
      <c r="K1144" s="1">
        <f>IFERROR(LEFT(Table1[[#This Row],[Column1]],SEARCH("k", Table1[[#This Row],[Column1]])-1), 0)</f>
        <v>0</v>
      </c>
      <c r="L1144" s="6" t="str">
        <f>IF(Table1[[#This Row],[Column2]]=0, Table1[[#This Row],[Column1]], Table1[[#This Row],[Column2]]*1000)</f>
        <v>None</v>
      </c>
      <c r="M1144" s="6" t="str">
        <f>IFERROR(MID(Table1[[#This Row],[price]],SEARCH("¹",Table1[[#This Row],[price]])+1, 10), MID(Table1[[#This Row],[price]],SEARCH("Rs. ",Table1[[#This Row],[price]])+4, 10))</f>
        <v>749</v>
      </c>
      <c r="N1144" s="6" t="str">
        <f>IF(ISNUMBER(SEARCH("Men", Table1[[#This Row],[name]])), "Men", "Women")</f>
        <v>Men</v>
      </c>
      <c r="O1144" s="6" t="str">
        <f>TRIM(RIGHT(SUBSTITUTE(Table1[[#This Row],[name]], " ", REPT(" ", 100)), 100))</f>
        <v>Sneakers</v>
      </c>
      <c r="P114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145" spans="1:16" ht="19.8" customHeight="1" x14ac:dyDescent="0.3">
      <c r="A1145" t="s">
        <v>240</v>
      </c>
      <c r="B1145" t="s">
        <v>4808</v>
      </c>
      <c r="C1145" t="s">
        <v>4809</v>
      </c>
      <c r="D1145" t="s">
        <v>466</v>
      </c>
      <c r="E1145" t="s">
        <v>4810</v>
      </c>
      <c r="F1145" s="1" t="s">
        <v>626</v>
      </c>
      <c r="G1145" s="1" t="s">
        <v>4811</v>
      </c>
      <c r="H1145" t="s">
        <v>4812</v>
      </c>
      <c r="I1145" s="10" t="str">
        <f>IFERROR(LEFT(Table1[[#This Row],[ratingOld]],SEARCH("|", Table1[[#This Row],[ratingOld]])-2), AVERAGE(Table1[Ratings]))</f>
        <v>4.1</v>
      </c>
      <c r="J1145" s="1" t="str">
        <f>IF(Table1[[#This Row],[numBuyers]]&lt;&gt;"None",LEFT(Table1[[#This Row],[numBuyers]],SEARCH(" ",Table1[[#This Row],[numBuyers]])-1), "None")</f>
        <v>302</v>
      </c>
      <c r="K1145" s="1">
        <f>IFERROR(LEFT(Table1[[#This Row],[Column1]],SEARCH("k", Table1[[#This Row],[Column1]])-1), 0)</f>
        <v>0</v>
      </c>
      <c r="L1145" s="16" t="str">
        <f>IF(Table1[[#This Row],[Column2]]=0, Table1[[#This Row],[Column1]], Table1[[#This Row],[Column2]]*1000)</f>
        <v>302</v>
      </c>
      <c r="M1145" s="14" t="str">
        <f>IFERROR(MID(Table1[[#This Row],[price]],SEARCH("¹",Table1[[#This Row],[price]])+1, 10), MID(Table1[[#This Row],[price]],SEARCH("Rs. ",Table1[[#This Row],[price]])+4, 10))</f>
        <v>831</v>
      </c>
      <c r="N1145" s="6" t="str">
        <f>IF(ISNUMBER(SEARCH("Men", Table1[[#This Row],[name]])), "Men", "Women")</f>
        <v>Men</v>
      </c>
      <c r="O1145" s="6"/>
      <c r="P1145" s="6"/>
    </row>
    <row r="1146" spans="1:16" ht="19.8" hidden="1" customHeight="1" x14ac:dyDescent="0.3">
      <c r="A1146" t="s">
        <v>4463</v>
      </c>
      <c r="B1146" t="s">
        <v>4813</v>
      </c>
      <c r="C1146" t="s">
        <v>4814</v>
      </c>
      <c r="D1146" t="s">
        <v>3692</v>
      </c>
      <c r="E1146" s="1" t="s">
        <v>4815</v>
      </c>
      <c r="F1146" s="1" t="s">
        <v>4816</v>
      </c>
      <c r="G1146" t="s">
        <v>21</v>
      </c>
      <c r="H1146" t="s">
        <v>21</v>
      </c>
      <c r="I1146" s="1" t="str">
        <f ca="1">IFERROR(LEFT(Table1[[#This Row],[ratingOld]],SEARCH("|", Table1[[#This Row],[ratingOld]])-2), AVERAGE(Table1[Ratings]))</f>
        <v>4.4</v>
      </c>
      <c r="J1146" s="1" t="str">
        <f>IF(Table1[[#This Row],[numBuyers]]&lt;&gt;"None",LEFT(Table1[[#This Row],[numBuyers]],SEARCH(" ",Table1[[#This Row],[numBuyers]])-1), "None")</f>
        <v>None</v>
      </c>
      <c r="K1146" s="1">
        <f>IFERROR(LEFT(Table1[[#This Row],[Column1]],SEARCH("k", Table1[[#This Row],[Column1]])-1), 0)</f>
        <v>0</v>
      </c>
      <c r="L1146" s="6" t="str">
        <f>IF(Table1[[#This Row],[Column2]]=0, Table1[[#This Row],[Column1]], Table1[[#This Row],[Column2]]*1000)</f>
        <v>None</v>
      </c>
      <c r="M1146" s="6" t="str">
        <f>IFERROR(MID(Table1[[#This Row],[price]],SEARCH("¹",Table1[[#This Row],[price]])+1, 10), MID(Table1[[#This Row],[price]],SEARCH("Rs. ",Table1[[#This Row],[price]])+4, 10))</f>
        <v>896</v>
      </c>
      <c r="N1146" s="6" t="str">
        <f>IF(ISNUMBER(SEARCH("Men", Table1[[#This Row],[name]])), "Men", "Women")</f>
        <v>Men</v>
      </c>
      <c r="O1146" s="6" t="str">
        <f>TRIM(RIGHT(SUBSTITUTE(Table1[[#This Row],[name]], " ", REPT(" ", 100)), 100))</f>
        <v>Sliders</v>
      </c>
      <c r="P114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147" spans="1:16" ht="19.8" customHeight="1" x14ac:dyDescent="0.3">
      <c r="A1147" t="s">
        <v>240</v>
      </c>
      <c r="B1147" t="s">
        <v>4817</v>
      </c>
      <c r="C1147" t="s">
        <v>1397</v>
      </c>
      <c r="D1147" t="s">
        <v>1065</v>
      </c>
      <c r="E1147" s="1" t="s">
        <v>4818</v>
      </c>
      <c r="F1147" s="1" t="s">
        <v>1229</v>
      </c>
      <c r="G1147" s="1" t="s">
        <v>4819</v>
      </c>
      <c r="H1147" t="s">
        <v>4820</v>
      </c>
      <c r="I1147" s="10" t="str">
        <f>IFERROR(LEFT(Table1[[#This Row],[ratingOld]],SEARCH("|", Table1[[#This Row],[ratingOld]])-2), AVERAGE(Table1[Ratings]))</f>
        <v>3.6</v>
      </c>
      <c r="J1147" s="1" t="str">
        <f>IF(Table1[[#This Row],[numBuyers]]&lt;&gt;"None",LEFT(Table1[[#This Row],[numBuyers]],SEARCH(" ",Table1[[#This Row],[numBuyers]])-1), "None")</f>
        <v>686</v>
      </c>
      <c r="K1147" s="1">
        <f>IFERROR(LEFT(Table1[[#This Row],[Column1]],SEARCH("k", Table1[[#This Row],[Column1]])-1), 0)</f>
        <v>0</v>
      </c>
      <c r="L1147" s="16" t="str">
        <f>IF(Table1[[#This Row],[Column2]]=0, Table1[[#This Row],[Column1]], Table1[[#This Row],[Column2]]*1000)</f>
        <v>686</v>
      </c>
      <c r="M1147" s="14" t="str">
        <f>IFERROR(MID(Table1[[#This Row],[price]],SEARCH("¹",Table1[[#This Row],[price]])+1, 10), MID(Table1[[#This Row],[price]],SEARCH("Rs. ",Table1[[#This Row],[price]])+4, 10))</f>
        <v>747</v>
      </c>
      <c r="N1147" s="6" t="str">
        <f>IF(ISNUMBER(SEARCH("Men", Table1[[#This Row],[name]])), "Men", "Women")</f>
        <v>Men</v>
      </c>
      <c r="O1147" s="6"/>
      <c r="P1147" s="6"/>
    </row>
    <row r="1148" spans="1:16" ht="19.8" customHeight="1" x14ac:dyDescent="0.3">
      <c r="A1148" t="s">
        <v>691</v>
      </c>
      <c r="B1148" t="s">
        <v>4821</v>
      </c>
      <c r="C1148" t="s">
        <v>4822</v>
      </c>
      <c r="D1148" t="s">
        <v>254</v>
      </c>
      <c r="E1148" t="s">
        <v>4821</v>
      </c>
      <c r="F1148" t="s">
        <v>21</v>
      </c>
      <c r="G1148" s="1" t="s">
        <v>4823</v>
      </c>
      <c r="H1148" t="s">
        <v>2682</v>
      </c>
      <c r="I1148" s="10" t="str">
        <f>IFERROR(LEFT(Table1[[#This Row],[ratingOld]],SEARCH("|", Table1[[#This Row],[ratingOld]])-2), AVERAGE(Table1[Ratings]))</f>
        <v>4.5</v>
      </c>
      <c r="J1148" s="1" t="str">
        <f>IF(Table1[[#This Row],[numBuyers]]&lt;&gt;"None",LEFT(Table1[[#This Row],[numBuyers]],SEARCH(" ",Table1[[#This Row],[numBuyers]])-1), "None")</f>
        <v>305</v>
      </c>
      <c r="K1148" s="1">
        <f>IFERROR(LEFT(Table1[[#This Row],[Column1]],SEARCH("k", Table1[[#This Row],[Column1]])-1), 0)</f>
        <v>0</v>
      </c>
      <c r="L1148" s="16" t="str">
        <f>IF(Table1[[#This Row],[Column2]]=0, Table1[[#This Row],[Column1]], Table1[[#This Row],[Column2]]*1000)</f>
        <v>305</v>
      </c>
      <c r="M1148" s="14" t="str">
        <f>IFERROR(MID(Table1[[#This Row],[price]],SEARCH("¹",Table1[[#This Row],[price]])+1, 10), MID(Table1[[#This Row],[price]],SEARCH("Rs. ",Table1[[#This Row],[price]])+4, 10))</f>
        <v>474</v>
      </c>
      <c r="N1148" s="6" t="str">
        <f>IF(ISNUMBER(SEARCH("Men", Table1[[#This Row],[name]])), "Men", "Women")</f>
        <v>Women</v>
      </c>
      <c r="O1148" s="6"/>
      <c r="P1148" s="6"/>
    </row>
    <row r="1149" spans="1:16" ht="19.8" customHeight="1" x14ac:dyDescent="0.3">
      <c r="A1149" t="s">
        <v>198</v>
      </c>
      <c r="B1149" t="s">
        <v>4824</v>
      </c>
      <c r="C1149" t="s">
        <v>557</v>
      </c>
      <c r="D1149" t="s">
        <v>18</v>
      </c>
      <c r="E1149" s="1" t="s">
        <v>4825</v>
      </c>
      <c r="F1149" s="1" t="s">
        <v>115</v>
      </c>
      <c r="G1149" s="1" t="s">
        <v>4826</v>
      </c>
      <c r="H1149" t="s">
        <v>1093</v>
      </c>
      <c r="I1149" s="10" t="str">
        <f>IFERROR(LEFT(Table1[[#This Row],[ratingOld]],SEARCH("|", Table1[[#This Row],[ratingOld]])-2), AVERAGE(Table1[Ratings]))</f>
        <v>4.6</v>
      </c>
      <c r="J1149" s="1" t="str">
        <f>IF(Table1[[#This Row],[numBuyers]]&lt;&gt;"None",LEFT(Table1[[#This Row],[numBuyers]],SEARCH(" ",Table1[[#This Row],[numBuyers]])-1), "None")</f>
        <v>33</v>
      </c>
      <c r="K1149" s="1">
        <f>IFERROR(LEFT(Table1[[#This Row],[Column1]],SEARCH("k", Table1[[#This Row],[Column1]])-1), 0)</f>
        <v>0</v>
      </c>
      <c r="L1149" s="16" t="str">
        <f>IF(Table1[[#This Row],[Column2]]=0, Table1[[#This Row],[Column1]], Table1[[#This Row],[Column2]]*1000)</f>
        <v>33</v>
      </c>
      <c r="M1149" s="14" t="str">
        <f>IFERROR(MID(Table1[[#This Row],[price]],SEARCH("¹",Table1[[#This Row],[price]])+1, 10), MID(Table1[[#This Row],[price]],SEARCH("Rs. ",Table1[[#This Row],[price]])+4, 10))</f>
        <v>1679</v>
      </c>
      <c r="N1149" s="6" t="str">
        <f>IF(ISNUMBER(SEARCH("Men", Table1[[#This Row],[name]])), "Men", "Women")</f>
        <v>Men</v>
      </c>
      <c r="O1149" s="6"/>
      <c r="P1149" s="6"/>
    </row>
    <row r="1150" spans="1:16" ht="19.8" hidden="1" customHeight="1" x14ac:dyDescent="0.3">
      <c r="A1150" t="s">
        <v>4827</v>
      </c>
      <c r="B1150" t="s">
        <v>4828</v>
      </c>
      <c r="C1150" t="s">
        <v>4829</v>
      </c>
      <c r="D1150" t="s">
        <v>215</v>
      </c>
      <c r="E1150" s="1" t="s">
        <v>4830</v>
      </c>
      <c r="F1150" t="s">
        <v>21</v>
      </c>
      <c r="G1150" t="s">
        <v>21</v>
      </c>
      <c r="H1150" t="s">
        <v>21</v>
      </c>
      <c r="I1150" s="1" t="str">
        <f ca="1">IFERROR(LEFT(Table1[[#This Row],[ratingOld]],SEARCH("|", Table1[[#This Row],[ratingOld]])-2), AVERAGE(Table1[Ratings]))</f>
        <v>4.4</v>
      </c>
      <c r="J1150" s="1" t="str">
        <f>IF(Table1[[#This Row],[numBuyers]]&lt;&gt;"None",LEFT(Table1[[#This Row],[numBuyers]],SEARCH(" ",Table1[[#This Row],[numBuyers]])-1), "None")</f>
        <v>None</v>
      </c>
      <c r="K1150" s="1">
        <f>IFERROR(LEFT(Table1[[#This Row],[Column1]],SEARCH("k", Table1[[#This Row],[Column1]])-1), 0)</f>
        <v>0</v>
      </c>
      <c r="L1150" s="6" t="str">
        <f>IF(Table1[[#This Row],[Column2]]=0, Table1[[#This Row],[Column1]], Table1[[#This Row],[Column2]]*1000)</f>
        <v>None</v>
      </c>
      <c r="M1150" s="6" t="str">
        <f>IFERROR(MID(Table1[[#This Row],[price]],SEARCH("¹",Table1[[#This Row],[price]])+1, 10), MID(Table1[[#This Row],[price]],SEARCH("Rs. ",Table1[[#This Row],[price]])+4, 10))</f>
        <v>5494</v>
      </c>
      <c r="N1150" s="6" t="str">
        <f>IF(ISNUMBER(SEARCH("Men", Table1[[#This Row],[name]])), "Men", "Women")</f>
        <v>Men</v>
      </c>
      <c r="O1150" s="6" t="str">
        <f>TRIM(RIGHT(SUBSTITUTE(Table1[[#This Row],[name]], " ", REPT(" ", 100)), 100))</f>
        <v>GZ-50056-33A</v>
      </c>
      <c r="P115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151" spans="1:16" ht="19.8" customHeight="1" x14ac:dyDescent="0.3">
      <c r="A1151" t="s">
        <v>104</v>
      </c>
      <c r="B1151" t="s">
        <v>4831</v>
      </c>
      <c r="C1151" t="s">
        <v>640</v>
      </c>
      <c r="D1151" t="s">
        <v>235</v>
      </c>
      <c r="E1151" s="1" t="s">
        <v>4832</v>
      </c>
      <c r="F1151" s="1" t="s">
        <v>4833</v>
      </c>
      <c r="G1151" s="1" t="s">
        <v>4834</v>
      </c>
      <c r="H1151" t="s">
        <v>940</v>
      </c>
      <c r="I1151" s="10" t="str">
        <f>IFERROR(LEFT(Table1[[#This Row],[ratingOld]],SEARCH("|", Table1[[#This Row],[ratingOld]])-2), AVERAGE(Table1[Ratings]))</f>
        <v>4</v>
      </c>
      <c r="J1151" s="1" t="str">
        <f>IF(Table1[[#This Row],[numBuyers]]&lt;&gt;"None",LEFT(Table1[[#This Row],[numBuyers]],SEARCH(" ",Table1[[#This Row],[numBuyers]])-1), "None")</f>
        <v>40</v>
      </c>
      <c r="K1151" s="1">
        <f>IFERROR(LEFT(Table1[[#This Row],[Column1]],SEARCH("k", Table1[[#This Row],[Column1]])-1), 0)</f>
        <v>0</v>
      </c>
      <c r="L1151" s="16" t="str">
        <f>IF(Table1[[#This Row],[Column2]]=0, Table1[[#This Row],[Column1]], Table1[[#This Row],[Column2]]*1000)</f>
        <v>40</v>
      </c>
      <c r="M1151" s="14" t="str">
        <f>IFERROR(MID(Table1[[#This Row],[price]],SEARCH("¹",Table1[[#This Row],[price]])+1, 10), MID(Table1[[#This Row],[price]],SEARCH("Rs. ",Table1[[#This Row],[price]])+4, 10))</f>
        <v>1749</v>
      </c>
      <c r="N1151" s="6" t="str">
        <f>IF(ISNUMBER(SEARCH("Men", Table1[[#This Row],[name]])), "Men", "Women")</f>
        <v>Men</v>
      </c>
      <c r="O1151" s="6"/>
      <c r="P1151" s="6"/>
    </row>
    <row r="1152" spans="1:16" ht="19.8" hidden="1" customHeight="1" x14ac:dyDescent="0.3">
      <c r="A1152" t="s">
        <v>4835</v>
      </c>
      <c r="B1152" t="s">
        <v>4836</v>
      </c>
      <c r="C1152" t="s">
        <v>604</v>
      </c>
      <c r="D1152" t="s">
        <v>1818</v>
      </c>
      <c r="E1152" t="s">
        <v>4837</v>
      </c>
      <c r="F1152" t="s">
        <v>4838</v>
      </c>
      <c r="G1152" t="s">
        <v>21</v>
      </c>
      <c r="H1152" t="s">
        <v>21</v>
      </c>
      <c r="I1152" s="1" t="str">
        <f ca="1">IFERROR(LEFT(Table1[[#This Row],[ratingOld]],SEARCH("|", Table1[[#This Row],[ratingOld]])-2), AVERAGE(Table1[Ratings]))</f>
        <v>4.4</v>
      </c>
      <c r="J1152" s="1" t="str">
        <f>IF(Table1[[#This Row],[numBuyers]]&lt;&gt;"None",LEFT(Table1[[#This Row],[numBuyers]],SEARCH(" ",Table1[[#This Row],[numBuyers]])-1), "None")</f>
        <v>None</v>
      </c>
      <c r="K1152" s="1">
        <f>IFERROR(LEFT(Table1[[#This Row],[Column1]],SEARCH("k", Table1[[#This Row],[Column1]])-1), 0)</f>
        <v>0</v>
      </c>
      <c r="L1152" s="6" t="str">
        <f>IF(Table1[[#This Row],[Column2]]=0, Table1[[#This Row],[Column1]], Table1[[#This Row],[Column2]]*1000)</f>
        <v>None</v>
      </c>
      <c r="M1152" s="6" t="str">
        <f>IFERROR(MID(Table1[[#This Row],[price]],SEARCH("¹",Table1[[#This Row],[price]])+1, 10), MID(Table1[[#This Row],[price]],SEARCH("Rs. ",Table1[[#This Row],[price]])+4, 10))</f>
        <v>349</v>
      </c>
      <c r="N1152" s="6" t="str">
        <f>IF(ISNUMBER(SEARCH("Men", Table1[[#This Row],[name]])), "Men", "Women")</f>
        <v>Women</v>
      </c>
      <c r="O1152" s="6" t="str">
        <f>TRIM(RIGHT(SUBSTITUTE(Table1[[#This Row],[name]], " ", REPT(" ", 100)), 100))</f>
        <v>Glow</v>
      </c>
      <c r="P115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Black</v>
      </c>
    </row>
    <row r="1153" spans="1:16" ht="19.8" customHeight="1" x14ac:dyDescent="0.3">
      <c r="A1153" t="s">
        <v>240</v>
      </c>
      <c r="B1153" t="s">
        <v>4839</v>
      </c>
      <c r="C1153" t="s">
        <v>2921</v>
      </c>
      <c r="D1153" t="s">
        <v>306</v>
      </c>
      <c r="E1153" t="s">
        <v>4840</v>
      </c>
      <c r="F1153" t="s">
        <v>373</v>
      </c>
      <c r="G1153" s="1" t="s">
        <v>4841</v>
      </c>
      <c r="H1153" t="s">
        <v>2059</v>
      </c>
      <c r="I1153" s="10" t="str">
        <f>IFERROR(LEFT(Table1[[#This Row],[ratingOld]],SEARCH("|", Table1[[#This Row],[ratingOld]])-2), AVERAGE(Table1[Ratings]))</f>
        <v>4.2</v>
      </c>
      <c r="J1153" s="1" t="str">
        <f>IF(Table1[[#This Row],[numBuyers]]&lt;&gt;"None",LEFT(Table1[[#This Row],[numBuyers]],SEARCH(" ",Table1[[#This Row],[numBuyers]])-1), "None")</f>
        <v>6.7k</v>
      </c>
      <c r="K1153" s="1" t="str">
        <f>IFERROR(LEFT(Table1[[#This Row],[Column1]],SEARCH("k", Table1[[#This Row],[Column1]])-1), 0)</f>
        <v>6.7</v>
      </c>
      <c r="L1153" s="16">
        <f>IF(Table1[[#This Row],[Column2]]=0, Table1[[#This Row],[Column1]], Table1[[#This Row],[Column2]]*1000)</f>
        <v>6700</v>
      </c>
      <c r="M1153" s="14" t="str">
        <f>IFERROR(MID(Table1[[#This Row],[price]],SEARCH("¹",Table1[[#This Row],[price]])+1, 10), MID(Table1[[#This Row],[price]],SEARCH("Rs. ",Table1[[#This Row],[price]])+4, 10))</f>
        <v>311</v>
      </c>
      <c r="N1153" s="6" t="str">
        <f>IF(ISNUMBER(SEARCH("Men", Table1[[#This Row],[name]])), "Men", "Women")</f>
        <v>Men</v>
      </c>
      <c r="O1153" s="6"/>
      <c r="P1153" s="6"/>
    </row>
    <row r="1154" spans="1:16" ht="19.8" customHeight="1" x14ac:dyDescent="0.3">
      <c r="A1154" t="s">
        <v>333</v>
      </c>
      <c r="B1154" t="s">
        <v>4842</v>
      </c>
      <c r="C1154" t="s">
        <v>1859</v>
      </c>
      <c r="D1154" t="s">
        <v>1645</v>
      </c>
      <c r="E1154" s="1" t="s">
        <v>4843</v>
      </c>
      <c r="F1154" s="1" t="s">
        <v>4844</v>
      </c>
      <c r="G1154" s="1" t="s">
        <v>4845</v>
      </c>
      <c r="H1154" t="s">
        <v>3388</v>
      </c>
      <c r="I1154" s="10" t="str">
        <f>IFERROR(LEFT(Table1[[#This Row],[ratingOld]],SEARCH("|", Table1[[#This Row],[ratingOld]])-2), AVERAGE(Table1[Ratings]))</f>
        <v>4.2</v>
      </c>
      <c r="J1154" s="1" t="str">
        <f>IF(Table1[[#This Row],[numBuyers]]&lt;&gt;"None",LEFT(Table1[[#This Row],[numBuyers]],SEARCH(" ",Table1[[#This Row],[numBuyers]])-1), "None")</f>
        <v>51</v>
      </c>
      <c r="K1154" s="1">
        <f>IFERROR(LEFT(Table1[[#This Row],[Column1]],SEARCH("k", Table1[[#This Row],[Column1]])-1), 0)</f>
        <v>0</v>
      </c>
      <c r="L1154" s="16" t="str">
        <f>IF(Table1[[#This Row],[Column2]]=0, Table1[[#This Row],[Column1]], Table1[[#This Row],[Column2]]*1000)</f>
        <v>51</v>
      </c>
      <c r="M1154" s="14" t="str">
        <f>IFERROR(MID(Table1[[#This Row],[price]],SEARCH("¹",Table1[[#This Row],[price]])+1, 10), MID(Table1[[#This Row],[price]],SEARCH("Rs. ",Table1[[#This Row],[price]])+4, 10))</f>
        <v>839</v>
      </c>
      <c r="N1154" s="6" t="str">
        <f>IF(ISNUMBER(SEARCH("Men", Table1[[#This Row],[name]])), "Men", "Women")</f>
        <v>Women</v>
      </c>
      <c r="O1154" s="6"/>
      <c r="P1154" s="6"/>
    </row>
    <row r="1155" spans="1:16" ht="19.8" customHeight="1" x14ac:dyDescent="0.3">
      <c r="A1155" t="s">
        <v>4846</v>
      </c>
      <c r="B1155" t="s">
        <v>4847</v>
      </c>
      <c r="C1155" t="s">
        <v>4132</v>
      </c>
      <c r="D1155" t="s">
        <v>526</v>
      </c>
      <c r="E1155" s="1" t="s">
        <v>4848</v>
      </c>
      <c r="F1155" s="1" t="s">
        <v>823</v>
      </c>
      <c r="G1155" s="1" t="s">
        <v>4849</v>
      </c>
      <c r="H1155" t="s">
        <v>420</v>
      </c>
      <c r="I1155" s="10" t="str">
        <f>IFERROR(LEFT(Table1[[#This Row],[ratingOld]],SEARCH("|", Table1[[#This Row],[ratingOld]])-2), AVERAGE(Table1[Ratings]))</f>
        <v>4.3</v>
      </c>
      <c r="J1155" s="1" t="str">
        <f>IF(Table1[[#This Row],[numBuyers]]&lt;&gt;"None",LEFT(Table1[[#This Row],[numBuyers]],SEARCH(" ",Table1[[#This Row],[numBuyers]])-1), "None")</f>
        <v>24</v>
      </c>
      <c r="K1155" s="1">
        <f>IFERROR(LEFT(Table1[[#This Row],[Column1]],SEARCH("k", Table1[[#This Row],[Column1]])-1), 0)</f>
        <v>0</v>
      </c>
      <c r="L1155" s="16" t="str">
        <f>IF(Table1[[#This Row],[Column2]]=0, Table1[[#This Row],[Column1]], Table1[[#This Row],[Column2]]*1000)</f>
        <v>24</v>
      </c>
      <c r="M1155" s="14" t="str">
        <f>IFERROR(MID(Table1[[#This Row],[price]],SEARCH("¹",Table1[[#This Row],[price]])+1, 10), MID(Table1[[#This Row],[price]],SEARCH("Rs. ",Table1[[#This Row],[price]])+4, 10))</f>
        <v>3899</v>
      </c>
      <c r="N1155" s="6" t="str">
        <f>IF(ISNUMBER(SEARCH("Men", Table1[[#This Row],[name]])), "Men", "Women")</f>
        <v>Men</v>
      </c>
      <c r="O1155" s="6"/>
      <c r="P1155" s="6"/>
    </row>
    <row r="1156" spans="1:16" ht="19.8" customHeight="1" x14ac:dyDescent="0.3">
      <c r="A1156" t="s">
        <v>2658</v>
      </c>
      <c r="B1156" t="s">
        <v>4850</v>
      </c>
      <c r="C1156" t="s">
        <v>4851</v>
      </c>
      <c r="D1156" t="s">
        <v>21</v>
      </c>
      <c r="E1156" s="1" t="s">
        <v>4852</v>
      </c>
      <c r="F1156" s="1" t="s">
        <v>4853</v>
      </c>
      <c r="G1156" s="1" t="s">
        <v>4854</v>
      </c>
      <c r="H1156" t="s">
        <v>1317</v>
      </c>
      <c r="I1156" s="10" t="str">
        <f>IFERROR(LEFT(Table1[[#This Row],[ratingOld]],SEARCH("|", Table1[[#This Row],[ratingOld]])-2), AVERAGE(Table1[Ratings]))</f>
        <v>4.5</v>
      </c>
      <c r="J1156" s="1" t="str">
        <f>IF(Table1[[#This Row],[numBuyers]]&lt;&gt;"None",LEFT(Table1[[#This Row],[numBuyers]],SEARCH(" ",Table1[[#This Row],[numBuyers]])-1), "None")</f>
        <v>1.7k</v>
      </c>
      <c r="K1156" s="1" t="str">
        <f>IFERROR(LEFT(Table1[[#This Row],[Column1]],SEARCH("k", Table1[[#This Row],[Column1]])-1), 0)</f>
        <v>1.7</v>
      </c>
      <c r="L1156" s="16">
        <f>IF(Table1[[#This Row],[Column2]]=0, Table1[[#This Row],[Column1]], Table1[[#This Row],[Column2]]*1000)</f>
        <v>1700</v>
      </c>
      <c r="M1156" s="14" t="str">
        <f>IFERROR(MID(Table1[[#This Row],[price]],SEARCH("¹",Table1[[#This Row],[price]])+1, 10), MID(Table1[[#This Row],[price]],SEARCH("Rs. ",Table1[[#This Row],[price]])+4, 10))</f>
        <v>1995</v>
      </c>
      <c r="N1156" s="6" t="str">
        <f>IF(ISNUMBER(SEARCH("Men", Table1[[#This Row],[name]])), "Men", "Women")</f>
        <v>Men</v>
      </c>
      <c r="O1156" s="6"/>
      <c r="P1156" s="6"/>
    </row>
    <row r="1157" spans="1:16" ht="19.8" customHeight="1" x14ac:dyDescent="0.3">
      <c r="A1157" t="s">
        <v>4855</v>
      </c>
      <c r="B1157" t="s">
        <v>4856</v>
      </c>
      <c r="C1157" t="s">
        <v>4857</v>
      </c>
      <c r="D1157" t="s">
        <v>194</v>
      </c>
      <c r="E1157" t="s">
        <v>4858</v>
      </c>
      <c r="F1157" t="s">
        <v>21</v>
      </c>
      <c r="G1157" s="1" t="s">
        <v>505</v>
      </c>
      <c r="H1157" t="s">
        <v>506</v>
      </c>
      <c r="I1157" s="10" t="str">
        <f>IFERROR(LEFT(Table1[[#This Row],[ratingOld]],SEARCH("|", Table1[[#This Row],[ratingOld]])-2), AVERAGE(Table1[Ratings]))</f>
        <v>4.4</v>
      </c>
      <c r="J1157" s="1" t="str">
        <f>IF(Table1[[#This Row],[numBuyers]]&lt;&gt;"None",LEFT(Table1[[#This Row],[numBuyers]],SEARCH(" ",Table1[[#This Row],[numBuyers]])-1), "None")</f>
        <v>2.9k</v>
      </c>
      <c r="K1157" s="1" t="str">
        <f>IFERROR(LEFT(Table1[[#This Row],[Column1]],SEARCH("k", Table1[[#This Row],[Column1]])-1), 0)</f>
        <v>2.9</v>
      </c>
      <c r="L1157" s="16">
        <f>IF(Table1[[#This Row],[Column2]]=0, Table1[[#This Row],[Column1]], Table1[[#This Row],[Column2]]*1000)</f>
        <v>2900</v>
      </c>
      <c r="M1157" s="14" t="str">
        <f>IFERROR(MID(Table1[[#This Row],[price]],SEARCH("¹",Table1[[#This Row],[price]])+1, 10), MID(Table1[[#This Row],[price]],SEARCH("Rs. ",Table1[[#This Row],[price]])+4, 10))</f>
        <v>126</v>
      </c>
      <c r="N1157" s="6" t="str">
        <f>IF(ISNUMBER(SEARCH("Men", Table1[[#This Row],[name]])), "Men", "Women")</f>
        <v>Women</v>
      </c>
      <c r="O1157" s="6"/>
      <c r="P1157" s="6"/>
    </row>
    <row r="1158" spans="1:16" ht="19.8" customHeight="1" x14ac:dyDescent="0.3">
      <c r="A1158" t="s">
        <v>4859</v>
      </c>
      <c r="B1158" t="s">
        <v>4860</v>
      </c>
      <c r="C1158" t="s">
        <v>2311</v>
      </c>
      <c r="D1158" t="s">
        <v>1254</v>
      </c>
      <c r="E1158" s="1" t="s">
        <v>4861</v>
      </c>
      <c r="F1158" s="1" t="s">
        <v>115</v>
      </c>
      <c r="G1158" s="1" t="s">
        <v>4862</v>
      </c>
      <c r="H1158" t="s">
        <v>2128</v>
      </c>
      <c r="I1158" s="10" t="str">
        <f>IFERROR(LEFT(Table1[[#This Row],[ratingOld]],SEARCH("|", Table1[[#This Row],[ratingOld]])-2), AVERAGE(Table1[Ratings]))</f>
        <v>3.4</v>
      </c>
      <c r="J1158" s="1" t="str">
        <f>IF(Table1[[#This Row],[numBuyers]]&lt;&gt;"None",LEFT(Table1[[#This Row],[numBuyers]],SEARCH(" ",Table1[[#This Row],[numBuyers]])-1), "None")</f>
        <v>72</v>
      </c>
      <c r="K1158" s="1">
        <f>IFERROR(LEFT(Table1[[#This Row],[Column1]],SEARCH("k", Table1[[#This Row],[Column1]])-1), 0)</f>
        <v>0</v>
      </c>
      <c r="L1158" s="16" t="str">
        <f>IF(Table1[[#This Row],[Column2]]=0, Table1[[#This Row],[Column1]], Table1[[#This Row],[Column2]]*1000)</f>
        <v>72</v>
      </c>
      <c r="M1158" s="14" t="str">
        <f>IFERROR(MID(Table1[[#This Row],[price]],SEARCH("¹",Table1[[#This Row],[price]])+1, 10), MID(Table1[[#This Row],[price]],SEARCH("Rs. ",Table1[[#This Row],[price]])+4, 10))</f>
        <v>439</v>
      </c>
      <c r="N1158" s="6" t="str">
        <f>IF(ISNUMBER(SEARCH("Men", Table1[[#This Row],[name]])), "Men", "Women")</f>
        <v>Men</v>
      </c>
      <c r="O1158" s="6"/>
      <c r="P1158" s="6"/>
    </row>
    <row r="1159" spans="1:16" ht="19.8" customHeight="1" x14ac:dyDescent="0.3">
      <c r="A1159" t="s">
        <v>29</v>
      </c>
      <c r="B1159" t="s">
        <v>4863</v>
      </c>
      <c r="C1159" t="s">
        <v>59</v>
      </c>
      <c r="D1159" t="s">
        <v>38</v>
      </c>
      <c r="E1159" t="s">
        <v>26</v>
      </c>
      <c r="F1159" t="s">
        <v>21</v>
      </c>
      <c r="G1159" s="1" t="s">
        <v>4864</v>
      </c>
      <c r="H1159" t="s">
        <v>2234</v>
      </c>
      <c r="I1159" s="10" t="str">
        <f>IFERROR(LEFT(Table1[[#This Row],[ratingOld]],SEARCH("|", Table1[[#This Row],[ratingOld]])-2), AVERAGE(Table1[Ratings]))</f>
        <v>5</v>
      </c>
      <c r="J1159" s="1" t="str">
        <f>IF(Table1[[#This Row],[numBuyers]]&lt;&gt;"None",LEFT(Table1[[#This Row],[numBuyers]],SEARCH(" ",Table1[[#This Row],[numBuyers]])-1), "None")</f>
        <v>5</v>
      </c>
      <c r="K1159" s="1">
        <f>IFERROR(LEFT(Table1[[#This Row],[Column1]],SEARCH("k", Table1[[#This Row],[Column1]])-1), 0)</f>
        <v>0</v>
      </c>
      <c r="L1159" s="16" t="str">
        <f>IF(Table1[[#This Row],[Column2]]=0, Table1[[#This Row],[Column1]], Table1[[#This Row],[Column2]]*1000)</f>
        <v>5</v>
      </c>
      <c r="M1159" s="14" t="str">
        <f>IFERROR(MID(Table1[[#This Row],[price]],SEARCH("¹",Table1[[#This Row],[price]])+1, 10), MID(Table1[[#This Row],[price]],SEARCH("Rs. ",Table1[[#This Row],[price]])+4, 10))</f>
        <v>9999</v>
      </c>
      <c r="N1159" s="6" t="str">
        <f>IF(ISNUMBER(SEARCH("Men", Table1[[#This Row],[name]])), "Men", "Women")</f>
        <v>Women</v>
      </c>
      <c r="O1159" s="6"/>
      <c r="P1159" s="6"/>
    </row>
    <row r="1160" spans="1:16" ht="19.8" hidden="1" customHeight="1" x14ac:dyDescent="0.3">
      <c r="A1160" t="s">
        <v>1318</v>
      </c>
      <c r="B1160" t="s">
        <v>3684</v>
      </c>
      <c r="C1160" t="s">
        <v>920</v>
      </c>
      <c r="D1160" t="s">
        <v>18</v>
      </c>
      <c r="E1160" s="1" t="s">
        <v>4865</v>
      </c>
      <c r="F1160" s="1" t="s">
        <v>115</v>
      </c>
      <c r="G1160" t="s">
        <v>21</v>
      </c>
      <c r="H1160" t="s">
        <v>21</v>
      </c>
      <c r="I1160" s="1" t="str">
        <f ca="1">IFERROR(LEFT(Table1[[#This Row],[ratingOld]],SEARCH("|", Table1[[#This Row],[ratingOld]])-2), AVERAGE(Table1[Ratings]))</f>
        <v>4.4</v>
      </c>
      <c r="J1160" s="1" t="str">
        <f>IF(Table1[[#This Row],[numBuyers]]&lt;&gt;"None",LEFT(Table1[[#This Row],[numBuyers]],SEARCH(" ",Table1[[#This Row],[numBuyers]])-1), "None")</f>
        <v>None</v>
      </c>
      <c r="K1160" s="1">
        <f>IFERROR(LEFT(Table1[[#This Row],[Column1]],SEARCH("k", Table1[[#This Row],[Column1]])-1), 0)</f>
        <v>0</v>
      </c>
      <c r="L1160" s="6" t="str">
        <f>IF(Table1[[#This Row],[Column2]]=0, Table1[[#This Row],[Column1]], Table1[[#This Row],[Column2]]*1000)</f>
        <v>None</v>
      </c>
      <c r="M1160" s="6" t="str">
        <f>IFERROR(MID(Table1[[#This Row],[price]],SEARCH("¹",Table1[[#This Row],[price]])+1, 10), MID(Table1[[#This Row],[price]],SEARCH("Rs. ",Table1[[#This Row],[price]])+4, 10))</f>
        <v>1559</v>
      </c>
      <c r="N1160" s="6" t="str">
        <f>IF(ISNUMBER(SEARCH("Men", Table1[[#This Row],[name]])), "Men", "Women")</f>
        <v>Men</v>
      </c>
      <c r="O1160" s="6" t="str">
        <f>TRIM(RIGHT(SUBSTITUTE(Table1[[#This Row],[name]], " ", REPT(" ", 100)), 100))</f>
        <v>Sneakers</v>
      </c>
      <c r="P116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161" spans="1:16" ht="19.8" customHeight="1" x14ac:dyDescent="0.3">
      <c r="A1161" t="s">
        <v>240</v>
      </c>
      <c r="B1161" t="s">
        <v>4866</v>
      </c>
      <c r="C1161" t="s">
        <v>3030</v>
      </c>
      <c r="D1161" t="s">
        <v>68</v>
      </c>
      <c r="E1161" t="s">
        <v>4867</v>
      </c>
      <c r="F1161" s="1" t="s">
        <v>1014</v>
      </c>
      <c r="G1161" s="1" t="s">
        <v>4868</v>
      </c>
      <c r="H1161" t="s">
        <v>1016</v>
      </c>
      <c r="I1161" s="10" t="str">
        <f>IFERROR(LEFT(Table1[[#This Row],[ratingOld]],SEARCH("|", Table1[[#This Row],[ratingOld]])-2), AVERAGE(Table1[Ratings]))</f>
        <v>4.3</v>
      </c>
      <c r="J1161" s="1" t="str">
        <f>IF(Table1[[#This Row],[numBuyers]]&lt;&gt;"None",LEFT(Table1[[#This Row],[numBuyers]],SEARCH(" ",Table1[[#This Row],[numBuyers]])-1), "None")</f>
        <v>167</v>
      </c>
      <c r="K1161" s="1">
        <f>IFERROR(LEFT(Table1[[#This Row],[Column1]],SEARCH("k", Table1[[#This Row],[Column1]])-1), 0)</f>
        <v>0</v>
      </c>
      <c r="L1161" s="16" t="str">
        <f>IF(Table1[[#This Row],[Column2]]=0, Table1[[#This Row],[Column1]], Table1[[#This Row],[Column2]]*1000)</f>
        <v>167</v>
      </c>
      <c r="M1161" s="14" t="str">
        <f>IFERROR(MID(Table1[[#This Row],[price]],SEARCH("¹",Table1[[#This Row],[price]])+1, 10), MID(Table1[[#This Row],[price]],SEARCH("Rs. ",Table1[[#This Row],[price]])+4, 10))</f>
        <v>359</v>
      </c>
      <c r="N1161" s="6" t="str">
        <f>IF(ISNUMBER(SEARCH("Men", Table1[[#This Row],[name]])), "Men", "Women")</f>
        <v>Men</v>
      </c>
      <c r="O1161" s="6"/>
      <c r="P1161" s="6"/>
    </row>
    <row r="1162" spans="1:16" ht="19.8" customHeight="1" x14ac:dyDescent="0.3">
      <c r="A1162" t="s">
        <v>198</v>
      </c>
      <c r="B1162" t="s">
        <v>4869</v>
      </c>
      <c r="C1162" t="s">
        <v>48</v>
      </c>
      <c r="D1162" t="s">
        <v>106</v>
      </c>
      <c r="E1162" s="1" t="s">
        <v>4870</v>
      </c>
      <c r="F1162" s="1" t="s">
        <v>4871</v>
      </c>
      <c r="G1162" s="1" t="s">
        <v>552</v>
      </c>
      <c r="H1162" t="s">
        <v>78</v>
      </c>
      <c r="I1162" s="10" t="str">
        <f>IFERROR(LEFT(Table1[[#This Row],[ratingOld]],SEARCH("|", Table1[[#This Row],[ratingOld]])-2), AVERAGE(Table1[Ratings]))</f>
        <v>4.3</v>
      </c>
      <c r="J1162" s="1" t="str">
        <f>IF(Table1[[#This Row],[numBuyers]]&lt;&gt;"None",LEFT(Table1[[#This Row],[numBuyers]],SEARCH(" ",Table1[[#This Row],[numBuyers]])-1), "None")</f>
        <v>1.2k</v>
      </c>
      <c r="K1162" s="1" t="str">
        <f>IFERROR(LEFT(Table1[[#This Row],[Column1]],SEARCH("k", Table1[[#This Row],[Column1]])-1), 0)</f>
        <v>1.2</v>
      </c>
      <c r="L1162" s="16">
        <f>IF(Table1[[#This Row],[Column2]]=0, Table1[[#This Row],[Column1]], Table1[[#This Row],[Column2]]*1000)</f>
        <v>1200</v>
      </c>
      <c r="M1162" s="14" t="str">
        <f>IFERROR(MID(Table1[[#This Row],[price]],SEARCH("¹",Table1[[#This Row],[price]])+1, 10), MID(Table1[[#This Row],[price]],SEARCH("Rs. ",Table1[[#This Row],[price]])+4, 10))</f>
        <v>1499</v>
      </c>
      <c r="N1162" s="6" t="str">
        <f>IF(ISNUMBER(SEARCH("Men", Table1[[#This Row],[name]])), "Men", "Women")</f>
        <v>Men</v>
      </c>
      <c r="O1162" s="6"/>
      <c r="P1162" s="6"/>
    </row>
    <row r="1163" spans="1:16" ht="19.8" customHeight="1" x14ac:dyDescent="0.3">
      <c r="A1163" t="s">
        <v>4210</v>
      </c>
      <c r="B1163" t="s">
        <v>4872</v>
      </c>
      <c r="C1163" t="s">
        <v>4873</v>
      </c>
      <c r="D1163" t="s">
        <v>775</v>
      </c>
      <c r="E1163" s="1" t="s">
        <v>4874</v>
      </c>
      <c r="F1163" s="1" t="s">
        <v>338</v>
      </c>
      <c r="G1163" s="1" t="s">
        <v>4875</v>
      </c>
      <c r="H1163" t="s">
        <v>1004</v>
      </c>
      <c r="I1163" s="10" t="str">
        <f>IFERROR(LEFT(Table1[[#This Row],[ratingOld]],SEARCH("|", Table1[[#This Row],[ratingOld]])-2), AVERAGE(Table1[Ratings]))</f>
        <v>3.9</v>
      </c>
      <c r="J1163" s="1" t="str">
        <f>IF(Table1[[#This Row],[numBuyers]]&lt;&gt;"None",LEFT(Table1[[#This Row],[numBuyers]],SEARCH(" ",Table1[[#This Row],[numBuyers]])-1), "None")</f>
        <v>74</v>
      </c>
      <c r="K1163" s="1">
        <f>IFERROR(LEFT(Table1[[#This Row],[Column1]],SEARCH("k", Table1[[#This Row],[Column1]])-1), 0)</f>
        <v>0</v>
      </c>
      <c r="L1163" s="16" t="str">
        <f>IF(Table1[[#This Row],[Column2]]=0, Table1[[#This Row],[Column1]], Table1[[#This Row],[Column2]]*1000)</f>
        <v>74</v>
      </c>
      <c r="M1163" s="14" t="str">
        <f>IFERROR(MID(Table1[[#This Row],[price]],SEARCH("¹",Table1[[#This Row],[price]])+1, 10), MID(Table1[[#This Row],[price]],SEARCH("Rs. ",Table1[[#This Row],[price]])+4, 10))</f>
        <v>765</v>
      </c>
      <c r="N1163" s="6" t="str">
        <f>IF(ISNUMBER(SEARCH("Men", Table1[[#This Row],[name]])), "Men", "Women")</f>
        <v>Men</v>
      </c>
      <c r="O1163" s="6"/>
      <c r="P1163" s="6"/>
    </row>
    <row r="1164" spans="1:16" ht="19.8" customHeight="1" x14ac:dyDescent="0.3">
      <c r="A1164" t="s">
        <v>65</v>
      </c>
      <c r="B1164" t="s">
        <v>4876</v>
      </c>
      <c r="C1164" t="s">
        <v>1509</v>
      </c>
      <c r="D1164" t="s">
        <v>68</v>
      </c>
      <c r="E1164" s="1" t="s">
        <v>4877</v>
      </c>
      <c r="F1164" s="1" t="s">
        <v>4878</v>
      </c>
      <c r="G1164" s="1" t="s">
        <v>4879</v>
      </c>
      <c r="H1164" t="s">
        <v>4880</v>
      </c>
      <c r="I1164" s="10" t="str">
        <f>IFERROR(LEFT(Table1[[#This Row],[ratingOld]],SEARCH("|", Table1[[#This Row],[ratingOld]])-2), AVERAGE(Table1[Ratings]))</f>
        <v>3.6</v>
      </c>
      <c r="J1164" s="1" t="str">
        <f>IF(Table1[[#This Row],[numBuyers]]&lt;&gt;"None",LEFT(Table1[[#This Row],[numBuyers]],SEARCH(" ",Table1[[#This Row],[numBuyers]])-1), "None")</f>
        <v>304</v>
      </c>
      <c r="K1164" s="1">
        <f>IFERROR(LEFT(Table1[[#This Row],[Column1]],SEARCH("k", Table1[[#This Row],[Column1]])-1), 0)</f>
        <v>0</v>
      </c>
      <c r="L1164" s="16" t="str">
        <f>IF(Table1[[#This Row],[Column2]]=0, Table1[[#This Row],[Column1]], Table1[[#This Row],[Column2]]*1000)</f>
        <v>304</v>
      </c>
      <c r="M1164" s="14" t="str">
        <f>IFERROR(MID(Table1[[#This Row],[price]],SEARCH("¹",Table1[[#This Row],[price]])+1, 10), MID(Table1[[#This Row],[price]],SEARCH("Rs. ",Table1[[#This Row],[price]])+4, 10))</f>
        <v>809</v>
      </c>
      <c r="N1164" s="6" t="str">
        <f>IF(ISNUMBER(SEARCH("Men", Table1[[#This Row],[name]])), "Men", "Women")</f>
        <v>Men</v>
      </c>
      <c r="O1164" s="6"/>
      <c r="P1164" s="6"/>
    </row>
    <row r="1165" spans="1:16" ht="19.8" customHeight="1" x14ac:dyDescent="0.3">
      <c r="A1165" t="s">
        <v>288</v>
      </c>
      <c r="B1165" t="s">
        <v>4881</v>
      </c>
      <c r="C1165" t="s">
        <v>4882</v>
      </c>
      <c r="D1165" t="s">
        <v>526</v>
      </c>
      <c r="E1165" t="s">
        <v>4883</v>
      </c>
      <c r="F1165" s="1" t="s">
        <v>4884</v>
      </c>
      <c r="G1165" s="1" t="s">
        <v>4885</v>
      </c>
      <c r="H1165" t="s">
        <v>4137</v>
      </c>
      <c r="I1165" s="10" t="str">
        <f>IFERROR(LEFT(Table1[[#This Row],[ratingOld]],SEARCH("|", Table1[[#This Row],[ratingOld]])-2), AVERAGE(Table1[Ratings]))</f>
        <v>3.8</v>
      </c>
      <c r="J1165" s="1" t="str">
        <f>IF(Table1[[#This Row],[numBuyers]]&lt;&gt;"None",LEFT(Table1[[#This Row],[numBuyers]],SEARCH(" ",Table1[[#This Row],[numBuyers]])-1), "None")</f>
        <v>751</v>
      </c>
      <c r="K1165" s="1">
        <f>IFERROR(LEFT(Table1[[#This Row],[Column1]],SEARCH("k", Table1[[#This Row],[Column1]])-1), 0)</f>
        <v>0</v>
      </c>
      <c r="L1165" s="16" t="str">
        <f>IF(Table1[[#This Row],[Column2]]=0, Table1[[#This Row],[Column1]], Table1[[#This Row],[Column2]]*1000)</f>
        <v>751</v>
      </c>
      <c r="M1165" s="14" t="str">
        <f>IFERROR(MID(Table1[[#This Row],[price]],SEARCH("¹",Table1[[#This Row],[price]])+1, 10), MID(Table1[[#This Row],[price]],SEARCH("Rs. ",Table1[[#This Row],[price]])+4, 10))</f>
        <v>2144</v>
      </c>
      <c r="N1165" s="6" t="str">
        <f>IF(ISNUMBER(SEARCH("Men", Table1[[#This Row],[name]])), "Men", "Women")</f>
        <v>Men</v>
      </c>
      <c r="O1165" s="6"/>
      <c r="P1165" s="6"/>
    </row>
    <row r="1166" spans="1:16" ht="19.8" customHeight="1" x14ac:dyDescent="0.3">
      <c r="A1166" t="s">
        <v>140</v>
      </c>
      <c r="B1166" t="s">
        <v>4886</v>
      </c>
      <c r="C1166" t="s">
        <v>762</v>
      </c>
      <c r="D1166" t="s">
        <v>106</v>
      </c>
      <c r="E1166" s="1" t="s">
        <v>4887</v>
      </c>
      <c r="F1166" t="s">
        <v>4888</v>
      </c>
      <c r="G1166" s="1" t="s">
        <v>4889</v>
      </c>
      <c r="H1166" t="s">
        <v>4890</v>
      </c>
      <c r="I1166" s="10" t="str">
        <f>IFERROR(LEFT(Table1[[#This Row],[ratingOld]],SEARCH("|", Table1[[#This Row],[ratingOld]])-2), AVERAGE(Table1[Ratings]))</f>
        <v>3.8</v>
      </c>
      <c r="J1166" s="1" t="str">
        <f>IF(Table1[[#This Row],[numBuyers]]&lt;&gt;"None",LEFT(Table1[[#This Row],[numBuyers]],SEARCH(" ",Table1[[#This Row],[numBuyers]])-1), "None")</f>
        <v>76</v>
      </c>
      <c r="K1166" s="1">
        <f>IFERROR(LEFT(Table1[[#This Row],[Column1]],SEARCH("k", Table1[[#This Row],[Column1]])-1), 0)</f>
        <v>0</v>
      </c>
      <c r="L1166" s="16" t="str">
        <f>IF(Table1[[#This Row],[Column2]]=0, Table1[[#This Row],[Column1]], Table1[[#This Row],[Column2]]*1000)</f>
        <v>76</v>
      </c>
      <c r="M1166" s="14" t="str">
        <f>IFERROR(MID(Table1[[#This Row],[price]],SEARCH("¹",Table1[[#This Row],[price]])+1, 10), MID(Table1[[#This Row],[price]],SEARCH("Rs. ",Table1[[#This Row],[price]])+4, 10))</f>
        <v>499</v>
      </c>
      <c r="N1166" s="6" t="str">
        <f>IF(ISNUMBER(SEARCH("Men", Table1[[#This Row],[name]])), "Men", "Women")</f>
        <v>Men</v>
      </c>
      <c r="O1166" s="6"/>
      <c r="P1166" s="6"/>
    </row>
    <row r="1167" spans="1:16" ht="19.8" customHeight="1" x14ac:dyDescent="0.3">
      <c r="A1167" t="s">
        <v>7</v>
      </c>
      <c r="B1167" t="s">
        <v>4891</v>
      </c>
      <c r="C1167" t="s">
        <v>9</v>
      </c>
      <c r="D1167" t="s">
        <v>10</v>
      </c>
      <c r="E1167" s="1" t="s">
        <v>4892</v>
      </c>
      <c r="F1167" s="1" t="s">
        <v>829</v>
      </c>
      <c r="G1167" s="1" t="s">
        <v>4893</v>
      </c>
      <c r="H1167" t="s">
        <v>4662</v>
      </c>
      <c r="I1167" s="10" t="str">
        <f>IFERROR(LEFT(Table1[[#This Row],[ratingOld]],SEARCH("|", Table1[[#This Row],[ratingOld]])-2), AVERAGE(Table1[Ratings]))</f>
        <v>4.5</v>
      </c>
      <c r="J1167" s="1" t="str">
        <f>IF(Table1[[#This Row],[numBuyers]]&lt;&gt;"None",LEFT(Table1[[#This Row],[numBuyers]],SEARCH(" ",Table1[[#This Row],[numBuyers]])-1), "None")</f>
        <v>107</v>
      </c>
      <c r="K1167" s="1">
        <f>IFERROR(LEFT(Table1[[#This Row],[Column1]],SEARCH("k", Table1[[#This Row],[Column1]])-1), 0)</f>
        <v>0</v>
      </c>
      <c r="L1167" s="16" t="str">
        <f>IF(Table1[[#This Row],[Column2]]=0, Table1[[#This Row],[Column1]], Table1[[#This Row],[Column2]]*1000)</f>
        <v>107</v>
      </c>
      <c r="M1167" s="14" t="str">
        <f>IFERROR(MID(Table1[[#This Row],[price]],SEARCH("¹",Table1[[#This Row],[price]])+1, 10), MID(Table1[[#This Row],[price]],SEARCH("Rs. ",Table1[[#This Row],[price]])+4, 10))</f>
        <v>5249</v>
      </c>
      <c r="N1167" s="6" t="str">
        <f>IF(ISNUMBER(SEARCH("Men", Table1[[#This Row],[name]])), "Men", "Women")</f>
        <v>Men</v>
      </c>
      <c r="O1167" s="6"/>
      <c r="P1167" s="6"/>
    </row>
    <row r="1168" spans="1:16" ht="19.8" customHeight="1" x14ac:dyDescent="0.3">
      <c r="A1168" t="s">
        <v>219</v>
      </c>
      <c r="B1168" t="s">
        <v>4894</v>
      </c>
      <c r="C1168" t="s">
        <v>4895</v>
      </c>
      <c r="D1168" t="s">
        <v>10</v>
      </c>
      <c r="E1168" s="1" t="s">
        <v>4896</v>
      </c>
      <c r="F1168" t="s">
        <v>4897</v>
      </c>
      <c r="G1168" s="1" t="s">
        <v>4898</v>
      </c>
      <c r="H1168" t="s">
        <v>4899</v>
      </c>
      <c r="I1168" s="10" t="str">
        <f>IFERROR(LEFT(Table1[[#This Row],[ratingOld]],SEARCH("|", Table1[[#This Row],[ratingOld]])-2), AVERAGE(Table1[Ratings]))</f>
        <v>4.5</v>
      </c>
      <c r="J1168" s="1" t="str">
        <f>IF(Table1[[#This Row],[numBuyers]]&lt;&gt;"None",LEFT(Table1[[#This Row],[numBuyers]],SEARCH(" ",Table1[[#This Row],[numBuyers]])-1), "None")</f>
        <v>298</v>
      </c>
      <c r="K1168" s="1">
        <f>IFERROR(LEFT(Table1[[#This Row],[Column1]],SEARCH("k", Table1[[#This Row],[Column1]])-1), 0)</f>
        <v>0</v>
      </c>
      <c r="L1168" s="16" t="str">
        <f>IF(Table1[[#This Row],[Column2]]=0, Table1[[#This Row],[Column1]], Table1[[#This Row],[Column2]]*1000)</f>
        <v>298</v>
      </c>
      <c r="M1168" s="14" t="str">
        <f>IFERROR(MID(Table1[[#This Row],[price]],SEARCH("¹",Table1[[#This Row],[price]])+1, 10), MID(Table1[[#This Row],[price]],SEARCH("Rs. ",Table1[[#This Row],[price]])+4, 10))</f>
        <v>9371</v>
      </c>
      <c r="N1168" s="6" t="str">
        <f>IF(ISNUMBER(SEARCH("Men", Table1[[#This Row],[name]])), "Men", "Women")</f>
        <v>Men</v>
      </c>
      <c r="O1168" s="6"/>
      <c r="P1168" s="6"/>
    </row>
    <row r="1169" spans="1:16" ht="19.8" customHeight="1" x14ac:dyDescent="0.3">
      <c r="A1169" t="s">
        <v>288</v>
      </c>
      <c r="B1169" t="s">
        <v>4900</v>
      </c>
      <c r="C1169" t="s">
        <v>2450</v>
      </c>
      <c r="D1169" t="s">
        <v>1254</v>
      </c>
      <c r="E1169" t="s">
        <v>4901</v>
      </c>
      <c r="F1169" s="1" t="s">
        <v>308</v>
      </c>
      <c r="G1169" s="1" t="s">
        <v>4902</v>
      </c>
      <c r="H1169" t="s">
        <v>297</v>
      </c>
      <c r="I1169" s="10" t="str">
        <f>IFERROR(LEFT(Table1[[#This Row],[ratingOld]],SEARCH("|", Table1[[#This Row],[ratingOld]])-2), AVERAGE(Table1[Ratings]))</f>
        <v>4</v>
      </c>
      <c r="J1169" s="1" t="str">
        <f>IF(Table1[[#This Row],[numBuyers]]&lt;&gt;"None",LEFT(Table1[[#This Row],[numBuyers]],SEARCH(" ",Table1[[#This Row],[numBuyers]])-1), "None")</f>
        <v>2k</v>
      </c>
      <c r="K1169" s="1" t="str">
        <f>IFERROR(LEFT(Table1[[#This Row],[Column1]],SEARCH("k", Table1[[#This Row],[Column1]])-1), 0)</f>
        <v>2</v>
      </c>
      <c r="L1169" s="16">
        <f>IF(Table1[[#This Row],[Column2]]=0, Table1[[#This Row],[Column1]], Table1[[#This Row],[Column2]]*1000)</f>
        <v>2000</v>
      </c>
      <c r="M1169" s="14" t="str">
        <f>IFERROR(MID(Table1[[#This Row],[price]],SEARCH("¹",Table1[[#This Row],[price]])+1, 10), MID(Table1[[#This Row],[price]],SEARCH("Rs. ",Table1[[#This Row],[price]])+4, 10))</f>
        <v>1099</v>
      </c>
      <c r="N1169" s="6" t="str">
        <f>IF(ISNUMBER(SEARCH("Men", Table1[[#This Row],[name]])), "Men", "Women")</f>
        <v>Men</v>
      </c>
      <c r="O1169" s="6"/>
      <c r="P1169" s="6"/>
    </row>
    <row r="1170" spans="1:16" ht="19.8" customHeight="1" x14ac:dyDescent="0.3">
      <c r="A1170" t="s">
        <v>71</v>
      </c>
      <c r="B1170" t="s">
        <v>4903</v>
      </c>
      <c r="C1170" t="s">
        <v>791</v>
      </c>
      <c r="D1170" t="s">
        <v>215</v>
      </c>
      <c r="E1170" s="1" t="s">
        <v>4904</v>
      </c>
      <c r="F1170" t="s">
        <v>1364</v>
      </c>
      <c r="G1170" s="1" t="s">
        <v>4905</v>
      </c>
      <c r="H1170" t="s">
        <v>4906</v>
      </c>
      <c r="I1170" s="10" t="str">
        <f>IFERROR(LEFT(Table1[[#This Row],[ratingOld]],SEARCH("|", Table1[[#This Row],[ratingOld]])-2), AVERAGE(Table1[Ratings]))</f>
        <v>3.5</v>
      </c>
      <c r="J1170" s="1" t="str">
        <f>IF(Table1[[#This Row],[numBuyers]]&lt;&gt;"None",LEFT(Table1[[#This Row],[numBuyers]],SEARCH(" ",Table1[[#This Row],[numBuyers]])-1), "None")</f>
        <v>152</v>
      </c>
      <c r="K1170" s="1">
        <f>IFERROR(LEFT(Table1[[#This Row],[Column1]],SEARCH("k", Table1[[#This Row],[Column1]])-1), 0)</f>
        <v>0</v>
      </c>
      <c r="L1170" s="16" t="str">
        <f>IF(Table1[[#This Row],[Column2]]=0, Table1[[#This Row],[Column1]], Table1[[#This Row],[Column2]]*1000)</f>
        <v>152</v>
      </c>
      <c r="M1170" s="14" t="str">
        <f>IFERROR(MID(Table1[[#This Row],[price]],SEARCH("¹",Table1[[#This Row],[price]])+1, 10), MID(Table1[[#This Row],[price]],SEARCH("Rs. ",Table1[[#This Row],[price]])+4, 10))</f>
        <v>549</v>
      </c>
      <c r="N1170" s="6" t="str">
        <f>IF(ISNUMBER(SEARCH("Men", Table1[[#This Row],[name]])), "Men", "Women")</f>
        <v>Men</v>
      </c>
      <c r="O1170" s="6"/>
      <c r="P1170" s="6"/>
    </row>
    <row r="1171" spans="1:16" ht="19.8" customHeight="1" x14ac:dyDescent="0.3">
      <c r="A1171" t="s">
        <v>4907</v>
      </c>
      <c r="B1171" t="s">
        <v>4908</v>
      </c>
      <c r="C1171" t="s">
        <v>4909</v>
      </c>
      <c r="D1171" t="s">
        <v>230</v>
      </c>
      <c r="E1171" s="1" t="s">
        <v>4910</v>
      </c>
      <c r="F1171" t="s">
        <v>2101</v>
      </c>
      <c r="G1171" s="1" t="s">
        <v>4911</v>
      </c>
      <c r="H1171" t="s">
        <v>4912</v>
      </c>
      <c r="I1171" s="10" t="str">
        <f>IFERROR(LEFT(Table1[[#This Row],[ratingOld]],SEARCH("|", Table1[[#This Row],[ratingOld]])-2), AVERAGE(Table1[Ratings]))</f>
        <v>3.6</v>
      </c>
      <c r="J1171" s="1" t="str">
        <f>IF(Table1[[#This Row],[numBuyers]]&lt;&gt;"None",LEFT(Table1[[#This Row],[numBuyers]],SEARCH(" ",Table1[[#This Row],[numBuyers]])-1), "None")</f>
        <v>507</v>
      </c>
      <c r="K1171" s="1">
        <f>IFERROR(LEFT(Table1[[#This Row],[Column1]],SEARCH("k", Table1[[#This Row],[Column1]])-1), 0)</f>
        <v>0</v>
      </c>
      <c r="L1171" s="16" t="str">
        <f>IF(Table1[[#This Row],[Column2]]=0, Table1[[#This Row],[Column1]], Table1[[#This Row],[Column2]]*1000)</f>
        <v>507</v>
      </c>
      <c r="M1171" s="14" t="str">
        <f>IFERROR(MID(Table1[[#This Row],[price]],SEARCH("¹",Table1[[#This Row],[price]])+1, 10), MID(Table1[[#This Row],[price]],SEARCH("Rs. ",Table1[[#This Row],[price]])+4, 10))</f>
        <v>1248</v>
      </c>
      <c r="N1171" s="6" t="str">
        <f>IF(ISNUMBER(SEARCH("Men", Table1[[#This Row],[name]])), "Men", "Women")</f>
        <v>Men</v>
      </c>
      <c r="O1171" s="6"/>
      <c r="P1171" s="6"/>
    </row>
    <row r="1172" spans="1:16" ht="19.8" hidden="1" customHeight="1" x14ac:dyDescent="0.3">
      <c r="A1172" t="s">
        <v>4913</v>
      </c>
      <c r="B1172" t="s">
        <v>4914</v>
      </c>
      <c r="C1172" t="s">
        <v>1964</v>
      </c>
      <c r="D1172" t="s">
        <v>21</v>
      </c>
      <c r="E1172" t="s">
        <v>4915</v>
      </c>
      <c r="F1172" t="s">
        <v>373</v>
      </c>
      <c r="G1172" t="s">
        <v>21</v>
      </c>
      <c r="H1172" t="s">
        <v>21</v>
      </c>
      <c r="I1172" s="1" t="str">
        <f ca="1">IFERROR(LEFT(Table1[[#This Row],[ratingOld]],SEARCH("|", Table1[[#This Row],[ratingOld]])-2), AVERAGE(Table1[Ratings]))</f>
        <v>4.4</v>
      </c>
      <c r="J1172" s="1" t="str">
        <f>IF(Table1[[#This Row],[numBuyers]]&lt;&gt;"None",LEFT(Table1[[#This Row],[numBuyers]],SEARCH(" ",Table1[[#This Row],[numBuyers]])-1), "None")</f>
        <v>None</v>
      </c>
      <c r="K1172" s="1">
        <f>IFERROR(LEFT(Table1[[#This Row],[Column1]],SEARCH("k", Table1[[#This Row],[Column1]])-1), 0)</f>
        <v>0</v>
      </c>
      <c r="L1172" s="6" t="str">
        <f>IF(Table1[[#This Row],[Column2]]=0, Table1[[#This Row],[Column1]], Table1[[#This Row],[Column2]]*1000)</f>
        <v>None</v>
      </c>
      <c r="M1172" s="6" t="str">
        <f>IFERROR(MID(Table1[[#This Row],[price]],SEARCH("¹",Table1[[#This Row],[price]])+1, 10), MID(Table1[[#This Row],[price]],SEARCH("Rs. ",Table1[[#This Row],[price]])+4, 10))</f>
        <v>1299</v>
      </c>
      <c r="N1172" s="6" t="str">
        <f>IF(ISNUMBER(SEARCH("Men", Table1[[#This Row],[name]])), "Men", "Women")</f>
        <v>Women</v>
      </c>
      <c r="O1172" s="6" t="str">
        <f>TRIM(RIGHT(SUBSTITUTE(Table1[[#This Row],[name]], " ", REPT(" ", 100)), 100))</f>
        <v>Pullover</v>
      </c>
      <c r="P117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173" spans="1:16" ht="19.8" hidden="1" customHeight="1" x14ac:dyDescent="0.3">
      <c r="A1173" t="s">
        <v>3805</v>
      </c>
      <c r="B1173" t="s">
        <v>4916</v>
      </c>
      <c r="C1173" t="s">
        <v>61</v>
      </c>
      <c r="D1173" t="s">
        <v>3807</v>
      </c>
      <c r="E1173" s="1" t="s">
        <v>4917</v>
      </c>
      <c r="F1173" s="1" t="s">
        <v>4918</v>
      </c>
      <c r="G1173" t="s">
        <v>21</v>
      </c>
      <c r="H1173" t="s">
        <v>21</v>
      </c>
      <c r="I1173" s="1" t="str">
        <f ca="1">IFERROR(LEFT(Table1[[#This Row],[ratingOld]],SEARCH("|", Table1[[#This Row],[ratingOld]])-2), AVERAGE(Table1[Ratings]))</f>
        <v>4.4</v>
      </c>
      <c r="J1173" s="1" t="str">
        <f>IF(Table1[[#This Row],[numBuyers]]&lt;&gt;"None",LEFT(Table1[[#This Row],[numBuyers]],SEARCH(" ",Table1[[#This Row],[numBuyers]])-1), "None")</f>
        <v>None</v>
      </c>
      <c r="K1173" s="1">
        <f>IFERROR(LEFT(Table1[[#This Row],[Column1]],SEARCH("k", Table1[[#This Row],[Column1]])-1), 0)</f>
        <v>0</v>
      </c>
      <c r="L1173" s="6" t="str">
        <f>IF(Table1[[#This Row],[Column2]]=0, Table1[[#This Row],[Column1]], Table1[[#This Row],[Column2]]*1000)</f>
        <v>None</v>
      </c>
      <c r="M1173" s="6" t="str">
        <f>IFERROR(MID(Table1[[#This Row],[price]],SEARCH("¹",Table1[[#This Row],[price]])+1, 10), MID(Table1[[#This Row],[price]],SEARCH("Rs. ",Table1[[#This Row],[price]])+4, 10))</f>
        <v>2999</v>
      </c>
      <c r="N1173" s="6" t="str">
        <f>IF(ISNUMBER(SEARCH("Men", Table1[[#This Row],[name]])), "Men", "Women")</f>
        <v>Men</v>
      </c>
      <c r="O1173" s="6" t="str">
        <f>TRIM(RIGHT(SUBSTITUTE(Table1[[#This Row],[name]], " ", REPT(" ", 100)), 100))</f>
        <v>Jeans</v>
      </c>
      <c r="P117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174" spans="1:16" ht="19.8" customHeight="1" x14ac:dyDescent="0.3">
      <c r="A1174" t="s">
        <v>120</v>
      </c>
      <c r="B1174" t="s">
        <v>4919</v>
      </c>
      <c r="C1174" t="s">
        <v>4920</v>
      </c>
      <c r="D1174" t="s">
        <v>4921</v>
      </c>
      <c r="E1174" t="s">
        <v>26</v>
      </c>
      <c r="F1174" s="1" t="s">
        <v>1688</v>
      </c>
      <c r="G1174" s="1" t="s">
        <v>4922</v>
      </c>
      <c r="H1174" t="s">
        <v>4923</v>
      </c>
      <c r="I1174" s="10" t="str">
        <f>IFERROR(LEFT(Table1[[#This Row],[ratingOld]],SEARCH("|", Table1[[#This Row],[ratingOld]])-2), AVERAGE(Table1[Ratings]))</f>
        <v>4</v>
      </c>
      <c r="J1174" s="1" t="str">
        <f>IF(Table1[[#This Row],[numBuyers]]&lt;&gt;"None",LEFT(Table1[[#This Row],[numBuyers]],SEARCH(" ",Table1[[#This Row],[numBuyers]])-1), "None")</f>
        <v>165</v>
      </c>
      <c r="K1174" s="1">
        <f>IFERROR(LEFT(Table1[[#This Row],[Column1]],SEARCH("k", Table1[[#This Row],[Column1]])-1), 0)</f>
        <v>0</v>
      </c>
      <c r="L1174" s="16" t="str">
        <f>IF(Table1[[#This Row],[Column2]]=0, Table1[[#This Row],[Column1]], Table1[[#This Row],[Column2]]*1000)</f>
        <v>165</v>
      </c>
      <c r="M1174" s="14" t="str">
        <f>IFERROR(MID(Table1[[#This Row],[price]],SEARCH("¹",Table1[[#This Row],[price]])+1, 10), MID(Table1[[#This Row],[price]],SEARCH("Rs. ",Table1[[#This Row],[price]])+4, 10))</f>
        <v>3999</v>
      </c>
      <c r="N1174" s="6" t="str">
        <f>IF(ISNUMBER(SEARCH("Men", Table1[[#This Row],[name]])), "Men", "Women")</f>
        <v>Women</v>
      </c>
      <c r="O1174" s="6"/>
      <c r="P1174" s="6"/>
    </row>
    <row r="1175" spans="1:16" ht="19.8" customHeight="1" x14ac:dyDescent="0.3">
      <c r="A1175" t="s">
        <v>638</v>
      </c>
      <c r="B1175" t="s">
        <v>4924</v>
      </c>
      <c r="C1175" t="s">
        <v>177</v>
      </c>
      <c r="D1175" t="s">
        <v>10</v>
      </c>
      <c r="E1175" s="1" t="s">
        <v>4925</v>
      </c>
      <c r="F1175" s="1" t="s">
        <v>1042</v>
      </c>
      <c r="G1175" s="1" t="s">
        <v>1331</v>
      </c>
      <c r="H1175" t="s">
        <v>190</v>
      </c>
      <c r="I1175" s="10" t="str">
        <f>IFERROR(LEFT(Table1[[#This Row],[ratingOld]],SEARCH("|", Table1[[#This Row],[ratingOld]])-2), AVERAGE(Table1[Ratings]))</f>
        <v>4.2</v>
      </c>
      <c r="J1175" s="1" t="str">
        <f>IF(Table1[[#This Row],[numBuyers]]&lt;&gt;"None",LEFT(Table1[[#This Row],[numBuyers]],SEARCH(" ",Table1[[#This Row],[numBuyers]])-1), "None")</f>
        <v>1k</v>
      </c>
      <c r="K1175" s="1" t="str">
        <f>IFERROR(LEFT(Table1[[#This Row],[Column1]],SEARCH("k", Table1[[#This Row],[Column1]])-1), 0)</f>
        <v>1</v>
      </c>
      <c r="L1175" s="16">
        <f>IF(Table1[[#This Row],[Column2]]=0, Table1[[#This Row],[Column1]], Table1[[#This Row],[Column2]]*1000)</f>
        <v>1000</v>
      </c>
      <c r="M1175" s="14" t="str">
        <f>IFERROR(MID(Table1[[#This Row],[price]],SEARCH("¹",Table1[[#This Row],[price]])+1, 10), MID(Table1[[#This Row],[price]],SEARCH("Rs. ",Table1[[#This Row],[price]])+4, 10))</f>
        <v>2399</v>
      </c>
      <c r="N1175" s="6" t="str">
        <f>IF(ISNUMBER(SEARCH("Men", Table1[[#This Row],[name]])), "Men", "Women")</f>
        <v>Men</v>
      </c>
      <c r="O1175" s="6"/>
      <c r="P1175" s="6"/>
    </row>
    <row r="1176" spans="1:16" ht="19.8" customHeight="1" x14ac:dyDescent="0.3">
      <c r="A1176" t="s">
        <v>403</v>
      </c>
      <c r="B1176" t="s">
        <v>4926</v>
      </c>
      <c r="C1176" t="s">
        <v>4927</v>
      </c>
      <c r="D1176" t="s">
        <v>18</v>
      </c>
      <c r="E1176" s="1" t="s">
        <v>4928</v>
      </c>
      <c r="F1176" s="1" t="s">
        <v>4929</v>
      </c>
      <c r="G1176" s="1" t="s">
        <v>4930</v>
      </c>
      <c r="H1176" t="s">
        <v>3239</v>
      </c>
      <c r="I1176" s="10" t="str">
        <f>IFERROR(LEFT(Table1[[#This Row],[ratingOld]],SEARCH("|", Table1[[#This Row],[ratingOld]])-2), AVERAGE(Table1[Ratings]))</f>
        <v>4</v>
      </c>
      <c r="J1176" s="1" t="str">
        <f>IF(Table1[[#This Row],[numBuyers]]&lt;&gt;"None",LEFT(Table1[[#This Row],[numBuyers]],SEARCH(" ",Table1[[#This Row],[numBuyers]])-1), "None")</f>
        <v>94</v>
      </c>
      <c r="K1176" s="1">
        <f>IFERROR(LEFT(Table1[[#This Row],[Column1]],SEARCH("k", Table1[[#This Row],[Column1]])-1), 0)</f>
        <v>0</v>
      </c>
      <c r="L1176" s="16" t="str">
        <f>IF(Table1[[#This Row],[Column2]]=0, Table1[[#This Row],[Column1]], Table1[[#This Row],[Column2]]*1000)</f>
        <v>94</v>
      </c>
      <c r="M1176" s="14" t="str">
        <f>IFERROR(MID(Table1[[#This Row],[price]],SEARCH("¹",Table1[[#This Row],[price]])+1, 10), MID(Table1[[#This Row],[price]],SEARCH("Rs. ",Table1[[#This Row],[price]])+4, 10))</f>
        <v>4559</v>
      </c>
      <c r="N1176" s="6" t="str">
        <f>IF(ISNUMBER(SEARCH("Men", Table1[[#This Row],[name]])), "Men", "Women")</f>
        <v>Men</v>
      </c>
      <c r="O1176" s="6"/>
      <c r="P1176" s="6"/>
    </row>
    <row r="1177" spans="1:16" ht="19.8" customHeight="1" x14ac:dyDescent="0.3">
      <c r="A1177" t="s">
        <v>565</v>
      </c>
      <c r="B1177" t="s">
        <v>4931</v>
      </c>
      <c r="C1177" t="s">
        <v>2985</v>
      </c>
      <c r="D1177" t="s">
        <v>568</v>
      </c>
      <c r="E1177" s="1" t="s">
        <v>4932</v>
      </c>
      <c r="F1177" t="s">
        <v>4933</v>
      </c>
      <c r="G1177" s="1" t="s">
        <v>4934</v>
      </c>
      <c r="H1177" t="s">
        <v>2805</v>
      </c>
      <c r="I1177" s="10" t="str">
        <f>IFERROR(LEFT(Table1[[#This Row],[ratingOld]],SEARCH("|", Table1[[#This Row],[ratingOld]])-2), AVERAGE(Table1[Ratings]))</f>
        <v>3.6</v>
      </c>
      <c r="J1177" s="1" t="str">
        <f>IF(Table1[[#This Row],[numBuyers]]&lt;&gt;"None",LEFT(Table1[[#This Row],[numBuyers]],SEARCH(" ",Table1[[#This Row],[numBuyers]])-1), "None")</f>
        <v>917</v>
      </c>
      <c r="K1177" s="1">
        <f>IFERROR(LEFT(Table1[[#This Row],[Column1]],SEARCH("k", Table1[[#This Row],[Column1]])-1), 0)</f>
        <v>0</v>
      </c>
      <c r="L1177" s="16" t="str">
        <f>IF(Table1[[#This Row],[Column2]]=0, Table1[[#This Row],[Column1]], Table1[[#This Row],[Column2]]*1000)</f>
        <v>917</v>
      </c>
      <c r="M1177" s="14" t="str">
        <f>IFERROR(MID(Table1[[#This Row],[price]],SEARCH("¹",Table1[[#This Row],[price]])+1, 10), MID(Table1[[#This Row],[price]],SEARCH("Rs. ",Table1[[#This Row],[price]])+4, 10))</f>
        <v>730</v>
      </c>
      <c r="N1177" s="6" t="str">
        <f>IF(ISNUMBER(SEARCH("Men", Table1[[#This Row],[name]])), "Men", "Women")</f>
        <v>Men</v>
      </c>
      <c r="O1177" s="6"/>
      <c r="P1177" s="6"/>
    </row>
    <row r="1178" spans="1:16" ht="19.8" customHeight="1" x14ac:dyDescent="0.3">
      <c r="A1178" t="s">
        <v>1215</v>
      </c>
      <c r="B1178" t="s">
        <v>4935</v>
      </c>
      <c r="C1178" t="s">
        <v>1232</v>
      </c>
      <c r="D1178" t="s">
        <v>88</v>
      </c>
      <c r="E1178" s="1" t="s">
        <v>4936</v>
      </c>
      <c r="F1178" s="1" t="s">
        <v>3809</v>
      </c>
      <c r="G1178" s="1" t="s">
        <v>4937</v>
      </c>
      <c r="H1178" t="s">
        <v>3062</v>
      </c>
      <c r="I1178" s="10" t="str">
        <f>IFERROR(LEFT(Table1[[#This Row],[ratingOld]],SEARCH("|", Table1[[#This Row],[ratingOld]])-2), AVERAGE(Table1[Ratings]))</f>
        <v>3.7</v>
      </c>
      <c r="J1178" s="1" t="str">
        <f>IF(Table1[[#This Row],[numBuyers]]&lt;&gt;"None",LEFT(Table1[[#This Row],[numBuyers]],SEARCH(" ",Table1[[#This Row],[numBuyers]])-1), "None")</f>
        <v>106</v>
      </c>
      <c r="K1178" s="1">
        <f>IFERROR(LEFT(Table1[[#This Row],[Column1]],SEARCH("k", Table1[[#This Row],[Column1]])-1), 0)</f>
        <v>0</v>
      </c>
      <c r="L1178" s="16" t="str">
        <f>IF(Table1[[#This Row],[Column2]]=0, Table1[[#This Row],[Column1]], Table1[[#This Row],[Column2]]*1000)</f>
        <v>106</v>
      </c>
      <c r="M1178" s="14" t="str">
        <f>IFERROR(MID(Table1[[#This Row],[price]],SEARCH("¹",Table1[[#This Row],[price]])+1, 10), MID(Table1[[#This Row],[price]],SEARCH("Rs. ",Table1[[#This Row],[price]])+4, 10))</f>
        <v>734</v>
      </c>
      <c r="N1178" s="6" t="str">
        <f>IF(ISNUMBER(SEARCH("Men", Table1[[#This Row],[name]])), "Men", "Women")</f>
        <v>Men</v>
      </c>
      <c r="O1178" s="6"/>
      <c r="P1178" s="6"/>
    </row>
    <row r="1179" spans="1:16" ht="19.8" customHeight="1" x14ac:dyDescent="0.3">
      <c r="A1179" t="s">
        <v>403</v>
      </c>
      <c r="B1179" t="s">
        <v>4938</v>
      </c>
      <c r="C1179" t="s">
        <v>1211</v>
      </c>
      <c r="D1179" t="s">
        <v>21</v>
      </c>
      <c r="E1179" s="1" t="s">
        <v>4939</v>
      </c>
      <c r="F1179" s="1" t="s">
        <v>70</v>
      </c>
      <c r="G1179" s="1" t="s">
        <v>4940</v>
      </c>
      <c r="H1179" t="s">
        <v>4941</v>
      </c>
      <c r="I1179" s="10" t="str">
        <f>IFERROR(LEFT(Table1[[#This Row],[ratingOld]],SEARCH("|", Table1[[#This Row],[ratingOld]])-2), AVERAGE(Table1[Ratings]))</f>
        <v>4.1</v>
      </c>
      <c r="J1179" s="1" t="str">
        <f>IF(Table1[[#This Row],[numBuyers]]&lt;&gt;"None",LEFT(Table1[[#This Row],[numBuyers]],SEARCH(" ",Table1[[#This Row],[numBuyers]])-1), "None")</f>
        <v>360</v>
      </c>
      <c r="K1179" s="1">
        <f>IFERROR(LEFT(Table1[[#This Row],[Column1]],SEARCH("k", Table1[[#This Row],[Column1]])-1), 0)</f>
        <v>0</v>
      </c>
      <c r="L1179" s="16" t="str">
        <f>IF(Table1[[#This Row],[Column2]]=0, Table1[[#This Row],[Column1]], Table1[[#This Row],[Column2]]*1000)</f>
        <v>360</v>
      </c>
      <c r="M1179" s="14" t="str">
        <f>IFERROR(MID(Table1[[#This Row],[price]],SEARCH("¹",Table1[[#This Row],[price]])+1, 10), MID(Table1[[#This Row],[price]],SEARCH("Rs. ",Table1[[#This Row],[price]])+4, 10))</f>
        <v>1999</v>
      </c>
      <c r="N1179" s="6" t="str">
        <f>IF(ISNUMBER(SEARCH("Men", Table1[[#This Row],[name]])), "Men", "Women")</f>
        <v>Women</v>
      </c>
      <c r="O1179" s="6"/>
      <c r="P1179" s="6"/>
    </row>
    <row r="1180" spans="1:16" ht="19.8" customHeight="1" x14ac:dyDescent="0.3">
      <c r="A1180" t="s">
        <v>104</v>
      </c>
      <c r="B1180" t="s">
        <v>4942</v>
      </c>
      <c r="C1180" t="s">
        <v>187</v>
      </c>
      <c r="D1180" t="s">
        <v>436</v>
      </c>
      <c r="E1180" s="1" t="s">
        <v>4943</v>
      </c>
      <c r="F1180" s="1" t="s">
        <v>3900</v>
      </c>
      <c r="G1180" s="1" t="s">
        <v>4944</v>
      </c>
      <c r="H1180" t="s">
        <v>4023</v>
      </c>
      <c r="I1180" s="10" t="str">
        <f>IFERROR(LEFT(Table1[[#This Row],[ratingOld]],SEARCH("|", Table1[[#This Row],[ratingOld]])-2), AVERAGE(Table1[Ratings]))</f>
        <v>4.4</v>
      </c>
      <c r="J1180" s="1" t="str">
        <f>IF(Table1[[#This Row],[numBuyers]]&lt;&gt;"None",LEFT(Table1[[#This Row],[numBuyers]],SEARCH(" ",Table1[[#This Row],[numBuyers]])-1), "None")</f>
        <v>169</v>
      </c>
      <c r="K1180" s="1">
        <f>IFERROR(LEFT(Table1[[#This Row],[Column1]],SEARCH("k", Table1[[#This Row],[Column1]])-1), 0)</f>
        <v>0</v>
      </c>
      <c r="L1180" s="16" t="str">
        <f>IF(Table1[[#This Row],[Column2]]=0, Table1[[#This Row],[Column1]], Table1[[#This Row],[Column2]]*1000)</f>
        <v>169</v>
      </c>
      <c r="M1180" s="14" t="str">
        <f>IFERROR(MID(Table1[[#This Row],[price]],SEARCH("¹",Table1[[#This Row],[price]])+1, 10), MID(Table1[[#This Row],[price]],SEARCH("Rs. ",Table1[[#This Row],[price]])+4, 10))</f>
        <v>1599</v>
      </c>
      <c r="N1180" s="6" t="str">
        <f>IF(ISNUMBER(SEARCH("Men", Table1[[#This Row],[name]])), "Men", "Women")</f>
        <v>Women</v>
      </c>
      <c r="O1180" s="6"/>
      <c r="P1180" s="6"/>
    </row>
    <row r="1181" spans="1:16" ht="19.8" customHeight="1" x14ac:dyDescent="0.3">
      <c r="A1181" t="s">
        <v>140</v>
      </c>
      <c r="B1181" t="s">
        <v>4945</v>
      </c>
      <c r="C1181" t="s">
        <v>4132</v>
      </c>
      <c r="D1181" t="s">
        <v>526</v>
      </c>
      <c r="E1181" t="s">
        <v>4946</v>
      </c>
      <c r="F1181" s="1" t="s">
        <v>308</v>
      </c>
      <c r="G1181" s="1" t="s">
        <v>4947</v>
      </c>
      <c r="H1181" t="s">
        <v>868</v>
      </c>
      <c r="I1181" s="10" t="str">
        <f>IFERROR(LEFT(Table1[[#This Row],[ratingOld]],SEARCH("|", Table1[[#This Row],[ratingOld]])-2), AVERAGE(Table1[Ratings]))</f>
        <v>4.3</v>
      </c>
      <c r="J1181" s="1" t="str">
        <f>IF(Table1[[#This Row],[numBuyers]]&lt;&gt;"None",LEFT(Table1[[#This Row],[numBuyers]],SEARCH(" ",Table1[[#This Row],[numBuyers]])-1), "None")</f>
        <v>231</v>
      </c>
      <c r="K1181" s="1">
        <f>IFERROR(LEFT(Table1[[#This Row],[Column1]],SEARCH("k", Table1[[#This Row],[Column1]])-1), 0)</f>
        <v>0</v>
      </c>
      <c r="L1181" s="16" t="str">
        <f>IF(Table1[[#This Row],[Column2]]=0, Table1[[#This Row],[Column1]], Table1[[#This Row],[Column2]]*1000)</f>
        <v>231</v>
      </c>
      <c r="M1181" s="14" t="str">
        <f>IFERROR(MID(Table1[[#This Row],[price]],SEARCH("¹",Table1[[#This Row],[price]])+1, 10), MID(Table1[[#This Row],[price]],SEARCH("Rs. ",Table1[[#This Row],[price]])+4, 10))</f>
        <v>3899</v>
      </c>
      <c r="N1181" s="6" t="str">
        <f>IF(ISNUMBER(SEARCH("Men", Table1[[#This Row],[name]])), "Men", "Women")</f>
        <v>Men</v>
      </c>
      <c r="O1181" s="6"/>
      <c r="P1181" s="6"/>
    </row>
    <row r="1182" spans="1:16" ht="19.8" customHeight="1" x14ac:dyDescent="0.3">
      <c r="A1182" t="s">
        <v>1623</v>
      </c>
      <c r="B1182" t="s">
        <v>4948</v>
      </c>
      <c r="C1182" t="s">
        <v>37</v>
      </c>
      <c r="D1182" t="s">
        <v>496</v>
      </c>
      <c r="E1182" s="1" t="s">
        <v>4949</v>
      </c>
      <c r="F1182" s="1" t="s">
        <v>823</v>
      </c>
      <c r="G1182" s="1" t="s">
        <v>4950</v>
      </c>
      <c r="H1182" t="s">
        <v>4951</v>
      </c>
      <c r="I1182" s="10" t="str">
        <f>IFERROR(LEFT(Table1[[#This Row],[ratingOld]],SEARCH("|", Table1[[#This Row],[ratingOld]])-2), AVERAGE(Table1[Ratings]))</f>
        <v>4.2</v>
      </c>
      <c r="J1182" s="1" t="str">
        <f>IF(Table1[[#This Row],[numBuyers]]&lt;&gt;"None",LEFT(Table1[[#This Row],[numBuyers]],SEARCH(" ",Table1[[#This Row],[numBuyers]])-1), "None")</f>
        <v>688</v>
      </c>
      <c r="K1182" s="1">
        <f>IFERROR(LEFT(Table1[[#This Row],[Column1]],SEARCH("k", Table1[[#This Row],[Column1]])-1), 0)</f>
        <v>0</v>
      </c>
      <c r="L1182" s="16" t="str">
        <f>IF(Table1[[#This Row],[Column2]]=0, Table1[[#This Row],[Column1]], Table1[[#This Row],[Column2]]*1000)</f>
        <v>688</v>
      </c>
      <c r="M1182" s="14" t="str">
        <f>IFERROR(MID(Table1[[#This Row],[price]],SEARCH("¹",Table1[[#This Row],[price]])+1, 10), MID(Table1[[#This Row],[price]],SEARCH("Rs. ",Table1[[#This Row],[price]])+4, 10))</f>
        <v>999</v>
      </c>
      <c r="N1182" s="6" t="str">
        <f>IF(ISNUMBER(SEARCH("Men", Table1[[#This Row],[name]])), "Men", "Women")</f>
        <v>Men</v>
      </c>
      <c r="O1182" s="6"/>
      <c r="P1182" s="6"/>
    </row>
    <row r="1183" spans="1:16" ht="19.8" customHeight="1" x14ac:dyDescent="0.3">
      <c r="A1183" t="s">
        <v>65</v>
      </c>
      <c r="B1183" t="s">
        <v>4952</v>
      </c>
      <c r="C1183" t="s">
        <v>3974</v>
      </c>
      <c r="D1183" t="s">
        <v>2294</v>
      </c>
      <c r="E1183" t="s">
        <v>4953</v>
      </c>
      <c r="F1183" s="1" t="s">
        <v>285</v>
      </c>
      <c r="G1183" s="1" t="s">
        <v>3032</v>
      </c>
      <c r="H1183" t="s">
        <v>572</v>
      </c>
      <c r="I1183" s="10" t="str">
        <f>IFERROR(LEFT(Table1[[#This Row],[ratingOld]],SEARCH("|", Table1[[#This Row],[ratingOld]])-2), AVERAGE(Table1[Ratings]))</f>
        <v>4.1</v>
      </c>
      <c r="J1183" s="1" t="str">
        <f>IF(Table1[[#This Row],[numBuyers]]&lt;&gt;"None",LEFT(Table1[[#This Row],[numBuyers]],SEARCH(" ",Table1[[#This Row],[numBuyers]])-1), "None")</f>
        <v>2.3k</v>
      </c>
      <c r="K1183" s="1" t="str">
        <f>IFERROR(LEFT(Table1[[#This Row],[Column1]],SEARCH("k", Table1[[#This Row],[Column1]])-1), 0)</f>
        <v>2.3</v>
      </c>
      <c r="L1183" s="16">
        <f>IF(Table1[[#This Row],[Column2]]=0, Table1[[#This Row],[Column1]], Table1[[#This Row],[Column2]]*1000)</f>
        <v>2300</v>
      </c>
      <c r="M1183" s="14" t="str">
        <f>IFERROR(MID(Table1[[#This Row],[price]],SEARCH("¹",Table1[[#This Row],[price]])+1, 10), MID(Table1[[#This Row],[price]],SEARCH("Rs. ",Table1[[#This Row],[price]])+4, 10))</f>
        <v>597</v>
      </c>
      <c r="N1183" s="6" t="str">
        <f>IF(ISNUMBER(SEARCH("Men", Table1[[#This Row],[name]])), "Men", "Women")</f>
        <v>Men</v>
      </c>
      <c r="O1183" s="6"/>
      <c r="P1183" s="6"/>
    </row>
    <row r="1184" spans="1:16" ht="19.8" customHeight="1" x14ac:dyDescent="0.3">
      <c r="A1184" t="s">
        <v>2122</v>
      </c>
      <c r="B1184" t="s">
        <v>4954</v>
      </c>
      <c r="C1184" t="s">
        <v>3126</v>
      </c>
      <c r="D1184" t="s">
        <v>21</v>
      </c>
      <c r="E1184" s="1" t="s">
        <v>4955</v>
      </c>
      <c r="F1184" s="1" t="s">
        <v>4956</v>
      </c>
      <c r="G1184" s="1" t="s">
        <v>4957</v>
      </c>
      <c r="H1184" t="s">
        <v>530</v>
      </c>
      <c r="I1184" s="10" t="str">
        <f>IFERROR(LEFT(Table1[[#This Row],[ratingOld]],SEARCH("|", Table1[[#This Row],[ratingOld]])-2), AVERAGE(Table1[Ratings]))</f>
        <v>4</v>
      </c>
      <c r="J1184" s="1" t="str">
        <f>IF(Table1[[#This Row],[numBuyers]]&lt;&gt;"None",LEFT(Table1[[#This Row],[numBuyers]],SEARCH(" ",Table1[[#This Row],[numBuyers]])-1), "None")</f>
        <v>6</v>
      </c>
      <c r="K1184" s="1">
        <f>IFERROR(LEFT(Table1[[#This Row],[Column1]],SEARCH("k", Table1[[#This Row],[Column1]])-1), 0)</f>
        <v>0</v>
      </c>
      <c r="L1184" s="16" t="str">
        <f>IF(Table1[[#This Row],[Column2]]=0, Table1[[#This Row],[Column1]], Table1[[#This Row],[Column2]]*1000)</f>
        <v>6</v>
      </c>
      <c r="M1184" s="14" t="str">
        <f>IFERROR(MID(Table1[[#This Row],[price]],SEARCH("¹",Table1[[#This Row],[price]])+1, 10), MID(Table1[[#This Row],[price]],SEARCH("Rs. ",Table1[[#This Row],[price]])+4, 10))</f>
        <v>639</v>
      </c>
      <c r="N1184" s="6" t="str">
        <f>IF(ISNUMBER(SEARCH("Men", Table1[[#This Row],[name]])), "Men", "Women")</f>
        <v>Men</v>
      </c>
      <c r="O1184" s="6"/>
      <c r="P1184" s="6"/>
    </row>
    <row r="1185" spans="1:16" ht="19.8" hidden="1" customHeight="1" x14ac:dyDescent="0.3">
      <c r="A1185" t="s">
        <v>1643</v>
      </c>
      <c r="B1185" t="s">
        <v>4958</v>
      </c>
      <c r="C1185" t="s">
        <v>4959</v>
      </c>
      <c r="D1185" t="s">
        <v>99</v>
      </c>
      <c r="E1185" t="s">
        <v>4960</v>
      </c>
      <c r="F1185" s="1" t="s">
        <v>4961</v>
      </c>
      <c r="G1185" t="s">
        <v>21</v>
      </c>
      <c r="H1185" t="s">
        <v>21</v>
      </c>
      <c r="I1185" s="1" t="str">
        <f ca="1">IFERROR(LEFT(Table1[[#This Row],[ratingOld]],SEARCH("|", Table1[[#This Row],[ratingOld]])-2), AVERAGE(Table1[Ratings]))</f>
        <v>4.4</v>
      </c>
      <c r="J1185" s="1" t="str">
        <f>IF(Table1[[#This Row],[numBuyers]]&lt;&gt;"None",LEFT(Table1[[#This Row],[numBuyers]],SEARCH(" ",Table1[[#This Row],[numBuyers]])-1), "None")</f>
        <v>None</v>
      </c>
      <c r="K1185" s="1">
        <f>IFERROR(LEFT(Table1[[#This Row],[Column1]],SEARCH("k", Table1[[#This Row],[Column1]])-1), 0)</f>
        <v>0</v>
      </c>
      <c r="L1185" s="6" t="str">
        <f>IF(Table1[[#This Row],[Column2]]=0, Table1[[#This Row],[Column1]], Table1[[#This Row],[Column2]]*1000)</f>
        <v>None</v>
      </c>
      <c r="M1185" s="6" t="str">
        <f>IFERROR(MID(Table1[[#This Row],[price]],SEARCH("¹",Table1[[#This Row],[price]])+1, 10), MID(Table1[[#This Row],[price]],SEARCH("Rs. ",Table1[[#This Row],[price]])+4, 10))</f>
        <v>2124</v>
      </c>
      <c r="N1185" s="6" t="str">
        <f>IF(ISNUMBER(SEARCH("Men", Table1[[#This Row],[name]])), "Men", "Women")</f>
        <v>Women</v>
      </c>
      <c r="O1185" s="6" t="str">
        <f>TRIM(RIGHT(SUBSTITUTE(Table1[[#This Row],[name]], " ", REPT(" ", 100)), 100))</f>
        <v>Shirt</v>
      </c>
      <c r="P118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186" spans="1:16" ht="19.8" customHeight="1" x14ac:dyDescent="0.3">
      <c r="A1186" t="s">
        <v>288</v>
      </c>
      <c r="B1186" t="s">
        <v>4962</v>
      </c>
      <c r="C1186" t="s">
        <v>1058</v>
      </c>
      <c r="D1186" t="s">
        <v>526</v>
      </c>
      <c r="E1186" s="1" t="s">
        <v>4963</v>
      </c>
      <c r="F1186" s="1" t="s">
        <v>4964</v>
      </c>
      <c r="G1186" s="1" t="s">
        <v>4965</v>
      </c>
      <c r="H1186" t="s">
        <v>4966</v>
      </c>
      <c r="I1186" s="10" t="str">
        <f>IFERROR(LEFT(Table1[[#This Row],[ratingOld]],SEARCH("|", Table1[[#This Row],[ratingOld]])-2), AVERAGE(Table1[Ratings]))</f>
        <v>4.1</v>
      </c>
      <c r="J1186" s="1" t="str">
        <f>IF(Table1[[#This Row],[numBuyers]]&lt;&gt;"None",LEFT(Table1[[#This Row],[numBuyers]],SEARCH(" ",Table1[[#This Row],[numBuyers]])-1), "None")</f>
        <v>326</v>
      </c>
      <c r="K1186" s="1">
        <f>IFERROR(LEFT(Table1[[#This Row],[Column1]],SEARCH("k", Table1[[#This Row],[Column1]])-1), 0)</f>
        <v>0</v>
      </c>
      <c r="L1186" s="16" t="str">
        <f>IF(Table1[[#This Row],[Column2]]=0, Table1[[#This Row],[Column1]], Table1[[#This Row],[Column2]]*1000)</f>
        <v>326</v>
      </c>
      <c r="M1186" s="14" t="str">
        <f>IFERROR(MID(Table1[[#This Row],[price]],SEARCH("¹",Table1[[#This Row],[price]])+1, 10), MID(Table1[[#This Row],[price]],SEARCH("Rs. ",Table1[[#This Row],[price]])+4, 10))</f>
        <v>1754</v>
      </c>
      <c r="N1186" s="6" t="str">
        <f>IF(ISNUMBER(SEARCH("Men", Table1[[#This Row],[name]])), "Men", "Women")</f>
        <v>Men</v>
      </c>
      <c r="O1186" s="6"/>
      <c r="P1186" s="6"/>
    </row>
    <row r="1187" spans="1:16" ht="19.8" hidden="1" customHeight="1" x14ac:dyDescent="0.3">
      <c r="A1187" t="s">
        <v>2492</v>
      </c>
      <c r="B1187" t="s">
        <v>4967</v>
      </c>
      <c r="C1187" t="s">
        <v>1505</v>
      </c>
      <c r="D1187" t="s">
        <v>526</v>
      </c>
      <c r="E1187" s="1" t="s">
        <v>4968</v>
      </c>
      <c r="F1187" s="1" t="s">
        <v>4969</v>
      </c>
      <c r="G1187" t="s">
        <v>21</v>
      </c>
      <c r="H1187" t="s">
        <v>21</v>
      </c>
      <c r="I1187" s="1" t="str">
        <f ca="1">IFERROR(LEFT(Table1[[#This Row],[ratingOld]],SEARCH("|", Table1[[#This Row],[ratingOld]])-2), AVERAGE(Table1[Ratings]))</f>
        <v>4.4</v>
      </c>
      <c r="J1187" s="1" t="str">
        <f>IF(Table1[[#This Row],[numBuyers]]&lt;&gt;"None",LEFT(Table1[[#This Row],[numBuyers]],SEARCH(" ",Table1[[#This Row],[numBuyers]])-1), "None")</f>
        <v>None</v>
      </c>
      <c r="K1187" s="1">
        <f>IFERROR(LEFT(Table1[[#This Row],[Column1]],SEARCH("k", Table1[[#This Row],[Column1]])-1), 0)</f>
        <v>0</v>
      </c>
      <c r="L1187" s="6" t="str">
        <f>IF(Table1[[#This Row],[Column2]]=0, Table1[[#This Row],[Column1]], Table1[[#This Row],[Column2]]*1000)</f>
        <v>None</v>
      </c>
      <c r="M1187" s="6" t="str">
        <f>IFERROR(MID(Table1[[#This Row],[price]],SEARCH("¹",Table1[[#This Row],[price]])+1, 10), MID(Table1[[#This Row],[price]],SEARCH("Rs. ",Table1[[#This Row],[price]])+4, 10))</f>
        <v>909</v>
      </c>
      <c r="N1187" s="6" t="str">
        <f>IF(ISNUMBER(SEARCH("Men", Table1[[#This Row],[name]])), "Men", "Women")</f>
        <v>Men</v>
      </c>
      <c r="O1187" s="6" t="str">
        <f>TRIM(RIGHT(SUBSTITUTE(Table1[[#This Row],[name]], " ", REPT(" ", 100)), 100))</f>
        <v>Loafers</v>
      </c>
      <c r="P118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188" spans="1:16" ht="19.8" customHeight="1" x14ac:dyDescent="0.3">
      <c r="A1188" t="s">
        <v>288</v>
      </c>
      <c r="B1188" t="s">
        <v>4970</v>
      </c>
      <c r="C1188" t="s">
        <v>3008</v>
      </c>
      <c r="D1188" t="s">
        <v>1483</v>
      </c>
      <c r="E1188" t="s">
        <v>4971</v>
      </c>
      <c r="F1188" t="s">
        <v>373</v>
      </c>
      <c r="G1188" s="1" t="s">
        <v>4972</v>
      </c>
      <c r="H1188" t="s">
        <v>506</v>
      </c>
      <c r="I1188" s="10" t="str">
        <f>IFERROR(LEFT(Table1[[#This Row],[ratingOld]],SEARCH("|", Table1[[#This Row],[ratingOld]])-2), AVERAGE(Table1[Ratings]))</f>
        <v>4.3</v>
      </c>
      <c r="J1188" s="1" t="str">
        <f>IF(Table1[[#This Row],[numBuyers]]&lt;&gt;"None",LEFT(Table1[[#This Row],[numBuyers]],SEARCH(" ",Table1[[#This Row],[numBuyers]])-1), "None")</f>
        <v>2.9k</v>
      </c>
      <c r="K1188" s="1" t="str">
        <f>IFERROR(LEFT(Table1[[#This Row],[Column1]],SEARCH("k", Table1[[#This Row],[Column1]])-1), 0)</f>
        <v>2.9</v>
      </c>
      <c r="L1188" s="16">
        <f>IF(Table1[[#This Row],[Column2]]=0, Table1[[#This Row],[Column1]], Table1[[#This Row],[Column2]]*1000)</f>
        <v>2900</v>
      </c>
      <c r="M1188" s="14" t="str">
        <f>IFERROR(MID(Table1[[#This Row],[price]],SEARCH("¹",Table1[[#This Row],[price]])+1, 10), MID(Table1[[#This Row],[price]],SEARCH("Rs. ",Table1[[#This Row],[price]])+4, 10))</f>
        <v>575</v>
      </c>
      <c r="N1188" s="6" t="str">
        <f>IF(ISNUMBER(SEARCH("Men", Table1[[#This Row],[name]])), "Men", "Women")</f>
        <v>Men</v>
      </c>
      <c r="O1188" s="6"/>
      <c r="P1188" s="6"/>
    </row>
    <row r="1189" spans="1:16" ht="19.8" customHeight="1" x14ac:dyDescent="0.3">
      <c r="A1189" t="s">
        <v>198</v>
      </c>
      <c r="B1189" t="s">
        <v>4973</v>
      </c>
      <c r="C1189" t="s">
        <v>3461</v>
      </c>
      <c r="D1189" t="s">
        <v>215</v>
      </c>
      <c r="E1189" s="1" t="s">
        <v>4974</v>
      </c>
      <c r="F1189" s="1" t="s">
        <v>648</v>
      </c>
      <c r="G1189" s="1" t="s">
        <v>4975</v>
      </c>
      <c r="H1189" t="s">
        <v>4976</v>
      </c>
      <c r="I1189" s="10" t="str">
        <f>IFERROR(LEFT(Table1[[#This Row],[ratingOld]],SEARCH("|", Table1[[#This Row],[ratingOld]])-2), AVERAGE(Table1[Ratings]))</f>
        <v>4.3</v>
      </c>
      <c r="J1189" s="1" t="str">
        <f>IF(Table1[[#This Row],[numBuyers]]&lt;&gt;"None",LEFT(Table1[[#This Row],[numBuyers]],SEARCH(" ",Table1[[#This Row],[numBuyers]])-1), "None")</f>
        <v>343</v>
      </c>
      <c r="K1189" s="1">
        <f>IFERROR(LEFT(Table1[[#This Row],[Column1]],SEARCH("k", Table1[[#This Row],[Column1]])-1), 0)</f>
        <v>0</v>
      </c>
      <c r="L1189" s="16" t="str">
        <f>IF(Table1[[#This Row],[Column2]]=0, Table1[[#This Row],[Column1]], Table1[[#This Row],[Column2]]*1000)</f>
        <v>343</v>
      </c>
      <c r="M1189" s="14" t="str">
        <f>IFERROR(MID(Table1[[#This Row],[price]],SEARCH("¹",Table1[[#This Row],[price]])+1, 10), MID(Table1[[#This Row],[price]],SEARCH("Rs. ",Table1[[#This Row],[price]])+4, 10))</f>
        <v>2364</v>
      </c>
      <c r="N1189" s="6" t="str">
        <f>IF(ISNUMBER(SEARCH("Men", Table1[[#This Row],[name]])), "Men", "Women")</f>
        <v>Men</v>
      </c>
      <c r="O1189" s="6"/>
      <c r="P1189" s="6"/>
    </row>
    <row r="1190" spans="1:16" ht="19.8" customHeight="1" x14ac:dyDescent="0.3">
      <c r="A1190" t="s">
        <v>717</v>
      </c>
      <c r="B1190" t="s">
        <v>4977</v>
      </c>
      <c r="C1190" t="s">
        <v>377</v>
      </c>
      <c r="D1190" t="s">
        <v>106</v>
      </c>
      <c r="E1190" s="1" t="s">
        <v>4978</v>
      </c>
      <c r="F1190" s="1" t="s">
        <v>4979</v>
      </c>
      <c r="G1190" s="1" t="s">
        <v>3427</v>
      </c>
      <c r="H1190" t="s">
        <v>110</v>
      </c>
      <c r="I1190" s="10" t="str">
        <f>IFERROR(LEFT(Table1[[#This Row],[ratingOld]],SEARCH("|", Table1[[#This Row],[ratingOld]])-2), AVERAGE(Table1[Ratings]))</f>
        <v>4.5</v>
      </c>
      <c r="J1190" s="1" t="str">
        <f>IF(Table1[[#This Row],[numBuyers]]&lt;&gt;"None",LEFT(Table1[[#This Row],[numBuyers]],SEARCH(" ",Table1[[#This Row],[numBuyers]])-1), "None")</f>
        <v>1.3k</v>
      </c>
      <c r="K1190" s="1" t="str">
        <f>IFERROR(LEFT(Table1[[#This Row],[Column1]],SEARCH("k", Table1[[#This Row],[Column1]])-1), 0)</f>
        <v>1.3</v>
      </c>
      <c r="L1190" s="16">
        <f>IF(Table1[[#This Row],[Column2]]=0, Table1[[#This Row],[Column1]], Table1[[#This Row],[Column2]]*1000)</f>
        <v>1300</v>
      </c>
      <c r="M1190" s="14" t="str">
        <f>IFERROR(MID(Table1[[#This Row],[price]],SEARCH("¹",Table1[[#This Row],[price]])+1, 10), MID(Table1[[#This Row],[price]],SEARCH("Rs. ",Table1[[#This Row],[price]])+4, 10))</f>
        <v>899</v>
      </c>
      <c r="N1190" s="6" t="str">
        <f>IF(ISNUMBER(SEARCH("Men", Table1[[#This Row],[name]])), "Men", "Women")</f>
        <v>Men</v>
      </c>
      <c r="O1190" s="6"/>
      <c r="P1190" s="6"/>
    </row>
    <row r="1191" spans="1:16" ht="19.8" customHeight="1" x14ac:dyDescent="0.3">
      <c r="A1191" t="s">
        <v>638</v>
      </c>
      <c r="B1191" t="s">
        <v>4980</v>
      </c>
      <c r="C1191" t="s">
        <v>177</v>
      </c>
      <c r="D1191" t="s">
        <v>10</v>
      </c>
      <c r="E1191" s="1" t="s">
        <v>4981</v>
      </c>
      <c r="F1191" s="1" t="s">
        <v>1449</v>
      </c>
      <c r="G1191" s="1" t="s">
        <v>4982</v>
      </c>
      <c r="H1191" t="s">
        <v>4983</v>
      </c>
      <c r="I1191" s="10" t="str">
        <f>IFERROR(LEFT(Table1[[#This Row],[ratingOld]],SEARCH("|", Table1[[#This Row],[ratingOld]])-2), AVERAGE(Table1[Ratings]))</f>
        <v>4.2</v>
      </c>
      <c r="J1191" s="1" t="str">
        <f>IF(Table1[[#This Row],[numBuyers]]&lt;&gt;"None",LEFT(Table1[[#This Row],[numBuyers]],SEARCH(" ",Table1[[#This Row],[numBuyers]])-1), "None")</f>
        <v>766</v>
      </c>
      <c r="K1191" s="1">
        <f>IFERROR(LEFT(Table1[[#This Row],[Column1]],SEARCH("k", Table1[[#This Row],[Column1]])-1), 0)</f>
        <v>0</v>
      </c>
      <c r="L1191" s="16" t="str">
        <f>IF(Table1[[#This Row],[Column2]]=0, Table1[[#This Row],[Column1]], Table1[[#This Row],[Column2]]*1000)</f>
        <v>766</v>
      </c>
      <c r="M1191" s="14" t="str">
        <f>IFERROR(MID(Table1[[#This Row],[price]],SEARCH("¹",Table1[[#This Row],[price]])+1, 10), MID(Table1[[#This Row],[price]],SEARCH("Rs. ",Table1[[#This Row],[price]])+4, 10))</f>
        <v>2399</v>
      </c>
      <c r="N1191" s="6" t="str">
        <f>IF(ISNUMBER(SEARCH("Men", Table1[[#This Row],[name]])), "Men", "Women")</f>
        <v>Men</v>
      </c>
      <c r="O1191" s="6"/>
      <c r="P1191" s="6"/>
    </row>
    <row r="1192" spans="1:16" ht="19.8" customHeight="1" x14ac:dyDescent="0.3">
      <c r="A1192" t="s">
        <v>1379</v>
      </c>
      <c r="B1192" t="s">
        <v>4984</v>
      </c>
      <c r="C1192" t="s">
        <v>4985</v>
      </c>
      <c r="D1192" t="s">
        <v>2175</v>
      </c>
      <c r="E1192" t="s">
        <v>4986</v>
      </c>
      <c r="F1192" s="1" t="s">
        <v>137</v>
      </c>
      <c r="G1192" s="1" t="s">
        <v>4987</v>
      </c>
      <c r="H1192" t="s">
        <v>1451</v>
      </c>
      <c r="I1192" s="10" t="str">
        <f>IFERROR(LEFT(Table1[[#This Row],[ratingOld]],SEARCH("|", Table1[[#This Row],[ratingOld]])-2), AVERAGE(Table1[Ratings]))</f>
        <v>4.3</v>
      </c>
      <c r="J1192" s="1" t="str">
        <f>IF(Table1[[#This Row],[numBuyers]]&lt;&gt;"None",LEFT(Table1[[#This Row],[numBuyers]],SEARCH(" ",Table1[[#This Row],[numBuyers]])-1), "None")</f>
        <v>58</v>
      </c>
      <c r="K1192" s="1">
        <f>IFERROR(LEFT(Table1[[#This Row],[Column1]],SEARCH("k", Table1[[#This Row],[Column1]])-1), 0)</f>
        <v>0</v>
      </c>
      <c r="L1192" s="16" t="str">
        <f>IF(Table1[[#This Row],[Column2]]=0, Table1[[#This Row],[Column1]], Table1[[#This Row],[Column2]]*1000)</f>
        <v>58</v>
      </c>
      <c r="M1192" s="14" t="str">
        <f>IFERROR(MID(Table1[[#This Row],[price]],SEARCH("¹",Table1[[#This Row],[price]])+1, 10), MID(Table1[[#This Row],[price]],SEARCH("Rs. ",Table1[[#This Row],[price]])+4, 10))</f>
        <v>1313</v>
      </c>
      <c r="N1192" s="6" t="str">
        <f>IF(ISNUMBER(SEARCH("Men", Table1[[#This Row],[name]])), "Men", "Women")</f>
        <v>Men</v>
      </c>
      <c r="O1192" s="6"/>
      <c r="P1192" s="6"/>
    </row>
    <row r="1193" spans="1:16" ht="19.8" customHeight="1" x14ac:dyDescent="0.3">
      <c r="A1193" t="s">
        <v>127</v>
      </c>
      <c r="B1193" t="s">
        <v>4988</v>
      </c>
      <c r="C1193" t="s">
        <v>43</v>
      </c>
      <c r="D1193" t="s">
        <v>1411</v>
      </c>
      <c r="E1193" s="1" t="s">
        <v>4989</v>
      </c>
      <c r="F1193" s="1" t="s">
        <v>90</v>
      </c>
      <c r="G1193" s="1" t="s">
        <v>2245</v>
      </c>
      <c r="H1193" t="s">
        <v>530</v>
      </c>
      <c r="I1193" s="10" t="str">
        <f>IFERROR(LEFT(Table1[[#This Row],[ratingOld]],SEARCH("|", Table1[[#This Row],[ratingOld]])-2), AVERAGE(Table1[Ratings]))</f>
        <v>4.3</v>
      </c>
      <c r="J1193" s="1" t="str">
        <f>IF(Table1[[#This Row],[numBuyers]]&lt;&gt;"None",LEFT(Table1[[#This Row],[numBuyers]],SEARCH(" ",Table1[[#This Row],[numBuyers]])-1), "None")</f>
        <v>6</v>
      </c>
      <c r="K1193" s="1">
        <f>IFERROR(LEFT(Table1[[#This Row],[Column1]],SEARCH("k", Table1[[#This Row],[Column1]])-1), 0)</f>
        <v>0</v>
      </c>
      <c r="L1193" s="16" t="str">
        <f>IF(Table1[[#This Row],[Column2]]=0, Table1[[#This Row],[Column1]], Table1[[#This Row],[Column2]]*1000)</f>
        <v>6</v>
      </c>
      <c r="M1193" s="14" t="str">
        <f>IFERROR(MID(Table1[[#This Row],[price]],SEARCH("¹",Table1[[#This Row],[price]])+1, 10), MID(Table1[[#This Row],[price]],SEARCH("Rs. ",Table1[[#This Row],[price]])+4, 10))</f>
        <v>1299</v>
      </c>
      <c r="N1193" s="6" t="str">
        <f>IF(ISNUMBER(SEARCH("Men", Table1[[#This Row],[name]])), "Men", "Women")</f>
        <v>Men</v>
      </c>
      <c r="O1193" s="6"/>
      <c r="P1193" s="6"/>
    </row>
    <row r="1194" spans="1:16" ht="19.8" customHeight="1" x14ac:dyDescent="0.3">
      <c r="A1194" t="s">
        <v>148</v>
      </c>
      <c r="B1194" t="s">
        <v>2893</v>
      </c>
      <c r="C1194" t="s">
        <v>113</v>
      </c>
      <c r="D1194" t="s">
        <v>21</v>
      </c>
      <c r="E1194" t="s">
        <v>2894</v>
      </c>
      <c r="F1194" t="s">
        <v>373</v>
      </c>
      <c r="G1194" s="1" t="s">
        <v>4990</v>
      </c>
      <c r="H1194" t="s">
        <v>1451</v>
      </c>
      <c r="I1194" s="10" t="str">
        <f>IFERROR(LEFT(Table1[[#This Row],[ratingOld]],SEARCH("|", Table1[[#This Row],[ratingOld]])-2), AVERAGE(Table1[Ratings]))</f>
        <v>4.4</v>
      </c>
      <c r="J1194" s="1" t="str">
        <f>IF(Table1[[#This Row],[numBuyers]]&lt;&gt;"None",LEFT(Table1[[#This Row],[numBuyers]],SEARCH(" ",Table1[[#This Row],[numBuyers]])-1), "None")</f>
        <v>58</v>
      </c>
      <c r="K1194" s="1">
        <f>IFERROR(LEFT(Table1[[#This Row],[Column1]],SEARCH("k", Table1[[#This Row],[Column1]])-1), 0)</f>
        <v>0</v>
      </c>
      <c r="L1194" s="16" t="str">
        <f>IF(Table1[[#This Row],[Column2]]=0, Table1[[#This Row],[Column1]], Table1[[#This Row],[Column2]]*1000)</f>
        <v>58</v>
      </c>
      <c r="M1194" s="14" t="str">
        <f>IFERROR(MID(Table1[[#This Row],[price]],SEARCH("¹",Table1[[#This Row],[price]])+1, 10), MID(Table1[[#This Row],[price]],SEARCH("Rs. ",Table1[[#This Row],[price]])+4, 10))</f>
        <v>799</v>
      </c>
      <c r="N1194" s="6" t="str">
        <f>IF(ISNUMBER(SEARCH("Men", Table1[[#This Row],[name]])), "Men", "Women")</f>
        <v>Women</v>
      </c>
      <c r="O1194" s="6"/>
      <c r="P1194" s="6"/>
    </row>
    <row r="1195" spans="1:16" ht="19.8" customHeight="1" x14ac:dyDescent="0.3">
      <c r="A1195" t="s">
        <v>240</v>
      </c>
      <c r="B1195" t="s">
        <v>4991</v>
      </c>
      <c r="C1195" t="s">
        <v>4992</v>
      </c>
      <c r="D1195" t="s">
        <v>4993</v>
      </c>
      <c r="E1195" t="s">
        <v>4994</v>
      </c>
      <c r="F1195" t="s">
        <v>1503</v>
      </c>
      <c r="G1195" s="1" t="s">
        <v>4995</v>
      </c>
      <c r="H1195" t="s">
        <v>4996</v>
      </c>
      <c r="I1195" s="10" t="str">
        <f>IFERROR(LEFT(Table1[[#This Row],[ratingOld]],SEARCH("|", Table1[[#This Row],[ratingOld]])-2), AVERAGE(Table1[Ratings]))</f>
        <v>4.2</v>
      </c>
      <c r="J1195" s="1" t="str">
        <f>IF(Table1[[#This Row],[numBuyers]]&lt;&gt;"None",LEFT(Table1[[#This Row],[numBuyers]],SEARCH(" ",Table1[[#This Row],[numBuyers]])-1), "None")</f>
        <v>19.6k</v>
      </c>
      <c r="K1195" s="1" t="str">
        <f>IFERROR(LEFT(Table1[[#This Row],[Column1]],SEARCH("k", Table1[[#This Row],[Column1]])-1), 0)</f>
        <v>19.6</v>
      </c>
      <c r="L1195" s="16">
        <f>IF(Table1[[#This Row],[Column2]]=0, Table1[[#This Row],[Column1]], Table1[[#This Row],[Column2]]*1000)</f>
        <v>19600</v>
      </c>
      <c r="M1195" s="14" t="str">
        <f>IFERROR(MID(Table1[[#This Row],[price]],SEARCH("¹",Table1[[#This Row],[price]])+1, 10), MID(Table1[[#This Row],[price]],SEARCH("Rs. ",Table1[[#This Row],[price]])+4, 10))</f>
        <v>619</v>
      </c>
      <c r="N1195" s="6" t="str">
        <f>IF(ISNUMBER(SEARCH("Men", Table1[[#This Row],[name]])), "Men", "Women")</f>
        <v>Men</v>
      </c>
      <c r="O1195" s="6"/>
      <c r="P1195" s="6"/>
    </row>
    <row r="1196" spans="1:16" ht="19.8" customHeight="1" x14ac:dyDescent="0.3">
      <c r="A1196" t="s">
        <v>4997</v>
      </c>
      <c r="B1196" t="s">
        <v>4998</v>
      </c>
      <c r="C1196" t="s">
        <v>37</v>
      </c>
      <c r="D1196" t="s">
        <v>4999</v>
      </c>
      <c r="E1196" s="1" t="s">
        <v>5000</v>
      </c>
      <c r="F1196" s="1" t="s">
        <v>5001</v>
      </c>
      <c r="G1196" s="1" t="s">
        <v>5002</v>
      </c>
      <c r="H1196" t="s">
        <v>5003</v>
      </c>
      <c r="I1196" s="10" t="str">
        <f>IFERROR(LEFT(Table1[[#This Row],[ratingOld]],SEARCH("|", Table1[[#This Row],[ratingOld]])-2), AVERAGE(Table1[Ratings]))</f>
        <v>4.3</v>
      </c>
      <c r="J1196" s="1" t="str">
        <f>IF(Table1[[#This Row],[numBuyers]]&lt;&gt;"None",LEFT(Table1[[#This Row],[numBuyers]],SEARCH(" ",Table1[[#This Row],[numBuyers]])-1), "None")</f>
        <v>553</v>
      </c>
      <c r="K1196" s="1">
        <f>IFERROR(LEFT(Table1[[#This Row],[Column1]],SEARCH("k", Table1[[#This Row],[Column1]])-1), 0)</f>
        <v>0</v>
      </c>
      <c r="L1196" s="16" t="str">
        <f>IF(Table1[[#This Row],[Column2]]=0, Table1[[#This Row],[Column1]], Table1[[#This Row],[Column2]]*1000)</f>
        <v>553</v>
      </c>
      <c r="M1196" s="14" t="str">
        <f>IFERROR(MID(Table1[[#This Row],[price]],SEARCH("¹",Table1[[#This Row],[price]])+1, 10), MID(Table1[[#This Row],[price]],SEARCH("Rs. ",Table1[[#This Row],[price]])+4, 10))</f>
        <v>999</v>
      </c>
      <c r="N1196" s="6" t="str">
        <f>IF(ISNUMBER(SEARCH("Men", Table1[[#This Row],[name]])), "Men", "Women")</f>
        <v>Women</v>
      </c>
      <c r="O1196" s="6"/>
      <c r="P1196" s="6"/>
    </row>
    <row r="1197" spans="1:16" ht="19.8" customHeight="1" x14ac:dyDescent="0.3">
      <c r="A1197" t="s">
        <v>240</v>
      </c>
      <c r="B1197" t="s">
        <v>5004</v>
      </c>
      <c r="C1197" t="s">
        <v>774</v>
      </c>
      <c r="D1197" t="s">
        <v>5005</v>
      </c>
      <c r="E1197" s="1" t="s">
        <v>5006</v>
      </c>
      <c r="F1197" t="s">
        <v>1224</v>
      </c>
      <c r="G1197" s="1" t="s">
        <v>5007</v>
      </c>
      <c r="H1197" t="s">
        <v>5008</v>
      </c>
      <c r="I1197" s="10" t="str">
        <f>IFERROR(LEFT(Table1[[#This Row],[ratingOld]],SEARCH("|", Table1[[#This Row],[ratingOld]])-2), AVERAGE(Table1[Ratings]))</f>
        <v>3.7</v>
      </c>
      <c r="J1197" s="1" t="str">
        <f>IF(Table1[[#This Row],[numBuyers]]&lt;&gt;"None",LEFT(Table1[[#This Row],[numBuyers]],SEARCH(" ",Table1[[#This Row],[numBuyers]])-1), "None")</f>
        <v>741</v>
      </c>
      <c r="K1197" s="1">
        <f>IFERROR(LEFT(Table1[[#This Row],[Column1]],SEARCH("k", Table1[[#This Row],[Column1]])-1), 0)</f>
        <v>0</v>
      </c>
      <c r="L1197" s="16" t="str">
        <f>IF(Table1[[#This Row],[Column2]]=0, Table1[[#This Row],[Column1]], Table1[[#This Row],[Column2]]*1000)</f>
        <v>741</v>
      </c>
      <c r="M1197" s="14" t="str">
        <f>IFERROR(MID(Table1[[#This Row],[price]],SEARCH("¹",Table1[[#This Row],[price]])+1, 10), MID(Table1[[#This Row],[price]],SEARCH("Rs. ",Table1[[#This Row],[price]])+4, 10))</f>
        <v>849</v>
      </c>
      <c r="N1197" s="6" t="str">
        <f>IF(ISNUMBER(SEARCH("Men", Table1[[#This Row],[name]])), "Men", "Women")</f>
        <v>Men</v>
      </c>
      <c r="O1197" s="6"/>
      <c r="P1197" s="6"/>
    </row>
    <row r="1198" spans="1:16" ht="19.8" customHeight="1" x14ac:dyDescent="0.3">
      <c r="A1198" t="s">
        <v>1400</v>
      </c>
      <c r="B1198" t="s">
        <v>5009</v>
      </c>
      <c r="C1198" t="s">
        <v>5010</v>
      </c>
      <c r="D1198" t="s">
        <v>1382</v>
      </c>
      <c r="E1198" s="1" t="s">
        <v>5011</v>
      </c>
      <c r="F1198" s="1" t="s">
        <v>1404</v>
      </c>
      <c r="G1198" s="1" t="s">
        <v>5012</v>
      </c>
      <c r="H1198" t="s">
        <v>1557</v>
      </c>
      <c r="I1198" s="10" t="str">
        <f>IFERROR(LEFT(Table1[[#This Row],[ratingOld]],SEARCH("|", Table1[[#This Row],[ratingOld]])-2), AVERAGE(Table1[Ratings]))</f>
        <v>4.5</v>
      </c>
      <c r="J1198" s="1" t="str">
        <f>IF(Table1[[#This Row],[numBuyers]]&lt;&gt;"None",LEFT(Table1[[#This Row],[numBuyers]],SEARCH(" ",Table1[[#This Row],[numBuyers]])-1), "None")</f>
        <v>79</v>
      </c>
      <c r="K1198" s="1">
        <f>IFERROR(LEFT(Table1[[#This Row],[Column1]],SEARCH("k", Table1[[#This Row],[Column1]])-1), 0)</f>
        <v>0</v>
      </c>
      <c r="L1198" s="16" t="str">
        <f>IF(Table1[[#This Row],[Column2]]=0, Table1[[#This Row],[Column1]], Table1[[#This Row],[Column2]]*1000)</f>
        <v>79</v>
      </c>
      <c r="M1198" s="14" t="str">
        <f>IFERROR(MID(Table1[[#This Row],[price]],SEARCH("¹",Table1[[#This Row],[price]])+1, 10), MID(Table1[[#This Row],[price]],SEARCH("Rs. ",Table1[[#This Row],[price]])+4, 10))</f>
        <v>1155</v>
      </c>
      <c r="N1198" s="6" t="str">
        <f>IF(ISNUMBER(SEARCH("Men", Table1[[#This Row],[name]])), "Men", "Women")</f>
        <v>Men</v>
      </c>
      <c r="O1198" s="6"/>
      <c r="P1198" s="6"/>
    </row>
    <row r="1199" spans="1:16" ht="19.8" customHeight="1" x14ac:dyDescent="0.3">
      <c r="A1199" t="s">
        <v>403</v>
      </c>
      <c r="B1199" t="s">
        <v>5013</v>
      </c>
      <c r="C1199" t="s">
        <v>3327</v>
      </c>
      <c r="D1199" t="s">
        <v>201</v>
      </c>
      <c r="E1199" s="1" t="s">
        <v>5014</v>
      </c>
      <c r="F1199" s="1" t="s">
        <v>3968</v>
      </c>
      <c r="G1199" s="1" t="s">
        <v>5015</v>
      </c>
      <c r="H1199" t="s">
        <v>3026</v>
      </c>
      <c r="I1199" s="10" t="str">
        <f>IFERROR(LEFT(Table1[[#This Row],[ratingOld]],SEARCH("|", Table1[[#This Row],[ratingOld]])-2), AVERAGE(Table1[Ratings]))</f>
        <v>4.5</v>
      </c>
      <c r="J1199" s="1" t="str">
        <f>IF(Table1[[#This Row],[numBuyers]]&lt;&gt;"None",LEFT(Table1[[#This Row],[numBuyers]],SEARCH(" ",Table1[[#This Row],[numBuyers]])-1), "None")</f>
        <v>61</v>
      </c>
      <c r="K1199" s="1">
        <f>IFERROR(LEFT(Table1[[#This Row],[Column1]],SEARCH("k", Table1[[#This Row],[Column1]])-1), 0)</f>
        <v>0</v>
      </c>
      <c r="L1199" s="16" t="str">
        <f>IF(Table1[[#This Row],[Column2]]=0, Table1[[#This Row],[Column1]], Table1[[#This Row],[Column2]]*1000)</f>
        <v>61</v>
      </c>
      <c r="M1199" s="14" t="str">
        <f>IFERROR(MID(Table1[[#This Row],[price]],SEARCH("¹",Table1[[#This Row],[price]])+1, 10), MID(Table1[[#This Row],[price]],SEARCH("Rs. ",Table1[[#This Row],[price]])+4, 10))</f>
        <v>3359</v>
      </c>
      <c r="N1199" s="6" t="str">
        <f>IF(ISNUMBER(SEARCH("Men", Table1[[#This Row],[name]])), "Men", "Women")</f>
        <v>Men</v>
      </c>
      <c r="O1199" s="6"/>
      <c r="P1199" s="6"/>
    </row>
    <row r="1200" spans="1:16" ht="19.8" customHeight="1" x14ac:dyDescent="0.3">
      <c r="A1200" t="s">
        <v>240</v>
      </c>
      <c r="B1200" t="s">
        <v>5016</v>
      </c>
      <c r="C1200" t="s">
        <v>5017</v>
      </c>
      <c r="D1200" t="s">
        <v>2294</v>
      </c>
      <c r="E1200" t="s">
        <v>5018</v>
      </c>
      <c r="F1200" t="s">
        <v>373</v>
      </c>
      <c r="G1200" s="1" t="s">
        <v>414</v>
      </c>
      <c r="H1200" t="s">
        <v>303</v>
      </c>
      <c r="I1200" s="10" t="str">
        <f>IFERROR(LEFT(Table1[[#This Row],[ratingOld]],SEARCH("|", Table1[[#This Row],[ratingOld]])-2), AVERAGE(Table1[Ratings]))</f>
        <v>4.2</v>
      </c>
      <c r="J1200" s="1" t="str">
        <f>IF(Table1[[#This Row],[numBuyers]]&lt;&gt;"None",LEFT(Table1[[#This Row],[numBuyers]],SEARCH(" ",Table1[[#This Row],[numBuyers]])-1), "None")</f>
        <v>3.2k</v>
      </c>
      <c r="K1200" s="1" t="str">
        <f>IFERROR(LEFT(Table1[[#This Row],[Column1]],SEARCH("k", Table1[[#This Row],[Column1]])-1), 0)</f>
        <v>3.2</v>
      </c>
      <c r="L1200" s="16">
        <f>IF(Table1[[#This Row],[Column2]]=0, Table1[[#This Row],[Column1]], Table1[[#This Row],[Column2]]*1000)</f>
        <v>3200</v>
      </c>
      <c r="M1200" s="14" t="str">
        <f>IFERROR(MID(Table1[[#This Row],[price]],SEARCH("¹",Table1[[#This Row],[price]])+1, 10), MID(Table1[[#This Row],[price]],SEARCH("Rs. ",Table1[[#This Row],[price]])+4, 10))</f>
        <v>275</v>
      </c>
      <c r="N1200" s="6" t="str">
        <f>IF(ISNUMBER(SEARCH("Men", Table1[[#This Row],[name]])), "Men", "Women")</f>
        <v>Men</v>
      </c>
      <c r="O1200" s="6"/>
      <c r="P1200" s="6"/>
    </row>
    <row r="1201" spans="1:16" ht="19.8" customHeight="1" x14ac:dyDescent="0.3">
      <c r="A1201" t="s">
        <v>2195</v>
      </c>
      <c r="B1201" t="s">
        <v>742</v>
      </c>
      <c r="C1201" t="s">
        <v>4043</v>
      </c>
      <c r="D1201" t="s">
        <v>5019</v>
      </c>
      <c r="E1201" s="1" t="s">
        <v>5020</v>
      </c>
      <c r="F1201" s="1" t="s">
        <v>823</v>
      </c>
      <c r="G1201" s="1" t="s">
        <v>5021</v>
      </c>
      <c r="H1201" t="s">
        <v>126</v>
      </c>
      <c r="I1201" s="10" t="str">
        <f>IFERROR(LEFT(Table1[[#This Row],[ratingOld]],SEARCH("|", Table1[[#This Row],[ratingOld]])-2), AVERAGE(Table1[Ratings]))</f>
        <v>3.3</v>
      </c>
      <c r="J1201" s="1" t="str">
        <f>IF(Table1[[#This Row],[numBuyers]]&lt;&gt;"None",LEFT(Table1[[#This Row],[numBuyers]],SEARCH(" ",Table1[[#This Row],[numBuyers]])-1), "None")</f>
        <v>2.1k</v>
      </c>
      <c r="K1201" s="1" t="str">
        <f>IFERROR(LEFT(Table1[[#This Row],[Column1]],SEARCH("k", Table1[[#This Row],[Column1]])-1), 0)</f>
        <v>2.1</v>
      </c>
      <c r="L1201" s="16">
        <f>IF(Table1[[#This Row],[Column2]]=0, Table1[[#This Row],[Column1]], Table1[[#This Row],[Column2]]*1000)</f>
        <v>2100</v>
      </c>
      <c r="M1201" s="14" t="str">
        <f>IFERROR(MID(Table1[[#This Row],[price]],SEARCH("¹",Table1[[#This Row],[price]])+1, 10), MID(Table1[[#This Row],[price]],SEARCH("Rs. ",Table1[[#This Row],[price]])+4, 10))</f>
        <v>559</v>
      </c>
      <c r="N1201" s="6" t="str">
        <f>IF(ISNUMBER(SEARCH("Men", Table1[[#This Row],[name]])), "Men", "Women")</f>
        <v>Men</v>
      </c>
      <c r="O1201" s="6"/>
      <c r="P1201" s="6"/>
    </row>
    <row r="1202" spans="1:16" ht="19.8" hidden="1" customHeight="1" x14ac:dyDescent="0.3">
      <c r="A1202" t="s">
        <v>5022</v>
      </c>
      <c r="B1202" t="s">
        <v>5023</v>
      </c>
      <c r="C1202" t="s">
        <v>5024</v>
      </c>
      <c r="D1202" t="s">
        <v>436</v>
      </c>
      <c r="E1202" s="1" t="s">
        <v>5025</v>
      </c>
      <c r="F1202" s="1" t="s">
        <v>5026</v>
      </c>
      <c r="G1202" t="s">
        <v>21</v>
      </c>
      <c r="H1202" t="s">
        <v>21</v>
      </c>
      <c r="I1202" s="1" t="str">
        <f ca="1">IFERROR(LEFT(Table1[[#This Row],[ratingOld]],SEARCH("|", Table1[[#This Row],[ratingOld]])-2), AVERAGE(Table1[Ratings]))</f>
        <v>4.4</v>
      </c>
      <c r="J1202" s="1" t="str">
        <f>IF(Table1[[#This Row],[numBuyers]]&lt;&gt;"None",LEFT(Table1[[#This Row],[numBuyers]],SEARCH(" ",Table1[[#This Row],[numBuyers]])-1), "None")</f>
        <v>None</v>
      </c>
      <c r="K1202" s="1">
        <f>IFERROR(LEFT(Table1[[#This Row],[Column1]],SEARCH("k", Table1[[#This Row],[Column1]])-1), 0)</f>
        <v>0</v>
      </c>
      <c r="L1202" s="6" t="str">
        <f>IF(Table1[[#This Row],[Column2]]=0, Table1[[#This Row],[Column1]], Table1[[#This Row],[Column2]]*1000)</f>
        <v>None</v>
      </c>
      <c r="M1202" s="6" t="str">
        <f>IFERROR(MID(Table1[[#This Row],[price]],SEARCH("¹",Table1[[#This Row],[price]])+1, 10), MID(Table1[[#This Row],[price]],SEARCH("Rs. ",Table1[[#This Row],[price]])+4, 10))</f>
        <v>7199</v>
      </c>
      <c r="N1202" s="6" t="str">
        <f>IF(ISNUMBER(SEARCH("Men", Table1[[#This Row],[name]])), "Men", "Women")</f>
        <v>Men</v>
      </c>
      <c r="O1202" s="6" t="str">
        <f>TRIM(RIGHT(SUBSTITUTE(Table1[[#This Row],[name]], " ", REPT(" ", 100)), 100))</f>
        <v>Jeans</v>
      </c>
      <c r="P120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Blue</v>
      </c>
    </row>
    <row r="1203" spans="1:16" ht="19.8" hidden="1" customHeight="1" x14ac:dyDescent="0.3">
      <c r="A1203" t="s">
        <v>375</v>
      </c>
      <c r="B1203" t="s">
        <v>5027</v>
      </c>
      <c r="C1203" t="s">
        <v>429</v>
      </c>
      <c r="D1203" t="s">
        <v>5028</v>
      </c>
      <c r="E1203" s="1" t="s">
        <v>5029</v>
      </c>
      <c r="F1203" s="1" t="s">
        <v>2126</v>
      </c>
      <c r="G1203" t="s">
        <v>21</v>
      </c>
      <c r="H1203" t="s">
        <v>21</v>
      </c>
      <c r="I1203" s="1" t="str">
        <f ca="1">IFERROR(LEFT(Table1[[#This Row],[ratingOld]],SEARCH("|", Table1[[#This Row],[ratingOld]])-2), AVERAGE(Table1[Ratings]))</f>
        <v>4.4</v>
      </c>
      <c r="J1203" s="1" t="str">
        <f>IF(Table1[[#This Row],[numBuyers]]&lt;&gt;"None",LEFT(Table1[[#This Row],[numBuyers]],SEARCH(" ",Table1[[#This Row],[numBuyers]])-1), "None")</f>
        <v>None</v>
      </c>
      <c r="K1203" s="1">
        <f>IFERROR(LEFT(Table1[[#This Row],[Column1]],SEARCH("k", Table1[[#This Row],[Column1]])-1), 0)</f>
        <v>0</v>
      </c>
      <c r="L1203" s="6" t="str">
        <f>IF(Table1[[#This Row],[Column2]]=0, Table1[[#This Row],[Column1]], Table1[[#This Row],[Column2]]*1000)</f>
        <v>None</v>
      </c>
      <c r="M1203" s="6" t="str">
        <f>IFERROR(MID(Table1[[#This Row],[price]],SEARCH("¹",Table1[[#This Row],[price]])+1, 10), MID(Table1[[#This Row],[price]],SEARCH("Rs. ",Table1[[#This Row],[price]])+4, 10))</f>
        <v>649</v>
      </c>
      <c r="N1203" s="6" t="str">
        <f>IF(ISNUMBER(SEARCH("Men", Table1[[#This Row],[name]])), "Men", "Women")</f>
        <v>Women</v>
      </c>
      <c r="O1203" s="6" t="str">
        <f>TRIM(RIGHT(SUBSTITUTE(Table1[[#This Row],[name]], " ", REPT(" ", 100)), 100))</f>
        <v>T-shirt</v>
      </c>
      <c r="P120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204" spans="1:16" ht="19.8" customHeight="1" x14ac:dyDescent="0.3">
      <c r="A1204" t="s">
        <v>140</v>
      </c>
      <c r="B1204" t="s">
        <v>289</v>
      </c>
      <c r="C1204" t="s">
        <v>972</v>
      </c>
      <c r="D1204" t="s">
        <v>775</v>
      </c>
      <c r="E1204" s="1" t="s">
        <v>5030</v>
      </c>
      <c r="F1204" s="1" t="s">
        <v>648</v>
      </c>
      <c r="G1204" s="1" t="s">
        <v>5031</v>
      </c>
      <c r="H1204" t="s">
        <v>1016</v>
      </c>
      <c r="I1204" s="10" t="str">
        <f>IFERROR(LEFT(Table1[[#This Row],[ratingOld]],SEARCH("|", Table1[[#This Row],[ratingOld]])-2), AVERAGE(Table1[Ratings]))</f>
        <v>3.6</v>
      </c>
      <c r="J1204" s="1" t="str">
        <f>IF(Table1[[#This Row],[numBuyers]]&lt;&gt;"None",LEFT(Table1[[#This Row],[numBuyers]],SEARCH(" ",Table1[[#This Row],[numBuyers]])-1), "None")</f>
        <v>167</v>
      </c>
      <c r="K1204" s="1">
        <f>IFERROR(LEFT(Table1[[#This Row],[Column1]],SEARCH("k", Table1[[#This Row],[Column1]])-1), 0)</f>
        <v>0</v>
      </c>
      <c r="L1204" s="16" t="str">
        <f>IF(Table1[[#This Row],[Column2]]=0, Table1[[#This Row],[Column1]], Table1[[#This Row],[Column2]]*1000)</f>
        <v>167</v>
      </c>
      <c r="M1204" s="14" t="str">
        <f>IFERROR(MID(Table1[[#This Row],[price]],SEARCH("¹",Table1[[#This Row],[price]])+1, 10), MID(Table1[[#This Row],[price]],SEARCH("Rs. ",Table1[[#This Row],[price]])+4, 10))</f>
        <v>872</v>
      </c>
      <c r="N1204" s="6" t="str">
        <f>IF(ISNUMBER(SEARCH("Men", Table1[[#This Row],[name]])), "Men", "Women")</f>
        <v>Men</v>
      </c>
      <c r="O1204" s="6"/>
      <c r="P1204" s="6"/>
    </row>
    <row r="1205" spans="1:16" ht="19.8" customHeight="1" x14ac:dyDescent="0.3">
      <c r="A1205" t="s">
        <v>65</v>
      </c>
      <c r="B1205" t="s">
        <v>941</v>
      </c>
      <c r="C1205" t="s">
        <v>4192</v>
      </c>
      <c r="D1205" t="s">
        <v>306</v>
      </c>
      <c r="E1205" t="s">
        <v>5032</v>
      </c>
      <c r="F1205" s="1" t="s">
        <v>285</v>
      </c>
      <c r="G1205" s="1" t="s">
        <v>5033</v>
      </c>
      <c r="H1205" t="s">
        <v>2121</v>
      </c>
      <c r="I1205" s="10" t="str">
        <f>IFERROR(LEFT(Table1[[#This Row],[ratingOld]],SEARCH("|", Table1[[#This Row],[ratingOld]])-2), AVERAGE(Table1[Ratings]))</f>
        <v>4.1</v>
      </c>
      <c r="J1205" s="1" t="str">
        <f>IF(Table1[[#This Row],[numBuyers]]&lt;&gt;"None",LEFT(Table1[[#This Row],[numBuyers]],SEARCH(" ",Table1[[#This Row],[numBuyers]])-1), "None")</f>
        <v>3k</v>
      </c>
      <c r="K1205" s="1" t="str">
        <f>IFERROR(LEFT(Table1[[#This Row],[Column1]],SEARCH("k", Table1[[#This Row],[Column1]])-1), 0)</f>
        <v>3</v>
      </c>
      <c r="L1205" s="16">
        <f>IF(Table1[[#This Row],[Column2]]=0, Table1[[#This Row],[Column1]], Table1[[#This Row],[Column2]]*1000)</f>
        <v>3000</v>
      </c>
      <c r="M1205" s="14" t="str">
        <f>IFERROR(MID(Table1[[#This Row],[price]],SEARCH("¹",Table1[[#This Row],[price]])+1, 10), MID(Table1[[#This Row],[price]],SEARCH("Rs. ",Table1[[#This Row],[price]])+4, 10))</f>
        <v>506</v>
      </c>
      <c r="N1205" s="6" t="str">
        <f>IF(ISNUMBER(SEARCH("Men", Table1[[#This Row],[name]])), "Men", "Women")</f>
        <v>Men</v>
      </c>
      <c r="O1205" s="6"/>
      <c r="P1205" s="6"/>
    </row>
    <row r="1206" spans="1:16" ht="19.8" hidden="1" customHeight="1" x14ac:dyDescent="0.3">
      <c r="A1206" t="s">
        <v>5034</v>
      </c>
      <c r="B1206" t="s">
        <v>5035</v>
      </c>
      <c r="C1206" t="s">
        <v>135</v>
      </c>
      <c r="D1206" t="s">
        <v>21</v>
      </c>
      <c r="E1206" t="s">
        <v>5036</v>
      </c>
      <c r="F1206" s="1" t="s">
        <v>1179</v>
      </c>
      <c r="G1206" t="s">
        <v>21</v>
      </c>
      <c r="H1206" t="s">
        <v>21</v>
      </c>
      <c r="I1206" s="1" t="str">
        <f ca="1">IFERROR(LEFT(Table1[[#This Row],[ratingOld]],SEARCH("|", Table1[[#This Row],[ratingOld]])-2), AVERAGE(Table1[Ratings]))</f>
        <v>4.4</v>
      </c>
      <c r="J1206" s="1" t="str">
        <f>IF(Table1[[#This Row],[numBuyers]]&lt;&gt;"None",LEFT(Table1[[#This Row],[numBuyers]],SEARCH(" ",Table1[[#This Row],[numBuyers]])-1), "None")</f>
        <v>None</v>
      </c>
      <c r="K1206" s="1">
        <f>IFERROR(LEFT(Table1[[#This Row],[Column1]],SEARCH("k", Table1[[#This Row],[Column1]])-1), 0)</f>
        <v>0</v>
      </c>
      <c r="L1206" s="6" t="str">
        <f>IF(Table1[[#This Row],[Column2]]=0, Table1[[#This Row],[Column1]], Table1[[#This Row],[Column2]]*1000)</f>
        <v>None</v>
      </c>
      <c r="M1206" s="6" t="str">
        <f>IFERROR(MID(Table1[[#This Row],[price]],SEARCH("¹",Table1[[#This Row],[price]])+1, 10), MID(Table1[[#This Row],[price]],SEARCH("Rs. ",Table1[[#This Row],[price]])+4, 10))</f>
        <v>1899</v>
      </c>
      <c r="N1206" s="6" t="str">
        <f>IF(ISNUMBER(SEARCH("Men", Table1[[#This Row],[name]])), "Men", "Women")</f>
        <v>Men</v>
      </c>
      <c r="O1206" s="6" t="str">
        <f>TRIM(RIGHT(SUBSTITUTE(Table1[[#This Row],[name]], " ", REPT(" ", 100)), 100))</f>
        <v>Shorts</v>
      </c>
      <c r="P120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207" spans="1:16" ht="19.8" customHeight="1" x14ac:dyDescent="0.3">
      <c r="A1207" t="s">
        <v>5037</v>
      </c>
      <c r="B1207" t="s">
        <v>5038</v>
      </c>
      <c r="C1207" t="s">
        <v>3178</v>
      </c>
      <c r="D1207" t="s">
        <v>201</v>
      </c>
      <c r="E1207" s="1" t="s">
        <v>5039</v>
      </c>
      <c r="F1207" s="1" t="s">
        <v>1067</v>
      </c>
      <c r="G1207" s="1" t="s">
        <v>4270</v>
      </c>
      <c r="H1207" t="s">
        <v>2303</v>
      </c>
      <c r="I1207" s="10" t="str">
        <f>IFERROR(LEFT(Table1[[#This Row],[ratingOld]],SEARCH("|", Table1[[#This Row],[ratingOld]])-2), AVERAGE(Table1[Ratings]))</f>
        <v>4.4</v>
      </c>
      <c r="J1207" s="1" t="str">
        <f>IF(Table1[[#This Row],[numBuyers]]&lt;&gt;"None",LEFT(Table1[[#This Row],[numBuyers]],SEARCH(" ",Table1[[#This Row],[numBuyers]])-1), "None")</f>
        <v>7</v>
      </c>
      <c r="K1207" s="1">
        <f>IFERROR(LEFT(Table1[[#This Row],[Column1]],SEARCH("k", Table1[[#This Row],[Column1]])-1), 0)</f>
        <v>0</v>
      </c>
      <c r="L1207" s="16" t="str">
        <f>IF(Table1[[#This Row],[Column2]]=0, Table1[[#This Row],[Column1]], Table1[[#This Row],[Column2]]*1000)</f>
        <v>7</v>
      </c>
      <c r="M1207" s="14" t="str">
        <f>IFERROR(MID(Table1[[#This Row],[price]],SEARCH("¹",Table1[[#This Row],[price]])+1, 10), MID(Table1[[#This Row],[price]],SEARCH("Rs. ",Table1[[#This Row],[price]])+4, 10))</f>
        <v>2239</v>
      </c>
      <c r="N1207" s="6" t="str">
        <f>IF(ISNUMBER(SEARCH("Men", Table1[[#This Row],[name]])), "Men", "Women")</f>
        <v>Men</v>
      </c>
      <c r="O1207" s="6"/>
      <c r="P1207" s="6"/>
    </row>
    <row r="1208" spans="1:16" ht="19.8" customHeight="1" x14ac:dyDescent="0.3">
      <c r="A1208" t="s">
        <v>65</v>
      </c>
      <c r="B1208" t="s">
        <v>5040</v>
      </c>
      <c r="C1208" t="s">
        <v>5041</v>
      </c>
      <c r="D1208" t="s">
        <v>2829</v>
      </c>
      <c r="E1208" t="s">
        <v>5042</v>
      </c>
      <c r="F1208" s="1" t="s">
        <v>2432</v>
      </c>
      <c r="G1208" s="1" t="s">
        <v>77</v>
      </c>
      <c r="H1208" t="s">
        <v>78</v>
      </c>
      <c r="I1208" s="10" t="str">
        <f>IFERROR(LEFT(Table1[[#This Row],[ratingOld]],SEARCH("|", Table1[[#This Row],[ratingOld]])-2), AVERAGE(Table1[Ratings]))</f>
        <v>3.9</v>
      </c>
      <c r="J1208" s="1" t="str">
        <f>IF(Table1[[#This Row],[numBuyers]]&lt;&gt;"None",LEFT(Table1[[#This Row],[numBuyers]],SEARCH(" ",Table1[[#This Row],[numBuyers]])-1), "None")</f>
        <v>1.2k</v>
      </c>
      <c r="K1208" s="1" t="str">
        <f>IFERROR(LEFT(Table1[[#This Row],[Column1]],SEARCH("k", Table1[[#This Row],[Column1]])-1), 0)</f>
        <v>1.2</v>
      </c>
      <c r="L1208" s="16">
        <f>IF(Table1[[#This Row],[Column2]]=0, Table1[[#This Row],[Column1]], Table1[[#This Row],[Column2]]*1000)</f>
        <v>1200</v>
      </c>
      <c r="M1208" s="14" t="str">
        <f>IFERROR(MID(Table1[[#This Row],[price]],SEARCH("¹",Table1[[#This Row],[price]])+1, 10), MID(Table1[[#This Row],[price]],SEARCH("Rs. ",Table1[[#This Row],[price]])+4, 10))</f>
        <v>540</v>
      </c>
      <c r="N1208" s="6" t="str">
        <f>IF(ISNUMBER(SEARCH("Men", Table1[[#This Row],[name]])), "Men", "Women")</f>
        <v>Men</v>
      </c>
      <c r="O1208" s="6"/>
      <c r="P1208" s="6"/>
    </row>
    <row r="1209" spans="1:16" ht="19.8" hidden="1" customHeight="1" x14ac:dyDescent="0.3">
      <c r="A1209" t="s">
        <v>22</v>
      </c>
      <c r="B1209" t="s">
        <v>330</v>
      </c>
      <c r="C1209" t="s">
        <v>43</v>
      </c>
      <c r="D1209" t="s">
        <v>331</v>
      </c>
      <c r="E1209" t="s">
        <v>26</v>
      </c>
      <c r="F1209" t="s">
        <v>21</v>
      </c>
      <c r="G1209" t="s">
        <v>21</v>
      </c>
      <c r="H1209" t="s">
        <v>21</v>
      </c>
      <c r="I1209" s="1" t="str">
        <f ca="1">IFERROR(LEFT(Table1[[#This Row],[ratingOld]],SEARCH("|", Table1[[#This Row],[ratingOld]])-2), AVERAGE(Table1[Ratings]))</f>
        <v>4.4</v>
      </c>
      <c r="J1209" s="1" t="str">
        <f>IF(Table1[[#This Row],[numBuyers]]&lt;&gt;"None",LEFT(Table1[[#This Row],[numBuyers]],SEARCH(" ",Table1[[#This Row],[numBuyers]])-1), "None")</f>
        <v>None</v>
      </c>
      <c r="K1209" s="1">
        <f>IFERROR(LEFT(Table1[[#This Row],[Column1]],SEARCH("k", Table1[[#This Row],[Column1]])-1), 0)</f>
        <v>0</v>
      </c>
      <c r="L1209" s="6" t="str">
        <f>IF(Table1[[#This Row],[Column2]]=0, Table1[[#This Row],[Column1]], Table1[[#This Row],[Column2]]*1000)</f>
        <v>None</v>
      </c>
      <c r="M1209" s="6" t="str">
        <f>IFERROR(MID(Table1[[#This Row],[price]],SEARCH("¹",Table1[[#This Row],[price]])+1, 10), MID(Table1[[#This Row],[price]],SEARCH("Rs. ",Table1[[#This Row],[price]])+4, 10))</f>
        <v>1299</v>
      </c>
      <c r="N1209" s="6" t="str">
        <f>IF(ISNUMBER(SEARCH("Men", Table1[[#This Row],[name]])), "Men", "Women")</f>
        <v>Women</v>
      </c>
      <c r="O1209" s="6" t="str">
        <f>TRIM(RIGHT(SUBSTITUTE(Table1[[#This Row],[name]], " ", REPT(" ", 100)), 100))</f>
        <v>Earphones</v>
      </c>
      <c r="P120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210" spans="1:16" ht="19.8" customHeight="1" x14ac:dyDescent="0.3">
      <c r="A1210" t="s">
        <v>1400</v>
      </c>
      <c r="B1210" t="s">
        <v>5043</v>
      </c>
      <c r="C1210" t="s">
        <v>1402</v>
      </c>
      <c r="D1210" t="s">
        <v>1382</v>
      </c>
      <c r="E1210" s="1" t="s">
        <v>5044</v>
      </c>
      <c r="F1210" s="1" t="s">
        <v>1404</v>
      </c>
      <c r="G1210" s="1" t="s">
        <v>3740</v>
      </c>
      <c r="H1210" t="s">
        <v>3741</v>
      </c>
      <c r="I1210" s="10" t="str">
        <f>IFERROR(LEFT(Table1[[#This Row],[ratingOld]],SEARCH("|", Table1[[#This Row],[ratingOld]])-2), AVERAGE(Table1[Ratings]))</f>
        <v>4.4</v>
      </c>
      <c r="J1210" s="1" t="str">
        <f>IF(Table1[[#This Row],[numBuyers]]&lt;&gt;"None",LEFT(Table1[[#This Row],[numBuyers]],SEARCH(" ",Table1[[#This Row],[numBuyers]])-1), "None")</f>
        <v>124</v>
      </c>
      <c r="K1210" s="1">
        <f>IFERROR(LEFT(Table1[[#This Row],[Column1]],SEARCH("k", Table1[[#This Row],[Column1]])-1), 0)</f>
        <v>0</v>
      </c>
      <c r="L1210" s="16" t="str">
        <f>IF(Table1[[#This Row],[Column2]]=0, Table1[[#This Row],[Column1]], Table1[[#This Row],[Column2]]*1000)</f>
        <v>124</v>
      </c>
      <c r="M1210" s="14" t="str">
        <f>IFERROR(MID(Table1[[#This Row],[price]],SEARCH("¹",Table1[[#This Row],[price]])+1, 10), MID(Table1[[#This Row],[price]],SEARCH("Rs. ",Table1[[#This Row],[price]])+4, 10))</f>
        <v>815</v>
      </c>
      <c r="N1210" s="6" t="str">
        <f>IF(ISNUMBER(SEARCH("Men", Table1[[#This Row],[name]])), "Men", "Women")</f>
        <v>Men</v>
      </c>
      <c r="O1210" s="6"/>
      <c r="P1210" s="6"/>
    </row>
    <row r="1211" spans="1:16" ht="19.8" customHeight="1" x14ac:dyDescent="0.3">
      <c r="A1211" t="s">
        <v>240</v>
      </c>
      <c r="B1211" t="s">
        <v>5045</v>
      </c>
      <c r="C1211" t="s">
        <v>3792</v>
      </c>
      <c r="D1211" t="s">
        <v>68</v>
      </c>
      <c r="E1211" s="1" t="s">
        <v>5046</v>
      </c>
      <c r="F1211" s="1" t="s">
        <v>5047</v>
      </c>
      <c r="G1211" s="1" t="s">
        <v>5048</v>
      </c>
      <c r="H1211" t="s">
        <v>5049</v>
      </c>
      <c r="I1211" s="10" t="str">
        <f>IFERROR(LEFT(Table1[[#This Row],[ratingOld]],SEARCH("|", Table1[[#This Row],[ratingOld]])-2), AVERAGE(Table1[Ratings]))</f>
        <v>4</v>
      </c>
      <c r="J1211" s="1" t="str">
        <f>IF(Table1[[#This Row],[numBuyers]]&lt;&gt;"None",LEFT(Table1[[#This Row],[numBuyers]],SEARCH(" ",Table1[[#This Row],[numBuyers]])-1), "None")</f>
        <v>991</v>
      </c>
      <c r="K1211" s="1">
        <f>IFERROR(LEFT(Table1[[#This Row],[Column1]],SEARCH("k", Table1[[#This Row],[Column1]])-1), 0)</f>
        <v>0</v>
      </c>
      <c r="L1211" s="16" t="str">
        <f>IF(Table1[[#This Row],[Column2]]=0, Table1[[#This Row],[Column1]], Table1[[#This Row],[Column2]]*1000)</f>
        <v>991</v>
      </c>
      <c r="M1211" s="14" t="str">
        <f>IFERROR(MID(Table1[[#This Row],[price]],SEARCH("¹",Table1[[#This Row],[price]])+1, 10), MID(Table1[[#This Row],[price]],SEARCH("Rs. ",Table1[[#This Row],[price]])+4, 10))</f>
        <v>1259</v>
      </c>
      <c r="N1211" s="6" t="str">
        <f>IF(ISNUMBER(SEARCH("Men", Table1[[#This Row],[name]])), "Men", "Women")</f>
        <v>Men</v>
      </c>
      <c r="O1211" s="6"/>
      <c r="P1211" s="6"/>
    </row>
    <row r="1212" spans="1:16" ht="19.8" customHeight="1" x14ac:dyDescent="0.3">
      <c r="A1212" t="s">
        <v>71</v>
      </c>
      <c r="B1212" t="s">
        <v>5050</v>
      </c>
      <c r="C1212" t="s">
        <v>791</v>
      </c>
      <c r="D1212" t="s">
        <v>215</v>
      </c>
      <c r="E1212" s="1" t="s">
        <v>5051</v>
      </c>
      <c r="F1212" t="s">
        <v>1364</v>
      </c>
      <c r="G1212" s="1" t="s">
        <v>5052</v>
      </c>
      <c r="H1212" t="s">
        <v>3249</v>
      </c>
      <c r="I1212" s="10" t="str">
        <f>IFERROR(LEFT(Table1[[#This Row],[ratingOld]],SEARCH("|", Table1[[#This Row],[ratingOld]])-2), AVERAGE(Table1[Ratings]))</f>
        <v>3.9</v>
      </c>
      <c r="J1212" s="1" t="str">
        <f>IF(Table1[[#This Row],[numBuyers]]&lt;&gt;"None",LEFT(Table1[[#This Row],[numBuyers]],SEARCH(" ",Table1[[#This Row],[numBuyers]])-1), "None")</f>
        <v>265</v>
      </c>
      <c r="K1212" s="1">
        <f>IFERROR(LEFT(Table1[[#This Row],[Column1]],SEARCH("k", Table1[[#This Row],[Column1]])-1), 0)</f>
        <v>0</v>
      </c>
      <c r="L1212" s="16" t="str">
        <f>IF(Table1[[#This Row],[Column2]]=0, Table1[[#This Row],[Column1]], Table1[[#This Row],[Column2]]*1000)</f>
        <v>265</v>
      </c>
      <c r="M1212" s="14" t="str">
        <f>IFERROR(MID(Table1[[#This Row],[price]],SEARCH("¹",Table1[[#This Row],[price]])+1, 10), MID(Table1[[#This Row],[price]],SEARCH("Rs. ",Table1[[#This Row],[price]])+4, 10))</f>
        <v>549</v>
      </c>
      <c r="N1212" s="6" t="str">
        <f>IF(ISNUMBER(SEARCH("Men", Table1[[#This Row],[name]])), "Men", "Women")</f>
        <v>Men</v>
      </c>
      <c r="O1212" s="6"/>
      <c r="P1212" s="6"/>
    </row>
    <row r="1213" spans="1:16" ht="19.8" customHeight="1" x14ac:dyDescent="0.3">
      <c r="A1213" t="s">
        <v>1099</v>
      </c>
      <c r="B1213" t="s">
        <v>5053</v>
      </c>
      <c r="C1213" t="s">
        <v>2946</v>
      </c>
      <c r="D1213" t="s">
        <v>283</v>
      </c>
      <c r="E1213" s="1" t="s">
        <v>5054</v>
      </c>
      <c r="F1213" s="1" t="s">
        <v>362</v>
      </c>
      <c r="G1213" s="1" t="s">
        <v>5055</v>
      </c>
      <c r="H1213" t="s">
        <v>5056</v>
      </c>
      <c r="I1213" s="10" t="str">
        <f>IFERROR(LEFT(Table1[[#This Row],[ratingOld]],SEARCH("|", Table1[[#This Row],[ratingOld]])-2), AVERAGE(Table1[Ratings]))</f>
        <v>3.6</v>
      </c>
      <c r="J1213" s="1" t="str">
        <f>IF(Table1[[#This Row],[numBuyers]]&lt;&gt;"None",LEFT(Table1[[#This Row],[numBuyers]],SEARCH(" ",Table1[[#This Row],[numBuyers]])-1), "None")</f>
        <v>610</v>
      </c>
      <c r="K1213" s="1">
        <f>IFERROR(LEFT(Table1[[#This Row],[Column1]],SEARCH("k", Table1[[#This Row],[Column1]])-1), 0)</f>
        <v>0</v>
      </c>
      <c r="L1213" s="16" t="str">
        <f>IF(Table1[[#This Row],[Column2]]=0, Table1[[#This Row],[Column1]], Table1[[#This Row],[Column2]]*1000)</f>
        <v>610</v>
      </c>
      <c r="M1213" s="14" t="str">
        <f>IFERROR(MID(Table1[[#This Row],[price]],SEARCH("¹",Table1[[#This Row],[price]])+1, 10), MID(Table1[[#This Row],[price]],SEARCH("Rs. ",Table1[[#This Row],[price]])+4, 10))</f>
        <v>1127</v>
      </c>
      <c r="N1213" s="6" t="str">
        <f>IF(ISNUMBER(SEARCH("Men", Table1[[#This Row],[name]])), "Men", "Women")</f>
        <v>Men</v>
      </c>
      <c r="O1213" s="6"/>
      <c r="P1213" s="6"/>
    </row>
    <row r="1214" spans="1:16" ht="19.8" customHeight="1" x14ac:dyDescent="0.3">
      <c r="A1214" t="s">
        <v>717</v>
      </c>
      <c r="B1214" t="s">
        <v>5057</v>
      </c>
      <c r="C1214" t="s">
        <v>2085</v>
      </c>
      <c r="D1214" t="s">
        <v>18</v>
      </c>
      <c r="E1214" t="s">
        <v>5058</v>
      </c>
      <c r="F1214" s="1" t="s">
        <v>2260</v>
      </c>
      <c r="G1214" s="1" t="s">
        <v>5059</v>
      </c>
      <c r="H1214" t="s">
        <v>935</v>
      </c>
      <c r="I1214" s="10" t="str">
        <f>IFERROR(LEFT(Table1[[#This Row],[ratingOld]],SEARCH("|", Table1[[#This Row],[ratingOld]])-2), AVERAGE(Table1[Ratings]))</f>
        <v>4.7</v>
      </c>
      <c r="J1214" s="1" t="str">
        <f>IF(Table1[[#This Row],[numBuyers]]&lt;&gt;"None",LEFT(Table1[[#This Row],[numBuyers]],SEARCH(" ",Table1[[#This Row],[numBuyers]])-1), "None")</f>
        <v>30</v>
      </c>
      <c r="K1214" s="1">
        <f>IFERROR(LEFT(Table1[[#This Row],[Column1]],SEARCH("k", Table1[[#This Row],[Column1]])-1), 0)</f>
        <v>0</v>
      </c>
      <c r="L1214" s="16" t="str">
        <f>IF(Table1[[#This Row],[Column2]]=0, Table1[[#This Row],[Column1]], Table1[[#This Row],[Column2]]*1000)</f>
        <v>30</v>
      </c>
      <c r="M1214" s="14" t="str">
        <f>IFERROR(MID(Table1[[#This Row],[price]],SEARCH("¹",Table1[[#This Row],[price]])+1, 10), MID(Table1[[#This Row],[price]],SEARCH("Rs. ",Table1[[#This Row],[price]])+4, 10))</f>
        <v>1439</v>
      </c>
      <c r="N1214" s="6" t="str">
        <f>IF(ISNUMBER(SEARCH("Men", Table1[[#This Row],[name]])), "Men", "Women")</f>
        <v>Women</v>
      </c>
      <c r="O1214" s="6"/>
      <c r="P1214" s="6"/>
    </row>
    <row r="1215" spans="1:16" ht="19.8" customHeight="1" x14ac:dyDescent="0.3">
      <c r="A1215" t="s">
        <v>5060</v>
      </c>
      <c r="B1215" t="s">
        <v>5061</v>
      </c>
      <c r="C1215" t="s">
        <v>5062</v>
      </c>
      <c r="D1215" t="s">
        <v>21</v>
      </c>
      <c r="E1215" t="s">
        <v>5063</v>
      </c>
      <c r="F1215" t="s">
        <v>21</v>
      </c>
      <c r="G1215" s="1" t="s">
        <v>5064</v>
      </c>
      <c r="H1215" t="s">
        <v>5065</v>
      </c>
      <c r="I1215" s="10" t="str">
        <f>IFERROR(LEFT(Table1[[#This Row],[ratingOld]],SEARCH("|", Table1[[#This Row],[ratingOld]])-2), AVERAGE(Table1[Ratings]))</f>
        <v>4.6</v>
      </c>
      <c r="J1215" s="1" t="str">
        <f>IF(Table1[[#This Row],[numBuyers]]&lt;&gt;"None",LEFT(Table1[[#This Row],[numBuyers]],SEARCH(" ",Table1[[#This Row],[numBuyers]])-1), "None")</f>
        <v>974</v>
      </c>
      <c r="K1215" s="1">
        <f>IFERROR(LEFT(Table1[[#This Row],[Column1]],SEARCH("k", Table1[[#This Row],[Column1]])-1), 0)</f>
        <v>0</v>
      </c>
      <c r="L1215" s="16" t="str">
        <f>IF(Table1[[#This Row],[Column2]]=0, Table1[[#This Row],[Column1]], Table1[[#This Row],[Column2]]*1000)</f>
        <v>974</v>
      </c>
      <c r="M1215" s="14" t="str">
        <f>IFERROR(MID(Table1[[#This Row],[price]],SEARCH("¹",Table1[[#This Row],[price]])+1, 10), MID(Table1[[#This Row],[price]],SEARCH("Rs. ",Table1[[#This Row],[price]])+4, 10))</f>
        <v>2595</v>
      </c>
      <c r="N1215" s="6" t="str">
        <f>IF(ISNUMBER(SEARCH("Men", Table1[[#This Row],[name]])), "Men", "Women")</f>
        <v>Men</v>
      </c>
      <c r="O1215" s="6"/>
      <c r="P1215" s="6"/>
    </row>
    <row r="1216" spans="1:16" ht="19.8" customHeight="1" x14ac:dyDescent="0.3">
      <c r="A1216" t="s">
        <v>65</v>
      </c>
      <c r="B1216" t="s">
        <v>5066</v>
      </c>
      <c r="C1216" t="s">
        <v>5067</v>
      </c>
      <c r="D1216" t="s">
        <v>2395</v>
      </c>
      <c r="E1216" t="s">
        <v>5068</v>
      </c>
      <c r="F1216" s="1" t="s">
        <v>802</v>
      </c>
      <c r="G1216" s="1" t="s">
        <v>3939</v>
      </c>
      <c r="H1216" t="s">
        <v>1317</v>
      </c>
      <c r="I1216" s="10" t="str">
        <f>IFERROR(LEFT(Table1[[#This Row],[ratingOld]],SEARCH("|", Table1[[#This Row],[ratingOld]])-2), AVERAGE(Table1[Ratings]))</f>
        <v>4</v>
      </c>
      <c r="J1216" s="1" t="str">
        <f>IF(Table1[[#This Row],[numBuyers]]&lt;&gt;"None",LEFT(Table1[[#This Row],[numBuyers]],SEARCH(" ",Table1[[#This Row],[numBuyers]])-1), "None")</f>
        <v>1.7k</v>
      </c>
      <c r="K1216" s="1" t="str">
        <f>IFERROR(LEFT(Table1[[#This Row],[Column1]],SEARCH("k", Table1[[#This Row],[Column1]])-1), 0)</f>
        <v>1.7</v>
      </c>
      <c r="L1216" s="16">
        <f>IF(Table1[[#This Row],[Column2]]=0, Table1[[#This Row],[Column1]], Table1[[#This Row],[Column2]]*1000)</f>
        <v>1700</v>
      </c>
      <c r="M1216" s="14" t="str">
        <f>IFERROR(MID(Table1[[#This Row],[price]],SEARCH("¹",Table1[[#This Row],[price]])+1, 10), MID(Table1[[#This Row],[price]],SEARCH("Rs. ",Table1[[#This Row],[price]])+4, 10))</f>
        <v>789</v>
      </c>
      <c r="N1216" s="6" t="str">
        <f>IF(ISNUMBER(SEARCH("Men", Table1[[#This Row],[name]])), "Men", "Women")</f>
        <v>Men</v>
      </c>
      <c r="O1216" s="6"/>
      <c r="P1216" s="6"/>
    </row>
    <row r="1217" spans="1:16" ht="19.8" customHeight="1" x14ac:dyDescent="0.3">
      <c r="A1217" t="s">
        <v>71</v>
      </c>
      <c r="B1217" t="s">
        <v>3475</v>
      </c>
      <c r="C1217" t="s">
        <v>3974</v>
      </c>
      <c r="D1217" t="s">
        <v>2294</v>
      </c>
      <c r="E1217" s="1" t="s">
        <v>5069</v>
      </c>
      <c r="F1217" t="s">
        <v>1364</v>
      </c>
      <c r="G1217" s="1" t="s">
        <v>5070</v>
      </c>
      <c r="H1217" t="s">
        <v>2323</v>
      </c>
      <c r="I1217" s="10" t="str">
        <f>IFERROR(LEFT(Table1[[#This Row],[ratingOld]],SEARCH("|", Table1[[#This Row],[ratingOld]])-2), AVERAGE(Table1[Ratings]))</f>
        <v>4.3</v>
      </c>
      <c r="J1217" s="1" t="str">
        <f>IF(Table1[[#This Row],[numBuyers]]&lt;&gt;"None",LEFT(Table1[[#This Row],[numBuyers]],SEARCH(" ",Table1[[#This Row],[numBuyers]])-1), "None")</f>
        <v>471</v>
      </c>
      <c r="K1217" s="1">
        <f>IFERROR(LEFT(Table1[[#This Row],[Column1]],SEARCH("k", Table1[[#This Row],[Column1]])-1), 0)</f>
        <v>0</v>
      </c>
      <c r="L1217" s="16" t="str">
        <f>IF(Table1[[#This Row],[Column2]]=0, Table1[[#This Row],[Column1]], Table1[[#This Row],[Column2]]*1000)</f>
        <v>471</v>
      </c>
      <c r="M1217" s="14" t="str">
        <f>IFERROR(MID(Table1[[#This Row],[price]],SEARCH("¹",Table1[[#This Row],[price]])+1, 10), MID(Table1[[#This Row],[price]],SEARCH("Rs. ",Table1[[#This Row],[price]])+4, 10))</f>
        <v>597</v>
      </c>
      <c r="N1217" s="6" t="str">
        <f>IF(ISNUMBER(SEARCH("Men", Table1[[#This Row],[name]])), "Men", "Women")</f>
        <v>Men</v>
      </c>
      <c r="O1217" s="6"/>
      <c r="P1217" s="6"/>
    </row>
    <row r="1218" spans="1:16" ht="19.8" customHeight="1" x14ac:dyDescent="0.3">
      <c r="A1218" t="s">
        <v>651</v>
      </c>
      <c r="B1218" t="s">
        <v>5071</v>
      </c>
      <c r="C1218" t="s">
        <v>3501</v>
      </c>
      <c r="D1218" t="s">
        <v>106</v>
      </c>
      <c r="E1218" s="1" t="s">
        <v>5072</v>
      </c>
      <c r="F1218" t="s">
        <v>21</v>
      </c>
      <c r="G1218" s="1" t="s">
        <v>5073</v>
      </c>
      <c r="H1218" t="s">
        <v>5074</v>
      </c>
      <c r="I1218" s="10" t="str">
        <f>IFERROR(LEFT(Table1[[#This Row],[ratingOld]],SEARCH("|", Table1[[#This Row],[ratingOld]])-2), AVERAGE(Table1[Ratings]))</f>
        <v>4.4</v>
      </c>
      <c r="J1218" s="1" t="str">
        <f>IF(Table1[[#This Row],[numBuyers]]&lt;&gt;"None",LEFT(Table1[[#This Row],[numBuyers]],SEARCH(" ",Table1[[#This Row],[numBuyers]])-1), "None")</f>
        <v>55.2k</v>
      </c>
      <c r="K1218" s="1" t="str">
        <f>IFERROR(LEFT(Table1[[#This Row],[Column1]],SEARCH("k", Table1[[#This Row],[Column1]])-1), 0)</f>
        <v>55.2</v>
      </c>
      <c r="L1218" s="16">
        <f>IF(Table1[[#This Row],[Column2]]=0, Table1[[#This Row],[Column1]], Table1[[#This Row],[Column2]]*1000)</f>
        <v>55200</v>
      </c>
      <c r="M1218" s="14" t="str">
        <f>IFERROR(MID(Table1[[#This Row],[price]],SEARCH("¹",Table1[[#This Row],[price]])+1, 10), MID(Table1[[#This Row],[price]],SEARCH("Rs. ",Table1[[#This Row],[price]])+4, 10))</f>
        <v>310</v>
      </c>
      <c r="N1218" s="6" t="str">
        <f>IF(ISNUMBER(SEARCH("Men", Table1[[#This Row],[name]])), "Men", "Women")</f>
        <v>Women</v>
      </c>
      <c r="O1218" s="6"/>
      <c r="P1218" s="6"/>
    </row>
    <row r="1219" spans="1:16" ht="19.8" customHeight="1" x14ac:dyDescent="0.3">
      <c r="A1219" t="s">
        <v>2554</v>
      </c>
      <c r="B1219" t="s">
        <v>5075</v>
      </c>
      <c r="C1219" t="s">
        <v>2556</v>
      </c>
      <c r="D1219" t="s">
        <v>215</v>
      </c>
      <c r="E1219" t="s">
        <v>5076</v>
      </c>
      <c r="F1219" t="s">
        <v>21</v>
      </c>
      <c r="G1219" s="1" t="s">
        <v>2609</v>
      </c>
      <c r="H1219" t="s">
        <v>1395</v>
      </c>
      <c r="I1219" s="10" t="str">
        <f>IFERROR(LEFT(Table1[[#This Row],[ratingOld]],SEARCH("|", Table1[[#This Row],[ratingOld]])-2), AVERAGE(Table1[Ratings]))</f>
        <v>4.3</v>
      </c>
      <c r="J1219" s="1" t="str">
        <f>IF(Table1[[#This Row],[numBuyers]]&lt;&gt;"None",LEFT(Table1[[#This Row],[numBuyers]],SEARCH(" ",Table1[[#This Row],[numBuyers]])-1), "None")</f>
        <v>1.9k</v>
      </c>
      <c r="K1219" s="1" t="str">
        <f>IFERROR(LEFT(Table1[[#This Row],[Column1]],SEARCH("k", Table1[[#This Row],[Column1]])-1), 0)</f>
        <v>1.9</v>
      </c>
      <c r="L1219" s="16">
        <f>IF(Table1[[#This Row],[Column2]]=0, Table1[[#This Row],[Column1]], Table1[[#This Row],[Column2]]*1000)</f>
        <v>1900</v>
      </c>
      <c r="M1219" s="14" t="str">
        <f>IFERROR(MID(Table1[[#This Row],[price]],SEARCH("¹",Table1[[#This Row],[price]])+1, 10), MID(Table1[[#This Row],[price]],SEARCH("Rs. ",Table1[[#This Row],[price]])+4, 10))</f>
        <v>151</v>
      </c>
      <c r="N1219" s="6" t="str">
        <f>IF(ISNUMBER(SEARCH("Men", Table1[[#This Row],[name]])), "Men", "Women")</f>
        <v>Men</v>
      </c>
      <c r="O1219" s="6"/>
      <c r="P1219" s="6"/>
    </row>
    <row r="1220" spans="1:16" ht="19.8" customHeight="1" x14ac:dyDescent="0.3">
      <c r="A1220" t="s">
        <v>3902</v>
      </c>
      <c r="B1220" t="s">
        <v>5077</v>
      </c>
      <c r="C1220" t="s">
        <v>5078</v>
      </c>
      <c r="D1220" t="s">
        <v>526</v>
      </c>
      <c r="E1220" t="s">
        <v>5079</v>
      </c>
      <c r="F1220" t="s">
        <v>21</v>
      </c>
      <c r="G1220" s="1" t="s">
        <v>5080</v>
      </c>
      <c r="H1220" t="s">
        <v>3526</v>
      </c>
      <c r="I1220" s="10" t="str">
        <f>IFERROR(LEFT(Table1[[#This Row],[ratingOld]],SEARCH("|", Table1[[#This Row],[ratingOld]])-2), AVERAGE(Table1[Ratings]))</f>
        <v>4.3</v>
      </c>
      <c r="J1220" s="1" t="str">
        <f>IF(Table1[[#This Row],[numBuyers]]&lt;&gt;"None",LEFT(Table1[[#This Row],[numBuyers]],SEARCH(" ",Table1[[#This Row],[numBuyers]])-1), "None")</f>
        <v>7.1k</v>
      </c>
      <c r="K1220" s="1" t="str">
        <f>IFERROR(LEFT(Table1[[#This Row],[Column1]],SEARCH("k", Table1[[#This Row],[Column1]])-1), 0)</f>
        <v>7.1</v>
      </c>
      <c r="L1220" s="16">
        <f>IF(Table1[[#This Row],[Column2]]=0, Table1[[#This Row],[Column1]], Table1[[#This Row],[Column2]]*1000)</f>
        <v>7100</v>
      </c>
      <c r="M1220" s="14" t="str">
        <f>IFERROR(MID(Table1[[#This Row],[price]],SEARCH("¹",Table1[[#This Row],[price]])+1, 10), MID(Table1[[#This Row],[price]],SEARCH("Rs. ",Table1[[#This Row],[price]])+4, 10))</f>
        <v>214</v>
      </c>
      <c r="N1220" s="6" t="str">
        <f>IF(ISNUMBER(SEARCH("Men", Table1[[#This Row],[name]])), "Men", "Women")</f>
        <v>Women</v>
      </c>
      <c r="O1220" s="6"/>
      <c r="P1220" s="6"/>
    </row>
    <row r="1221" spans="1:16" ht="19.8" customHeight="1" x14ac:dyDescent="0.3">
      <c r="A1221" t="s">
        <v>998</v>
      </c>
      <c r="B1221" t="s">
        <v>1336</v>
      </c>
      <c r="C1221" t="s">
        <v>1337</v>
      </c>
      <c r="D1221" t="s">
        <v>21</v>
      </c>
      <c r="E1221" s="1" t="s">
        <v>5081</v>
      </c>
      <c r="F1221" s="1" t="s">
        <v>777</v>
      </c>
      <c r="G1221" s="1" t="s">
        <v>3086</v>
      </c>
      <c r="H1221" t="s">
        <v>185</v>
      </c>
      <c r="I1221" s="10" t="str">
        <f>IFERROR(LEFT(Table1[[#This Row],[ratingOld]],SEARCH("|", Table1[[#This Row],[ratingOld]])-2), AVERAGE(Table1[Ratings]))</f>
        <v>4.2</v>
      </c>
      <c r="J1221" s="1" t="str">
        <f>IF(Table1[[#This Row],[numBuyers]]&lt;&gt;"None",LEFT(Table1[[#This Row],[numBuyers]],SEARCH(" ",Table1[[#This Row],[numBuyers]])-1), "None")</f>
        <v>9</v>
      </c>
      <c r="K1221" s="1">
        <f>IFERROR(LEFT(Table1[[#This Row],[Column1]],SEARCH("k", Table1[[#This Row],[Column1]])-1), 0)</f>
        <v>0</v>
      </c>
      <c r="L1221" s="16" t="str">
        <f>IF(Table1[[#This Row],[Column2]]=0, Table1[[#This Row],[Column1]], Table1[[#This Row],[Column2]]*1000)</f>
        <v>9</v>
      </c>
      <c r="M1221" s="14" t="str">
        <f>IFERROR(MID(Table1[[#This Row],[price]],SEARCH("¹",Table1[[#This Row],[price]])+1, 10), MID(Table1[[#This Row],[price]],SEARCH("Rs. ",Table1[[#This Row],[price]])+4, 10))</f>
        <v>4195</v>
      </c>
      <c r="N1221" s="6" t="str">
        <f>IF(ISNUMBER(SEARCH("Men", Table1[[#This Row],[name]])), "Men", "Women")</f>
        <v>Men</v>
      </c>
      <c r="O1221" s="6"/>
      <c r="P1221" s="6"/>
    </row>
    <row r="1222" spans="1:16" ht="19.8" customHeight="1" x14ac:dyDescent="0.3">
      <c r="A1222" t="s">
        <v>1630</v>
      </c>
      <c r="B1222" t="s">
        <v>5082</v>
      </c>
      <c r="C1222" t="s">
        <v>2085</v>
      </c>
      <c r="D1222" t="s">
        <v>18</v>
      </c>
      <c r="E1222" t="s">
        <v>5083</v>
      </c>
      <c r="F1222" s="1" t="s">
        <v>626</v>
      </c>
      <c r="G1222" s="1" t="s">
        <v>1339</v>
      </c>
      <c r="H1222" t="s">
        <v>1340</v>
      </c>
      <c r="I1222" s="10" t="str">
        <f>IFERROR(LEFT(Table1[[#This Row],[ratingOld]],SEARCH("|", Table1[[#This Row],[ratingOld]])-2), AVERAGE(Table1[Ratings]))</f>
        <v>4.6</v>
      </c>
      <c r="J1222" s="1" t="str">
        <f>IF(Table1[[#This Row],[numBuyers]]&lt;&gt;"None",LEFT(Table1[[#This Row],[numBuyers]],SEARCH(" ",Table1[[#This Row],[numBuyers]])-1), "None")</f>
        <v>32</v>
      </c>
      <c r="K1222" s="1">
        <f>IFERROR(LEFT(Table1[[#This Row],[Column1]],SEARCH("k", Table1[[#This Row],[Column1]])-1), 0)</f>
        <v>0</v>
      </c>
      <c r="L1222" s="16" t="str">
        <f>IF(Table1[[#This Row],[Column2]]=0, Table1[[#This Row],[Column1]], Table1[[#This Row],[Column2]]*1000)</f>
        <v>32</v>
      </c>
      <c r="M1222" s="14" t="str">
        <f>IFERROR(MID(Table1[[#This Row],[price]],SEARCH("¹",Table1[[#This Row],[price]])+1, 10), MID(Table1[[#This Row],[price]],SEARCH("Rs. ",Table1[[#This Row],[price]])+4, 10))</f>
        <v>1439</v>
      </c>
      <c r="N1222" s="6" t="str">
        <f>IF(ISNUMBER(SEARCH("Men", Table1[[#This Row],[name]])), "Men", "Women")</f>
        <v>Men</v>
      </c>
      <c r="O1222" s="6"/>
      <c r="P1222" s="6"/>
    </row>
    <row r="1223" spans="1:16" ht="19.8" customHeight="1" x14ac:dyDescent="0.3">
      <c r="A1223" t="s">
        <v>7</v>
      </c>
      <c r="B1223" t="s">
        <v>5084</v>
      </c>
      <c r="C1223" t="s">
        <v>9</v>
      </c>
      <c r="D1223" t="s">
        <v>201</v>
      </c>
      <c r="E1223" s="1" t="s">
        <v>5085</v>
      </c>
      <c r="F1223" s="1" t="s">
        <v>829</v>
      </c>
      <c r="G1223" s="1" t="s">
        <v>5086</v>
      </c>
      <c r="H1223" t="s">
        <v>1744</v>
      </c>
      <c r="I1223" s="10" t="str">
        <f>IFERROR(LEFT(Table1[[#This Row],[ratingOld]],SEARCH("|", Table1[[#This Row],[ratingOld]])-2), AVERAGE(Table1[Ratings]))</f>
        <v>5</v>
      </c>
      <c r="J1223" s="1" t="str">
        <f>IF(Table1[[#This Row],[numBuyers]]&lt;&gt;"None",LEFT(Table1[[#This Row],[numBuyers]],SEARCH(" ",Table1[[#This Row],[numBuyers]])-1), "None")</f>
        <v>13</v>
      </c>
      <c r="K1223" s="1">
        <f>IFERROR(LEFT(Table1[[#This Row],[Column1]],SEARCH("k", Table1[[#This Row],[Column1]])-1), 0)</f>
        <v>0</v>
      </c>
      <c r="L1223" s="16" t="str">
        <f>IF(Table1[[#This Row],[Column2]]=0, Table1[[#This Row],[Column1]], Table1[[#This Row],[Column2]]*1000)</f>
        <v>13</v>
      </c>
      <c r="M1223" s="14" t="str">
        <f>IFERROR(MID(Table1[[#This Row],[price]],SEARCH("¹",Table1[[#This Row],[price]])+1, 10), MID(Table1[[#This Row],[price]],SEARCH("Rs. ",Table1[[#This Row],[price]])+4, 10))</f>
        <v>5249</v>
      </c>
      <c r="N1223" s="6" t="str">
        <f>IF(ISNUMBER(SEARCH("Men", Table1[[#This Row],[name]])), "Men", "Women")</f>
        <v>Men</v>
      </c>
      <c r="O1223" s="6"/>
      <c r="P1223" s="6"/>
    </row>
    <row r="1224" spans="1:16" ht="19.8" customHeight="1" x14ac:dyDescent="0.3">
      <c r="A1224" t="s">
        <v>240</v>
      </c>
      <c r="B1224" t="s">
        <v>5087</v>
      </c>
      <c r="C1224" t="s">
        <v>17</v>
      </c>
      <c r="D1224" t="s">
        <v>459</v>
      </c>
      <c r="E1224" t="s">
        <v>5088</v>
      </c>
      <c r="F1224" s="1" t="s">
        <v>1202</v>
      </c>
      <c r="G1224" s="1" t="s">
        <v>5089</v>
      </c>
      <c r="H1224" t="s">
        <v>5090</v>
      </c>
      <c r="I1224" s="10" t="str">
        <f>IFERROR(LEFT(Table1[[#This Row],[ratingOld]],SEARCH("|", Table1[[#This Row],[ratingOld]])-2), AVERAGE(Table1[Ratings]))</f>
        <v>4.4</v>
      </c>
      <c r="J1224" s="1" t="str">
        <f>IF(Table1[[#This Row],[numBuyers]]&lt;&gt;"None",LEFT(Table1[[#This Row],[numBuyers]],SEARCH(" ",Table1[[#This Row],[numBuyers]])-1), "None")</f>
        <v>12.9k</v>
      </c>
      <c r="K1224" s="1" t="str">
        <f>IFERROR(LEFT(Table1[[#This Row],[Column1]],SEARCH("k", Table1[[#This Row],[Column1]])-1), 0)</f>
        <v>12.9</v>
      </c>
      <c r="L1224" s="16">
        <f>IF(Table1[[#This Row],[Column2]]=0, Table1[[#This Row],[Column1]], Table1[[#This Row],[Column2]]*1000)</f>
        <v>12900</v>
      </c>
      <c r="M1224" s="14" t="str">
        <f>IFERROR(MID(Table1[[#This Row],[price]],SEARCH("¹",Table1[[#This Row],[price]])+1, 10), MID(Table1[[#This Row],[price]],SEARCH("Rs. ",Table1[[#This Row],[price]])+4, 10))</f>
        <v>599</v>
      </c>
      <c r="N1224" s="6" t="str">
        <f>IF(ISNUMBER(SEARCH("Men", Table1[[#This Row],[name]])), "Men", "Women")</f>
        <v>Men</v>
      </c>
      <c r="O1224" s="6"/>
      <c r="P1224" s="6"/>
    </row>
    <row r="1225" spans="1:16" ht="19.8" customHeight="1" x14ac:dyDescent="0.3">
      <c r="A1225" t="s">
        <v>227</v>
      </c>
      <c r="B1225" t="s">
        <v>5091</v>
      </c>
      <c r="C1225" t="s">
        <v>17</v>
      </c>
      <c r="D1225" t="s">
        <v>984</v>
      </c>
      <c r="E1225" s="1" t="s">
        <v>5092</v>
      </c>
      <c r="F1225" s="1" t="s">
        <v>5093</v>
      </c>
      <c r="G1225" s="1" t="s">
        <v>5094</v>
      </c>
      <c r="H1225" t="s">
        <v>1093</v>
      </c>
      <c r="I1225" s="10" t="str">
        <f>IFERROR(LEFT(Table1[[#This Row],[ratingOld]],SEARCH("|", Table1[[#This Row],[ratingOld]])-2), AVERAGE(Table1[Ratings]))</f>
        <v>3.6</v>
      </c>
      <c r="J1225" s="1" t="str">
        <f>IF(Table1[[#This Row],[numBuyers]]&lt;&gt;"None",LEFT(Table1[[#This Row],[numBuyers]],SEARCH(" ",Table1[[#This Row],[numBuyers]])-1), "None")</f>
        <v>33</v>
      </c>
      <c r="K1225" s="1">
        <f>IFERROR(LEFT(Table1[[#This Row],[Column1]],SEARCH("k", Table1[[#This Row],[Column1]])-1), 0)</f>
        <v>0</v>
      </c>
      <c r="L1225" s="16" t="str">
        <f>IF(Table1[[#This Row],[Column2]]=0, Table1[[#This Row],[Column1]], Table1[[#This Row],[Column2]]*1000)</f>
        <v>33</v>
      </c>
      <c r="M1225" s="14" t="str">
        <f>IFERROR(MID(Table1[[#This Row],[price]],SEARCH("¹",Table1[[#This Row],[price]])+1, 10), MID(Table1[[#This Row],[price]],SEARCH("Rs. ",Table1[[#This Row],[price]])+4, 10))</f>
        <v>599</v>
      </c>
      <c r="N1225" s="6" t="str">
        <f>IF(ISNUMBER(SEARCH("Men", Table1[[#This Row],[name]])), "Men", "Women")</f>
        <v>Men</v>
      </c>
      <c r="O1225" s="6"/>
      <c r="P1225" s="6"/>
    </row>
    <row r="1226" spans="1:16" ht="19.8" customHeight="1" x14ac:dyDescent="0.3">
      <c r="A1226" t="s">
        <v>65</v>
      </c>
      <c r="B1226" t="s">
        <v>3267</v>
      </c>
      <c r="C1226" t="s">
        <v>947</v>
      </c>
      <c r="D1226" t="s">
        <v>283</v>
      </c>
      <c r="E1226" t="s">
        <v>5095</v>
      </c>
      <c r="F1226" s="1" t="s">
        <v>165</v>
      </c>
      <c r="G1226" s="1" t="s">
        <v>5096</v>
      </c>
      <c r="H1226" t="s">
        <v>584</v>
      </c>
      <c r="I1226" s="10" t="str">
        <f>IFERROR(LEFT(Table1[[#This Row],[ratingOld]],SEARCH("|", Table1[[#This Row],[ratingOld]])-2), AVERAGE(Table1[Ratings]))</f>
        <v>3.8</v>
      </c>
      <c r="J1226" s="1" t="str">
        <f>IF(Table1[[#This Row],[numBuyers]]&lt;&gt;"None",LEFT(Table1[[#This Row],[numBuyers]],SEARCH(" ",Table1[[#This Row],[numBuyers]])-1), "None")</f>
        <v>11.6k</v>
      </c>
      <c r="K1226" s="1" t="str">
        <f>IFERROR(LEFT(Table1[[#This Row],[Column1]],SEARCH("k", Table1[[#This Row],[Column1]])-1), 0)</f>
        <v>11.6</v>
      </c>
      <c r="L1226" s="16">
        <f>IF(Table1[[#This Row],[Column2]]=0, Table1[[#This Row],[Column1]], Table1[[#This Row],[Column2]]*1000)</f>
        <v>11600</v>
      </c>
      <c r="M1226" s="14" t="str">
        <f>IFERROR(MID(Table1[[#This Row],[price]],SEARCH("¹",Table1[[#This Row],[price]])+1, 10), MID(Table1[[#This Row],[price]],SEARCH("Rs. ",Table1[[#This Row],[price]])+4, 10))</f>
        <v>610</v>
      </c>
      <c r="N1226" s="6" t="str">
        <f>IF(ISNUMBER(SEARCH("Men", Table1[[#This Row],[name]])), "Men", "Women")</f>
        <v>Men</v>
      </c>
      <c r="O1226" s="6"/>
      <c r="P1226" s="6"/>
    </row>
    <row r="1227" spans="1:16" ht="19.8" customHeight="1" x14ac:dyDescent="0.3">
      <c r="A1227" t="s">
        <v>133</v>
      </c>
      <c r="B1227" t="s">
        <v>5097</v>
      </c>
      <c r="C1227" t="s">
        <v>135</v>
      </c>
      <c r="D1227" t="s">
        <v>21</v>
      </c>
      <c r="E1227" t="s">
        <v>5098</v>
      </c>
      <c r="F1227" s="1" t="s">
        <v>5099</v>
      </c>
      <c r="G1227" s="1" t="s">
        <v>5100</v>
      </c>
      <c r="H1227" t="s">
        <v>530</v>
      </c>
      <c r="I1227" s="10" t="str">
        <f>IFERROR(LEFT(Table1[[#This Row],[ratingOld]],SEARCH("|", Table1[[#This Row],[ratingOld]])-2), AVERAGE(Table1[Ratings]))</f>
        <v>5</v>
      </c>
      <c r="J1227" s="1" t="str">
        <f>IF(Table1[[#This Row],[numBuyers]]&lt;&gt;"None",LEFT(Table1[[#This Row],[numBuyers]],SEARCH(" ",Table1[[#This Row],[numBuyers]])-1), "None")</f>
        <v>6</v>
      </c>
      <c r="K1227" s="1">
        <f>IFERROR(LEFT(Table1[[#This Row],[Column1]],SEARCH("k", Table1[[#This Row],[Column1]])-1), 0)</f>
        <v>0</v>
      </c>
      <c r="L1227" s="16" t="str">
        <f>IF(Table1[[#This Row],[Column2]]=0, Table1[[#This Row],[Column1]], Table1[[#This Row],[Column2]]*1000)</f>
        <v>6</v>
      </c>
      <c r="M1227" s="14" t="str">
        <f>IFERROR(MID(Table1[[#This Row],[price]],SEARCH("¹",Table1[[#This Row],[price]])+1, 10), MID(Table1[[#This Row],[price]],SEARCH("Rs. ",Table1[[#This Row],[price]])+4, 10))</f>
        <v>1899</v>
      </c>
      <c r="N1227" s="6" t="str">
        <f>IF(ISNUMBER(SEARCH("Men", Table1[[#This Row],[name]])), "Men", "Women")</f>
        <v>Men</v>
      </c>
      <c r="O1227" s="6"/>
      <c r="P1227" s="6"/>
    </row>
    <row r="1228" spans="1:16" ht="19.8" customHeight="1" x14ac:dyDescent="0.3">
      <c r="A1228" t="s">
        <v>1125</v>
      </c>
      <c r="B1228" t="s">
        <v>5101</v>
      </c>
      <c r="C1228" t="s">
        <v>5102</v>
      </c>
      <c r="D1228" t="s">
        <v>4440</v>
      </c>
      <c r="E1228" t="s">
        <v>5103</v>
      </c>
      <c r="F1228" t="s">
        <v>373</v>
      </c>
      <c r="G1228" s="1" t="s">
        <v>5104</v>
      </c>
      <c r="H1228" t="s">
        <v>5105</v>
      </c>
      <c r="I1228" s="10" t="str">
        <f>IFERROR(LEFT(Table1[[#This Row],[ratingOld]],SEARCH("|", Table1[[#This Row],[ratingOld]])-2), AVERAGE(Table1[Ratings]))</f>
        <v>4.2</v>
      </c>
      <c r="J1228" s="1" t="str">
        <f>IF(Table1[[#This Row],[numBuyers]]&lt;&gt;"None",LEFT(Table1[[#This Row],[numBuyers]],SEARCH(" ",Table1[[#This Row],[numBuyers]])-1), "None")</f>
        <v>900</v>
      </c>
      <c r="K1228" s="1">
        <f>IFERROR(LEFT(Table1[[#This Row],[Column1]],SEARCH("k", Table1[[#This Row],[Column1]])-1), 0)</f>
        <v>0</v>
      </c>
      <c r="L1228" s="16" t="str">
        <f>IF(Table1[[#This Row],[Column2]]=0, Table1[[#This Row],[Column1]], Table1[[#This Row],[Column2]]*1000)</f>
        <v>900</v>
      </c>
      <c r="M1228" s="14" t="str">
        <f>IFERROR(MID(Table1[[#This Row],[price]],SEARCH("¹",Table1[[#This Row],[price]])+1, 10), MID(Table1[[#This Row],[price]],SEARCH("Rs. ",Table1[[#This Row],[price]])+4, 10))</f>
        <v>728</v>
      </c>
      <c r="N1228" s="6" t="str">
        <f>IF(ISNUMBER(SEARCH("Men", Table1[[#This Row],[name]])), "Men", "Women")</f>
        <v>Men</v>
      </c>
      <c r="O1228" s="6"/>
      <c r="P1228" s="6"/>
    </row>
    <row r="1229" spans="1:16" ht="19.8" customHeight="1" x14ac:dyDescent="0.3">
      <c r="A1229" t="s">
        <v>677</v>
      </c>
      <c r="B1229" t="s">
        <v>5106</v>
      </c>
      <c r="C1229" t="s">
        <v>2898</v>
      </c>
      <c r="D1229" t="s">
        <v>10</v>
      </c>
      <c r="E1229" t="s">
        <v>5107</v>
      </c>
      <c r="F1229" t="s">
        <v>21</v>
      </c>
      <c r="G1229" s="1" t="s">
        <v>5108</v>
      </c>
      <c r="H1229" t="s">
        <v>5109</v>
      </c>
      <c r="I1229" s="10" t="str">
        <f>IFERROR(LEFT(Table1[[#This Row],[ratingOld]],SEARCH("|", Table1[[#This Row],[ratingOld]])-2), AVERAGE(Table1[Ratings]))</f>
        <v>4.3</v>
      </c>
      <c r="J1229" s="1" t="str">
        <f>IF(Table1[[#This Row],[numBuyers]]&lt;&gt;"None",LEFT(Table1[[#This Row],[numBuyers]],SEARCH(" ",Table1[[#This Row],[numBuyers]])-1), "None")</f>
        <v>936</v>
      </c>
      <c r="K1229" s="1">
        <f>IFERROR(LEFT(Table1[[#This Row],[Column1]],SEARCH("k", Table1[[#This Row],[Column1]])-1), 0)</f>
        <v>0</v>
      </c>
      <c r="L1229" s="16" t="str">
        <f>IF(Table1[[#This Row],[Column2]]=0, Table1[[#This Row],[Column1]], Table1[[#This Row],[Column2]]*1000)</f>
        <v>936</v>
      </c>
      <c r="M1229" s="14" t="str">
        <f>IFERROR(MID(Table1[[#This Row],[price]],SEARCH("¹",Table1[[#This Row],[price]])+1, 10), MID(Table1[[#This Row],[price]],SEARCH("Rs. ",Table1[[#This Row],[price]])+4, 10))</f>
        <v>2024</v>
      </c>
      <c r="N1229" s="6" t="str">
        <f>IF(ISNUMBER(SEARCH("Men", Table1[[#This Row],[name]])), "Men", "Women")</f>
        <v>Men</v>
      </c>
      <c r="O1229" s="6"/>
      <c r="P1229" s="6"/>
    </row>
    <row r="1230" spans="1:16" ht="19.8" customHeight="1" x14ac:dyDescent="0.3">
      <c r="A1230" t="s">
        <v>85</v>
      </c>
      <c r="B1230" t="s">
        <v>1624</v>
      </c>
      <c r="C1230" t="s">
        <v>87</v>
      </c>
      <c r="D1230" t="s">
        <v>88</v>
      </c>
      <c r="E1230" s="1" t="s">
        <v>5110</v>
      </c>
      <c r="F1230" s="1" t="s">
        <v>413</v>
      </c>
      <c r="G1230" s="1" t="s">
        <v>5111</v>
      </c>
      <c r="H1230" t="s">
        <v>5112</v>
      </c>
      <c r="I1230" s="10" t="str">
        <f>IFERROR(LEFT(Table1[[#This Row],[ratingOld]],SEARCH("|", Table1[[#This Row],[ratingOld]])-2), AVERAGE(Table1[Ratings]))</f>
        <v>4.2</v>
      </c>
      <c r="J1230" s="1" t="str">
        <f>IF(Table1[[#This Row],[numBuyers]]&lt;&gt;"None",LEFT(Table1[[#This Row],[numBuyers]],SEARCH(" ",Table1[[#This Row],[numBuyers]])-1), "None")</f>
        <v>208</v>
      </c>
      <c r="K1230" s="1">
        <f>IFERROR(LEFT(Table1[[#This Row],[Column1]],SEARCH("k", Table1[[#This Row],[Column1]])-1), 0)</f>
        <v>0</v>
      </c>
      <c r="L1230" s="16" t="str">
        <f>IF(Table1[[#This Row],[Column2]]=0, Table1[[#This Row],[Column1]], Table1[[#This Row],[Column2]]*1000)</f>
        <v>208</v>
      </c>
      <c r="M1230" s="14" t="str">
        <f>IFERROR(MID(Table1[[#This Row],[price]],SEARCH("¹",Table1[[#This Row],[price]])+1, 10), MID(Table1[[#This Row],[price]],SEARCH("Rs. ",Table1[[#This Row],[price]])+4, 10))</f>
        <v>2069</v>
      </c>
      <c r="N1230" s="6" t="str">
        <f>IF(ISNUMBER(SEARCH("Men", Table1[[#This Row],[name]])), "Men", "Women")</f>
        <v>Men</v>
      </c>
      <c r="O1230" s="6"/>
      <c r="P1230" s="6"/>
    </row>
    <row r="1231" spans="1:16" ht="19.8" hidden="1" customHeight="1" x14ac:dyDescent="0.3">
      <c r="A1231" t="s">
        <v>5113</v>
      </c>
      <c r="B1231" t="s">
        <v>5114</v>
      </c>
      <c r="C1231" t="s">
        <v>578</v>
      </c>
      <c r="D1231" t="s">
        <v>194</v>
      </c>
      <c r="E1231" t="s">
        <v>5114</v>
      </c>
      <c r="F1231" t="s">
        <v>21</v>
      </c>
      <c r="G1231" t="s">
        <v>21</v>
      </c>
      <c r="H1231" t="s">
        <v>21</v>
      </c>
      <c r="I1231" s="1" t="str">
        <f ca="1">IFERROR(LEFT(Table1[[#This Row],[ratingOld]],SEARCH("|", Table1[[#This Row],[ratingOld]])-2), AVERAGE(Table1[Ratings]))</f>
        <v>4.4</v>
      </c>
      <c r="J1231" s="1" t="str">
        <f>IF(Table1[[#This Row],[numBuyers]]&lt;&gt;"None",LEFT(Table1[[#This Row],[numBuyers]],SEARCH(" ",Table1[[#This Row],[numBuyers]])-1), "None")</f>
        <v>None</v>
      </c>
      <c r="K1231" s="1">
        <f>IFERROR(LEFT(Table1[[#This Row],[Column1]],SEARCH("k", Table1[[#This Row],[Column1]])-1), 0)</f>
        <v>0</v>
      </c>
      <c r="L1231" s="6" t="str">
        <f>IF(Table1[[#This Row],[Column2]]=0, Table1[[#This Row],[Column1]], Table1[[#This Row],[Column2]]*1000)</f>
        <v>None</v>
      </c>
      <c r="M1231" s="6" t="str">
        <f>IFERROR(MID(Table1[[#This Row],[price]],SEARCH("¹",Table1[[#This Row],[price]])+1, 10), MID(Table1[[#This Row],[price]],SEARCH("Rs. ",Table1[[#This Row],[price]])+4, 10))</f>
        <v>1080</v>
      </c>
      <c r="N1231" s="6" t="str">
        <f>IF(ISNUMBER(SEARCH("Men", Table1[[#This Row],[name]])), "Men", "Women")</f>
        <v>Women</v>
      </c>
      <c r="O1231" s="6" t="str">
        <f>TRIM(RIGHT(SUBSTITUTE(Table1[[#This Row],[name]], " ", REPT(" ", 100)), 100))</f>
        <v>ml</v>
      </c>
      <c r="P123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1232" spans="1:16" ht="19.8" customHeight="1" x14ac:dyDescent="0.3">
      <c r="A1232" t="s">
        <v>65</v>
      </c>
      <c r="B1232" t="s">
        <v>5115</v>
      </c>
      <c r="C1232" t="s">
        <v>4669</v>
      </c>
      <c r="D1232" t="s">
        <v>163</v>
      </c>
      <c r="E1232" t="s">
        <v>5116</v>
      </c>
      <c r="F1232" s="1" t="s">
        <v>285</v>
      </c>
      <c r="G1232" s="1" t="s">
        <v>3256</v>
      </c>
      <c r="H1232" t="s">
        <v>1391</v>
      </c>
      <c r="I1232" s="10" t="str">
        <f>IFERROR(LEFT(Table1[[#This Row],[ratingOld]],SEARCH("|", Table1[[#This Row],[ratingOld]])-2), AVERAGE(Table1[Ratings]))</f>
        <v>4.3</v>
      </c>
      <c r="J1232" s="1" t="str">
        <f>IF(Table1[[#This Row],[numBuyers]]&lt;&gt;"None",LEFT(Table1[[#This Row],[numBuyers]],SEARCH(" ",Table1[[#This Row],[numBuyers]])-1), "None")</f>
        <v>1.5k</v>
      </c>
      <c r="K1232" s="1" t="str">
        <f>IFERROR(LEFT(Table1[[#This Row],[Column1]],SEARCH("k", Table1[[#This Row],[Column1]])-1), 0)</f>
        <v>1.5</v>
      </c>
      <c r="L1232" s="16">
        <f>IF(Table1[[#This Row],[Column2]]=0, Table1[[#This Row],[Column1]], Table1[[#This Row],[Column2]]*1000)</f>
        <v>1500</v>
      </c>
      <c r="M1232" s="14" t="str">
        <f>IFERROR(MID(Table1[[#This Row],[price]],SEARCH("¹",Table1[[#This Row],[price]])+1, 10), MID(Table1[[#This Row],[price]],SEARCH("Rs. ",Table1[[#This Row],[price]])+4, 10))</f>
        <v>429</v>
      </c>
      <c r="N1232" s="6" t="str">
        <f>IF(ISNUMBER(SEARCH("Men", Table1[[#This Row],[name]])), "Men", "Women")</f>
        <v>Men</v>
      </c>
      <c r="O1232" s="6"/>
      <c r="P1232" s="6"/>
    </row>
    <row r="1233" spans="1:16" ht="19.8" customHeight="1" x14ac:dyDescent="0.3">
      <c r="A1233" t="s">
        <v>148</v>
      </c>
      <c r="B1233" t="s">
        <v>5117</v>
      </c>
      <c r="C1233" t="s">
        <v>1444</v>
      </c>
      <c r="D1233" t="s">
        <v>21</v>
      </c>
      <c r="E1233" t="s">
        <v>5118</v>
      </c>
      <c r="F1233" s="1" t="s">
        <v>5119</v>
      </c>
      <c r="G1233" s="1" t="s">
        <v>5120</v>
      </c>
      <c r="H1233" t="s">
        <v>588</v>
      </c>
      <c r="I1233" s="10" t="str">
        <f>IFERROR(LEFT(Table1[[#This Row],[ratingOld]],SEARCH("|", Table1[[#This Row],[ratingOld]])-2), AVERAGE(Table1[Ratings]))</f>
        <v>4.3</v>
      </c>
      <c r="J1233" s="1" t="str">
        <f>IF(Table1[[#This Row],[numBuyers]]&lt;&gt;"None",LEFT(Table1[[#This Row],[numBuyers]],SEARCH(" ",Table1[[#This Row],[numBuyers]])-1), "None")</f>
        <v>892</v>
      </c>
      <c r="K1233" s="1">
        <f>IFERROR(LEFT(Table1[[#This Row],[Column1]],SEARCH("k", Table1[[#This Row],[Column1]])-1), 0)</f>
        <v>0</v>
      </c>
      <c r="L1233" s="16" t="str">
        <f>IF(Table1[[#This Row],[Column2]]=0, Table1[[#This Row],[Column1]], Table1[[#This Row],[Column2]]*1000)</f>
        <v>892</v>
      </c>
      <c r="M1233" s="14" t="str">
        <f>IFERROR(MID(Table1[[#This Row],[price]],SEARCH("¹",Table1[[#This Row],[price]])+1, 10), MID(Table1[[#This Row],[price]],SEARCH("Rs. ",Table1[[#This Row],[price]])+4, 10))</f>
        <v>2999</v>
      </c>
      <c r="N1233" s="6" t="str">
        <f>IF(ISNUMBER(SEARCH("Men", Table1[[#This Row],[name]])), "Men", "Women")</f>
        <v>Men</v>
      </c>
      <c r="O1233" s="6"/>
      <c r="P1233" s="6"/>
    </row>
    <row r="1234" spans="1:16" ht="19.8" customHeight="1" x14ac:dyDescent="0.3">
      <c r="A1234" t="s">
        <v>240</v>
      </c>
      <c r="B1234" t="s">
        <v>5121</v>
      </c>
      <c r="C1234" t="s">
        <v>1572</v>
      </c>
      <c r="D1234" t="s">
        <v>3197</v>
      </c>
      <c r="E1234" t="s">
        <v>5122</v>
      </c>
      <c r="F1234" t="s">
        <v>373</v>
      </c>
      <c r="G1234" s="1" t="s">
        <v>4319</v>
      </c>
      <c r="H1234" t="s">
        <v>190</v>
      </c>
      <c r="I1234" s="10" t="str">
        <f>IFERROR(LEFT(Table1[[#This Row],[ratingOld]],SEARCH("|", Table1[[#This Row],[ratingOld]])-2), AVERAGE(Table1[Ratings]))</f>
        <v>4.1</v>
      </c>
      <c r="J1234" s="1" t="str">
        <f>IF(Table1[[#This Row],[numBuyers]]&lt;&gt;"None",LEFT(Table1[[#This Row],[numBuyers]],SEARCH(" ",Table1[[#This Row],[numBuyers]])-1), "None")</f>
        <v>1k</v>
      </c>
      <c r="K1234" s="1" t="str">
        <f>IFERROR(LEFT(Table1[[#This Row],[Column1]],SEARCH("k", Table1[[#This Row],[Column1]])-1), 0)</f>
        <v>1</v>
      </c>
      <c r="L1234" s="16">
        <f>IF(Table1[[#This Row],[Column2]]=0, Table1[[#This Row],[Column1]], Table1[[#This Row],[Column2]]*1000)</f>
        <v>1000</v>
      </c>
      <c r="M1234" s="14" t="str">
        <f>IFERROR(MID(Table1[[#This Row],[price]],SEARCH("¹",Table1[[#This Row],[price]])+1, 10), MID(Table1[[#This Row],[price]],SEARCH("Rs. ",Table1[[#This Row],[price]])+4, 10))</f>
        <v>949</v>
      </c>
      <c r="N1234" s="6" t="str">
        <f>IF(ISNUMBER(SEARCH("Men", Table1[[#This Row],[name]])), "Men", "Women")</f>
        <v>Men</v>
      </c>
      <c r="O1234" s="6"/>
      <c r="P1234" s="6"/>
    </row>
    <row r="1235" spans="1:16" ht="19.8" customHeight="1" x14ac:dyDescent="0.3">
      <c r="A1235" t="s">
        <v>2658</v>
      </c>
      <c r="B1235" t="s">
        <v>5123</v>
      </c>
      <c r="C1235" t="s">
        <v>2526</v>
      </c>
      <c r="D1235" t="s">
        <v>21</v>
      </c>
      <c r="E1235" s="1" t="s">
        <v>5124</v>
      </c>
      <c r="F1235" t="s">
        <v>21</v>
      </c>
      <c r="G1235" s="1" t="s">
        <v>5125</v>
      </c>
      <c r="H1235" t="s">
        <v>5126</v>
      </c>
      <c r="I1235" s="10" t="str">
        <f>IFERROR(LEFT(Table1[[#This Row],[ratingOld]],SEARCH("|", Table1[[#This Row],[ratingOld]])-2), AVERAGE(Table1[Ratings]))</f>
        <v>4.6</v>
      </c>
      <c r="J1235" s="1" t="str">
        <f>IF(Table1[[#This Row],[numBuyers]]&lt;&gt;"None",LEFT(Table1[[#This Row],[numBuyers]],SEARCH(" ",Table1[[#This Row],[numBuyers]])-1), "None")</f>
        <v>561</v>
      </c>
      <c r="K1235" s="1">
        <f>IFERROR(LEFT(Table1[[#This Row],[Column1]],SEARCH("k", Table1[[#This Row],[Column1]])-1), 0)</f>
        <v>0</v>
      </c>
      <c r="L1235" s="16" t="str">
        <f>IF(Table1[[#This Row],[Column2]]=0, Table1[[#This Row],[Column1]], Table1[[#This Row],[Column2]]*1000)</f>
        <v>561</v>
      </c>
      <c r="M1235" s="14" t="str">
        <f>IFERROR(MID(Table1[[#This Row],[price]],SEARCH("¹",Table1[[#This Row],[price]])+1, 10), MID(Table1[[#This Row],[price]],SEARCH("Rs. ",Table1[[#This Row],[price]])+4, 10))</f>
        <v>5995</v>
      </c>
      <c r="N1235" s="6" t="str">
        <f>IF(ISNUMBER(SEARCH("Men", Table1[[#This Row],[name]])), "Men", "Women")</f>
        <v>Men</v>
      </c>
      <c r="O1235" s="6"/>
      <c r="P1235" s="6"/>
    </row>
    <row r="1236" spans="1:16" ht="19.8" customHeight="1" x14ac:dyDescent="0.3">
      <c r="A1236" t="s">
        <v>2083</v>
      </c>
      <c r="B1236" t="s">
        <v>5127</v>
      </c>
      <c r="C1236" t="s">
        <v>5128</v>
      </c>
      <c r="D1236" t="s">
        <v>21</v>
      </c>
      <c r="E1236" t="s">
        <v>26</v>
      </c>
      <c r="F1236" t="s">
        <v>373</v>
      </c>
      <c r="G1236" s="1" t="s">
        <v>3883</v>
      </c>
      <c r="H1236" t="s">
        <v>662</v>
      </c>
      <c r="I1236" s="10" t="str">
        <f>IFERROR(LEFT(Table1[[#This Row],[ratingOld]],SEARCH("|", Table1[[#This Row],[ratingOld]])-2), AVERAGE(Table1[Ratings]))</f>
        <v>4.5</v>
      </c>
      <c r="J1236" s="1" t="str">
        <f>IF(Table1[[#This Row],[numBuyers]]&lt;&gt;"None",LEFT(Table1[[#This Row],[numBuyers]],SEARCH(" ",Table1[[#This Row],[numBuyers]])-1), "None")</f>
        <v>1.1k</v>
      </c>
      <c r="K1236" s="1" t="str">
        <f>IFERROR(LEFT(Table1[[#This Row],[Column1]],SEARCH("k", Table1[[#This Row],[Column1]])-1), 0)</f>
        <v>1.1</v>
      </c>
      <c r="L1236" s="16">
        <f>IF(Table1[[#This Row],[Column2]]=0, Table1[[#This Row],[Column1]], Table1[[#This Row],[Column2]]*1000)</f>
        <v>1100</v>
      </c>
      <c r="M1236" s="14" t="str">
        <f>IFERROR(MID(Table1[[#This Row],[price]],SEARCH("¹",Table1[[#This Row],[price]])+1, 10), MID(Table1[[#This Row],[price]],SEARCH("Rs. ",Table1[[#This Row],[price]])+4, 10))</f>
        <v>558</v>
      </c>
      <c r="N1236" s="6" t="str">
        <f>IF(ISNUMBER(SEARCH("Men", Table1[[#This Row],[name]])), "Men", "Women")</f>
        <v>Men</v>
      </c>
      <c r="O1236" s="6"/>
      <c r="P1236" s="6"/>
    </row>
    <row r="1237" spans="1:16" ht="19.8" customHeight="1" x14ac:dyDescent="0.3">
      <c r="A1237" t="s">
        <v>1125</v>
      </c>
      <c r="B1237" t="s">
        <v>5129</v>
      </c>
      <c r="C1237" t="s">
        <v>1817</v>
      </c>
      <c r="D1237" t="s">
        <v>5130</v>
      </c>
      <c r="E1237" t="s">
        <v>5131</v>
      </c>
      <c r="F1237" s="1" t="s">
        <v>5132</v>
      </c>
      <c r="G1237" s="1" t="s">
        <v>5133</v>
      </c>
      <c r="H1237" t="s">
        <v>5134</v>
      </c>
      <c r="I1237" s="10" t="str">
        <f>IFERROR(LEFT(Table1[[#This Row],[ratingOld]],SEARCH("|", Table1[[#This Row],[ratingOld]])-2), AVERAGE(Table1[Ratings]))</f>
        <v>4.1</v>
      </c>
      <c r="J1237" s="1" t="str">
        <f>IF(Table1[[#This Row],[numBuyers]]&lt;&gt;"None",LEFT(Table1[[#This Row],[numBuyers]],SEARCH(" ",Table1[[#This Row],[numBuyers]])-1), "None")</f>
        <v>723</v>
      </c>
      <c r="K1237" s="1">
        <f>IFERROR(LEFT(Table1[[#This Row],[Column1]],SEARCH("k", Table1[[#This Row],[Column1]])-1), 0)</f>
        <v>0</v>
      </c>
      <c r="L1237" s="16" t="str">
        <f>IF(Table1[[#This Row],[Column2]]=0, Table1[[#This Row],[Column1]], Table1[[#This Row],[Column2]]*1000)</f>
        <v>723</v>
      </c>
      <c r="M1237" s="14" t="str">
        <f>IFERROR(MID(Table1[[#This Row],[price]],SEARCH("¹",Table1[[#This Row],[price]])+1, 10), MID(Table1[[#This Row],[price]],SEARCH("Rs. ",Table1[[#This Row],[price]])+4, 10))</f>
        <v>749</v>
      </c>
      <c r="N1237" s="6" t="str">
        <f>IF(ISNUMBER(SEARCH("Men", Table1[[#This Row],[name]])), "Men", "Women")</f>
        <v>Men</v>
      </c>
      <c r="O1237" s="6"/>
      <c r="P1237" s="6"/>
    </row>
    <row r="1238" spans="1:16" ht="19.8" customHeight="1" x14ac:dyDescent="0.3">
      <c r="A1238" t="s">
        <v>403</v>
      </c>
      <c r="B1238" t="s">
        <v>5135</v>
      </c>
      <c r="C1238" t="s">
        <v>3327</v>
      </c>
      <c r="D1238" t="s">
        <v>18</v>
      </c>
      <c r="E1238" s="1" t="s">
        <v>5136</v>
      </c>
      <c r="F1238" s="1" t="s">
        <v>3651</v>
      </c>
      <c r="G1238" s="1" t="s">
        <v>5137</v>
      </c>
      <c r="H1238" t="s">
        <v>633</v>
      </c>
      <c r="I1238" s="10" t="str">
        <f>IFERROR(LEFT(Table1[[#This Row],[ratingOld]],SEARCH("|", Table1[[#This Row],[ratingOld]])-2), AVERAGE(Table1[Ratings]))</f>
        <v>3.9</v>
      </c>
      <c r="J1238" s="1" t="str">
        <f>IF(Table1[[#This Row],[numBuyers]]&lt;&gt;"None",LEFT(Table1[[#This Row],[numBuyers]],SEARCH(" ",Table1[[#This Row],[numBuyers]])-1), "None")</f>
        <v>46</v>
      </c>
      <c r="K1238" s="1">
        <f>IFERROR(LEFT(Table1[[#This Row],[Column1]],SEARCH("k", Table1[[#This Row],[Column1]])-1), 0)</f>
        <v>0</v>
      </c>
      <c r="L1238" s="16" t="str">
        <f>IF(Table1[[#This Row],[Column2]]=0, Table1[[#This Row],[Column1]], Table1[[#This Row],[Column2]]*1000)</f>
        <v>46</v>
      </c>
      <c r="M1238" s="14" t="str">
        <f>IFERROR(MID(Table1[[#This Row],[price]],SEARCH("¹",Table1[[#This Row],[price]])+1, 10), MID(Table1[[#This Row],[price]],SEARCH("Rs. ",Table1[[#This Row],[price]])+4, 10))</f>
        <v>3359</v>
      </c>
      <c r="N1238" s="6" t="str">
        <f>IF(ISNUMBER(SEARCH("Men", Table1[[#This Row],[name]])), "Men", "Women")</f>
        <v>Men</v>
      </c>
      <c r="O1238" s="6"/>
      <c r="P1238" s="6"/>
    </row>
    <row r="1239" spans="1:16" ht="19.8" customHeight="1" x14ac:dyDescent="0.3">
      <c r="A1239" t="s">
        <v>240</v>
      </c>
      <c r="B1239" t="s">
        <v>5138</v>
      </c>
      <c r="C1239" t="s">
        <v>1840</v>
      </c>
      <c r="D1239" t="s">
        <v>466</v>
      </c>
      <c r="E1239" t="s">
        <v>5139</v>
      </c>
      <c r="F1239" s="1" t="s">
        <v>308</v>
      </c>
      <c r="G1239" s="1" t="s">
        <v>4387</v>
      </c>
      <c r="H1239" t="s">
        <v>95</v>
      </c>
      <c r="I1239" s="10" t="str">
        <f>IFERROR(LEFT(Table1[[#This Row],[ratingOld]],SEARCH("|", Table1[[#This Row],[ratingOld]])-2), AVERAGE(Table1[Ratings]))</f>
        <v>4.3</v>
      </c>
      <c r="J1239" s="1" t="str">
        <f>IF(Table1[[#This Row],[numBuyers]]&lt;&gt;"None",LEFT(Table1[[#This Row],[numBuyers]],SEARCH(" ",Table1[[#This Row],[numBuyers]])-1), "None")</f>
        <v>3.8k</v>
      </c>
      <c r="K1239" s="1" t="str">
        <f>IFERROR(LEFT(Table1[[#This Row],[Column1]],SEARCH("k", Table1[[#This Row],[Column1]])-1), 0)</f>
        <v>3.8</v>
      </c>
      <c r="L1239" s="16">
        <f>IF(Table1[[#This Row],[Column2]]=0, Table1[[#This Row],[Column1]], Table1[[#This Row],[Column2]]*1000)</f>
        <v>3800</v>
      </c>
      <c r="M1239" s="14" t="str">
        <f>IFERROR(MID(Table1[[#This Row],[price]],SEARCH("¹",Table1[[#This Row],[price]])+1, 10), MID(Table1[[#This Row],[price]],SEARCH("Rs. ",Table1[[#This Row],[price]])+4, 10))</f>
        <v>779</v>
      </c>
      <c r="N1239" s="6" t="str">
        <f>IF(ISNUMBER(SEARCH("Men", Table1[[#This Row],[name]])), "Men", "Women")</f>
        <v>Men</v>
      </c>
      <c r="O1239" s="6"/>
      <c r="P1239" s="6"/>
    </row>
    <row r="1240" spans="1:16" ht="19.8" customHeight="1" x14ac:dyDescent="0.3">
      <c r="A1240" t="s">
        <v>5140</v>
      </c>
      <c r="B1240" t="s">
        <v>5141</v>
      </c>
      <c r="C1240" t="s">
        <v>80</v>
      </c>
      <c r="D1240" t="s">
        <v>436</v>
      </c>
      <c r="E1240" s="1" t="s">
        <v>5142</v>
      </c>
      <c r="F1240" s="1" t="s">
        <v>4676</v>
      </c>
      <c r="G1240" s="1" t="s">
        <v>5143</v>
      </c>
      <c r="H1240" t="s">
        <v>924</v>
      </c>
      <c r="I1240" s="10" t="str">
        <f>IFERROR(LEFT(Table1[[#This Row],[ratingOld]],SEARCH("|", Table1[[#This Row],[ratingOld]])-2), AVERAGE(Table1[Ratings]))</f>
        <v>4.5</v>
      </c>
      <c r="J1240" s="1" t="str">
        <f>IF(Table1[[#This Row],[numBuyers]]&lt;&gt;"None",LEFT(Table1[[#This Row],[numBuyers]],SEARCH(" ",Table1[[#This Row],[numBuyers]])-1), "None")</f>
        <v>16</v>
      </c>
      <c r="K1240" s="1">
        <f>IFERROR(LEFT(Table1[[#This Row],[Column1]],SEARCH("k", Table1[[#This Row],[Column1]])-1), 0)</f>
        <v>0</v>
      </c>
      <c r="L1240" s="16" t="str">
        <f>IF(Table1[[#This Row],[Column2]]=0, Table1[[#This Row],[Column1]], Table1[[#This Row],[Column2]]*1000)</f>
        <v>16</v>
      </c>
      <c r="M1240" s="14" t="str">
        <f>IFERROR(MID(Table1[[#This Row],[price]],SEARCH("¹",Table1[[#This Row],[price]])+1, 10), MID(Table1[[#This Row],[price]],SEARCH("Rs. ",Table1[[#This Row],[price]])+4, 10))</f>
        <v>1199</v>
      </c>
      <c r="N1240" s="6" t="str">
        <f>IF(ISNUMBER(SEARCH("Men", Table1[[#This Row],[name]])), "Men", "Women")</f>
        <v>Women</v>
      </c>
      <c r="O1240" s="6"/>
      <c r="P1240" s="6"/>
    </row>
    <row r="1241" spans="1:16" ht="19.8" customHeight="1" x14ac:dyDescent="0.3">
      <c r="A1241" t="s">
        <v>3389</v>
      </c>
      <c r="B1241" t="s">
        <v>5144</v>
      </c>
      <c r="C1241" t="s">
        <v>926</v>
      </c>
      <c r="D1241" t="s">
        <v>62</v>
      </c>
      <c r="E1241" s="1" t="s">
        <v>5145</v>
      </c>
      <c r="F1241" s="1" t="s">
        <v>173</v>
      </c>
      <c r="G1241" s="1" t="s">
        <v>2754</v>
      </c>
      <c r="H1241" t="s">
        <v>420</v>
      </c>
      <c r="I1241" s="10" t="str">
        <f>IFERROR(LEFT(Table1[[#This Row],[ratingOld]],SEARCH("|", Table1[[#This Row],[ratingOld]])-2), AVERAGE(Table1[Ratings]))</f>
        <v>4</v>
      </c>
      <c r="J1241" s="1" t="str">
        <f>IF(Table1[[#This Row],[numBuyers]]&lt;&gt;"None",LEFT(Table1[[#This Row],[numBuyers]],SEARCH(" ",Table1[[#This Row],[numBuyers]])-1), "None")</f>
        <v>24</v>
      </c>
      <c r="K1241" s="1">
        <f>IFERROR(LEFT(Table1[[#This Row],[Column1]],SEARCH("k", Table1[[#This Row],[Column1]])-1), 0)</f>
        <v>0</v>
      </c>
      <c r="L1241" s="16" t="str">
        <f>IF(Table1[[#This Row],[Column2]]=0, Table1[[#This Row],[Column1]], Table1[[#This Row],[Column2]]*1000)</f>
        <v>24</v>
      </c>
      <c r="M1241" s="14" t="str">
        <f>IFERROR(MID(Table1[[#This Row],[price]],SEARCH("¹",Table1[[#This Row],[price]])+1, 10), MID(Table1[[#This Row],[price]],SEARCH("Rs. ",Table1[[#This Row],[price]])+4, 10))</f>
        <v>699</v>
      </c>
      <c r="N1241" s="6" t="str">
        <f>IF(ISNUMBER(SEARCH("Men", Table1[[#This Row],[name]])), "Men", "Women")</f>
        <v>Men</v>
      </c>
      <c r="O1241" s="6"/>
      <c r="P1241" s="6"/>
    </row>
    <row r="1242" spans="1:16" ht="19.8" customHeight="1" x14ac:dyDescent="0.3">
      <c r="A1242" t="s">
        <v>127</v>
      </c>
      <c r="B1242" t="s">
        <v>5146</v>
      </c>
      <c r="C1242" t="s">
        <v>1169</v>
      </c>
      <c r="D1242" t="s">
        <v>459</v>
      </c>
      <c r="E1242" s="1" t="s">
        <v>5147</v>
      </c>
      <c r="F1242" s="1" t="s">
        <v>5148</v>
      </c>
      <c r="G1242" s="1" t="s">
        <v>3525</v>
      </c>
      <c r="H1242" t="s">
        <v>3526</v>
      </c>
      <c r="I1242" s="10" t="str">
        <f>IFERROR(LEFT(Table1[[#This Row],[ratingOld]],SEARCH("|", Table1[[#This Row],[ratingOld]])-2), AVERAGE(Table1[Ratings]))</f>
        <v>4.1</v>
      </c>
      <c r="J1242" s="1" t="str">
        <f>IF(Table1[[#This Row],[numBuyers]]&lt;&gt;"None",LEFT(Table1[[#This Row],[numBuyers]],SEARCH(" ",Table1[[#This Row],[numBuyers]])-1), "None")</f>
        <v>7.1k</v>
      </c>
      <c r="K1242" s="1" t="str">
        <f>IFERROR(LEFT(Table1[[#This Row],[Column1]],SEARCH("k", Table1[[#This Row],[Column1]])-1), 0)</f>
        <v>7.1</v>
      </c>
      <c r="L1242" s="16">
        <f>IF(Table1[[#This Row],[Column2]]=0, Table1[[#This Row],[Column1]], Table1[[#This Row],[Column2]]*1000)</f>
        <v>7100</v>
      </c>
      <c r="M1242" s="14" t="str">
        <f>IFERROR(MID(Table1[[#This Row],[price]],SEARCH("¹",Table1[[#This Row],[price]])+1, 10), MID(Table1[[#This Row],[price]],SEARCH("Rs. ",Table1[[#This Row],[price]])+4, 10))</f>
        <v>719</v>
      </c>
      <c r="N1242" s="6" t="str">
        <f>IF(ISNUMBER(SEARCH("Men", Table1[[#This Row],[name]])), "Men", "Women")</f>
        <v>Women</v>
      </c>
      <c r="O1242" s="6"/>
      <c r="P1242" s="6"/>
    </row>
    <row r="1243" spans="1:16" ht="19.8" customHeight="1" x14ac:dyDescent="0.3">
      <c r="A1243" t="s">
        <v>965</v>
      </c>
      <c r="B1243" t="s">
        <v>2003</v>
      </c>
      <c r="C1243" t="s">
        <v>516</v>
      </c>
      <c r="D1243" t="s">
        <v>2004</v>
      </c>
      <c r="E1243" t="s">
        <v>26</v>
      </c>
      <c r="F1243" s="1" t="s">
        <v>2005</v>
      </c>
      <c r="G1243" s="1" t="s">
        <v>5149</v>
      </c>
      <c r="H1243" t="s">
        <v>3111</v>
      </c>
      <c r="I1243" s="10" t="str">
        <f>IFERROR(LEFT(Table1[[#This Row],[ratingOld]],SEARCH("|", Table1[[#This Row],[ratingOld]])-2), AVERAGE(Table1[Ratings]))</f>
        <v>3.7</v>
      </c>
      <c r="J1243" s="1" t="str">
        <f>IF(Table1[[#This Row],[numBuyers]]&lt;&gt;"None",LEFT(Table1[[#This Row],[numBuyers]],SEARCH(" ",Table1[[#This Row],[numBuyers]])-1), "None")</f>
        <v>23</v>
      </c>
      <c r="K1243" s="1">
        <f>IFERROR(LEFT(Table1[[#This Row],[Column1]],SEARCH("k", Table1[[#This Row],[Column1]])-1), 0)</f>
        <v>0</v>
      </c>
      <c r="L1243" s="16" t="str">
        <f>IF(Table1[[#This Row],[Column2]]=0, Table1[[#This Row],[Column1]], Table1[[#This Row],[Column2]]*1000)</f>
        <v>23</v>
      </c>
      <c r="M1243" s="14" t="str">
        <f>IFERROR(MID(Table1[[#This Row],[price]],SEARCH("¹",Table1[[#This Row],[price]])+1, 10), MID(Table1[[#This Row],[price]],SEARCH("Rs. ",Table1[[#This Row],[price]])+4, 10))</f>
        <v>2299</v>
      </c>
      <c r="N1243" s="6" t="str">
        <f>IF(ISNUMBER(SEARCH("Men", Table1[[#This Row],[name]])), "Men", "Women")</f>
        <v>Women</v>
      </c>
      <c r="O1243" s="6"/>
      <c r="P1243" s="6"/>
    </row>
    <row r="1244" spans="1:16" ht="19.8" customHeight="1" x14ac:dyDescent="0.3">
      <c r="A1244" t="s">
        <v>1215</v>
      </c>
      <c r="B1244" t="s">
        <v>4578</v>
      </c>
      <c r="C1244" t="s">
        <v>1456</v>
      </c>
      <c r="D1244" t="s">
        <v>88</v>
      </c>
      <c r="E1244" t="s">
        <v>5150</v>
      </c>
      <c r="F1244" s="1" t="s">
        <v>285</v>
      </c>
      <c r="G1244" s="1" t="s">
        <v>5151</v>
      </c>
      <c r="H1244" t="s">
        <v>5152</v>
      </c>
      <c r="I1244" s="10" t="str">
        <f>IFERROR(LEFT(Table1[[#This Row],[ratingOld]],SEARCH("|", Table1[[#This Row],[ratingOld]])-2), AVERAGE(Table1[Ratings]))</f>
        <v>3.7</v>
      </c>
      <c r="J1244" s="1" t="str">
        <f>IF(Table1[[#This Row],[numBuyers]]&lt;&gt;"None",LEFT(Table1[[#This Row],[numBuyers]],SEARCH(" ",Table1[[#This Row],[numBuyers]])-1), "None")</f>
        <v>436</v>
      </c>
      <c r="K1244" s="1">
        <f>IFERROR(LEFT(Table1[[#This Row],[Column1]],SEARCH("k", Table1[[#This Row],[Column1]])-1), 0)</f>
        <v>0</v>
      </c>
      <c r="L1244" s="16" t="str">
        <f>IF(Table1[[#This Row],[Column2]]=0, Table1[[#This Row],[Column1]], Table1[[#This Row],[Column2]]*1000)</f>
        <v>436</v>
      </c>
      <c r="M1244" s="14" t="str">
        <f>IFERROR(MID(Table1[[#This Row],[price]],SEARCH("¹",Table1[[#This Row],[price]])+1, 10), MID(Table1[[#This Row],[price]],SEARCH("Rs. ",Table1[[#This Row],[price]])+4, 10))</f>
        <v>524</v>
      </c>
      <c r="N1244" s="6" t="str">
        <f>IF(ISNUMBER(SEARCH("Men", Table1[[#This Row],[name]])), "Men", "Women")</f>
        <v>Men</v>
      </c>
      <c r="O1244" s="6"/>
      <c r="P1244" s="6"/>
    </row>
    <row r="1245" spans="1:16" ht="19.8" customHeight="1" x14ac:dyDescent="0.3">
      <c r="A1245" t="s">
        <v>127</v>
      </c>
      <c r="B1245" t="s">
        <v>5153</v>
      </c>
      <c r="C1245" t="s">
        <v>1169</v>
      </c>
      <c r="D1245" t="s">
        <v>436</v>
      </c>
      <c r="E1245" s="1" t="s">
        <v>5154</v>
      </c>
      <c r="F1245" t="s">
        <v>373</v>
      </c>
      <c r="G1245" s="1" t="s">
        <v>5155</v>
      </c>
      <c r="H1245" t="s">
        <v>5156</v>
      </c>
      <c r="I1245" s="10" t="str">
        <f>IFERROR(LEFT(Table1[[#This Row],[ratingOld]],SEARCH("|", Table1[[#This Row],[ratingOld]])-2), AVERAGE(Table1[Ratings]))</f>
        <v>4.2</v>
      </c>
      <c r="J1245" s="1" t="str">
        <f>IF(Table1[[#This Row],[numBuyers]]&lt;&gt;"None",LEFT(Table1[[#This Row],[numBuyers]],SEARCH(" ",Table1[[#This Row],[numBuyers]])-1), "None")</f>
        <v>11.7k</v>
      </c>
      <c r="K1245" s="1" t="str">
        <f>IFERROR(LEFT(Table1[[#This Row],[Column1]],SEARCH("k", Table1[[#This Row],[Column1]])-1), 0)</f>
        <v>11.7</v>
      </c>
      <c r="L1245" s="16">
        <f>IF(Table1[[#This Row],[Column2]]=0, Table1[[#This Row],[Column1]], Table1[[#This Row],[Column2]]*1000)</f>
        <v>11700</v>
      </c>
      <c r="M1245" s="14" t="str">
        <f>IFERROR(MID(Table1[[#This Row],[price]],SEARCH("¹",Table1[[#This Row],[price]])+1, 10), MID(Table1[[#This Row],[price]],SEARCH("Rs. ",Table1[[#This Row],[price]])+4, 10))</f>
        <v>719</v>
      </c>
      <c r="N1245" s="6" t="str">
        <f>IF(ISNUMBER(SEARCH("Men", Table1[[#This Row],[name]])), "Men", "Women")</f>
        <v>Men</v>
      </c>
      <c r="O1245" s="6"/>
      <c r="P1245" s="6"/>
    </row>
    <row r="1246" spans="1:16" ht="19.8" customHeight="1" x14ac:dyDescent="0.3">
      <c r="A1246" t="s">
        <v>240</v>
      </c>
      <c r="B1246" t="s">
        <v>5157</v>
      </c>
      <c r="C1246" t="s">
        <v>5158</v>
      </c>
      <c r="D1246" t="s">
        <v>887</v>
      </c>
      <c r="E1246" s="1" t="s">
        <v>5159</v>
      </c>
      <c r="F1246" s="1" t="s">
        <v>1067</v>
      </c>
      <c r="G1246" s="1" t="s">
        <v>5160</v>
      </c>
      <c r="H1246" t="s">
        <v>5161</v>
      </c>
      <c r="I1246" s="10" t="str">
        <f>IFERROR(LEFT(Table1[[#This Row],[ratingOld]],SEARCH("|", Table1[[#This Row],[ratingOld]])-2), AVERAGE(Table1[Ratings]))</f>
        <v>3.7</v>
      </c>
      <c r="J1246" s="1" t="str">
        <f>IF(Table1[[#This Row],[numBuyers]]&lt;&gt;"None",LEFT(Table1[[#This Row],[numBuyers]],SEARCH(" ",Table1[[#This Row],[numBuyers]])-1), "None")</f>
        <v>927</v>
      </c>
      <c r="K1246" s="1">
        <f>IFERROR(LEFT(Table1[[#This Row],[Column1]],SEARCH("k", Table1[[#This Row],[Column1]])-1), 0)</f>
        <v>0</v>
      </c>
      <c r="L1246" s="16" t="str">
        <f>IF(Table1[[#This Row],[Column2]]=0, Table1[[#This Row],[Column1]], Table1[[#This Row],[Column2]]*1000)</f>
        <v>927</v>
      </c>
      <c r="M1246" s="14" t="str">
        <f>IFERROR(MID(Table1[[#This Row],[price]],SEARCH("¹",Table1[[#This Row],[price]])+1, 10), MID(Table1[[#This Row],[price]],SEARCH("Rs. ",Table1[[#This Row],[price]])+4, 10))</f>
        <v>832</v>
      </c>
      <c r="N1246" s="6" t="str">
        <f>IF(ISNUMBER(SEARCH("Men", Table1[[#This Row],[name]])), "Men", "Women")</f>
        <v>Men</v>
      </c>
      <c r="O1246" s="6"/>
      <c r="P1246" s="6"/>
    </row>
    <row r="1247" spans="1:16" ht="19.8" customHeight="1" x14ac:dyDescent="0.3">
      <c r="A1247" t="s">
        <v>5162</v>
      </c>
      <c r="B1247" t="s">
        <v>5163</v>
      </c>
      <c r="C1247" t="s">
        <v>1232</v>
      </c>
      <c r="D1247" t="s">
        <v>201</v>
      </c>
      <c r="E1247" s="1" t="s">
        <v>5164</v>
      </c>
      <c r="F1247" s="1" t="s">
        <v>2337</v>
      </c>
      <c r="G1247" s="1" t="s">
        <v>5165</v>
      </c>
      <c r="H1247" t="s">
        <v>2234</v>
      </c>
      <c r="I1247" s="10" t="str">
        <f>IFERROR(LEFT(Table1[[#This Row],[ratingOld]],SEARCH("|", Table1[[#This Row],[ratingOld]])-2), AVERAGE(Table1[Ratings]))</f>
        <v>4.6</v>
      </c>
      <c r="J1247" s="1" t="str">
        <f>IF(Table1[[#This Row],[numBuyers]]&lt;&gt;"None",LEFT(Table1[[#This Row],[numBuyers]],SEARCH(" ",Table1[[#This Row],[numBuyers]])-1), "None")</f>
        <v>5</v>
      </c>
      <c r="K1247" s="1">
        <f>IFERROR(LEFT(Table1[[#This Row],[Column1]],SEARCH("k", Table1[[#This Row],[Column1]])-1), 0)</f>
        <v>0</v>
      </c>
      <c r="L1247" s="16" t="str">
        <f>IF(Table1[[#This Row],[Column2]]=0, Table1[[#This Row],[Column1]], Table1[[#This Row],[Column2]]*1000)</f>
        <v>5</v>
      </c>
      <c r="M1247" s="14" t="str">
        <f>IFERROR(MID(Table1[[#This Row],[price]],SEARCH("¹",Table1[[#This Row],[price]])+1, 10), MID(Table1[[#This Row],[price]],SEARCH("Rs. ",Table1[[#This Row],[price]])+4, 10))</f>
        <v>734</v>
      </c>
      <c r="N1247" s="6" t="str">
        <f>IF(ISNUMBER(SEARCH("Men", Table1[[#This Row],[name]])), "Men", "Women")</f>
        <v>Women</v>
      </c>
      <c r="O1247" s="6"/>
      <c r="P1247" s="6"/>
    </row>
    <row r="1248" spans="1:16" ht="19.8" hidden="1" customHeight="1" x14ac:dyDescent="0.3">
      <c r="A1248" t="s">
        <v>5166</v>
      </c>
      <c r="B1248" t="s">
        <v>5167</v>
      </c>
      <c r="C1248" t="s">
        <v>2340</v>
      </c>
      <c r="D1248" t="s">
        <v>201</v>
      </c>
      <c r="E1248" s="1" t="s">
        <v>5168</v>
      </c>
      <c r="F1248" s="1" t="s">
        <v>648</v>
      </c>
      <c r="G1248" t="s">
        <v>21</v>
      </c>
      <c r="H1248" t="s">
        <v>21</v>
      </c>
      <c r="I1248" s="1" t="str">
        <f ca="1">IFERROR(LEFT(Table1[[#This Row],[ratingOld]],SEARCH("|", Table1[[#This Row],[ratingOld]])-2), AVERAGE(Table1[Ratings]))</f>
        <v>4.4</v>
      </c>
      <c r="J1248" s="1" t="str">
        <f>IF(Table1[[#This Row],[numBuyers]]&lt;&gt;"None",LEFT(Table1[[#This Row],[numBuyers]],SEARCH(" ",Table1[[#This Row],[numBuyers]])-1), "None")</f>
        <v>None</v>
      </c>
      <c r="K1248" s="1">
        <f>IFERROR(LEFT(Table1[[#This Row],[Column1]],SEARCH("k", Table1[[#This Row],[Column1]])-1), 0)</f>
        <v>0</v>
      </c>
      <c r="L1248" s="6" t="str">
        <f>IF(Table1[[#This Row],[Column2]]=0, Table1[[#This Row],[Column1]], Table1[[#This Row],[Column2]]*1000)</f>
        <v>None</v>
      </c>
      <c r="M1248" s="6" t="str">
        <f>IFERROR(MID(Table1[[#This Row],[price]],SEARCH("¹",Table1[[#This Row],[price]])+1, 10), MID(Table1[[#This Row],[price]],SEARCH("Rs. ",Table1[[#This Row],[price]])+4, 10))</f>
        <v>4199</v>
      </c>
      <c r="N1248" s="6" t="str">
        <f>IF(ISNUMBER(SEARCH("Men", Table1[[#This Row],[name]])), "Men", "Women")</f>
        <v>Men</v>
      </c>
      <c r="O1248" s="6" t="str">
        <f>TRIM(RIGHT(SUBSTITUTE(Table1[[#This Row],[name]], " ", REPT(" ", 100)), 100))</f>
        <v>Shoes</v>
      </c>
      <c r="P124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249" spans="1:16" ht="19.8" customHeight="1" x14ac:dyDescent="0.3">
      <c r="A1249" t="s">
        <v>5060</v>
      </c>
      <c r="B1249" t="s">
        <v>5169</v>
      </c>
      <c r="C1249" t="s">
        <v>5170</v>
      </c>
      <c r="D1249" t="s">
        <v>99</v>
      </c>
      <c r="E1249" s="1" t="s">
        <v>5171</v>
      </c>
      <c r="F1249" t="s">
        <v>5172</v>
      </c>
      <c r="G1249" s="1" t="s">
        <v>5173</v>
      </c>
      <c r="H1249" t="s">
        <v>5174</v>
      </c>
      <c r="I1249" s="10" t="str">
        <f>IFERROR(LEFT(Table1[[#This Row],[ratingOld]],SEARCH("|", Table1[[#This Row],[ratingOld]])-2), AVERAGE(Table1[Ratings]))</f>
        <v>4.6</v>
      </c>
      <c r="J1249" s="1" t="str">
        <f>IF(Table1[[#This Row],[numBuyers]]&lt;&gt;"None",LEFT(Table1[[#This Row],[numBuyers]],SEARCH(" ",Table1[[#This Row],[numBuyers]])-1), "None")</f>
        <v>885</v>
      </c>
      <c r="K1249" s="1">
        <f>IFERROR(LEFT(Table1[[#This Row],[Column1]],SEARCH("k", Table1[[#This Row],[Column1]])-1), 0)</f>
        <v>0</v>
      </c>
      <c r="L1249" s="16" t="str">
        <f>IF(Table1[[#This Row],[Column2]]=0, Table1[[#This Row],[Column1]], Table1[[#This Row],[Column2]]*1000)</f>
        <v>885</v>
      </c>
      <c r="M1249" s="14" t="str">
        <f>IFERROR(MID(Table1[[#This Row],[price]],SEARCH("¹",Table1[[#This Row],[price]])+1, 10), MID(Table1[[#This Row],[price]],SEARCH("Rs. ",Table1[[#This Row],[price]])+4, 10))</f>
        <v>1610</v>
      </c>
      <c r="N1249" s="6" t="str">
        <f>IF(ISNUMBER(SEARCH("Men", Table1[[#This Row],[name]])), "Men", "Women")</f>
        <v>Men</v>
      </c>
      <c r="O1249" s="6"/>
      <c r="P1249" s="6"/>
    </row>
    <row r="1250" spans="1:16" ht="19.8" customHeight="1" x14ac:dyDescent="0.3">
      <c r="A1250" t="s">
        <v>240</v>
      </c>
      <c r="B1250" t="s">
        <v>5175</v>
      </c>
      <c r="C1250" t="s">
        <v>5176</v>
      </c>
      <c r="D1250" t="s">
        <v>708</v>
      </c>
      <c r="E1250" t="s">
        <v>1764</v>
      </c>
      <c r="F1250" s="1" t="s">
        <v>5177</v>
      </c>
      <c r="G1250" s="1" t="s">
        <v>5178</v>
      </c>
      <c r="H1250" t="s">
        <v>5179</v>
      </c>
      <c r="I1250" s="10" t="str">
        <f>IFERROR(LEFT(Table1[[#This Row],[ratingOld]],SEARCH("|", Table1[[#This Row],[ratingOld]])-2), AVERAGE(Table1[Ratings]))</f>
        <v>3.7</v>
      </c>
      <c r="J1250" s="1" t="str">
        <f>IF(Table1[[#This Row],[numBuyers]]&lt;&gt;"None",LEFT(Table1[[#This Row],[numBuyers]],SEARCH(" ",Table1[[#This Row],[numBuyers]])-1), "None")</f>
        <v>643</v>
      </c>
      <c r="K1250" s="1">
        <f>IFERROR(LEFT(Table1[[#This Row],[Column1]],SEARCH("k", Table1[[#This Row],[Column1]])-1), 0)</f>
        <v>0</v>
      </c>
      <c r="L1250" s="16" t="str">
        <f>IF(Table1[[#This Row],[Column2]]=0, Table1[[#This Row],[Column1]], Table1[[#This Row],[Column2]]*1000)</f>
        <v>643</v>
      </c>
      <c r="M1250" s="14" t="str">
        <f>IFERROR(MID(Table1[[#This Row],[price]],SEARCH("¹",Table1[[#This Row],[price]])+1, 10), MID(Table1[[#This Row],[price]],SEARCH("Rs. ",Table1[[#This Row],[price]])+4, 10))</f>
        <v>811</v>
      </c>
      <c r="N1250" s="6" t="str">
        <f>IF(ISNUMBER(SEARCH("Men", Table1[[#This Row],[name]])), "Men", "Women")</f>
        <v>Men</v>
      </c>
      <c r="O1250" s="6"/>
      <c r="P1250" s="6"/>
    </row>
    <row r="1251" spans="1:16" ht="19.8" hidden="1" customHeight="1" x14ac:dyDescent="0.3">
      <c r="A1251" t="s">
        <v>1318</v>
      </c>
      <c r="B1251" t="s">
        <v>4236</v>
      </c>
      <c r="C1251" t="s">
        <v>2085</v>
      </c>
      <c r="D1251" t="s">
        <v>18</v>
      </c>
      <c r="E1251" s="1" t="s">
        <v>5180</v>
      </c>
      <c r="F1251" s="1" t="s">
        <v>1321</v>
      </c>
      <c r="G1251" t="s">
        <v>21</v>
      </c>
      <c r="H1251" t="s">
        <v>21</v>
      </c>
      <c r="I1251" s="1" t="str">
        <f ca="1">IFERROR(LEFT(Table1[[#This Row],[ratingOld]],SEARCH("|", Table1[[#This Row],[ratingOld]])-2), AVERAGE(Table1[Ratings]))</f>
        <v>4.4</v>
      </c>
      <c r="J1251" s="1" t="str">
        <f>IF(Table1[[#This Row],[numBuyers]]&lt;&gt;"None",LEFT(Table1[[#This Row],[numBuyers]],SEARCH(" ",Table1[[#This Row],[numBuyers]])-1), "None")</f>
        <v>None</v>
      </c>
      <c r="K1251" s="1">
        <f>IFERROR(LEFT(Table1[[#This Row],[Column1]],SEARCH("k", Table1[[#This Row],[Column1]])-1), 0)</f>
        <v>0</v>
      </c>
      <c r="L1251" s="6" t="str">
        <f>IF(Table1[[#This Row],[Column2]]=0, Table1[[#This Row],[Column1]], Table1[[#This Row],[Column2]]*1000)</f>
        <v>None</v>
      </c>
      <c r="M1251" s="6" t="str">
        <f>IFERROR(MID(Table1[[#This Row],[price]],SEARCH("¹",Table1[[#This Row],[price]])+1, 10), MID(Table1[[#This Row],[price]],SEARCH("Rs. ",Table1[[#This Row],[price]])+4, 10))</f>
        <v>1439</v>
      </c>
      <c r="N1251" s="6" t="str">
        <f>IF(ISNUMBER(SEARCH("Men", Table1[[#This Row],[name]])), "Men", "Women")</f>
        <v>Men</v>
      </c>
      <c r="O1251" s="6" t="str">
        <f>TRIM(RIGHT(SUBSTITUTE(Table1[[#This Row],[name]], " ", REPT(" ", 100)), 100))</f>
        <v>Sneakers</v>
      </c>
      <c r="P125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252" spans="1:16" ht="19.8" customHeight="1" x14ac:dyDescent="0.3">
      <c r="A1252" t="s">
        <v>127</v>
      </c>
      <c r="B1252" t="s">
        <v>2884</v>
      </c>
      <c r="C1252" t="s">
        <v>2340</v>
      </c>
      <c r="D1252" t="s">
        <v>201</v>
      </c>
      <c r="E1252" s="1" t="s">
        <v>5181</v>
      </c>
      <c r="F1252" s="1" t="s">
        <v>2886</v>
      </c>
      <c r="G1252" s="1" t="s">
        <v>5182</v>
      </c>
      <c r="H1252" t="s">
        <v>3331</v>
      </c>
      <c r="I1252" s="10" t="str">
        <f>IFERROR(LEFT(Table1[[#This Row],[ratingOld]],SEARCH("|", Table1[[#This Row],[ratingOld]])-2), AVERAGE(Table1[Ratings]))</f>
        <v>4.3</v>
      </c>
      <c r="J1252" s="1" t="str">
        <f>IF(Table1[[#This Row],[numBuyers]]&lt;&gt;"None",LEFT(Table1[[#This Row],[numBuyers]],SEARCH(" ",Table1[[#This Row],[numBuyers]])-1), "None")</f>
        <v>64</v>
      </c>
      <c r="K1252" s="1">
        <f>IFERROR(LEFT(Table1[[#This Row],[Column1]],SEARCH("k", Table1[[#This Row],[Column1]])-1), 0)</f>
        <v>0</v>
      </c>
      <c r="L1252" s="16" t="str">
        <f>IF(Table1[[#This Row],[Column2]]=0, Table1[[#This Row],[Column1]], Table1[[#This Row],[Column2]]*1000)</f>
        <v>64</v>
      </c>
      <c r="M1252" s="14" t="str">
        <f>IFERROR(MID(Table1[[#This Row],[price]],SEARCH("¹",Table1[[#This Row],[price]])+1, 10), MID(Table1[[#This Row],[price]],SEARCH("Rs. ",Table1[[#This Row],[price]])+4, 10))</f>
        <v>4199</v>
      </c>
      <c r="N1252" s="6" t="str">
        <f>IF(ISNUMBER(SEARCH("Men", Table1[[#This Row],[name]])), "Men", "Women")</f>
        <v>Men</v>
      </c>
      <c r="O1252" s="6"/>
      <c r="P1252" s="6"/>
    </row>
    <row r="1253" spans="1:16" ht="19.8" customHeight="1" x14ac:dyDescent="0.3">
      <c r="A1253" t="s">
        <v>1478</v>
      </c>
      <c r="B1253" t="s">
        <v>5183</v>
      </c>
      <c r="C1253" t="s">
        <v>2269</v>
      </c>
      <c r="D1253" t="s">
        <v>1639</v>
      </c>
      <c r="E1253" t="s">
        <v>5184</v>
      </c>
      <c r="F1253" t="s">
        <v>5185</v>
      </c>
      <c r="G1253" s="1" t="s">
        <v>3854</v>
      </c>
      <c r="H1253" t="s">
        <v>1317</v>
      </c>
      <c r="I1253" s="10" t="str">
        <f>IFERROR(LEFT(Table1[[#This Row],[ratingOld]],SEARCH("|", Table1[[#This Row],[ratingOld]])-2), AVERAGE(Table1[Ratings]))</f>
        <v>4.3</v>
      </c>
      <c r="J1253" s="1" t="str">
        <f>IF(Table1[[#This Row],[numBuyers]]&lt;&gt;"None",LEFT(Table1[[#This Row],[numBuyers]],SEARCH(" ",Table1[[#This Row],[numBuyers]])-1), "None")</f>
        <v>1.7k</v>
      </c>
      <c r="K1253" s="1" t="str">
        <f>IFERROR(LEFT(Table1[[#This Row],[Column1]],SEARCH("k", Table1[[#This Row],[Column1]])-1), 0)</f>
        <v>1.7</v>
      </c>
      <c r="L1253" s="16">
        <f>IF(Table1[[#This Row],[Column2]]=0, Table1[[#This Row],[Column1]], Table1[[#This Row],[Column2]]*1000)</f>
        <v>1700</v>
      </c>
      <c r="M1253" s="14" t="str">
        <f>IFERROR(MID(Table1[[#This Row],[price]],SEARCH("¹",Table1[[#This Row],[price]])+1, 10), MID(Table1[[#This Row],[price]],SEARCH("Rs. ",Table1[[#This Row],[price]])+4, 10))</f>
        <v>485</v>
      </c>
      <c r="N1253" s="6" t="str">
        <f>IF(ISNUMBER(SEARCH("Men", Table1[[#This Row],[name]])), "Men", "Women")</f>
        <v>Women</v>
      </c>
      <c r="O1253" s="6"/>
      <c r="P1253" s="6"/>
    </row>
    <row r="1254" spans="1:16" ht="19.8" customHeight="1" x14ac:dyDescent="0.3">
      <c r="A1254" t="s">
        <v>7</v>
      </c>
      <c r="B1254" t="s">
        <v>5186</v>
      </c>
      <c r="C1254" t="s">
        <v>3504</v>
      </c>
      <c r="D1254" t="s">
        <v>526</v>
      </c>
      <c r="E1254" s="1" t="s">
        <v>5187</v>
      </c>
      <c r="F1254" s="1" t="s">
        <v>823</v>
      </c>
      <c r="G1254" s="1" t="s">
        <v>5188</v>
      </c>
      <c r="H1254" t="s">
        <v>420</v>
      </c>
      <c r="I1254" s="10" t="str">
        <f>IFERROR(LEFT(Table1[[#This Row],[ratingOld]],SEARCH("|", Table1[[#This Row],[ratingOld]])-2), AVERAGE(Table1[Ratings]))</f>
        <v>4.7</v>
      </c>
      <c r="J1254" s="1" t="str">
        <f>IF(Table1[[#This Row],[numBuyers]]&lt;&gt;"None",LEFT(Table1[[#This Row],[numBuyers]],SEARCH(" ",Table1[[#This Row],[numBuyers]])-1), "None")</f>
        <v>24</v>
      </c>
      <c r="K1254" s="1">
        <f>IFERROR(LEFT(Table1[[#This Row],[Column1]],SEARCH("k", Table1[[#This Row],[Column1]])-1), 0)</f>
        <v>0</v>
      </c>
      <c r="L1254" s="16" t="str">
        <f>IF(Table1[[#This Row],[Column2]]=0, Table1[[#This Row],[Column1]], Table1[[#This Row],[Column2]]*1000)</f>
        <v>24</v>
      </c>
      <c r="M1254" s="14" t="str">
        <f>IFERROR(MID(Table1[[#This Row],[price]],SEARCH("¹",Table1[[#This Row],[price]])+1, 10), MID(Table1[[#This Row],[price]],SEARCH("Rs. ",Table1[[#This Row],[price]])+4, 10))</f>
        <v>4549</v>
      </c>
      <c r="N1254" s="6" t="str">
        <f>IF(ISNUMBER(SEARCH("Men", Table1[[#This Row],[name]])), "Men", "Women")</f>
        <v>Men</v>
      </c>
      <c r="O1254" s="6"/>
      <c r="P1254" s="6"/>
    </row>
    <row r="1255" spans="1:16" ht="19.8" customHeight="1" x14ac:dyDescent="0.3">
      <c r="A1255" t="s">
        <v>104</v>
      </c>
      <c r="B1255" t="s">
        <v>5189</v>
      </c>
      <c r="C1255" t="s">
        <v>4920</v>
      </c>
      <c r="D1255" t="s">
        <v>436</v>
      </c>
      <c r="E1255" s="1" t="s">
        <v>5190</v>
      </c>
      <c r="F1255" s="1" t="s">
        <v>1404</v>
      </c>
      <c r="G1255" s="1" t="s">
        <v>5191</v>
      </c>
      <c r="H1255" t="s">
        <v>4106</v>
      </c>
      <c r="I1255" s="10" t="str">
        <f>IFERROR(LEFT(Table1[[#This Row],[ratingOld]],SEARCH("|", Table1[[#This Row],[ratingOld]])-2), AVERAGE(Table1[Ratings]))</f>
        <v>4.3</v>
      </c>
      <c r="J1255" s="1" t="str">
        <f>IF(Table1[[#This Row],[numBuyers]]&lt;&gt;"None",LEFT(Table1[[#This Row],[numBuyers]],SEARCH(" ",Table1[[#This Row],[numBuyers]])-1), "None")</f>
        <v>21</v>
      </c>
      <c r="K1255" s="1">
        <f>IFERROR(LEFT(Table1[[#This Row],[Column1]],SEARCH("k", Table1[[#This Row],[Column1]])-1), 0)</f>
        <v>0</v>
      </c>
      <c r="L1255" s="16" t="str">
        <f>IF(Table1[[#This Row],[Column2]]=0, Table1[[#This Row],[Column1]], Table1[[#This Row],[Column2]]*1000)</f>
        <v>21</v>
      </c>
      <c r="M1255" s="14" t="str">
        <f>IFERROR(MID(Table1[[#This Row],[price]],SEARCH("¹",Table1[[#This Row],[price]])+1, 10), MID(Table1[[#This Row],[price]],SEARCH("Rs. ",Table1[[#This Row],[price]])+4, 10))</f>
        <v>3999</v>
      </c>
      <c r="N1255" s="6" t="str">
        <f>IF(ISNUMBER(SEARCH("Men", Table1[[#This Row],[name]])), "Men", "Women")</f>
        <v>Men</v>
      </c>
      <c r="O1255" s="6"/>
      <c r="P1255" s="6"/>
    </row>
    <row r="1256" spans="1:16" ht="19.8" customHeight="1" x14ac:dyDescent="0.3">
      <c r="A1256" t="s">
        <v>638</v>
      </c>
      <c r="B1256" t="s">
        <v>1040</v>
      </c>
      <c r="C1256" t="s">
        <v>177</v>
      </c>
      <c r="D1256" t="s">
        <v>10</v>
      </c>
      <c r="E1256" s="1" t="s">
        <v>2129</v>
      </c>
      <c r="F1256" s="1" t="s">
        <v>1042</v>
      </c>
      <c r="G1256" s="1" t="s">
        <v>5192</v>
      </c>
      <c r="H1256" t="s">
        <v>2708</v>
      </c>
      <c r="I1256" s="10" t="str">
        <f>IFERROR(LEFT(Table1[[#This Row],[ratingOld]],SEARCH("|", Table1[[#This Row],[ratingOld]])-2), AVERAGE(Table1[Ratings]))</f>
        <v>4.3</v>
      </c>
      <c r="J1256" s="1" t="str">
        <f>IF(Table1[[#This Row],[numBuyers]]&lt;&gt;"None",LEFT(Table1[[#This Row],[numBuyers]],SEARCH(" ",Table1[[#This Row],[numBuyers]])-1), "None")</f>
        <v>536</v>
      </c>
      <c r="K1256" s="1">
        <f>IFERROR(LEFT(Table1[[#This Row],[Column1]],SEARCH("k", Table1[[#This Row],[Column1]])-1), 0)</f>
        <v>0</v>
      </c>
      <c r="L1256" s="16" t="str">
        <f>IF(Table1[[#This Row],[Column2]]=0, Table1[[#This Row],[Column1]], Table1[[#This Row],[Column2]]*1000)</f>
        <v>536</v>
      </c>
      <c r="M1256" s="14" t="str">
        <f>IFERROR(MID(Table1[[#This Row],[price]],SEARCH("¹",Table1[[#This Row],[price]])+1, 10), MID(Table1[[#This Row],[price]],SEARCH("Rs. ",Table1[[#This Row],[price]])+4, 10))</f>
        <v>2399</v>
      </c>
      <c r="N1256" s="6" t="str">
        <f>IF(ISNUMBER(SEARCH("Men", Table1[[#This Row],[name]])), "Men", "Women")</f>
        <v>Men</v>
      </c>
      <c r="O1256" s="6"/>
      <c r="P1256" s="6"/>
    </row>
    <row r="1257" spans="1:16" ht="19.8" customHeight="1" x14ac:dyDescent="0.3">
      <c r="A1257" t="s">
        <v>5193</v>
      </c>
      <c r="B1257" t="s">
        <v>5194</v>
      </c>
      <c r="C1257" t="s">
        <v>5195</v>
      </c>
      <c r="D1257" t="s">
        <v>459</v>
      </c>
      <c r="E1257" s="1" t="s">
        <v>5196</v>
      </c>
      <c r="F1257" t="s">
        <v>5197</v>
      </c>
      <c r="G1257" s="1" t="s">
        <v>2223</v>
      </c>
      <c r="H1257" t="s">
        <v>190</v>
      </c>
      <c r="I1257" s="10" t="str">
        <f>IFERROR(LEFT(Table1[[#This Row],[ratingOld]],SEARCH("|", Table1[[#This Row],[ratingOld]])-2), AVERAGE(Table1[Ratings]))</f>
        <v>4.3</v>
      </c>
      <c r="J1257" s="1" t="str">
        <f>IF(Table1[[#This Row],[numBuyers]]&lt;&gt;"None",LEFT(Table1[[#This Row],[numBuyers]],SEARCH(" ",Table1[[#This Row],[numBuyers]])-1), "None")</f>
        <v>1k</v>
      </c>
      <c r="K1257" s="1" t="str">
        <f>IFERROR(LEFT(Table1[[#This Row],[Column1]],SEARCH("k", Table1[[#This Row],[Column1]])-1), 0)</f>
        <v>1</v>
      </c>
      <c r="L1257" s="16">
        <f>IF(Table1[[#This Row],[Column2]]=0, Table1[[#This Row],[Column1]], Table1[[#This Row],[Column2]]*1000)</f>
        <v>1000</v>
      </c>
      <c r="M1257" s="14" t="str">
        <f>IFERROR(MID(Table1[[#This Row],[price]],SEARCH("¹",Table1[[#This Row],[price]])+1, 10), MID(Table1[[#This Row],[price]],SEARCH("Rs. ",Table1[[#This Row],[price]])+4, 10))</f>
        <v>300</v>
      </c>
      <c r="N1257" s="6" t="str">
        <f>IF(ISNUMBER(SEARCH("Men", Table1[[#This Row],[name]])), "Men", "Women")</f>
        <v>Men</v>
      </c>
      <c r="O1257" s="6"/>
      <c r="P1257" s="6"/>
    </row>
    <row r="1258" spans="1:16" ht="19.8" customHeight="1" x14ac:dyDescent="0.3">
      <c r="A1258" t="s">
        <v>140</v>
      </c>
      <c r="B1258" t="s">
        <v>5198</v>
      </c>
      <c r="C1258" t="s">
        <v>806</v>
      </c>
      <c r="D1258" t="s">
        <v>68</v>
      </c>
      <c r="E1258" t="s">
        <v>5199</v>
      </c>
      <c r="F1258" s="1" t="s">
        <v>1060</v>
      </c>
      <c r="G1258" s="1" t="s">
        <v>5200</v>
      </c>
      <c r="H1258" t="s">
        <v>110</v>
      </c>
      <c r="I1258" s="10" t="str">
        <f>IFERROR(LEFT(Table1[[#This Row],[ratingOld]],SEARCH("|", Table1[[#This Row],[ratingOld]])-2), AVERAGE(Table1[Ratings]))</f>
        <v>3.8</v>
      </c>
      <c r="J1258" s="1" t="str">
        <f>IF(Table1[[#This Row],[numBuyers]]&lt;&gt;"None",LEFT(Table1[[#This Row],[numBuyers]],SEARCH(" ",Table1[[#This Row],[numBuyers]])-1), "None")</f>
        <v>1.3k</v>
      </c>
      <c r="K1258" s="1" t="str">
        <f>IFERROR(LEFT(Table1[[#This Row],[Column1]],SEARCH("k", Table1[[#This Row],[Column1]])-1), 0)</f>
        <v>1.3</v>
      </c>
      <c r="L1258" s="16">
        <f>IF(Table1[[#This Row],[Column2]]=0, Table1[[#This Row],[Column1]], Table1[[#This Row],[Column2]]*1000)</f>
        <v>1300</v>
      </c>
      <c r="M1258" s="14" t="str">
        <f>IFERROR(MID(Table1[[#This Row],[price]],SEARCH("¹",Table1[[#This Row],[price]])+1, 10), MID(Table1[[#This Row],[price]],SEARCH("Rs. ",Table1[[#This Row],[price]])+4, 10))</f>
        <v>854</v>
      </c>
      <c r="N1258" s="6" t="str">
        <f>IF(ISNUMBER(SEARCH("Men", Table1[[#This Row],[name]])), "Men", "Women")</f>
        <v>Men</v>
      </c>
      <c r="O1258" s="6"/>
      <c r="P1258" s="6"/>
    </row>
    <row r="1259" spans="1:16" ht="19.8" customHeight="1" x14ac:dyDescent="0.3">
      <c r="A1259" t="s">
        <v>488</v>
      </c>
      <c r="B1259" t="s">
        <v>836</v>
      </c>
      <c r="C1259" t="s">
        <v>646</v>
      </c>
      <c r="D1259" t="s">
        <v>5201</v>
      </c>
      <c r="E1259" s="1" t="s">
        <v>5202</v>
      </c>
      <c r="F1259" s="1" t="s">
        <v>5203</v>
      </c>
      <c r="G1259" s="1" t="s">
        <v>5204</v>
      </c>
      <c r="H1259" t="s">
        <v>3483</v>
      </c>
      <c r="I1259" s="10" t="str">
        <f>IFERROR(LEFT(Table1[[#This Row],[ratingOld]],SEARCH("|", Table1[[#This Row],[ratingOld]])-2), AVERAGE(Table1[Ratings]))</f>
        <v>4.4</v>
      </c>
      <c r="J1259" s="1" t="str">
        <f>IF(Table1[[#This Row],[numBuyers]]&lt;&gt;"None",LEFT(Table1[[#This Row],[numBuyers]],SEARCH(" ",Table1[[#This Row],[numBuyers]])-1), "None")</f>
        <v>371</v>
      </c>
      <c r="K1259" s="1">
        <f>IFERROR(LEFT(Table1[[#This Row],[Column1]],SEARCH("k", Table1[[#This Row],[Column1]])-1), 0)</f>
        <v>0</v>
      </c>
      <c r="L1259" s="16" t="str">
        <f>IF(Table1[[#This Row],[Column2]]=0, Table1[[#This Row],[Column1]], Table1[[#This Row],[Column2]]*1000)</f>
        <v>371</v>
      </c>
      <c r="M1259" s="14" t="str">
        <f>IFERROR(MID(Table1[[#This Row],[price]],SEARCH("¹",Table1[[#This Row],[price]])+1, 10), MID(Table1[[#This Row],[price]],SEARCH("Rs. ",Table1[[#This Row],[price]])+4, 10))</f>
        <v>2699</v>
      </c>
      <c r="N1259" s="6" t="str">
        <f>IF(ISNUMBER(SEARCH("Men", Table1[[#This Row],[name]])), "Men", "Women")</f>
        <v>Women</v>
      </c>
      <c r="O1259" s="6"/>
      <c r="P1259" s="6"/>
    </row>
    <row r="1260" spans="1:16" ht="19.8" customHeight="1" x14ac:dyDescent="0.3">
      <c r="A1260" t="s">
        <v>65</v>
      </c>
      <c r="B1260" t="s">
        <v>5205</v>
      </c>
      <c r="C1260" t="s">
        <v>748</v>
      </c>
      <c r="D1260" t="s">
        <v>749</v>
      </c>
      <c r="E1260" t="s">
        <v>5206</v>
      </c>
      <c r="F1260" s="1" t="s">
        <v>285</v>
      </c>
      <c r="G1260" s="1" t="s">
        <v>5207</v>
      </c>
      <c r="H1260" t="s">
        <v>1523</v>
      </c>
      <c r="I1260" s="10" t="str">
        <f>IFERROR(LEFT(Table1[[#This Row],[ratingOld]],SEARCH("|", Table1[[#This Row],[ratingOld]])-2), AVERAGE(Table1[Ratings]))</f>
        <v>4.2</v>
      </c>
      <c r="J1260" s="1" t="str">
        <f>IF(Table1[[#This Row],[numBuyers]]&lt;&gt;"None",LEFT(Table1[[#This Row],[numBuyers]],SEARCH(" ",Table1[[#This Row],[numBuyers]])-1), "None")</f>
        <v>8.8k</v>
      </c>
      <c r="K1260" s="1" t="str">
        <f>IFERROR(LEFT(Table1[[#This Row],[Column1]],SEARCH("k", Table1[[#This Row],[Column1]])-1), 0)</f>
        <v>8.8</v>
      </c>
      <c r="L1260" s="16">
        <f>IF(Table1[[#This Row],[Column2]]=0, Table1[[#This Row],[Column1]], Table1[[#This Row],[Column2]]*1000)</f>
        <v>8800</v>
      </c>
      <c r="M1260" s="14" t="str">
        <f>IFERROR(MID(Table1[[#This Row],[price]],SEARCH("¹",Table1[[#This Row],[price]])+1, 10), MID(Table1[[#This Row],[price]],SEARCH("Rs. ",Table1[[#This Row],[price]])+4, 10))</f>
        <v>579</v>
      </c>
      <c r="N1260" s="6" t="str">
        <f>IF(ISNUMBER(SEARCH("Men", Table1[[#This Row],[name]])), "Men", "Women")</f>
        <v>Men</v>
      </c>
      <c r="O1260" s="6"/>
      <c r="P1260" s="6"/>
    </row>
    <row r="1261" spans="1:16" ht="19.8" hidden="1" customHeight="1" x14ac:dyDescent="0.3">
      <c r="A1261" t="s">
        <v>2083</v>
      </c>
      <c r="B1261" t="s">
        <v>5208</v>
      </c>
      <c r="C1261" t="s">
        <v>37</v>
      </c>
      <c r="D1261" t="s">
        <v>106</v>
      </c>
      <c r="E1261" s="1" t="s">
        <v>5209</v>
      </c>
      <c r="F1261" t="s">
        <v>5210</v>
      </c>
      <c r="G1261" t="s">
        <v>21</v>
      </c>
      <c r="H1261" t="s">
        <v>21</v>
      </c>
      <c r="I1261" s="1" t="str">
        <f ca="1">IFERROR(LEFT(Table1[[#This Row],[ratingOld]],SEARCH("|", Table1[[#This Row],[ratingOld]])-2), AVERAGE(Table1[Ratings]))</f>
        <v>4.4</v>
      </c>
      <c r="J1261" s="1" t="str">
        <f>IF(Table1[[#This Row],[numBuyers]]&lt;&gt;"None",LEFT(Table1[[#This Row],[numBuyers]],SEARCH(" ",Table1[[#This Row],[numBuyers]])-1), "None")</f>
        <v>None</v>
      </c>
      <c r="K1261" s="1">
        <f>IFERROR(LEFT(Table1[[#This Row],[Column1]],SEARCH("k", Table1[[#This Row],[Column1]])-1), 0)</f>
        <v>0</v>
      </c>
      <c r="L1261" s="6" t="str">
        <f>IF(Table1[[#This Row],[Column2]]=0, Table1[[#This Row],[Column1]], Table1[[#This Row],[Column2]]*1000)</f>
        <v>None</v>
      </c>
      <c r="M1261" s="6" t="str">
        <f>IFERROR(MID(Table1[[#This Row],[price]],SEARCH("¹",Table1[[#This Row],[price]])+1, 10), MID(Table1[[#This Row],[price]],SEARCH("Rs. ",Table1[[#This Row],[price]])+4, 10))</f>
        <v>999</v>
      </c>
      <c r="N1261" s="6" t="str">
        <f>IF(ISNUMBER(SEARCH("Men", Table1[[#This Row],[name]])), "Men", "Women")</f>
        <v>Men</v>
      </c>
      <c r="O1261" s="6" t="str">
        <f>TRIM(RIGHT(SUBSTITUTE(Table1[[#This Row],[name]], " ", REPT(" ", 100)), 100))</f>
        <v>Belt</v>
      </c>
      <c r="P126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262" spans="1:16" ht="19.8" customHeight="1" x14ac:dyDescent="0.3">
      <c r="A1262" t="s">
        <v>240</v>
      </c>
      <c r="B1262" t="s">
        <v>5016</v>
      </c>
      <c r="C1262" t="s">
        <v>609</v>
      </c>
      <c r="D1262" t="s">
        <v>18</v>
      </c>
      <c r="E1262" t="s">
        <v>5211</v>
      </c>
      <c r="F1262" t="s">
        <v>373</v>
      </c>
      <c r="G1262" s="1" t="s">
        <v>414</v>
      </c>
      <c r="H1262" t="s">
        <v>303</v>
      </c>
      <c r="I1262" s="10" t="str">
        <f>IFERROR(LEFT(Table1[[#This Row],[ratingOld]],SEARCH("|", Table1[[#This Row],[ratingOld]])-2), AVERAGE(Table1[Ratings]))</f>
        <v>4.2</v>
      </c>
      <c r="J1262" s="1" t="str">
        <f>IF(Table1[[#This Row],[numBuyers]]&lt;&gt;"None",LEFT(Table1[[#This Row],[numBuyers]],SEARCH(" ",Table1[[#This Row],[numBuyers]])-1), "None")</f>
        <v>3.2k</v>
      </c>
      <c r="K1262" s="1" t="str">
        <f>IFERROR(LEFT(Table1[[#This Row],[Column1]],SEARCH("k", Table1[[#This Row],[Column1]])-1), 0)</f>
        <v>3.2</v>
      </c>
      <c r="L1262" s="16">
        <f>IF(Table1[[#This Row],[Column2]]=0, Table1[[#This Row],[Column1]], Table1[[#This Row],[Column2]]*1000)</f>
        <v>3200</v>
      </c>
      <c r="M1262" s="14" t="str">
        <f>IFERROR(MID(Table1[[#This Row],[price]],SEARCH("¹",Table1[[#This Row],[price]])+1, 10), MID(Table1[[#This Row],[price]],SEARCH("Rs. ",Table1[[#This Row],[price]])+4, 10))</f>
        <v>299</v>
      </c>
      <c r="N1262" s="6" t="str">
        <f>IF(ISNUMBER(SEARCH("Men", Table1[[#This Row],[name]])), "Men", "Women")</f>
        <v>Men</v>
      </c>
      <c r="O1262" s="6"/>
      <c r="P1262" s="6"/>
    </row>
    <row r="1263" spans="1:16" ht="19.8" customHeight="1" x14ac:dyDescent="0.3">
      <c r="A1263" t="s">
        <v>5060</v>
      </c>
      <c r="B1263" t="s">
        <v>5212</v>
      </c>
      <c r="C1263" t="s">
        <v>5213</v>
      </c>
      <c r="D1263" t="s">
        <v>99</v>
      </c>
      <c r="E1263" t="s">
        <v>5063</v>
      </c>
      <c r="F1263" t="s">
        <v>21</v>
      </c>
      <c r="G1263" s="1" t="s">
        <v>5214</v>
      </c>
      <c r="H1263" t="s">
        <v>167</v>
      </c>
      <c r="I1263" s="10" t="str">
        <f>IFERROR(LEFT(Table1[[#This Row],[ratingOld]],SEARCH("|", Table1[[#This Row],[ratingOld]])-2), AVERAGE(Table1[Ratings]))</f>
        <v>4.4</v>
      </c>
      <c r="J1263" s="1" t="str">
        <f>IF(Table1[[#This Row],[numBuyers]]&lt;&gt;"None",LEFT(Table1[[#This Row],[numBuyers]],SEARCH(" ",Table1[[#This Row],[numBuyers]])-1), "None")</f>
        <v>6.4k</v>
      </c>
      <c r="K1263" s="1" t="str">
        <f>IFERROR(LEFT(Table1[[#This Row],[Column1]],SEARCH("k", Table1[[#This Row],[Column1]])-1), 0)</f>
        <v>6.4</v>
      </c>
      <c r="L1263" s="16">
        <f>IF(Table1[[#This Row],[Column2]]=0, Table1[[#This Row],[Column1]], Table1[[#This Row],[Column2]]*1000)</f>
        <v>6400</v>
      </c>
      <c r="M1263" s="14" t="str">
        <f>IFERROR(MID(Table1[[#This Row],[price]],SEARCH("¹",Table1[[#This Row],[price]])+1, 10), MID(Table1[[#This Row],[price]],SEARCH("Rs. ",Table1[[#This Row],[price]])+4, 10))</f>
        <v>548</v>
      </c>
      <c r="N1263" s="6" t="str">
        <f>IF(ISNUMBER(SEARCH("Men", Table1[[#This Row],[name]])), "Men", "Women")</f>
        <v>Men</v>
      </c>
      <c r="O1263" s="6"/>
      <c r="P1263" s="6"/>
    </row>
    <row r="1264" spans="1:16" ht="19.8" hidden="1" customHeight="1" x14ac:dyDescent="0.3">
      <c r="A1264" t="s">
        <v>3432</v>
      </c>
      <c r="B1264" t="s">
        <v>5215</v>
      </c>
      <c r="C1264" t="s">
        <v>5216</v>
      </c>
      <c r="D1264" t="s">
        <v>21</v>
      </c>
      <c r="E1264" s="1" t="s">
        <v>5217</v>
      </c>
      <c r="F1264" s="1" t="s">
        <v>5218</v>
      </c>
      <c r="G1264" t="s">
        <v>21</v>
      </c>
      <c r="H1264" t="s">
        <v>21</v>
      </c>
      <c r="I1264" s="1" t="str">
        <f ca="1">IFERROR(LEFT(Table1[[#This Row],[ratingOld]],SEARCH("|", Table1[[#This Row],[ratingOld]])-2), AVERAGE(Table1[Ratings]))</f>
        <v>4.4</v>
      </c>
      <c r="J1264" s="1" t="str">
        <f>IF(Table1[[#This Row],[numBuyers]]&lt;&gt;"None",LEFT(Table1[[#This Row],[numBuyers]],SEARCH(" ",Table1[[#This Row],[numBuyers]])-1), "None")</f>
        <v>None</v>
      </c>
      <c r="K1264" s="1">
        <f>IFERROR(LEFT(Table1[[#This Row],[Column1]],SEARCH("k", Table1[[#This Row],[Column1]])-1), 0)</f>
        <v>0</v>
      </c>
      <c r="L1264" s="6" t="str">
        <f>IF(Table1[[#This Row],[Column2]]=0, Table1[[#This Row],[Column1]], Table1[[#This Row],[Column2]]*1000)</f>
        <v>None</v>
      </c>
      <c r="M1264" s="6" t="str">
        <f>IFERROR(MID(Table1[[#This Row],[price]],SEARCH("¹",Table1[[#This Row],[price]])+1, 10), MID(Table1[[#This Row],[price]],SEARCH("Rs. ",Table1[[#This Row],[price]])+4, 10))</f>
        <v>3199</v>
      </c>
      <c r="N1264" s="6" t="str">
        <f>IF(ISNUMBER(SEARCH("Men", Table1[[#This Row],[name]])), "Men", "Women")</f>
        <v>Men</v>
      </c>
      <c r="O1264" s="6" t="str">
        <f>TRIM(RIGHT(SUBSTITUTE(Table1[[#This Row],[name]], " ", REPT(" ", 100)), 100))</f>
        <v>Jeans</v>
      </c>
      <c r="P126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265" spans="1:16" ht="19.8" hidden="1" customHeight="1" x14ac:dyDescent="0.3">
      <c r="A1265" t="s">
        <v>133</v>
      </c>
      <c r="B1265" t="s">
        <v>5219</v>
      </c>
      <c r="C1265" t="s">
        <v>346</v>
      </c>
      <c r="D1265" t="s">
        <v>21</v>
      </c>
      <c r="E1265" t="s">
        <v>5220</v>
      </c>
      <c r="F1265" s="1" t="s">
        <v>137</v>
      </c>
      <c r="G1265" t="s">
        <v>21</v>
      </c>
      <c r="H1265" t="s">
        <v>21</v>
      </c>
      <c r="I1265" s="1" t="str">
        <f ca="1">IFERROR(LEFT(Table1[[#This Row],[ratingOld]],SEARCH("|", Table1[[#This Row],[ratingOld]])-2), AVERAGE(Table1[Ratings]))</f>
        <v>4.4</v>
      </c>
      <c r="J1265" s="1" t="str">
        <f>IF(Table1[[#This Row],[numBuyers]]&lt;&gt;"None",LEFT(Table1[[#This Row],[numBuyers]],SEARCH(" ",Table1[[#This Row],[numBuyers]])-1), "None")</f>
        <v>None</v>
      </c>
      <c r="K1265" s="1">
        <f>IFERROR(LEFT(Table1[[#This Row],[Column1]],SEARCH("k", Table1[[#This Row],[Column1]])-1), 0)</f>
        <v>0</v>
      </c>
      <c r="L1265" s="6" t="str">
        <f>IF(Table1[[#This Row],[Column2]]=0, Table1[[#This Row],[Column1]], Table1[[#This Row],[Column2]]*1000)</f>
        <v>None</v>
      </c>
      <c r="M1265" s="6" t="str">
        <f>IFERROR(MID(Table1[[#This Row],[price]],SEARCH("¹",Table1[[#This Row],[price]])+1, 10), MID(Table1[[#This Row],[price]],SEARCH("Rs. ",Table1[[#This Row],[price]])+4, 10))</f>
        <v>1799</v>
      </c>
      <c r="N1265" s="6" t="str">
        <f>IF(ISNUMBER(SEARCH("Men", Table1[[#This Row],[name]])), "Men", "Women")</f>
        <v>Women</v>
      </c>
      <c r="O1265" s="6" t="str">
        <f>TRIM(RIGHT(SUBSTITUTE(Table1[[#This Row],[name]], " ", REPT(" ", 100)), 100))</f>
        <v>Shirt</v>
      </c>
      <c r="P126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266" spans="1:16" ht="19.8" customHeight="1" x14ac:dyDescent="0.3">
      <c r="A1266" t="s">
        <v>240</v>
      </c>
      <c r="B1266" t="s">
        <v>5221</v>
      </c>
      <c r="C1266" t="s">
        <v>5222</v>
      </c>
      <c r="D1266" t="s">
        <v>1684</v>
      </c>
      <c r="E1266" t="s">
        <v>5223</v>
      </c>
      <c r="F1266" s="1" t="s">
        <v>308</v>
      </c>
      <c r="G1266" s="1" t="s">
        <v>5224</v>
      </c>
      <c r="H1266" t="s">
        <v>1074</v>
      </c>
      <c r="I1266" s="10" t="str">
        <f>IFERROR(LEFT(Table1[[#This Row],[ratingOld]],SEARCH("|", Table1[[#This Row],[ratingOld]])-2), AVERAGE(Table1[Ratings]))</f>
        <v>3.9</v>
      </c>
      <c r="J1266" s="1" t="str">
        <f>IF(Table1[[#This Row],[numBuyers]]&lt;&gt;"None",LEFT(Table1[[#This Row],[numBuyers]],SEARCH(" ",Table1[[#This Row],[numBuyers]])-1), "None")</f>
        <v>2.6k</v>
      </c>
      <c r="K1266" s="1" t="str">
        <f>IFERROR(LEFT(Table1[[#This Row],[Column1]],SEARCH("k", Table1[[#This Row],[Column1]])-1), 0)</f>
        <v>2.6</v>
      </c>
      <c r="L1266" s="16">
        <f>IF(Table1[[#This Row],[Column2]]=0, Table1[[#This Row],[Column1]], Table1[[#This Row],[Column2]]*1000)</f>
        <v>2600</v>
      </c>
      <c r="M1266" s="14" t="str">
        <f>IFERROR(MID(Table1[[#This Row],[price]],SEARCH("¹",Table1[[#This Row],[price]])+1, 10), MID(Table1[[#This Row],[price]],SEARCH("Rs. ",Table1[[#This Row],[price]])+4, 10))</f>
        <v>543</v>
      </c>
      <c r="N1266" s="6" t="str">
        <f>IF(ISNUMBER(SEARCH("Men", Table1[[#This Row],[name]])), "Men", "Women")</f>
        <v>Men</v>
      </c>
      <c r="O1266" s="6"/>
      <c r="P1266" s="6"/>
    </row>
    <row r="1267" spans="1:16" ht="19.8" customHeight="1" x14ac:dyDescent="0.3">
      <c r="A1267" t="s">
        <v>3465</v>
      </c>
      <c r="B1267" t="s">
        <v>5225</v>
      </c>
      <c r="C1267" t="s">
        <v>177</v>
      </c>
      <c r="D1267" t="s">
        <v>502</v>
      </c>
      <c r="E1267" s="1" t="s">
        <v>5226</v>
      </c>
      <c r="F1267" s="1" t="s">
        <v>5227</v>
      </c>
      <c r="G1267" s="1" t="s">
        <v>5228</v>
      </c>
      <c r="H1267" t="s">
        <v>924</v>
      </c>
      <c r="I1267" s="10" t="str">
        <f>IFERROR(LEFT(Table1[[#This Row],[ratingOld]],SEARCH("|", Table1[[#This Row],[ratingOld]])-2), AVERAGE(Table1[Ratings]))</f>
        <v>4</v>
      </c>
      <c r="J1267" s="1" t="str">
        <f>IF(Table1[[#This Row],[numBuyers]]&lt;&gt;"None",LEFT(Table1[[#This Row],[numBuyers]],SEARCH(" ",Table1[[#This Row],[numBuyers]])-1), "None")</f>
        <v>16</v>
      </c>
      <c r="K1267" s="1">
        <f>IFERROR(LEFT(Table1[[#This Row],[Column1]],SEARCH("k", Table1[[#This Row],[Column1]])-1), 0)</f>
        <v>0</v>
      </c>
      <c r="L1267" s="16" t="str">
        <f>IF(Table1[[#This Row],[Column2]]=0, Table1[[#This Row],[Column1]], Table1[[#This Row],[Column2]]*1000)</f>
        <v>16</v>
      </c>
      <c r="M1267" s="14" t="str">
        <f>IFERROR(MID(Table1[[#This Row],[price]],SEARCH("¹",Table1[[#This Row],[price]])+1, 10), MID(Table1[[#This Row],[price]],SEARCH("Rs. ",Table1[[#This Row],[price]])+4, 10))</f>
        <v>2399</v>
      </c>
      <c r="N1267" s="6" t="str">
        <f>IF(ISNUMBER(SEARCH("Men", Table1[[#This Row],[name]])), "Men", "Women")</f>
        <v>Women</v>
      </c>
      <c r="O1267" s="6"/>
      <c r="P1267" s="6"/>
    </row>
    <row r="1268" spans="1:16" ht="19.8" customHeight="1" x14ac:dyDescent="0.3">
      <c r="A1268" t="s">
        <v>403</v>
      </c>
      <c r="B1268" t="s">
        <v>5229</v>
      </c>
      <c r="C1268" t="s">
        <v>3615</v>
      </c>
      <c r="D1268" t="s">
        <v>18</v>
      </c>
      <c r="E1268" s="1" t="s">
        <v>5230</v>
      </c>
      <c r="F1268" s="1" t="s">
        <v>5231</v>
      </c>
      <c r="G1268" s="1" t="s">
        <v>5232</v>
      </c>
      <c r="H1268" t="s">
        <v>3921</v>
      </c>
      <c r="I1268" s="10" t="str">
        <f>IFERROR(LEFT(Table1[[#This Row],[ratingOld]],SEARCH("|", Table1[[#This Row],[ratingOld]])-2), AVERAGE(Table1[Ratings]))</f>
        <v>4.5</v>
      </c>
      <c r="J1268" s="1" t="str">
        <f>IF(Table1[[#This Row],[numBuyers]]&lt;&gt;"None",LEFT(Table1[[#This Row],[numBuyers]],SEARCH(" ",Table1[[#This Row],[numBuyers]])-1), "None")</f>
        <v>87</v>
      </c>
      <c r="K1268" s="1">
        <f>IFERROR(LEFT(Table1[[#This Row],[Column1]],SEARCH("k", Table1[[#This Row],[Column1]])-1), 0)</f>
        <v>0</v>
      </c>
      <c r="L1268" s="16" t="str">
        <f>IF(Table1[[#This Row],[Column2]]=0, Table1[[#This Row],[Column1]], Table1[[#This Row],[Column2]]*1000)</f>
        <v>87</v>
      </c>
      <c r="M1268" s="14" t="str">
        <f>IFERROR(MID(Table1[[#This Row],[price]],SEARCH("¹",Table1[[#This Row],[price]])+1, 10), MID(Table1[[#This Row],[price]],SEARCH("Rs. ",Table1[[#This Row],[price]])+4, 10))</f>
        <v>1079</v>
      </c>
      <c r="N1268" s="6" t="str">
        <f>IF(ISNUMBER(SEARCH("Men", Table1[[#This Row],[name]])), "Men", "Women")</f>
        <v>Women</v>
      </c>
      <c r="O1268" s="6"/>
      <c r="P1268" s="6"/>
    </row>
    <row r="1269" spans="1:16" ht="19.8" customHeight="1" x14ac:dyDescent="0.3">
      <c r="A1269" t="s">
        <v>5233</v>
      </c>
      <c r="B1269" t="s">
        <v>5234</v>
      </c>
      <c r="C1269" t="s">
        <v>392</v>
      </c>
      <c r="D1269" t="s">
        <v>5235</v>
      </c>
      <c r="E1269" s="1" t="s">
        <v>5236</v>
      </c>
      <c r="F1269" t="s">
        <v>373</v>
      </c>
      <c r="G1269" s="1" t="s">
        <v>5237</v>
      </c>
      <c r="H1269" t="s">
        <v>808</v>
      </c>
      <c r="I1269" s="10" t="str">
        <f>IFERROR(LEFT(Table1[[#This Row],[ratingOld]],SEARCH("|", Table1[[#This Row],[ratingOld]])-2), AVERAGE(Table1[Ratings]))</f>
        <v>4.3</v>
      </c>
      <c r="J1269" s="1" t="str">
        <f>IF(Table1[[#This Row],[numBuyers]]&lt;&gt;"None",LEFT(Table1[[#This Row],[numBuyers]],SEARCH(" ",Table1[[#This Row],[numBuyers]])-1), "None")</f>
        <v>11</v>
      </c>
      <c r="K1269" s="1">
        <f>IFERROR(LEFT(Table1[[#This Row],[Column1]],SEARCH("k", Table1[[#This Row],[Column1]])-1), 0)</f>
        <v>0</v>
      </c>
      <c r="L1269" s="16" t="str">
        <f>IF(Table1[[#This Row],[Column2]]=0, Table1[[#This Row],[Column1]], Table1[[#This Row],[Column2]]*1000)</f>
        <v>11</v>
      </c>
      <c r="M1269" s="14" t="str">
        <f>IFERROR(MID(Table1[[#This Row],[price]],SEARCH("¹",Table1[[#This Row],[price]])+1, 10), MID(Table1[[#This Row],[price]],SEARCH("Rs. ",Table1[[#This Row],[price]])+4, 10))</f>
        <v>799</v>
      </c>
      <c r="N1269" s="6" t="str">
        <f>IF(ISNUMBER(SEARCH("Men", Table1[[#This Row],[name]])), "Men", "Women")</f>
        <v>Men</v>
      </c>
      <c r="O1269" s="6"/>
      <c r="P1269" s="6"/>
    </row>
    <row r="1270" spans="1:16" ht="19.8" customHeight="1" x14ac:dyDescent="0.3">
      <c r="A1270" t="s">
        <v>638</v>
      </c>
      <c r="B1270" t="s">
        <v>3150</v>
      </c>
      <c r="C1270" t="s">
        <v>177</v>
      </c>
      <c r="D1270" t="s">
        <v>10</v>
      </c>
      <c r="E1270" s="1" t="s">
        <v>1681</v>
      </c>
      <c r="F1270" s="1" t="s">
        <v>5238</v>
      </c>
      <c r="G1270" s="1" t="s">
        <v>703</v>
      </c>
      <c r="H1270" t="s">
        <v>704</v>
      </c>
      <c r="I1270" s="10" t="str">
        <f>IFERROR(LEFT(Table1[[#This Row],[ratingOld]],SEARCH("|", Table1[[#This Row],[ratingOld]])-2), AVERAGE(Table1[Ratings]))</f>
        <v>4.3</v>
      </c>
      <c r="J1270" s="1" t="str">
        <f>IF(Table1[[#This Row],[numBuyers]]&lt;&gt;"None",LEFT(Table1[[#This Row],[numBuyers]],SEARCH(" ",Table1[[#This Row],[numBuyers]])-1), "None")</f>
        <v>520</v>
      </c>
      <c r="K1270" s="1">
        <f>IFERROR(LEFT(Table1[[#This Row],[Column1]],SEARCH("k", Table1[[#This Row],[Column1]])-1), 0)</f>
        <v>0</v>
      </c>
      <c r="L1270" s="16" t="str">
        <f>IF(Table1[[#This Row],[Column2]]=0, Table1[[#This Row],[Column1]], Table1[[#This Row],[Column2]]*1000)</f>
        <v>520</v>
      </c>
      <c r="M1270" s="14" t="str">
        <f>IFERROR(MID(Table1[[#This Row],[price]],SEARCH("¹",Table1[[#This Row],[price]])+1, 10), MID(Table1[[#This Row],[price]],SEARCH("Rs. ",Table1[[#This Row],[price]])+4, 10))</f>
        <v>2399</v>
      </c>
      <c r="N1270" s="6" t="str">
        <f>IF(ISNUMBER(SEARCH("Men", Table1[[#This Row],[name]])), "Men", "Women")</f>
        <v>Men</v>
      </c>
      <c r="O1270" s="6"/>
      <c r="P1270" s="6"/>
    </row>
    <row r="1271" spans="1:16" ht="19.8" customHeight="1" x14ac:dyDescent="0.3">
      <c r="A1271" t="s">
        <v>7</v>
      </c>
      <c r="B1271" t="s">
        <v>5239</v>
      </c>
      <c r="C1271" t="s">
        <v>5240</v>
      </c>
      <c r="D1271" t="s">
        <v>526</v>
      </c>
      <c r="E1271" s="1" t="s">
        <v>5241</v>
      </c>
      <c r="F1271" s="1" t="s">
        <v>5242</v>
      </c>
      <c r="G1271" s="1" t="s">
        <v>5243</v>
      </c>
      <c r="H1271" t="s">
        <v>420</v>
      </c>
      <c r="I1271" s="10" t="str">
        <f>IFERROR(LEFT(Table1[[#This Row],[ratingOld]],SEARCH("|", Table1[[#This Row],[ratingOld]])-2), AVERAGE(Table1[Ratings]))</f>
        <v>4.6</v>
      </c>
      <c r="J1271" s="1" t="str">
        <f>IF(Table1[[#This Row],[numBuyers]]&lt;&gt;"None",LEFT(Table1[[#This Row],[numBuyers]],SEARCH(" ",Table1[[#This Row],[numBuyers]])-1), "None")</f>
        <v>24</v>
      </c>
      <c r="K1271" s="1">
        <f>IFERROR(LEFT(Table1[[#This Row],[Column1]],SEARCH("k", Table1[[#This Row],[Column1]])-1), 0)</f>
        <v>0</v>
      </c>
      <c r="L1271" s="16" t="str">
        <f>IF(Table1[[#This Row],[Column2]]=0, Table1[[#This Row],[Column1]], Table1[[#This Row],[Column2]]*1000)</f>
        <v>24</v>
      </c>
      <c r="M1271" s="14" t="str">
        <f>IFERROR(MID(Table1[[#This Row],[price]],SEARCH("¹",Table1[[#This Row],[price]])+1, 10), MID(Table1[[#This Row],[price]],SEARCH("Rs. ",Table1[[#This Row],[price]])+4, 10))</f>
        <v>4224</v>
      </c>
      <c r="N1271" s="6" t="str">
        <f>IF(ISNUMBER(SEARCH("Men", Table1[[#This Row],[name]])), "Men", "Women")</f>
        <v>Men</v>
      </c>
      <c r="O1271" s="6"/>
      <c r="P1271" s="6"/>
    </row>
    <row r="1272" spans="1:16" ht="19.8" customHeight="1" x14ac:dyDescent="0.3">
      <c r="A1272" t="s">
        <v>4695</v>
      </c>
      <c r="B1272" t="s">
        <v>5244</v>
      </c>
      <c r="C1272" t="s">
        <v>3551</v>
      </c>
      <c r="D1272" t="s">
        <v>5245</v>
      </c>
      <c r="E1272" s="1" t="s">
        <v>5246</v>
      </c>
      <c r="F1272" s="1" t="s">
        <v>5247</v>
      </c>
      <c r="G1272" s="1" t="s">
        <v>5248</v>
      </c>
      <c r="H1272" t="s">
        <v>5249</v>
      </c>
      <c r="I1272" s="10" t="str">
        <f>IFERROR(LEFT(Table1[[#This Row],[ratingOld]],SEARCH("|", Table1[[#This Row],[ratingOld]])-2), AVERAGE(Table1[Ratings]))</f>
        <v>4.3</v>
      </c>
      <c r="J1272" s="1" t="str">
        <f>IF(Table1[[#This Row],[numBuyers]]&lt;&gt;"None",LEFT(Table1[[#This Row],[numBuyers]],SEARCH(" ",Table1[[#This Row],[numBuyers]])-1), "None")</f>
        <v>210</v>
      </c>
      <c r="K1272" s="1">
        <f>IFERROR(LEFT(Table1[[#This Row],[Column1]],SEARCH("k", Table1[[#This Row],[Column1]])-1), 0)</f>
        <v>0</v>
      </c>
      <c r="L1272" s="16" t="str">
        <f>IF(Table1[[#This Row],[Column2]]=0, Table1[[#This Row],[Column1]], Table1[[#This Row],[Column2]]*1000)</f>
        <v>210</v>
      </c>
      <c r="M1272" s="14" t="str">
        <f>IFERROR(MID(Table1[[#This Row],[price]],SEARCH("¹",Table1[[#This Row],[price]])+1, 10), MID(Table1[[#This Row],[price]],SEARCH("Rs. ",Table1[[#This Row],[price]])+4, 10))</f>
        <v>2899</v>
      </c>
      <c r="N1272" s="6" t="str">
        <f>IF(ISNUMBER(SEARCH("Men", Table1[[#This Row],[name]])), "Men", "Women")</f>
        <v>Women</v>
      </c>
      <c r="O1272" s="6"/>
      <c r="P1272" s="6"/>
    </row>
    <row r="1273" spans="1:16" ht="19.8" customHeight="1" x14ac:dyDescent="0.3">
      <c r="A1273" t="s">
        <v>3574</v>
      </c>
      <c r="B1273" t="s">
        <v>5250</v>
      </c>
      <c r="C1273" t="s">
        <v>967</v>
      </c>
      <c r="D1273" t="s">
        <v>18</v>
      </c>
      <c r="E1273" s="1" t="s">
        <v>5251</v>
      </c>
      <c r="F1273" s="1" t="s">
        <v>362</v>
      </c>
      <c r="G1273" s="1" t="s">
        <v>5252</v>
      </c>
      <c r="H1273" t="s">
        <v>1340</v>
      </c>
      <c r="I1273" s="10" t="str">
        <f>IFERROR(LEFT(Table1[[#This Row],[ratingOld]],SEARCH("|", Table1[[#This Row],[ratingOld]])-2), AVERAGE(Table1[Ratings]))</f>
        <v>4.2</v>
      </c>
      <c r="J1273" s="1" t="str">
        <f>IF(Table1[[#This Row],[numBuyers]]&lt;&gt;"None",LEFT(Table1[[#This Row],[numBuyers]],SEARCH(" ",Table1[[#This Row],[numBuyers]])-1), "None")</f>
        <v>32</v>
      </c>
      <c r="K1273" s="1">
        <f>IFERROR(LEFT(Table1[[#This Row],[Column1]],SEARCH("k", Table1[[#This Row],[Column1]])-1), 0)</f>
        <v>0</v>
      </c>
      <c r="L1273" s="16" t="str">
        <f>IF(Table1[[#This Row],[Column2]]=0, Table1[[#This Row],[Column1]], Table1[[#This Row],[Column2]]*1000)</f>
        <v>32</v>
      </c>
      <c r="M1273" s="14" t="str">
        <f>IFERROR(MID(Table1[[#This Row],[price]],SEARCH("¹",Table1[[#This Row],[price]])+1, 10), MID(Table1[[#This Row],[price]],SEARCH("Rs. ",Table1[[#This Row],[price]])+4, 10))</f>
        <v>1799</v>
      </c>
      <c r="N1273" s="6" t="str">
        <f>IF(ISNUMBER(SEARCH("Men", Table1[[#This Row],[name]])), "Men", "Women")</f>
        <v>Men</v>
      </c>
      <c r="O1273" s="6"/>
      <c r="P1273" s="6"/>
    </row>
    <row r="1274" spans="1:16" ht="19.8" customHeight="1" x14ac:dyDescent="0.3">
      <c r="A1274" t="s">
        <v>5253</v>
      </c>
      <c r="B1274" t="s">
        <v>5254</v>
      </c>
      <c r="C1274" t="s">
        <v>4350</v>
      </c>
      <c r="D1274" t="s">
        <v>21</v>
      </c>
      <c r="E1274" s="1" t="s">
        <v>5255</v>
      </c>
      <c r="F1274" t="s">
        <v>21</v>
      </c>
      <c r="G1274" s="1" t="s">
        <v>2376</v>
      </c>
      <c r="H1274" t="s">
        <v>1035</v>
      </c>
      <c r="I1274" s="10" t="str">
        <f>IFERROR(LEFT(Table1[[#This Row],[ratingOld]],SEARCH("|", Table1[[#This Row],[ratingOld]])-2), AVERAGE(Table1[Ratings]))</f>
        <v>4.6</v>
      </c>
      <c r="J1274" s="1" t="str">
        <f>IF(Table1[[#This Row],[numBuyers]]&lt;&gt;"None",LEFT(Table1[[#This Row],[numBuyers]],SEARCH(" ",Table1[[#This Row],[numBuyers]])-1), "None")</f>
        <v>29</v>
      </c>
      <c r="K1274" s="1">
        <f>IFERROR(LEFT(Table1[[#This Row],[Column1]],SEARCH("k", Table1[[#This Row],[Column1]])-1), 0)</f>
        <v>0</v>
      </c>
      <c r="L1274" s="16" t="str">
        <f>IF(Table1[[#This Row],[Column2]]=0, Table1[[#This Row],[Column1]], Table1[[#This Row],[Column2]]*1000)</f>
        <v>29</v>
      </c>
      <c r="M1274" s="14" t="str">
        <f>IFERROR(MID(Table1[[#This Row],[price]],SEARCH("¹",Table1[[#This Row],[price]])+1, 10), MID(Table1[[#This Row],[price]],SEARCH("Rs. ",Table1[[#This Row],[price]])+4, 10))</f>
        <v>999</v>
      </c>
      <c r="N1274" s="6" t="str">
        <f>IF(ISNUMBER(SEARCH("Men", Table1[[#This Row],[name]])), "Men", "Women")</f>
        <v>Men</v>
      </c>
      <c r="O1274" s="6"/>
      <c r="P1274" s="6"/>
    </row>
    <row r="1275" spans="1:16" ht="19.8" customHeight="1" x14ac:dyDescent="0.3">
      <c r="A1275" t="s">
        <v>5256</v>
      </c>
      <c r="B1275" t="s">
        <v>5257</v>
      </c>
      <c r="C1275" t="s">
        <v>1817</v>
      </c>
      <c r="D1275" t="s">
        <v>5258</v>
      </c>
      <c r="E1275" s="1" t="s">
        <v>5259</v>
      </c>
      <c r="F1275" s="1" t="s">
        <v>5260</v>
      </c>
      <c r="G1275" s="1" t="s">
        <v>5261</v>
      </c>
      <c r="H1275" t="s">
        <v>3543</v>
      </c>
      <c r="I1275" s="10" t="str">
        <f>IFERROR(LEFT(Table1[[#This Row],[ratingOld]],SEARCH("|", Table1[[#This Row],[ratingOld]])-2), AVERAGE(Table1[Ratings]))</f>
        <v>4.4</v>
      </c>
      <c r="J1275" s="1" t="str">
        <f>IF(Table1[[#This Row],[numBuyers]]&lt;&gt;"None",LEFT(Table1[[#This Row],[numBuyers]],SEARCH(" ",Table1[[#This Row],[numBuyers]])-1), "None")</f>
        <v>388</v>
      </c>
      <c r="K1275" s="1">
        <f>IFERROR(LEFT(Table1[[#This Row],[Column1]],SEARCH("k", Table1[[#This Row],[Column1]])-1), 0)</f>
        <v>0</v>
      </c>
      <c r="L1275" s="16" t="str">
        <f>IF(Table1[[#This Row],[Column2]]=0, Table1[[#This Row],[Column1]], Table1[[#This Row],[Column2]]*1000)</f>
        <v>388</v>
      </c>
      <c r="M1275" s="14" t="str">
        <f>IFERROR(MID(Table1[[#This Row],[price]],SEARCH("¹",Table1[[#This Row],[price]])+1, 10), MID(Table1[[#This Row],[price]],SEARCH("Rs. ",Table1[[#This Row],[price]])+4, 10))</f>
        <v>749</v>
      </c>
      <c r="N1275" s="6" t="str">
        <f>IF(ISNUMBER(SEARCH("Men", Table1[[#This Row],[name]])), "Men", "Women")</f>
        <v>Women</v>
      </c>
      <c r="O1275" s="6"/>
      <c r="P1275" s="6"/>
    </row>
    <row r="1276" spans="1:16" ht="19.8" customHeight="1" x14ac:dyDescent="0.3">
      <c r="A1276" t="s">
        <v>5262</v>
      </c>
      <c r="B1276" t="s">
        <v>5263</v>
      </c>
      <c r="C1276" t="s">
        <v>2085</v>
      </c>
      <c r="D1276" t="s">
        <v>436</v>
      </c>
      <c r="E1276" t="s">
        <v>5264</v>
      </c>
      <c r="F1276" s="1" t="s">
        <v>1567</v>
      </c>
      <c r="G1276" s="1" t="s">
        <v>5265</v>
      </c>
      <c r="H1276" t="s">
        <v>3599</v>
      </c>
      <c r="I1276" s="10" t="str">
        <f>IFERROR(LEFT(Table1[[#This Row],[ratingOld]],SEARCH("|", Table1[[#This Row],[ratingOld]])-2), AVERAGE(Table1[Ratings]))</f>
        <v>4.2</v>
      </c>
      <c r="J1276" s="1" t="str">
        <f>IF(Table1[[#This Row],[numBuyers]]&lt;&gt;"None",LEFT(Table1[[#This Row],[numBuyers]],SEARCH(" ",Table1[[#This Row],[numBuyers]])-1), "None")</f>
        <v>421</v>
      </c>
      <c r="K1276" s="1">
        <f>IFERROR(LEFT(Table1[[#This Row],[Column1]],SEARCH("k", Table1[[#This Row],[Column1]])-1), 0)</f>
        <v>0</v>
      </c>
      <c r="L1276" s="16" t="str">
        <f>IF(Table1[[#This Row],[Column2]]=0, Table1[[#This Row],[Column1]], Table1[[#This Row],[Column2]]*1000)</f>
        <v>421</v>
      </c>
      <c r="M1276" s="14" t="str">
        <f>IFERROR(MID(Table1[[#This Row],[price]],SEARCH("¹",Table1[[#This Row],[price]])+1, 10), MID(Table1[[#This Row],[price]],SEARCH("Rs. ",Table1[[#This Row],[price]])+4, 10))</f>
        <v>1439</v>
      </c>
      <c r="N1276" s="6" t="str">
        <f>IF(ISNUMBER(SEARCH("Men", Table1[[#This Row],[name]])), "Men", "Women")</f>
        <v>Men</v>
      </c>
      <c r="O1276" s="6"/>
      <c r="P1276" s="6"/>
    </row>
    <row r="1277" spans="1:16" ht="19.8" customHeight="1" x14ac:dyDescent="0.3">
      <c r="A1277" t="s">
        <v>998</v>
      </c>
      <c r="B1277" t="s">
        <v>5266</v>
      </c>
      <c r="C1277" t="s">
        <v>5267</v>
      </c>
      <c r="D1277" t="s">
        <v>21</v>
      </c>
      <c r="E1277" s="1" t="s">
        <v>5268</v>
      </c>
      <c r="F1277" s="1" t="s">
        <v>5269</v>
      </c>
      <c r="G1277" s="1" t="s">
        <v>5270</v>
      </c>
      <c r="H1277" t="s">
        <v>3026</v>
      </c>
      <c r="I1277" s="10" t="str">
        <f>IFERROR(LEFT(Table1[[#This Row],[ratingOld]],SEARCH("|", Table1[[#This Row],[ratingOld]])-2), AVERAGE(Table1[Ratings]))</f>
        <v>4.3</v>
      </c>
      <c r="J1277" s="1" t="str">
        <f>IF(Table1[[#This Row],[numBuyers]]&lt;&gt;"None",LEFT(Table1[[#This Row],[numBuyers]],SEARCH(" ",Table1[[#This Row],[numBuyers]])-1), "None")</f>
        <v>61</v>
      </c>
      <c r="K1277" s="1">
        <f>IFERROR(LEFT(Table1[[#This Row],[Column1]],SEARCH("k", Table1[[#This Row],[Column1]])-1), 0)</f>
        <v>0</v>
      </c>
      <c r="L1277" s="16" t="str">
        <f>IF(Table1[[#This Row],[Column2]]=0, Table1[[#This Row],[Column1]], Table1[[#This Row],[Column2]]*1000)</f>
        <v>61</v>
      </c>
      <c r="M1277" s="14" t="str">
        <f>IFERROR(MID(Table1[[#This Row],[price]],SEARCH("¹",Table1[[#This Row],[price]])+1, 10), MID(Table1[[#This Row],[price]],SEARCH("Rs. ",Table1[[#This Row],[price]])+4, 10))</f>
        <v>3595</v>
      </c>
      <c r="N1277" s="6" t="str">
        <f>IF(ISNUMBER(SEARCH("Men", Table1[[#This Row],[name]])), "Men", "Women")</f>
        <v>Men</v>
      </c>
      <c r="O1277" s="6"/>
      <c r="P1277" s="6"/>
    </row>
    <row r="1278" spans="1:16" ht="19.8" customHeight="1" x14ac:dyDescent="0.3">
      <c r="A1278" t="s">
        <v>5271</v>
      </c>
      <c r="B1278" t="s">
        <v>5272</v>
      </c>
      <c r="C1278" t="s">
        <v>5273</v>
      </c>
      <c r="D1278" t="s">
        <v>526</v>
      </c>
      <c r="E1278" t="s">
        <v>5274</v>
      </c>
      <c r="F1278" t="s">
        <v>21</v>
      </c>
      <c r="G1278" s="1" t="s">
        <v>5275</v>
      </c>
      <c r="H1278" t="s">
        <v>5276</v>
      </c>
      <c r="I1278" s="10" t="str">
        <f>IFERROR(LEFT(Table1[[#This Row],[ratingOld]],SEARCH("|", Table1[[#This Row],[ratingOld]])-2), AVERAGE(Table1[Ratings]))</f>
        <v>4.4</v>
      </c>
      <c r="J1278" s="1" t="str">
        <f>IF(Table1[[#This Row],[numBuyers]]&lt;&gt;"None",LEFT(Table1[[#This Row],[numBuyers]],SEARCH(" ",Table1[[#This Row],[numBuyers]])-1), "None")</f>
        <v>4.8k</v>
      </c>
      <c r="K1278" s="1" t="str">
        <f>IFERROR(LEFT(Table1[[#This Row],[Column1]],SEARCH("k", Table1[[#This Row],[Column1]])-1), 0)</f>
        <v>4.8</v>
      </c>
      <c r="L1278" s="16">
        <f>IF(Table1[[#This Row],[Column2]]=0, Table1[[#This Row],[Column1]], Table1[[#This Row],[Column2]]*1000)</f>
        <v>4800</v>
      </c>
      <c r="M1278" s="14" t="str">
        <f>IFERROR(MID(Table1[[#This Row],[price]],SEARCH("¹",Table1[[#This Row],[price]])+1, 10), MID(Table1[[#This Row],[price]],SEARCH("Rs. ",Table1[[#This Row],[price]])+4, 10))</f>
        <v>389</v>
      </c>
      <c r="N1278" s="6" t="str">
        <f>IF(ISNUMBER(SEARCH("Men", Table1[[#This Row],[name]])), "Men", "Women")</f>
        <v>Men</v>
      </c>
      <c r="O1278" s="6"/>
      <c r="P1278" s="6"/>
    </row>
    <row r="1279" spans="1:16" ht="19.8" customHeight="1" x14ac:dyDescent="0.3">
      <c r="A1279" t="s">
        <v>104</v>
      </c>
      <c r="B1279" t="s">
        <v>5277</v>
      </c>
      <c r="C1279" t="s">
        <v>762</v>
      </c>
      <c r="D1279" t="s">
        <v>106</v>
      </c>
      <c r="E1279" t="s">
        <v>26</v>
      </c>
      <c r="F1279" s="1" t="s">
        <v>3430</v>
      </c>
      <c r="G1279" s="1" t="s">
        <v>5278</v>
      </c>
      <c r="H1279" t="s">
        <v>5279</v>
      </c>
      <c r="I1279" s="10" t="str">
        <f>IFERROR(LEFT(Table1[[#This Row],[ratingOld]],SEARCH("|", Table1[[#This Row],[ratingOld]])-2), AVERAGE(Table1[Ratings]))</f>
        <v>4.7</v>
      </c>
      <c r="J1279" s="1" t="str">
        <f>IF(Table1[[#This Row],[numBuyers]]&lt;&gt;"None",LEFT(Table1[[#This Row],[numBuyers]],SEARCH(" ",Table1[[#This Row],[numBuyers]])-1), "None")</f>
        <v>264</v>
      </c>
      <c r="K1279" s="1">
        <f>IFERROR(LEFT(Table1[[#This Row],[Column1]],SEARCH("k", Table1[[#This Row],[Column1]])-1), 0)</f>
        <v>0</v>
      </c>
      <c r="L1279" s="16" t="str">
        <f>IF(Table1[[#This Row],[Column2]]=0, Table1[[#This Row],[Column1]], Table1[[#This Row],[Column2]]*1000)</f>
        <v>264</v>
      </c>
      <c r="M1279" s="14" t="str">
        <f>IFERROR(MID(Table1[[#This Row],[price]],SEARCH("¹",Table1[[#This Row],[price]])+1, 10), MID(Table1[[#This Row],[price]],SEARCH("Rs. ",Table1[[#This Row],[price]])+4, 10))</f>
        <v>499</v>
      </c>
      <c r="N1279" s="6" t="str">
        <f>IF(ISNUMBER(SEARCH("Men", Table1[[#This Row],[name]])), "Men", "Women")</f>
        <v>Women</v>
      </c>
      <c r="O1279" s="6"/>
      <c r="P1279" s="6"/>
    </row>
    <row r="1280" spans="1:16" ht="19.8" customHeight="1" x14ac:dyDescent="0.3">
      <c r="A1280" t="s">
        <v>85</v>
      </c>
      <c r="B1280" t="s">
        <v>3173</v>
      </c>
      <c r="C1280" t="s">
        <v>411</v>
      </c>
      <c r="D1280" t="s">
        <v>88</v>
      </c>
      <c r="E1280" s="1" t="s">
        <v>5280</v>
      </c>
      <c r="F1280" s="1" t="s">
        <v>3175</v>
      </c>
      <c r="G1280" s="1" t="s">
        <v>5281</v>
      </c>
      <c r="H1280" t="s">
        <v>2568</v>
      </c>
      <c r="I1280" s="10" t="str">
        <f>IFERROR(LEFT(Table1[[#This Row],[ratingOld]],SEARCH("|", Table1[[#This Row],[ratingOld]])-2), AVERAGE(Table1[Ratings]))</f>
        <v>3.8</v>
      </c>
      <c r="J1280" s="1" t="str">
        <f>IF(Table1[[#This Row],[numBuyers]]&lt;&gt;"None",LEFT(Table1[[#This Row],[numBuyers]],SEARCH(" ",Table1[[#This Row],[numBuyers]])-1), "None")</f>
        <v>140</v>
      </c>
      <c r="K1280" s="1">
        <f>IFERROR(LEFT(Table1[[#This Row],[Column1]],SEARCH("k", Table1[[#This Row],[Column1]])-1), 0)</f>
        <v>0</v>
      </c>
      <c r="L1280" s="16" t="str">
        <f>IF(Table1[[#This Row],[Column2]]=0, Table1[[#This Row],[Column1]], Table1[[#This Row],[Column2]]*1000)</f>
        <v>140</v>
      </c>
      <c r="M1280" s="14" t="str">
        <f>IFERROR(MID(Table1[[#This Row],[price]],SEARCH("¹",Table1[[#This Row],[price]])+1, 10), MID(Table1[[#This Row],[price]],SEARCH("Rs. ",Table1[[#This Row],[price]])+4, 10))</f>
        <v>2039</v>
      </c>
      <c r="N1280" s="6" t="str">
        <f>IF(ISNUMBER(SEARCH("Men", Table1[[#This Row],[name]])), "Men", "Women")</f>
        <v>Men</v>
      </c>
      <c r="O1280" s="6"/>
      <c r="P1280" s="6"/>
    </row>
    <row r="1281" spans="1:16" ht="19.8" customHeight="1" x14ac:dyDescent="0.3">
      <c r="A1281" t="s">
        <v>365</v>
      </c>
      <c r="B1281" t="s">
        <v>5282</v>
      </c>
      <c r="C1281" t="s">
        <v>2836</v>
      </c>
      <c r="D1281" t="s">
        <v>215</v>
      </c>
      <c r="E1281" s="1" t="s">
        <v>5283</v>
      </c>
      <c r="F1281" s="1" t="s">
        <v>648</v>
      </c>
      <c r="G1281" s="1" t="s">
        <v>4277</v>
      </c>
      <c r="H1281" t="s">
        <v>716</v>
      </c>
      <c r="I1281" s="10" t="str">
        <f>IFERROR(LEFT(Table1[[#This Row],[ratingOld]],SEARCH("|", Table1[[#This Row],[ratingOld]])-2), AVERAGE(Table1[Ratings]))</f>
        <v>3.7</v>
      </c>
      <c r="J1281" s="1" t="str">
        <f>IF(Table1[[#This Row],[numBuyers]]&lt;&gt;"None",LEFT(Table1[[#This Row],[numBuyers]],SEARCH(" ",Table1[[#This Row],[numBuyers]])-1), "None")</f>
        <v>26</v>
      </c>
      <c r="K1281" s="1">
        <f>IFERROR(LEFT(Table1[[#This Row],[Column1]],SEARCH("k", Table1[[#This Row],[Column1]])-1), 0)</f>
        <v>0</v>
      </c>
      <c r="L1281" s="16" t="str">
        <f>IF(Table1[[#This Row],[Column2]]=0, Table1[[#This Row],[Column1]], Table1[[#This Row],[Column2]]*1000)</f>
        <v>26</v>
      </c>
      <c r="M1281" s="14" t="str">
        <f>IFERROR(MID(Table1[[#This Row],[price]],SEARCH("¹",Table1[[#This Row],[price]])+1, 10), MID(Table1[[#This Row],[price]],SEARCH("Rs. ",Table1[[#This Row],[price]])+4, 10))</f>
        <v>3849</v>
      </c>
      <c r="N1281" s="6" t="str">
        <f>IF(ISNUMBER(SEARCH("Men", Table1[[#This Row],[name]])), "Men", "Women")</f>
        <v>Women</v>
      </c>
      <c r="O1281" s="6"/>
      <c r="P1281" s="6"/>
    </row>
    <row r="1282" spans="1:16" ht="19.8" customHeight="1" x14ac:dyDescent="0.3">
      <c r="A1282" t="s">
        <v>2498</v>
      </c>
      <c r="B1282" t="s">
        <v>5284</v>
      </c>
      <c r="C1282" t="s">
        <v>5285</v>
      </c>
      <c r="D1282" t="s">
        <v>300</v>
      </c>
      <c r="E1282" s="1" t="s">
        <v>5286</v>
      </c>
      <c r="F1282" s="1" t="s">
        <v>4964</v>
      </c>
      <c r="G1282" s="1" t="s">
        <v>5287</v>
      </c>
      <c r="H1282" t="s">
        <v>5288</v>
      </c>
      <c r="I1282" s="10" t="str">
        <f>IFERROR(LEFT(Table1[[#This Row],[ratingOld]],SEARCH("|", Table1[[#This Row],[ratingOld]])-2), AVERAGE(Table1[Ratings]))</f>
        <v>3.8</v>
      </c>
      <c r="J1282" s="1" t="str">
        <f>IF(Table1[[#This Row],[numBuyers]]&lt;&gt;"None",LEFT(Table1[[#This Row],[numBuyers]],SEARCH(" ",Table1[[#This Row],[numBuyers]])-1), "None")</f>
        <v>195</v>
      </c>
      <c r="K1282" s="1">
        <f>IFERROR(LEFT(Table1[[#This Row],[Column1]],SEARCH("k", Table1[[#This Row],[Column1]])-1), 0)</f>
        <v>0</v>
      </c>
      <c r="L1282" s="16" t="str">
        <f>IF(Table1[[#This Row],[Column2]]=0, Table1[[#This Row],[Column1]], Table1[[#This Row],[Column2]]*1000)</f>
        <v>195</v>
      </c>
      <c r="M1282" s="14" t="str">
        <f>IFERROR(MID(Table1[[#This Row],[price]],SEARCH("¹",Table1[[#This Row],[price]])+1, 10), MID(Table1[[#This Row],[price]],SEARCH("Rs. ",Table1[[#This Row],[price]])+4, 10))</f>
        <v>721</v>
      </c>
      <c r="N1282" s="6" t="str">
        <f>IF(ISNUMBER(SEARCH("Men", Table1[[#This Row],[name]])), "Men", "Women")</f>
        <v>Men</v>
      </c>
      <c r="O1282" s="6"/>
      <c r="P1282" s="6"/>
    </row>
    <row r="1283" spans="1:16" ht="19.8" customHeight="1" x14ac:dyDescent="0.3">
      <c r="A1283" t="s">
        <v>3940</v>
      </c>
      <c r="B1283" t="s">
        <v>5289</v>
      </c>
      <c r="C1283" t="s">
        <v>3942</v>
      </c>
      <c r="D1283" t="s">
        <v>21</v>
      </c>
      <c r="E1283" s="1" t="s">
        <v>5290</v>
      </c>
      <c r="F1283" s="1" t="s">
        <v>5291</v>
      </c>
      <c r="G1283" s="1" t="s">
        <v>5292</v>
      </c>
      <c r="H1283" t="s">
        <v>5293</v>
      </c>
      <c r="I1283" s="10" t="str">
        <f>IFERROR(LEFT(Table1[[#This Row],[ratingOld]],SEARCH("|", Table1[[#This Row],[ratingOld]])-2), AVERAGE(Table1[Ratings]))</f>
        <v>4.3</v>
      </c>
      <c r="J1283" s="1" t="str">
        <f>IF(Table1[[#This Row],[numBuyers]]&lt;&gt;"None",LEFT(Table1[[#This Row],[numBuyers]],SEARCH(" ",Table1[[#This Row],[numBuyers]])-1), "None")</f>
        <v>43</v>
      </c>
      <c r="K1283" s="1">
        <f>IFERROR(LEFT(Table1[[#This Row],[Column1]],SEARCH("k", Table1[[#This Row],[Column1]])-1), 0)</f>
        <v>0</v>
      </c>
      <c r="L1283" s="16" t="str">
        <f>IF(Table1[[#This Row],[Column2]]=0, Table1[[#This Row],[Column1]], Table1[[#This Row],[Column2]]*1000)</f>
        <v>43</v>
      </c>
      <c r="M1283" s="14" t="str">
        <f>IFERROR(MID(Table1[[#This Row],[price]],SEARCH("¹",Table1[[#This Row],[price]])+1, 10), MID(Table1[[#This Row],[price]],SEARCH("Rs. ",Table1[[#This Row],[price]])+4, 10))</f>
        <v>3990</v>
      </c>
      <c r="N1283" s="6" t="str">
        <f>IF(ISNUMBER(SEARCH("Men", Table1[[#This Row],[name]])), "Men", "Women")</f>
        <v>Women</v>
      </c>
      <c r="O1283" s="6"/>
      <c r="P1283" s="6"/>
    </row>
    <row r="1284" spans="1:16" ht="19.8" customHeight="1" x14ac:dyDescent="0.3">
      <c r="A1284" t="s">
        <v>1400</v>
      </c>
      <c r="B1284" t="s">
        <v>5294</v>
      </c>
      <c r="C1284" t="s">
        <v>4873</v>
      </c>
      <c r="D1284" t="s">
        <v>2175</v>
      </c>
      <c r="E1284" t="s">
        <v>5295</v>
      </c>
      <c r="F1284" t="s">
        <v>373</v>
      </c>
      <c r="G1284" s="1" t="s">
        <v>5296</v>
      </c>
      <c r="H1284" t="s">
        <v>3642</v>
      </c>
      <c r="I1284" s="10" t="str">
        <f>IFERROR(LEFT(Table1[[#This Row],[ratingOld]],SEARCH("|", Table1[[#This Row],[ratingOld]])-2), AVERAGE(Table1[Ratings]))</f>
        <v>4.4</v>
      </c>
      <c r="J1284" s="1" t="str">
        <f>IF(Table1[[#This Row],[numBuyers]]&lt;&gt;"None",LEFT(Table1[[#This Row],[numBuyers]],SEARCH(" ",Table1[[#This Row],[numBuyers]])-1), "None")</f>
        <v>559</v>
      </c>
      <c r="K1284" s="1">
        <f>IFERROR(LEFT(Table1[[#This Row],[Column1]],SEARCH("k", Table1[[#This Row],[Column1]])-1), 0)</f>
        <v>0</v>
      </c>
      <c r="L1284" s="16" t="str">
        <f>IF(Table1[[#This Row],[Column2]]=0, Table1[[#This Row],[Column1]], Table1[[#This Row],[Column2]]*1000)</f>
        <v>559</v>
      </c>
      <c r="M1284" s="14" t="str">
        <f>IFERROR(MID(Table1[[#This Row],[price]],SEARCH("¹",Table1[[#This Row],[price]])+1, 10), MID(Table1[[#This Row],[price]],SEARCH("Rs. ",Table1[[#This Row],[price]])+4, 10))</f>
        <v>765</v>
      </c>
      <c r="N1284" s="6" t="str">
        <f>IF(ISNUMBER(SEARCH("Men", Table1[[#This Row],[name]])), "Men", "Women")</f>
        <v>Men</v>
      </c>
      <c r="O1284" s="6"/>
      <c r="P1284" s="6"/>
    </row>
    <row r="1285" spans="1:16" ht="19.8" customHeight="1" x14ac:dyDescent="0.3">
      <c r="A1285" t="s">
        <v>5060</v>
      </c>
      <c r="B1285" t="s">
        <v>5297</v>
      </c>
      <c r="C1285" t="s">
        <v>299</v>
      </c>
      <c r="D1285" t="s">
        <v>106</v>
      </c>
      <c r="E1285" t="s">
        <v>5298</v>
      </c>
      <c r="F1285" t="s">
        <v>21</v>
      </c>
      <c r="G1285" s="1" t="s">
        <v>5299</v>
      </c>
      <c r="H1285" t="s">
        <v>5300</v>
      </c>
      <c r="I1285" s="10" t="str">
        <f>IFERROR(LEFT(Table1[[#This Row],[ratingOld]],SEARCH("|", Table1[[#This Row],[ratingOld]])-2), AVERAGE(Table1[Ratings]))</f>
        <v>4.5</v>
      </c>
      <c r="J1285" s="1" t="str">
        <f>IF(Table1[[#This Row],[numBuyers]]&lt;&gt;"None",LEFT(Table1[[#This Row],[numBuyers]],SEARCH(" ",Table1[[#This Row],[numBuyers]])-1), "None")</f>
        <v>805</v>
      </c>
      <c r="K1285" s="1">
        <f>IFERROR(LEFT(Table1[[#This Row],[Column1]],SEARCH("k", Table1[[#This Row],[Column1]])-1), 0)</f>
        <v>0</v>
      </c>
      <c r="L1285" s="16" t="str">
        <f>IF(Table1[[#This Row],[Column2]]=0, Table1[[#This Row],[Column1]], Table1[[#This Row],[Column2]]*1000)</f>
        <v>805</v>
      </c>
      <c r="M1285" s="14" t="str">
        <f>IFERROR(MID(Table1[[#This Row],[price]],SEARCH("¹",Table1[[#This Row],[price]])+1, 10), MID(Table1[[#This Row],[price]],SEARCH("Rs. ",Table1[[#This Row],[price]])+4, 10))</f>
        <v>797</v>
      </c>
      <c r="N1285" s="6" t="str">
        <f>IF(ISNUMBER(SEARCH("Men", Table1[[#This Row],[name]])), "Men", "Women")</f>
        <v>Men</v>
      </c>
      <c r="O1285" s="6"/>
      <c r="P1285" s="6"/>
    </row>
    <row r="1286" spans="1:16" ht="19.8" customHeight="1" x14ac:dyDescent="0.3">
      <c r="A1286" t="s">
        <v>499</v>
      </c>
      <c r="B1286" t="s">
        <v>5301</v>
      </c>
      <c r="C1286" t="s">
        <v>5302</v>
      </c>
      <c r="D1286" t="s">
        <v>194</v>
      </c>
      <c r="E1286" s="1" t="s">
        <v>5303</v>
      </c>
      <c r="F1286" s="1" t="s">
        <v>5304</v>
      </c>
      <c r="G1286" s="1" t="s">
        <v>5305</v>
      </c>
      <c r="H1286" t="s">
        <v>5306</v>
      </c>
      <c r="I1286" s="10" t="str">
        <f>IFERROR(LEFT(Table1[[#This Row],[ratingOld]],SEARCH("|", Table1[[#This Row],[ratingOld]])-2), AVERAGE(Table1[Ratings]))</f>
        <v>4.7</v>
      </c>
      <c r="J1286" s="1" t="str">
        <f>IF(Table1[[#This Row],[numBuyers]]&lt;&gt;"None",LEFT(Table1[[#This Row],[numBuyers]],SEARCH(" ",Table1[[#This Row],[numBuyers]])-1), "None")</f>
        <v>870</v>
      </c>
      <c r="K1286" s="1">
        <f>IFERROR(LEFT(Table1[[#This Row],[Column1]],SEARCH("k", Table1[[#This Row],[Column1]])-1), 0)</f>
        <v>0</v>
      </c>
      <c r="L1286" s="16" t="str">
        <f>IF(Table1[[#This Row],[Column2]]=0, Table1[[#This Row],[Column1]], Table1[[#This Row],[Column2]]*1000)</f>
        <v>870</v>
      </c>
      <c r="M1286" s="14" t="str">
        <f>IFERROR(MID(Table1[[#This Row],[price]],SEARCH("¹",Table1[[#This Row],[price]])+1, 10), MID(Table1[[#This Row],[price]],SEARCH("Rs. ",Table1[[#This Row],[price]])+4, 10))</f>
        <v>2429</v>
      </c>
      <c r="N1286" s="6" t="str">
        <f>IF(ISNUMBER(SEARCH("Men", Table1[[#This Row],[name]])), "Men", "Women")</f>
        <v>Women</v>
      </c>
      <c r="O1286" s="6"/>
      <c r="P1286" s="6"/>
    </row>
    <row r="1287" spans="1:16" ht="19.8" customHeight="1" x14ac:dyDescent="0.3">
      <c r="A1287" t="s">
        <v>616</v>
      </c>
      <c r="B1287" t="s">
        <v>2449</v>
      </c>
      <c r="C1287" t="s">
        <v>383</v>
      </c>
      <c r="D1287" t="s">
        <v>215</v>
      </c>
      <c r="E1287" s="1" t="s">
        <v>5307</v>
      </c>
      <c r="F1287" s="1" t="s">
        <v>2452</v>
      </c>
      <c r="G1287" s="1" t="s">
        <v>5308</v>
      </c>
      <c r="H1287" t="s">
        <v>514</v>
      </c>
      <c r="I1287" s="10" t="str">
        <f>IFERROR(LEFT(Table1[[#This Row],[ratingOld]],SEARCH("|", Table1[[#This Row],[ratingOld]])-2), AVERAGE(Table1[Ratings]))</f>
        <v>4.4</v>
      </c>
      <c r="J1287" s="1" t="str">
        <f>IF(Table1[[#This Row],[numBuyers]]&lt;&gt;"None",LEFT(Table1[[#This Row],[numBuyers]],SEARCH(" ",Table1[[#This Row],[numBuyers]])-1), "None")</f>
        <v>2.5k</v>
      </c>
      <c r="K1287" s="1" t="str">
        <f>IFERROR(LEFT(Table1[[#This Row],[Column1]],SEARCH("k", Table1[[#This Row],[Column1]])-1), 0)</f>
        <v>2.5</v>
      </c>
      <c r="L1287" s="16">
        <f>IF(Table1[[#This Row],[Column2]]=0, Table1[[#This Row],[Column1]], Table1[[#This Row],[Column2]]*1000)</f>
        <v>2500</v>
      </c>
      <c r="M1287" s="14" t="str">
        <f>IFERROR(MID(Table1[[#This Row],[price]],SEARCH("¹",Table1[[#This Row],[price]])+1, 10), MID(Table1[[#This Row],[price]],SEARCH("Rs. ",Table1[[#This Row],[price]])+4, 10))</f>
        <v>989</v>
      </c>
      <c r="N1287" s="6" t="str">
        <f>IF(ISNUMBER(SEARCH("Men", Table1[[#This Row],[name]])), "Men", "Women")</f>
        <v>Women</v>
      </c>
      <c r="O1287" s="6"/>
      <c r="P1287" s="6"/>
    </row>
    <row r="1288" spans="1:16" ht="19.8" customHeight="1" x14ac:dyDescent="0.3">
      <c r="A1288" t="s">
        <v>288</v>
      </c>
      <c r="B1288" t="s">
        <v>4320</v>
      </c>
      <c r="C1288" t="s">
        <v>4713</v>
      </c>
      <c r="D1288" t="s">
        <v>215</v>
      </c>
      <c r="E1288" s="1" t="s">
        <v>5309</v>
      </c>
      <c r="F1288" s="1" t="s">
        <v>1511</v>
      </c>
      <c r="G1288" s="1" t="s">
        <v>5310</v>
      </c>
      <c r="H1288" t="s">
        <v>1553</v>
      </c>
      <c r="I1288" s="10" t="str">
        <f>IFERROR(LEFT(Table1[[#This Row],[ratingOld]],SEARCH("|", Table1[[#This Row],[ratingOld]])-2), AVERAGE(Table1[Ratings]))</f>
        <v>3.7</v>
      </c>
      <c r="J1288" s="1" t="str">
        <f>IF(Table1[[#This Row],[numBuyers]]&lt;&gt;"None",LEFT(Table1[[#This Row],[numBuyers]],SEARCH(" ",Table1[[#This Row],[numBuyers]])-1), "None")</f>
        <v>37</v>
      </c>
      <c r="K1288" s="1">
        <f>IFERROR(LEFT(Table1[[#This Row],[Column1]],SEARCH("k", Table1[[#This Row],[Column1]])-1), 0)</f>
        <v>0</v>
      </c>
      <c r="L1288" s="16" t="str">
        <f>IF(Table1[[#This Row],[Column2]]=0, Table1[[#This Row],[Column1]], Table1[[#This Row],[Column2]]*1000)</f>
        <v>37</v>
      </c>
      <c r="M1288" s="14" t="str">
        <f>IFERROR(MID(Table1[[#This Row],[price]],SEARCH("¹",Table1[[#This Row],[price]])+1, 10), MID(Table1[[#This Row],[price]],SEARCH("Rs. ",Table1[[#This Row],[price]])+4, 10))</f>
        <v>1374</v>
      </c>
      <c r="N1288" s="6" t="str">
        <f>IF(ISNUMBER(SEARCH("Men", Table1[[#This Row],[name]])), "Men", "Women")</f>
        <v>Men</v>
      </c>
      <c r="O1288" s="6"/>
      <c r="P1288" s="6"/>
    </row>
    <row r="1289" spans="1:16" ht="19.8" customHeight="1" x14ac:dyDescent="0.3">
      <c r="A1289" t="s">
        <v>998</v>
      </c>
      <c r="B1289" t="s">
        <v>5311</v>
      </c>
      <c r="C1289" t="s">
        <v>5312</v>
      </c>
      <c r="D1289" t="s">
        <v>21</v>
      </c>
      <c r="E1289" s="1" t="s">
        <v>5313</v>
      </c>
      <c r="F1289" s="1" t="s">
        <v>823</v>
      </c>
      <c r="G1289" s="1" t="s">
        <v>4765</v>
      </c>
      <c r="H1289" t="s">
        <v>924</v>
      </c>
      <c r="I1289" s="10" t="str">
        <f>IFERROR(LEFT(Table1[[#This Row],[ratingOld]],SEARCH("|", Table1[[#This Row],[ratingOld]])-2), AVERAGE(Table1[Ratings]))</f>
        <v>4.4</v>
      </c>
      <c r="J1289" s="1" t="str">
        <f>IF(Table1[[#This Row],[numBuyers]]&lt;&gt;"None",LEFT(Table1[[#This Row],[numBuyers]],SEARCH(" ",Table1[[#This Row],[numBuyers]])-1), "None")</f>
        <v>16</v>
      </c>
      <c r="K1289" s="1">
        <f>IFERROR(LEFT(Table1[[#This Row],[Column1]],SEARCH("k", Table1[[#This Row],[Column1]])-1), 0)</f>
        <v>0</v>
      </c>
      <c r="L1289" s="16" t="str">
        <f>IF(Table1[[#This Row],[Column2]]=0, Table1[[#This Row],[Column1]], Table1[[#This Row],[Column2]]*1000)</f>
        <v>16</v>
      </c>
      <c r="M1289" s="14" t="str">
        <f>IFERROR(MID(Table1[[#This Row],[price]],SEARCH("¹",Table1[[#This Row],[price]])+1, 10), MID(Table1[[#This Row],[price]],SEARCH("Rs. ",Table1[[#This Row],[price]])+4, 10))</f>
        <v>7495</v>
      </c>
      <c r="N1289" s="6" t="str">
        <f>IF(ISNUMBER(SEARCH("Men", Table1[[#This Row],[name]])), "Men", "Women")</f>
        <v>Men</v>
      </c>
      <c r="O1289" s="6"/>
      <c r="P1289" s="6"/>
    </row>
    <row r="1290" spans="1:16" ht="19.8" customHeight="1" x14ac:dyDescent="0.3">
      <c r="A1290" t="s">
        <v>634</v>
      </c>
      <c r="B1290" t="s">
        <v>5314</v>
      </c>
      <c r="C1290" t="s">
        <v>2346</v>
      </c>
      <c r="D1290" t="s">
        <v>459</v>
      </c>
      <c r="E1290" t="s">
        <v>5315</v>
      </c>
      <c r="F1290" s="1" t="s">
        <v>137</v>
      </c>
      <c r="G1290" s="1" t="s">
        <v>5316</v>
      </c>
      <c r="H1290" t="s">
        <v>5317</v>
      </c>
      <c r="I1290" s="10" t="str">
        <f>IFERROR(LEFT(Table1[[#This Row],[ratingOld]],SEARCH("|", Table1[[#This Row],[ratingOld]])-2), AVERAGE(Table1[Ratings]))</f>
        <v>4.1</v>
      </c>
      <c r="J1290" s="1" t="str">
        <f>IF(Table1[[#This Row],[numBuyers]]&lt;&gt;"None",LEFT(Table1[[#This Row],[numBuyers]],SEARCH(" ",Table1[[#This Row],[numBuyers]])-1), "None")</f>
        <v>573</v>
      </c>
      <c r="K1290" s="1">
        <f>IFERROR(LEFT(Table1[[#This Row],[Column1]],SEARCH("k", Table1[[#This Row],[Column1]])-1), 0)</f>
        <v>0</v>
      </c>
      <c r="L1290" s="16" t="str">
        <f>IF(Table1[[#This Row],[Column2]]=0, Table1[[#This Row],[Column1]], Table1[[#This Row],[Column2]]*1000)</f>
        <v>573</v>
      </c>
      <c r="M1290" s="14" t="str">
        <f>IFERROR(MID(Table1[[#This Row],[price]],SEARCH("¹",Table1[[#This Row],[price]])+1, 10), MID(Table1[[#This Row],[price]],SEARCH("Rs. ",Table1[[#This Row],[price]])+4, 10))</f>
        <v>998</v>
      </c>
      <c r="N1290" s="6" t="str">
        <f>IF(ISNUMBER(SEARCH("Men", Table1[[#This Row],[name]])), "Men", "Women")</f>
        <v>Men</v>
      </c>
      <c r="O1290" s="6"/>
      <c r="P1290" s="6"/>
    </row>
    <row r="1291" spans="1:16" ht="19.8" customHeight="1" x14ac:dyDescent="0.3">
      <c r="A1291" t="s">
        <v>104</v>
      </c>
      <c r="B1291" t="s">
        <v>5318</v>
      </c>
      <c r="C1291" t="s">
        <v>796</v>
      </c>
      <c r="D1291" t="s">
        <v>526</v>
      </c>
      <c r="E1291" s="1" t="s">
        <v>5319</v>
      </c>
      <c r="F1291" s="1" t="s">
        <v>5320</v>
      </c>
      <c r="G1291" s="1" t="s">
        <v>5321</v>
      </c>
      <c r="H1291" t="s">
        <v>5322</v>
      </c>
      <c r="I1291" s="10" t="str">
        <f>IFERROR(LEFT(Table1[[#This Row],[ratingOld]],SEARCH("|", Table1[[#This Row],[ratingOld]])-2), AVERAGE(Table1[Ratings]))</f>
        <v>4.3</v>
      </c>
      <c r="J1291" s="1" t="str">
        <f>IF(Table1[[#This Row],[numBuyers]]&lt;&gt;"None",LEFT(Table1[[#This Row],[numBuyers]],SEARCH(" ",Table1[[#This Row],[numBuyers]])-1), "None")</f>
        <v>366</v>
      </c>
      <c r="K1291" s="1">
        <f>IFERROR(LEFT(Table1[[#This Row],[Column1]],SEARCH("k", Table1[[#This Row],[Column1]])-1), 0)</f>
        <v>0</v>
      </c>
      <c r="L1291" s="16" t="str">
        <f>IF(Table1[[#This Row],[Column2]]=0, Table1[[#This Row],[Column1]], Table1[[#This Row],[Column2]]*1000)</f>
        <v>366</v>
      </c>
      <c r="M1291" s="14" t="str">
        <f>IFERROR(MID(Table1[[#This Row],[price]],SEARCH("¹",Table1[[#This Row],[price]])+1, 10), MID(Table1[[#This Row],[price]],SEARCH("Rs. ",Table1[[#This Row],[price]])+4, 10))</f>
        <v>1169</v>
      </c>
      <c r="N1291" s="6" t="str">
        <f>IF(ISNUMBER(SEARCH("Men", Table1[[#This Row],[name]])), "Men", "Women")</f>
        <v>Women</v>
      </c>
      <c r="O1291" s="6"/>
      <c r="P1291" s="6"/>
    </row>
    <row r="1292" spans="1:16" ht="19.8" customHeight="1" x14ac:dyDescent="0.3">
      <c r="A1292" t="s">
        <v>65</v>
      </c>
      <c r="B1292" t="s">
        <v>5323</v>
      </c>
      <c r="C1292" t="s">
        <v>2606</v>
      </c>
      <c r="D1292" t="s">
        <v>1065</v>
      </c>
      <c r="E1292" t="s">
        <v>5324</v>
      </c>
      <c r="F1292" s="1" t="s">
        <v>1102</v>
      </c>
      <c r="G1292" s="1" t="s">
        <v>2879</v>
      </c>
      <c r="H1292" t="s">
        <v>440</v>
      </c>
      <c r="I1292" s="10" t="str">
        <f>IFERROR(LEFT(Table1[[#This Row],[ratingOld]],SEARCH("|", Table1[[#This Row],[ratingOld]])-2), AVERAGE(Table1[Ratings]))</f>
        <v>4.3</v>
      </c>
      <c r="J1292" s="1" t="str">
        <f>IF(Table1[[#This Row],[numBuyers]]&lt;&gt;"None",LEFT(Table1[[#This Row],[numBuyers]],SEARCH(" ",Table1[[#This Row],[numBuyers]])-1), "None")</f>
        <v>1.4k</v>
      </c>
      <c r="K1292" s="1" t="str">
        <f>IFERROR(LEFT(Table1[[#This Row],[Column1]],SEARCH("k", Table1[[#This Row],[Column1]])-1), 0)</f>
        <v>1.4</v>
      </c>
      <c r="L1292" s="16">
        <f>IF(Table1[[#This Row],[Column2]]=0, Table1[[#This Row],[Column1]], Table1[[#This Row],[Column2]]*1000)</f>
        <v>1400</v>
      </c>
      <c r="M1292" s="14" t="str">
        <f>IFERROR(MID(Table1[[#This Row],[price]],SEARCH("¹",Table1[[#This Row],[price]])+1, 10), MID(Table1[[#This Row],[price]],SEARCH("Rs. ",Table1[[#This Row],[price]])+4, 10))</f>
        <v>441</v>
      </c>
      <c r="N1292" s="6" t="str">
        <f>IF(ISNUMBER(SEARCH("Men", Table1[[#This Row],[name]])), "Men", "Women")</f>
        <v>Men</v>
      </c>
      <c r="O1292" s="6"/>
      <c r="P1292" s="6"/>
    </row>
    <row r="1293" spans="1:16" ht="19.8" customHeight="1" x14ac:dyDescent="0.3">
      <c r="A1293" t="s">
        <v>240</v>
      </c>
      <c r="B1293" t="s">
        <v>5325</v>
      </c>
      <c r="C1293" t="s">
        <v>187</v>
      </c>
      <c r="D1293" t="s">
        <v>106</v>
      </c>
      <c r="E1293" s="1" t="s">
        <v>5326</v>
      </c>
      <c r="F1293" s="1" t="s">
        <v>5327</v>
      </c>
      <c r="G1293" s="1" t="s">
        <v>5328</v>
      </c>
      <c r="H1293" t="s">
        <v>1569</v>
      </c>
      <c r="I1293" s="10" t="str">
        <f>IFERROR(LEFT(Table1[[#This Row],[ratingOld]],SEARCH("|", Table1[[#This Row],[ratingOld]])-2), AVERAGE(Table1[Ratings]))</f>
        <v>4.6</v>
      </c>
      <c r="J1293" s="1" t="str">
        <f>IF(Table1[[#This Row],[numBuyers]]&lt;&gt;"None",LEFT(Table1[[#This Row],[numBuyers]],SEARCH(" ",Table1[[#This Row],[numBuyers]])-1), "None")</f>
        <v>66</v>
      </c>
      <c r="K1293" s="1">
        <f>IFERROR(LEFT(Table1[[#This Row],[Column1]],SEARCH("k", Table1[[#This Row],[Column1]])-1), 0)</f>
        <v>0</v>
      </c>
      <c r="L1293" s="16" t="str">
        <f>IF(Table1[[#This Row],[Column2]]=0, Table1[[#This Row],[Column1]], Table1[[#This Row],[Column2]]*1000)</f>
        <v>66</v>
      </c>
      <c r="M1293" s="14" t="str">
        <f>IFERROR(MID(Table1[[#This Row],[price]],SEARCH("¹",Table1[[#This Row],[price]])+1, 10), MID(Table1[[#This Row],[price]],SEARCH("Rs. ",Table1[[#This Row],[price]])+4, 10))</f>
        <v>1599</v>
      </c>
      <c r="N1293" s="6" t="str">
        <f>IF(ISNUMBER(SEARCH("Men", Table1[[#This Row],[name]])), "Men", "Women")</f>
        <v>Women</v>
      </c>
      <c r="O1293" s="6"/>
      <c r="P1293" s="6"/>
    </row>
    <row r="1294" spans="1:16" ht="19.8" customHeight="1" x14ac:dyDescent="0.3">
      <c r="A1294" t="s">
        <v>1099</v>
      </c>
      <c r="B1294" t="s">
        <v>5329</v>
      </c>
      <c r="C1294" t="s">
        <v>2946</v>
      </c>
      <c r="D1294" t="s">
        <v>283</v>
      </c>
      <c r="E1294" s="1" t="s">
        <v>5330</v>
      </c>
      <c r="F1294" s="1" t="s">
        <v>362</v>
      </c>
      <c r="G1294" s="1" t="s">
        <v>5331</v>
      </c>
      <c r="H1294" t="s">
        <v>389</v>
      </c>
      <c r="I1294" s="10" t="str">
        <f>IFERROR(LEFT(Table1[[#This Row],[ratingOld]],SEARCH("|", Table1[[#This Row],[ratingOld]])-2), AVERAGE(Table1[Ratings]))</f>
        <v>3.8</v>
      </c>
      <c r="J1294" s="1" t="str">
        <f>IF(Table1[[#This Row],[numBuyers]]&lt;&gt;"None",LEFT(Table1[[#This Row],[numBuyers]],SEARCH(" ",Table1[[#This Row],[numBuyers]])-1), "None")</f>
        <v>792</v>
      </c>
      <c r="K1294" s="1">
        <f>IFERROR(LEFT(Table1[[#This Row],[Column1]],SEARCH("k", Table1[[#This Row],[Column1]])-1), 0)</f>
        <v>0</v>
      </c>
      <c r="L1294" s="16" t="str">
        <f>IF(Table1[[#This Row],[Column2]]=0, Table1[[#This Row],[Column1]], Table1[[#This Row],[Column2]]*1000)</f>
        <v>792</v>
      </c>
      <c r="M1294" s="14" t="str">
        <f>IFERROR(MID(Table1[[#This Row],[price]],SEARCH("¹",Table1[[#This Row],[price]])+1, 10), MID(Table1[[#This Row],[price]],SEARCH("Rs. ",Table1[[#This Row],[price]])+4, 10))</f>
        <v>1127</v>
      </c>
      <c r="N1294" s="6" t="str">
        <f>IF(ISNUMBER(SEARCH("Men", Table1[[#This Row],[name]])), "Men", "Women")</f>
        <v>Men</v>
      </c>
      <c r="O1294" s="6"/>
      <c r="P1294" s="6"/>
    </row>
    <row r="1295" spans="1:16" ht="19.8" hidden="1" customHeight="1" x14ac:dyDescent="0.3">
      <c r="A1295" t="s">
        <v>3209</v>
      </c>
      <c r="B1295" t="s">
        <v>5332</v>
      </c>
      <c r="C1295" t="s">
        <v>844</v>
      </c>
      <c r="D1295" t="s">
        <v>21</v>
      </c>
      <c r="E1295" s="1" t="s">
        <v>5333</v>
      </c>
      <c r="F1295" s="1" t="s">
        <v>1067</v>
      </c>
      <c r="G1295" t="s">
        <v>21</v>
      </c>
      <c r="H1295" t="s">
        <v>21</v>
      </c>
      <c r="I1295" s="1" t="str">
        <f ca="1">IFERROR(LEFT(Table1[[#This Row],[ratingOld]],SEARCH("|", Table1[[#This Row],[ratingOld]])-2), AVERAGE(Table1[Ratings]))</f>
        <v>4.4</v>
      </c>
      <c r="J1295" s="1" t="str">
        <f>IF(Table1[[#This Row],[numBuyers]]&lt;&gt;"None",LEFT(Table1[[#This Row],[numBuyers]],SEARCH(" ",Table1[[#This Row],[numBuyers]])-1), "None")</f>
        <v>None</v>
      </c>
      <c r="K1295" s="1">
        <f>IFERROR(LEFT(Table1[[#This Row],[Column1]],SEARCH("k", Table1[[#This Row],[Column1]])-1), 0)</f>
        <v>0</v>
      </c>
      <c r="L1295" s="6" t="str">
        <f>IF(Table1[[#This Row],[Column2]]=0, Table1[[#This Row],[Column1]], Table1[[#This Row],[Column2]]*1000)</f>
        <v>None</v>
      </c>
      <c r="M1295" s="6" t="str">
        <f>IFERROR(MID(Table1[[#This Row],[price]],SEARCH("¹",Table1[[#This Row],[price]])+1, 10), MID(Table1[[#This Row],[price]],SEARCH("Rs. ",Table1[[#This Row],[price]])+4, 10))</f>
        <v>2799</v>
      </c>
      <c r="N1295" s="6" t="str">
        <f>IF(ISNUMBER(SEARCH("Men", Table1[[#This Row],[name]])), "Men", "Women")</f>
        <v>Men</v>
      </c>
      <c r="O1295" s="6" t="str">
        <f>TRIM(RIGHT(SUBSTITUTE(Table1[[#This Row],[name]], " ", REPT(" ", 100)), 100))</f>
        <v>Joggers</v>
      </c>
      <c r="P129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296" spans="1:16" ht="19.8" customHeight="1" x14ac:dyDescent="0.3">
      <c r="A1296" t="s">
        <v>65</v>
      </c>
      <c r="B1296" t="s">
        <v>5334</v>
      </c>
      <c r="C1296" t="s">
        <v>5335</v>
      </c>
      <c r="D1296" t="s">
        <v>887</v>
      </c>
      <c r="E1296" t="s">
        <v>5336</v>
      </c>
      <c r="F1296" s="1" t="s">
        <v>285</v>
      </c>
      <c r="G1296" s="1" t="s">
        <v>5337</v>
      </c>
      <c r="H1296" t="s">
        <v>1083</v>
      </c>
      <c r="I1296" s="10" t="str">
        <f>IFERROR(LEFT(Table1[[#This Row],[ratingOld]],SEARCH("|", Table1[[#This Row],[ratingOld]])-2), AVERAGE(Table1[Ratings]))</f>
        <v>4.1</v>
      </c>
      <c r="J1296" s="1" t="str">
        <f>IF(Table1[[#This Row],[numBuyers]]&lt;&gt;"None",LEFT(Table1[[#This Row],[numBuyers]],SEARCH(" ",Table1[[#This Row],[numBuyers]])-1), "None")</f>
        <v>14k</v>
      </c>
      <c r="K1296" s="1" t="str">
        <f>IFERROR(LEFT(Table1[[#This Row],[Column1]],SEARCH("k", Table1[[#This Row],[Column1]])-1), 0)</f>
        <v>14</v>
      </c>
      <c r="L1296" s="16">
        <f>IF(Table1[[#This Row],[Column2]]=0, Table1[[#This Row],[Column1]], Table1[[#This Row],[Column2]]*1000)</f>
        <v>14000</v>
      </c>
      <c r="M1296" s="14" t="str">
        <f>IFERROR(MID(Table1[[#This Row],[price]],SEARCH("¹",Table1[[#This Row],[price]])+1, 10), MID(Table1[[#This Row],[price]],SEARCH("Rs. ",Table1[[#This Row],[price]])+4, 10))</f>
        <v>563</v>
      </c>
      <c r="N1296" s="6" t="str">
        <f>IF(ISNUMBER(SEARCH("Men", Table1[[#This Row],[name]])), "Men", "Women")</f>
        <v>Men</v>
      </c>
      <c r="O1296" s="6"/>
      <c r="P1296" s="6"/>
    </row>
    <row r="1297" spans="1:16" ht="19.8" customHeight="1" x14ac:dyDescent="0.3">
      <c r="A1297" t="s">
        <v>1400</v>
      </c>
      <c r="B1297" t="s">
        <v>5338</v>
      </c>
      <c r="C1297" t="s">
        <v>392</v>
      </c>
      <c r="D1297" t="s">
        <v>436</v>
      </c>
      <c r="E1297" s="1" t="s">
        <v>5339</v>
      </c>
      <c r="F1297" t="s">
        <v>5340</v>
      </c>
      <c r="G1297" s="1" t="s">
        <v>5341</v>
      </c>
      <c r="H1297" t="s">
        <v>5342</v>
      </c>
      <c r="I1297" s="10" t="str">
        <f>IFERROR(LEFT(Table1[[#This Row],[ratingOld]],SEARCH("|", Table1[[#This Row],[ratingOld]])-2), AVERAGE(Table1[Ratings]))</f>
        <v>4.4</v>
      </c>
      <c r="J1297" s="1" t="str">
        <f>IF(Table1[[#This Row],[numBuyers]]&lt;&gt;"None",LEFT(Table1[[#This Row],[numBuyers]],SEARCH(" ",Table1[[#This Row],[numBuyers]])-1), "None")</f>
        <v>181</v>
      </c>
      <c r="K1297" s="1">
        <f>IFERROR(LEFT(Table1[[#This Row],[Column1]],SEARCH("k", Table1[[#This Row],[Column1]])-1), 0)</f>
        <v>0</v>
      </c>
      <c r="L1297" s="16" t="str">
        <f>IF(Table1[[#This Row],[Column2]]=0, Table1[[#This Row],[Column1]], Table1[[#This Row],[Column2]]*1000)</f>
        <v>181</v>
      </c>
      <c r="M1297" s="14" t="str">
        <f>IFERROR(MID(Table1[[#This Row],[price]],SEARCH("¹",Table1[[#This Row],[price]])+1, 10), MID(Table1[[#This Row],[price]],SEARCH("Rs. ",Table1[[#This Row],[price]])+4, 10))</f>
        <v>799</v>
      </c>
      <c r="N1297" s="6" t="str">
        <f>IF(ISNUMBER(SEARCH("Men", Table1[[#This Row],[name]])), "Men", "Women")</f>
        <v>Men</v>
      </c>
      <c r="O1297" s="6"/>
      <c r="P1297" s="6"/>
    </row>
    <row r="1298" spans="1:16" ht="19.8" customHeight="1" x14ac:dyDescent="0.3">
      <c r="A1298" t="s">
        <v>65</v>
      </c>
      <c r="B1298" t="s">
        <v>5343</v>
      </c>
      <c r="C1298" t="s">
        <v>5344</v>
      </c>
      <c r="D1298" t="s">
        <v>5345</v>
      </c>
      <c r="E1298" t="s">
        <v>5346</v>
      </c>
      <c r="F1298" s="1" t="s">
        <v>689</v>
      </c>
      <c r="G1298" s="1" t="s">
        <v>5347</v>
      </c>
      <c r="H1298" t="s">
        <v>510</v>
      </c>
      <c r="I1298" s="10" t="str">
        <f>IFERROR(LEFT(Table1[[#This Row],[ratingOld]],SEARCH("|", Table1[[#This Row],[ratingOld]])-2), AVERAGE(Table1[Ratings]))</f>
        <v>3.9</v>
      </c>
      <c r="J1298" s="1" t="str">
        <f>IF(Table1[[#This Row],[numBuyers]]&lt;&gt;"None",LEFT(Table1[[#This Row],[numBuyers]],SEARCH(" ",Table1[[#This Row],[numBuyers]])-1), "None")</f>
        <v>5.9k</v>
      </c>
      <c r="K1298" s="1" t="str">
        <f>IFERROR(LEFT(Table1[[#This Row],[Column1]],SEARCH("k", Table1[[#This Row],[Column1]])-1), 0)</f>
        <v>5.9</v>
      </c>
      <c r="L1298" s="16">
        <f>IF(Table1[[#This Row],[Column2]]=0, Table1[[#This Row],[Column1]], Table1[[#This Row],[Column2]]*1000)</f>
        <v>5900</v>
      </c>
      <c r="M1298" s="14" t="str">
        <f>IFERROR(MID(Table1[[#This Row],[price]],SEARCH("¹",Table1[[#This Row],[price]])+1, 10), MID(Table1[[#This Row],[price]],SEARCH("Rs. ",Table1[[#This Row],[price]])+4, 10))</f>
        <v>609</v>
      </c>
      <c r="N1298" s="6" t="str">
        <f>IF(ISNUMBER(SEARCH("Men", Table1[[#This Row],[name]])), "Men", "Women")</f>
        <v>Men</v>
      </c>
      <c r="O1298" s="6"/>
      <c r="P1298" s="6"/>
    </row>
    <row r="1299" spans="1:16" ht="19.8" customHeight="1" x14ac:dyDescent="0.3">
      <c r="A1299" t="s">
        <v>638</v>
      </c>
      <c r="B1299" t="s">
        <v>5348</v>
      </c>
      <c r="C1299" t="s">
        <v>5349</v>
      </c>
      <c r="D1299" t="s">
        <v>887</v>
      </c>
      <c r="E1299" s="1" t="s">
        <v>5350</v>
      </c>
      <c r="F1299" s="1" t="s">
        <v>1067</v>
      </c>
      <c r="G1299" s="1" t="s">
        <v>5351</v>
      </c>
      <c r="H1299" t="s">
        <v>3538</v>
      </c>
      <c r="I1299" s="10" t="str">
        <f>IFERROR(LEFT(Table1[[#This Row],[ratingOld]],SEARCH("|", Table1[[#This Row],[ratingOld]])-2), AVERAGE(Table1[Ratings]))</f>
        <v>4.2</v>
      </c>
      <c r="J1299" s="1" t="str">
        <f>IF(Table1[[#This Row],[numBuyers]]&lt;&gt;"None",LEFT(Table1[[#This Row],[numBuyers]],SEARCH(" ",Table1[[#This Row],[numBuyers]])-1), "None")</f>
        <v>54</v>
      </c>
      <c r="K1299" s="1">
        <f>IFERROR(LEFT(Table1[[#This Row],[Column1]],SEARCH("k", Table1[[#This Row],[Column1]])-1), 0)</f>
        <v>0</v>
      </c>
      <c r="L1299" s="16" t="str">
        <f>IF(Table1[[#This Row],[Column2]]=0, Table1[[#This Row],[Column1]], Table1[[#This Row],[Column2]]*1000)</f>
        <v>54</v>
      </c>
      <c r="M1299" s="14" t="str">
        <f>IFERROR(MID(Table1[[#This Row],[price]],SEARCH("¹",Table1[[#This Row],[price]])+1, 10), MID(Table1[[#This Row],[price]],SEARCH("Rs. ",Table1[[#This Row],[price]])+4, 10))</f>
        <v>1322</v>
      </c>
      <c r="N1299" s="6" t="str">
        <f>IF(ISNUMBER(SEARCH("Men", Table1[[#This Row],[name]])), "Men", "Women")</f>
        <v>Men</v>
      </c>
      <c r="O1299" s="6"/>
      <c r="P1299" s="6"/>
    </row>
    <row r="1300" spans="1:16" ht="19.8" customHeight="1" x14ac:dyDescent="0.3">
      <c r="A1300" t="s">
        <v>5352</v>
      </c>
      <c r="B1300" t="s">
        <v>5353</v>
      </c>
      <c r="C1300" t="s">
        <v>2346</v>
      </c>
      <c r="D1300" t="s">
        <v>1705</v>
      </c>
      <c r="E1300" s="1" t="s">
        <v>5354</v>
      </c>
      <c r="F1300" s="1" t="s">
        <v>5355</v>
      </c>
      <c r="G1300" s="1" t="s">
        <v>5356</v>
      </c>
      <c r="H1300" t="s">
        <v>5288</v>
      </c>
      <c r="I1300" s="10" t="str">
        <f>IFERROR(LEFT(Table1[[#This Row],[ratingOld]],SEARCH("|", Table1[[#This Row],[ratingOld]])-2), AVERAGE(Table1[Ratings]))</f>
        <v>4.6</v>
      </c>
      <c r="J1300" s="1" t="str">
        <f>IF(Table1[[#This Row],[numBuyers]]&lt;&gt;"None",LEFT(Table1[[#This Row],[numBuyers]],SEARCH(" ",Table1[[#This Row],[numBuyers]])-1), "None")</f>
        <v>195</v>
      </c>
      <c r="K1300" s="1">
        <f>IFERROR(LEFT(Table1[[#This Row],[Column1]],SEARCH("k", Table1[[#This Row],[Column1]])-1), 0)</f>
        <v>0</v>
      </c>
      <c r="L1300" s="16" t="str">
        <f>IF(Table1[[#This Row],[Column2]]=0, Table1[[#This Row],[Column1]], Table1[[#This Row],[Column2]]*1000)</f>
        <v>195</v>
      </c>
      <c r="M1300" s="14" t="str">
        <f>IFERROR(MID(Table1[[#This Row],[price]],SEARCH("¹",Table1[[#This Row],[price]])+1, 10), MID(Table1[[#This Row],[price]],SEARCH("Rs. ",Table1[[#This Row],[price]])+4, 10))</f>
        <v>998</v>
      </c>
      <c r="N1300" s="6" t="str">
        <f>IF(ISNUMBER(SEARCH("Men", Table1[[#This Row],[name]])), "Men", "Women")</f>
        <v>Women</v>
      </c>
      <c r="O1300" s="6"/>
      <c r="P1300" s="6"/>
    </row>
    <row r="1301" spans="1:16" ht="19.8" customHeight="1" x14ac:dyDescent="0.3">
      <c r="A1301" t="s">
        <v>191</v>
      </c>
      <c r="B1301" t="s">
        <v>5357</v>
      </c>
      <c r="C1301" t="s">
        <v>2583</v>
      </c>
      <c r="D1301" t="s">
        <v>194</v>
      </c>
      <c r="E1301" t="s">
        <v>26</v>
      </c>
      <c r="F1301" s="1" t="s">
        <v>5358</v>
      </c>
      <c r="G1301" s="1" t="s">
        <v>5359</v>
      </c>
      <c r="H1301" t="s">
        <v>2186</v>
      </c>
      <c r="I1301" s="10" t="str">
        <f>IFERROR(LEFT(Table1[[#This Row],[ratingOld]],SEARCH("|", Table1[[#This Row],[ratingOld]])-2), AVERAGE(Table1[Ratings]))</f>
        <v>4.8</v>
      </c>
      <c r="J1301" s="1" t="str">
        <f>IF(Table1[[#This Row],[numBuyers]]&lt;&gt;"None",LEFT(Table1[[#This Row],[numBuyers]],SEARCH(" ",Table1[[#This Row],[numBuyers]])-1), "None")</f>
        <v>36</v>
      </c>
      <c r="K1301" s="1">
        <f>IFERROR(LEFT(Table1[[#This Row],[Column1]],SEARCH("k", Table1[[#This Row],[Column1]])-1), 0)</f>
        <v>0</v>
      </c>
      <c r="L1301" s="16" t="str">
        <f>IF(Table1[[#This Row],[Column2]]=0, Table1[[#This Row],[Column1]], Table1[[#This Row],[Column2]]*1000)</f>
        <v>36</v>
      </c>
      <c r="M1301" s="14" t="str">
        <f>IFERROR(MID(Table1[[#This Row],[price]],SEARCH("¹",Table1[[#This Row],[price]])+1, 10), MID(Table1[[#This Row],[price]],SEARCH("Rs. ",Table1[[#This Row],[price]])+4, 10))</f>
        <v>13786</v>
      </c>
      <c r="N1301" s="6" t="str">
        <f>IF(ISNUMBER(SEARCH("Men", Table1[[#This Row],[name]])), "Men", "Women")</f>
        <v>Women</v>
      </c>
      <c r="O1301" s="6"/>
      <c r="P1301" s="6"/>
    </row>
    <row r="1302" spans="1:16" ht="19.8" hidden="1" customHeight="1" x14ac:dyDescent="0.3">
      <c r="A1302" t="s">
        <v>5360</v>
      </c>
      <c r="B1302" t="s">
        <v>5361</v>
      </c>
      <c r="C1302" t="s">
        <v>37</v>
      </c>
      <c r="D1302" t="s">
        <v>5362</v>
      </c>
      <c r="E1302" t="s">
        <v>26</v>
      </c>
      <c r="F1302" t="s">
        <v>2727</v>
      </c>
      <c r="G1302" t="s">
        <v>21</v>
      </c>
      <c r="H1302" t="s">
        <v>21</v>
      </c>
      <c r="I1302" s="1" t="str">
        <f ca="1">IFERROR(LEFT(Table1[[#This Row],[ratingOld]],SEARCH("|", Table1[[#This Row],[ratingOld]])-2), AVERAGE(Table1[Ratings]))</f>
        <v>4.4</v>
      </c>
      <c r="J1302" s="1" t="str">
        <f>IF(Table1[[#This Row],[numBuyers]]&lt;&gt;"None",LEFT(Table1[[#This Row],[numBuyers]],SEARCH(" ",Table1[[#This Row],[numBuyers]])-1), "None")</f>
        <v>None</v>
      </c>
      <c r="K1302" s="1">
        <f>IFERROR(LEFT(Table1[[#This Row],[Column1]],SEARCH("k", Table1[[#This Row],[Column1]])-1), 0)</f>
        <v>0</v>
      </c>
      <c r="L1302" s="6" t="str">
        <f>IF(Table1[[#This Row],[Column2]]=0, Table1[[#This Row],[Column1]], Table1[[#This Row],[Column2]]*1000)</f>
        <v>None</v>
      </c>
      <c r="M1302" s="6" t="str">
        <f>IFERROR(MID(Table1[[#This Row],[price]],SEARCH("¹",Table1[[#This Row],[price]])+1, 10), MID(Table1[[#This Row],[price]],SEARCH("Rs. ",Table1[[#This Row],[price]])+4, 10))</f>
        <v>999</v>
      </c>
      <c r="N1302" s="6" t="str">
        <f>IF(ISNUMBER(SEARCH("Men", Table1[[#This Row],[name]])), "Men", "Women")</f>
        <v>Men</v>
      </c>
      <c r="O1302" s="6" t="str">
        <f>TRIM(RIGHT(SUBSTITUTE(Table1[[#This Row],[name]], " ", REPT(" ", 100)), 100))</f>
        <v>Socks</v>
      </c>
      <c r="P130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303" spans="1:16" ht="19.8" customHeight="1" x14ac:dyDescent="0.3">
      <c r="A1303" t="s">
        <v>4069</v>
      </c>
      <c r="B1303" t="s">
        <v>5363</v>
      </c>
      <c r="C1303" t="s">
        <v>429</v>
      </c>
      <c r="D1303" t="s">
        <v>106</v>
      </c>
      <c r="E1303" t="s">
        <v>5364</v>
      </c>
      <c r="F1303" s="1" t="s">
        <v>308</v>
      </c>
      <c r="G1303" s="1" t="s">
        <v>5365</v>
      </c>
      <c r="H1303" t="s">
        <v>5366</v>
      </c>
      <c r="I1303" s="10" t="str">
        <f>IFERROR(LEFT(Table1[[#This Row],[ratingOld]],SEARCH("|", Table1[[#This Row],[ratingOld]])-2), AVERAGE(Table1[Ratings]))</f>
        <v>3.9</v>
      </c>
      <c r="J1303" s="1" t="str">
        <f>IF(Table1[[#This Row],[numBuyers]]&lt;&gt;"None",LEFT(Table1[[#This Row],[numBuyers]],SEARCH(" ",Table1[[#This Row],[numBuyers]])-1), "None")</f>
        <v>698</v>
      </c>
      <c r="K1303" s="1">
        <f>IFERROR(LEFT(Table1[[#This Row],[Column1]],SEARCH("k", Table1[[#This Row],[Column1]])-1), 0)</f>
        <v>0</v>
      </c>
      <c r="L1303" s="16" t="str">
        <f>IF(Table1[[#This Row],[Column2]]=0, Table1[[#This Row],[Column1]], Table1[[#This Row],[Column2]]*1000)</f>
        <v>698</v>
      </c>
      <c r="M1303" s="14" t="str">
        <f>IFERROR(MID(Table1[[#This Row],[price]],SEARCH("¹",Table1[[#This Row],[price]])+1, 10), MID(Table1[[#This Row],[price]],SEARCH("Rs. ",Table1[[#This Row],[price]])+4, 10))</f>
        <v>649</v>
      </c>
      <c r="N1303" s="6" t="str">
        <f>IF(ISNUMBER(SEARCH("Men", Table1[[#This Row],[name]])), "Men", "Women")</f>
        <v>Men</v>
      </c>
      <c r="O1303" s="6"/>
      <c r="P1303" s="6"/>
    </row>
    <row r="1304" spans="1:16" ht="19.8" hidden="1" customHeight="1" x14ac:dyDescent="0.3">
      <c r="A1304" t="s">
        <v>5367</v>
      </c>
      <c r="B1304" t="s">
        <v>5368</v>
      </c>
      <c r="C1304" t="s">
        <v>5369</v>
      </c>
      <c r="D1304" t="s">
        <v>21</v>
      </c>
      <c r="E1304" s="1" t="s">
        <v>5370</v>
      </c>
      <c r="F1304" s="1" t="s">
        <v>5371</v>
      </c>
      <c r="G1304" t="s">
        <v>21</v>
      </c>
      <c r="H1304" t="s">
        <v>21</v>
      </c>
      <c r="I1304" s="1" t="str">
        <f ca="1">IFERROR(LEFT(Table1[[#This Row],[ratingOld]],SEARCH("|", Table1[[#This Row],[ratingOld]])-2), AVERAGE(Table1[Ratings]))</f>
        <v>4.4</v>
      </c>
      <c r="J1304" s="1" t="str">
        <f>IF(Table1[[#This Row],[numBuyers]]&lt;&gt;"None",LEFT(Table1[[#This Row],[numBuyers]],SEARCH(" ",Table1[[#This Row],[numBuyers]])-1), "None")</f>
        <v>None</v>
      </c>
      <c r="K1304" s="1">
        <f>IFERROR(LEFT(Table1[[#This Row],[Column1]],SEARCH("k", Table1[[#This Row],[Column1]])-1), 0)</f>
        <v>0</v>
      </c>
      <c r="L1304" s="6" t="str">
        <f>IF(Table1[[#This Row],[Column2]]=0, Table1[[#This Row],[Column1]], Table1[[#This Row],[Column2]]*1000)</f>
        <v>None</v>
      </c>
      <c r="M1304" s="6" t="str">
        <f>IFERROR(MID(Table1[[#This Row],[price]],SEARCH("¹",Table1[[#This Row],[price]])+1, 10), MID(Table1[[#This Row],[price]],SEARCH("Rs. ",Table1[[#This Row],[price]])+4, 10))</f>
        <v>899</v>
      </c>
      <c r="N1304" s="6" t="str">
        <f>IF(ISNUMBER(SEARCH("Men", Table1[[#This Row],[name]])), "Men", "Women")</f>
        <v>Men</v>
      </c>
      <c r="O1304" s="6" t="str">
        <f>TRIM(RIGHT(SUBSTITUTE(Table1[[#This Row],[name]], " ", REPT(" ", 100)), 100))</f>
        <v>Sliders</v>
      </c>
      <c r="P130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Black</v>
      </c>
    </row>
    <row r="1305" spans="1:16" ht="19.8" customHeight="1" x14ac:dyDescent="0.3">
      <c r="A1305" t="s">
        <v>913</v>
      </c>
      <c r="B1305" t="s">
        <v>5372</v>
      </c>
      <c r="C1305" t="s">
        <v>962</v>
      </c>
      <c r="D1305" t="s">
        <v>21</v>
      </c>
      <c r="E1305" t="s">
        <v>5373</v>
      </c>
      <c r="F1305" t="s">
        <v>21</v>
      </c>
      <c r="G1305" s="1" t="s">
        <v>2870</v>
      </c>
      <c r="H1305" t="s">
        <v>154</v>
      </c>
      <c r="I1305" s="10" t="str">
        <f>IFERROR(LEFT(Table1[[#This Row],[ratingOld]],SEARCH("|", Table1[[#This Row],[ratingOld]])-2), AVERAGE(Table1[Ratings]))</f>
        <v>4.5</v>
      </c>
      <c r="J1305" s="1" t="str">
        <f>IF(Table1[[#This Row],[numBuyers]]&lt;&gt;"None",LEFT(Table1[[#This Row],[numBuyers]],SEARCH(" ",Table1[[#This Row],[numBuyers]])-1), "None")</f>
        <v>1.6k</v>
      </c>
      <c r="K1305" s="1" t="str">
        <f>IFERROR(LEFT(Table1[[#This Row],[Column1]],SEARCH("k", Table1[[#This Row],[Column1]])-1), 0)</f>
        <v>1.6</v>
      </c>
      <c r="L1305" s="16">
        <f>IF(Table1[[#This Row],[Column2]]=0, Table1[[#This Row],[Column1]], Table1[[#This Row],[Column2]]*1000)</f>
        <v>1600</v>
      </c>
      <c r="M1305" s="14" t="str">
        <f>IFERROR(MID(Table1[[#This Row],[price]],SEARCH("¹",Table1[[#This Row],[price]])+1, 10), MID(Table1[[#This Row],[price]],SEARCH("Rs. ",Table1[[#This Row],[price]])+4, 10))</f>
        <v>920</v>
      </c>
      <c r="N1305" s="6" t="str">
        <f>IF(ISNUMBER(SEARCH("Men", Table1[[#This Row],[name]])), "Men", "Women")</f>
        <v>Women</v>
      </c>
      <c r="O1305" s="6"/>
      <c r="P1305" s="6"/>
    </row>
    <row r="1306" spans="1:16" ht="19.8" customHeight="1" x14ac:dyDescent="0.3">
      <c r="A1306" t="s">
        <v>1215</v>
      </c>
      <c r="B1306" t="s">
        <v>5374</v>
      </c>
      <c r="C1306" t="s">
        <v>1456</v>
      </c>
      <c r="D1306" t="s">
        <v>88</v>
      </c>
      <c r="E1306" t="s">
        <v>5375</v>
      </c>
      <c r="F1306" s="1" t="s">
        <v>943</v>
      </c>
      <c r="G1306" s="1" t="s">
        <v>5376</v>
      </c>
      <c r="H1306" t="s">
        <v>1708</v>
      </c>
      <c r="I1306" s="10" t="str">
        <f>IFERROR(LEFT(Table1[[#This Row],[ratingOld]],SEARCH("|", Table1[[#This Row],[ratingOld]])-2), AVERAGE(Table1[Ratings]))</f>
        <v>4</v>
      </c>
      <c r="J1306" s="1" t="str">
        <f>IF(Table1[[#This Row],[numBuyers]]&lt;&gt;"None",LEFT(Table1[[#This Row],[numBuyers]],SEARCH(" ",Table1[[#This Row],[numBuyers]])-1), "None")</f>
        <v>464</v>
      </c>
      <c r="K1306" s="1">
        <f>IFERROR(LEFT(Table1[[#This Row],[Column1]],SEARCH("k", Table1[[#This Row],[Column1]])-1), 0)</f>
        <v>0</v>
      </c>
      <c r="L1306" s="16" t="str">
        <f>IF(Table1[[#This Row],[Column2]]=0, Table1[[#This Row],[Column1]], Table1[[#This Row],[Column2]]*1000)</f>
        <v>464</v>
      </c>
      <c r="M1306" s="14" t="str">
        <f>IFERROR(MID(Table1[[#This Row],[price]],SEARCH("¹",Table1[[#This Row],[price]])+1, 10), MID(Table1[[#This Row],[price]],SEARCH("Rs. ",Table1[[#This Row],[price]])+4, 10))</f>
        <v>524</v>
      </c>
      <c r="N1306" s="6" t="str">
        <f>IF(ISNUMBER(SEARCH("Men", Table1[[#This Row],[name]])), "Men", "Women")</f>
        <v>Men</v>
      </c>
      <c r="O1306" s="6"/>
      <c r="P1306" s="6"/>
    </row>
    <row r="1307" spans="1:16" ht="19.8" customHeight="1" x14ac:dyDescent="0.3">
      <c r="A1307" t="s">
        <v>638</v>
      </c>
      <c r="B1307" t="s">
        <v>5377</v>
      </c>
      <c r="C1307" t="s">
        <v>80</v>
      </c>
      <c r="D1307" t="s">
        <v>10</v>
      </c>
      <c r="E1307" s="1" t="s">
        <v>5378</v>
      </c>
      <c r="F1307" s="1" t="s">
        <v>5379</v>
      </c>
      <c r="G1307" s="1" t="s">
        <v>5380</v>
      </c>
      <c r="H1307" t="s">
        <v>294</v>
      </c>
      <c r="I1307" s="10" t="str">
        <f>IFERROR(LEFT(Table1[[#This Row],[ratingOld]],SEARCH("|", Table1[[#This Row],[ratingOld]])-2), AVERAGE(Table1[Ratings]))</f>
        <v>4.5</v>
      </c>
      <c r="J1307" s="1" t="str">
        <f>IF(Table1[[#This Row],[numBuyers]]&lt;&gt;"None",LEFT(Table1[[#This Row],[numBuyers]],SEARCH(" ",Table1[[#This Row],[numBuyers]])-1), "None")</f>
        <v>28</v>
      </c>
      <c r="K1307" s="1">
        <f>IFERROR(LEFT(Table1[[#This Row],[Column1]],SEARCH("k", Table1[[#This Row],[Column1]])-1), 0)</f>
        <v>0</v>
      </c>
      <c r="L1307" s="16" t="str">
        <f>IF(Table1[[#This Row],[Column2]]=0, Table1[[#This Row],[Column1]], Table1[[#This Row],[Column2]]*1000)</f>
        <v>28</v>
      </c>
      <c r="M1307" s="14" t="str">
        <f>IFERROR(MID(Table1[[#This Row],[price]],SEARCH("¹",Table1[[#This Row],[price]])+1, 10), MID(Table1[[#This Row],[price]],SEARCH("Rs. ",Table1[[#This Row],[price]])+4, 10))</f>
        <v>1199</v>
      </c>
      <c r="N1307" s="6" t="str">
        <f>IF(ISNUMBER(SEARCH("Men", Table1[[#This Row],[name]])), "Men", "Women")</f>
        <v>Women</v>
      </c>
      <c r="O1307" s="6"/>
      <c r="P1307" s="6"/>
    </row>
    <row r="1308" spans="1:16" ht="19.8" customHeight="1" x14ac:dyDescent="0.3">
      <c r="A1308" t="s">
        <v>240</v>
      </c>
      <c r="B1308" t="s">
        <v>5381</v>
      </c>
      <c r="C1308" t="s">
        <v>1276</v>
      </c>
      <c r="D1308" t="s">
        <v>215</v>
      </c>
      <c r="E1308" s="1" t="s">
        <v>5382</v>
      </c>
      <c r="F1308" s="1" t="s">
        <v>262</v>
      </c>
      <c r="G1308" s="1" t="s">
        <v>5383</v>
      </c>
      <c r="H1308" t="s">
        <v>4726</v>
      </c>
      <c r="I1308" s="10" t="str">
        <f>IFERROR(LEFT(Table1[[#This Row],[ratingOld]],SEARCH("|", Table1[[#This Row],[ratingOld]])-2), AVERAGE(Table1[Ratings]))</f>
        <v>3.8</v>
      </c>
      <c r="J1308" s="1" t="str">
        <f>IF(Table1[[#This Row],[numBuyers]]&lt;&gt;"None",LEFT(Table1[[#This Row],[numBuyers]],SEARCH(" ",Table1[[#This Row],[numBuyers]])-1), "None")</f>
        <v>233</v>
      </c>
      <c r="K1308" s="1">
        <f>IFERROR(LEFT(Table1[[#This Row],[Column1]],SEARCH("k", Table1[[#This Row],[Column1]])-1), 0)</f>
        <v>0</v>
      </c>
      <c r="L1308" s="16" t="str">
        <f>IF(Table1[[#This Row],[Column2]]=0, Table1[[#This Row],[Column1]], Table1[[#This Row],[Column2]]*1000)</f>
        <v>233</v>
      </c>
      <c r="M1308" s="14" t="str">
        <f>IFERROR(MID(Table1[[#This Row],[price]],SEARCH("¹",Table1[[#This Row],[price]])+1, 10), MID(Table1[[#This Row],[price]],SEARCH("Rs. ",Table1[[#This Row],[price]])+4, 10))</f>
        <v>824</v>
      </c>
      <c r="N1308" s="6" t="str">
        <f>IF(ISNUMBER(SEARCH("Men", Table1[[#This Row],[name]])), "Men", "Women")</f>
        <v>Men</v>
      </c>
      <c r="O1308" s="6"/>
      <c r="P1308" s="6"/>
    </row>
    <row r="1309" spans="1:16" ht="19.8" customHeight="1" x14ac:dyDescent="0.3">
      <c r="A1309" t="s">
        <v>5384</v>
      </c>
      <c r="B1309" t="s">
        <v>5385</v>
      </c>
      <c r="C1309" t="s">
        <v>5386</v>
      </c>
      <c r="D1309" t="s">
        <v>21</v>
      </c>
      <c r="E1309" t="s">
        <v>26</v>
      </c>
      <c r="F1309" s="1" t="s">
        <v>5387</v>
      </c>
      <c r="G1309" s="1" t="s">
        <v>5388</v>
      </c>
      <c r="H1309" t="s">
        <v>912</v>
      </c>
      <c r="I1309" s="10" t="str">
        <f>IFERROR(LEFT(Table1[[#This Row],[ratingOld]],SEARCH("|", Table1[[#This Row],[ratingOld]])-2), AVERAGE(Table1[Ratings]))</f>
        <v>4.3</v>
      </c>
      <c r="J1309" s="1" t="str">
        <f>IF(Table1[[#This Row],[numBuyers]]&lt;&gt;"None",LEFT(Table1[[#This Row],[numBuyers]],SEARCH(" ",Table1[[#This Row],[numBuyers]])-1), "None")</f>
        <v>4</v>
      </c>
      <c r="K1309" s="1">
        <f>IFERROR(LEFT(Table1[[#This Row],[Column1]],SEARCH("k", Table1[[#This Row],[Column1]])-1), 0)</f>
        <v>0</v>
      </c>
      <c r="L1309" s="16" t="str">
        <f>IF(Table1[[#This Row],[Column2]]=0, Table1[[#This Row],[Column1]], Table1[[#This Row],[Column2]]*1000)</f>
        <v>4</v>
      </c>
      <c r="M1309" s="14" t="str">
        <f>IFERROR(MID(Table1[[#This Row],[price]],SEARCH("¹",Table1[[#This Row],[price]])+1, 10), MID(Table1[[#This Row],[price]],SEARCH("Rs. ",Table1[[#This Row],[price]])+4, 10))</f>
        <v>279</v>
      </c>
      <c r="N1309" s="6" t="str">
        <f>IF(ISNUMBER(SEARCH("Men", Table1[[#This Row],[name]])), "Men", "Women")</f>
        <v>Men</v>
      </c>
      <c r="O1309" s="6"/>
      <c r="P1309" s="6"/>
    </row>
    <row r="1310" spans="1:16" ht="19.8" customHeight="1" x14ac:dyDescent="0.3">
      <c r="A1310" t="s">
        <v>104</v>
      </c>
      <c r="B1310" t="s">
        <v>5389</v>
      </c>
      <c r="C1310" t="s">
        <v>4713</v>
      </c>
      <c r="D1310" t="s">
        <v>215</v>
      </c>
      <c r="E1310" s="1" t="s">
        <v>5390</v>
      </c>
      <c r="F1310" s="1" t="s">
        <v>70</v>
      </c>
      <c r="G1310" s="1" t="s">
        <v>5391</v>
      </c>
      <c r="H1310" t="s">
        <v>5392</v>
      </c>
      <c r="I1310" s="10" t="str">
        <f>IFERROR(LEFT(Table1[[#This Row],[ratingOld]],SEARCH("|", Table1[[#This Row],[ratingOld]])-2), AVERAGE(Table1[Ratings]))</f>
        <v>4.3</v>
      </c>
      <c r="J1310" s="1" t="str">
        <f>IF(Table1[[#This Row],[numBuyers]]&lt;&gt;"None",LEFT(Table1[[#This Row],[numBuyers]],SEARCH(" ",Table1[[#This Row],[numBuyers]])-1), "None")</f>
        <v>85</v>
      </c>
      <c r="K1310" s="1">
        <f>IFERROR(LEFT(Table1[[#This Row],[Column1]],SEARCH("k", Table1[[#This Row],[Column1]])-1), 0)</f>
        <v>0</v>
      </c>
      <c r="L1310" s="16" t="str">
        <f>IF(Table1[[#This Row],[Column2]]=0, Table1[[#This Row],[Column1]], Table1[[#This Row],[Column2]]*1000)</f>
        <v>85</v>
      </c>
      <c r="M1310" s="14" t="str">
        <f>IFERROR(MID(Table1[[#This Row],[price]],SEARCH("¹",Table1[[#This Row],[price]])+1, 10), MID(Table1[[#This Row],[price]],SEARCH("Rs. ",Table1[[#This Row],[price]])+4, 10))</f>
        <v>1374</v>
      </c>
      <c r="N1310" s="6" t="str">
        <f>IF(ISNUMBER(SEARCH("Men", Table1[[#This Row],[name]])), "Men", "Women")</f>
        <v>Women</v>
      </c>
      <c r="O1310" s="6"/>
      <c r="P1310" s="6"/>
    </row>
    <row r="1311" spans="1:16" ht="19.8" customHeight="1" x14ac:dyDescent="0.3">
      <c r="A1311" t="s">
        <v>240</v>
      </c>
      <c r="B1311" t="s">
        <v>5393</v>
      </c>
      <c r="C1311" t="s">
        <v>1415</v>
      </c>
      <c r="D1311" t="s">
        <v>163</v>
      </c>
      <c r="E1311" t="s">
        <v>5394</v>
      </c>
      <c r="F1311" s="1" t="s">
        <v>308</v>
      </c>
      <c r="G1311" s="1" t="s">
        <v>5395</v>
      </c>
      <c r="H1311" t="s">
        <v>5396</v>
      </c>
      <c r="I1311" s="10" t="str">
        <f>IFERROR(LEFT(Table1[[#This Row],[ratingOld]],SEARCH("|", Table1[[#This Row],[ratingOld]])-2), AVERAGE(Table1[Ratings]))</f>
        <v>4.2</v>
      </c>
      <c r="J1311" s="1" t="str">
        <f>IF(Table1[[#This Row],[numBuyers]]&lt;&gt;"None",LEFT(Table1[[#This Row],[numBuyers]],SEARCH(" ",Table1[[#This Row],[numBuyers]])-1), "None")</f>
        <v>5.2k</v>
      </c>
      <c r="K1311" s="1" t="str">
        <f>IFERROR(LEFT(Table1[[#This Row],[Column1]],SEARCH("k", Table1[[#This Row],[Column1]])-1), 0)</f>
        <v>5.2</v>
      </c>
      <c r="L1311" s="16">
        <f>IF(Table1[[#This Row],[Column2]]=0, Table1[[#This Row],[Column1]], Table1[[#This Row],[Column2]]*1000)</f>
        <v>5200</v>
      </c>
      <c r="M1311" s="14" t="str">
        <f>IFERROR(MID(Table1[[#This Row],[price]],SEARCH("¹",Table1[[#This Row],[price]])+1, 10), MID(Table1[[#This Row],[price]],SEARCH("Rs. ",Table1[[#This Row],[price]])+4, 10))</f>
        <v>644</v>
      </c>
      <c r="N1311" s="6" t="str">
        <f>IF(ISNUMBER(SEARCH("Men", Table1[[#This Row],[name]])), "Men", "Women")</f>
        <v>Men</v>
      </c>
      <c r="O1311" s="6"/>
      <c r="P1311" s="6"/>
    </row>
    <row r="1312" spans="1:16" ht="19.8" customHeight="1" x14ac:dyDescent="0.3">
      <c r="A1312" t="s">
        <v>240</v>
      </c>
      <c r="B1312" t="s">
        <v>5397</v>
      </c>
      <c r="C1312" t="s">
        <v>791</v>
      </c>
      <c r="D1312" t="s">
        <v>5398</v>
      </c>
      <c r="E1312" s="1" t="s">
        <v>5399</v>
      </c>
      <c r="F1312" s="1" t="s">
        <v>4676</v>
      </c>
      <c r="G1312" s="1" t="s">
        <v>5400</v>
      </c>
      <c r="H1312" t="s">
        <v>1744</v>
      </c>
      <c r="I1312" s="10" t="str">
        <f>IFERROR(LEFT(Table1[[#This Row],[ratingOld]],SEARCH("|", Table1[[#This Row],[ratingOld]])-2), AVERAGE(Table1[Ratings]))</f>
        <v>4</v>
      </c>
      <c r="J1312" s="1" t="str">
        <f>IF(Table1[[#This Row],[numBuyers]]&lt;&gt;"None",LEFT(Table1[[#This Row],[numBuyers]],SEARCH(" ",Table1[[#This Row],[numBuyers]])-1), "None")</f>
        <v>13</v>
      </c>
      <c r="K1312" s="1">
        <f>IFERROR(LEFT(Table1[[#This Row],[Column1]],SEARCH("k", Table1[[#This Row],[Column1]])-1), 0)</f>
        <v>0</v>
      </c>
      <c r="L1312" s="16" t="str">
        <f>IF(Table1[[#This Row],[Column2]]=0, Table1[[#This Row],[Column1]], Table1[[#This Row],[Column2]]*1000)</f>
        <v>13</v>
      </c>
      <c r="M1312" s="14" t="str">
        <f>IFERROR(MID(Table1[[#This Row],[price]],SEARCH("¹",Table1[[#This Row],[price]])+1, 10), MID(Table1[[#This Row],[price]],SEARCH("Rs. ",Table1[[#This Row],[price]])+4, 10))</f>
        <v>549</v>
      </c>
      <c r="N1312" s="6" t="str">
        <f>IF(ISNUMBER(SEARCH("Men", Table1[[#This Row],[name]])), "Men", "Women")</f>
        <v>Women</v>
      </c>
      <c r="O1312" s="6"/>
      <c r="P1312" s="6"/>
    </row>
    <row r="1313" spans="1:16" ht="19.8" customHeight="1" x14ac:dyDescent="0.3">
      <c r="A1313" t="s">
        <v>403</v>
      </c>
      <c r="B1313" t="s">
        <v>5401</v>
      </c>
      <c r="C1313" t="s">
        <v>2074</v>
      </c>
      <c r="D1313" t="s">
        <v>526</v>
      </c>
      <c r="E1313" s="1" t="s">
        <v>5402</v>
      </c>
      <c r="F1313" s="1" t="s">
        <v>20</v>
      </c>
      <c r="G1313" s="1" t="s">
        <v>5403</v>
      </c>
      <c r="H1313" t="s">
        <v>5404</v>
      </c>
      <c r="I1313" s="10" t="str">
        <f>IFERROR(LEFT(Table1[[#This Row],[ratingOld]],SEARCH("|", Table1[[#This Row],[ratingOld]])-2), AVERAGE(Table1[Ratings]))</f>
        <v>4.2</v>
      </c>
      <c r="J1313" s="1" t="str">
        <f>IF(Table1[[#This Row],[numBuyers]]&lt;&gt;"None",LEFT(Table1[[#This Row],[numBuyers]],SEARCH(" ",Table1[[#This Row],[numBuyers]])-1), "None")</f>
        <v>130</v>
      </c>
      <c r="K1313" s="1">
        <f>IFERROR(LEFT(Table1[[#This Row],[Column1]],SEARCH("k", Table1[[#This Row],[Column1]])-1), 0)</f>
        <v>0</v>
      </c>
      <c r="L1313" s="16" t="str">
        <f>IF(Table1[[#This Row],[Column2]]=0, Table1[[#This Row],[Column1]], Table1[[#This Row],[Column2]]*1000)</f>
        <v>130</v>
      </c>
      <c r="M1313" s="14" t="str">
        <f>IFERROR(MID(Table1[[#This Row],[price]],SEARCH("¹",Table1[[#This Row],[price]])+1, 10), MID(Table1[[#This Row],[price]],SEARCH("Rs. ",Table1[[#This Row],[price]])+4, 10))</f>
        <v>974</v>
      </c>
      <c r="N1313" s="6" t="str">
        <f>IF(ISNUMBER(SEARCH("Men", Table1[[#This Row],[name]])), "Men", "Women")</f>
        <v>Men</v>
      </c>
      <c r="O1313" s="6"/>
      <c r="P1313" s="6"/>
    </row>
    <row r="1314" spans="1:16" ht="19.8" customHeight="1" x14ac:dyDescent="0.3">
      <c r="A1314" t="s">
        <v>499</v>
      </c>
      <c r="B1314" t="s">
        <v>5405</v>
      </c>
      <c r="C1314" t="s">
        <v>48</v>
      </c>
      <c r="D1314" t="s">
        <v>18</v>
      </c>
      <c r="E1314" s="1" t="s">
        <v>5406</v>
      </c>
      <c r="F1314" t="s">
        <v>5210</v>
      </c>
      <c r="G1314" s="1" t="s">
        <v>5407</v>
      </c>
      <c r="H1314" t="s">
        <v>935</v>
      </c>
      <c r="I1314" s="10" t="str">
        <f>IFERROR(LEFT(Table1[[#This Row],[ratingOld]],SEARCH("|", Table1[[#This Row],[ratingOld]])-2), AVERAGE(Table1[Ratings]))</f>
        <v>4.5</v>
      </c>
      <c r="J1314" s="1" t="str">
        <f>IF(Table1[[#This Row],[numBuyers]]&lt;&gt;"None",LEFT(Table1[[#This Row],[numBuyers]],SEARCH(" ",Table1[[#This Row],[numBuyers]])-1), "None")</f>
        <v>30</v>
      </c>
      <c r="K1314" s="1">
        <f>IFERROR(LEFT(Table1[[#This Row],[Column1]],SEARCH("k", Table1[[#This Row],[Column1]])-1), 0)</f>
        <v>0</v>
      </c>
      <c r="L1314" s="16" t="str">
        <f>IF(Table1[[#This Row],[Column2]]=0, Table1[[#This Row],[Column1]], Table1[[#This Row],[Column2]]*1000)</f>
        <v>30</v>
      </c>
      <c r="M1314" s="14" t="str">
        <f>IFERROR(MID(Table1[[#This Row],[price]],SEARCH("¹",Table1[[#This Row],[price]])+1, 10), MID(Table1[[#This Row],[price]],SEARCH("Rs. ",Table1[[#This Row],[price]])+4, 10))</f>
        <v>1499</v>
      </c>
      <c r="N1314" s="6" t="str">
        <f>IF(ISNUMBER(SEARCH("Men", Table1[[#This Row],[name]])), "Men", "Women")</f>
        <v>Men</v>
      </c>
      <c r="O1314" s="6"/>
      <c r="P1314" s="6"/>
    </row>
    <row r="1315" spans="1:16" ht="19.8" customHeight="1" x14ac:dyDescent="0.3">
      <c r="A1315" t="s">
        <v>219</v>
      </c>
      <c r="B1315" t="s">
        <v>5408</v>
      </c>
      <c r="C1315" t="s">
        <v>5409</v>
      </c>
      <c r="D1315" t="s">
        <v>215</v>
      </c>
      <c r="E1315" s="1" t="s">
        <v>5410</v>
      </c>
      <c r="F1315" s="1" t="s">
        <v>5411</v>
      </c>
      <c r="G1315" s="1" t="s">
        <v>5412</v>
      </c>
      <c r="H1315" t="s">
        <v>1553</v>
      </c>
      <c r="I1315" s="10" t="str">
        <f>IFERROR(LEFT(Table1[[#This Row],[ratingOld]],SEARCH("|", Table1[[#This Row],[ratingOld]])-2), AVERAGE(Table1[Ratings]))</f>
        <v>3.5</v>
      </c>
      <c r="J1315" s="1" t="str">
        <f>IF(Table1[[#This Row],[numBuyers]]&lt;&gt;"None",LEFT(Table1[[#This Row],[numBuyers]],SEARCH(" ",Table1[[#This Row],[numBuyers]])-1), "None")</f>
        <v>37</v>
      </c>
      <c r="K1315" s="1">
        <f>IFERROR(LEFT(Table1[[#This Row],[Column1]],SEARCH("k", Table1[[#This Row],[Column1]])-1), 0)</f>
        <v>0</v>
      </c>
      <c r="L1315" s="16" t="str">
        <f>IF(Table1[[#This Row],[Column2]]=0, Table1[[#This Row],[Column1]], Table1[[#This Row],[Column2]]*1000)</f>
        <v>37</v>
      </c>
      <c r="M1315" s="14" t="str">
        <f>IFERROR(MID(Table1[[#This Row],[price]],SEARCH("¹",Table1[[#This Row],[price]])+1, 10), MID(Table1[[#This Row],[price]],SEARCH("Rs. ",Table1[[#This Row],[price]])+4, 10))</f>
        <v>6597</v>
      </c>
      <c r="N1315" s="6" t="str">
        <f>IF(ISNUMBER(SEARCH("Men", Table1[[#This Row],[name]])), "Men", "Women")</f>
        <v>Men</v>
      </c>
      <c r="O1315" s="6"/>
      <c r="P1315" s="6"/>
    </row>
    <row r="1316" spans="1:16" ht="19.8" customHeight="1" x14ac:dyDescent="0.3">
      <c r="A1316" t="s">
        <v>3465</v>
      </c>
      <c r="B1316" t="s">
        <v>5413</v>
      </c>
      <c r="C1316" t="s">
        <v>768</v>
      </c>
      <c r="D1316" t="s">
        <v>5414</v>
      </c>
      <c r="E1316" s="1" t="s">
        <v>5415</v>
      </c>
      <c r="F1316" s="1" t="s">
        <v>546</v>
      </c>
      <c r="G1316" s="1" t="s">
        <v>5416</v>
      </c>
      <c r="H1316" t="s">
        <v>5417</v>
      </c>
      <c r="I1316" s="10" t="str">
        <f>IFERROR(LEFT(Table1[[#This Row],[ratingOld]],SEARCH("|", Table1[[#This Row],[ratingOld]])-2), AVERAGE(Table1[Ratings]))</f>
        <v>3.9</v>
      </c>
      <c r="J1316" s="1" t="str">
        <f>IF(Table1[[#This Row],[numBuyers]]&lt;&gt;"None",LEFT(Table1[[#This Row],[numBuyers]],SEARCH(" ",Table1[[#This Row],[numBuyers]])-1), "None")</f>
        <v>14</v>
      </c>
      <c r="K1316" s="1">
        <f>IFERROR(LEFT(Table1[[#This Row],[Column1]],SEARCH("k", Table1[[#This Row],[Column1]])-1), 0)</f>
        <v>0</v>
      </c>
      <c r="L1316" s="16" t="str">
        <f>IF(Table1[[#This Row],[Column2]]=0, Table1[[#This Row],[Column1]], Table1[[#This Row],[Column2]]*1000)</f>
        <v>14</v>
      </c>
      <c r="M1316" s="14" t="str">
        <f>IFERROR(MID(Table1[[#This Row],[price]],SEARCH("¹",Table1[[#This Row],[price]])+1, 10), MID(Table1[[#This Row],[price]],SEARCH("Rs. ",Table1[[#This Row],[price]])+4, 10))</f>
        <v>2099</v>
      </c>
      <c r="N1316" s="6" t="str">
        <f>IF(ISNUMBER(SEARCH("Men", Table1[[#This Row],[name]])), "Men", "Women")</f>
        <v>Women</v>
      </c>
      <c r="O1316" s="6"/>
      <c r="P1316" s="6"/>
    </row>
    <row r="1317" spans="1:16" ht="19.8" customHeight="1" x14ac:dyDescent="0.3">
      <c r="A1317" t="s">
        <v>4483</v>
      </c>
      <c r="B1317" t="s">
        <v>5418</v>
      </c>
      <c r="C1317" t="s">
        <v>5419</v>
      </c>
      <c r="D1317" t="s">
        <v>99</v>
      </c>
      <c r="E1317" t="s">
        <v>5420</v>
      </c>
      <c r="F1317" t="s">
        <v>21</v>
      </c>
      <c r="G1317" s="1" t="s">
        <v>5421</v>
      </c>
      <c r="H1317" t="s">
        <v>5422</v>
      </c>
      <c r="I1317" s="10" t="str">
        <f>IFERROR(LEFT(Table1[[#This Row],[ratingOld]],SEARCH("|", Table1[[#This Row],[ratingOld]])-2), AVERAGE(Table1[Ratings]))</f>
        <v>4.8</v>
      </c>
      <c r="J1317" s="1" t="str">
        <f>IF(Table1[[#This Row],[numBuyers]]&lt;&gt;"None",LEFT(Table1[[#This Row],[numBuyers]],SEARCH(" ",Table1[[#This Row],[numBuyers]])-1), "None")</f>
        <v>214</v>
      </c>
      <c r="K1317" s="1">
        <f>IFERROR(LEFT(Table1[[#This Row],[Column1]],SEARCH("k", Table1[[#This Row],[Column1]])-1), 0)</f>
        <v>0</v>
      </c>
      <c r="L1317" s="16" t="str">
        <f>IF(Table1[[#This Row],[Column2]]=0, Table1[[#This Row],[Column1]], Table1[[#This Row],[Column2]]*1000)</f>
        <v>214</v>
      </c>
      <c r="M1317" s="14" t="str">
        <f>IFERROR(MID(Table1[[#This Row],[price]],SEARCH("¹",Table1[[#This Row],[price]])+1, 10), MID(Table1[[#This Row],[price]],SEARCH("Rs. ",Table1[[#This Row],[price]])+4, 10))</f>
        <v>1997</v>
      </c>
      <c r="N1317" s="6" t="str">
        <f>IF(ISNUMBER(SEARCH("Men", Table1[[#This Row],[name]])), "Men", "Women")</f>
        <v>Men</v>
      </c>
      <c r="O1317" s="6"/>
      <c r="P1317" s="6"/>
    </row>
    <row r="1318" spans="1:16" ht="19.8" customHeight="1" x14ac:dyDescent="0.3">
      <c r="A1318" t="s">
        <v>140</v>
      </c>
      <c r="B1318" t="s">
        <v>1057</v>
      </c>
      <c r="C1318" t="s">
        <v>299</v>
      </c>
      <c r="D1318" t="s">
        <v>300</v>
      </c>
      <c r="E1318" t="s">
        <v>5423</v>
      </c>
      <c r="F1318" s="1" t="s">
        <v>1060</v>
      </c>
      <c r="G1318" s="1" t="s">
        <v>5424</v>
      </c>
      <c r="H1318" t="s">
        <v>5425</v>
      </c>
      <c r="I1318" s="10" t="str">
        <f>IFERROR(LEFT(Table1[[#This Row],[ratingOld]],SEARCH("|", Table1[[#This Row],[ratingOld]])-2), AVERAGE(Table1[Ratings]))</f>
        <v>4</v>
      </c>
      <c r="J1318" s="1" t="str">
        <f>IF(Table1[[#This Row],[numBuyers]]&lt;&gt;"None",LEFT(Table1[[#This Row],[numBuyers]],SEARCH(" ",Table1[[#This Row],[numBuyers]])-1), "None")</f>
        <v>599</v>
      </c>
      <c r="K1318" s="1">
        <f>IFERROR(LEFT(Table1[[#This Row],[Column1]],SEARCH("k", Table1[[#This Row],[Column1]])-1), 0)</f>
        <v>0</v>
      </c>
      <c r="L1318" s="16" t="str">
        <f>IF(Table1[[#This Row],[Column2]]=0, Table1[[#This Row],[Column1]], Table1[[#This Row],[Column2]]*1000)</f>
        <v>599</v>
      </c>
      <c r="M1318" s="14" t="str">
        <f>IFERROR(MID(Table1[[#This Row],[price]],SEARCH("¹",Table1[[#This Row],[price]])+1, 10), MID(Table1[[#This Row],[price]],SEARCH("Rs. ",Table1[[#This Row],[price]])+4, 10))</f>
        <v>797</v>
      </c>
      <c r="N1318" s="6" t="str">
        <f>IF(ISNUMBER(SEARCH("Men", Table1[[#This Row],[name]])), "Men", "Women")</f>
        <v>Men</v>
      </c>
      <c r="O1318" s="6"/>
      <c r="P1318" s="6"/>
    </row>
    <row r="1319" spans="1:16" ht="19.8" customHeight="1" x14ac:dyDescent="0.3">
      <c r="A1319" t="s">
        <v>638</v>
      </c>
      <c r="B1319" t="s">
        <v>2845</v>
      </c>
      <c r="C1319" t="s">
        <v>2355</v>
      </c>
      <c r="D1319" t="s">
        <v>10</v>
      </c>
      <c r="E1319" s="1" t="s">
        <v>3213</v>
      </c>
      <c r="F1319" s="1" t="s">
        <v>2846</v>
      </c>
      <c r="G1319" s="1" t="s">
        <v>5426</v>
      </c>
      <c r="H1319" t="s">
        <v>2848</v>
      </c>
      <c r="I1319" s="10" t="str">
        <f>IFERROR(LEFT(Table1[[#This Row],[ratingOld]],SEARCH("|", Table1[[#This Row],[ratingOld]])-2), AVERAGE(Table1[Ratings]))</f>
        <v>4.2</v>
      </c>
      <c r="J1319" s="1" t="str">
        <f>IF(Table1[[#This Row],[numBuyers]]&lt;&gt;"None",LEFT(Table1[[#This Row],[numBuyers]],SEARCH(" ",Table1[[#This Row],[numBuyers]])-1), "None")</f>
        <v>498</v>
      </c>
      <c r="K1319" s="1">
        <f>IFERROR(LEFT(Table1[[#This Row],[Column1]],SEARCH("k", Table1[[#This Row],[Column1]])-1), 0)</f>
        <v>0</v>
      </c>
      <c r="L1319" s="16" t="str">
        <f>IF(Table1[[#This Row],[Column2]]=0, Table1[[#This Row],[Column1]], Table1[[#This Row],[Column2]]*1000)</f>
        <v>498</v>
      </c>
      <c r="M1319" s="14" t="str">
        <f>IFERROR(MID(Table1[[#This Row],[price]],SEARCH("¹",Table1[[#This Row],[price]])+1, 10), MID(Table1[[#This Row],[price]],SEARCH("Rs. ",Table1[[#This Row],[price]])+4, 10))</f>
        <v>2174</v>
      </c>
      <c r="N1319" s="6" t="str">
        <f>IF(ISNUMBER(SEARCH("Men", Table1[[#This Row],[name]])), "Men", "Women")</f>
        <v>Men</v>
      </c>
      <c r="O1319" s="6"/>
      <c r="P1319" s="6"/>
    </row>
    <row r="1320" spans="1:16" ht="19.8" customHeight="1" x14ac:dyDescent="0.3">
      <c r="A1320" t="s">
        <v>616</v>
      </c>
      <c r="B1320" t="s">
        <v>5427</v>
      </c>
      <c r="C1320" t="s">
        <v>1447</v>
      </c>
      <c r="D1320" t="s">
        <v>10</v>
      </c>
      <c r="E1320" s="1" t="s">
        <v>5428</v>
      </c>
      <c r="F1320" s="1" t="s">
        <v>5429</v>
      </c>
      <c r="G1320" s="1" t="s">
        <v>5430</v>
      </c>
      <c r="H1320" t="s">
        <v>1629</v>
      </c>
      <c r="I1320" s="10" t="str">
        <f>IFERROR(LEFT(Table1[[#This Row],[ratingOld]],SEARCH("|", Table1[[#This Row],[ratingOld]])-2), AVERAGE(Table1[Ratings]))</f>
        <v>4.6</v>
      </c>
      <c r="J1320" s="1" t="str">
        <f>IF(Table1[[#This Row],[numBuyers]]&lt;&gt;"None",LEFT(Table1[[#This Row],[numBuyers]],SEARCH(" ",Table1[[#This Row],[numBuyers]])-1), "None")</f>
        <v>2.8k</v>
      </c>
      <c r="K1320" s="1" t="str">
        <f>IFERROR(LEFT(Table1[[#This Row],[Column1]],SEARCH("k", Table1[[#This Row],[Column1]])-1), 0)</f>
        <v>2.8</v>
      </c>
      <c r="L1320" s="16">
        <f>IF(Table1[[#This Row],[Column2]]=0, Table1[[#This Row],[Column1]], Table1[[#This Row],[Column2]]*1000)</f>
        <v>2800</v>
      </c>
      <c r="M1320" s="14" t="str">
        <f>IFERROR(MID(Table1[[#This Row],[price]],SEARCH("¹",Table1[[#This Row],[price]])+1, 10), MID(Table1[[#This Row],[price]],SEARCH("Rs. ",Table1[[#This Row],[price]])+4, 10))</f>
        <v>1649</v>
      </c>
      <c r="N1320" s="6" t="str">
        <f>IF(ISNUMBER(SEARCH("Men", Table1[[#This Row],[name]])), "Men", "Women")</f>
        <v>Women</v>
      </c>
      <c r="O1320" s="6"/>
      <c r="P1320" s="6"/>
    </row>
    <row r="1321" spans="1:16" ht="19.8" customHeight="1" x14ac:dyDescent="0.3">
      <c r="A1321" t="s">
        <v>5431</v>
      </c>
      <c r="B1321" t="s">
        <v>5432</v>
      </c>
      <c r="C1321" t="s">
        <v>2645</v>
      </c>
      <c r="D1321" t="s">
        <v>106</v>
      </c>
      <c r="E1321" s="1" t="s">
        <v>5433</v>
      </c>
      <c r="F1321" s="1" t="s">
        <v>1511</v>
      </c>
      <c r="G1321" s="1" t="s">
        <v>5434</v>
      </c>
      <c r="H1321" t="s">
        <v>420</v>
      </c>
      <c r="I1321" s="10" t="str">
        <f>IFERROR(LEFT(Table1[[#This Row],[ratingOld]],SEARCH("|", Table1[[#This Row],[ratingOld]])-2), AVERAGE(Table1[Ratings]))</f>
        <v>4.4</v>
      </c>
      <c r="J1321" s="1" t="str">
        <f>IF(Table1[[#This Row],[numBuyers]]&lt;&gt;"None",LEFT(Table1[[#This Row],[numBuyers]],SEARCH(" ",Table1[[#This Row],[numBuyers]])-1), "None")</f>
        <v>24</v>
      </c>
      <c r="K1321" s="1">
        <f>IFERROR(LEFT(Table1[[#This Row],[Column1]],SEARCH("k", Table1[[#This Row],[Column1]])-1), 0)</f>
        <v>0</v>
      </c>
      <c r="L1321" s="16" t="str">
        <f>IF(Table1[[#This Row],[Column2]]=0, Table1[[#This Row],[Column1]], Table1[[#This Row],[Column2]]*1000)</f>
        <v>24</v>
      </c>
      <c r="M1321" s="14" t="str">
        <f>IFERROR(MID(Table1[[#This Row],[price]],SEARCH("¹",Table1[[#This Row],[price]])+1, 10), MID(Table1[[#This Row],[price]],SEARCH("Rs. ",Table1[[#This Row],[price]])+4, 10))</f>
        <v>1249</v>
      </c>
      <c r="N1321" s="6" t="str">
        <f>IF(ISNUMBER(SEARCH("Men", Table1[[#This Row],[name]])), "Men", "Women")</f>
        <v>Men</v>
      </c>
      <c r="O1321" s="6"/>
      <c r="P1321" s="6"/>
    </row>
    <row r="1322" spans="1:16" ht="19.8" customHeight="1" x14ac:dyDescent="0.3">
      <c r="A1322" t="s">
        <v>65</v>
      </c>
      <c r="B1322" t="s">
        <v>5435</v>
      </c>
      <c r="C1322" t="s">
        <v>392</v>
      </c>
      <c r="D1322" t="s">
        <v>393</v>
      </c>
      <c r="E1322" t="s">
        <v>5436</v>
      </c>
      <c r="F1322" t="s">
        <v>373</v>
      </c>
      <c r="G1322" s="1" t="s">
        <v>5437</v>
      </c>
      <c r="H1322" t="s">
        <v>1762</v>
      </c>
      <c r="I1322" s="10" t="str">
        <f>IFERROR(LEFT(Table1[[#This Row],[ratingOld]],SEARCH("|", Table1[[#This Row],[ratingOld]])-2), AVERAGE(Table1[Ratings]))</f>
        <v>3.8</v>
      </c>
      <c r="J1322" s="1" t="str">
        <f>IF(Table1[[#This Row],[numBuyers]]&lt;&gt;"None",LEFT(Table1[[#This Row],[numBuyers]],SEARCH(" ",Table1[[#This Row],[numBuyers]])-1), "None")</f>
        <v>354</v>
      </c>
      <c r="K1322" s="1">
        <f>IFERROR(LEFT(Table1[[#This Row],[Column1]],SEARCH("k", Table1[[#This Row],[Column1]])-1), 0)</f>
        <v>0</v>
      </c>
      <c r="L1322" s="16" t="str">
        <f>IF(Table1[[#This Row],[Column2]]=0, Table1[[#This Row],[Column1]], Table1[[#This Row],[Column2]]*1000)</f>
        <v>354</v>
      </c>
      <c r="M1322" s="14" t="str">
        <f>IFERROR(MID(Table1[[#This Row],[price]],SEARCH("¹",Table1[[#This Row],[price]])+1, 10), MID(Table1[[#This Row],[price]],SEARCH("Rs. ",Table1[[#This Row],[price]])+4, 10))</f>
        <v>799</v>
      </c>
      <c r="N1322" s="6" t="str">
        <f>IF(ISNUMBER(SEARCH("Men", Table1[[#This Row],[name]])), "Men", "Women")</f>
        <v>Men</v>
      </c>
      <c r="O1322" s="6"/>
      <c r="P1322" s="6"/>
    </row>
    <row r="1323" spans="1:16" ht="19.8" customHeight="1" x14ac:dyDescent="0.3">
      <c r="A1323" t="s">
        <v>127</v>
      </c>
      <c r="B1323" t="s">
        <v>5438</v>
      </c>
      <c r="C1323" t="s">
        <v>967</v>
      </c>
      <c r="D1323" t="s">
        <v>10</v>
      </c>
      <c r="E1323" s="1" t="s">
        <v>5439</v>
      </c>
      <c r="F1323" t="s">
        <v>373</v>
      </c>
      <c r="G1323" s="1" t="s">
        <v>5440</v>
      </c>
      <c r="H1323" t="s">
        <v>297</v>
      </c>
      <c r="I1323" s="10" t="str">
        <f>IFERROR(LEFT(Table1[[#This Row],[ratingOld]],SEARCH("|", Table1[[#This Row],[ratingOld]])-2), AVERAGE(Table1[Ratings]))</f>
        <v>4.1</v>
      </c>
      <c r="J1323" s="1" t="str">
        <f>IF(Table1[[#This Row],[numBuyers]]&lt;&gt;"None",LEFT(Table1[[#This Row],[numBuyers]],SEARCH(" ",Table1[[#This Row],[numBuyers]])-1), "None")</f>
        <v>2k</v>
      </c>
      <c r="K1323" s="1" t="str">
        <f>IFERROR(LEFT(Table1[[#This Row],[Column1]],SEARCH("k", Table1[[#This Row],[Column1]])-1), 0)</f>
        <v>2</v>
      </c>
      <c r="L1323" s="16">
        <f>IF(Table1[[#This Row],[Column2]]=0, Table1[[#This Row],[Column1]], Table1[[#This Row],[Column2]]*1000)</f>
        <v>2000</v>
      </c>
      <c r="M1323" s="14" t="str">
        <f>IFERROR(MID(Table1[[#This Row],[price]],SEARCH("¹",Table1[[#This Row],[price]])+1, 10), MID(Table1[[#This Row],[price]],SEARCH("Rs. ",Table1[[#This Row],[price]])+4, 10))</f>
        <v>1799</v>
      </c>
      <c r="N1323" s="6" t="str">
        <f>IF(ISNUMBER(SEARCH("Men", Table1[[#This Row],[name]])), "Men", "Women")</f>
        <v>Men</v>
      </c>
      <c r="O1323" s="6"/>
      <c r="P1323" s="6"/>
    </row>
    <row r="1324" spans="1:16" ht="19.8" customHeight="1" x14ac:dyDescent="0.3">
      <c r="A1324" t="s">
        <v>3574</v>
      </c>
      <c r="B1324" t="s">
        <v>5441</v>
      </c>
      <c r="C1324" t="s">
        <v>3098</v>
      </c>
      <c r="D1324" t="s">
        <v>215</v>
      </c>
      <c r="E1324" t="s">
        <v>5442</v>
      </c>
      <c r="F1324" s="1" t="s">
        <v>5443</v>
      </c>
      <c r="G1324" s="1" t="s">
        <v>5086</v>
      </c>
      <c r="H1324" t="s">
        <v>1744</v>
      </c>
      <c r="I1324" s="10" t="str">
        <f>IFERROR(LEFT(Table1[[#This Row],[ratingOld]],SEARCH("|", Table1[[#This Row],[ratingOld]])-2), AVERAGE(Table1[Ratings]))</f>
        <v>5</v>
      </c>
      <c r="J1324" s="1" t="str">
        <f>IF(Table1[[#This Row],[numBuyers]]&lt;&gt;"None",LEFT(Table1[[#This Row],[numBuyers]],SEARCH(" ",Table1[[#This Row],[numBuyers]])-1), "None")</f>
        <v>13</v>
      </c>
      <c r="K1324" s="1">
        <f>IFERROR(LEFT(Table1[[#This Row],[Column1]],SEARCH("k", Table1[[#This Row],[Column1]])-1), 0)</f>
        <v>0</v>
      </c>
      <c r="L1324" s="16" t="str">
        <f>IF(Table1[[#This Row],[Column2]]=0, Table1[[#This Row],[Column1]], Table1[[#This Row],[Column2]]*1000)</f>
        <v>13</v>
      </c>
      <c r="M1324" s="14" t="str">
        <f>IFERROR(MID(Table1[[#This Row],[price]],SEARCH("¹",Table1[[#This Row],[price]])+1, 10), MID(Table1[[#This Row],[price]],SEARCH("Rs. ",Table1[[#This Row],[price]])+4, 10))</f>
        <v>1924</v>
      </c>
      <c r="N1324" s="6" t="str">
        <f>IF(ISNUMBER(SEARCH("Men", Table1[[#This Row],[name]])), "Men", "Women")</f>
        <v>Men</v>
      </c>
      <c r="O1324" s="6"/>
      <c r="P1324" s="6"/>
    </row>
    <row r="1325" spans="1:16" ht="19.8" customHeight="1" x14ac:dyDescent="0.3">
      <c r="A1325" t="s">
        <v>1287</v>
      </c>
      <c r="B1325" t="s">
        <v>5444</v>
      </c>
      <c r="C1325" t="s">
        <v>3765</v>
      </c>
      <c r="D1325" t="s">
        <v>4541</v>
      </c>
      <c r="E1325" s="1" t="s">
        <v>5445</v>
      </c>
      <c r="F1325" t="s">
        <v>21</v>
      </c>
      <c r="G1325" s="1" t="s">
        <v>5446</v>
      </c>
      <c r="H1325" t="s">
        <v>5447</v>
      </c>
      <c r="I1325" s="10" t="str">
        <f>IFERROR(LEFT(Table1[[#This Row],[ratingOld]],SEARCH("|", Table1[[#This Row],[ratingOld]])-2), AVERAGE(Table1[Ratings]))</f>
        <v>4.6</v>
      </c>
      <c r="J1325" s="1" t="str">
        <f>IF(Table1[[#This Row],[numBuyers]]&lt;&gt;"None",LEFT(Table1[[#This Row],[numBuyers]],SEARCH(" ",Table1[[#This Row],[numBuyers]])-1), "None")</f>
        <v>23.5k</v>
      </c>
      <c r="K1325" s="1" t="str">
        <f>IFERROR(LEFT(Table1[[#This Row],[Column1]],SEARCH("k", Table1[[#This Row],[Column1]])-1), 0)</f>
        <v>23.5</v>
      </c>
      <c r="L1325" s="16">
        <f>IF(Table1[[#This Row],[Column2]]=0, Table1[[#This Row],[Column1]], Table1[[#This Row],[Column2]]*1000)</f>
        <v>23500</v>
      </c>
      <c r="M1325" s="14" t="str">
        <f>IFERROR(MID(Table1[[#This Row],[price]],SEARCH("¹",Table1[[#This Row],[price]])+1, 10), MID(Table1[[#This Row],[price]],SEARCH("Rs. ",Table1[[#This Row],[price]])+4, 10))</f>
        <v>390</v>
      </c>
      <c r="N1325" s="6" t="str">
        <f>IF(ISNUMBER(SEARCH("Men", Table1[[#This Row],[name]])), "Men", "Women")</f>
        <v>Women</v>
      </c>
      <c r="O1325" s="6"/>
      <c r="P1325" s="6"/>
    </row>
    <row r="1326" spans="1:16" ht="19.8" customHeight="1" x14ac:dyDescent="0.3">
      <c r="A1326" t="s">
        <v>148</v>
      </c>
      <c r="B1326" t="s">
        <v>5448</v>
      </c>
      <c r="C1326" t="s">
        <v>1444</v>
      </c>
      <c r="D1326" t="s">
        <v>21</v>
      </c>
      <c r="E1326" t="s">
        <v>5449</v>
      </c>
      <c r="F1326" t="s">
        <v>5450</v>
      </c>
      <c r="G1326" s="1" t="s">
        <v>4947</v>
      </c>
      <c r="H1326" t="s">
        <v>868</v>
      </c>
      <c r="I1326" s="10" t="str">
        <f>IFERROR(LEFT(Table1[[#This Row],[ratingOld]],SEARCH("|", Table1[[#This Row],[ratingOld]])-2), AVERAGE(Table1[Ratings]))</f>
        <v>4.3</v>
      </c>
      <c r="J1326" s="1" t="str">
        <f>IF(Table1[[#This Row],[numBuyers]]&lt;&gt;"None",LEFT(Table1[[#This Row],[numBuyers]],SEARCH(" ",Table1[[#This Row],[numBuyers]])-1), "None")</f>
        <v>231</v>
      </c>
      <c r="K1326" s="1">
        <f>IFERROR(LEFT(Table1[[#This Row],[Column1]],SEARCH("k", Table1[[#This Row],[Column1]])-1), 0)</f>
        <v>0</v>
      </c>
      <c r="L1326" s="16" t="str">
        <f>IF(Table1[[#This Row],[Column2]]=0, Table1[[#This Row],[Column1]], Table1[[#This Row],[Column2]]*1000)</f>
        <v>231</v>
      </c>
      <c r="M1326" s="14" t="str">
        <f>IFERROR(MID(Table1[[#This Row],[price]],SEARCH("¹",Table1[[#This Row],[price]])+1, 10), MID(Table1[[#This Row],[price]],SEARCH("Rs. ",Table1[[#This Row],[price]])+4, 10))</f>
        <v>2999</v>
      </c>
      <c r="N1326" s="6" t="str">
        <f>IF(ISNUMBER(SEARCH("Men", Table1[[#This Row],[name]])), "Men", "Women")</f>
        <v>Men</v>
      </c>
      <c r="O1326" s="6"/>
      <c r="P1326" s="6"/>
    </row>
    <row r="1327" spans="1:16" ht="19.8" customHeight="1" x14ac:dyDescent="0.3">
      <c r="A1327" t="s">
        <v>7</v>
      </c>
      <c r="B1327" t="s">
        <v>5451</v>
      </c>
      <c r="C1327" t="s">
        <v>9</v>
      </c>
      <c r="D1327" t="s">
        <v>201</v>
      </c>
      <c r="E1327" s="1" t="s">
        <v>5452</v>
      </c>
      <c r="F1327" s="1" t="s">
        <v>5453</v>
      </c>
      <c r="G1327" s="1" t="s">
        <v>5454</v>
      </c>
      <c r="H1327" t="s">
        <v>5455</v>
      </c>
      <c r="I1327" s="10" t="str">
        <f>IFERROR(LEFT(Table1[[#This Row],[ratingOld]],SEARCH("|", Table1[[#This Row],[ratingOld]])-2), AVERAGE(Table1[Ratings]))</f>
        <v>4.1</v>
      </c>
      <c r="J1327" s="1" t="str">
        <f>IF(Table1[[#This Row],[numBuyers]]&lt;&gt;"None",LEFT(Table1[[#This Row],[numBuyers]],SEARCH(" ",Table1[[#This Row],[numBuyers]])-1), "None")</f>
        <v>110</v>
      </c>
      <c r="K1327" s="1">
        <f>IFERROR(LEFT(Table1[[#This Row],[Column1]],SEARCH("k", Table1[[#This Row],[Column1]])-1), 0)</f>
        <v>0</v>
      </c>
      <c r="L1327" s="16" t="str">
        <f>IF(Table1[[#This Row],[Column2]]=0, Table1[[#This Row],[Column1]], Table1[[#This Row],[Column2]]*1000)</f>
        <v>110</v>
      </c>
      <c r="M1327" s="14" t="str">
        <f>IFERROR(MID(Table1[[#This Row],[price]],SEARCH("¹",Table1[[#This Row],[price]])+1, 10), MID(Table1[[#This Row],[price]],SEARCH("Rs. ",Table1[[#This Row],[price]])+4, 10))</f>
        <v>5249</v>
      </c>
      <c r="N1327" s="6" t="str">
        <f>IF(ISNUMBER(SEARCH("Men", Table1[[#This Row],[name]])), "Men", "Women")</f>
        <v>Men</v>
      </c>
      <c r="O1327" s="6"/>
      <c r="P1327" s="6"/>
    </row>
    <row r="1328" spans="1:16" ht="19.8" customHeight="1" x14ac:dyDescent="0.3">
      <c r="A1328" t="s">
        <v>240</v>
      </c>
      <c r="B1328" t="s">
        <v>4117</v>
      </c>
      <c r="C1328" t="s">
        <v>3993</v>
      </c>
      <c r="D1328" t="s">
        <v>2812</v>
      </c>
      <c r="E1328" s="1" t="s">
        <v>5456</v>
      </c>
      <c r="F1328" s="1" t="s">
        <v>1179</v>
      </c>
      <c r="G1328" s="1" t="s">
        <v>2657</v>
      </c>
      <c r="H1328" t="s">
        <v>1317</v>
      </c>
      <c r="I1328" s="10" t="str">
        <f>IFERROR(LEFT(Table1[[#This Row],[ratingOld]],SEARCH("|", Table1[[#This Row],[ratingOld]])-2), AVERAGE(Table1[Ratings]))</f>
        <v>4.1</v>
      </c>
      <c r="J1328" s="1" t="str">
        <f>IF(Table1[[#This Row],[numBuyers]]&lt;&gt;"None",LEFT(Table1[[#This Row],[numBuyers]],SEARCH(" ",Table1[[#This Row],[numBuyers]])-1), "None")</f>
        <v>1.7k</v>
      </c>
      <c r="K1328" s="1" t="str">
        <f>IFERROR(LEFT(Table1[[#This Row],[Column1]],SEARCH("k", Table1[[#This Row],[Column1]])-1), 0)</f>
        <v>1.7</v>
      </c>
      <c r="L1328" s="16">
        <f>IF(Table1[[#This Row],[Column2]]=0, Table1[[#This Row],[Column1]], Table1[[#This Row],[Column2]]*1000)</f>
        <v>1700</v>
      </c>
      <c r="M1328" s="14" t="str">
        <f>IFERROR(MID(Table1[[#This Row],[price]],SEARCH("¹",Table1[[#This Row],[price]])+1, 10), MID(Table1[[#This Row],[price]],SEARCH("Rs. ",Table1[[#This Row],[price]])+4, 10))</f>
        <v>659</v>
      </c>
      <c r="N1328" s="6" t="str">
        <f>IF(ISNUMBER(SEARCH("Men", Table1[[#This Row],[name]])), "Men", "Women")</f>
        <v>Men</v>
      </c>
      <c r="O1328" s="6"/>
      <c r="P1328" s="6"/>
    </row>
    <row r="1329" spans="1:16" ht="19.8" customHeight="1" x14ac:dyDescent="0.3">
      <c r="A1329" t="s">
        <v>1753</v>
      </c>
      <c r="B1329" t="s">
        <v>5457</v>
      </c>
      <c r="C1329" t="s">
        <v>926</v>
      </c>
      <c r="D1329" t="s">
        <v>201</v>
      </c>
      <c r="E1329" s="1" t="s">
        <v>5458</v>
      </c>
      <c r="F1329" s="1" t="s">
        <v>5459</v>
      </c>
      <c r="G1329" s="1" t="s">
        <v>5460</v>
      </c>
      <c r="H1329" t="s">
        <v>450</v>
      </c>
      <c r="I1329" s="10" t="str">
        <f>IFERROR(LEFT(Table1[[#This Row],[ratingOld]],SEARCH("|", Table1[[#This Row],[ratingOld]])-2), AVERAGE(Table1[Ratings]))</f>
        <v>3.7</v>
      </c>
      <c r="J1329" s="1" t="str">
        <f>IF(Table1[[#This Row],[numBuyers]]&lt;&gt;"None",LEFT(Table1[[#This Row],[numBuyers]],SEARCH(" ",Table1[[#This Row],[numBuyers]])-1), "None")</f>
        <v>12</v>
      </c>
      <c r="K1329" s="1">
        <f>IFERROR(LEFT(Table1[[#This Row],[Column1]],SEARCH("k", Table1[[#This Row],[Column1]])-1), 0)</f>
        <v>0</v>
      </c>
      <c r="L1329" s="16" t="str">
        <f>IF(Table1[[#This Row],[Column2]]=0, Table1[[#This Row],[Column1]], Table1[[#This Row],[Column2]]*1000)</f>
        <v>12</v>
      </c>
      <c r="M1329" s="14" t="str">
        <f>IFERROR(MID(Table1[[#This Row],[price]],SEARCH("¹",Table1[[#This Row],[price]])+1, 10), MID(Table1[[#This Row],[price]],SEARCH("Rs. ",Table1[[#This Row],[price]])+4, 10))</f>
        <v>699</v>
      </c>
      <c r="N1329" s="6" t="str">
        <f>IF(ISNUMBER(SEARCH("Men", Table1[[#This Row],[name]])), "Men", "Women")</f>
        <v>Men</v>
      </c>
      <c r="O1329" s="6"/>
      <c r="P1329" s="6"/>
    </row>
    <row r="1330" spans="1:16" ht="19.8" customHeight="1" x14ac:dyDescent="0.3">
      <c r="A1330" t="s">
        <v>120</v>
      </c>
      <c r="B1330" t="s">
        <v>5461</v>
      </c>
      <c r="C1330" t="s">
        <v>24</v>
      </c>
      <c r="D1330" t="s">
        <v>5462</v>
      </c>
      <c r="E1330" t="s">
        <v>26</v>
      </c>
      <c r="F1330" s="1" t="s">
        <v>1688</v>
      </c>
      <c r="G1330" s="1" t="s">
        <v>5463</v>
      </c>
      <c r="H1330" t="s">
        <v>3890</v>
      </c>
      <c r="I1330" s="10" t="str">
        <f>IFERROR(LEFT(Table1[[#This Row],[ratingOld]],SEARCH("|", Table1[[#This Row],[ratingOld]])-2), AVERAGE(Table1[Ratings]))</f>
        <v>4</v>
      </c>
      <c r="J1330" s="1" t="str">
        <f>IF(Table1[[#This Row],[numBuyers]]&lt;&gt;"None",LEFT(Table1[[#This Row],[numBuyers]],SEARCH(" ",Table1[[#This Row],[numBuyers]])-1), "None")</f>
        <v>248</v>
      </c>
      <c r="K1330" s="1">
        <f>IFERROR(LEFT(Table1[[#This Row],[Column1]],SEARCH("k", Table1[[#This Row],[Column1]])-1), 0)</f>
        <v>0</v>
      </c>
      <c r="L1330" s="16" t="str">
        <f>IF(Table1[[#This Row],[Column2]]=0, Table1[[#This Row],[Column1]], Table1[[#This Row],[Column2]]*1000)</f>
        <v>248</v>
      </c>
      <c r="M1330" s="14" t="str">
        <f>IFERROR(MID(Table1[[#This Row],[price]],SEARCH("¹",Table1[[#This Row],[price]])+1, 10), MID(Table1[[#This Row],[price]],SEARCH("Rs. ",Table1[[#This Row],[price]])+4, 10))</f>
        <v>1399</v>
      </c>
      <c r="N1330" s="6" t="str">
        <f>IF(ISNUMBER(SEARCH("Men", Table1[[#This Row],[name]])), "Men", "Women")</f>
        <v>Women</v>
      </c>
      <c r="O1330" s="6"/>
      <c r="P1330" s="6"/>
    </row>
    <row r="1331" spans="1:16" ht="19.8" hidden="1" customHeight="1" x14ac:dyDescent="0.3">
      <c r="A1331" t="s">
        <v>2492</v>
      </c>
      <c r="B1331" t="s">
        <v>4967</v>
      </c>
      <c r="C1331" t="s">
        <v>1505</v>
      </c>
      <c r="D1331" t="s">
        <v>526</v>
      </c>
      <c r="E1331" s="1" t="s">
        <v>5464</v>
      </c>
      <c r="F1331" s="1" t="s">
        <v>4969</v>
      </c>
      <c r="G1331" t="s">
        <v>21</v>
      </c>
      <c r="H1331" t="s">
        <v>21</v>
      </c>
      <c r="I1331" s="1" t="str">
        <f ca="1">IFERROR(LEFT(Table1[[#This Row],[ratingOld]],SEARCH("|", Table1[[#This Row],[ratingOld]])-2), AVERAGE(Table1[Ratings]))</f>
        <v>4.4</v>
      </c>
      <c r="J1331" s="1" t="str">
        <f>IF(Table1[[#This Row],[numBuyers]]&lt;&gt;"None",LEFT(Table1[[#This Row],[numBuyers]],SEARCH(" ",Table1[[#This Row],[numBuyers]])-1), "None")</f>
        <v>None</v>
      </c>
      <c r="K1331" s="1">
        <f>IFERROR(LEFT(Table1[[#This Row],[Column1]],SEARCH("k", Table1[[#This Row],[Column1]])-1), 0)</f>
        <v>0</v>
      </c>
      <c r="L1331" s="6" t="str">
        <f>IF(Table1[[#This Row],[Column2]]=0, Table1[[#This Row],[Column1]], Table1[[#This Row],[Column2]]*1000)</f>
        <v>None</v>
      </c>
      <c r="M1331" s="6" t="str">
        <f>IFERROR(MID(Table1[[#This Row],[price]],SEARCH("¹",Table1[[#This Row],[price]])+1, 10), MID(Table1[[#This Row],[price]],SEARCH("Rs. ",Table1[[#This Row],[price]])+4, 10))</f>
        <v>909</v>
      </c>
      <c r="N1331" s="6" t="str">
        <f>IF(ISNUMBER(SEARCH("Men", Table1[[#This Row],[name]])), "Men", "Women")</f>
        <v>Men</v>
      </c>
      <c r="O1331" s="6" t="str">
        <f>TRIM(RIGHT(SUBSTITUTE(Table1[[#This Row],[name]], " ", REPT(" ", 100)), 100))</f>
        <v>Loafers</v>
      </c>
      <c r="P133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332" spans="1:16" ht="19.8" customHeight="1" x14ac:dyDescent="0.3">
      <c r="A1332" t="s">
        <v>998</v>
      </c>
      <c r="B1332" t="s">
        <v>5465</v>
      </c>
      <c r="C1332" t="s">
        <v>2952</v>
      </c>
      <c r="D1332" t="s">
        <v>21</v>
      </c>
      <c r="E1332" s="1" t="s">
        <v>5466</v>
      </c>
      <c r="F1332" s="1" t="s">
        <v>5467</v>
      </c>
      <c r="G1332" s="1" t="s">
        <v>5468</v>
      </c>
      <c r="H1332" t="s">
        <v>433</v>
      </c>
      <c r="I1332" s="10" t="str">
        <f>IFERROR(LEFT(Table1[[#This Row],[ratingOld]],SEARCH("|", Table1[[#This Row],[ratingOld]])-2), AVERAGE(Table1[Ratings]))</f>
        <v>4.5</v>
      </c>
      <c r="J1332" s="1" t="str">
        <f>IF(Table1[[#This Row],[numBuyers]]&lt;&gt;"None",LEFT(Table1[[#This Row],[numBuyers]],SEARCH(" ",Table1[[#This Row],[numBuyers]])-1), "None")</f>
        <v>15</v>
      </c>
      <c r="K1332" s="1">
        <f>IFERROR(LEFT(Table1[[#This Row],[Column1]],SEARCH("k", Table1[[#This Row],[Column1]])-1), 0)</f>
        <v>0</v>
      </c>
      <c r="L1332" s="16" t="str">
        <f>IF(Table1[[#This Row],[Column2]]=0, Table1[[#This Row],[Column1]], Table1[[#This Row],[Column2]]*1000)</f>
        <v>15</v>
      </c>
      <c r="M1332" s="14" t="str">
        <f>IFERROR(MID(Table1[[#This Row],[price]],SEARCH("¹",Table1[[#This Row],[price]])+1, 10), MID(Table1[[#This Row],[price]],SEARCH("Rs. ",Table1[[#This Row],[price]])+4, 10))</f>
        <v>5495</v>
      </c>
      <c r="N1332" s="6" t="str">
        <f>IF(ISNUMBER(SEARCH("Men", Table1[[#This Row],[name]])), "Men", "Women")</f>
        <v>Women</v>
      </c>
      <c r="O1332" s="6"/>
      <c r="P1332" s="6"/>
    </row>
    <row r="1333" spans="1:16" ht="19.8" customHeight="1" x14ac:dyDescent="0.3">
      <c r="A1333" t="s">
        <v>148</v>
      </c>
      <c r="B1333" t="s">
        <v>5469</v>
      </c>
      <c r="C1333" t="s">
        <v>1109</v>
      </c>
      <c r="D1333" t="s">
        <v>21</v>
      </c>
      <c r="E1333" t="s">
        <v>5470</v>
      </c>
      <c r="F1333" s="1" t="s">
        <v>5471</v>
      </c>
      <c r="G1333" s="1" t="s">
        <v>5472</v>
      </c>
      <c r="H1333" t="s">
        <v>5473</v>
      </c>
      <c r="I1333" s="10" t="str">
        <f>IFERROR(LEFT(Table1[[#This Row],[ratingOld]],SEARCH("|", Table1[[#This Row],[ratingOld]])-2), AVERAGE(Table1[Ratings]))</f>
        <v>4.1</v>
      </c>
      <c r="J1333" s="1" t="str">
        <f>IF(Table1[[#This Row],[numBuyers]]&lt;&gt;"None",LEFT(Table1[[#This Row],[numBuyers]],SEARCH(" ",Table1[[#This Row],[numBuyers]])-1), "None")</f>
        <v>213</v>
      </c>
      <c r="K1333" s="1">
        <f>IFERROR(LEFT(Table1[[#This Row],[Column1]],SEARCH("k", Table1[[#This Row],[Column1]])-1), 0)</f>
        <v>0</v>
      </c>
      <c r="L1333" s="16" t="str">
        <f>IF(Table1[[#This Row],[Column2]]=0, Table1[[#This Row],[Column1]], Table1[[#This Row],[Column2]]*1000)</f>
        <v>213</v>
      </c>
      <c r="M1333" s="14" t="str">
        <f>IFERROR(MID(Table1[[#This Row],[price]],SEARCH("¹",Table1[[#This Row],[price]])+1, 10), MID(Table1[[#This Row],[price]],SEARCH("Rs. ",Table1[[#This Row],[price]])+4, 10))</f>
        <v>1499</v>
      </c>
      <c r="N1333" s="6" t="str">
        <f>IF(ISNUMBER(SEARCH("Men", Table1[[#This Row],[name]])), "Men", "Women")</f>
        <v>Men</v>
      </c>
      <c r="O1333" s="6"/>
      <c r="P1333" s="6"/>
    </row>
    <row r="1334" spans="1:16" ht="19.8" customHeight="1" x14ac:dyDescent="0.3">
      <c r="A1334" t="s">
        <v>65</v>
      </c>
      <c r="B1334" t="s">
        <v>5474</v>
      </c>
      <c r="C1334" t="s">
        <v>2311</v>
      </c>
      <c r="D1334" t="s">
        <v>1254</v>
      </c>
      <c r="E1334" t="s">
        <v>5475</v>
      </c>
      <c r="F1334" s="1" t="s">
        <v>2432</v>
      </c>
      <c r="G1334" s="1" t="s">
        <v>27</v>
      </c>
      <c r="H1334" t="s">
        <v>28</v>
      </c>
      <c r="I1334" s="10" t="str">
        <f>IFERROR(LEFT(Table1[[#This Row],[ratingOld]],SEARCH("|", Table1[[#This Row],[ratingOld]])-2), AVERAGE(Table1[Ratings]))</f>
        <v>4.1</v>
      </c>
      <c r="J1334" s="1" t="str">
        <f>IF(Table1[[#This Row],[numBuyers]]&lt;&gt;"None",LEFT(Table1[[#This Row],[numBuyers]],SEARCH(" ",Table1[[#This Row],[numBuyers]])-1), "None")</f>
        <v>7.7k</v>
      </c>
      <c r="K1334" s="1" t="str">
        <f>IFERROR(LEFT(Table1[[#This Row],[Column1]],SEARCH("k", Table1[[#This Row],[Column1]])-1), 0)</f>
        <v>7.7</v>
      </c>
      <c r="L1334" s="16">
        <f>IF(Table1[[#This Row],[Column2]]=0, Table1[[#This Row],[Column1]], Table1[[#This Row],[Column2]]*1000)</f>
        <v>7700</v>
      </c>
      <c r="M1334" s="14" t="str">
        <f>IFERROR(MID(Table1[[#This Row],[price]],SEARCH("¹",Table1[[#This Row],[price]])+1, 10), MID(Table1[[#This Row],[price]],SEARCH("Rs. ",Table1[[#This Row],[price]])+4, 10))</f>
        <v>439</v>
      </c>
      <c r="N1334" s="6" t="str">
        <f>IF(ISNUMBER(SEARCH("Men", Table1[[#This Row],[name]])), "Men", "Women")</f>
        <v>Men</v>
      </c>
      <c r="O1334" s="6"/>
      <c r="P1334" s="6"/>
    </row>
    <row r="1335" spans="1:16" ht="19.8" hidden="1" customHeight="1" x14ac:dyDescent="0.3">
      <c r="A1335" t="s">
        <v>475</v>
      </c>
      <c r="B1335" t="s">
        <v>5476</v>
      </c>
      <c r="C1335" t="s">
        <v>4588</v>
      </c>
      <c r="D1335" t="s">
        <v>21</v>
      </c>
      <c r="E1335" s="1" t="s">
        <v>5477</v>
      </c>
      <c r="F1335" s="1" t="s">
        <v>130</v>
      </c>
      <c r="G1335" t="s">
        <v>21</v>
      </c>
      <c r="H1335" t="s">
        <v>21</v>
      </c>
      <c r="I1335" s="1" t="str">
        <f ca="1">IFERROR(LEFT(Table1[[#This Row],[ratingOld]],SEARCH("|", Table1[[#This Row],[ratingOld]])-2), AVERAGE(Table1[Ratings]))</f>
        <v>4.4</v>
      </c>
      <c r="J1335" s="1" t="str">
        <f>IF(Table1[[#This Row],[numBuyers]]&lt;&gt;"None",LEFT(Table1[[#This Row],[numBuyers]],SEARCH(" ",Table1[[#This Row],[numBuyers]])-1), "None")</f>
        <v>None</v>
      </c>
      <c r="K1335" s="1">
        <f>IFERROR(LEFT(Table1[[#This Row],[Column1]],SEARCH("k", Table1[[#This Row],[Column1]])-1), 0)</f>
        <v>0</v>
      </c>
      <c r="L1335" s="6" t="str">
        <f>IF(Table1[[#This Row],[Column2]]=0, Table1[[#This Row],[Column1]], Table1[[#This Row],[Column2]]*1000)</f>
        <v>None</v>
      </c>
      <c r="M1335" s="6" t="str">
        <f>IFERROR(MID(Table1[[#This Row],[price]],SEARCH("¹",Table1[[#This Row],[price]])+1, 10), MID(Table1[[#This Row],[price]],SEARCH("Rs. ",Table1[[#This Row],[price]])+4, 10))</f>
        <v>4999</v>
      </c>
      <c r="N1335" s="6" t="str">
        <f>IF(ISNUMBER(SEARCH("Men", Table1[[#This Row],[name]])), "Men", "Women")</f>
        <v>Men</v>
      </c>
      <c r="O1335" s="6" t="str">
        <f>TRIM(RIGHT(SUBSTITUTE(Table1[[#This Row],[name]], " ", REPT(" ", 100)), 100))</f>
        <v>Sneakers</v>
      </c>
      <c r="P133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336" spans="1:16" ht="19.8" customHeight="1" x14ac:dyDescent="0.3">
      <c r="A1336" t="s">
        <v>1215</v>
      </c>
      <c r="B1336" t="s">
        <v>5478</v>
      </c>
      <c r="C1336" t="s">
        <v>1085</v>
      </c>
      <c r="D1336" t="s">
        <v>88</v>
      </c>
      <c r="E1336" s="1" t="s">
        <v>5479</v>
      </c>
      <c r="F1336" s="1" t="s">
        <v>362</v>
      </c>
      <c r="G1336" s="1" t="s">
        <v>5480</v>
      </c>
      <c r="H1336" t="s">
        <v>1442</v>
      </c>
      <c r="I1336" s="10" t="str">
        <f>IFERROR(LEFT(Table1[[#This Row],[ratingOld]],SEARCH("|", Table1[[#This Row],[ratingOld]])-2), AVERAGE(Table1[Ratings]))</f>
        <v>3.9</v>
      </c>
      <c r="J1336" s="1" t="str">
        <f>IF(Table1[[#This Row],[numBuyers]]&lt;&gt;"None",LEFT(Table1[[#This Row],[numBuyers]],SEARCH(" ",Table1[[#This Row],[numBuyers]])-1), "None")</f>
        <v>850</v>
      </c>
      <c r="K1336" s="1">
        <f>IFERROR(LEFT(Table1[[#This Row],[Column1]],SEARCH("k", Table1[[#This Row],[Column1]])-1), 0)</f>
        <v>0</v>
      </c>
      <c r="L1336" s="16" t="str">
        <f>IF(Table1[[#This Row],[Column2]]=0, Table1[[#This Row],[Column1]], Table1[[#This Row],[Column2]]*1000)</f>
        <v>850</v>
      </c>
      <c r="M1336" s="14" t="str">
        <f>IFERROR(MID(Table1[[#This Row],[price]],SEARCH("¹",Table1[[#This Row],[price]])+1, 10), MID(Table1[[#This Row],[price]],SEARCH("Rs. ",Table1[[#This Row],[price]])+4, 10))</f>
        <v>569</v>
      </c>
      <c r="N1336" s="6" t="str">
        <f>IF(ISNUMBER(SEARCH("Men", Table1[[#This Row],[name]])), "Men", "Women")</f>
        <v>Men</v>
      </c>
      <c r="O1336" s="6"/>
      <c r="P1336" s="6"/>
    </row>
    <row r="1337" spans="1:16" ht="19.8" customHeight="1" x14ac:dyDescent="0.3">
      <c r="A1337" t="s">
        <v>789</v>
      </c>
      <c r="B1337" t="s">
        <v>1760</v>
      </c>
      <c r="C1337" t="s">
        <v>377</v>
      </c>
      <c r="D1337" t="s">
        <v>792</v>
      </c>
      <c r="E1337" s="1" t="s">
        <v>5481</v>
      </c>
      <c r="F1337" s="1" t="s">
        <v>5482</v>
      </c>
      <c r="G1337" s="1" t="s">
        <v>5483</v>
      </c>
      <c r="H1337" t="s">
        <v>5455</v>
      </c>
      <c r="I1337" s="10" t="str">
        <f>IFERROR(LEFT(Table1[[#This Row],[ratingOld]],SEARCH("|", Table1[[#This Row],[ratingOld]])-2), AVERAGE(Table1[Ratings]))</f>
        <v>3.6</v>
      </c>
      <c r="J1337" s="1" t="str">
        <f>IF(Table1[[#This Row],[numBuyers]]&lt;&gt;"None",LEFT(Table1[[#This Row],[numBuyers]],SEARCH(" ",Table1[[#This Row],[numBuyers]])-1), "None")</f>
        <v>110</v>
      </c>
      <c r="K1337" s="1">
        <f>IFERROR(LEFT(Table1[[#This Row],[Column1]],SEARCH("k", Table1[[#This Row],[Column1]])-1), 0)</f>
        <v>0</v>
      </c>
      <c r="L1337" s="16" t="str">
        <f>IF(Table1[[#This Row],[Column2]]=0, Table1[[#This Row],[Column1]], Table1[[#This Row],[Column2]]*1000)</f>
        <v>110</v>
      </c>
      <c r="M1337" s="14" t="str">
        <f>IFERROR(MID(Table1[[#This Row],[price]],SEARCH("¹",Table1[[#This Row],[price]])+1, 10), MID(Table1[[#This Row],[price]],SEARCH("Rs. ",Table1[[#This Row],[price]])+4, 10))</f>
        <v>899</v>
      </c>
      <c r="N1337" s="6" t="str">
        <f>IF(ISNUMBER(SEARCH("Men", Table1[[#This Row],[name]])), "Men", "Women")</f>
        <v>Men</v>
      </c>
      <c r="O1337" s="6"/>
      <c r="P1337" s="6"/>
    </row>
    <row r="1338" spans="1:16" ht="19.8" customHeight="1" x14ac:dyDescent="0.3">
      <c r="A1338" t="s">
        <v>717</v>
      </c>
      <c r="B1338" t="s">
        <v>5484</v>
      </c>
      <c r="C1338" t="s">
        <v>920</v>
      </c>
      <c r="D1338" t="s">
        <v>18</v>
      </c>
      <c r="E1338" t="s">
        <v>5485</v>
      </c>
      <c r="F1338" s="1" t="s">
        <v>2384</v>
      </c>
      <c r="G1338" s="1" t="s">
        <v>2654</v>
      </c>
      <c r="H1338" t="s">
        <v>2655</v>
      </c>
      <c r="I1338" s="10" t="str">
        <f>IFERROR(LEFT(Table1[[#This Row],[ratingOld]],SEARCH("|", Table1[[#This Row],[ratingOld]])-2), AVERAGE(Table1[Ratings]))</f>
        <v>4.3</v>
      </c>
      <c r="J1338" s="1" t="str">
        <f>IF(Table1[[#This Row],[numBuyers]]&lt;&gt;"None",LEFT(Table1[[#This Row],[numBuyers]],SEARCH(" ",Table1[[#This Row],[numBuyers]])-1), "None")</f>
        <v>97</v>
      </c>
      <c r="K1338" s="1">
        <f>IFERROR(LEFT(Table1[[#This Row],[Column1]],SEARCH("k", Table1[[#This Row],[Column1]])-1), 0)</f>
        <v>0</v>
      </c>
      <c r="L1338" s="16" t="str">
        <f>IF(Table1[[#This Row],[Column2]]=0, Table1[[#This Row],[Column1]], Table1[[#This Row],[Column2]]*1000)</f>
        <v>97</v>
      </c>
      <c r="M1338" s="14" t="str">
        <f>IFERROR(MID(Table1[[#This Row],[price]],SEARCH("¹",Table1[[#This Row],[price]])+1, 10), MID(Table1[[#This Row],[price]],SEARCH("Rs. ",Table1[[#This Row],[price]])+4, 10))</f>
        <v>1559</v>
      </c>
      <c r="N1338" s="6" t="str">
        <f>IF(ISNUMBER(SEARCH("Men", Table1[[#This Row],[name]])), "Men", "Women")</f>
        <v>Men</v>
      </c>
      <c r="O1338" s="6"/>
      <c r="P1338" s="6"/>
    </row>
    <row r="1339" spans="1:16" ht="19.8" customHeight="1" x14ac:dyDescent="0.3">
      <c r="A1339" t="s">
        <v>4069</v>
      </c>
      <c r="B1339" t="s">
        <v>5486</v>
      </c>
      <c r="C1339" t="s">
        <v>5487</v>
      </c>
      <c r="D1339" t="s">
        <v>775</v>
      </c>
      <c r="E1339" s="1" t="s">
        <v>5488</v>
      </c>
      <c r="F1339" s="1" t="s">
        <v>5489</v>
      </c>
      <c r="G1339" s="1" t="s">
        <v>5490</v>
      </c>
      <c r="H1339" t="s">
        <v>5491</v>
      </c>
      <c r="I1339" s="10" t="str">
        <f>IFERROR(LEFT(Table1[[#This Row],[ratingOld]],SEARCH("|", Table1[[#This Row],[ratingOld]])-2), AVERAGE(Table1[Ratings]))</f>
        <v>4.1</v>
      </c>
      <c r="J1339" s="1" t="str">
        <f>IF(Table1[[#This Row],[numBuyers]]&lt;&gt;"None",LEFT(Table1[[#This Row],[numBuyers]],SEARCH(" ",Table1[[#This Row],[numBuyers]])-1), "None")</f>
        <v>737</v>
      </c>
      <c r="K1339" s="1">
        <f>IFERROR(LEFT(Table1[[#This Row],[Column1]],SEARCH("k", Table1[[#This Row],[Column1]])-1), 0)</f>
        <v>0</v>
      </c>
      <c r="L1339" s="16" t="str">
        <f>IF(Table1[[#This Row],[Column2]]=0, Table1[[#This Row],[Column1]], Table1[[#This Row],[Column2]]*1000)</f>
        <v>737</v>
      </c>
      <c r="M1339" s="14" t="str">
        <f>IFERROR(MID(Table1[[#This Row],[price]],SEARCH("¹",Table1[[#This Row],[price]])+1, 10), MID(Table1[[#This Row],[price]],SEARCH("Rs. ",Table1[[#This Row],[price]])+4, 10))</f>
        <v>964</v>
      </c>
      <c r="N1339" s="6" t="str">
        <f>IF(ISNUMBER(SEARCH("Men", Table1[[#This Row],[name]])), "Men", "Women")</f>
        <v>Men</v>
      </c>
      <c r="O1339" s="6"/>
      <c r="P1339" s="6"/>
    </row>
    <row r="1340" spans="1:16" ht="19.8" customHeight="1" x14ac:dyDescent="0.3">
      <c r="A1340" t="s">
        <v>2492</v>
      </c>
      <c r="B1340" t="s">
        <v>5492</v>
      </c>
      <c r="C1340" t="s">
        <v>604</v>
      </c>
      <c r="D1340" t="s">
        <v>201</v>
      </c>
      <c r="E1340" s="1" t="s">
        <v>5493</v>
      </c>
      <c r="F1340" s="1" t="s">
        <v>5494</v>
      </c>
      <c r="G1340" s="1" t="s">
        <v>5495</v>
      </c>
      <c r="H1340" t="s">
        <v>2748</v>
      </c>
      <c r="I1340" s="10" t="str">
        <f>IFERROR(LEFT(Table1[[#This Row],[ratingOld]],SEARCH("|", Table1[[#This Row],[ratingOld]])-2), AVERAGE(Table1[Ratings]))</f>
        <v>4.2</v>
      </c>
      <c r="J1340" s="1" t="str">
        <f>IF(Table1[[#This Row],[numBuyers]]&lt;&gt;"None",LEFT(Table1[[#This Row],[numBuyers]],SEARCH(" ",Table1[[#This Row],[numBuyers]])-1), "None")</f>
        <v>182</v>
      </c>
      <c r="K1340" s="1">
        <f>IFERROR(LEFT(Table1[[#This Row],[Column1]],SEARCH("k", Table1[[#This Row],[Column1]])-1), 0)</f>
        <v>0</v>
      </c>
      <c r="L1340" s="16" t="str">
        <f>IF(Table1[[#This Row],[Column2]]=0, Table1[[#This Row],[Column1]], Table1[[#This Row],[Column2]]*1000)</f>
        <v>182</v>
      </c>
      <c r="M1340" s="14" t="str">
        <f>IFERROR(MID(Table1[[#This Row],[price]],SEARCH("¹",Table1[[#This Row],[price]])+1, 10), MID(Table1[[#This Row],[price]],SEARCH("Rs. ",Table1[[#This Row],[price]])+4, 10))</f>
        <v>349</v>
      </c>
      <c r="N1340" s="6" t="str">
        <f>IF(ISNUMBER(SEARCH("Men", Table1[[#This Row],[name]])), "Men", "Women")</f>
        <v>Men</v>
      </c>
      <c r="O1340" s="6"/>
      <c r="P1340" s="6"/>
    </row>
    <row r="1341" spans="1:16" ht="19.8" customHeight="1" x14ac:dyDescent="0.3">
      <c r="A1341" t="s">
        <v>634</v>
      </c>
      <c r="B1341" t="s">
        <v>5496</v>
      </c>
      <c r="C1341" t="s">
        <v>5497</v>
      </c>
      <c r="D1341" t="s">
        <v>526</v>
      </c>
      <c r="E1341" t="s">
        <v>5498</v>
      </c>
      <c r="F1341" s="1" t="s">
        <v>1980</v>
      </c>
      <c r="G1341" s="1" t="s">
        <v>5499</v>
      </c>
      <c r="H1341" t="s">
        <v>2234</v>
      </c>
      <c r="I1341" s="10" t="str">
        <f>IFERROR(LEFT(Table1[[#This Row],[ratingOld]],SEARCH("|", Table1[[#This Row],[ratingOld]])-2), AVERAGE(Table1[Ratings]))</f>
        <v>3.2</v>
      </c>
      <c r="J1341" s="1" t="str">
        <f>IF(Table1[[#This Row],[numBuyers]]&lt;&gt;"None",LEFT(Table1[[#This Row],[numBuyers]],SEARCH(" ",Table1[[#This Row],[numBuyers]])-1), "None")</f>
        <v>5</v>
      </c>
      <c r="K1341" s="1">
        <f>IFERROR(LEFT(Table1[[#This Row],[Column1]],SEARCH("k", Table1[[#This Row],[Column1]])-1), 0)</f>
        <v>0</v>
      </c>
      <c r="L1341" s="16" t="str">
        <f>IF(Table1[[#This Row],[Column2]]=0, Table1[[#This Row],[Column1]], Table1[[#This Row],[Column2]]*1000)</f>
        <v>5</v>
      </c>
      <c r="M1341" s="14" t="str">
        <f>IFERROR(MID(Table1[[#This Row],[price]],SEARCH("¹",Table1[[#This Row],[price]])+1, 10), MID(Table1[[#This Row],[price]],SEARCH("Rs. ",Table1[[#This Row],[price]])+4, 10))</f>
        <v>1621</v>
      </c>
      <c r="N1341" s="6" t="str">
        <f>IF(ISNUMBER(SEARCH("Men", Table1[[#This Row],[name]])), "Men", "Women")</f>
        <v>Men</v>
      </c>
      <c r="O1341" s="6"/>
      <c r="P1341" s="6"/>
    </row>
    <row r="1342" spans="1:16" ht="19.8" customHeight="1" x14ac:dyDescent="0.3">
      <c r="A1342" t="s">
        <v>140</v>
      </c>
      <c r="B1342" t="s">
        <v>5500</v>
      </c>
      <c r="C1342" t="s">
        <v>2977</v>
      </c>
      <c r="D1342" t="s">
        <v>283</v>
      </c>
      <c r="E1342" t="s">
        <v>5501</v>
      </c>
      <c r="F1342" s="1" t="s">
        <v>5502</v>
      </c>
      <c r="G1342" s="1" t="s">
        <v>5503</v>
      </c>
      <c r="H1342" t="s">
        <v>1592</v>
      </c>
      <c r="I1342" s="10" t="str">
        <f>IFERROR(LEFT(Table1[[#This Row],[ratingOld]],SEARCH("|", Table1[[#This Row],[ratingOld]])-2), AVERAGE(Table1[Ratings]))</f>
        <v>4.1</v>
      </c>
      <c r="J1342" s="1" t="str">
        <f>IF(Table1[[#This Row],[numBuyers]]&lt;&gt;"None",LEFT(Table1[[#This Row],[numBuyers]],SEARCH(" ",Table1[[#This Row],[numBuyers]])-1), "None")</f>
        <v>122</v>
      </c>
      <c r="K1342" s="1">
        <f>IFERROR(LEFT(Table1[[#This Row],[Column1]],SEARCH("k", Table1[[#This Row],[Column1]])-1), 0)</f>
        <v>0</v>
      </c>
      <c r="L1342" s="16" t="str">
        <f>IF(Table1[[#This Row],[Column2]]=0, Table1[[#This Row],[Column1]], Table1[[#This Row],[Column2]]*1000)</f>
        <v>122</v>
      </c>
      <c r="M1342" s="14" t="str">
        <f>IFERROR(MID(Table1[[#This Row],[price]],SEARCH("¹",Table1[[#This Row],[price]])+1, 10), MID(Table1[[#This Row],[price]],SEARCH("Rs. ",Table1[[#This Row],[price]])+4, 10))</f>
        <v>751</v>
      </c>
      <c r="N1342" s="6" t="str">
        <f>IF(ISNUMBER(SEARCH("Men", Table1[[#This Row],[name]])), "Men", "Women")</f>
        <v>Men</v>
      </c>
      <c r="O1342" s="6"/>
      <c r="P1342" s="6"/>
    </row>
    <row r="1343" spans="1:16" ht="19.8" customHeight="1" x14ac:dyDescent="0.3">
      <c r="A1343" t="s">
        <v>5504</v>
      </c>
      <c r="B1343" t="s">
        <v>5505</v>
      </c>
      <c r="C1343" t="s">
        <v>5506</v>
      </c>
      <c r="D1343" t="s">
        <v>254</v>
      </c>
      <c r="E1343" t="s">
        <v>5505</v>
      </c>
      <c r="F1343" t="s">
        <v>21</v>
      </c>
      <c r="G1343" s="1" t="s">
        <v>5507</v>
      </c>
      <c r="H1343" t="s">
        <v>5508</v>
      </c>
      <c r="I1343" s="10" t="str">
        <f>IFERROR(LEFT(Table1[[#This Row],[ratingOld]],SEARCH("|", Table1[[#This Row],[ratingOld]])-2), AVERAGE(Table1[Ratings]))</f>
        <v>4.7</v>
      </c>
      <c r="J1343" s="1" t="str">
        <f>IF(Table1[[#This Row],[numBuyers]]&lt;&gt;"None",LEFT(Table1[[#This Row],[numBuyers]],SEARCH(" ",Table1[[#This Row],[numBuyers]])-1), "None")</f>
        <v>836</v>
      </c>
      <c r="K1343" s="1">
        <f>IFERROR(LEFT(Table1[[#This Row],[Column1]],SEARCH("k", Table1[[#This Row],[Column1]])-1), 0)</f>
        <v>0</v>
      </c>
      <c r="L1343" s="16" t="str">
        <f>IF(Table1[[#This Row],[Column2]]=0, Table1[[#This Row],[Column1]], Table1[[#This Row],[Column2]]*1000)</f>
        <v>836</v>
      </c>
      <c r="M1343" s="14" t="str">
        <f>IFERROR(MID(Table1[[#This Row],[price]],SEARCH("¹",Table1[[#This Row],[price]])+1, 10), MID(Table1[[#This Row],[price]],SEARCH("Rs. ",Table1[[#This Row],[price]])+4, 10))</f>
        <v>570</v>
      </c>
      <c r="N1343" s="6" t="str">
        <f>IF(ISNUMBER(SEARCH("Men", Table1[[#This Row],[name]])), "Men", "Women")</f>
        <v>Women</v>
      </c>
      <c r="O1343" s="6"/>
      <c r="P1343" s="6"/>
    </row>
    <row r="1344" spans="1:16" ht="19.8" customHeight="1" x14ac:dyDescent="0.3">
      <c r="A1344" t="s">
        <v>1921</v>
      </c>
      <c r="B1344" t="s">
        <v>5509</v>
      </c>
      <c r="C1344" t="s">
        <v>5510</v>
      </c>
      <c r="D1344" t="s">
        <v>336</v>
      </c>
      <c r="E1344" s="1" t="s">
        <v>5511</v>
      </c>
      <c r="F1344" s="1" t="s">
        <v>2566</v>
      </c>
      <c r="G1344" s="1" t="s">
        <v>5512</v>
      </c>
      <c r="H1344" t="s">
        <v>2643</v>
      </c>
      <c r="I1344" s="10" t="str">
        <f>IFERROR(LEFT(Table1[[#This Row],[ratingOld]],SEARCH("|", Table1[[#This Row],[ratingOld]])-2), AVERAGE(Table1[Ratings]))</f>
        <v>4.2</v>
      </c>
      <c r="J1344" s="1" t="str">
        <f>IF(Table1[[#This Row],[numBuyers]]&lt;&gt;"None",LEFT(Table1[[#This Row],[numBuyers]],SEARCH(" ",Table1[[#This Row],[numBuyers]])-1), "None")</f>
        <v>804</v>
      </c>
      <c r="K1344" s="1">
        <f>IFERROR(LEFT(Table1[[#This Row],[Column1]],SEARCH("k", Table1[[#This Row],[Column1]])-1), 0)</f>
        <v>0</v>
      </c>
      <c r="L1344" s="16" t="str">
        <f>IF(Table1[[#This Row],[Column2]]=0, Table1[[#This Row],[Column1]], Table1[[#This Row],[Column2]]*1000)</f>
        <v>804</v>
      </c>
      <c r="M1344" s="14" t="str">
        <f>IFERROR(MID(Table1[[#This Row],[price]],SEARCH("¹",Table1[[#This Row],[price]])+1, 10), MID(Table1[[#This Row],[price]],SEARCH("Rs. ",Table1[[#This Row],[price]])+4, 10))</f>
        <v>443</v>
      </c>
      <c r="N1344" s="6" t="str">
        <f>IF(ISNUMBER(SEARCH("Men", Table1[[#This Row],[name]])), "Men", "Women")</f>
        <v>Men</v>
      </c>
      <c r="O1344" s="6"/>
      <c r="P1344" s="6"/>
    </row>
    <row r="1345" spans="1:16" ht="19.8" hidden="1" customHeight="1" x14ac:dyDescent="0.3">
      <c r="A1345" t="s">
        <v>5513</v>
      </c>
      <c r="B1345" t="s">
        <v>5514</v>
      </c>
      <c r="C1345" t="s">
        <v>1964</v>
      </c>
      <c r="D1345" t="s">
        <v>21</v>
      </c>
      <c r="E1345" s="1" t="s">
        <v>5515</v>
      </c>
      <c r="F1345" s="1" t="s">
        <v>90</v>
      </c>
      <c r="G1345" t="s">
        <v>21</v>
      </c>
      <c r="H1345" t="s">
        <v>21</v>
      </c>
      <c r="I1345" s="1" t="str">
        <f ca="1">IFERROR(LEFT(Table1[[#This Row],[ratingOld]],SEARCH("|", Table1[[#This Row],[ratingOld]])-2), AVERAGE(Table1[Ratings]))</f>
        <v>4.4</v>
      </c>
      <c r="J1345" s="1" t="str">
        <f>IF(Table1[[#This Row],[numBuyers]]&lt;&gt;"None",LEFT(Table1[[#This Row],[numBuyers]],SEARCH(" ",Table1[[#This Row],[numBuyers]])-1), "None")</f>
        <v>None</v>
      </c>
      <c r="K1345" s="1">
        <f>IFERROR(LEFT(Table1[[#This Row],[Column1]],SEARCH("k", Table1[[#This Row],[Column1]])-1), 0)</f>
        <v>0</v>
      </c>
      <c r="L1345" s="6" t="str">
        <f>IF(Table1[[#This Row],[Column2]]=0, Table1[[#This Row],[Column1]], Table1[[#This Row],[Column2]]*1000)</f>
        <v>None</v>
      </c>
      <c r="M1345" s="6" t="str">
        <f>IFERROR(MID(Table1[[#This Row],[price]],SEARCH("¹",Table1[[#This Row],[price]])+1, 10), MID(Table1[[#This Row],[price]],SEARCH("Rs. ",Table1[[#This Row],[price]])+4, 10))</f>
        <v>1299</v>
      </c>
      <c r="N1345" s="6" t="str">
        <f>IF(ISNUMBER(SEARCH("Men", Table1[[#This Row],[name]])), "Men", "Women")</f>
        <v>Men</v>
      </c>
      <c r="O1345" s="6" t="str">
        <f>TRIM(RIGHT(SUBSTITUTE(Table1[[#This Row],[name]], " ", REPT(" ", 100)), 100))</f>
        <v>Shoes</v>
      </c>
      <c r="P134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346" spans="1:16" ht="19.8" customHeight="1" x14ac:dyDescent="0.3">
      <c r="A1346" t="s">
        <v>133</v>
      </c>
      <c r="B1346" t="s">
        <v>5516</v>
      </c>
      <c r="C1346" t="s">
        <v>2522</v>
      </c>
      <c r="D1346" t="s">
        <v>21</v>
      </c>
      <c r="E1346" t="s">
        <v>5517</v>
      </c>
      <c r="F1346" s="1" t="s">
        <v>308</v>
      </c>
      <c r="G1346" s="1" t="s">
        <v>5518</v>
      </c>
      <c r="H1346" t="s">
        <v>1391</v>
      </c>
      <c r="I1346" s="10" t="str">
        <f>IFERROR(LEFT(Table1[[#This Row],[ratingOld]],SEARCH("|", Table1[[#This Row],[ratingOld]])-2), AVERAGE(Table1[Ratings]))</f>
        <v>4.4</v>
      </c>
      <c r="J1346" s="1" t="str">
        <f>IF(Table1[[#This Row],[numBuyers]]&lt;&gt;"None",LEFT(Table1[[#This Row],[numBuyers]],SEARCH(" ",Table1[[#This Row],[numBuyers]])-1), "None")</f>
        <v>1.5k</v>
      </c>
      <c r="K1346" s="1" t="str">
        <f>IFERROR(LEFT(Table1[[#This Row],[Column1]],SEARCH("k", Table1[[#This Row],[Column1]])-1), 0)</f>
        <v>1.5</v>
      </c>
      <c r="L1346" s="16">
        <f>IF(Table1[[#This Row],[Column2]]=0, Table1[[#This Row],[Column1]], Table1[[#This Row],[Column2]]*1000)</f>
        <v>1500</v>
      </c>
      <c r="M1346" s="14" t="str">
        <f>IFERROR(MID(Table1[[#This Row],[price]],SEARCH("¹",Table1[[#This Row],[price]])+1, 10), MID(Table1[[#This Row],[price]],SEARCH("Rs. ",Table1[[#This Row],[price]])+4, 10))</f>
        <v>2099</v>
      </c>
      <c r="N1346" s="6" t="str">
        <f>IF(ISNUMBER(SEARCH("Men", Table1[[#This Row],[name]])), "Men", "Women")</f>
        <v>Men</v>
      </c>
      <c r="O1346" s="6"/>
      <c r="P1346" s="6"/>
    </row>
    <row r="1347" spans="1:16" ht="19.8" customHeight="1" x14ac:dyDescent="0.3">
      <c r="A1347" t="s">
        <v>638</v>
      </c>
      <c r="B1347" t="s">
        <v>5519</v>
      </c>
      <c r="C1347" t="s">
        <v>5520</v>
      </c>
      <c r="D1347" t="s">
        <v>194</v>
      </c>
      <c r="E1347" t="s">
        <v>26</v>
      </c>
      <c r="F1347" s="1" t="s">
        <v>5387</v>
      </c>
      <c r="G1347" s="1" t="s">
        <v>5521</v>
      </c>
      <c r="H1347" t="s">
        <v>2883</v>
      </c>
      <c r="I1347" s="10" t="str">
        <f>IFERROR(LEFT(Table1[[#This Row],[ratingOld]],SEARCH("|", Table1[[#This Row],[ratingOld]])-2), AVERAGE(Table1[Ratings]))</f>
        <v>4</v>
      </c>
      <c r="J1347" s="1" t="str">
        <f>IF(Table1[[#This Row],[numBuyers]]&lt;&gt;"None",LEFT(Table1[[#This Row],[numBuyers]],SEARCH(" ",Table1[[#This Row],[numBuyers]])-1), "None")</f>
        <v>31</v>
      </c>
      <c r="K1347" s="1">
        <f>IFERROR(LEFT(Table1[[#This Row],[Column1]],SEARCH("k", Table1[[#This Row],[Column1]])-1), 0)</f>
        <v>0</v>
      </c>
      <c r="L1347" s="16" t="str">
        <f>IF(Table1[[#This Row],[Column2]]=0, Table1[[#This Row],[Column1]], Table1[[#This Row],[Column2]]*1000)</f>
        <v>31</v>
      </c>
      <c r="M1347" s="14" t="str">
        <f>IFERROR(MID(Table1[[#This Row],[price]],SEARCH("¹",Table1[[#This Row],[price]])+1, 10), MID(Table1[[#This Row],[price]],SEARCH("Rs. ",Table1[[#This Row],[price]])+4, 10))</f>
        <v>511</v>
      </c>
      <c r="N1347" s="6" t="str">
        <f>IF(ISNUMBER(SEARCH("Men", Table1[[#This Row],[name]])), "Men", "Women")</f>
        <v>Men</v>
      </c>
      <c r="O1347" s="6"/>
      <c r="P1347" s="6"/>
    </row>
    <row r="1348" spans="1:16" ht="19.8" customHeight="1" x14ac:dyDescent="0.3">
      <c r="A1348" t="s">
        <v>705</v>
      </c>
      <c r="B1348" t="s">
        <v>5522</v>
      </c>
      <c r="C1348" t="s">
        <v>3585</v>
      </c>
      <c r="D1348" t="s">
        <v>235</v>
      </c>
      <c r="E1348" s="1" t="s">
        <v>5523</v>
      </c>
      <c r="F1348" s="1" t="s">
        <v>5524</v>
      </c>
      <c r="G1348" s="1" t="s">
        <v>5525</v>
      </c>
      <c r="H1348" t="s">
        <v>5526</v>
      </c>
      <c r="I1348" s="10" t="str">
        <f>IFERROR(LEFT(Table1[[#This Row],[ratingOld]],SEARCH("|", Table1[[#This Row],[ratingOld]])-2), AVERAGE(Table1[Ratings]))</f>
        <v>3.9</v>
      </c>
      <c r="J1348" s="1" t="str">
        <f>IF(Table1[[#This Row],[numBuyers]]&lt;&gt;"None",LEFT(Table1[[#This Row],[numBuyers]],SEARCH(" ",Table1[[#This Row],[numBuyers]])-1), "None")</f>
        <v>477</v>
      </c>
      <c r="K1348" s="1">
        <f>IFERROR(LEFT(Table1[[#This Row],[Column1]],SEARCH("k", Table1[[#This Row],[Column1]])-1), 0)</f>
        <v>0</v>
      </c>
      <c r="L1348" s="16" t="str">
        <f>IF(Table1[[#This Row],[Column2]]=0, Table1[[#This Row],[Column1]], Table1[[#This Row],[Column2]]*1000)</f>
        <v>477</v>
      </c>
      <c r="M1348" s="14" t="str">
        <f>IFERROR(MID(Table1[[#This Row],[price]],SEARCH("¹",Table1[[#This Row],[price]])+1, 10), MID(Table1[[#This Row],[price]],SEARCH("Rs. ",Table1[[#This Row],[price]])+4, 10))</f>
        <v>420</v>
      </c>
      <c r="N1348" s="6" t="str">
        <f>IF(ISNUMBER(SEARCH("Men", Table1[[#This Row],[name]])), "Men", "Women")</f>
        <v>Men</v>
      </c>
      <c r="O1348" s="6"/>
      <c r="P1348" s="6"/>
    </row>
    <row r="1349" spans="1:16" ht="19.8" customHeight="1" x14ac:dyDescent="0.3">
      <c r="A1349" t="s">
        <v>168</v>
      </c>
      <c r="B1349" t="s">
        <v>5527</v>
      </c>
      <c r="C1349" t="s">
        <v>1140</v>
      </c>
      <c r="D1349" t="s">
        <v>21</v>
      </c>
      <c r="E1349" s="1" t="s">
        <v>5528</v>
      </c>
      <c r="F1349" s="1" t="s">
        <v>1297</v>
      </c>
      <c r="G1349" s="1" t="s">
        <v>5529</v>
      </c>
      <c r="H1349" t="s">
        <v>5530</v>
      </c>
      <c r="I1349" s="10" t="str">
        <f>IFERROR(LEFT(Table1[[#This Row],[ratingOld]],SEARCH("|", Table1[[#This Row],[ratingOld]])-2), AVERAGE(Table1[Ratings]))</f>
        <v>4.5</v>
      </c>
      <c r="J1349" s="1" t="str">
        <f>IF(Table1[[#This Row],[numBuyers]]&lt;&gt;"None",LEFT(Table1[[#This Row],[numBuyers]],SEARCH(" ",Table1[[#This Row],[numBuyers]])-1), "None")</f>
        <v>146</v>
      </c>
      <c r="K1349" s="1">
        <f>IFERROR(LEFT(Table1[[#This Row],[Column1]],SEARCH("k", Table1[[#This Row],[Column1]])-1), 0)</f>
        <v>0</v>
      </c>
      <c r="L1349" s="16" t="str">
        <f>IF(Table1[[#This Row],[Column2]]=0, Table1[[#This Row],[Column1]], Table1[[#This Row],[Column2]]*1000)</f>
        <v>146</v>
      </c>
      <c r="M1349" s="14" t="str">
        <f>IFERROR(MID(Table1[[#This Row],[price]],SEARCH("¹",Table1[[#This Row],[price]])+1, 10), MID(Table1[[#This Row],[price]],SEARCH("Rs. ",Table1[[#This Row],[price]])+4, 10))</f>
        <v>4995</v>
      </c>
      <c r="N1349" s="6" t="str">
        <f>IF(ISNUMBER(SEARCH("Men", Table1[[#This Row],[name]])), "Men", "Women")</f>
        <v>Women</v>
      </c>
      <c r="O1349" s="6"/>
      <c r="P1349" s="6"/>
    </row>
    <row r="1350" spans="1:16" ht="19.8" customHeight="1" x14ac:dyDescent="0.3">
      <c r="A1350" t="s">
        <v>65</v>
      </c>
      <c r="B1350" t="s">
        <v>5531</v>
      </c>
      <c r="C1350" t="s">
        <v>5532</v>
      </c>
      <c r="D1350" t="s">
        <v>1387</v>
      </c>
      <c r="E1350" s="1" t="s">
        <v>5533</v>
      </c>
      <c r="F1350" s="1" t="s">
        <v>2126</v>
      </c>
      <c r="G1350" s="1" t="s">
        <v>5534</v>
      </c>
      <c r="H1350" t="s">
        <v>5535</v>
      </c>
      <c r="I1350" s="10" t="str">
        <f>IFERROR(LEFT(Table1[[#This Row],[ratingOld]],SEARCH("|", Table1[[#This Row],[ratingOld]])-2), AVERAGE(Table1[Ratings]))</f>
        <v>4</v>
      </c>
      <c r="J1350" s="1" t="str">
        <f>IF(Table1[[#This Row],[numBuyers]]&lt;&gt;"None",LEFT(Table1[[#This Row],[numBuyers]],SEARCH(" ",Table1[[#This Row],[numBuyers]])-1), "None")</f>
        <v>131</v>
      </c>
      <c r="K1350" s="1">
        <f>IFERROR(LEFT(Table1[[#This Row],[Column1]],SEARCH("k", Table1[[#This Row],[Column1]])-1), 0)</f>
        <v>0</v>
      </c>
      <c r="L1350" s="16" t="str">
        <f>IF(Table1[[#This Row],[Column2]]=0, Table1[[#This Row],[Column1]], Table1[[#This Row],[Column2]]*1000)</f>
        <v>131</v>
      </c>
      <c r="M1350" s="14" t="str">
        <f>IFERROR(MID(Table1[[#This Row],[price]],SEARCH("¹",Table1[[#This Row],[price]])+1, 10), MID(Table1[[#This Row],[price]],SEARCH("Rs. ",Table1[[#This Row],[price]])+4, 10))</f>
        <v>195</v>
      </c>
      <c r="N1350" s="6" t="str">
        <f>IF(ISNUMBER(SEARCH("Men", Table1[[#This Row],[name]])), "Men", "Women")</f>
        <v>Men</v>
      </c>
      <c r="O1350" s="6"/>
      <c r="P1350" s="6"/>
    </row>
    <row r="1351" spans="1:16" ht="19.8" hidden="1" customHeight="1" x14ac:dyDescent="0.3">
      <c r="A1351" t="s">
        <v>5536</v>
      </c>
      <c r="B1351" t="s">
        <v>5537</v>
      </c>
      <c r="C1351" t="s">
        <v>2629</v>
      </c>
      <c r="D1351" t="s">
        <v>5538</v>
      </c>
      <c r="E1351" t="s">
        <v>5539</v>
      </c>
      <c r="F1351" s="1" t="s">
        <v>5540</v>
      </c>
      <c r="G1351" t="s">
        <v>21</v>
      </c>
      <c r="H1351" t="s">
        <v>21</v>
      </c>
      <c r="I1351" s="1" t="str">
        <f ca="1">IFERROR(LEFT(Table1[[#This Row],[ratingOld]],SEARCH("|", Table1[[#This Row],[ratingOld]])-2), AVERAGE(Table1[Ratings]))</f>
        <v>4.4</v>
      </c>
      <c r="J1351" s="1" t="str">
        <f>IF(Table1[[#This Row],[numBuyers]]&lt;&gt;"None",LEFT(Table1[[#This Row],[numBuyers]],SEARCH(" ",Table1[[#This Row],[numBuyers]])-1), "None")</f>
        <v>None</v>
      </c>
      <c r="K1351" s="1">
        <f>IFERROR(LEFT(Table1[[#This Row],[Column1]],SEARCH("k", Table1[[#This Row],[Column1]])-1), 0)</f>
        <v>0</v>
      </c>
      <c r="L1351" s="6" t="str">
        <f>IF(Table1[[#This Row],[Column2]]=0, Table1[[#This Row],[Column1]], Table1[[#This Row],[Column2]]*1000)</f>
        <v>None</v>
      </c>
      <c r="M1351" s="6" t="str">
        <f>IFERROR(MID(Table1[[#This Row],[price]],SEARCH("¹",Table1[[#This Row],[price]])+1, 10), MID(Table1[[#This Row],[price]],SEARCH("Rs. ",Table1[[#This Row],[price]])+4, 10))</f>
        <v>479</v>
      </c>
      <c r="N1351" s="6" t="str">
        <f>IF(ISNUMBER(SEARCH("Men", Table1[[#This Row],[name]])), "Men", "Women")</f>
        <v>Men</v>
      </c>
      <c r="O1351" s="6" t="str">
        <f>TRIM(RIGHT(SUBSTITUTE(Table1[[#This Row],[name]], " ", REPT(" ", 100)), 100))</f>
        <v>Pants</v>
      </c>
      <c r="P135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352" spans="1:16" ht="19.8" customHeight="1" x14ac:dyDescent="0.3">
      <c r="A1352" t="s">
        <v>22</v>
      </c>
      <c r="B1352" t="s">
        <v>5541</v>
      </c>
      <c r="C1352" t="s">
        <v>61</v>
      </c>
      <c r="D1352" t="s">
        <v>5542</v>
      </c>
      <c r="E1352" t="s">
        <v>26</v>
      </c>
      <c r="F1352" s="1" t="s">
        <v>278</v>
      </c>
      <c r="G1352" s="1" t="s">
        <v>5543</v>
      </c>
      <c r="H1352" t="s">
        <v>5544</v>
      </c>
      <c r="I1352" s="10" t="str">
        <f>IFERROR(LEFT(Table1[[#This Row],[ratingOld]],SEARCH("|", Table1[[#This Row],[ratingOld]])-2), AVERAGE(Table1[Ratings]))</f>
        <v>4.2</v>
      </c>
      <c r="J1352" s="1" t="str">
        <f>IF(Table1[[#This Row],[numBuyers]]&lt;&gt;"None",LEFT(Table1[[#This Row],[numBuyers]],SEARCH(" ",Table1[[#This Row],[numBuyers]])-1), "None")</f>
        <v>977</v>
      </c>
      <c r="K1352" s="1">
        <f>IFERROR(LEFT(Table1[[#This Row],[Column1]],SEARCH("k", Table1[[#This Row],[Column1]])-1), 0)</f>
        <v>0</v>
      </c>
      <c r="L1352" s="16" t="str">
        <f>IF(Table1[[#This Row],[Column2]]=0, Table1[[#This Row],[Column1]], Table1[[#This Row],[Column2]]*1000)</f>
        <v>977</v>
      </c>
      <c r="M1352" s="14" t="str">
        <f>IFERROR(MID(Table1[[#This Row],[price]],SEARCH("¹",Table1[[#This Row],[price]])+1, 10), MID(Table1[[#This Row],[price]],SEARCH("Rs. ",Table1[[#This Row],[price]])+4, 10))</f>
        <v>2999</v>
      </c>
      <c r="N1352" s="6" t="str">
        <f>IF(ISNUMBER(SEARCH("Men", Table1[[#This Row],[name]])), "Men", "Women")</f>
        <v>Women</v>
      </c>
      <c r="O1352" s="6"/>
      <c r="P1352" s="6"/>
    </row>
    <row r="1353" spans="1:16" ht="19.8" hidden="1" customHeight="1" x14ac:dyDescent="0.3">
      <c r="A1353" t="s">
        <v>5545</v>
      </c>
      <c r="B1353" t="s">
        <v>5546</v>
      </c>
      <c r="C1353" t="s">
        <v>3749</v>
      </c>
      <c r="D1353" t="s">
        <v>21</v>
      </c>
      <c r="E1353" s="1" t="s">
        <v>5547</v>
      </c>
      <c r="F1353" s="1" t="s">
        <v>5548</v>
      </c>
      <c r="G1353" t="s">
        <v>21</v>
      </c>
      <c r="H1353" t="s">
        <v>21</v>
      </c>
      <c r="I1353" s="1" t="str">
        <f ca="1">IFERROR(LEFT(Table1[[#This Row],[ratingOld]],SEARCH("|", Table1[[#This Row],[ratingOld]])-2), AVERAGE(Table1[Ratings]))</f>
        <v>4.4</v>
      </c>
      <c r="J1353" s="1" t="str">
        <f>IF(Table1[[#This Row],[numBuyers]]&lt;&gt;"None",LEFT(Table1[[#This Row],[numBuyers]],SEARCH(" ",Table1[[#This Row],[numBuyers]])-1), "None")</f>
        <v>None</v>
      </c>
      <c r="K1353" s="1">
        <f>IFERROR(LEFT(Table1[[#This Row],[Column1]],SEARCH("k", Table1[[#This Row],[Column1]])-1), 0)</f>
        <v>0</v>
      </c>
      <c r="L1353" s="6" t="str">
        <f>IF(Table1[[#This Row],[Column2]]=0, Table1[[#This Row],[Column1]], Table1[[#This Row],[Column2]]*1000)</f>
        <v>None</v>
      </c>
      <c r="M1353" s="6" t="str">
        <f>IFERROR(MID(Table1[[#This Row],[price]],SEARCH("¹",Table1[[#This Row],[price]])+1, 10), MID(Table1[[#This Row],[price]],SEARCH("Rs. ",Table1[[#This Row],[price]])+4, 10))</f>
        <v>13995</v>
      </c>
      <c r="N1353" s="6" t="str">
        <f>IF(ISNUMBER(SEARCH("Men", Table1[[#This Row],[name]])), "Men", "Women")</f>
        <v>Men</v>
      </c>
      <c r="O1353" s="6" t="str">
        <f>TRIM(RIGHT(SUBSTITUTE(Table1[[#This Row],[name]], " ", REPT(" ", 100)), 100))</f>
        <v>Suit</v>
      </c>
      <c r="P135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354" spans="1:16" ht="19.8" customHeight="1" x14ac:dyDescent="0.3">
      <c r="A1354" t="s">
        <v>198</v>
      </c>
      <c r="B1354" t="s">
        <v>5549</v>
      </c>
      <c r="C1354" t="s">
        <v>1632</v>
      </c>
      <c r="D1354" t="s">
        <v>18</v>
      </c>
      <c r="E1354" s="1" t="s">
        <v>5550</v>
      </c>
      <c r="F1354" s="1" t="s">
        <v>2126</v>
      </c>
      <c r="G1354" s="1" t="s">
        <v>5551</v>
      </c>
      <c r="H1354" t="s">
        <v>2250</v>
      </c>
      <c r="I1354" s="10" t="str">
        <f>IFERROR(LEFT(Table1[[#This Row],[ratingOld]],SEARCH("|", Table1[[#This Row],[ratingOld]])-2), AVERAGE(Table1[Ratings]))</f>
        <v>4.1</v>
      </c>
      <c r="J1354" s="1" t="str">
        <f>IF(Table1[[#This Row],[numBuyers]]&lt;&gt;"None",LEFT(Table1[[#This Row],[numBuyers]],SEARCH(" ",Table1[[#This Row],[numBuyers]])-1), "None")</f>
        <v>62</v>
      </c>
      <c r="K1354" s="1">
        <f>IFERROR(LEFT(Table1[[#This Row],[Column1]],SEARCH("k", Table1[[#This Row],[Column1]])-1), 0)</f>
        <v>0</v>
      </c>
      <c r="L1354" s="16" t="str">
        <f>IF(Table1[[#This Row],[Column2]]=0, Table1[[#This Row],[Column1]], Table1[[#This Row],[Column2]]*1000)</f>
        <v>62</v>
      </c>
      <c r="M1354" s="14" t="str">
        <f>IFERROR(MID(Table1[[#This Row],[price]],SEARCH("¹",Table1[[#This Row],[price]])+1, 10), MID(Table1[[#This Row],[price]],SEARCH("Rs. ",Table1[[#This Row],[price]])+4, 10))</f>
        <v>1319</v>
      </c>
      <c r="N1354" s="6" t="str">
        <f>IF(ISNUMBER(SEARCH("Men", Table1[[#This Row],[name]])), "Men", "Women")</f>
        <v>Men</v>
      </c>
      <c r="O1354" s="6"/>
      <c r="P1354" s="6"/>
    </row>
    <row r="1355" spans="1:16" ht="19.8" customHeight="1" x14ac:dyDescent="0.3">
      <c r="A1355" t="s">
        <v>240</v>
      </c>
      <c r="B1355" t="s">
        <v>5552</v>
      </c>
      <c r="C1355" t="s">
        <v>1817</v>
      </c>
      <c r="D1355" t="s">
        <v>878</v>
      </c>
      <c r="E1355" t="s">
        <v>5553</v>
      </c>
      <c r="F1355" t="s">
        <v>373</v>
      </c>
      <c r="G1355" s="1" t="s">
        <v>5554</v>
      </c>
      <c r="H1355" t="s">
        <v>5555</v>
      </c>
      <c r="I1355" s="10" t="str">
        <f>IFERROR(LEFT(Table1[[#This Row],[ratingOld]],SEARCH("|", Table1[[#This Row],[ratingOld]])-2), AVERAGE(Table1[Ratings]))</f>
        <v>3.8</v>
      </c>
      <c r="J1355" s="1" t="str">
        <f>IF(Table1[[#This Row],[numBuyers]]&lt;&gt;"None",LEFT(Table1[[#This Row],[numBuyers]],SEARCH(" ",Table1[[#This Row],[numBuyers]])-1), "None")</f>
        <v>831</v>
      </c>
      <c r="K1355" s="1">
        <f>IFERROR(LEFT(Table1[[#This Row],[Column1]],SEARCH("k", Table1[[#This Row],[Column1]])-1), 0)</f>
        <v>0</v>
      </c>
      <c r="L1355" s="16" t="str">
        <f>IF(Table1[[#This Row],[Column2]]=0, Table1[[#This Row],[Column1]], Table1[[#This Row],[Column2]]*1000)</f>
        <v>831</v>
      </c>
      <c r="M1355" s="14" t="str">
        <f>IFERROR(MID(Table1[[#This Row],[price]],SEARCH("¹",Table1[[#This Row],[price]])+1, 10), MID(Table1[[#This Row],[price]],SEARCH("Rs. ",Table1[[#This Row],[price]])+4, 10))</f>
        <v>749</v>
      </c>
      <c r="N1355" s="6" t="str">
        <f>IF(ISNUMBER(SEARCH("Men", Table1[[#This Row],[name]])), "Men", "Women")</f>
        <v>Men</v>
      </c>
      <c r="O1355" s="6"/>
      <c r="P1355" s="6"/>
    </row>
    <row r="1356" spans="1:16" ht="19.8" customHeight="1" x14ac:dyDescent="0.3">
      <c r="A1356" t="s">
        <v>240</v>
      </c>
      <c r="B1356" t="s">
        <v>5556</v>
      </c>
      <c r="C1356" t="s">
        <v>5557</v>
      </c>
      <c r="D1356" t="s">
        <v>1705</v>
      </c>
      <c r="E1356" t="s">
        <v>5558</v>
      </c>
      <c r="F1356" s="1" t="s">
        <v>1567</v>
      </c>
      <c r="G1356" s="1" t="s">
        <v>5495</v>
      </c>
      <c r="H1356" t="s">
        <v>2748</v>
      </c>
      <c r="I1356" s="10" t="str">
        <f>IFERROR(LEFT(Table1[[#This Row],[ratingOld]],SEARCH("|", Table1[[#This Row],[ratingOld]])-2), AVERAGE(Table1[Ratings]))</f>
        <v>4.2</v>
      </c>
      <c r="J1356" s="1" t="str">
        <f>IF(Table1[[#This Row],[numBuyers]]&lt;&gt;"None",LEFT(Table1[[#This Row],[numBuyers]],SEARCH(" ",Table1[[#This Row],[numBuyers]])-1), "None")</f>
        <v>182</v>
      </c>
      <c r="K1356" s="1">
        <f>IFERROR(LEFT(Table1[[#This Row],[Column1]],SEARCH("k", Table1[[#This Row],[Column1]])-1), 0)</f>
        <v>0</v>
      </c>
      <c r="L1356" s="16" t="str">
        <f>IF(Table1[[#This Row],[Column2]]=0, Table1[[#This Row],[Column1]], Table1[[#This Row],[Column2]]*1000)</f>
        <v>182</v>
      </c>
      <c r="M1356" s="14" t="str">
        <f>IFERROR(MID(Table1[[#This Row],[price]],SEARCH("¹",Table1[[#This Row],[price]])+1, 10), MID(Table1[[#This Row],[price]],SEARCH("Rs. ",Table1[[#This Row],[price]])+4, 10))</f>
        <v>628</v>
      </c>
      <c r="N1356" s="6" t="str">
        <f>IF(ISNUMBER(SEARCH("Men", Table1[[#This Row],[name]])), "Men", "Women")</f>
        <v>Men</v>
      </c>
      <c r="O1356" s="6"/>
      <c r="P1356" s="6"/>
    </row>
    <row r="1357" spans="1:16" ht="19.8" customHeight="1" x14ac:dyDescent="0.3">
      <c r="A1357" t="s">
        <v>2333</v>
      </c>
      <c r="B1357" t="s">
        <v>2509</v>
      </c>
      <c r="C1357" t="s">
        <v>2510</v>
      </c>
      <c r="D1357" t="s">
        <v>74</v>
      </c>
      <c r="E1357" s="1" t="s">
        <v>5559</v>
      </c>
      <c r="F1357" s="1" t="s">
        <v>5560</v>
      </c>
      <c r="G1357" s="1" t="s">
        <v>5561</v>
      </c>
      <c r="H1357" t="s">
        <v>3823</v>
      </c>
      <c r="I1357" s="10" t="str">
        <f>IFERROR(LEFT(Table1[[#This Row],[ratingOld]],SEARCH("|", Table1[[#This Row],[ratingOld]])-2), AVERAGE(Table1[Ratings]))</f>
        <v>4.4</v>
      </c>
      <c r="J1357" s="1" t="str">
        <f>IF(Table1[[#This Row],[numBuyers]]&lt;&gt;"None",LEFT(Table1[[#This Row],[numBuyers]],SEARCH(" ",Table1[[#This Row],[numBuyers]])-1), "None")</f>
        <v>488</v>
      </c>
      <c r="K1357" s="1">
        <f>IFERROR(LEFT(Table1[[#This Row],[Column1]],SEARCH("k", Table1[[#This Row],[Column1]])-1), 0)</f>
        <v>0</v>
      </c>
      <c r="L1357" s="16" t="str">
        <f>IF(Table1[[#This Row],[Column2]]=0, Table1[[#This Row],[Column1]], Table1[[#This Row],[Column2]]*1000)</f>
        <v>488</v>
      </c>
      <c r="M1357" s="14" t="str">
        <f>IFERROR(MID(Table1[[#This Row],[price]],SEARCH("¹",Table1[[#This Row],[price]])+1, 10), MID(Table1[[#This Row],[price]],SEARCH("Rs. ",Table1[[#This Row],[price]])+4, 10))</f>
        <v>495</v>
      </c>
      <c r="N1357" s="6" t="str">
        <f>IF(ISNUMBER(SEARCH("Men", Table1[[#This Row],[name]])), "Men", "Women")</f>
        <v>Women</v>
      </c>
      <c r="O1357" s="6"/>
      <c r="P1357" s="6"/>
    </row>
    <row r="1358" spans="1:16" ht="19.8" customHeight="1" x14ac:dyDescent="0.3">
      <c r="A1358" t="s">
        <v>127</v>
      </c>
      <c r="B1358" t="s">
        <v>5562</v>
      </c>
      <c r="C1358" t="s">
        <v>2085</v>
      </c>
      <c r="D1358" t="s">
        <v>459</v>
      </c>
      <c r="E1358" s="1" t="s">
        <v>5563</v>
      </c>
      <c r="F1358" t="s">
        <v>5564</v>
      </c>
      <c r="G1358" s="1" t="s">
        <v>2879</v>
      </c>
      <c r="H1358" t="s">
        <v>440</v>
      </c>
      <c r="I1358" s="10" t="str">
        <f>IFERROR(LEFT(Table1[[#This Row],[ratingOld]],SEARCH("|", Table1[[#This Row],[ratingOld]])-2), AVERAGE(Table1[Ratings]))</f>
        <v>4.3</v>
      </c>
      <c r="J1358" s="1" t="str">
        <f>IF(Table1[[#This Row],[numBuyers]]&lt;&gt;"None",LEFT(Table1[[#This Row],[numBuyers]],SEARCH(" ",Table1[[#This Row],[numBuyers]])-1), "None")</f>
        <v>1.4k</v>
      </c>
      <c r="K1358" s="1" t="str">
        <f>IFERROR(LEFT(Table1[[#This Row],[Column1]],SEARCH("k", Table1[[#This Row],[Column1]])-1), 0)</f>
        <v>1.4</v>
      </c>
      <c r="L1358" s="16">
        <f>IF(Table1[[#This Row],[Column2]]=0, Table1[[#This Row],[Column1]], Table1[[#This Row],[Column2]]*1000)</f>
        <v>1400</v>
      </c>
      <c r="M1358" s="14" t="str">
        <f>IFERROR(MID(Table1[[#This Row],[price]],SEARCH("¹",Table1[[#This Row],[price]])+1, 10), MID(Table1[[#This Row],[price]],SEARCH("Rs. ",Table1[[#This Row],[price]])+4, 10))</f>
        <v>1439</v>
      </c>
      <c r="N1358" s="6" t="str">
        <f>IF(ISNUMBER(SEARCH("Men", Table1[[#This Row],[name]])), "Men", "Women")</f>
        <v>Men</v>
      </c>
      <c r="O1358" s="6"/>
      <c r="P1358" s="6"/>
    </row>
    <row r="1359" spans="1:16" ht="19.8" customHeight="1" x14ac:dyDescent="0.3">
      <c r="A1359" t="s">
        <v>65</v>
      </c>
      <c r="B1359" t="s">
        <v>2633</v>
      </c>
      <c r="C1359" t="s">
        <v>458</v>
      </c>
      <c r="D1359" t="s">
        <v>459</v>
      </c>
      <c r="E1359" s="1" t="s">
        <v>460</v>
      </c>
      <c r="F1359" t="s">
        <v>461</v>
      </c>
      <c r="G1359" s="1" t="s">
        <v>5565</v>
      </c>
      <c r="H1359" t="s">
        <v>657</v>
      </c>
      <c r="I1359" s="10" t="str">
        <f>IFERROR(LEFT(Table1[[#This Row],[ratingOld]],SEARCH("|", Table1[[#This Row],[ratingOld]])-2), AVERAGE(Table1[Ratings]))</f>
        <v>3.7</v>
      </c>
      <c r="J1359" s="1" t="str">
        <f>IF(Table1[[#This Row],[numBuyers]]&lt;&gt;"None",LEFT(Table1[[#This Row],[numBuyers]],SEARCH(" ",Table1[[#This Row],[numBuyers]])-1), "None")</f>
        <v>5.3k</v>
      </c>
      <c r="K1359" s="1" t="str">
        <f>IFERROR(LEFT(Table1[[#This Row],[Column1]],SEARCH("k", Table1[[#This Row],[Column1]])-1), 0)</f>
        <v>5.3</v>
      </c>
      <c r="L1359" s="16">
        <f>IF(Table1[[#This Row],[Column2]]=0, Table1[[#This Row],[Column1]], Table1[[#This Row],[Column2]]*1000)</f>
        <v>5300</v>
      </c>
      <c r="M1359" s="14" t="str">
        <f>IFERROR(MID(Table1[[#This Row],[price]],SEARCH("¹",Table1[[#This Row],[price]])+1, 10), MID(Table1[[#This Row],[price]],SEARCH("Rs. ",Table1[[#This Row],[price]])+4, 10))</f>
        <v>796</v>
      </c>
      <c r="N1359" s="6" t="str">
        <f>IF(ISNUMBER(SEARCH("Men", Table1[[#This Row],[name]])), "Men", "Women")</f>
        <v>Men</v>
      </c>
      <c r="O1359" s="6"/>
      <c r="P1359" s="6"/>
    </row>
    <row r="1360" spans="1:16" ht="19.8" customHeight="1" x14ac:dyDescent="0.3">
      <c r="A1360" t="s">
        <v>499</v>
      </c>
      <c r="B1360" t="s">
        <v>5566</v>
      </c>
      <c r="C1360" t="s">
        <v>5567</v>
      </c>
      <c r="D1360" t="s">
        <v>436</v>
      </c>
      <c r="E1360" s="1" t="s">
        <v>5568</v>
      </c>
      <c r="F1360" s="1" t="s">
        <v>5569</v>
      </c>
      <c r="G1360" s="1" t="s">
        <v>5570</v>
      </c>
      <c r="H1360" t="s">
        <v>2668</v>
      </c>
      <c r="I1360" s="10" t="str">
        <f>IFERROR(LEFT(Table1[[#This Row],[ratingOld]],SEARCH("|", Table1[[#This Row],[ratingOld]])-2), AVERAGE(Table1[Ratings]))</f>
        <v>4.5</v>
      </c>
      <c r="J1360" s="1" t="str">
        <f>IF(Table1[[#This Row],[numBuyers]]&lt;&gt;"None",LEFT(Table1[[#This Row],[numBuyers]],SEARCH(" ",Table1[[#This Row],[numBuyers]])-1), "None")</f>
        <v>803</v>
      </c>
      <c r="K1360" s="1">
        <f>IFERROR(LEFT(Table1[[#This Row],[Column1]],SEARCH("k", Table1[[#This Row],[Column1]])-1), 0)</f>
        <v>0</v>
      </c>
      <c r="L1360" s="16" t="str">
        <f>IF(Table1[[#This Row],[Column2]]=0, Table1[[#This Row],[Column1]], Table1[[#This Row],[Column2]]*1000)</f>
        <v>803</v>
      </c>
      <c r="M1360" s="14" t="str">
        <f>IFERROR(MID(Table1[[#This Row],[price]],SEARCH("¹",Table1[[#This Row],[price]])+1, 10), MID(Table1[[#This Row],[price]],SEARCH("Rs. ",Table1[[#This Row],[price]])+4, 10))</f>
        <v>2559</v>
      </c>
      <c r="N1360" s="6" t="str">
        <f>IF(ISNUMBER(SEARCH("Men", Table1[[#This Row],[name]])), "Men", "Women")</f>
        <v>Women</v>
      </c>
      <c r="O1360" s="6"/>
      <c r="P1360" s="6"/>
    </row>
    <row r="1361" spans="1:16" ht="19.8" customHeight="1" x14ac:dyDescent="0.3">
      <c r="A1361" t="s">
        <v>127</v>
      </c>
      <c r="B1361" t="s">
        <v>5571</v>
      </c>
      <c r="C1361" t="s">
        <v>5572</v>
      </c>
      <c r="D1361" t="s">
        <v>99</v>
      </c>
      <c r="E1361" s="1" t="s">
        <v>5573</v>
      </c>
      <c r="F1361" t="s">
        <v>373</v>
      </c>
      <c r="G1361" s="1" t="s">
        <v>5574</v>
      </c>
      <c r="H1361" t="s">
        <v>5396</v>
      </c>
      <c r="I1361" s="10" t="str">
        <f>IFERROR(LEFT(Table1[[#This Row],[ratingOld]],SEARCH("|", Table1[[#This Row],[ratingOld]])-2), AVERAGE(Table1[Ratings]))</f>
        <v>4</v>
      </c>
      <c r="J1361" s="1" t="str">
        <f>IF(Table1[[#This Row],[numBuyers]]&lt;&gt;"None",LEFT(Table1[[#This Row],[numBuyers]],SEARCH(" ",Table1[[#This Row],[numBuyers]])-1), "None")</f>
        <v>5.2k</v>
      </c>
      <c r="K1361" s="1" t="str">
        <f>IFERROR(LEFT(Table1[[#This Row],[Column1]],SEARCH("k", Table1[[#This Row],[Column1]])-1), 0)</f>
        <v>5.2</v>
      </c>
      <c r="L1361" s="16">
        <f>IF(Table1[[#This Row],[Column2]]=0, Table1[[#This Row],[Column1]], Table1[[#This Row],[Column2]]*1000)</f>
        <v>5200</v>
      </c>
      <c r="M1361" s="14" t="str">
        <f>IFERROR(MID(Table1[[#This Row],[price]],SEARCH("¹",Table1[[#This Row],[price]])+1, 10), MID(Table1[[#This Row],[price]],SEARCH("Rs. ",Table1[[#This Row],[price]])+4, 10))</f>
        <v>1444</v>
      </c>
      <c r="N1361" s="6" t="str">
        <f>IF(ISNUMBER(SEARCH("Men", Table1[[#This Row],[name]])), "Men", "Women")</f>
        <v>Men</v>
      </c>
      <c r="O1361" s="6"/>
      <c r="P1361" s="6"/>
    </row>
    <row r="1362" spans="1:16" ht="19.8" hidden="1" customHeight="1" x14ac:dyDescent="0.3">
      <c r="A1362" t="s">
        <v>104</v>
      </c>
      <c r="B1362" t="s">
        <v>5575</v>
      </c>
      <c r="C1362" t="s">
        <v>5576</v>
      </c>
      <c r="D1362" t="s">
        <v>194</v>
      </c>
      <c r="E1362" s="1" t="s">
        <v>5577</v>
      </c>
      <c r="F1362" t="s">
        <v>373</v>
      </c>
      <c r="G1362" t="s">
        <v>21</v>
      </c>
      <c r="H1362" t="s">
        <v>21</v>
      </c>
      <c r="I1362" s="1" t="str">
        <f ca="1">IFERROR(LEFT(Table1[[#This Row],[ratingOld]],SEARCH("|", Table1[[#This Row],[ratingOld]])-2), AVERAGE(Table1[Ratings]))</f>
        <v>4.4</v>
      </c>
      <c r="J1362" s="1" t="str">
        <f>IF(Table1[[#This Row],[numBuyers]]&lt;&gt;"None",LEFT(Table1[[#This Row],[numBuyers]],SEARCH(" ",Table1[[#This Row],[numBuyers]])-1), "None")</f>
        <v>None</v>
      </c>
      <c r="K1362" s="1">
        <f>IFERROR(LEFT(Table1[[#This Row],[Column1]],SEARCH("k", Table1[[#This Row],[Column1]])-1), 0)</f>
        <v>0</v>
      </c>
      <c r="L1362" s="6" t="str">
        <f>IF(Table1[[#This Row],[Column2]]=0, Table1[[#This Row],[Column1]], Table1[[#This Row],[Column2]]*1000)</f>
        <v>None</v>
      </c>
      <c r="M1362" s="6" t="str">
        <f>IFERROR(MID(Table1[[#This Row],[price]],SEARCH("¹",Table1[[#This Row],[price]])+1, 10), MID(Table1[[#This Row],[price]],SEARCH("Rs. ",Table1[[#This Row],[price]])+4, 10))</f>
        <v>3869</v>
      </c>
      <c r="N1362" s="6" t="str">
        <f>IF(ISNUMBER(SEARCH("Men", Table1[[#This Row],[name]])), "Men", "Women")</f>
        <v>Women</v>
      </c>
      <c r="O1362" s="6" t="str">
        <f>TRIM(RIGHT(SUBSTITUTE(Table1[[#This Row],[name]], " ", REPT(" ", 100)), 100))</f>
        <v>Sweatshirt</v>
      </c>
      <c r="P136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363" spans="1:16" ht="19.8" customHeight="1" x14ac:dyDescent="0.3">
      <c r="A1363" t="s">
        <v>5578</v>
      </c>
      <c r="B1363" t="s">
        <v>5579</v>
      </c>
      <c r="C1363" t="s">
        <v>3420</v>
      </c>
      <c r="D1363" t="s">
        <v>1483</v>
      </c>
      <c r="E1363" s="1" t="s">
        <v>5580</v>
      </c>
      <c r="F1363" t="s">
        <v>5581</v>
      </c>
      <c r="G1363" s="1" t="s">
        <v>5582</v>
      </c>
      <c r="H1363" t="s">
        <v>4082</v>
      </c>
      <c r="I1363" s="10" t="str">
        <f>IFERROR(LEFT(Table1[[#This Row],[ratingOld]],SEARCH("|", Table1[[#This Row],[ratingOld]])-2), AVERAGE(Table1[Ratings]))</f>
        <v>3.7</v>
      </c>
      <c r="J1363" s="1" t="str">
        <f>IF(Table1[[#This Row],[numBuyers]]&lt;&gt;"None",LEFT(Table1[[#This Row],[numBuyers]],SEARCH(" ",Table1[[#This Row],[numBuyers]])-1), "None")</f>
        <v>179</v>
      </c>
      <c r="K1363" s="1">
        <f>IFERROR(LEFT(Table1[[#This Row],[Column1]],SEARCH("k", Table1[[#This Row],[Column1]])-1), 0)</f>
        <v>0</v>
      </c>
      <c r="L1363" s="16" t="str">
        <f>IF(Table1[[#This Row],[Column2]]=0, Table1[[#This Row],[Column1]], Table1[[#This Row],[Column2]]*1000)</f>
        <v>179</v>
      </c>
      <c r="M1363" s="14" t="str">
        <f>IFERROR(MID(Table1[[#This Row],[price]],SEARCH("¹",Table1[[#This Row],[price]])+1, 10), MID(Table1[[#This Row],[price]],SEARCH("Rs. ",Table1[[#This Row],[price]])+4, 10))</f>
        <v>959</v>
      </c>
      <c r="N1363" s="6" t="str">
        <f>IF(ISNUMBER(SEARCH("Men", Table1[[#This Row],[name]])), "Men", "Women")</f>
        <v>Men</v>
      </c>
      <c r="O1363" s="6"/>
      <c r="P1363" s="6"/>
    </row>
    <row r="1364" spans="1:16" ht="19.8" customHeight="1" x14ac:dyDescent="0.3">
      <c r="A1364" t="s">
        <v>488</v>
      </c>
      <c r="B1364" t="s">
        <v>836</v>
      </c>
      <c r="C1364" t="s">
        <v>837</v>
      </c>
      <c r="D1364" t="s">
        <v>838</v>
      </c>
      <c r="E1364" s="1" t="s">
        <v>1823</v>
      </c>
      <c r="F1364" s="1" t="s">
        <v>840</v>
      </c>
      <c r="G1364" s="1" t="s">
        <v>4291</v>
      </c>
      <c r="H1364" t="s">
        <v>4292</v>
      </c>
      <c r="I1364" s="10" t="str">
        <f>IFERROR(LEFT(Table1[[#This Row],[ratingOld]],SEARCH("|", Table1[[#This Row],[ratingOld]])-2), AVERAGE(Table1[Ratings]))</f>
        <v>4.4</v>
      </c>
      <c r="J1364" s="1" t="str">
        <f>IF(Table1[[#This Row],[numBuyers]]&lt;&gt;"None",LEFT(Table1[[#This Row],[numBuyers]],SEARCH(" ",Table1[[#This Row],[numBuyers]])-1), "None")</f>
        <v>652</v>
      </c>
      <c r="K1364" s="1">
        <f>IFERROR(LEFT(Table1[[#This Row],[Column1]],SEARCH("k", Table1[[#This Row],[Column1]])-1), 0)</f>
        <v>0</v>
      </c>
      <c r="L1364" s="16" t="str">
        <f>IF(Table1[[#This Row],[Column2]]=0, Table1[[#This Row],[Column1]], Table1[[#This Row],[Column2]]*1000)</f>
        <v>652</v>
      </c>
      <c r="M1364" s="14" t="str">
        <f>IFERROR(MID(Table1[[#This Row],[price]],SEARCH("¹",Table1[[#This Row],[price]])+1, 10), MID(Table1[[#This Row],[price]],SEARCH("Rs. ",Table1[[#This Row],[price]])+4, 10))</f>
        <v>2799</v>
      </c>
      <c r="N1364" s="6" t="str">
        <f>IF(ISNUMBER(SEARCH("Men", Table1[[#This Row],[name]])), "Men", "Women")</f>
        <v>Women</v>
      </c>
      <c r="O1364" s="6"/>
      <c r="P1364" s="6"/>
    </row>
    <row r="1365" spans="1:16" ht="19.8" customHeight="1" x14ac:dyDescent="0.3">
      <c r="A1365" t="s">
        <v>1215</v>
      </c>
      <c r="B1365" t="s">
        <v>5583</v>
      </c>
      <c r="C1365" t="s">
        <v>1456</v>
      </c>
      <c r="D1365" t="s">
        <v>88</v>
      </c>
      <c r="E1365" t="s">
        <v>5584</v>
      </c>
      <c r="F1365" s="1" t="s">
        <v>1014</v>
      </c>
      <c r="G1365" s="1" t="s">
        <v>5585</v>
      </c>
      <c r="H1365" t="s">
        <v>5586</v>
      </c>
      <c r="I1365" s="10" t="str">
        <f>IFERROR(LEFT(Table1[[#This Row],[ratingOld]],SEARCH("|", Table1[[#This Row],[ratingOld]])-2), AVERAGE(Table1[Ratings]))</f>
        <v>4</v>
      </c>
      <c r="J1365" s="1" t="str">
        <f>IF(Table1[[#This Row],[numBuyers]]&lt;&gt;"None",LEFT(Table1[[#This Row],[numBuyers]],SEARCH(" ",Table1[[#This Row],[numBuyers]])-1), "None")</f>
        <v>269</v>
      </c>
      <c r="K1365" s="1">
        <f>IFERROR(LEFT(Table1[[#This Row],[Column1]],SEARCH("k", Table1[[#This Row],[Column1]])-1), 0)</f>
        <v>0</v>
      </c>
      <c r="L1365" s="16" t="str">
        <f>IF(Table1[[#This Row],[Column2]]=0, Table1[[#This Row],[Column1]], Table1[[#This Row],[Column2]]*1000)</f>
        <v>269</v>
      </c>
      <c r="M1365" s="14" t="str">
        <f>IFERROR(MID(Table1[[#This Row],[price]],SEARCH("¹",Table1[[#This Row],[price]])+1, 10), MID(Table1[[#This Row],[price]],SEARCH("Rs. ",Table1[[#This Row],[price]])+4, 10))</f>
        <v>524</v>
      </c>
      <c r="N1365" s="6" t="str">
        <f>IF(ISNUMBER(SEARCH("Men", Table1[[#This Row],[name]])), "Men", "Women")</f>
        <v>Men</v>
      </c>
      <c r="O1365" s="6"/>
      <c r="P1365" s="6"/>
    </row>
    <row r="1366" spans="1:16" ht="19.8" customHeight="1" x14ac:dyDescent="0.3">
      <c r="A1366" t="s">
        <v>2871</v>
      </c>
      <c r="B1366" t="s">
        <v>5587</v>
      </c>
      <c r="C1366" t="s">
        <v>5588</v>
      </c>
      <c r="D1366" t="s">
        <v>21</v>
      </c>
      <c r="E1366" t="s">
        <v>5589</v>
      </c>
      <c r="F1366" t="s">
        <v>21</v>
      </c>
      <c r="G1366" s="1" t="s">
        <v>5590</v>
      </c>
      <c r="H1366" t="s">
        <v>396</v>
      </c>
      <c r="I1366" s="10" t="str">
        <f>IFERROR(LEFT(Table1[[#This Row],[ratingOld]],SEARCH("|", Table1[[#This Row],[ratingOld]])-2), AVERAGE(Table1[Ratings]))</f>
        <v>4.4</v>
      </c>
      <c r="J1366" s="1" t="str">
        <f>IF(Table1[[#This Row],[numBuyers]]&lt;&gt;"None",LEFT(Table1[[#This Row],[numBuyers]],SEARCH(" ",Table1[[#This Row],[numBuyers]])-1), "None")</f>
        <v>178</v>
      </c>
      <c r="K1366" s="1">
        <f>IFERROR(LEFT(Table1[[#This Row],[Column1]],SEARCH("k", Table1[[#This Row],[Column1]])-1), 0)</f>
        <v>0</v>
      </c>
      <c r="L1366" s="16" t="str">
        <f>IF(Table1[[#This Row],[Column2]]=0, Table1[[#This Row],[Column1]], Table1[[#This Row],[Column2]]*1000)</f>
        <v>178</v>
      </c>
      <c r="M1366" s="14" t="str">
        <f>IFERROR(MID(Table1[[#This Row],[price]],SEARCH("¹",Table1[[#This Row],[price]])+1, 10), MID(Table1[[#This Row],[price]],SEARCH("Rs. ",Table1[[#This Row],[price]])+4, 10))</f>
        <v>6200</v>
      </c>
      <c r="N1366" s="6" t="str">
        <f>IF(ISNUMBER(SEARCH("Men", Table1[[#This Row],[name]])), "Men", "Women")</f>
        <v>Women</v>
      </c>
      <c r="O1366" s="6"/>
      <c r="P1366" s="6"/>
    </row>
    <row r="1367" spans="1:16" ht="19.8" hidden="1" customHeight="1" x14ac:dyDescent="0.3">
      <c r="A1367" t="s">
        <v>2239</v>
      </c>
      <c r="B1367" t="s">
        <v>5591</v>
      </c>
      <c r="C1367" t="s">
        <v>5592</v>
      </c>
      <c r="D1367" t="s">
        <v>323</v>
      </c>
      <c r="E1367" t="s">
        <v>5593</v>
      </c>
      <c r="F1367" t="s">
        <v>373</v>
      </c>
      <c r="G1367" t="s">
        <v>21</v>
      </c>
      <c r="H1367" t="s">
        <v>21</v>
      </c>
      <c r="I1367" s="1" t="str">
        <f ca="1">IFERROR(LEFT(Table1[[#This Row],[ratingOld]],SEARCH("|", Table1[[#This Row],[ratingOld]])-2), AVERAGE(Table1[Ratings]))</f>
        <v>4.4</v>
      </c>
      <c r="J1367" s="1" t="str">
        <f>IF(Table1[[#This Row],[numBuyers]]&lt;&gt;"None",LEFT(Table1[[#This Row],[numBuyers]],SEARCH(" ",Table1[[#This Row],[numBuyers]])-1), "None")</f>
        <v>None</v>
      </c>
      <c r="K1367" s="1">
        <f>IFERROR(LEFT(Table1[[#This Row],[Column1]],SEARCH("k", Table1[[#This Row],[Column1]])-1), 0)</f>
        <v>0</v>
      </c>
      <c r="L1367" s="6" t="str">
        <f>IF(Table1[[#This Row],[Column2]]=0, Table1[[#This Row],[Column1]], Table1[[#This Row],[Column2]]*1000)</f>
        <v>None</v>
      </c>
      <c r="M1367" s="6" t="str">
        <f>IFERROR(MID(Table1[[#This Row],[price]],SEARCH("¹",Table1[[#This Row],[price]])+1, 10), MID(Table1[[#This Row],[price]],SEARCH("Rs. ",Table1[[#This Row],[price]])+4, 10))</f>
        <v>1583</v>
      </c>
      <c r="N1367" s="6" t="str">
        <f>IF(ISNUMBER(SEARCH("Men", Table1[[#This Row],[name]])), "Men", "Women")</f>
        <v>Men</v>
      </c>
      <c r="O1367" s="6" t="str">
        <f>TRIM(RIGHT(SUBSTITUTE(Table1[[#This Row],[name]], " ", REPT(" ", 100)), 100))</f>
        <v>Jacket</v>
      </c>
      <c r="P136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368" spans="1:16" ht="19.8" customHeight="1" x14ac:dyDescent="0.3">
      <c r="A1368" t="s">
        <v>1149</v>
      </c>
      <c r="B1368" t="s">
        <v>5594</v>
      </c>
      <c r="C1368" t="s">
        <v>43</v>
      </c>
      <c r="D1368" t="s">
        <v>393</v>
      </c>
      <c r="E1368" t="s">
        <v>26</v>
      </c>
      <c r="F1368" t="s">
        <v>5595</v>
      </c>
      <c r="G1368" s="1" t="s">
        <v>5596</v>
      </c>
      <c r="H1368" t="s">
        <v>5597</v>
      </c>
      <c r="I1368" s="10" t="str">
        <f>IFERROR(LEFT(Table1[[#This Row],[ratingOld]],SEARCH("|", Table1[[#This Row],[ratingOld]])-2), AVERAGE(Table1[Ratings]))</f>
        <v>3.9</v>
      </c>
      <c r="J1368" s="1" t="str">
        <f>IF(Table1[[#This Row],[numBuyers]]&lt;&gt;"None",LEFT(Table1[[#This Row],[numBuyers]],SEARCH(" ",Table1[[#This Row],[numBuyers]])-1), "None")</f>
        <v>554</v>
      </c>
      <c r="K1368" s="1">
        <f>IFERROR(LEFT(Table1[[#This Row],[Column1]],SEARCH("k", Table1[[#This Row],[Column1]])-1), 0)</f>
        <v>0</v>
      </c>
      <c r="L1368" s="16" t="str">
        <f>IF(Table1[[#This Row],[Column2]]=0, Table1[[#This Row],[Column1]], Table1[[#This Row],[Column2]]*1000)</f>
        <v>554</v>
      </c>
      <c r="M1368" s="14" t="str">
        <f>IFERROR(MID(Table1[[#This Row],[price]],SEARCH("¹",Table1[[#This Row],[price]])+1, 10), MID(Table1[[#This Row],[price]],SEARCH("Rs. ",Table1[[#This Row],[price]])+4, 10))</f>
        <v>1299</v>
      </c>
      <c r="N1368" s="6" t="str">
        <f>IF(ISNUMBER(SEARCH("Men", Table1[[#This Row],[name]])), "Men", "Women")</f>
        <v>Women</v>
      </c>
      <c r="O1368" s="6"/>
      <c r="P1368" s="6"/>
    </row>
    <row r="1369" spans="1:16" ht="19.8" customHeight="1" x14ac:dyDescent="0.3">
      <c r="A1369" t="s">
        <v>65</v>
      </c>
      <c r="B1369" t="s">
        <v>5598</v>
      </c>
      <c r="C1369" t="s">
        <v>3279</v>
      </c>
      <c r="D1369" t="s">
        <v>68</v>
      </c>
      <c r="E1369" t="s">
        <v>5599</v>
      </c>
      <c r="F1369" s="1" t="s">
        <v>285</v>
      </c>
      <c r="G1369" s="1" t="s">
        <v>656</v>
      </c>
      <c r="H1369" t="s">
        <v>657</v>
      </c>
      <c r="I1369" s="10" t="str">
        <f>IFERROR(LEFT(Table1[[#This Row],[ratingOld]],SEARCH("|", Table1[[#This Row],[ratingOld]])-2), AVERAGE(Table1[Ratings]))</f>
        <v>4.3</v>
      </c>
      <c r="J1369" s="1" t="str">
        <f>IF(Table1[[#This Row],[numBuyers]]&lt;&gt;"None",LEFT(Table1[[#This Row],[numBuyers]],SEARCH(" ",Table1[[#This Row],[numBuyers]])-1), "None")</f>
        <v>5.3k</v>
      </c>
      <c r="K1369" s="1" t="str">
        <f>IFERROR(LEFT(Table1[[#This Row],[Column1]],SEARCH("k", Table1[[#This Row],[Column1]])-1), 0)</f>
        <v>5.3</v>
      </c>
      <c r="L1369" s="16">
        <f>IF(Table1[[#This Row],[Column2]]=0, Table1[[#This Row],[Column1]], Table1[[#This Row],[Column2]]*1000)</f>
        <v>5300</v>
      </c>
      <c r="M1369" s="14" t="str">
        <f>IFERROR(MID(Table1[[#This Row],[price]],SEARCH("¹",Table1[[#This Row],[price]])+1, 10), MID(Table1[[#This Row],[price]],SEARCH("Rs. ",Table1[[#This Row],[price]])+4, 10))</f>
        <v>449</v>
      </c>
      <c r="N1369" s="6" t="str">
        <f>IF(ISNUMBER(SEARCH("Men", Table1[[#This Row],[name]])), "Men", "Women")</f>
        <v>Men</v>
      </c>
      <c r="O1369" s="6"/>
      <c r="P1369" s="6"/>
    </row>
    <row r="1370" spans="1:16" ht="19.8" customHeight="1" x14ac:dyDescent="0.3">
      <c r="A1370" t="s">
        <v>127</v>
      </c>
      <c r="B1370" t="s">
        <v>5600</v>
      </c>
      <c r="C1370" t="s">
        <v>392</v>
      </c>
      <c r="D1370" t="s">
        <v>1684</v>
      </c>
      <c r="E1370" s="1" t="s">
        <v>5601</v>
      </c>
      <c r="F1370" t="s">
        <v>5602</v>
      </c>
      <c r="G1370" s="1" t="s">
        <v>5603</v>
      </c>
      <c r="H1370" t="s">
        <v>1093</v>
      </c>
      <c r="I1370" s="10" t="str">
        <f>IFERROR(LEFT(Table1[[#This Row],[ratingOld]],SEARCH("|", Table1[[#This Row],[ratingOld]])-2), AVERAGE(Table1[Ratings]))</f>
        <v>3.9</v>
      </c>
      <c r="J1370" s="1" t="str">
        <f>IF(Table1[[#This Row],[numBuyers]]&lt;&gt;"None",LEFT(Table1[[#This Row],[numBuyers]],SEARCH(" ",Table1[[#This Row],[numBuyers]])-1), "None")</f>
        <v>33</v>
      </c>
      <c r="K1370" s="1">
        <f>IFERROR(LEFT(Table1[[#This Row],[Column1]],SEARCH("k", Table1[[#This Row],[Column1]])-1), 0)</f>
        <v>0</v>
      </c>
      <c r="L1370" s="16" t="str">
        <f>IF(Table1[[#This Row],[Column2]]=0, Table1[[#This Row],[Column1]], Table1[[#This Row],[Column2]]*1000)</f>
        <v>33</v>
      </c>
      <c r="M1370" s="14" t="str">
        <f>IFERROR(MID(Table1[[#This Row],[price]],SEARCH("¹",Table1[[#This Row],[price]])+1, 10), MID(Table1[[#This Row],[price]],SEARCH("Rs. ",Table1[[#This Row],[price]])+4, 10))</f>
        <v>799</v>
      </c>
      <c r="N1370" s="6" t="str">
        <f>IF(ISNUMBER(SEARCH("Men", Table1[[#This Row],[name]])), "Men", "Women")</f>
        <v>Men</v>
      </c>
      <c r="O1370" s="6"/>
      <c r="P1370" s="6"/>
    </row>
    <row r="1371" spans="1:16" ht="19.8" hidden="1" customHeight="1" x14ac:dyDescent="0.3">
      <c r="A1371" t="s">
        <v>133</v>
      </c>
      <c r="B1371" t="s">
        <v>5604</v>
      </c>
      <c r="C1371" t="s">
        <v>135</v>
      </c>
      <c r="D1371" t="s">
        <v>21</v>
      </c>
      <c r="E1371" t="s">
        <v>5605</v>
      </c>
      <c r="F1371" s="1" t="s">
        <v>137</v>
      </c>
      <c r="G1371" t="s">
        <v>21</v>
      </c>
      <c r="H1371" t="s">
        <v>21</v>
      </c>
      <c r="I1371" s="1" t="str">
        <f ca="1">IFERROR(LEFT(Table1[[#This Row],[ratingOld]],SEARCH("|", Table1[[#This Row],[ratingOld]])-2), AVERAGE(Table1[Ratings]))</f>
        <v>4.4</v>
      </c>
      <c r="J1371" s="1" t="str">
        <f>IF(Table1[[#This Row],[numBuyers]]&lt;&gt;"None",LEFT(Table1[[#This Row],[numBuyers]],SEARCH(" ",Table1[[#This Row],[numBuyers]])-1), "None")</f>
        <v>None</v>
      </c>
      <c r="K1371" s="1">
        <f>IFERROR(LEFT(Table1[[#This Row],[Column1]],SEARCH("k", Table1[[#This Row],[Column1]])-1), 0)</f>
        <v>0</v>
      </c>
      <c r="L1371" s="6" t="str">
        <f>IF(Table1[[#This Row],[Column2]]=0, Table1[[#This Row],[Column1]], Table1[[#This Row],[Column2]]*1000)</f>
        <v>None</v>
      </c>
      <c r="M1371" s="6" t="str">
        <f>IFERROR(MID(Table1[[#This Row],[price]],SEARCH("¹",Table1[[#This Row],[price]])+1, 10), MID(Table1[[#This Row],[price]],SEARCH("Rs. ",Table1[[#This Row],[price]])+4, 10))</f>
        <v>1899</v>
      </c>
      <c r="N1371" s="6" t="str">
        <f>IF(ISNUMBER(SEARCH("Men", Table1[[#This Row],[name]])), "Men", "Women")</f>
        <v>Women</v>
      </c>
      <c r="O1371" s="6" t="str">
        <f>TRIM(RIGHT(SUBSTITUTE(Table1[[#This Row],[name]], " ", REPT(" ", 100)), 100))</f>
        <v>Shirt</v>
      </c>
      <c r="P137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White</v>
      </c>
    </row>
    <row r="1372" spans="1:16" ht="19.8" customHeight="1" x14ac:dyDescent="0.3">
      <c r="A1372" t="s">
        <v>7</v>
      </c>
      <c r="B1372" t="s">
        <v>5606</v>
      </c>
      <c r="C1372" t="s">
        <v>2651</v>
      </c>
      <c r="D1372" t="s">
        <v>201</v>
      </c>
      <c r="E1372" s="1" t="s">
        <v>5607</v>
      </c>
      <c r="F1372" s="1" t="s">
        <v>823</v>
      </c>
      <c r="G1372" s="1" t="s">
        <v>4700</v>
      </c>
      <c r="H1372" t="s">
        <v>2690</v>
      </c>
      <c r="I1372" s="10" t="str">
        <f>IFERROR(LEFT(Table1[[#This Row],[ratingOld]],SEARCH("|", Table1[[#This Row],[ratingOld]])-2), AVERAGE(Table1[Ratings]))</f>
        <v>4.1</v>
      </c>
      <c r="J1372" s="1" t="str">
        <f>IF(Table1[[#This Row],[numBuyers]]&lt;&gt;"None",LEFT(Table1[[#This Row],[numBuyers]],SEARCH(" ",Table1[[#This Row],[numBuyers]])-1), "None")</f>
        <v>38</v>
      </c>
      <c r="K1372" s="1">
        <f>IFERROR(LEFT(Table1[[#This Row],[Column1]],SEARCH("k", Table1[[#This Row],[Column1]])-1), 0)</f>
        <v>0</v>
      </c>
      <c r="L1372" s="16" t="str">
        <f>IF(Table1[[#This Row],[Column2]]=0, Table1[[#This Row],[Column1]], Table1[[#This Row],[Column2]]*1000)</f>
        <v>38</v>
      </c>
      <c r="M1372" s="14" t="str">
        <f>IFERROR(MID(Table1[[#This Row],[price]],SEARCH("¹",Table1[[#This Row],[price]])+1, 10), MID(Table1[[#This Row],[price]],SEARCH("Rs. ",Table1[[#This Row],[price]])+4, 10))</f>
        <v>4899</v>
      </c>
      <c r="N1372" s="6" t="str">
        <f>IF(ISNUMBER(SEARCH("Men", Table1[[#This Row],[name]])), "Men", "Women")</f>
        <v>Men</v>
      </c>
      <c r="O1372" s="6"/>
      <c r="P1372" s="6"/>
    </row>
    <row r="1373" spans="1:16" ht="19.8" customHeight="1" x14ac:dyDescent="0.3">
      <c r="A1373" t="s">
        <v>989</v>
      </c>
      <c r="B1373" t="s">
        <v>5608</v>
      </c>
      <c r="C1373" t="s">
        <v>1169</v>
      </c>
      <c r="D1373" t="s">
        <v>5609</v>
      </c>
      <c r="E1373" s="1" t="s">
        <v>5610</v>
      </c>
      <c r="F1373" s="1" t="s">
        <v>5611</v>
      </c>
      <c r="G1373" s="1" t="s">
        <v>5612</v>
      </c>
      <c r="H1373" t="s">
        <v>2480</v>
      </c>
      <c r="I1373" s="10" t="str">
        <f>IFERROR(LEFT(Table1[[#This Row],[ratingOld]],SEARCH("|", Table1[[#This Row],[ratingOld]])-2), AVERAGE(Table1[Ratings]))</f>
        <v>3.6</v>
      </c>
      <c r="J1373" s="1" t="str">
        <f>IF(Table1[[#This Row],[numBuyers]]&lt;&gt;"None",LEFT(Table1[[#This Row],[numBuyers]],SEARCH(" ",Table1[[#This Row],[numBuyers]])-1), "None")</f>
        <v>848</v>
      </c>
      <c r="K1373" s="1">
        <f>IFERROR(LEFT(Table1[[#This Row],[Column1]],SEARCH("k", Table1[[#This Row],[Column1]])-1), 0)</f>
        <v>0</v>
      </c>
      <c r="L1373" s="16" t="str">
        <f>IF(Table1[[#This Row],[Column2]]=0, Table1[[#This Row],[Column1]], Table1[[#This Row],[Column2]]*1000)</f>
        <v>848</v>
      </c>
      <c r="M1373" s="14" t="str">
        <f>IFERROR(MID(Table1[[#This Row],[price]],SEARCH("¹",Table1[[#This Row],[price]])+1, 10), MID(Table1[[#This Row],[price]],SEARCH("Rs. ",Table1[[#This Row],[price]])+4, 10))</f>
        <v>719</v>
      </c>
      <c r="N1373" s="6" t="str">
        <f>IF(ISNUMBER(SEARCH("Men", Table1[[#This Row],[name]])), "Men", "Women")</f>
        <v>Men</v>
      </c>
      <c r="O1373" s="6"/>
      <c r="P1373" s="6"/>
    </row>
    <row r="1374" spans="1:16" ht="19.8" customHeight="1" x14ac:dyDescent="0.3">
      <c r="A1374" t="s">
        <v>85</v>
      </c>
      <c r="B1374" t="s">
        <v>1624</v>
      </c>
      <c r="C1374" t="s">
        <v>3420</v>
      </c>
      <c r="D1374" t="s">
        <v>792</v>
      </c>
      <c r="E1374" s="1" t="s">
        <v>5613</v>
      </c>
      <c r="F1374" t="s">
        <v>2760</v>
      </c>
      <c r="G1374" s="1" t="s">
        <v>5614</v>
      </c>
      <c r="H1374" t="s">
        <v>5615</v>
      </c>
      <c r="I1374" s="10" t="str">
        <f>IFERROR(LEFT(Table1[[#This Row],[ratingOld]],SEARCH("|", Table1[[#This Row],[ratingOld]])-2), AVERAGE(Table1[Ratings]))</f>
        <v>4.4</v>
      </c>
      <c r="J1374" s="1" t="str">
        <f>IF(Table1[[#This Row],[numBuyers]]&lt;&gt;"None",LEFT(Table1[[#This Row],[numBuyers]],SEARCH(" ",Table1[[#This Row],[numBuyers]])-1), "None")</f>
        <v>821</v>
      </c>
      <c r="K1374" s="1">
        <f>IFERROR(LEFT(Table1[[#This Row],[Column1]],SEARCH("k", Table1[[#This Row],[Column1]])-1), 0)</f>
        <v>0</v>
      </c>
      <c r="L1374" s="16" t="str">
        <f>IF(Table1[[#This Row],[Column2]]=0, Table1[[#This Row],[Column1]], Table1[[#This Row],[Column2]]*1000)</f>
        <v>821</v>
      </c>
      <c r="M1374" s="14" t="str">
        <f>IFERROR(MID(Table1[[#This Row],[price]],SEARCH("¹",Table1[[#This Row],[price]])+1, 10), MID(Table1[[#This Row],[price]],SEARCH("Rs. ",Table1[[#This Row],[price]])+4, 10))</f>
        <v>959</v>
      </c>
      <c r="N1374" s="6" t="str">
        <f>IF(ISNUMBER(SEARCH("Men", Table1[[#This Row],[name]])), "Men", "Women")</f>
        <v>Men</v>
      </c>
      <c r="O1374" s="6"/>
      <c r="P1374" s="6"/>
    </row>
    <row r="1375" spans="1:16" ht="19.8" customHeight="1" x14ac:dyDescent="0.3">
      <c r="A1375" t="s">
        <v>809</v>
      </c>
      <c r="B1375" t="s">
        <v>5616</v>
      </c>
      <c r="C1375" t="s">
        <v>5617</v>
      </c>
      <c r="D1375" t="s">
        <v>99</v>
      </c>
      <c r="E1375" t="s">
        <v>5618</v>
      </c>
      <c r="F1375" t="s">
        <v>21</v>
      </c>
      <c r="G1375" s="1" t="s">
        <v>5619</v>
      </c>
      <c r="H1375" t="s">
        <v>5620</v>
      </c>
      <c r="I1375" s="10" t="str">
        <f>IFERROR(LEFT(Table1[[#This Row],[ratingOld]],SEARCH("|", Table1[[#This Row],[ratingOld]])-2), AVERAGE(Table1[Ratings]))</f>
        <v>4.3</v>
      </c>
      <c r="J1375" s="1" t="str">
        <f>IF(Table1[[#This Row],[numBuyers]]&lt;&gt;"None",LEFT(Table1[[#This Row],[numBuyers]],SEARCH(" ",Table1[[#This Row],[numBuyers]])-1), "None")</f>
        <v>678</v>
      </c>
      <c r="K1375" s="1">
        <f>IFERROR(LEFT(Table1[[#This Row],[Column1]],SEARCH("k", Table1[[#This Row],[Column1]])-1), 0)</f>
        <v>0</v>
      </c>
      <c r="L1375" s="16" t="str">
        <f>IF(Table1[[#This Row],[Column2]]=0, Table1[[#This Row],[Column1]], Table1[[#This Row],[Column2]]*1000)</f>
        <v>678</v>
      </c>
      <c r="M1375" s="14" t="str">
        <f>IFERROR(MID(Table1[[#This Row],[price]],SEARCH("¹",Table1[[#This Row],[price]])+1, 10), MID(Table1[[#This Row],[price]],SEARCH("Rs. ",Table1[[#This Row],[price]])+4, 10))</f>
        <v>161</v>
      </c>
      <c r="N1375" s="6" t="str">
        <f>IF(ISNUMBER(SEARCH("Men", Table1[[#This Row],[name]])), "Men", "Women")</f>
        <v>Women</v>
      </c>
      <c r="O1375" s="6"/>
      <c r="P1375" s="6"/>
    </row>
    <row r="1376" spans="1:16" ht="19.8" customHeight="1" x14ac:dyDescent="0.3">
      <c r="A1376" t="s">
        <v>240</v>
      </c>
      <c r="B1376" t="s">
        <v>5621</v>
      </c>
      <c r="C1376" t="s">
        <v>200</v>
      </c>
      <c r="D1376" t="s">
        <v>1645</v>
      </c>
      <c r="E1376" t="s">
        <v>5622</v>
      </c>
      <c r="F1376" s="1" t="s">
        <v>308</v>
      </c>
      <c r="G1376" s="1" t="s">
        <v>710</v>
      </c>
      <c r="H1376" t="s">
        <v>154</v>
      </c>
      <c r="I1376" s="10" t="str">
        <f>IFERROR(LEFT(Table1[[#This Row],[ratingOld]],SEARCH("|", Table1[[#This Row],[ratingOld]])-2), AVERAGE(Table1[Ratings]))</f>
        <v>4.1</v>
      </c>
      <c r="J1376" s="1" t="str">
        <f>IF(Table1[[#This Row],[numBuyers]]&lt;&gt;"None",LEFT(Table1[[#This Row],[numBuyers]],SEARCH(" ",Table1[[#This Row],[numBuyers]])-1), "None")</f>
        <v>1.6k</v>
      </c>
      <c r="K1376" s="1" t="str">
        <f>IFERROR(LEFT(Table1[[#This Row],[Column1]],SEARCH("k", Table1[[#This Row],[Column1]])-1), 0)</f>
        <v>1.6</v>
      </c>
      <c r="L1376" s="16">
        <f>IF(Table1[[#This Row],[Column2]]=0, Table1[[#This Row],[Column1]], Table1[[#This Row],[Column2]]*1000)</f>
        <v>1600</v>
      </c>
      <c r="M1376" s="14" t="str">
        <f>IFERROR(MID(Table1[[#This Row],[price]],SEARCH("¹",Table1[[#This Row],[price]])+1, 10), MID(Table1[[#This Row],[price]],SEARCH("Rs. ",Table1[[#This Row],[price]])+4, 10))</f>
        <v>1119</v>
      </c>
      <c r="N1376" s="6" t="str">
        <f>IF(ISNUMBER(SEARCH("Men", Table1[[#This Row],[name]])), "Men", "Women")</f>
        <v>Men</v>
      </c>
      <c r="O1376" s="6"/>
      <c r="P1376" s="6"/>
    </row>
    <row r="1377" spans="1:16" ht="19.8" hidden="1" customHeight="1" x14ac:dyDescent="0.3">
      <c r="A1377" t="s">
        <v>2116</v>
      </c>
      <c r="B1377" t="s">
        <v>5623</v>
      </c>
      <c r="C1377" t="s">
        <v>177</v>
      </c>
      <c r="D1377" t="s">
        <v>18</v>
      </c>
      <c r="E1377" s="1" t="s">
        <v>5624</v>
      </c>
      <c r="F1377" s="1" t="s">
        <v>5625</v>
      </c>
      <c r="G1377" t="s">
        <v>21</v>
      </c>
      <c r="H1377" t="s">
        <v>21</v>
      </c>
      <c r="I1377" s="1" t="str">
        <f ca="1">IFERROR(LEFT(Table1[[#This Row],[ratingOld]],SEARCH("|", Table1[[#This Row],[ratingOld]])-2), AVERAGE(Table1[Ratings]))</f>
        <v>4.4</v>
      </c>
      <c r="J1377" s="1" t="str">
        <f>IF(Table1[[#This Row],[numBuyers]]&lt;&gt;"None",LEFT(Table1[[#This Row],[numBuyers]],SEARCH(" ",Table1[[#This Row],[numBuyers]])-1), "None")</f>
        <v>None</v>
      </c>
      <c r="K1377" s="1">
        <f>IFERROR(LEFT(Table1[[#This Row],[Column1]],SEARCH("k", Table1[[#This Row],[Column1]])-1), 0)</f>
        <v>0</v>
      </c>
      <c r="L1377" s="6" t="str">
        <f>IF(Table1[[#This Row],[Column2]]=0, Table1[[#This Row],[Column1]], Table1[[#This Row],[Column2]]*1000)</f>
        <v>None</v>
      </c>
      <c r="M1377" s="6" t="str">
        <f>IFERROR(MID(Table1[[#This Row],[price]],SEARCH("¹",Table1[[#This Row],[price]])+1, 10), MID(Table1[[#This Row],[price]],SEARCH("Rs. ",Table1[[#This Row],[price]])+4, 10))</f>
        <v>2399</v>
      </c>
      <c r="N1377" s="6" t="str">
        <f>IF(ISNUMBER(SEARCH("Men", Table1[[#This Row],[name]])), "Men", "Women")</f>
        <v>Men</v>
      </c>
      <c r="O1377" s="6" t="str">
        <f>TRIM(RIGHT(SUBSTITUTE(Table1[[#This Row],[name]], " ", REPT(" ", 100)), 100))</f>
        <v>Trousers</v>
      </c>
      <c r="P137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1378" spans="1:16" ht="19.8" customHeight="1" x14ac:dyDescent="0.3">
      <c r="A1378" t="s">
        <v>1215</v>
      </c>
      <c r="B1378" t="s">
        <v>5626</v>
      </c>
      <c r="C1378" t="s">
        <v>1456</v>
      </c>
      <c r="D1378" t="s">
        <v>88</v>
      </c>
      <c r="E1378" t="s">
        <v>5627</v>
      </c>
      <c r="F1378" s="1" t="s">
        <v>5628</v>
      </c>
      <c r="G1378" s="1" t="s">
        <v>5629</v>
      </c>
      <c r="H1378" t="s">
        <v>5630</v>
      </c>
      <c r="I1378" s="10" t="str">
        <f>IFERROR(LEFT(Table1[[#This Row],[ratingOld]],SEARCH("|", Table1[[#This Row],[ratingOld]])-2), AVERAGE(Table1[Ratings]))</f>
        <v>4.2</v>
      </c>
      <c r="J1378" s="1" t="str">
        <f>IF(Table1[[#This Row],[numBuyers]]&lt;&gt;"None",LEFT(Table1[[#This Row],[numBuyers]],SEARCH(" ",Table1[[#This Row],[numBuyers]])-1), "None")</f>
        <v>564</v>
      </c>
      <c r="K1378" s="1">
        <f>IFERROR(LEFT(Table1[[#This Row],[Column1]],SEARCH("k", Table1[[#This Row],[Column1]])-1), 0)</f>
        <v>0</v>
      </c>
      <c r="L1378" s="16" t="str">
        <f>IF(Table1[[#This Row],[Column2]]=0, Table1[[#This Row],[Column1]], Table1[[#This Row],[Column2]]*1000)</f>
        <v>564</v>
      </c>
      <c r="M1378" s="14" t="str">
        <f>IFERROR(MID(Table1[[#This Row],[price]],SEARCH("¹",Table1[[#This Row],[price]])+1, 10), MID(Table1[[#This Row],[price]],SEARCH("Rs. ",Table1[[#This Row],[price]])+4, 10))</f>
        <v>524</v>
      </c>
      <c r="N1378" s="6" t="str">
        <f>IF(ISNUMBER(SEARCH("Men", Table1[[#This Row],[name]])), "Men", "Women")</f>
        <v>Men</v>
      </c>
      <c r="O1378" s="6"/>
      <c r="P1378" s="6"/>
    </row>
    <row r="1379" spans="1:16" ht="19.8" customHeight="1" x14ac:dyDescent="0.3">
      <c r="A1379" t="s">
        <v>5631</v>
      </c>
      <c r="B1379" t="s">
        <v>5632</v>
      </c>
      <c r="C1379" t="s">
        <v>5633</v>
      </c>
      <c r="D1379" t="s">
        <v>2812</v>
      </c>
      <c r="E1379" t="s">
        <v>5634</v>
      </c>
      <c r="F1379" t="s">
        <v>3981</v>
      </c>
      <c r="G1379" s="1" t="s">
        <v>2648</v>
      </c>
      <c r="H1379" t="s">
        <v>2649</v>
      </c>
      <c r="I1379" s="10" t="str">
        <f>IFERROR(LEFT(Table1[[#This Row],[ratingOld]],SEARCH("|", Table1[[#This Row],[ratingOld]])-2), AVERAGE(Table1[Ratings]))</f>
        <v>4.3</v>
      </c>
      <c r="J1379" s="1" t="str">
        <f>IF(Table1[[#This Row],[numBuyers]]&lt;&gt;"None",LEFT(Table1[[#This Row],[numBuyers]],SEARCH(" ",Table1[[#This Row],[numBuyers]])-1), "None")</f>
        <v>6.3k</v>
      </c>
      <c r="K1379" s="1" t="str">
        <f>IFERROR(LEFT(Table1[[#This Row],[Column1]],SEARCH("k", Table1[[#This Row],[Column1]])-1), 0)</f>
        <v>6.3</v>
      </c>
      <c r="L1379" s="16">
        <f>IF(Table1[[#This Row],[Column2]]=0, Table1[[#This Row],[Column1]], Table1[[#This Row],[Column2]]*1000)</f>
        <v>6300</v>
      </c>
      <c r="M1379" s="14" t="str">
        <f>IFERROR(MID(Table1[[#This Row],[price]],SEARCH("¹",Table1[[#This Row],[price]])+1, 10), MID(Table1[[#This Row],[price]],SEARCH("Rs. ",Table1[[#This Row],[price]])+4, 10))</f>
        <v>263</v>
      </c>
      <c r="N1379" s="6" t="str">
        <f>IF(ISNUMBER(SEARCH("Men", Table1[[#This Row],[name]])), "Men", "Women")</f>
        <v>Men</v>
      </c>
      <c r="O1379" s="6"/>
      <c r="P1379" s="6"/>
    </row>
    <row r="1380" spans="1:16" ht="19.8" customHeight="1" x14ac:dyDescent="0.3">
      <c r="A1380" t="s">
        <v>5635</v>
      </c>
      <c r="B1380" t="s">
        <v>5636</v>
      </c>
      <c r="C1380" t="s">
        <v>762</v>
      </c>
      <c r="D1380" t="s">
        <v>230</v>
      </c>
      <c r="E1380" s="1" t="s">
        <v>5637</v>
      </c>
      <c r="F1380" t="s">
        <v>5638</v>
      </c>
      <c r="G1380" s="1" t="s">
        <v>4036</v>
      </c>
      <c r="H1380" t="s">
        <v>1074</v>
      </c>
      <c r="I1380" s="10" t="str">
        <f>IFERROR(LEFT(Table1[[#This Row],[ratingOld]],SEARCH("|", Table1[[#This Row],[ratingOld]])-2), AVERAGE(Table1[Ratings]))</f>
        <v>4</v>
      </c>
      <c r="J1380" s="1" t="str">
        <f>IF(Table1[[#This Row],[numBuyers]]&lt;&gt;"None",LEFT(Table1[[#This Row],[numBuyers]],SEARCH(" ",Table1[[#This Row],[numBuyers]])-1), "None")</f>
        <v>2.6k</v>
      </c>
      <c r="K1380" s="1" t="str">
        <f>IFERROR(LEFT(Table1[[#This Row],[Column1]],SEARCH("k", Table1[[#This Row],[Column1]])-1), 0)</f>
        <v>2.6</v>
      </c>
      <c r="L1380" s="16">
        <f>IF(Table1[[#This Row],[Column2]]=0, Table1[[#This Row],[Column1]], Table1[[#This Row],[Column2]]*1000)</f>
        <v>2600</v>
      </c>
      <c r="M1380" s="14" t="str">
        <f>IFERROR(MID(Table1[[#This Row],[price]],SEARCH("¹",Table1[[#This Row],[price]])+1, 10), MID(Table1[[#This Row],[price]],SEARCH("Rs. ",Table1[[#This Row],[price]])+4, 10))</f>
        <v>499</v>
      </c>
      <c r="N1380" s="6" t="str">
        <f>IF(ISNUMBER(SEARCH("Men", Table1[[#This Row],[name]])), "Men", "Women")</f>
        <v>Men</v>
      </c>
      <c r="O1380" s="6"/>
      <c r="P1380" s="6"/>
    </row>
    <row r="1381" spans="1:16" ht="19.8" customHeight="1" x14ac:dyDescent="0.3">
      <c r="A1381" t="s">
        <v>198</v>
      </c>
      <c r="B1381" t="s">
        <v>5639</v>
      </c>
      <c r="C1381" t="s">
        <v>2802</v>
      </c>
      <c r="D1381" t="s">
        <v>21</v>
      </c>
      <c r="E1381" t="s">
        <v>5640</v>
      </c>
      <c r="F1381" s="1" t="s">
        <v>5641</v>
      </c>
      <c r="G1381" s="1" t="s">
        <v>5642</v>
      </c>
      <c r="H1381" t="s">
        <v>2381</v>
      </c>
      <c r="I1381" s="10" t="str">
        <f>IFERROR(LEFT(Table1[[#This Row],[ratingOld]],SEARCH("|", Table1[[#This Row],[ratingOld]])-2), AVERAGE(Table1[Ratings]))</f>
        <v>4.1</v>
      </c>
      <c r="J1381" s="1" t="str">
        <f>IF(Table1[[#This Row],[numBuyers]]&lt;&gt;"None",LEFT(Table1[[#This Row],[numBuyers]],SEARCH(" ",Table1[[#This Row],[numBuyers]])-1), "None")</f>
        <v>256</v>
      </c>
      <c r="K1381" s="1">
        <f>IFERROR(LEFT(Table1[[#This Row],[Column1]],SEARCH("k", Table1[[#This Row],[Column1]])-1), 0)</f>
        <v>0</v>
      </c>
      <c r="L1381" s="16" t="str">
        <f>IF(Table1[[#This Row],[Column2]]=0, Table1[[#This Row],[Column1]], Table1[[#This Row],[Column2]]*1000)</f>
        <v>256</v>
      </c>
      <c r="M1381" s="14" t="str">
        <f>IFERROR(MID(Table1[[#This Row],[price]],SEARCH("¹",Table1[[#This Row],[price]])+1, 10), MID(Table1[[#This Row],[price]],SEARCH("Rs. ",Table1[[#This Row],[price]])+4, 10))</f>
        <v>2199</v>
      </c>
      <c r="N1381" s="6" t="str">
        <f>IF(ISNUMBER(SEARCH("Men", Table1[[#This Row],[name]])), "Men", "Women")</f>
        <v>Men</v>
      </c>
      <c r="O1381" s="6"/>
      <c r="P1381" s="6"/>
    </row>
    <row r="1382" spans="1:16" ht="19.8" customHeight="1" x14ac:dyDescent="0.3">
      <c r="A1382" t="s">
        <v>240</v>
      </c>
      <c r="B1382" t="s">
        <v>5643</v>
      </c>
      <c r="C1382" t="s">
        <v>3979</v>
      </c>
      <c r="D1382" t="s">
        <v>360</v>
      </c>
      <c r="E1382" s="1" t="s">
        <v>5644</v>
      </c>
      <c r="F1382" t="s">
        <v>3981</v>
      </c>
      <c r="G1382" s="1" t="s">
        <v>5645</v>
      </c>
      <c r="H1382" t="s">
        <v>5646</v>
      </c>
      <c r="I1382" s="10" t="str">
        <f>IFERROR(LEFT(Table1[[#This Row],[ratingOld]],SEARCH("|", Table1[[#This Row],[ratingOld]])-2), AVERAGE(Table1[Ratings]))</f>
        <v>4.1</v>
      </c>
      <c r="J1382" s="1" t="str">
        <f>IF(Table1[[#This Row],[numBuyers]]&lt;&gt;"None",LEFT(Table1[[#This Row],[numBuyers]],SEARCH(" ",Table1[[#This Row],[numBuyers]])-1), "None")</f>
        <v>9.3k</v>
      </c>
      <c r="K1382" s="1" t="str">
        <f>IFERROR(LEFT(Table1[[#This Row],[Column1]],SEARCH("k", Table1[[#This Row],[Column1]])-1), 0)</f>
        <v>9.3</v>
      </c>
      <c r="L1382" s="16">
        <f>IF(Table1[[#This Row],[Column2]]=0, Table1[[#This Row],[Column1]], Table1[[#This Row],[Column2]]*1000)</f>
        <v>9300</v>
      </c>
      <c r="M1382" s="14" t="str">
        <f>IFERROR(MID(Table1[[#This Row],[price]],SEARCH("¹",Table1[[#This Row],[price]])+1, 10), MID(Table1[[#This Row],[price]],SEARCH("Rs. ",Table1[[#This Row],[price]])+4, 10))</f>
        <v>368</v>
      </c>
      <c r="N1382" s="6" t="str">
        <f>IF(ISNUMBER(SEARCH("Men", Table1[[#This Row],[name]])), "Men", "Women")</f>
        <v>Men</v>
      </c>
      <c r="O1382" s="6"/>
      <c r="P1382" s="6"/>
    </row>
    <row r="1383" spans="1:16" ht="19.8" customHeight="1" x14ac:dyDescent="0.3">
      <c r="A1383" t="s">
        <v>104</v>
      </c>
      <c r="B1383" t="s">
        <v>5647</v>
      </c>
      <c r="C1383" t="s">
        <v>3119</v>
      </c>
      <c r="D1383" t="s">
        <v>68</v>
      </c>
      <c r="E1383" s="1" t="s">
        <v>5648</v>
      </c>
      <c r="F1383" s="1" t="s">
        <v>648</v>
      </c>
      <c r="G1383" s="1" t="s">
        <v>5649</v>
      </c>
      <c r="H1383" t="s">
        <v>4106</v>
      </c>
      <c r="I1383" s="10" t="str">
        <f>IFERROR(LEFT(Table1[[#This Row],[ratingOld]],SEARCH("|", Table1[[#This Row],[ratingOld]])-2), AVERAGE(Table1[Ratings]))</f>
        <v>4</v>
      </c>
      <c r="J1383" s="1" t="str">
        <f>IF(Table1[[#This Row],[numBuyers]]&lt;&gt;"None",LEFT(Table1[[#This Row],[numBuyers]],SEARCH(" ",Table1[[#This Row],[numBuyers]])-1), "None")</f>
        <v>21</v>
      </c>
      <c r="K1383" s="1">
        <f>IFERROR(LEFT(Table1[[#This Row],[Column1]],SEARCH("k", Table1[[#This Row],[Column1]])-1), 0)</f>
        <v>0</v>
      </c>
      <c r="L1383" s="16" t="str">
        <f>IF(Table1[[#This Row],[Column2]]=0, Table1[[#This Row],[Column1]], Table1[[#This Row],[Column2]]*1000)</f>
        <v>21</v>
      </c>
      <c r="M1383" s="14" t="str">
        <f>IFERROR(MID(Table1[[#This Row],[price]],SEARCH("¹",Table1[[#This Row],[price]])+1, 10), MID(Table1[[#This Row],[price]],SEARCH("Rs. ",Table1[[#This Row],[price]])+4, 10))</f>
        <v>1934</v>
      </c>
      <c r="N1383" s="6" t="str">
        <f>IF(ISNUMBER(SEARCH("Men", Table1[[#This Row],[name]])), "Men", "Women")</f>
        <v>Men</v>
      </c>
      <c r="O1383" s="6"/>
      <c r="P1383" s="6"/>
    </row>
    <row r="1384" spans="1:16" ht="19.8" customHeight="1" x14ac:dyDescent="0.3">
      <c r="A1384" t="s">
        <v>7</v>
      </c>
      <c r="B1384" t="s">
        <v>5650</v>
      </c>
      <c r="C1384" t="s">
        <v>2046</v>
      </c>
      <c r="D1384" t="s">
        <v>526</v>
      </c>
      <c r="E1384" s="1" t="s">
        <v>5651</v>
      </c>
      <c r="F1384" s="1" t="s">
        <v>823</v>
      </c>
      <c r="G1384" s="1" t="s">
        <v>5652</v>
      </c>
      <c r="H1384" t="s">
        <v>1532</v>
      </c>
      <c r="I1384" s="10" t="str">
        <f>IFERROR(LEFT(Table1[[#This Row],[ratingOld]],SEARCH("|", Table1[[#This Row],[ratingOld]])-2), AVERAGE(Table1[Ratings]))</f>
        <v>3.8</v>
      </c>
      <c r="J1384" s="1" t="str">
        <f>IF(Table1[[#This Row],[numBuyers]]&lt;&gt;"None",LEFT(Table1[[#This Row],[numBuyers]],SEARCH(" ",Table1[[#This Row],[numBuyers]])-1), "None")</f>
        <v>67</v>
      </c>
      <c r="K1384" s="1">
        <f>IFERROR(LEFT(Table1[[#This Row],[Column1]],SEARCH("k", Table1[[#This Row],[Column1]])-1), 0)</f>
        <v>0</v>
      </c>
      <c r="L1384" s="16" t="str">
        <f>IF(Table1[[#This Row],[Column2]]=0, Table1[[#This Row],[Column1]], Table1[[#This Row],[Column2]]*1000)</f>
        <v>67</v>
      </c>
      <c r="M1384" s="14" t="str">
        <f>IFERROR(MID(Table1[[#This Row],[price]],SEARCH("¹",Table1[[#This Row],[price]])+1, 10), MID(Table1[[#This Row],[price]],SEARCH("Rs. ",Table1[[#This Row],[price]])+4, 10))</f>
        <v>1949</v>
      </c>
      <c r="N1384" s="6" t="str">
        <f>IF(ISNUMBER(SEARCH("Men", Table1[[#This Row],[name]])), "Men", "Women")</f>
        <v>Men</v>
      </c>
      <c r="O1384" s="6"/>
      <c r="P1384" s="6"/>
    </row>
    <row r="1385" spans="1:16" ht="19.8" customHeight="1" x14ac:dyDescent="0.3">
      <c r="A1385" t="s">
        <v>998</v>
      </c>
      <c r="B1385" t="s">
        <v>5653</v>
      </c>
      <c r="C1385" t="s">
        <v>5312</v>
      </c>
      <c r="D1385" t="s">
        <v>21</v>
      </c>
      <c r="E1385" s="1" t="s">
        <v>5654</v>
      </c>
      <c r="F1385" s="1" t="s">
        <v>5655</v>
      </c>
      <c r="G1385" s="1" t="s">
        <v>5656</v>
      </c>
      <c r="H1385" t="s">
        <v>357</v>
      </c>
      <c r="I1385" s="10" t="str">
        <f>IFERROR(LEFT(Table1[[#This Row],[ratingOld]],SEARCH("|", Table1[[#This Row],[ratingOld]])-2), AVERAGE(Table1[Ratings]))</f>
        <v>4.3</v>
      </c>
      <c r="J1385" s="1" t="str">
        <f>IF(Table1[[#This Row],[numBuyers]]&lt;&gt;"None",LEFT(Table1[[#This Row],[numBuyers]],SEARCH(" ",Table1[[#This Row],[numBuyers]])-1), "None")</f>
        <v>117</v>
      </c>
      <c r="K1385" s="1">
        <f>IFERROR(LEFT(Table1[[#This Row],[Column1]],SEARCH("k", Table1[[#This Row],[Column1]])-1), 0)</f>
        <v>0</v>
      </c>
      <c r="L1385" s="16" t="str">
        <f>IF(Table1[[#This Row],[Column2]]=0, Table1[[#This Row],[Column1]], Table1[[#This Row],[Column2]]*1000)</f>
        <v>117</v>
      </c>
      <c r="M1385" s="14" t="str">
        <f>IFERROR(MID(Table1[[#This Row],[price]],SEARCH("¹",Table1[[#This Row],[price]])+1, 10), MID(Table1[[#This Row],[price]],SEARCH("Rs. ",Table1[[#This Row],[price]])+4, 10))</f>
        <v>7495</v>
      </c>
      <c r="N1385" s="6" t="str">
        <f>IF(ISNUMBER(SEARCH("Men", Table1[[#This Row],[name]])), "Men", "Women")</f>
        <v>Men</v>
      </c>
      <c r="O1385" s="6"/>
      <c r="P1385" s="6"/>
    </row>
    <row r="1386" spans="1:16" ht="19.8" customHeight="1" x14ac:dyDescent="0.3">
      <c r="A1386" t="s">
        <v>1897</v>
      </c>
      <c r="B1386" t="s">
        <v>161</v>
      </c>
      <c r="C1386" t="s">
        <v>2749</v>
      </c>
      <c r="D1386" t="s">
        <v>230</v>
      </c>
      <c r="E1386" t="s">
        <v>5423</v>
      </c>
      <c r="F1386" s="1" t="s">
        <v>165</v>
      </c>
      <c r="G1386" s="1" t="s">
        <v>5657</v>
      </c>
      <c r="H1386" t="s">
        <v>5658</v>
      </c>
      <c r="I1386" s="10" t="str">
        <f>IFERROR(LEFT(Table1[[#This Row],[ratingOld]],SEARCH("|", Table1[[#This Row],[ratingOld]])-2), AVERAGE(Table1[Ratings]))</f>
        <v>3.7</v>
      </c>
      <c r="J1386" s="1" t="str">
        <f>IF(Table1[[#This Row],[numBuyers]]&lt;&gt;"None",LEFT(Table1[[#This Row],[numBuyers]],SEARCH(" ",Table1[[#This Row],[numBuyers]])-1), "None")</f>
        <v>258</v>
      </c>
      <c r="K1386" s="1">
        <f>IFERROR(LEFT(Table1[[#This Row],[Column1]],SEARCH("k", Table1[[#This Row],[Column1]])-1), 0)</f>
        <v>0</v>
      </c>
      <c r="L1386" s="16" t="str">
        <f>IF(Table1[[#This Row],[Column2]]=0, Table1[[#This Row],[Column1]], Table1[[#This Row],[Column2]]*1000)</f>
        <v>258</v>
      </c>
      <c r="M1386" s="14" t="str">
        <f>IFERROR(MID(Table1[[#This Row],[price]],SEARCH("¹",Table1[[#This Row],[price]])+1, 10), MID(Table1[[#This Row],[price]],SEARCH("Rs. ",Table1[[#This Row],[price]])+4, 10))</f>
        <v>424</v>
      </c>
      <c r="N1386" s="6" t="str">
        <f>IF(ISNUMBER(SEARCH("Men", Table1[[#This Row],[name]])), "Men", "Women")</f>
        <v>Men</v>
      </c>
      <c r="O1386" s="6"/>
      <c r="P1386" s="6"/>
    </row>
    <row r="1387" spans="1:16" ht="19.8" customHeight="1" x14ac:dyDescent="0.3">
      <c r="A1387" t="s">
        <v>1921</v>
      </c>
      <c r="B1387" t="s">
        <v>5659</v>
      </c>
      <c r="C1387" t="s">
        <v>1726</v>
      </c>
      <c r="D1387" t="s">
        <v>235</v>
      </c>
      <c r="E1387" s="1" t="s">
        <v>5660</v>
      </c>
      <c r="F1387" s="1" t="s">
        <v>1772</v>
      </c>
      <c r="G1387" s="1" t="s">
        <v>5661</v>
      </c>
      <c r="H1387" t="s">
        <v>456</v>
      </c>
      <c r="I1387" s="10" t="str">
        <f>IFERROR(LEFT(Table1[[#This Row],[ratingOld]],SEARCH("|", Table1[[#This Row],[ratingOld]])-2), AVERAGE(Table1[Ratings]))</f>
        <v>4.4</v>
      </c>
      <c r="J1387" s="1" t="str">
        <f>IF(Table1[[#This Row],[numBuyers]]&lt;&gt;"None",LEFT(Table1[[#This Row],[numBuyers]],SEARCH(" ",Table1[[#This Row],[numBuyers]])-1), "None")</f>
        <v>188</v>
      </c>
      <c r="K1387" s="1">
        <f>IFERROR(LEFT(Table1[[#This Row],[Column1]],SEARCH("k", Table1[[#This Row],[Column1]])-1), 0)</f>
        <v>0</v>
      </c>
      <c r="L1387" s="16" t="str">
        <f>IF(Table1[[#This Row],[Column2]]=0, Table1[[#This Row],[Column1]], Table1[[#This Row],[Column2]]*1000)</f>
        <v>188</v>
      </c>
      <c r="M1387" s="14" t="str">
        <f>IFERROR(MID(Table1[[#This Row],[price]],SEARCH("¹",Table1[[#This Row],[price]])+1, 10), MID(Table1[[#This Row],[price]],SEARCH("Rs. ",Table1[[#This Row],[price]])+4, 10))</f>
        <v>489</v>
      </c>
      <c r="N1387" s="6" t="str">
        <f>IF(ISNUMBER(SEARCH("Men", Table1[[#This Row],[name]])), "Men", "Women")</f>
        <v>Men</v>
      </c>
      <c r="O1387" s="6"/>
      <c r="P1387" s="6"/>
    </row>
    <row r="1388" spans="1:16" ht="19.8" customHeight="1" x14ac:dyDescent="0.3">
      <c r="A1388" t="s">
        <v>133</v>
      </c>
      <c r="B1388" t="s">
        <v>4560</v>
      </c>
      <c r="C1388" t="s">
        <v>135</v>
      </c>
      <c r="D1388" t="s">
        <v>21</v>
      </c>
      <c r="E1388" t="s">
        <v>5662</v>
      </c>
      <c r="F1388" s="1" t="s">
        <v>626</v>
      </c>
      <c r="G1388" s="1" t="s">
        <v>5663</v>
      </c>
      <c r="H1388" t="s">
        <v>5664</v>
      </c>
      <c r="I1388" s="10" t="str">
        <f>IFERROR(LEFT(Table1[[#This Row],[ratingOld]],SEARCH("|", Table1[[#This Row],[ratingOld]])-2), AVERAGE(Table1[Ratings]))</f>
        <v>4.1</v>
      </c>
      <c r="J1388" s="1" t="str">
        <f>IF(Table1[[#This Row],[numBuyers]]&lt;&gt;"None",LEFT(Table1[[#This Row],[numBuyers]],SEARCH(" ",Table1[[#This Row],[numBuyers]])-1), "None")</f>
        <v>576</v>
      </c>
      <c r="K1388" s="1">
        <f>IFERROR(LEFT(Table1[[#This Row],[Column1]],SEARCH("k", Table1[[#This Row],[Column1]])-1), 0)</f>
        <v>0</v>
      </c>
      <c r="L1388" s="16" t="str">
        <f>IF(Table1[[#This Row],[Column2]]=0, Table1[[#This Row],[Column1]], Table1[[#This Row],[Column2]]*1000)</f>
        <v>576</v>
      </c>
      <c r="M1388" s="14" t="str">
        <f>IFERROR(MID(Table1[[#This Row],[price]],SEARCH("¹",Table1[[#This Row],[price]])+1, 10), MID(Table1[[#This Row],[price]],SEARCH("Rs. ",Table1[[#This Row],[price]])+4, 10))</f>
        <v>1899</v>
      </c>
      <c r="N1388" s="6" t="str">
        <f>IF(ISNUMBER(SEARCH("Men", Table1[[#This Row],[name]])), "Men", "Women")</f>
        <v>Men</v>
      </c>
      <c r="O1388" s="6"/>
      <c r="P1388" s="6"/>
    </row>
    <row r="1389" spans="1:16" ht="19.8" customHeight="1" x14ac:dyDescent="0.3">
      <c r="A1389" t="s">
        <v>884</v>
      </c>
      <c r="B1389" t="s">
        <v>5665</v>
      </c>
      <c r="C1389" t="s">
        <v>920</v>
      </c>
      <c r="D1389" t="s">
        <v>18</v>
      </c>
      <c r="E1389" s="1" t="s">
        <v>5666</v>
      </c>
      <c r="F1389" s="1" t="s">
        <v>5667</v>
      </c>
      <c r="G1389" s="1" t="s">
        <v>5668</v>
      </c>
      <c r="H1389" t="s">
        <v>1299</v>
      </c>
      <c r="I1389" s="10" t="str">
        <f>IFERROR(LEFT(Table1[[#This Row],[ratingOld]],SEARCH("|", Table1[[#This Row],[ratingOld]])-2), AVERAGE(Table1[Ratings]))</f>
        <v>4.5</v>
      </c>
      <c r="J1389" s="1" t="str">
        <f>IF(Table1[[#This Row],[numBuyers]]&lt;&gt;"None",LEFT(Table1[[#This Row],[numBuyers]],SEARCH(" ",Table1[[#This Row],[numBuyers]])-1), "None")</f>
        <v>53</v>
      </c>
      <c r="K1389" s="1">
        <f>IFERROR(LEFT(Table1[[#This Row],[Column1]],SEARCH("k", Table1[[#This Row],[Column1]])-1), 0)</f>
        <v>0</v>
      </c>
      <c r="L1389" s="16" t="str">
        <f>IF(Table1[[#This Row],[Column2]]=0, Table1[[#This Row],[Column1]], Table1[[#This Row],[Column2]]*1000)</f>
        <v>53</v>
      </c>
      <c r="M1389" s="14" t="str">
        <f>IFERROR(MID(Table1[[#This Row],[price]],SEARCH("¹",Table1[[#This Row],[price]])+1, 10), MID(Table1[[#This Row],[price]],SEARCH("Rs. ",Table1[[#This Row],[price]])+4, 10))</f>
        <v>1559</v>
      </c>
      <c r="N1389" s="6" t="str">
        <f>IF(ISNUMBER(SEARCH("Men", Table1[[#This Row],[name]])), "Men", "Women")</f>
        <v>Men</v>
      </c>
      <c r="O1389" s="6"/>
      <c r="P1389" s="6"/>
    </row>
    <row r="1390" spans="1:16" ht="19.8" customHeight="1" x14ac:dyDescent="0.3">
      <c r="A1390" t="s">
        <v>998</v>
      </c>
      <c r="B1390" t="s">
        <v>5669</v>
      </c>
      <c r="C1390" t="s">
        <v>5670</v>
      </c>
      <c r="D1390" t="s">
        <v>201</v>
      </c>
      <c r="E1390" s="1" t="s">
        <v>5671</v>
      </c>
      <c r="F1390" s="1" t="s">
        <v>5672</v>
      </c>
      <c r="G1390" s="1" t="s">
        <v>5673</v>
      </c>
      <c r="H1390" t="s">
        <v>1079</v>
      </c>
      <c r="I1390" s="10" t="str">
        <f>IFERROR(LEFT(Table1[[#This Row],[ratingOld]],SEARCH("|", Table1[[#This Row],[ratingOld]])-2), AVERAGE(Table1[Ratings]))</f>
        <v>4.1</v>
      </c>
      <c r="J1390" s="1" t="str">
        <f>IF(Table1[[#This Row],[numBuyers]]&lt;&gt;"None",LEFT(Table1[[#This Row],[numBuyers]],SEARCH(" ",Table1[[#This Row],[numBuyers]])-1), "None")</f>
        <v>183</v>
      </c>
      <c r="K1390" s="1">
        <f>IFERROR(LEFT(Table1[[#This Row],[Column1]],SEARCH("k", Table1[[#This Row],[Column1]])-1), 0)</f>
        <v>0</v>
      </c>
      <c r="L1390" s="16" t="str">
        <f>IF(Table1[[#This Row],[Column2]]=0, Table1[[#This Row],[Column1]], Table1[[#This Row],[Column2]]*1000)</f>
        <v>183</v>
      </c>
      <c r="M1390" s="14" t="str">
        <f>IFERROR(MID(Table1[[#This Row],[price]],SEARCH("¹",Table1[[#This Row],[price]])+1, 10), MID(Table1[[#This Row],[price]],SEARCH("Rs. ",Table1[[#This Row],[price]])+4, 10))</f>
        <v>3006</v>
      </c>
      <c r="N1390" s="6" t="str">
        <f>IF(ISNUMBER(SEARCH("Men", Table1[[#This Row],[name]])), "Men", "Women")</f>
        <v>Men</v>
      </c>
      <c r="O1390" s="6"/>
      <c r="P1390" s="6"/>
    </row>
    <row r="1391" spans="1:16" ht="19.8" customHeight="1" x14ac:dyDescent="0.3">
      <c r="A1391" t="s">
        <v>638</v>
      </c>
      <c r="B1391" t="s">
        <v>5674</v>
      </c>
      <c r="C1391" t="s">
        <v>177</v>
      </c>
      <c r="D1391" t="s">
        <v>10</v>
      </c>
      <c r="E1391" s="1" t="s">
        <v>5675</v>
      </c>
      <c r="F1391" s="1" t="s">
        <v>5676</v>
      </c>
      <c r="G1391" s="1" t="s">
        <v>5677</v>
      </c>
      <c r="H1391" t="s">
        <v>3471</v>
      </c>
      <c r="I1391" s="10" t="str">
        <f>IFERROR(LEFT(Table1[[#This Row],[ratingOld]],SEARCH("|", Table1[[#This Row],[ratingOld]])-2), AVERAGE(Table1[Ratings]))</f>
        <v>4.2</v>
      </c>
      <c r="J1391" s="1" t="str">
        <f>IF(Table1[[#This Row],[numBuyers]]&lt;&gt;"None",LEFT(Table1[[#This Row],[numBuyers]],SEARCH(" ",Table1[[#This Row],[numBuyers]])-1), "None")</f>
        <v>580</v>
      </c>
      <c r="K1391" s="1">
        <f>IFERROR(LEFT(Table1[[#This Row],[Column1]],SEARCH("k", Table1[[#This Row],[Column1]])-1), 0)</f>
        <v>0</v>
      </c>
      <c r="L1391" s="16" t="str">
        <f>IF(Table1[[#This Row],[Column2]]=0, Table1[[#This Row],[Column1]], Table1[[#This Row],[Column2]]*1000)</f>
        <v>580</v>
      </c>
      <c r="M1391" s="14" t="str">
        <f>IFERROR(MID(Table1[[#This Row],[price]],SEARCH("¹",Table1[[#This Row],[price]])+1, 10), MID(Table1[[#This Row],[price]],SEARCH("Rs. ",Table1[[#This Row],[price]])+4, 10))</f>
        <v>2399</v>
      </c>
      <c r="N1391" s="6" t="str">
        <f>IF(ISNUMBER(SEARCH("Men", Table1[[#This Row],[name]])), "Men", "Women")</f>
        <v>Men</v>
      </c>
      <c r="O1391" s="6"/>
      <c r="P1391" s="6"/>
    </row>
    <row r="1392" spans="1:16" ht="19.8" hidden="1" customHeight="1" x14ac:dyDescent="0.3">
      <c r="A1392" t="s">
        <v>5513</v>
      </c>
      <c r="B1392" t="s">
        <v>5678</v>
      </c>
      <c r="C1392" t="s">
        <v>5679</v>
      </c>
      <c r="D1392" t="s">
        <v>5680</v>
      </c>
      <c r="E1392" s="1" t="s">
        <v>5681</v>
      </c>
      <c r="F1392" s="1" t="s">
        <v>1399</v>
      </c>
      <c r="G1392" t="s">
        <v>21</v>
      </c>
      <c r="H1392" t="s">
        <v>21</v>
      </c>
      <c r="I1392" s="1" t="str">
        <f ca="1">IFERROR(LEFT(Table1[[#This Row],[ratingOld]],SEARCH("|", Table1[[#This Row],[ratingOld]])-2), AVERAGE(Table1[Ratings]))</f>
        <v>4.4</v>
      </c>
      <c r="J1392" s="1" t="str">
        <f>IF(Table1[[#This Row],[numBuyers]]&lt;&gt;"None",LEFT(Table1[[#This Row],[numBuyers]],SEARCH(" ",Table1[[#This Row],[numBuyers]])-1), "None")</f>
        <v>None</v>
      </c>
      <c r="K1392" s="1">
        <f>IFERROR(LEFT(Table1[[#This Row],[Column1]],SEARCH("k", Table1[[#This Row],[Column1]])-1), 0)</f>
        <v>0</v>
      </c>
      <c r="L1392" s="6" t="str">
        <f>IF(Table1[[#This Row],[Column2]]=0, Table1[[#This Row],[Column1]], Table1[[#This Row],[Column2]]*1000)</f>
        <v>None</v>
      </c>
      <c r="M1392" s="6" t="str">
        <f>IFERROR(MID(Table1[[#This Row],[price]],SEARCH("¹",Table1[[#This Row],[price]])+1, 10), MID(Table1[[#This Row],[price]],SEARCH("Rs. ",Table1[[#This Row],[price]])+4, 10))</f>
        <v>598</v>
      </c>
      <c r="N1392" s="6" t="str">
        <f>IF(ISNUMBER(SEARCH("Men", Table1[[#This Row],[name]])), "Men", "Women")</f>
        <v>Men</v>
      </c>
      <c r="O1392" s="6" t="str">
        <f>TRIM(RIGHT(SUBSTITUTE(Table1[[#This Row],[name]], " ", REPT(" ", 100)), 100))</f>
        <v>Sliders</v>
      </c>
      <c r="P139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393" spans="1:16" ht="19.8" customHeight="1" x14ac:dyDescent="0.3">
      <c r="A1393" t="s">
        <v>403</v>
      </c>
      <c r="B1393" t="s">
        <v>5682</v>
      </c>
      <c r="C1393" t="s">
        <v>3615</v>
      </c>
      <c r="D1393" t="s">
        <v>18</v>
      </c>
      <c r="E1393" s="1" t="s">
        <v>5683</v>
      </c>
      <c r="F1393" s="1" t="s">
        <v>5684</v>
      </c>
      <c r="G1393" s="1" t="s">
        <v>5685</v>
      </c>
      <c r="H1393" t="s">
        <v>4906</v>
      </c>
      <c r="I1393" s="10" t="str">
        <f>IFERROR(LEFT(Table1[[#This Row],[ratingOld]],SEARCH("|", Table1[[#This Row],[ratingOld]])-2), AVERAGE(Table1[Ratings]))</f>
        <v>4.1</v>
      </c>
      <c r="J1393" s="1" t="str">
        <f>IF(Table1[[#This Row],[numBuyers]]&lt;&gt;"None",LEFT(Table1[[#This Row],[numBuyers]],SEARCH(" ",Table1[[#This Row],[numBuyers]])-1), "None")</f>
        <v>152</v>
      </c>
      <c r="K1393" s="1">
        <f>IFERROR(LEFT(Table1[[#This Row],[Column1]],SEARCH("k", Table1[[#This Row],[Column1]])-1), 0)</f>
        <v>0</v>
      </c>
      <c r="L1393" s="16" t="str">
        <f>IF(Table1[[#This Row],[Column2]]=0, Table1[[#This Row],[Column1]], Table1[[#This Row],[Column2]]*1000)</f>
        <v>152</v>
      </c>
      <c r="M1393" s="14" t="str">
        <f>IFERROR(MID(Table1[[#This Row],[price]],SEARCH("¹",Table1[[#This Row],[price]])+1, 10), MID(Table1[[#This Row],[price]],SEARCH("Rs. ",Table1[[#This Row],[price]])+4, 10))</f>
        <v>1079</v>
      </c>
      <c r="N1393" s="6" t="str">
        <f>IF(ISNUMBER(SEARCH("Men", Table1[[#This Row],[name]])), "Men", "Women")</f>
        <v>Women</v>
      </c>
      <c r="O1393" s="6"/>
      <c r="P1393" s="6"/>
    </row>
    <row r="1394" spans="1:16" ht="19.8" customHeight="1" x14ac:dyDescent="0.3">
      <c r="A1394" t="s">
        <v>5686</v>
      </c>
      <c r="B1394" t="s">
        <v>5687</v>
      </c>
      <c r="C1394" t="s">
        <v>1289</v>
      </c>
      <c r="D1394" t="s">
        <v>5019</v>
      </c>
      <c r="E1394" s="1" t="s">
        <v>5688</v>
      </c>
      <c r="F1394" s="1" t="s">
        <v>5689</v>
      </c>
      <c r="G1394" s="1" t="s">
        <v>5690</v>
      </c>
      <c r="H1394" t="s">
        <v>506</v>
      </c>
      <c r="I1394" s="10" t="str">
        <f>IFERROR(LEFT(Table1[[#This Row],[ratingOld]],SEARCH("|", Table1[[#This Row],[ratingOld]])-2), AVERAGE(Table1[Ratings]))</f>
        <v>3.9</v>
      </c>
      <c r="J1394" s="1" t="str">
        <f>IF(Table1[[#This Row],[numBuyers]]&lt;&gt;"None",LEFT(Table1[[#This Row],[numBuyers]],SEARCH(" ",Table1[[#This Row],[numBuyers]])-1), "None")</f>
        <v>2.9k</v>
      </c>
      <c r="K1394" s="1" t="str">
        <f>IFERROR(LEFT(Table1[[#This Row],[Column1]],SEARCH("k", Table1[[#This Row],[Column1]])-1), 0)</f>
        <v>2.9</v>
      </c>
      <c r="L1394" s="16">
        <f>IF(Table1[[#This Row],[Column2]]=0, Table1[[#This Row],[Column1]], Table1[[#This Row],[Column2]]*1000)</f>
        <v>2900</v>
      </c>
      <c r="M1394" s="14" t="str">
        <f>IFERROR(MID(Table1[[#This Row],[price]],SEARCH("¹",Table1[[#This Row],[price]])+1, 10), MID(Table1[[#This Row],[price]],SEARCH("Rs. ",Table1[[#This Row],[price]])+4, 10))</f>
        <v>279</v>
      </c>
      <c r="N1394" s="6" t="str">
        <f>IF(ISNUMBER(SEARCH("Men", Table1[[#This Row],[name]])), "Men", "Women")</f>
        <v>Women</v>
      </c>
      <c r="O1394" s="6"/>
      <c r="P1394" s="6"/>
    </row>
    <row r="1395" spans="1:16" ht="19.8" customHeight="1" x14ac:dyDescent="0.3">
      <c r="A1395" t="s">
        <v>240</v>
      </c>
      <c r="B1395" t="s">
        <v>5691</v>
      </c>
      <c r="C1395" t="s">
        <v>1415</v>
      </c>
      <c r="D1395" t="s">
        <v>163</v>
      </c>
      <c r="E1395" t="s">
        <v>1764</v>
      </c>
      <c r="F1395" s="1" t="s">
        <v>689</v>
      </c>
      <c r="G1395" s="1" t="s">
        <v>4036</v>
      </c>
      <c r="H1395" t="s">
        <v>1074</v>
      </c>
      <c r="I1395" s="10" t="str">
        <f>IFERROR(LEFT(Table1[[#This Row],[ratingOld]],SEARCH("|", Table1[[#This Row],[ratingOld]])-2), AVERAGE(Table1[Ratings]))</f>
        <v>4</v>
      </c>
      <c r="J1395" s="1" t="str">
        <f>IF(Table1[[#This Row],[numBuyers]]&lt;&gt;"None",LEFT(Table1[[#This Row],[numBuyers]],SEARCH(" ",Table1[[#This Row],[numBuyers]])-1), "None")</f>
        <v>2.6k</v>
      </c>
      <c r="K1395" s="1" t="str">
        <f>IFERROR(LEFT(Table1[[#This Row],[Column1]],SEARCH("k", Table1[[#This Row],[Column1]])-1), 0)</f>
        <v>2.6</v>
      </c>
      <c r="L1395" s="16">
        <f>IF(Table1[[#This Row],[Column2]]=0, Table1[[#This Row],[Column1]], Table1[[#This Row],[Column2]]*1000)</f>
        <v>2600</v>
      </c>
      <c r="M1395" s="14" t="str">
        <f>IFERROR(MID(Table1[[#This Row],[price]],SEARCH("¹",Table1[[#This Row],[price]])+1, 10), MID(Table1[[#This Row],[price]],SEARCH("Rs. ",Table1[[#This Row],[price]])+4, 10))</f>
        <v>644</v>
      </c>
      <c r="N1395" s="6" t="str">
        <f>IF(ISNUMBER(SEARCH("Men", Table1[[#This Row],[name]])), "Men", "Women")</f>
        <v>Men</v>
      </c>
      <c r="O1395" s="6"/>
      <c r="P1395" s="6"/>
    </row>
    <row r="1396" spans="1:16" ht="19.8" hidden="1" customHeight="1" x14ac:dyDescent="0.3">
      <c r="A1396" t="s">
        <v>3824</v>
      </c>
      <c r="B1396" t="s">
        <v>5692</v>
      </c>
      <c r="C1396" t="s">
        <v>5693</v>
      </c>
      <c r="D1396" t="s">
        <v>21</v>
      </c>
      <c r="E1396" s="1" t="s">
        <v>5694</v>
      </c>
      <c r="F1396" s="1" t="s">
        <v>5695</v>
      </c>
      <c r="G1396" t="s">
        <v>21</v>
      </c>
      <c r="H1396" t="s">
        <v>21</v>
      </c>
      <c r="I1396" s="1" t="str">
        <f ca="1">IFERROR(LEFT(Table1[[#This Row],[ratingOld]],SEARCH("|", Table1[[#This Row],[ratingOld]])-2), AVERAGE(Table1[Ratings]))</f>
        <v>4.4</v>
      </c>
      <c r="J1396" s="1" t="str">
        <f>IF(Table1[[#This Row],[numBuyers]]&lt;&gt;"None",LEFT(Table1[[#This Row],[numBuyers]],SEARCH(" ",Table1[[#This Row],[numBuyers]])-1), "None")</f>
        <v>None</v>
      </c>
      <c r="K1396" s="1">
        <f>IFERROR(LEFT(Table1[[#This Row],[Column1]],SEARCH("k", Table1[[#This Row],[Column1]])-1), 0)</f>
        <v>0</v>
      </c>
      <c r="L1396" s="6" t="str">
        <f>IF(Table1[[#This Row],[Column2]]=0, Table1[[#This Row],[Column1]], Table1[[#This Row],[Column2]]*1000)</f>
        <v>None</v>
      </c>
      <c r="M1396" s="6" t="str">
        <f>IFERROR(MID(Table1[[#This Row],[price]],SEARCH("¹",Table1[[#This Row],[price]])+1, 10), MID(Table1[[#This Row],[price]],SEARCH("Rs. ",Table1[[#This Row],[price]])+4, 10))</f>
        <v>1849</v>
      </c>
      <c r="N1396" s="6" t="str">
        <f>IF(ISNUMBER(SEARCH("Men", Table1[[#This Row],[name]])), "Men", "Women")</f>
        <v>Women</v>
      </c>
      <c r="O1396" s="6" t="str">
        <f>TRIM(RIGHT(SUBSTITUTE(Table1[[#This Row],[name]], " ", REPT(" ", 100)), 100))</f>
        <v>Backpack</v>
      </c>
      <c r="P139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397" spans="1:16" ht="19.8" hidden="1" customHeight="1" x14ac:dyDescent="0.3">
      <c r="A1397" t="s">
        <v>697</v>
      </c>
      <c r="B1397" t="s">
        <v>5696</v>
      </c>
      <c r="C1397" t="s">
        <v>5697</v>
      </c>
      <c r="D1397" t="s">
        <v>1658</v>
      </c>
      <c r="E1397" s="1" t="s">
        <v>5698</v>
      </c>
      <c r="F1397" s="1" t="s">
        <v>130</v>
      </c>
      <c r="G1397" t="s">
        <v>21</v>
      </c>
      <c r="H1397" t="s">
        <v>21</v>
      </c>
      <c r="I1397" s="1" t="str">
        <f ca="1">IFERROR(LEFT(Table1[[#This Row],[ratingOld]],SEARCH("|", Table1[[#This Row],[ratingOld]])-2), AVERAGE(Table1[Ratings]))</f>
        <v>4.4</v>
      </c>
      <c r="J1397" s="1" t="str">
        <f>IF(Table1[[#This Row],[numBuyers]]&lt;&gt;"None",LEFT(Table1[[#This Row],[numBuyers]],SEARCH(" ",Table1[[#This Row],[numBuyers]])-1), "None")</f>
        <v>None</v>
      </c>
      <c r="K1397" s="1">
        <f>IFERROR(LEFT(Table1[[#This Row],[Column1]],SEARCH("k", Table1[[#This Row],[Column1]])-1), 0)</f>
        <v>0</v>
      </c>
      <c r="L1397" s="6" t="str">
        <f>IF(Table1[[#This Row],[Column2]]=0, Table1[[#This Row],[Column1]], Table1[[#This Row],[Column2]]*1000)</f>
        <v>None</v>
      </c>
      <c r="M1397" s="6" t="str">
        <f>IFERROR(MID(Table1[[#This Row],[price]],SEARCH("¹",Table1[[#This Row],[price]])+1, 10), MID(Table1[[#This Row],[price]],SEARCH("Rs. ",Table1[[#This Row],[price]])+4, 10))</f>
        <v>1487</v>
      </c>
      <c r="N1397" s="6" t="str">
        <f>IF(ISNUMBER(SEARCH("Men", Table1[[#This Row],[name]])), "Men", "Women")</f>
        <v>Men</v>
      </c>
      <c r="O1397" s="6" t="str">
        <f>TRIM(RIGHT(SUBSTITUTE(Table1[[#This Row],[name]], " ", REPT(" ", 100)), 100))</f>
        <v>Shoes</v>
      </c>
      <c r="P139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398" spans="1:16" ht="19.8" customHeight="1" x14ac:dyDescent="0.3">
      <c r="A1398" t="s">
        <v>288</v>
      </c>
      <c r="B1398" t="s">
        <v>5699</v>
      </c>
      <c r="C1398" t="s">
        <v>3279</v>
      </c>
      <c r="D1398" t="s">
        <v>68</v>
      </c>
      <c r="E1398" s="1" t="s">
        <v>4453</v>
      </c>
      <c r="F1398" s="1" t="s">
        <v>70</v>
      </c>
      <c r="G1398" s="1" t="s">
        <v>5700</v>
      </c>
      <c r="H1398" t="s">
        <v>5701</v>
      </c>
      <c r="I1398" s="10" t="str">
        <f>IFERROR(LEFT(Table1[[#This Row],[ratingOld]],SEARCH("|", Table1[[#This Row],[ratingOld]])-2), AVERAGE(Table1[Ratings]))</f>
        <v>3.9</v>
      </c>
      <c r="J1398" s="1" t="str">
        <f>IF(Table1[[#This Row],[numBuyers]]&lt;&gt;"None",LEFT(Table1[[#This Row],[numBuyers]],SEARCH(" ",Table1[[#This Row],[numBuyers]])-1), "None")</f>
        <v>350</v>
      </c>
      <c r="K1398" s="1">
        <f>IFERROR(LEFT(Table1[[#This Row],[Column1]],SEARCH("k", Table1[[#This Row],[Column1]])-1), 0)</f>
        <v>0</v>
      </c>
      <c r="L1398" s="16" t="str">
        <f>IF(Table1[[#This Row],[Column2]]=0, Table1[[#This Row],[Column1]], Table1[[#This Row],[Column2]]*1000)</f>
        <v>350</v>
      </c>
      <c r="M1398" s="14" t="str">
        <f>IFERROR(MID(Table1[[#This Row],[price]],SEARCH("¹",Table1[[#This Row],[price]])+1, 10), MID(Table1[[#This Row],[price]],SEARCH("Rs. ",Table1[[#This Row],[price]])+4, 10))</f>
        <v>449</v>
      </c>
      <c r="N1398" s="6" t="str">
        <f>IF(ISNUMBER(SEARCH("Men", Table1[[#This Row],[name]])), "Men", "Women")</f>
        <v>Men</v>
      </c>
      <c r="O1398" s="6"/>
      <c r="P1398" s="6"/>
    </row>
    <row r="1399" spans="1:16" ht="19.8" customHeight="1" x14ac:dyDescent="0.3">
      <c r="A1399" t="s">
        <v>2563</v>
      </c>
      <c r="B1399" t="s">
        <v>5702</v>
      </c>
      <c r="C1399" t="s">
        <v>5703</v>
      </c>
      <c r="D1399" t="s">
        <v>1382</v>
      </c>
      <c r="E1399" s="1" t="s">
        <v>5704</v>
      </c>
      <c r="F1399" s="1" t="s">
        <v>1067</v>
      </c>
      <c r="G1399" s="1" t="s">
        <v>5705</v>
      </c>
      <c r="H1399" t="s">
        <v>2404</v>
      </c>
      <c r="I1399" s="10" t="str">
        <f>IFERROR(LEFT(Table1[[#This Row],[ratingOld]],SEARCH("|", Table1[[#This Row],[ratingOld]])-2), AVERAGE(Table1[Ratings]))</f>
        <v>3.8</v>
      </c>
      <c r="J1399" s="1" t="str">
        <f>IF(Table1[[#This Row],[numBuyers]]&lt;&gt;"None",LEFT(Table1[[#This Row],[numBuyers]],SEARCH(" ",Table1[[#This Row],[numBuyers]])-1), "None")</f>
        <v>108</v>
      </c>
      <c r="K1399" s="1">
        <f>IFERROR(LEFT(Table1[[#This Row],[Column1]],SEARCH("k", Table1[[#This Row],[Column1]])-1), 0)</f>
        <v>0</v>
      </c>
      <c r="L1399" s="16" t="str">
        <f>IF(Table1[[#This Row],[Column2]]=0, Table1[[#This Row],[Column1]], Table1[[#This Row],[Column2]]*1000)</f>
        <v>108</v>
      </c>
      <c r="M1399" s="14" t="str">
        <f>IFERROR(MID(Table1[[#This Row],[price]],SEARCH("¹",Table1[[#This Row],[price]])+1, 10), MID(Table1[[#This Row],[price]],SEARCH("Rs. ",Table1[[#This Row],[price]])+4, 10))</f>
        <v>1495</v>
      </c>
      <c r="N1399" s="6" t="str">
        <f>IF(ISNUMBER(SEARCH("Men", Table1[[#This Row],[name]])), "Men", "Women")</f>
        <v>Men</v>
      </c>
      <c r="O1399" s="6"/>
      <c r="P1399" s="6"/>
    </row>
    <row r="1400" spans="1:16" ht="19.8" customHeight="1" x14ac:dyDescent="0.3">
      <c r="A1400" t="s">
        <v>288</v>
      </c>
      <c r="B1400" t="s">
        <v>919</v>
      </c>
      <c r="C1400" t="s">
        <v>1192</v>
      </c>
      <c r="D1400" t="s">
        <v>526</v>
      </c>
      <c r="E1400" t="s">
        <v>5706</v>
      </c>
      <c r="F1400" s="1" t="s">
        <v>922</v>
      </c>
      <c r="G1400" s="1" t="s">
        <v>5707</v>
      </c>
      <c r="H1400" t="s">
        <v>450</v>
      </c>
      <c r="I1400" s="10" t="str">
        <f>IFERROR(LEFT(Table1[[#This Row],[ratingOld]],SEARCH("|", Table1[[#This Row],[ratingOld]])-2), AVERAGE(Table1[Ratings]))</f>
        <v>4.5</v>
      </c>
      <c r="J1400" s="1" t="str">
        <f>IF(Table1[[#This Row],[numBuyers]]&lt;&gt;"None",LEFT(Table1[[#This Row],[numBuyers]],SEARCH(" ",Table1[[#This Row],[numBuyers]])-1), "None")</f>
        <v>12</v>
      </c>
      <c r="K1400" s="1">
        <f>IFERROR(LEFT(Table1[[#This Row],[Column1]],SEARCH("k", Table1[[#This Row],[Column1]])-1), 0)</f>
        <v>0</v>
      </c>
      <c r="L1400" s="16" t="str">
        <f>IF(Table1[[#This Row],[Column2]]=0, Table1[[#This Row],[Column1]], Table1[[#This Row],[Column2]]*1000)</f>
        <v>12</v>
      </c>
      <c r="M1400" s="14" t="str">
        <f>IFERROR(MID(Table1[[#This Row],[price]],SEARCH("¹",Table1[[#This Row],[price]])+1, 10), MID(Table1[[#This Row],[price]],SEARCH("Rs. ",Table1[[#This Row],[price]])+4, 10))</f>
        <v>1494</v>
      </c>
      <c r="N1400" s="6" t="str">
        <f>IF(ISNUMBER(SEARCH("Men", Table1[[#This Row],[name]])), "Men", "Women")</f>
        <v>Men</v>
      </c>
      <c r="O1400" s="6"/>
      <c r="P1400" s="6"/>
    </row>
    <row r="1401" spans="1:16" ht="19.8" customHeight="1" x14ac:dyDescent="0.3">
      <c r="A1401" t="s">
        <v>5708</v>
      </c>
      <c r="B1401" t="s">
        <v>5709</v>
      </c>
      <c r="C1401" t="s">
        <v>5710</v>
      </c>
      <c r="D1401" t="s">
        <v>5711</v>
      </c>
      <c r="E1401" t="s">
        <v>5712</v>
      </c>
      <c r="F1401" t="s">
        <v>5713</v>
      </c>
      <c r="G1401" s="1" t="s">
        <v>5714</v>
      </c>
      <c r="H1401" t="s">
        <v>5715</v>
      </c>
      <c r="I1401" s="10" t="str">
        <f>IFERROR(LEFT(Table1[[#This Row],[ratingOld]],SEARCH("|", Table1[[#This Row],[ratingOld]])-2), AVERAGE(Table1[Ratings]))</f>
        <v>4.2</v>
      </c>
      <c r="J1401" s="1" t="str">
        <f>IF(Table1[[#This Row],[numBuyers]]&lt;&gt;"None",LEFT(Table1[[#This Row],[numBuyers]],SEARCH(" ",Table1[[#This Row],[numBuyers]])-1), "None")</f>
        <v>293</v>
      </c>
      <c r="K1401" s="1">
        <f>IFERROR(LEFT(Table1[[#This Row],[Column1]],SEARCH("k", Table1[[#This Row],[Column1]])-1), 0)</f>
        <v>0</v>
      </c>
      <c r="L1401" s="16" t="str">
        <f>IF(Table1[[#This Row],[Column2]]=0, Table1[[#This Row],[Column1]], Table1[[#This Row],[Column2]]*1000)</f>
        <v>293</v>
      </c>
      <c r="M1401" s="14" t="str">
        <f>IFERROR(MID(Table1[[#This Row],[price]],SEARCH("¹",Table1[[#This Row],[price]])+1, 10), MID(Table1[[#This Row],[price]],SEARCH("Rs. ",Table1[[#This Row],[price]])+4, 10))</f>
        <v>487</v>
      </c>
      <c r="N1401" s="6" t="str">
        <f>IF(ISNUMBER(SEARCH("Men", Table1[[#This Row],[name]])), "Men", "Women")</f>
        <v>Women</v>
      </c>
      <c r="O1401" s="6"/>
      <c r="P1401" s="6"/>
    </row>
    <row r="1402" spans="1:16" ht="19.8" customHeight="1" x14ac:dyDescent="0.3">
      <c r="A1402" t="s">
        <v>288</v>
      </c>
      <c r="B1402" t="s">
        <v>5716</v>
      </c>
      <c r="C1402" t="s">
        <v>24</v>
      </c>
      <c r="D1402" t="s">
        <v>235</v>
      </c>
      <c r="E1402" s="1" t="s">
        <v>5717</v>
      </c>
      <c r="F1402" t="s">
        <v>21</v>
      </c>
      <c r="G1402" s="1" t="s">
        <v>661</v>
      </c>
      <c r="H1402" t="s">
        <v>662</v>
      </c>
      <c r="I1402" s="10" t="str">
        <f>IFERROR(LEFT(Table1[[#This Row],[ratingOld]],SEARCH("|", Table1[[#This Row],[ratingOld]])-2), AVERAGE(Table1[Ratings]))</f>
        <v>4.4</v>
      </c>
      <c r="J1402" s="1" t="str">
        <f>IF(Table1[[#This Row],[numBuyers]]&lt;&gt;"None",LEFT(Table1[[#This Row],[numBuyers]],SEARCH(" ",Table1[[#This Row],[numBuyers]])-1), "None")</f>
        <v>1.1k</v>
      </c>
      <c r="K1402" s="1" t="str">
        <f>IFERROR(LEFT(Table1[[#This Row],[Column1]],SEARCH("k", Table1[[#This Row],[Column1]])-1), 0)</f>
        <v>1.1</v>
      </c>
      <c r="L1402" s="16">
        <f>IF(Table1[[#This Row],[Column2]]=0, Table1[[#This Row],[Column1]], Table1[[#This Row],[Column2]]*1000)</f>
        <v>1100</v>
      </c>
      <c r="M1402" s="14" t="str">
        <f>IFERROR(MID(Table1[[#This Row],[price]],SEARCH("¹",Table1[[#This Row],[price]])+1, 10), MID(Table1[[#This Row],[price]],SEARCH("Rs. ",Table1[[#This Row],[price]])+4, 10))</f>
        <v>1399</v>
      </c>
      <c r="N1402" s="6" t="str">
        <f>IF(ISNUMBER(SEARCH("Men", Table1[[#This Row],[name]])), "Men", "Women")</f>
        <v>Men</v>
      </c>
      <c r="O1402" s="6"/>
      <c r="P1402" s="6"/>
    </row>
    <row r="1403" spans="1:16" ht="19.8" customHeight="1" x14ac:dyDescent="0.3">
      <c r="A1403" t="s">
        <v>65</v>
      </c>
      <c r="B1403" t="s">
        <v>5718</v>
      </c>
      <c r="C1403" t="s">
        <v>5719</v>
      </c>
      <c r="D1403" t="s">
        <v>1065</v>
      </c>
      <c r="E1403" t="s">
        <v>5720</v>
      </c>
      <c r="F1403" t="s">
        <v>373</v>
      </c>
      <c r="G1403" s="1" t="s">
        <v>2695</v>
      </c>
      <c r="H1403" t="s">
        <v>175</v>
      </c>
      <c r="I1403" s="10" t="str">
        <f>IFERROR(LEFT(Table1[[#This Row],[ratingOld]],SEARCH("|", Table1[[#This Row],[ratingOld]])-2), AVERAGE(Table1[Ratings]))</f>
        <v>4.1</v>
      </c>
      <c r="J1403" s="1" t="str">
        <f>IF(Table1[[#This Row],[numBuyers]]&lt;&gt;"None",LEFT(Table1[[#This Row],[numBuyers]],SEARCH(" ",Table1[[#This Row],[numBuyers]])-1), "None")</f>
        <v>2.7k</v>
      </c>
      <c r="K1403" s="1" t="str">
        <f>IFERROR(LEFT(Table1[[#This Row],[Column1]],SEARCH("k", Table1[[#This Row],[Column1]])-1), 0)</f>
        <v>2.7</v>
      </c>
      <c r="L1403" s="16">
        <f>IF(Table1[[#This Row],[Column2]]=0, Table1[[#This Row],[Column1]], Table1[[#This Row],[Column2]]*1000)</f>
        <v>2700</v>
      </c>
      <c r="M1403" s="14" t="str">
        <f>IFERROR(MID(Table1[[#This Row],[price]],SEARCH("¹",Table1[[#This Row],[price]])+1, 10), MID(Table1[[#This Row],[price]],SEARCH("Rs. ",Table1[[#This Row],[price]])+4, 10))</f>
        <v>1002</v>
      </c>
      <c r="N1403" s="6" t="str">
        <f>IF(ISNUMBER(SEARCH("Men", Table1[[#This Row],[name]])), "Men", "Women")</f>
        <v>Men</v>
      </c>
      <c r="O1403" s="6"/>
      <c r="P1403" s="6"/>
    </row>
    <row r="1404" spans="1:16" ht="19.8" customHeight="1" x14ac:dyDescent="0.3">
      <c r="A1404" t="s">
        <v>288</v>
      </c>
      <c r="B1404" t="s">
        <v>5721</v>
      </c>
      <c r="C1404" t="s">
        <v>2046</v>
      </c>
      <c r="D1404" t="s">
        <v>526</v>
      </c>
      <c r="E1404" t="s">
        <v>5722</v>
      </c>
      <c r="F1404" s="1" t="s">
        <v>689</v>
      </c>
      <c r="G1404" s="1" t="s">
        <v>5723</v>
      </c>
      <c r="H1404" t="s">
        <v>5724</v>
      </c>
      <c r="I1404" s="10" t="str">
        <f>IFERROR(LEFT(Table1[[#This Row],[ratingOld]],SEARCH("|", Table1[[#This Row],[ratingOld]])-2), AVERAGE(Table1[Ratings]))</f>
        <v>4</v>
      </c>
      <c r="J1404" s="1" t="str">
        <f>IF(Table1[[#This Row],[numBuyers]]&lt;&gt;"None",LEFT(Table1[[#This Row],[numBuyers]],SEARCH(" ",Table1[[#This Row],[numBuyers]])-1), "None")</f>
        <v>732</v>
      </c>
      <c r="K1404" s="1">
        <f>IFERROR(LEFT(Table1[[#This Row],[Column1]],SEARCH("k", Table1[[#This Row],[Column1]])-1), 0)</f>
        <v>0</v>
      </c>
      <c r="L1404" s="16" t="str">
        <f>IF(Table1[[#This Row],[Column2]]=0, Table1[[#This Row],[Column1]], Table1[[#This Row],[Column2]]*1000)</f>
        <v>732</v>
      </c>
      <c r="M1404" s="14" t="str">
        <f>IFERROR(MID(Table1[[#This Row],[price]],SEARCH("¹",Table1[[#This Row],[price]])+1, 10), MID(Table1[[#This Row],[price]],SEARCH("Rs. ",Table1[[#This Row],[price]])+4, 10))</f>
        <v>1949</v>
      </c>
      <c r="N1404" s="6" t="str">
        <f>IF(ISNUMBER(SEARCH("Men", Table1[[#This Row],[name]])), "Men", "Women")</f>
        <v>Men</v>
      </c>
      <c r="O1404" s="6"/>
      <c r="P1404" s="6"/>
    </row>
    <row r="1405" spans="1:16" ht="19.8" customHeight="1" x14ac:dyDescent="0.3">
      <c r="A1405" t="s">
        <v>5725</v>
      </c>
      <c r="B1405" t="s">
        <v>5726</v>
      </c>
      <c r="C1405" t="s">
        <v>1109</v>
      </c>
      <c r="D1405" t="s">
        <v>21</v>
      </c>
      <c r="E1405" s="1" t="s">
        <v>5727</v>
      </c>
      <c r="F1405" t="s">
        <v>5728</v>
      </c>
      <c r="G1405" s="1" t="s">
        <v>1024</v>
      </c>
      <c r="H1405" t="s">
        <v>875</v>
      </c>
      <c r="I1405" s="10" t="str">
        <f>IFERROR(LEFT(Table1[[#This Row],[ratingOld]],SEARCH("|", Table1[[#This Row],[ratingOld]])-2), AVERAGE(Table1[Ratings]))</f>
        <v>3.7</v>
      </c>
      <c r="J1405" s="1" t="str">
        <f>IF(Table1[[#This Row],[numBuyers]]&lt;&gt;"None",LEFT(Table1[[#This Row],[numBuyers]],SEARCH(" ",Table1[[#This Row],[numBuyers]])-1), "None")</f>
        <v>10</v>
      </c>
      <c r="K1405" s="1">
        <f>IFERROR(LEFT(Table1[[#This Row],[Column1]],SEARCH("k", Table1[[#This Row],[Column1]])-1), 0)</f>
        <v>0</v>
      </c>
      <c r="L1405" s="16" t="str">
        <f>IF(Table1[[#This Row],[Column2]]=0, Table1[[#This Row],[Column1]], Table1[[#This Row],[Column2]]*1000)</f>
        <v>10</v>
      </c>
      <c r="M1405" s="14" t="str">
        <f>IFERROR(MID(Table1[[#This Row],[price]],SEARCH("¹",Table1[[#This Row],[price]])+1, 10), MID(Table1[[#This Row],[price]],SEARCH("Rs. ",Table1[[#This Row],[price]])+4, 10))</f>
        <v>1499</v>
      </c>
      <c r="N1405" s="6" t="str">
        <f>IF(ISNUMBER(SEARCH("Men", Table1[[#This Row],[name]])), "Men", "Women")</f>
        <v>Men</v>
      </c>
      <c r="O1405" s="6"/>
      <c r="P1405" s="6"/>
    </row>
    <row r="1406" spans="1:16" ht="19.8" customHeight="1" x14ac:dyDescent="0.3">
      <c r="A1406" t="s">
        <v>140</v>
      </c>
      <c r="B1406" t="s">
        <v>5729</v>
      </c>
      <c r="C1406" t="s">
        <v>3567</v>
      </c>
      <c r="D1406" t="s">
        <v>908</v>
      </c>
      <c r="E1406" t="s">
        <v>5730</v>
      </c>
      <c r="F1406" s="1" t="s">
        <v>5731</v>
      </c>
      <c r="G1406" s="1" t="s">
        <v>5732</v>
      </c>
      <c r="H1406" t="s">
        <v>2460</v>
      </c>
      <c r="I1406" s="10" t="str">
        <f>IFERROR(LEFT(Table1[[#This Row],[ratingOld]],SEARCH("|", Table1[[#This Row],[ratingOld]])-2), AVERAGE(Table1[Ratings]))</f>
        <v>4.2</v>
      </c>
      <c r="J1406" s="1" t="str">
        <f>IF(Table1[[#This Row],[numBuyers]]&lt;&gt;"None",LEFT(Table1[[#This Row],[numBuyers]],SEARCH(" ",Table1[[#This Row],[numBuyers]])-1), "None")</f>
        <v>239</v>
      </c>
      <c r="K1406" s="1">
        <f>IFERROR(LEFT(Table1[[#This Row],[Column1]],SEARCH("k", Table1[[#This Row],[Column1]])-1), 0)</f>
        <v>0</v>
      </c>
      <c r="L1406" s="16" t="str">
        <f>IF(Table1[[#This Row],[Column2]]=0, Table1[[#This Row],[Column1]], Table1[[#This Row],[Column2]]*1000)</f>
        <v>239</v>
      </c>
      <c r="M1406" s="14" t="str">
        <f>IFERROR(MID(Table1[[#This Row],[price]],SEARCH("¹",Table1[[#This Row],[price]])+1, 10), MID(Table1[[#This Row],[price]],SEARCH("Rs. ",Table1[[#This Row],[price]])+4, 10))</f>
        <v>923</v>
      </c>
      <c r="N1406" s="6" t="str">
        <f>IF(ISNUMBER(SEARCH("Men", Table1[[#This Row],[name]])), "Men", "Women")</f>
        <v>Men</v>
      </c>
      <c r="O1406" s="6"/>
      <c r="P1406" s="6"/>
    </row>
    <row r="1407" spans="1:16" ht="19.8" customHeight="1" x14ac:dyDescent="0.3">
      <c r="A1407" t="s">
        <v>240</v>
      </c>
      <c r="B1407" t="s">
        <v>5733</v>
      </c>
      <c r="C1407" t="s">
        <v>926</v>
      </c>
      <c r="D1407" t="s">
        <v>792</v>
      </c>
      <c r="E1407" s="1" t="s">
        <v>5734</v>
      </c>
      <c r="F1407" s="1" t="s">
        <v>130</v>
      </c>
      <c r="G1407" s="1" t="s">
        <v>5735</v>
      </c>
      <c r="H1407" t="s">
        <v>2771</v>
      </c>
      <c r="I1407" s="10" t="str">
        <f>IFERROR(LEFT(Table1[[#This Row],[ratingOld]],SEARCH("|", Table1[[#This Row],[ratingOld]])-2), AVERAGE(Table1[Ratings]))</f>
        <v>3.3</v>
      </c>
      <c r="J1407" s="1" t="str">
        <f>IF(Table1[[#This Row],[numBuyers]]&lt;&gt;"None",LEFT(Table1[[#This Row],[numBuyers]],SEARCH(" ",Table1[[#This Row],[numBuyers]])-1), "None")</f>
        <v>25</v>
      </c>
      <c r="K1407" s="1">
        <f>IFERROR(LEFT(Table1[[#This Row],[Column1]],SEARCH("k", Table1[[#This Row],[Column1]])-1), 0)</f>
        <v>0</v>
      </c>
      <c r="L1407" s="16" t="str">
        <f>IF(Table1[[#This Row],[Column2]]=0, Table1[[#This Row],[Column1]], Table1[[#This Row],[Column2]]*1000)</f>
        <v>25</v>
      </c>
      <c r="M1407" s="14" t="str">
        <f>IFERROR(MID(Table1[[#This Row],[price]],SEARCH("¹",Table1[[#This Row],[price]])+1, 10), MID(Table1[[#This Row],[price]],SEARCH("Rs. ",Table1[[#This Row],[price]])+4, 10))</f>
        <v>699</v>
      </c>
      <c r="N1407" s="6" t="str">
        <f>IF(ISNUMBER(SEARCH("Men", Table1[[#This Row],[name]])), "Men", "Women")</f>
        <v>Men</v>
      </c>
      <c r="O1407" s="6"/>
      <c r="P1407" s="6"/>
    </row>
    <row r="1408" spans="1:16" ht="19.8" customHeight="1" x14ac:dyDescent="0.3">
      <c r="A1408" t="s">
        <v>127</v>
      </c>
      <c r="B1408" t="s">
        <v>5736</v>
      </c>
      <c r="C1408" t="s">
        <v>562</v>
      </c>
      <c r="D1408" t="s">
        <v>68</v>
      </c>
      <c r="E1408" t="s">
        <v>5737</v>
      </c>
      <c r="F1408" s="1" t="s">
        <v>5738</v>
      </c>
      <c r="G1408" s="1" t="s">
        <v>5739</v>
      </c>
      <c r="H1408" t="s">
        <v>5293</v>
      </c>
      <c r="I1408" s="10" t="str">
        <f>IFERROR(LEFT(Table1[[#This Row],[ratingOld]],SEARCH("|", Table1[[#This Row],[ratingOld]])-2), AVERAGE(Table1[Ratings]))</f>
        <v>4.1</v>
      </c>
      <c r="J1408" s="1" t="str">
        <f>IF(Table1[[#This Row],[numBuyers]]&lt;&gt;"None",LEFT(Table1[[#This Row],[numBuyers]],SEARCH(" ",Table1[[#This Row],[numBuyers]])-1), "None")</f>
        <v>43</v>
      </c>
      <c r="K1408" s="1">
        <f>IFERROR(LEFT(Table1[[#This Row],[Column1]],SEARCH("k", Table1[[#This Row],[Column1]])-1), 0)</f>
        <v>0</v>
      </c>
      <c r="L1408" s="16" t="str">
        <f>IF(Table1[[#This Row],[Column2]]=0, Table1[[#This Row],[Column1]], Table1[[#This Row],[Column2]]*1000)</f>
        <v>43</v>
      </c>
      <c r="M1408" s="14" t="str">
        <f>IFERROR(MID(Table1[[#This Row],[price]],SEARCH("¹",Table1[[#This Row],[price]])+1, 10), MID(Table1[[#This Row],[price]],SEARCH("Rs. ",Table1[[#This Row],[price]])+4, 10))</f>
        <v>1574</v>
      </c>
      <c r="N1408" s="6" t="str">
        <f>IF(ISNUMBER(SEARCH("Men", Table1[[#This Row],[name]])), "Men", "Women")</f>
        <v>Men</v>
      </c>
      <c r="O1408" s="6"/>
      <c r="P1408" s="6"/>
    </row>
    <row r="1409" spans="1:16" ht="19.8" customHeight="1" x14ac:dyDescent="0.3">
      <c r="A1409" t="s">
        <v>691</v>
      </c>
      <c r="B1409" t="s">
        <v>5740</v>
      </c>
      <c r="C1409" t="s">
        <v>1085</v>
      </c>
      <c r="D1409" t="s">
        <v>254</v>
      </c>
      <c r="E1409" t="s">
        <v>5741</v>
      </c>
      <c r="F1409" t="s">
        <v>5742</v>
      </c>
      <c r="G1409" s="1" t="s">
        <v>5743</v>
      </c>
      <c r="H1409" t="s">
        <v>175</v>
      </c>
      <c r="I1409" s="10" t="str">
        <f>IFERROR(LEFT(Table1[[#This Row],[ratingOld]],SEARCH("|", Table1[[#This Row],[ratingOld]])-2), AVERAGE(Table1[Ratings]))</f>
        <v>4.5</v>
      </c>
      <c r="J1409" s="1" t="str">
        <f>IF(Table1[[#This Row],[numBuyers]]&lt;&gt;"None",LEFT(Table1[[#This Row],[numBuyers]],SEARCH(" ",Table1[[#This Row],[numBuyers]])-1), "None")</f>
        <v>2.7k</v>
      </c>
      <c r="K1409" s="1" t="str">
        <f>IFERROR(LEFT(Table1[[#This Row],[Column1]],SEARCH("k", Table1[[#This Row],[Column1]])-1), 0)</f>
        <v>2.7</v>
      </c>
      <c r="L1409" s="16">
        <f>IF(Table1[[#This Row],[Column2]]=0, Table1[[#This Row],[Column1]], Table1[[#This Row],[Column2]]*1000)</f>
        <v>2700</v>
      </c>
      <c r="M1409" s="14" t="str">
        <f>IFERROR(MID(Table1[[#This Row],[price]],SEARCH("¹",Table1[[#This Row],[price]])+1, 10), MID(Table1[[#This Row],[price]],SEARCH("Rs. ",Table1[[#This Row],[price]])+4, 10))</f>
        <v>569</v>
      </c>
      <c r="N1409" s="6" t="str">
        <f>IF(ISNUMBER(SEARCH("Men", Table1[[#This Row],[name]])), "Men", "Women")</f>
        <v>Women</v>
      </c>
      <c r="O1409" s="6"/>
      <c r="P1409" s="6"/>
    </row>
    <row r="1410" spans="1:16" ht="19.8" customHeight="1" x14ac:dyDescent="0.3">
      <c r="A1410" t="s">
        <v>1400</v>
      </c>
      <c r="B1410" t="s">
        <v>5744</v>
      </c>
      <c r="C1410" t="s">
        <v>1267</v>
      </c>
      <c r="D1410" t="s">
        <v>1382</v>
      </c>
      <c r="E1410" s="1" t="s">
        <v>5745</v>
      </c>
      <c r="F1410" s="1" t="s">
        <v>2126</v>
      </c>
      <c r="G1410" s="1" t="s">
        <v>5746</v>
      </c>
      <c r="H1410" t="s">
        <v>4803</v>
      </c>
      <c r="I1410" s="10" t="str">
        <f>IFERROR(LEFT(Table1[[#This Row],[ratingOld]],SEARCH("|", Table1[[#This Row],[ratingOld]])-2), AVERAGE(Table1[Ratings]))</f>
        <v>4.5</v>
      </c>
      <c r="J1410" s="1" t="str">
        <f>IF(Table1[[#This Row],[numBuyers]]&lt;&gt;"None",LEFT(Table1[[#This Row],[numBuyers]],SEARCH(" ",Table1[[#This Row],[numBuyers]])-1), "None")</f>
        <v>308</v>
      </c>
      <c r="K1410" s="1">
        <f>IFERROR(LEFT(Table1[[#This Row],[Column1]],SEARCH("k", Table1[[#This Row],[Column1]])-1), 0)</f>
        <v>0</v>
      </c>
      <c r="L1410" s="16" t="str">
        <f>IF(Table1[[#This Row],[Column2]]=0, Table1[[#This Row],[Column1]], Table1[[#This Row],[Column2]]*1000)</f>
        <v>308</v>
      </c>
      <c r="M1410" s="14" t="str">
        <f>IFERROR(MID(Table1[[#This Row],[price]],SEARCH("¹",Table1[[#This Row],[price]])+1, 10), MID(Table1[[#This Row],[price]],SEARCH("Rs. ",Table1[[#This Row],[price]])+4, 10))</f>
        <v>679</v>
      </c>
      <c r="N1410" s="6" t="str">
        <f>IF(ISNUMBER(SEARCH("Men", Table1[[#This Row],[name]])), "Men", "Women")</f>
        <v>Men</v>
      </c>
      <c r="O1410" s="6"/>
      <c r="P1410" s="6"/>
    </row>
    <row r="1411" spans="1:16" ht="19.8" customHeight="1" x14ac:dyDescent="0.3">
      <c r="A1411" t="s">
        <v>240</v>
      </c>
      <c r="B1411" t="s">
        <v>5747</v>
      </c>
      <c r="C1411" t="s">
        <v>926</v>
      </c>
      <c r="D1411" t="s">
        <v>927</v>
      </c>
      <c r="E1411" s="1" t="s">
        <v>5748</v>
      </c>
      <c r="F1411" s="1" t="s">
        <v>4676</v>
      </c>
      <c r="G1411" s="1" t="s">
        <v>5749</v>
      </c>
      <c r="H1411" t="s">
        <v>912</v>
      </c>
      <c r="I1411" s="10" t="str">
        <f>IFERROR(LEFT(Table1[[#This Row],[ratingOld]],SEARCH("|", Table1[[#This Row],[ratingOld]])-2), AVERAGE(Table1[Ratings]))</f>
        <v>3.5</v>
      </c>
      <c r="J1411" s="1" t="str">
        <f>IF(Table1[[#This Row],[numBuyers]]&lt;&gt;"None",LEFT(Table1[[#This Row],[numBuyers]],SEARCH(" ",Table1[[#This Row],[numBuyers]])-1), "None")</f>
        <v>4</v>
      </c>
      <c r="K1411" s="1">
        <f>IFERROR(LEFT(Table1[[#This Row],[Column1]],SEARCH("k", Table1[[#This Row],[Column1]])-1), 0)</f>
        <v>0</v>
      </c>
      <c r="L1411" s="16" t="str">
        <f>IF(Table1[[#This Row],[Column2]]=0, Table1[[#This Row],[Column1]], Table1[[#This Row],[Column2]]*1000)</f>
        <v>4</v>
      </c>
      <c r="M1411" s="14" t="str">
        <f>IFERROR(MID(Table1[[#This Row],[price]],SEARCH("¹",Table1[[#This Row],[price]])+1, 10), MID(Table1[[#This Row],[price]],SEARCH("Rs. ",Table1[[#This Row],[price]])+4, 10))</f>
        <v>699</v>
      </c>
      <c r="N1411" s="6" t="str">
        <f>IF(ISNUMBER(SEARCH("Men", Table1[[#This Row],[name]])), "Men", "Women")</f>
        <v>Men</v>
      </c>
      <c r="O1411" s="6"/>
      <c r="P1411" s="6"/>
    </row>
    <row r="1412" spans="1:16" ht="19.8" customHeight="1" x14ac:dyDescent="0.3">
      <c r="A1412" t="s">
        <v>85</v>
      </c>
      <c r="B1412" t="s">
        <v>5750</v>
      </c>
      <c r="C1412" t="s">
        <v>5751</v>
      </c>
      <c r="D1412" t="s">
        <v>792</v>
      </c>
      <c r="E1412" s="1" t="s">
        <v>5752</v>
      </c>
      <c r="F1412" s="1" t="s">
        <v>5753</v>
      </c>
      <c r="G1412" s="1" t="s">
        <v>2356</v>
      </c>
      <c r="H1412" t="s">
        <v>2357</v>
      </c>
      <c r="I1412" s="10" t="str">
        <f>IFERROR(LEFT(Table1[[#This Row],[ratingOld]],SEARCH("|", Table1[[#This Row],[ratingOld]])-2), AVERAGE(Table1[Ratings]))</f>
        <v>4.2</v>
      </c>
      <c r="J1412" s="1" t="str">
        <f>IF(Table1[[#This Row],[numBuyers]]&lt;&gt;"None",LEFT(Table1[[#This Row],[numBuyers]],SEARCH(" ",Table1[[#This Row],[numBuyers]])-1), "None")</f>
        <v>137</v>
      </c>
      <c r="K1412" s="1">
        <f>IFERROR(LEFT(Table1[[#This Row],[Column1]],SEARCH("k", Table1[[#This Row],[Column1]])-1), 0)</f>
        <v>0</v>
      </c>
      <c r="L1412" s="16" t="str">
        <f>IF(Table1[[#This Row],[Column2]]=0, Table1[[#This Row],[Column1]], Table1[[#This Row],[Column2]]*1000)</f>
        <v>137</v>
      </c>
      <c r="M1412" s="14" t="str">
        <f>IFERROR(MID(Table1[[#This Row],[price]],SEARCH("¹",Table1[[#This Row],[price]])+1, 10), MID(Table1[[#This Row],[price]],SEARCH("Rs. ",Table1[[#This Row],[price]])+4, 10))</f>
        <v>1339</v>
      </c>
      <c r="N1412" s="6" t="str">
        <f>IF(ISNUMBER(SEARCH("Men", Table1[[#This Row],[name]])), "Men", "Women")</f>
        <v>Men</v>
      </c>
      <c r="O1412" s="6"/>
      <c r="P1412" s="6"/>
    </row>
    <row r="1413" spans="1:16" ht="19.8" customHeight="1" x14ac:dyDescent="0.3">
      <c r="A1413" t="s">
        <v>1199</v>
      </c>
      <c r="B1413" t="s">
        <v>5754</v>
      </c>
      <c r="C1413" t="s">
        <v>5755</v>
      </c>
      <c r="D1413" t="s">
        <v>230</v>
      </c>
      <c r="E1413" s="1" t="s">
        <v>5756</v>
      </c>
      <c r="F1413" t="s">
        <v>373</v>
      </c>
      <c r="G1413" s="1" t="s">
        <v>5757</v>
      </c>
      <c r="H1413" t="s">
        <v>633</v>
      </c>
      <c r="I1413" s="10" t="str">
        <f>IFERROR(LEFT(Table1[[#This Row],[ratingOld]],SEARCH("|", Table1[[#This Row],[ratingOld]])-2), AVERAGE(Table1[Ratings]))</f>
        <v>3.7</v>
      </c>
      <c r="J1413" s="1" t="str">
        <f>IF(Table1[[#This Row],[numBuyers]]&lt;&gt;"None",LEFT(Table1[[#This Row],[numBuyers]],SEARCH(" ",Table1[[#This Row],[numBuyers]])-1), "None")</f>
        <v>46</v>
      </c>
      <c r="K1413" s="1">
        <f>IFERROR(LEFT(Table1[[#This Row],[Column1]],SEARCH("k", Table1[[#This Row],[Column1]])-1), 0)</f>
        <v>0</v>
      </c>
      <c r="L1413" s="16" t="str">
        <f>IF(Table1[[#This Row],[Column2]]=0, Table1[[#This Row],[Column1]], Table1[[#This Row],[Column2]]*1000)</f>
        <v>46</v>
      </c>
      <c r="M1413" s="14" t="str">
        <f>IFERROR(MID(Table1[[#This Row],[price]],SEARCH("¹",Table1[[#This Row],[price]])+1, 10), MID(Table1[[#This Row],[price]],SEARCH("Rs. ",Table1[[#This Row],[price]])+4, 10))</f>
        <v>374</v>
      </c>
      <c r="N1413" s="6" t="str">
        <f>IF(ISNUMBER(SEARCH("Men", Table1[[#This Row],[name]])), "Men", "Women")</f>
        <v>Women</v>
      </c>
      <c r="O1413" s="6"/>
      <c r="P1413" s="6"/>
    </row>
    <row r="1414" spans="1:16" ht="19.8" customHeight="1" x14ac:dyDescent="0.3">
      <c r="A1414" t="s">
        <v>599</v>
      </c>
      <c r="B1414" t="s">
        <v>5758</v>
      </c>
      <c r="C1414" t="s">
        <v>465</v>
      </c>
      <c r="D1414" t="s">
        <v>680</v>
      </c>
      <c r="E1414" t="s">
        <v>5759</v>
      </c>
      <c r="F1414" t="s">
        <v>21</v>
      </c>
      <c r="G1414" s="1" t="s">
        <v>3522</v>
      </c>
      <c r="H1414" t="s">
        <v>1629</v>
      </c>
      <c r="I1414" s="10" t="str">
        <f>IFERROR(LEFT(Table1[[#This Row],[ratingOld]],SEARCH("|", Table1[[#This Row],[ratingOld]])-2), AVERAGE(Table1[Ratings]))</f>
        <v>4.5</v>
      </c>
      <c r="J1414" s="1" t="str">
        <f>IF(Table1[[#This Row],[numBuyers]]&lt;&gt;"None",LEFT(Table1[[#This Row],[numBuyers]],SEARCH(" ",Table1[[#This Row],[numBuyers]])-1), "None")</f>
        <v>2.8k</v>
      </c>
      <c r="K1414" s="1" t="str">
        <f>IFERROR(LEFT(Table1[[#This Row],[Column1]],SEARCH("k", Table1[[#This Row],[Column1]])-1), 0)</f>
        <v>2.8</v>
      </c>
      <c r="L1414" s="16">
        <f>IF(Table1[[#This Row],[Column2]]=0, Table1[[#This Row],[Column1]], Table1[[#This Row],[Column2]]*1000)</f>
        <v>2800</v>
      </c>
      <c r="M1414" s="14" t="str">
        <f>IFERROR(MID(Table1[[#This Row],[price]],SEARCH("¹",Table1[[#This Row],[price]])+1, 10), MID(Table1[[#This Row],[price]],SEARCH("Rs. ",Table1[[#This Row],[price]])+4, 10))</f>
        <v>493</v>
      </c>
      <c r="N1414" s="6" t="str">
        <f>IF(ISNUMBER(SEARCH("Men", Table1[[#This Row],[name]])), "Men", "Women")</f>
        <v>Women</v>
      </c>
      <c r="O1414" s="6"/>
      <c r="P1414" s="6"/>
    </row>
    <row r="1415" spans="1:16" ht="19.8" customHeight="1" x14ac:dyDescent="0.3">
      <c r="A1415" t="s">
        <v>96</v>
      </c>
      <c r="B1415" t="s">
        <v>5760</v>
      </c>
      <c r="C1415" t="s">
        <v>1528</v>
      </c>
      <c r="D1415" t="s">
        <v>194</v>
      </c>
      <c r="E1415" s="1" t="s">
        <v>5761</v>
      </c>
      <c r="F1415" s="1" t="s">
        <v>2184</v>
      </c>
      <c r="G1415" s="1" t="s">
        <v>5762</v>
      </c>
      <c r="H1415" t="s">
        <v>5763</v>
      </c>
      <c r="I1415" s="10" t="str">
        <f>IFERROR(LEFT(Table1[[#This Row],[ratingOld]],SEARCH("|", Table1[[#This Row],[ratingOld]])-2), AVERAGE(Table1[Ratings]))</f>
        <v>4.4</v>
      </c>
      <c r="J1415" s="1" t="str">
        <f>IF(Table1[[#This Row],[numBuyers]]&lt;&gt;"None",LEFT(Table1[[#This Row],[numBuyers]],SEARCH(" ",Table1[[#This Row],[numBuyers]])-1), "None")</f>
        <v>77</v>
      </c>
      <c r="K1415" s="1">
        <f>IFERROR(LEFT(Table1[[#This Row],[Column1]],SEARCH("k", Table1[[#This Row],[Column1]])-1), 0)</f>
        <v>0</v>
      </c>
      <c r="L1415" s="16" t="str">
        <f>IF(Table1[[#This Row],[Column2]]=0, Table1[[#This Row],[Column1]], Table1[[#This Row],[Column2]]*1000)</f>
        <v>77</v>
      </c>
      <c r="M1415" s="14" t="str">
        <f>IFERROR(MID(Table1[[#This Row],[price]],SEARCH("¹",Table1[[#This Row],[price]])+1, 10), MID(Table1[[#This Row],[price]],SEARCH("Rs. ",Table1[[#This Row],[price]])+4, 10))</f>
        <v>3775</v>
      </c>
      <c r="N1415" s="6" t="str">
        <f>IF(ISNUMBER(SEARCH("Men", Table1[[#This Row],[name]])), "Men", "Women")</f>
        <v>Men</v>
      </c>
      <c r="O1415" s="6"/>
      <c r="P1415" s="6"/>
    </row>
    <row r="1416" spans="1:16" ht="19.8" customHeight="1" x14ac:dyDescent="0.3">
      <c r="A1416" t="s">
        <v>104</v>
      </c>
      <c r="B1416" t="s">
        <v>5764</v>
      </c>
      <c r="C1416" t="s">
        <v>791</v>
      </c>
      <c r="D1416" t="s">
        <v>215</v>
      </c>
      <c r="E1416" s="1" t="s">
        <v>5765</v>
      </c>
      <c r="F1416" s="1" t="s">
        <v>5766</v>
      </c>
      <c r="G1416" s="1" t="s">
        <v>5767</v>
      </c>
      <c r="H1416" t="s">
        <v>1809</v>
      </c>
      <c r="I1416" s="10" t="str">
        <f>IFERROR(LEFT(Table1[[#This Row],[ratingOld]],SEARCH("|", Table1[[#This Row],[ratingOld]])-2), AVERAGE(Table1[Ratings]))</f>
        <v>3.8</v>
      </c>
      <c r="J1416" s="1" t="str">
        <f>IF(Table1[[#This Row],[numBuyers]]&lt;&gt;"None",LEFT(Table1[[#This Row],[numBuyers]],SEARCH(" ",Table1[[#This Row],[numBuyers]])-1), "None")</f>
        <v>118</v>
      </c>
      <c r="K1416" s="1">
        <f>IFERROR(LEFT(Table1[[#This Row],[Column1]],SEARCH("k", Table1[[#This Row],[Column1]])-1), 0)</f>
        <v>0</v>
      </c>
      <c r="L1416" s="16" t="str">
        <f>IF(Table1[[#This Row],[Column2]]=0, Table1[[#This Row],[Column1]], Table1[[#This Row],[Column2]]*1000)</f>
        <v>118</v>
      </c>
      <c r="M1416" s="14" t="str">
        <f>IFERROR(MID(Table1[[#This Row],[price]],SEARCH("¹",Table1[[#This Row],[price]])+1, 10), MID(Table1[[#This Row],[price]],SEARCH("Rs. ",Table1[[#This Row],[price]])+4, 10))</f>
        <v>549</v>
      </c>
      <c r="N1416" s="6" t="str">
        <f>IF(ISNUMBER(SEARCH("Men", Table1[[#This Row],[name]])), "Men", "Women")</f>
        <v>Women</v>
      </c>
      <c r="O1416" s="6"/>
      <c r="P1416" s="6"/>
    </row>
    <row r="1417" spans="1:16" ht="19.8" customHeight="1" x14ac:dyDescent="0.3">
      <c r="A1417" t="s">
        <v>65</v>
      </c>
      <c r="B1417" t="s">
        <v>2358</v>
      </c>
      <c r="C1417" t="s">
        <v>73</v>
      </c>
      <c r="D1417" t="s">
        <v>1254</v>
      </c>
      <c r="E1417" t="s">
        <v>5768</v>
      </c>
      <c r="F1417" s="1" t="s">
        <v>802</v>
      </c>
      <c r="G1417" s="1" t="s">
        <v>5769</v>
      </c>
      <c r="H1417" t="s">
        <v>147</v>
      </c>
      <c r="I1417" s="10" t="str">
        <f>IFERROR(LEFT(Table1[[#This Row],[ratingOld]],SEARCH("|", Table1[[#This Row],[ratingOld]])-2), AVERAGE(Table1[Ratings]))</f>
        <v>3.8</v>
      </c>
      <c r="J1417" s="1" t="str">
        <f>IF(Table1[[#This Row],[numBuyers]]&lt;&gt;"None",LEFT(Table1[[#This Row],[numBuyers]],SEARCH(" ",Table1[[#This Row],[numBuyers]])-1), "None")</f>
        <v>4.7k</v>
      </c>
      <c r="K1417" s="1" t="str">
        <f>IFERROR(LEFT(Table1[[#This Row],[Column1]],SEARCH("k", Table1[[#This Row],[Column1]])-1), 0)</f>
        <v>4.7</v>
      </c>
      <c r="L1417" s="16">
        <f>IF(Table1[[#This Row],[Column2]]=0, Table1[[#This Row],[Column1]], Table1[[#This Row],[Column2]]*1000)</f>
        <v>4700</v>
      </c>
      <c r="M1417" s="14" t="str">
        <f>IFERROR(MID(Table1[[#This Row],[price]],SEARCH("¹",Table1[[#This Row],[price]])+1, 10), MID(Table1[[#This Row],[price]],SEARCH("Rs. ",Table1[[#This Row],[price]])+4, 10))</f>
        <v>681</v>
      </c>
      <c r="N1417" s="6" t="str">
        <f>IF(ISNUMBER(SEARCH("Men", Table1[[#This Row],[name]])), "Men", "Women")</f>
        <v>Men</v>
      </c>
      <c r="O1417" s="6"/>
      <c r="P1417" s="6"/>
    </row>
    <row r="1418" spans="1:16" ht="19.8" customHeight="1" x14ac:dyDescent="0.3">
      <c r="A1418" t="s">
        <v>65</v>
      </c>
      <c r="B1418" t="s">
        <v>5770</v>
      </c>
      <c r="C1418" t="s">
        <v>3279</v>
      </c>
      <c r="D1418" t="s">
        <v>2226</v>
      </c>
      <c r="E1418" t="s">
        <v>5771</v>
      </c>
      <c r="F1418" s="1" t="s">
        <v>5772</v>
      </c>
      <c r="G1418" s="1" t="s">
        <v>3760</v>
      </c>
      <c r="H1418" t="s">
        <v>110</v>
      </c>
      <c r="I1418" s="10" t="str">
        <f>IFERROR(LEFT(Table1[[#This Row],[ratingOld]],SEARCH("|", Table1[[#This Row],[ratingOld]])-2), AVERAGE(Table1[Ratings]))</f>
        <v>4.1</v>
      </c>
      <c r="J1418" s="1" t="str">
        <f>IF(Table1[[#This Row],[numBuyers]]&lt;&gt;"None",LEFT(Table1[[#This Row],[numBuyers]],SEARCH(" ",Table1[[#This Row],[numBuyers]])-1), "None")</f>
        <v>1.3k</v>
      </c>
      <c r="K1418" s="1" t="str">
        <f>IFERROR(LEFT(Table1[[#This Row],[Column1]],SEARCH("k", Table1[[#This Row],[Column1]])-1), 0)</f>
        <v>1.3</v>
      </c>
      <c r="L1418" s="16">
        <f>IF(Table1[[#This Row],[Column2]]=0, Table1[[#This Row],[Column1]], Table1[[#This Row],[Column2]]*1000)</f>
        <v>1300</v>
      </c>
      <c r="M1418" s="14" t="str">
        <f>IFERROR(MID(Table1[[#This Row],[price]],SEARCH("¹",Table1[[#This Row],[price]])+1, 10), MID(Table1[[#This Row],[price]],SEARCH("Rs. ",Table1[[#This Row],[price]])+4, 10))</f>
        <v>449</v>
      </c>
      <c r="N1418" s="6" t="str">
        <f>IF(ISNUMBER(SEARCH("Men", Table1[[#This Row],[name]])), "Men", "Women")</f>
        <v>Men</v>
      </c>
      <c r="O1418" s="6"/>
      <c r="P1418" s="6"/>
    </row>
    <row r="1419" spans="1:16" ht="19.8" customHeight="1" x14ac:dyDescent="0.3">
      <c r="A1419" t="s">
        <v>65</v>
      </c>
      <c r="B1419" t="s">
        <v>5773</v>
      </c>
      <c r="C1419" t="s">
        <v>5774</v>
      </c>
      <c r="D1419" t="s">
        <v>908</v>
      </c>
      <c r="E1419" t="s">
        <v>5775</v>
      </c>
      <c r="F1419" s="1" t="s">
        <v>285</v>
      </c>
      <c r="G1419" s="1" t="s">
        <v>2648</v>
      </c>
      <c r="H1419" t="s">
        <v>2649</v>
      </c>
      <c r="I1419" s="10" t="str">
        <f>IFERROR(LEFT(Table1[[#This Row],[ratingOld]],SEARCH("|", Table1[[#This Row],[ratingOld]])-2), AVERAGE(Table1[Ratings]))</f>
        <v>4.3</v>
      </c>
      <c r="J1419" s="1" t="str">
        <f>IF(Table1[[#This Row],[numBuyers]]&lt;&gt;"None",LEFT(Table1[[#This Row],[numBuyers]],SEARCH(" ",Table1[[#This Row],[numBuyers]])-1), "None")</f>
        <v>6.3k</v>
      </c>
      <c r="K1419" s="1" t="str">
        <f>IFERROR(LEFT(Table1[[#This Row],[Column1]],SEARCH("k", Table1[[#This Row],[Column1]])-1), 0)</f>
        <v>6.3</v>
      </c>
      <c r="L1419" s="16">
        <f>IF(Table1[[#This Row],[Column2]]=0, Table1[[#This Row],[Column1]], Table1[[#This Row],[Column2]]*1000)</f>
        <v>6300</v>
      </c>
      <c r="M1419" s="14" t="str">
        <f>IFERROR(MID(Table1[[#This Row],[price]],SEARCH("¹",Table1[[#This Row],[price]])+1, 10), MID(Table1[[#This Row],[price]],SEARCH("Rs. ",Table1[[#This Row],[price]])+4, 10))</f>
        <v>461</v>
      </c>
      <c r="N1419" s="6" t="str">
        <f>IF(ISNUMBER(SEARCH("Men", Table1[[#This Row],[name]])), "Men", "Women")</f>
        <v>Men</v>
      </c>
      <c r="O1419" s="6"/>
      <c r="P1419" s="6"/>
    </row>
    <row r="1420" spans="1:16" ht="19.8" customHeight="1" x14ac:dyDescent="0.3">
      <c r="A1420" t="s">
        <v>1810</v>
      </c>
      <c r="B1420" t="s">
        <v>5776</v>
      </c>
      <c r="C1420" t="s">
        <v>61</v>
      </c>
      <c r="D1420" t="s">
        <v>5777</v>
      </c>
      <c r="E1420" s="1" t="s">
        <v>5778</v>
      </c>
      <c r="F1420" s="1" t="s">
        <v>5779</v>
      </c>
      <c r="G1420" s="1" t="s">
        <v>5780</v>
      </c>
      <c r="H1420" t="s">
        <v>5781</v>
      </c>
      <c r="I1420" s="10" t="str">
        <f>IFERROR(LEFT(Table1[[#This Row],[ratingOld]],SEARCH("|", Table1[[#This Row],[ratingOld]])-2), AVERAGE(Table1[Ratings]))</f>
        <v>4.3</v>
      </c>
      <c r="J1420" s="1" t="str">
        <f>IF(Table1[[#This Row],[numBuyers]]&lt;&gt;"None",LEFT(Table1[[#This Row],[numBuyers]],SEARCH(" ",Table1[[#This Row],[numBuyers]])-1), "None")</f>
        <v>160</v>
      </c>
      <c r="K1420" s="1">
        <f>IFERROR(LEFT(Table1[[#This Row],[Column1]],SEARCH("k", Table1[[#This Row],[Column1]])-1), 0)</f>
        <v>0</v>
      </c>
      <c r="L1420" s="16" t="str">
        <f>IF(Table1[[#This Row],[Column2]]=0, Table1[[#This Row],[Column1]], Table1[[#This Row],[Column2]]*1000)</f>
        <v>160</v>
      </c>
      <c r="M1420" s="14" t="str">
        <f>IFERROR(MID(Table1[[#This Row],[price]],SEARCH("¹",Table1[[#This Row],[price]])+1, 10), MID(Table1[[#This Row],[price]],SEARCH("Rs. ",Table1[[#This Row],[price]])+4, 10))</f>
        <v>2999</v>
      </c>
      <c r="N1420" s="6" t="str">
        <f>IF(ISNUMBER(SEARCH("Men", Table1[[#This Row],[name]])), "Men", "Women")</f>
        <v>Women</v>
      </c>
      <c r="O1420" s="6"/>
      <c r="P1420" s="6"/>
    </row>
    <row r="1421" spans="1:16" ht="19.8" hidden="1" customHeight="1" x14ac:dyDescent="0.3">
      <c r="A1421" t="s">
        <v>5782</v>
      </c>
      <c r="B1421" t="s">
        <v>5783</v>
      </c>
      <c r="C1421" t="s">
        <v>17</v>
      </c>
      <c r="D1421" t="s">
        <v>927</v>
      </c>
      <c r="E1421" s="1" t="s">
        <v>5784</v>
      </c>
      <c r="F1421" s="1" t="s">
        <v>5785</v>
      </c>
      <c r="G1421" t="s">
        <v>21</v>
      </c>
      <c r="H1421" t="s">
        <v>21</v>
      </c>
      <c r="I1421" s="1" t="str">
        <f ca="1">IFERROR(LEFT(Table1[[#This Row],[ratingOld]],SEARCH("|", Table1[[#This Row],[ratingOld]])-2), AVERAGE(Table1[Ratings]))</f>
        <v>4.4</v>
      </c>
      <c r="J1421" s="1" t="str">
        <f>IF(Table1[[#This Row],[numBuyers]]&lt;&gt;"None",LEFT(Table1[[#This Row],[numBuyers]],SEARCH(" ",Table1[[#This Row],[numBuyers]])-1), "None")</f>
        <v>None</v>
      </c>
      <c r="K1421" s="1">
        <f>IFERROR(LEFT(Table1[[#This Row],[Column1]],SEARCH("k", Table1[[#This Row],[Column1]])-1), 0)</f>
        <v>0</v>
      </c>
      <c r="L1421" s="6" t="str">
        <f>IF(Table1[[#This Row],[Column2]]=0, Table1[[#This Row],[Column1]], Table1[[#This Row],[Column2]]*1000)</f>
        <v>None</v>
      </c>
      <c r="M1421" s="6" t="str">
        <f>IFERROR(MID(Table1[[#This Row],[price]],SEARCH("¹",Table1[[#This Row],[price]])+1, 10), MID(Table1[[#This Row],[price]],SEARCH("Rs. ",Table1[[#This Row],[price]])+4, 10))</f>
        <v>599</v>
      </c>
      <c r="N1421" s="6" t="str">
        <f>IF(ISNUMBER(SEARCH("Men", Table1[[#This Row],[name]])), "Men", "Women")</f>
        <v>Women</v>
      </c>
      <c r="O1421" s="6" t="str">
        <f>TRIM(RIGHT(SUBSTITUTE(Table1[[#This Row],[name]], " ", REPT(" ", 100)), 100))</f>
        <v>Covers</v>
      </c>
      <c r="P142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Maroon</v>
      </c>
    </row>
    <row r="1422" spans="1:16" ht="19.8" customHeight="1" x14ac:dyDescent="0.3">
      <c r="A1422" t="s">
        <v>127</v>
      </c>
      <c r="B1422" t="s">
        <v>5786</v>
      </c>
      <c r="C1422" t="s">
        <v>17</v>
      </c>
      <c r="D1422" t="s">
        <v>459</v>
      </c>
      <c r="E1422" t="s">
        <v>5787</v>
      </c>
      <c r="F1422" s="1" t="s">
        <v>539</v>
      </c>
      <c r="G1422" s="1" t="s">
        <v>5788</v>
      </c>
      <c r="H1422" t="s">
        <v>5342</v>
      </c>
      <c r="I1422" s="10" t="str">
        <f>IFERROR(LEFT(Table1[[#This Row],[ratingOld]],SEARCH("|", Table1[[#This Row],[ratingOld]])-2), AVERAGE(Table1[Ratings]))</f>
        <v>4.5</v>
      </c>
      <c r="J1422" s="1" t="str">
        <f>IF(Table1[[#This Row],[numBuyers]]&lt;&gt;"None",LEFT(Table1[[#This Row],[numBuyers]],SEARCH(" ",Table1[[#This Row],[numBuyers]])-1), "None")</f>
        <v>181</v>
      </c>
      <c r="K1422" s="1">
        <f>IFERROR(LEFT(Table1[[#This Row],[Column1]],SEARCH("k", Table1[[#This Row],[Column1]])-1), 0)</f>
        <v>0</v>
      </c>
      <c r="L1422" s="16" t="str">
        <f>IF(Table1[[#This Row],[Column2]]=0, Table1[[#This Row],[Column1]], Table1[[#This Row],[Column2]]*1000)</f>
        <v>181</v>
      </c>
      <c r="M1422" s="14" t="str">
        <f>IFERROR(MID(Table1[[#This Row],[price]],SEARCH("¹",Table1[[#This Row],[price]])+1, 10), MID(Table1[[#This Row],[price]],SEARCH("Rs. ",Table1[[#This Row],[price]])+4, 10))</f>
        <v>599</v>
      </c>
      <c r="N1422" s="6" t="str">
        <f>IF(ISNUMBER(SEARCH("Men", Table1[[#This Row],[name]])), "Men", "Women")</f>
        <v>Men</v>
      </c>
      <c r="O1422" s="6"/>
      <c r="P1422" s="6"/>
    </row>
    <row r="1423" spans="1:16" ht="19.8" customHeight="1" x14ac:dyDescent="0.3">
      <c r="A1423" t="s">
        <v>5789</v>
      </c>
      <c r="B1423" t="s">
        <v>5790</v>
      </c>
      <c r="C1423" t="s">
        <v>926</v>
      </c>
      <c r="D1423" t="s">
        <v>106</v>
      </c>
      <c r="E1423" t="s">
        <v>5791</v>
      </c>
      <c r="F1423" t="s">
        <v>3867</v>
      </c>
      <c r="G1423" s="1" t="s">
        <v>5792</v>
      </c>
      <c r="H1423" t="s">
        <v>5793</v>
      </c>
      <c r="I1423" s="10" t="str">
        <f>IFERROR(LEFT(Table1[[#This Row],[ratingOld]],SEARCH("|", Table1[[#This Row],[ratingOld]])-2), AVERAGE(Table1[Ratings]))</f>
        <v>4</v>
      </c>
      <c r="J1423" s="1" t="str">
        <f>IF(Table1[[#This Row],[numBuyers]]&lt;&gt;"None",LEFT(Table1[[#This Row],[numBuyers]],SEARCH(" ",Table1[[#This Row],[numBuyers]])-1), "None")</f>
        <v>244</v>
      </c>
      <c r="K1423" s="1">
        <f>IFERROR(LEFT(Table1[[#This Row],[Column1]],SEARCH("k", Table1[[#This Row],[Column1]])-1), 0)</f>
        <v>0</v>
      </c>
      <c r="L1423" s="16" t="str">
        <f>IF(Table1[[#This Row],[Column2]]=0, Table1[[#This Row],[Column1]], Table1[[#This Row],[Column2]]*1000)</f>
        <v>244</v>
      </c>
      <c r="M1423" s="14" t="str">
        <f>IFERROR(MID(Table1[[#This Row],[price]],SEARCH("¹",Table1[[#This Row],[price]])+1, 10), MID(Table1[[#This Row],[price]],SEARCH("Rs. ",Table1[[#This Row],[price]])+4, 10))</f>
        <v>699</v>
      </c>
      <c r="N1423" s="6" t="str">
        <f>IF(ISNUMBER(SEARCH("Men", Table1[[#This Row],[name]])), "Men", "Women")</f>
        <v>Men</v>
      </c>
      <c r="O1423" s="6"/>
      <c r="P1423" s="6"/>
    </row>
    <row r="1424" spans="1:16" ht="19.8" customHeight="1" x14ac:dyDescent="0.3">
      <c r="A1424" t="s">
        <v>1215</v>
      </c>
      <c r="B1424" t="s">
        <v>5794</v>
      </c>
      <c r="C1424" t="s">
        <v>1415</v>
      </c>
      <c r="D1424" t="s">
        <v>88</v>
      </c>
      <c r="E1424" t="s">
        <v>5795</v>
      </c>
      <c r="F1424" s="1" t="s">
        <v>5796</v>
      </c>
      <c r="G1424" s="1" t="s">
        <v>5797</v>
      </c>
      <c r="H1424" t="s">
        <v>5798</v>
      </c>
      <c r="I1424" s="10" t="str">
        <f>IFERROR(LEFT(Table1[[#This Row],[ratingOld]],SEARCH("|", Table1[[#This Row],[ratingOld]])-2), AVERAGE(Table1[Ratings]))</f>
        <v>4.1</v>
      </c>
      <c r="J1424" s="1" t="str">
        <f>IF(Table1[[#This Row],[numBuyers]]&lt;&gt;"None",LEFT(Table1[[#This Row],[numBuyers]],SEARCH(" ",Table1[[#This Row],[numBuyers]])-1), "None")</f>
        <v>481</v>
      </c>
      <c r="K1424" s="1">
        <f>IFERROR(LEFT(Table1[[#This Row],[Column1]],SEARCH("k", Table1[[#This Row],[Column1]])-1), 0)</f>
        <v>0</v>
      </c>
      <c r="L1424" s="16" t="str">
        <f>IF(Table1[[#This Row],[Column2]]=0, Table1[[#This Row],[Column1]], Table1[[#This Row],[Column2]]*1000)</f>
        <v>481</v>
      </c>
      <c r="M1424" s="14" t="str">
        <f>IFERROR(MID(Table1[[#This Row],[price]],SEARCH("¹",Table1[[#This Row],[price]])+1, 10), MID(Table1[[#This Row],[price]],SEARCH("Rs. ",Table1[[#This Row],[price]])+4, 10))</f>
        <v>644</v>
      </c>
      <c r="N1424" s="6" t="str">
        <f>IF(ISNUMBER(SEARCH("Men", Table1[[#This Row],[name]])), "Men", "Women")</f>
        <v>Men</v>
      </c>
      <c r="O1424" s="6"/>
      <c r="P1424" s="6"/>
    </row>
    <row r="1425" spans="1:16" ht="19.8" customHeight="1" x14ac:dyDescent="0.3">
      <c r="A1425" t="s">
        <v>7</v>
      </c>
      <c r="B1425" t="s">
        <v>5799</v>
      </c>
      <c r="C1425" t="s">
        <v>2340</v>
      </c>
      <c r="D1425" t="s">
        <v>18</v>
      </c>
      <c r="E1425" s="1" t="s">
        <v>5800</v>
      </c>
      <c r="F1425" s="1" t="s">
        <v>823</v>
      </c>
      <c r="G1425" s="1" t="s">
        <v>5801</v>
      </c>
      <c r="H1425" t="s">
        <v>820</v>
      </c>
      <c r="I1425" s="10" t="str">
        <f>IFERROR(LEFT(Table1[[#This Row],[ratingOld]],SEARCH("|", Table1[[#This Row],[ratingOld]])-2), AVERAGE(Table1[Ratings]))</f>
        <v>4.8</v>
      </c>
      <c r="J1425" s="1" t="str">
        <f>IF(Table1[[#This Row],[numBuyers]]&lt;&gt;"None",LEFT(Table1[[#This Row],[numBuyers]],SEARCH(" ",Table1[[#This Row],[numBuyers]])-1), "None")</f>
        <v>8</v>
      </c>
      <c r="K1425" s="1">
        <f>IFERROR(LEFT(Table1[[#This Row],[Column1]],SEARCH("k", Table1[[#This Row],[Column1]])-1), 0)</f>
        <v>0</v>
      </c>
      <c r="L1425" s="16" t="str">
        <f>IF(Table1[[#This Row],[Column2]]=0, Table1[[#This Row],[Column1]], Table1[[#This Row],[Column2]]*1000)</f>
        <v>8</v>
      </c>
      <c r="M1425" s="14" t="str">
        <f>IFERROR(MID(Table1[[#This Row],[price]],SEARCH("¹",Table1[[#This Row],[price]])+1, 10), MID(Table1[[#This Row],[price]],SEARCH("Rs. ",Table1[[#This Row],[price]])+4, 10))</f>
        <v>4199</v>
      </c>
      <c r="N1425" s="6" t="str">
        <f>IF(ISNUMBER(SEARCH("Men", Table1[[#This Row],[name]])), "Men", "Women")</f>
        <v>Men</v>
      </c>
      <c r="O1425" s="6"/>
      <c r="P1425" s="6"/>
    </row>
    <row r="1426" spans="1:16" ht="19.8" customHeight="1" x14ac:dyDescent="0.3">
      <c r="A1426" t="s">
        <v>1215</v>
      </c>
      <c r="B1426" t="s">
        <v>5802</v>
      </c>
      <c r="C1426" t="s">
        <v>2629</v>
      </c>
      <c r="D1426" t="s">
        <v>88</v>
      </c>
      <c r="E1426" t="s">
        <v>5803</v>
      </c>
      <c r="F1426" s="1" t="s">
        <v>1102</v>
      </c>
      <c r="G1426" s="1" t="s">
        <v>5804</v>
      </c>
      <c r="H1426" t="s">
        <v>623</v>
      </c>
      <c r="I1426" s="10" t="str">
        <f>IFERROR(LEFT(Table1[[#This Row],[ratingOld]],SEARCH("|", Table1[[#This Row],[ratingOld]])-2), AVERAGE(Table1[Ratings]))</f>
        <v>4.1</v>
      </c>
      <c r="J1426" s="1" t="str">
        <f>IF(Table1[[#This Row],[numBuyers]]&lt;&gt;"None",LEFT(Table1[[#This Row],[numBuyers]],SEARCH(" ",Table1[[#This Row],[numBuyers]])-1), "None")</f>
        <v>161</v>
      </c>
      <c r="K1426" s="1">
        <f>IFERROR(LEFT(Table1[[#This Row],[Column1]],SEARCH("k", Table1[[#This Row],[Column1]])-1), 0)</f>
        <v>0</v>
      </c>
      <c r="L1426" s="16" t="str">
        <f>IF(Table1[[#This Row],[Column2]]=0, Table1[[#This Row],[Column1]], Table1[[#This Row],[Column2]]*1000)</f>
        <v>161</v>
      </c>
      <c r="M1426" s="14" t="str">
        <f>IFERROR(MID(Table1[[#This Row],[price]],SEARCH("¹",Table1[[#This Row],[price]])+1, 10), MID(Table1[[#This Row],[price]],SEARCH("Rs. ",Table1[[#This Row],[price]])+4, 10))</f>
        <v>479</v>
      </c>
      <c r="N1426" s="6" t="str">
        <f>IF(ISNUMBER(SEARCH("Men", Table1[[#This Row],[name]])), "Men", "Women")</f>
        <v>Men</v>
      </c>
      <c r="O1426" s="6"/>
      <c r="P1426" s="6"/>
    </row>
    <row r="1427" spans="1:16" ht="19.8" customHeight="1" x14ac:dyDescent="0.3">
      <c r="A1427" t="s">
        <v>3423</v>
      </c>
      <c r="B1427" t="s">
        <v>5805</v>
      </c>
      <c r="C1427" t="s">
        <v>5806</v>
      </c>
      <c r="D1427" t="s">
        <v>21</v>
      </c>
      <c r="E1427" s="1" t="s">
        <v>5807</v>
      </c>
      <c r="F1427" t="s">
        <v>4576</v>
      </c>
      <c r="G1427" s="1" t="s">
        <v>5808</v>
      </c>
      <c r="H1427" t="s">
        <v>2002</v>
      </c>
      <c r="I1427" s="10" t="str">
        <f>IFERROR(LEFT(Table1[[#This Row],[ratingOld]],SEARCH("|", Table1[[#This Row],[ratingOld]])-2), AVERAGE(Table1[Ratings]))</f>
        <v>4.4</v>
      </c>
      <c r="J1427" s="1" t="str">
        <f>IF(Table1[[#This Row],[numBuyers]]&lt;&gt;"None",LEFT(Table1[[#This Row],[numBuyers]],SEARCH(" ",Table1[[#This Row],[numBuyers]])-1), "None")</f>
        <v>670</v>
      </c>
      <c r="K1427" s="1">
        <f>IFERROR(LEFT(Table1[[#This Row],[Column1]],SEARCH("k", Table1[[#This Row],[Column1]])-1), 0)</f>
        <v>0</v>
      </c>
      <c r="L1427" s="16" t="str">
        <f>IF(Table1[[#This Row],[Column2]]=0, Table1[[#This Row],[Column1]], Table1[[#This Row],[Column2]]*1000)</f>
        <v>670</v>
      </c>
      <c r="M1427" s="14" t="str">
        <f>IFERROR(MID(Table1[[#This Row],[price]],SEARCH("¹",Table1[[#This Row],[price]])+1, 10), MID(Table1[[#This Row],[price]],SEARCH("Rs. ",Table1[[#This Row],[price]])+4, 10))</f>
        <v>2395</v>
      </c>
      <c r="N1427" s="6" t="str">
        <f>IF(ISNUMBER(SEARCH("Men", Table1[[#This Row],[name]])), "Men", "Women")</f>
        <v>Men</v>
      </c>
      <c r="O1427" s="6"/>
      <c r="P1427" s="6"/>
    </row>
    <row r="1428" spans="1:16" ht="19.8" customHeight="1" x14ac:dyDescent="0.3">
      <c r="A1428" t="s">
        <v>127</v>
      </c>
      <c r="B1428" t="s">
        <v>5809</v>
      </c>
      <c r="C1428" t="s">
        <v>1007</v>
      </c>
      <c r="D1428" t="s">
        <v>68</v>
      </c>
      <c r="E1428" s="1" t="s">
        <v>5810</v>
      </c>
      <c r="F1428" t="s">
        <v>373</v>
      </c>
      <c r="G1428" s="1" t="s">
        <v>5811</v>
      </c>
      <c r="H1428" t="s">
        <v>2550</v>
      </c>
      <c r="I1428" s="10" t="str">
        <f>IFERROR(LEFT(Table1[[#This Row],[ratingOld]],SEARCH("|", Table1[[#This Row],[ratingOld]])-2), AVERAGE(Table1[Ratings]))</f>
        <v>4.2</v>
      </c>
      <c r="J1428" s="1" t="str">
        <f>IF(Table1[[#This Row],[numBuyers]]&lt;&gt;"None",LEFT(Table1[[#This Row],[numBuyers]],SEARCH(" ",Table1[[#This Row],[numBuyers]])-1), "None")</f>
        <v>12.6k</v>
      </c>
      <c r="K1428" s="1" t="str">
        <f>IFERROR(LEFT(Table1[[#This Row],[Column1]],SEARCH("k", Table1[[#This Row],[Column1]])-1), 0)</f>
        <v>12.6</v>
      </c>
      <c r="L1428" s="16">
        <f>IF(Table1[[#This Row],[Column2]]=0, Table1[[#This Row],[Column1]], Table1[[#This Row],[Column2]]*1000)</f>
        <v>12600</v>
      </c>
      <c r="M1428" s="14" t="str">
        <f>IFERROR(MID(Table1[[#This Row],[price]],SEARCH("¹",Table1[[#This Row],[price]])+1, 10), MID(Table1[[#This Row],[price]],SEARCH("Rs. ",Table1[[#This Row],[price]])+4, 10))</f>
        <v>404</v>
      </c>
      <c r="N1428" s="6" t="str">
        <f>IF(ISNUMBER(SEARCH("Men", Table1[[#This Row],[name]])), "Men", "Women")</f>
        <v>Men</v>
      </c>
      <c r="O1428" s="6"/>
      <c r="P1428" s="6"/>
    </row>
    <row r="1429" spans="1:16" ht="19.8" hidden="1" customHeight="1" x14ac:dyDescent="0.3">
      <c r="A1429" t="s">
        <v>998</v>
      </c>
      <c r="B1429" t="s">
        <v>5812</v>
      </c>
      <c r="C1429" t="s">
        <v>5813</v>
      </c>
      <c r="D1429" t="s">
        <v>680</v>
      </c>
      <c r="E1429" s="1" t="s">
        <v>5814</v>
      </c>
      <c r="F1429" s="1" t="s">
        <v>648</v>
      </c>
      <c r="G1429" t="s">
        <v>21</v>
      </c>
      <c r="H1429" t="s">
        <v>21</v>
      </c>
      <c r="I1429" s="1" t="str">
        <f ca="1">IFERROR(LEFT(Table1[[#This Row],[ratingOld]],SEARCH("|", Table1[[#This Row],[ratingOld]])-2), AVERAGE(Table1[Ratings]))</f>
        <v>4.4</v>
      </c>
      <c r="J1429" s="1" t="str">
        <f>IF(Table1[[#This Row],[numBuyers]]&lt;&gt;"None",LEFT(Table1[[#This Row],[numBuyers]],SEARCH(" ",Table1[[#This Row],[numBuyers]])-1), "None")</f>
        <v>None</v>
      </c>
      <c r="K1429" s="1">
        <f>IFERROR(LEFT(Table1[[#This Row],[Column1]],SEARCH("k", Table1[[#This Row],[Column1]])-1), 0)</f>
        <v>0</v>
      </c>
      <c r="L1429" s="6" t="str">
        <f>IF(Table1[[#This Row],[Column2]]=0, Table1[[#This Row],[Column1]], Table1[[#This Row],[Column2]]*1000)</f>
        <v>None</v>
      </c>
      <c r="M1429" s="6" t="str">
        <f>IFERROR(MID(Table1[[#This Row],[price]],SEARCH("¹",Table1[[#This Row],[price]])+1, 10), MID(Table1[[#This Row],[price]],SEARCH("Rs. ",Table1[[#This Row],[price]])+4, 10))</f>
        <v>11615</v>
      </c>
      <c r="N1429" s="6" t="str">
        <f>IF(ISNUMBER(SEARCH("Men", Table1[[#This Row],[name]])), "Men", "Women")</f>
        <v>Men</v>
      </c>
      <c r="O1429" s="6" t="str">
        <f>TRIM(RIGHT(SUBSTITUTE(Table1[[#This Row],[name]], " ", REPT(" ", 100)), 100))</f>
        <v>Shoes</v>
      </c>
      <c r="P142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430" spans="1:16" ht="19.8" hidden="1" customHeight="1" x14ac:dyDescent="0.3">
      <c r="A1430" t="s">
        <v>7</v>
      </c>
      <c r="B1430" t="s">
        <v>5815</v>
      </c>
      <c r="C1430" t="s">
        <v>2957</v>
      </c>
      <c r="D1430" t="s">
        <v>21</v>
      </c>
      <c r="E1430" s="1" t="s">
        <v>5816</v>
      </c>
      <c r="F1430" s="1" t="s">
        <v>823</v>
      </c>
      <c r="G1430" t="s">
        <v>21</v>
      </c>
      <c r="H1430" t="s">
        <v>21</v>
      </c>
      <c r="I1430" s="1" t="str">
        <f ca="1">IFERROR(LEFT(Table1[[#This Row],[ratingOld]],SEARCH("|", Table1[[#This Row],[ratingOld]])-2), AVERAGE(Table1[Ratings]))</f>
        <v>4.4</v>
      </c>
      <c r="J1430" s="1" t="str">
        <f>IF(Table1[[#This Row],[numBuyers]]&lt;&gt;"None",LEFT(Table1[[#This Row],[numBuyers]],SEARCH(" ",Table1[[#This Row],[numBuyers]])-1), "None")</f>
        <v>None</v>
      </c>
      <c r="K1430" s="1">
        <f>IFERROR(LEFT(Table1[[#This Row],[Column1]],SEARCH("k", Table1[[#This Row],[Column1]])-1), 0)</f>
        <v>0</v>
      </c>
      <c r="L1430" s="6" t="str">
        <f>IF(Table1[[#This Row],[Column2]]=0, Table1[[#This Row],[Column1]], Table1[[#This Row],[Column2]]*1000)</f>
        <v>None</v>
      </c>
      <c r="M1430" s="6" t="str">
        <f>IFERROR(MID(Table1[[#This Row],[price]],SEARCH("¹",Table1[[#This Row],[price]])+1, 10), MID(Table1[[#This Row],[price]],SEARCH("Rs. ",Table1[[#This Row],[price]])+4, 10))</f>
        <v>8999</v>
      </c>
      <c r="N1430" s="6" t="str">
        <f>IF(ISNUMBER(SEARCH("Men", Table1[[#This Row],[name]])), "Men", "Women")</f>
        <v>Men</v>
      </c>
      <c r="O1430" s="6" t="str">
        <f>TRIM(RIGHT(SUBSTITUTE(Table1[[#This Row],[name]], " ", REPT(" ", 100)), 100))</f>
        <v>Sneakers</v>
      </c>
      <c r="P143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431" spans="1:16" ht="19.8" customHeight="1" x14ac:dyDescent="0.3">
      <c r="A1431" t="s">
        <v>320</v>
      </c>
      <c r="B1431" t="s">
        <v>5817</v>
      </c>
      <c r="C1431" t="s">
        <v>5818</v>
      </c>
      <c r="D1431" t="s">
        <v>74</v>
      </c>
      <c r="E1431" t="s">
        <v>5819</v>
      </c>
      <c r="F1431" t="s">
        <v>21</v>
      </c>
      <c r="G1431" s="1" t="s">
        <v>5820</v>
      </c>
      <c r="H1431" t="s">
        <v>5821</v>
      </c>
      <c r="I1431" s="10" t="str">
        <f>IFERROR(LEFT(Table1[[#This Row],[ratingOld]],SEARCH("|", Table1[[#This Row],[ratingOld]])-2), AVERAGE(Table1[Ratings]))</f>
        <v>4.3</v>
      </c>
      <c r="J1431" s="1" t="str">
        <f>IF(Table1[[#This Row],[numBuyers]]&lt;&gt;"None",LEFT(Table1[[#This Row],[numBuyers]],SEARCH(" ",Table1[[#This Row],[numBuyers]])-1), "None")</f>
        <v>933</v>
      </c>
      <c r="K1431" s="1">
        <f>IFERROR(LEFT(Table1[[#This Row],[Column1]],SEARCH("k", Table1[[#This Row],[Column1]])-1), 0)</f>
        <v>0</v>
      </c>
      <c r="L1431" s="16" t="str">
        <f>IF(Table1[[#This Row],[Column2]]=0, Table1[[#This Row],[Column1]], Table1[[#This Row],[Column2]]*1000)</f>
        <v>933</v>
      </c>
      <c r="M1431" s="14" t="str">
        <f>IFERROR(MID(Table1[[#This Row],[price]],SEARCH("¹",Table1[[#This Row],[price]])+1, 10), MID(Table1[[#This Row],[price]],SEARCH("Rs. ",Table1[[#This Row],[price]])+4, 10))</f>
        <v>309</v>
      </c>
      <c r="N1431" s="6" t="str">
        <f>IF(ISNUMBER(SEARCH("Men", Table1[[#This Row],[name]])), "Men", "Women")</f>
        <v>Women</v>
      </c>
      <c r="O1431" s="6"/>
      <c r="P1431" s="6"/>
    </row>
    <row r="1432" spans="1:16" ht="19.8" customHeight="1" x14ac:dyDescent="0.3">
      <c r="A1432" t="s">
        <v>1827</v>
      </c>
      <c r="B1432" t="s">
        <v>5822</v>
      </c>
      <c r="C1432" t="s">
        <v>4350</v>
      </c>
      <c r="D1432" t="s">
        <v>21</v>
      </c>
      <c r="E1432" s="1" t="s">
        <v>5823</v>
      </c>
      <c r="F1432" t="s">
        <v>373</v>
      </c>
      <c r="G1432" s="1" t="s">
        <v>1895</v>
      </c>
      <c r="H1432" t="s">
        <v>1896</v>
      </c>
      <c r="I1432" s="10" t="str">
        <f>IFERROR(LEFT(Table1[[#This Row],[ratingOld]],SEARCH("|", Table1[[#This Row],[ratingOld]])-2), AVERAGE(Table1[Ratings]))</f>
        <v>4.2</v>
      </c>
      <c r="J1432" s="1" t="str">
        <f>IF(Table1[[#This Row],[numBuyers]]&lt;&gt;"None",LEFT(Table1[[#This Row],[numBuyers]],SEARCH(" ",Table1[[#This Row],[numBuyers]])-1), "None")</f>
        <v>3.5k</v>
      </c>
      <c r="K1432" s="1" t="str">
        <f>IFERROR(LEFT(Table1[[#This Row],[Column1]],SEARCH("k", Table1[[#This Row],[Column1]])-1), 0)</f>
        <v>3.5</v>
      </c>
      <c r="L1432" s="16">
        <f>IF(Table1[[#This Row],[Column2]]=0, Table1[[#This Row],[Column1]], Table1[[#This Row],[Column2]]*1000)</f>
        <v>3500</v>
      </c>
      <c r="M1432" s="14" t="str">
        <f>IFERROR(MID(Table1[[#This Row],[price]],SEARCH("¹",Table1[[#This Row],[price]])+1, 10), MID(Table1[[#This Row],[price]],SEARCH("Rs. ",Table1[[#This Row],[price]])+4, 10))</f>
        <v>999</v>
      </c>
      <c r="N1432" s="6" t="str">
        <f>IF(ISNUMBER(SEARCH("Men", Table1[[#This Row],[name]])), "Men", "Women")</f>
        <v>Men</v>
      </c>
      <c r="O1432" s="6"/>
      <c r="P1432" s="6"/>
    </row>
    <row r="1433" spans="1:16" ht="19.8" hidden="1" customHeight="1" x14ac:dyDescent="0.3">
      <c r="A1433" t="s">
        <v>133</v>
      </c>
      <c r="B1433" t="s">
        <v>5824</v>
      </c>
      <c r="C1433" t="s">
        <v>609</v>
      </c>
      <c r="D1433" t="s">
        <v>1956</v>
      </c>
      <c r="E1433" s="1" t="s">
        <v>5825</v>
      </c>
      <c r="F1433" s="1" t="s">
        <v>4676</v>
      </c>
      <c r="G1433" t="s">
        <v>21</v>
      </c>
      <c r="H1433" t="s">
        <v>21</v>
      </c>
      <c r="I1433" s="1" t="str">
        <f ca="1">IFERROR(LEFT(Table1[[#This Row],[ratingOld]],SEARCH("|", Table1[[#This Row],[ratingOld]])-2), AVERAGE(Table1[Ratings]))</f>
        <v>4.4</v>
      </c>
      <c r="J1433" s="1" t="str">
        <f>IF(Table1[[#This Row],[numBuyers]]&lt;&gt;"None",LEFT(Table1[[#This Row],[numBuyers]],SEARCH(" ",Table1[[#This Row],[numBuyers]])-1), "None")</f>
        <v>None</v>
      </c>
      <c r="K1433" s="1">
        <f>IFERROR(LEFT(Table1[[#This Row],[Column1]],SEARCH("k", Table1[[#This Row],[Column1]])-1), 0)</f>
        <v>0</v>
      </c>
      <c r="L1433" s="6" t="str">
        <f>IF(Table1[[#This Row],[Column2]]=0, Table1[[#This Row],[Column1]], Table1[[#This Row],[Column2]]*1000)</f>
        <v>None</v>
      </c>
      <c r="M1433" s="6" t="str">
        <f>IFERROR(MID(Table1[[#This Row],[price]],SEARCH("¹",Table1[[#This Row],[price]])+1, 10), MID(Table1[[#This Row],[price]],SEARCH("Rs. ",Table1[[#This Row],[price]])+4, 10))</f>
        <v>299</v>
      </c>
      <c r="N1433" s="6" t="str">
        <f>IF(ISNUMBER(SEARCH("Men", Table1[[#This Row],[name]])), "Men", "Women")</f>
        <v>Men</v>
      </c>
      <c r="O1433" s="6" t="str">
        <f>TRIM(RIGHT(SUBSTITUTE(Table1[[#This Row],[name]], " ", REPT(" ", 100)), 100))</f>
        <v>T-shirt</v>
      </c>
      <c r="P143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1434" spans="1:16" ht="19.8" customHeight="1" x14ac:dyDescent="0.3">
      <c r="A1434" t="s">
        <v>240</v>
      </c>
      <c r="B1434" t="s">
        <v>5826</v>
      </c>
      <c r="C1434" t="s">
        <v>1058</v>
      </c>
      <c r="D1434" t="s">
        <v>68</v>
      </c>
      <c r="E1434" s="1" t="s">
        <v>5827</v>
      </c>
      <c r="F1434" s="1" t="s">
        <v>823</v>
      </c>
      <c r="G1434" s="1" t="s">
        <v>4982</v>
      </c>
      <c r="H1434" t="s">
        <v>4983</v>
      </c>
      <c r="I1434" s="10" t="str">
        <f>IFERROR(LEFT(Table1[[#This Row],[ratingOld]],SEARCH("|", Table1[[#This Row],[ratingOld]])-2), AVERAGE(Table1[Ratings]))</f>
        <v>4.2</v>
      </c>
      <c r="J1434" s="1" t="str">
        <f>IF(Table1[[#This Row],[numBuyers]]&lt;&gt;"None",LEFT(Table1[[#This Row],[numBuyers]],SEARCH(" ",Table1[[#This Row],[numBuyers]])-1), "None")</f>
        <v>766</v>
      </c>
      <c r="K1434" s="1">
        <f>IFERROR(LEFT(Table1[[#This Row],[Column1]],SEARCH("k", Table1[[#This Row],[Column1]])-1), 0)</f>
        <v>0</v>
      </c>
      <c r="L1434" s="16" t="str">
        <f>IF(Table1[[#This Row],[Column2]]=0, Table1[[#This Row],[Column1]], Table1[[#This Row],[Column2]]*1000)</f>
        <v>766</v>
      </c>
      <c r="M1434" s="14" t="str">
        <f>IFERROR(MID(Table1[[#This Row],[price]],SEARCH("¹",Table1[[#This Row],[price]])+1, 10), MID(Table1[[#This Row],[price]],SEARCH("Rs. ",Table1[[#This Row],[price]])+4, 10))</f>
        <v>1754</v>
      </c>
      <c r="N1434" s="6" t="str">
        <f>IF(ISNUMBER(SEARCH("Men", Table1[[#This Row],[name]])), "Men", "Women")</f>
        <v>Men</v>
      </c>
      <c r="O1434" s="6"/>
      <c r="P1434" s="6"/>
    </row>
    <row r="1435" spans="1:16" ht="19.8" customHeight="1" x14ac:dyDescent="0.3">
      <c r="A1435" t="s">
        <v>5828</v>
      </c>
      <c r="B1435" t="s">
        <v>5829</v>
      </c>
      <c r="C1435" t="s">
        <v>2725</v>
      </c>
      <c r="D1435" t="s">
        <v>2726</v>
      </c>
      <c r="E1435" t="s">
        <v>5830</v>
      </c>
      <c r="F1435" s="1" t="s">
        <v>5831</v>
      </c>
      <c r="G1435" s="1" t="s">
        <v>5832</v>
      </c>
      <c r="H1435" t="s">
        <v>3730</v>
      </c>
      <c r="I1435" s="10" t="str">
        <f>IFERROR(LEFT(Table1[[#This Row],[ratingOld]],SEARCH("|", Table1[[#This Row],[ratingOld]])-2), AVERAGE(Table1[Ratings]))</f>
        <v>4.3</v>
      </c>
      <c r="J1435" s="1" t="str">
        <f>IF(Table1[[#This Row],[numBuyers]]&lt;&gt;"None",LEFT(Table1[[#This Row],[numBuyers]],SEARCH(" ",Table1[[#This Row],[numBuyers]])-1), "None")</f>
        <v>6k</v>
      </c>
      <c r="K1435" s="1" t="str">
        <f>IFERROR(LEFT(Table1[[#This Row],[Column1]],SEARCH("k", Table1[[#This Row],[Column1]])-1), 0)</f>
        <v>6</v>
      </c>
      <c r="L1435" s="16">
        <f>IF(Table1[[#This Row],[Column2]]=0, Table1[[#This Row],[Column1]], Table1[[#This Row],[Column2]]*1000)</f>
        <v>6000</v>
      </c>
      <c r="M1435" s="14" t="str">
        <f>IFERROR(MID(Table1[[#This Row],[price]],SEARCH("¹",Table1[[#This Row],[price]])+1, 10), MID(Table1[[#This Row],[price]],SEARCH("Rs. ",Table1[[#This Row],[price]])+4, 10))</f>
        <v>535</v>
      </c>
      <c r="N1435" s="6" t="str">
        <f>IF(ISNUMBER(SEARCH("Men", Table1[[#This Row],[name]])), "Men", "Women")</f>
        <v>Men</v>
      </c>
      <c r="O1435" s="6"/>
      <c r="P1435" s="6"/>
    </row>
    <row r="1436" spans="1:16" ht="19.8" customHeight="1" x14ac:dyDescent="0.3">
      <c r="A1436" t="s">
        <v>1623</v>
      </c>
      <c r="B1436" t="s">
        <v>5833</v>
      </c>
      <c r="C1436" t="s">
        <v>5834</v>
      </c>
      <c r="D1436" t="s">
        <v>3453</v>
      </c>
      <c r="E1436" s="1" t="s">
        <v>5835</v>
      </c>
      <c r="F1436" t="s">
        <v>2727</v>
      </c>
      <c r="G1436" s="1" t="s">
        <v>5836</v>
      </c>
      <c r="H1436" t="s">
        <v>4537</v>
      </c>
      <c r="I1436" s="10" t="str">
        <f>IFERROR(LEFT(Table1[[#This Row],[ratingOld]],SEARCH("|", Table1[[#This Row],[ratingOld]])-2), AVERAGE(Table1[Ratings]))</f>
        <v>4</v>
      </c>
      <c r="J1436" s="1" t="str">
        <f>IF(Table1[[#This Row],[numBuyers]]&lt;&gt;"None",LEFT(Table1[[#This Row],[numBuyers]],SEARCH(" ",Table1[[#This Row],[numBuyers]])-1), "None")</f>
        <v>470</v>
      </c>
      <c r="K1436" s="1">
        <f>IFERROR(LEFT(Table1[[#This Row],[Column1]],SEARCH("k", Table1[[#This Row],[Column1]])-1), 0)</f>
        <v>0</v>
      </c>
      <c r="L1436" s="16" t="str">
        <f>IF(Table1[[#This Row],[Column2]]=0, Table1[[#This Row],[Column1]], Table1[[#This Row],[Column2]]*1000)</f>
        <v>470</v>
      </c>
      <c r="M1436" s="14" t="str">
        <f>IFERROR(MID(Table1[[#This Row],[price]],SEARCH("¹",Table1[[#This Row],[price]])+1, 10), MID(Table1[[#This Row],[price]],SEARCH("Rs. ",Table1[[#This Row],[price]])+4, 10))</f>
        <v>929</v>
      </c>
      <c r="N1436" s="6" t="str">
        <f>IF(ISNUMBER(SEARCH("Men", Table1[[#This Row],[name]])), "Men", "Women")</f>
        <v>Men</v>
      </c>
      <c r="O1436" s="6"/>
      <c r="P1436" s="6"/>
    </row>
    <row r="1437" spans="1:16" ht="19.8" customHeight="1" x14ac:dyDescent="0.3">
      <c r="A1437" t="s">
        <v>697</v>
      </c>
      <c r="B1437" t="s">
        <v>742</v>
      </c>
      <c r="C1437" t="s">
        <v>5837</v>
      </c>
      <c r="D1437" t="s">
        <v>812</v>
      </c>
      <c r="E1437" s="1" t="s">
        <v>744</v>
      </c>
      <c r="F1437" s="1" t="s">
        <v>70</v>
      </c>
      <c r="G1437" s="1" t="s">
        <v>5838</v>
      </c>
      <c r="H1437" t="s">
        <v>5839</v>
      </c>
      <c r="I1437" s="10" t="str">
        <f>IFERROR(LEFT(Table1[[#This Row],[ratingOld]],SEARCH("|", Table1[[#This Row],[ratingOld]])-2), AVERAGE(Table1[Ratings]))</f>
        <v>4.2</v>
      </c>
      <c r="J1437" s="1" t="str">
        <f>IF(Table1[[#This Row],[numBuyers]]&lt;&gt;"None",LEFT(Table1[[#This Row],[numBuyers]],SEARCH(" ",Table1[[#This Row],[numBuyers]])-1), "None")</f>
        <v>345</v>
      </c>
      <c r="K1437" s="1">
        <f>IFERROR(LEFT(Table1[[#This Row],[Column1]],SEARCH("k", Table1[[#This Row],[Column1]])-1), 0)</f>
        <v>0</v>
      </c>
      <c r="L1437" s="16" t="str">
        <f>IF(Table1[[#This Row],[Column2]]=0, Table1[[#This Row],[Column1]], Table1[[#This Row],[Column2]]*1000)</f>
        <v>345</v>
      </c>
      <c r="M1437" s="14" t="str">
        <f>IFERROR(MID(Table1[[#This Row],[price]],SEARCH("¹",Table1[[#This Row],[price]])+1, 10), MID(Table1[[#This Row],[price]],SEARCH("Rs. ",Table1[[#This Row],[price]])+4, 10))</f>
        <v>1451</v>
      </c>
      <c r="N1437" s="6" t="str">
        <f>IF(ISNUMBER(SEARCH("Men", Table1[[#This Row],[name]])), "Men", "Women")</f>
        <v>Men</v>
      </c>
      <c r="O1437" s="6"/>
      <c r="P1437" s="6"/>
    </row>
    <row r="1438" spans="1:16" ht="19.8" hidden="1" customHeight="1" x14ac:dyDescent="0.3">
      <c r="A1438" t="s">
        <v>5840</v>
      </c>
      <c r="B1438" t="s">
        <v>5841</v>
      </c>
      <c r="C1438" t="s">
        <v>3993</v>
      </c>
      <c r="D1438" t="s">
        <v>215</v>
      </c>
      <c r="E1438" t="s">
        <v>5842</v>
      </c>
      <c r="F1438" s="1" t="s">
        <v>1014</v>
      </c>
      <c r="G1438" t="s">
        <v>21</v>
      </c>
      <c r="H1438" t="s">
        <v>21</v>
      </c>
      <c r="I1438" s="1" t="str">
        <f ca="1">IFERROR(LEFT(Table1[[#This Row],[ratingOld]],SEARCH("|", Table1[[#This Row],[ratingOld]])-2), AVERAGE(Table1[Ratings]))</f>
        <v>4.4</v>
      </c>
      <c r="J1438" s="1" t="str">
        <f>IF(Table1[[#This Row],[numBuyers]]&lt;&gt;"None",LEFT(Table1[[#This Row],[numBuyers]],SEARCH(" ",Table1[[#This Row],[numBuyers]])-1), "None")</f>
        <v>None</v>
      </c>
      <c r="K1438" s="1">
        <f>IFERROR(LEFT(Table1[[#This Row],[Column1]],SEARCH("k", Table1[[#This Row],[Column1]])-1), 0)</f>
        <v>0</v>
      </c>
      <c r="L1438" s="6" t="str">
        <f>IF(Table1[[#This Row],[Column2]]=0, Table1[[#This Row],[Column1]], Table1[[#This Row],[Column2]]*1000)</f>
        <v>None</v>
      </c>
      <c r="M1438" s="6" t="str">
        <f>IFERROR(MID(Table1[[#This Row],[price]],SEARCH("¹",Table1[[#This Row],[price]])+1, 10), MID(Table1[[#This Row],[price]],SEARCH("Rs. ",Table1[[#This Row],[price]])+4, 10))</f>
        <v>659</v>
      </c>
      <c r="N1438" s="6" t="str">
        <f>IF(ISNUMBER(SEARCH("Men", Table1[[#This Row],[name]])), "Men", "Women")</f>
        <v>Women</v>
      </c>
      <c r="O1438" s="6" t="str">
        <f>TRIM(RIGHT(SUBSTITUTE(Table1[[#This Row],[name]], " ", REPT(" ", 100)), 100))</f>
        <v>Shirt</v>
      </c>
      <c r="P143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439" spans="1:16" ht="19.8" customHeight="1" x14ac:dyDescent="0.3">
      <c r="A1439" t="s">
        <v>240</v>
      </c>
      <c r="B1439" t="s">
        <v>5843</v>
      </c>
      <c r="C1439" t="s">
        <v>1572</v>
      </c>
      <c r="D1439" t="s">
        <v>300</v>
      </c>
      <c r="E1439" t="s">
        <v>5844</v>
      </c>
      <c r="F1439" s="1" t="s">
        <v>5845</v>
      </c>
      <c r="G1439" s="1" t="s">
        <v>5846</v>
      </c>
      <c r="H1439" t="s">
        <v>4412</v>
      </c>
      <c r="I1439" s="10" t="str">
        <f>IFERROR(LEFT(Table1[[#This Row],[ratingOld]],SEARCH("|", Table1[[#This Row],[ratingOld]])-2), AVERAGE(Table1[Ratings]))</f>
        <v>3.9</v>
      </c>
      <c r="J1439" s="1" t="str">
        <f>IF(Table1[[#This Row],[numBuyers]]&lt;&gt;"None",LEFT(Table1[[#This Row],[numBuyers]],SEARCH(" ",Table1[[#This Row],[numBuyers]])-1), "None")</f>
        <v>319</v>
      </c>
      <c r="K1439" s="1">
        <f>IFERROR(LEFT(Table1[[#This Row],[Column1]],SEARCH("k", Table1[[#This Row],[Column1]])-1), 0)</f>
        <v>0</v>
      </c>
      <c r="L1439" s="16" t="str">
        <f>IF(Table1[[#This Row],[Column2]]=0, Table1[[#This Row],[Column1]], Table1[[#This Row],[Column2]]*1000)</f>
        <v>319</v>
      </c>
      <c r="M1439" s="14" t="str">
        <f>IFERROR(MID(Table1[[#This Row],[price]],SEARCH("¹",Table1[[#This Row],[price]])+1, 10), MID(Table1[[#This Row],[price]],SEARCH("Rs. ",Table1[[#This Row],[price]])+4, 10))</f>
        <v>949</v>
      </c>
      <c r="N1439" s="6" t="str">
        <f>IF(ISNUMBER(SEARCH("Men", Table1[[#This Row],[name]])), "Men", "Women")</f>
        <v>Men</v>
      </c>
      <c r="O1439" s="6"/>
      <c r="P1439" s="6"/>
    </row>
    <row r="1440" spans="1:16" ht="19.8" hidden="1" customHeight="1" x14ac:dyDescent="0.3">
      <c r="A1440" t="s">
        <v>5847</v>
      </c>
      <c r="B1440" t="s">
        <v>5848</v>
      </c>
      <c r="C1440" t="s">
        <v>2733</v>
      </c>
      <c r="D1440" t="s">
        <v>5849</v>
      </c>
      <c r="E1440" s="1" t="s">
        <v>5850</v>
      </c>
      <c r="F1440" s="1" t="s">
        <v>5851</v>
      </c>
      <c r="G1440" t="s">
        <v>21</v>
      </c>
      <c r="H1440" t="s">
        <v>21</v>
      </c>
      <c r="I1440" s="1" t="str">
        <f ca="1">IFERROR(LEFT(Table1[[#This Row],[ratingOld]],SEARCH("|", Table1[[#This Row],[ratingOld]])-2), AVERAGE(Table1[Ratings]))</f>
        <v>4.4</v>
      </c>
      <c r="J1440" s="1" t="str">
        <f>IF(Table1[[#This Row],[numBuyers]]&lt;&gt;"None",LEFT(Table1[[#This Row],[numBuyers]],SEARCH(" ",Table1[[#This Row],[numBuyers]])-1), "None")</f>
        <v>None</v>
      </c>
      <c r="K1440" s="1">
        <f>IFERROR(LEFT(Table1[[#This Row],[Column1]],SEARCH("k", Table1[[#This Row],[Column1]])-1), 0)</f>
        <v>0</v>
      </c>
      <c r="L1440" s="6" t="str">
        <f>IF(Table1[[#This Row],[Column2]]=0, Table1[[#This Row],[Column1]], Table1[[#This Row],[Column2]]*1000)</f>
        <v>None</v>
      </c>
      <c r="M1440" s="6" t="str">
        <f>IFERROR(MID(Table1[[#This Row],[price]],SEARCH("¹",Table1[[#This Row],[price]])+1, 10), MID(Table1[[#This Row],[price]],SEARCH("Rs. ",Table1[[#This Row],[price]])+4, 10))</f>
        <v>5999</v>
      </c>
      <c r="N1440" s="6" t="str">
        <f>IF(ISNUMBER(SEARCH("Men", Table1[[#This Row],[name]])), "Men", "Women")</f>
        <v>Women</v>
      </c>
      <c r="O1440" s="6" t="str">
        <f>TRIM(RIGHT(SUBSTITUTE(Table1[[#This Row],[name]], " ", REPT(" ", 100)), 100))</f>
        <v>RG-MSTC71000001</v>
      </c>
      <c r="P144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441" spans="1:16" ht="19.8" customHeight="1" x14ac:dyDescent="0.3">
      <c r="A1441" t="s">
        <v>499</v>
      </c>
      <c r="B1441" t="s">
        <v>5852</v>
      </c>
      <c r="C1441" t="s">
        <v>501</v>
      </c>
      <c r="D1441" t="s">
        <v>502</v>
      </c>
      <c r="E1441" s="1" t="s">
        <v>5853</v>
      </c>
      <c r="F1441" s="1" t="s">
        <v>4422</v>
      </c>
      <c r="G1441" s="1" t="s">
        <v>5854</v>
      </c>
      <c r="H1441" t="s">
        <v>5855</v>
      </c>
      <c r="I1441" s="10" t="str">
        <f>IFERROR(LEFT(Table1[[#This Row],[ratingOld]],SEARCH("|", Table1[[#This Row],[ratingOld]])-2), AVERAGE(Table1[Ratings]))</f>
        <v>4.3</v>
      </c>
      <c r="J1441" s="1" t="str">
        <f>IF(Table1[[#This Row],[numBuyers]]&lt;&gt;"None",LEFT(Table1[[#This Row],[numBuyers]],SEARCH(" ",Table1[[#This Row],[numBuyers]])-1), "None")</f>
        <v>537</v>
      </c>
      <c r="K1441" s="1">
        <f>IFERROR(LEFT(Table1[[#This Row],[Column1]],SEARCH("k", Table1[[#This Row],[Column1]])-1), 0)</f>
        <v>0</v>
      </c>
      <c r="L1441" s="16" t="str">
        <f>IF(Table1[[#This Row],[Column2]]=0, Table1[[#This Row],[Column1]], Table1[[#This Row],[Column2]]*1000)</f>
        <v>537</v>
      </c>
      <c r="M1441" s="14" t="str">
        <f>IFERROR(MID(Table1[[#This Row],[price]],SEARCH("¹",Table1[[#This Row],[price]])+1, 10), MID(Table1[[#This Row],[price]],SEARCH("Rs. ",Table1[[#This Row],[price]])+4, 10))</f>
        <v>3399</v>
      </c>
      <c r="N1441" s="6" t="str">
        <f>IF(ISNUMBER(SEARCH("Men", Table1[[#This Row],[name]])), "Men", "Women")</f>
        <v>Women</v>
      </c>
      <c r="O1441" s="6"/>
      <c r="P1441" s="6"/>
    </row>
    <row r="1442" spans="1:16" ht="19.8" customHeight="1" x14ac:dyDescent="0.3">
      <c r="A1442" t="s">
        <v>104</v>
      </c>
      <c r="B1442" t="s">
        <v>5856</v>
      </c>
      <c r="C1442" t="s">
        <v>5857</v>
      </c>
      <c r="D1442" t="s">
        <v>1705</v>
      </c>
      <c r="E1442" s="1" t="s">
        <v>5858</v>
      </c>
      <c r="F1442" s="1" t="s">
        <v>1179</v>
      </c>
      <c r="G1442" s="1" t="s">
        <v>5859</v>
      </c>
      <c r="H1442" t="s">
        <v>1873</v>
      </c>
      <c r="I1442" s="10" t="str">
        <f>IFERROR(LEFT(Table1[[#This Row],[ratingOld]],SEARCH("|", Table1[[#This Row],[ratingOld]])-2), AVERAGE(Table1[Ratings]))</f>
        <v>4.4</v>
      </c>
      <c r="J1442" s="1" t="str">
        <f>IF(Table1[[#This Row],[numBuyers]]&lt;&gt;"None",LEFT(Table1[[#This Row],[numBuyers]],SEARCH(" ",Table1[[#This Row],[numBuyers]])-1), "None")</f>
        <v>41</v>
      </c>
      <c r="K1442" s="1">
        <f>IFERROR(LEFT(Table1[[#This Row],[Column1]],SEARCH("k", Table1[[#This Row],[Column1]])-1), 0)</f>
        <v>0</v>
      </c>
      <c r="L1442" s="16" t="str">
        <f>IF(Table1[[#This Row],[Column2]]=0, Table1[[#This Row],[Column1]], Table1[[#This Row],[Column2]]*1000)</f>
        <v>41</v>
      </c>
      <c r="M1442" s="14" t="str">
        <f>IFERROR(MID(Table1[[#This Row],[price]],SEARCH("¹",Table1[[#This Row],[price]])+1, 10), MID(Table1[[#This Row],[price]],SEARCH("Rs. ",Table1[[#This Row],[price]])+4, 10))</f>
        <v>1109</v>
      </c>
      <c r="N1442" s="6" t="str">
        <f>IF(ISNUMBER(SEARCH("Men", Table1[[#This Row],[name]])), "Men", "Women")</f>
        <v>Men</v>
      </c>
      <c r="O1442" s="6"/>
      <c r="P1442" s="6"/>
    </row>
    <row r="1443" spans="1:16" ht="19.8" customHeight="1" x14ac:dyDescent="0.3">
      <c r="A1443" t="s">
        <v>240</v>
      </c>
      <c r="B1443" t="s">
        <v>5860</v>
      </c>
      <c r="C1443" t="s">
        <v>1840</v>
      </c>
      <c r="D1443" t="s">
        <v>466</v>
      </c>
      <c r="E1443" s="1" t="s">
        <v>5861</v>
      </c>
      <c r="F1443" s="1" t="s">
        <v>689</v>
      </c>
      <c r="G1443" s="1" t="s">
        <v>309</v>
      </c>
      <c r="H1443" t="s">
        <v>310</v>
      </c>
      <c r="I1443" s="10" t="str">
        <f>IFERROR(LEFT(Table1[[#This Row],[ratingOld]],SEARCH("|", Table1[[#This Row],[ratingOld]])-2), AVERAGE(Table1[Ratings]))</f>
        <v>4.2</v>
      </c>
      <c r="J1443" s="1" t="str">
        <f>IF(Table1[[#This Row],[numBuyers]]&lt;&gt;"None",LEFT(Table1[[#This Row],[numBuyers]],SEARCH(" ",Table1[[#This Row],[numBuyers]])-1), "None")</f>
        <v>4.9k</v>
      </c>
      <c r="K1443" s="1" t="str">
        <f>IFERROR(LEFT(Table1[[#This Row],[Column1]],SEARCH("k", Table1[[#This Row],[Column1]])-1), 0)</f>
        <v>4.9</v>
      </c>
      <c r="L1443" s="16">
        <f>IF(Table1[[#This Row],[Column2]]=0, Table1[[#This Row],[Column1]], Table1[[#This Row],[Column2]]*1000)</f>
        <v>4900</v>
      </c>
      <c r="M1443" s="14" t="str">
        <f>IFERROR(MID(Table1[[#This Row],[price]],SEARCH("¹",Table1[[#This Row],[price]])+1, 10), MID(Table1[[#This Row],[price]],SEARCH("Rs. ",Table1[[#This Row],[price]])+4, 10))</f>
        <v>779</v>
      </c>
      <c r="N1443" s="6" t="str">
        <f>IF(ISNUMBER(SEARCH("Men", Table1[[#This Row],[name]])), "Men", "Women")</f>
        <v>Men</v>
      </c>
      <c r="O1443" s="6"/>
      <c r="P1443" s="6"/>
    </row>
    <row r="1444" spans="1:16" ht="19.8" customHeight="1" x14ac:dyDescent="0.3">
      <c r="A1444" t="s">
        <v>140</v>
      </c>
      <c r="B1444" t="s">
        <v>5862</v>
      </c>
      <c r="C1444" t="s">
        <v>967</v>
      </c>
      <c r="D1444" t="s">
        <v>68</v>
      </c>
      <c r="E1444" s="1" t="s">
        <v>5863</v>
      </c>
      <c r="F1444" s="1" t="s">
        <v>1247</v>
      </c>
      <c r="G1444" s="1" t="s">
        <v>5864</v>
      </c>
      <c r="H1444" t="s">
        <v>5865</v>
      </c>
      <c r="I1444" s="10" t="str">
        <f>IFERROR(LEFT(Table1[[#This Row],[ratingOld]],SEARCH("|", Table1[[#This Row],[ratingOld]])-2), AVERAGE(Table1[Ratings]))</f>
        <v>4</v>
      </c>
      <c r="J1444" s="1" t="str">
        <f>IF(Table1[[#This Row],[numBuyers]]&lt;&gt;"None",LEFT(Table1[[#This Row],[numBuyers]],SEARCH(" ",Table1[[#This Row],[numBuyers]])-1), "None")</f>
        <v>311</v>
      </c>
      <c r="K1444" s="1">
        <f>IFERROR(LEFT(Table1[[#This Row],[Column1]],SEARCH("k", Table1[[#This Row],[Column1]])-1), 0)</f>
        <v>0</v>
      </c>
      <c r="L1444" s="16" t="str">
        <f>IF(Table1[[#This Row],[Column2]]=0, Table1[[#This Row],[Column1]], Table1[[#This Row],[Column2]]*1000)</f>
        <v>311</v>
      </c>
      <c r="M1444" s="14" t="str">
        <f>IFERROR(MID(Table1[[#This Row],[price]],SEARCH("¹",Table1[[#This Row],[price]])+1, 10), MID(Table1[[#This Row],[price]],SEARCH("Rs. ",Table1[[#This Row],[price]])+4, 10))</f>
        <v>1799</v>
      </c>
      <c r="N1444" s="6" t="str">
        <f>IF(ISNUMBER(SEARCH("Men", Table1[[#This Row],[name]])), "Men", "Women")</f>
        <v>Men</v>
      </c>
      <c r="O1444" s="6"/>
      <c r="P1444" s="6"/>
    </row>
    <row r="1445" spans="1:16" ht="19.8" customHeight="1" x14ac:dyDescent="0.3">
      <c r="A1445" t="s">
        <v>240</v>
      </c>
      <c r="B1445" t="s">
        <v>5866</v>
      </c>
      <c r="C1445" t="s">
        <v>774</v>
      </c>
      <c r="D1445" t="s">
        <v>106</v>
      </c>
      <c r="E1445" t="s">
        <v>5867</v>
      </c>
      <c r="F1445" s="1" t="s">
        <v>308</v>
      </c>
      <c r="G1445" s="1" t="s">
        <v>5868</v>
      </c>
      <c r="H1445" t="s">
        <v>190</v>
      </c>
      <c r="I1445" s="10" t="str">
        <f>IFERROR(LEFT(Table1[[#This Row],[ratingOld]],SEARCH("|", Table1[[#This Row],[ratingOld]])-2), AVERAGE(Table1[Ratings]))</f>
        <v>3.8</v>
      </c>
      <c r="J1445" s="1" t="str">
        <f>IF(Table1[[#This Row],[numBuyers]]&lt;&gt;"None",LEFT(Table1[[#This Row],[numBuyers]],SEARCH(" ",Table1[[#This Row],[numBuyers]])-1), "None")</f>
        <v>1k</v>
      </c>
      <c r="K1445" s="1" t="str">
        <f>IFERROR(LEFT(Table1[[#This Row],[Column1]],SEARCH("k", Table1[[#This Row],[Column1]])-1), 0)</f>
        <v>1</v>
      </c>
      <c r="L1445" s="16">
        <f>IF(Table1[[#This Row],[Column2]]=0, Table1[[#This Row],[Column1]], Table1[[#This Row],[Column2]]*1000)</f>
        <v>1000</v>
      </c>
      <c r="M1445" s="14" t="str">
        <f>IFERROR(MID(Table1[[#This Row],[price]],SEARCH("¹",Table1[[#This Row],[price]])+1, 10), MID(Table1[[#This Row],[price]],SEARCH("Rs. ",Table1[[#This Row],[price]])+4, 10))</f>
        <v>849</v>
      </c>
      <c r="N1445" s="6" t="str">
        <f>IF(ISNUMBER(SEARCH("Men", Table1[[#This Row],[name]])), "Men", "Women")</f>
        <v>Men</v>
      </c>
      <c r="O1445" s="6"/>
      <c r="P1445" s="6"/>
    </row>
    <row r="1446" spans="1:16" ht="19.8" customHeight="1" x14ac:dyDescent="0.3">
      <c r="A1446" t="s">
        <v>896</v>
      </c>
      <c r="B1446" t="s">
        <v>5869</v>
      </c>
      <c r="C1446" t="s">
        <v>43</v>
      </c>
      <c r="D1446" t="s">
        <v>526</v>
      </c>
      <c r="E1446" s="1" t="s">
        <v>5330</v>
      </c>
      <c r="F1446" s="1" t="s">
        <v>1067</v>
      </c>
      <c r="G1446" s="1" t="s">
        <v>5870</v>
      </c>
      <c r="H1446" t="s">
        <v>3991</v>
      </c>
      <c r="I1446" s="10" t="str">
        <f>IFERROR(LEFT(Table1[[#This Row],[ratingOld]],SEARCH("|", Table1[[#This Row],[ratingOld]])-2), AVERAGE(Table1[Ratings]))</f>
        <v>3.6</v>
      </c>
      <c r="J1446" s="1" t="str">
        <f>IF(Table1[[#This Row],[numBuyers]]&lt;&gt;"None",LEFT(Table1[[#This Row],[numBuyers]],SEARCH(" ",Table1[[#This Row],[numBuyers]])-1), "None")</f>
        <v>52</v>
      </c>
      <c r="K1446" s="1">
        <f>IFERROR(LEFT(Table1[[#This Row],[Column1]],SEARCH("k", Table1[[#This Row],[Column1]])-1), 0)</f>
        <v>0</v>
      </c>
      <c r="L1446" s="16" t="str">
        <f>IF(Table1[[#This Row],[Column2]]=0, Table1[[#This Row],[Column1]], Table1[[#This Row],[Column2]]*1000)</f>
        <v>52</v>
      </c>
      <c r="M1446" s="14" t="str">
        <f>IFERROR(MID(Table1[[#This Row],[price]],SEARCH("¹",Table1[[#This Row],[price]])+1, 10), MID(Table1[[#This Row],[price]],SEARCH("Rs. ",Table1[[#This Row],[price]])+4, 10))</f>
        <v>1299</v>
      </c>
      <c r="N1446" s="6" t="str">
        <f>IF(ISNUMBER(SEARCH("Men", Table1[[#This Row],[name]])), "Men", "Women")</f>
        <v>Men</v>
      </c>
      <c r="O1446" s="6"/>
      <c r="P1446" s="6"/>
    </row>
    <row r="1447" spans="1:16" ht="19.8" customHeight="1" x14ac:dyDescent="0.3">
      <c r="A1447" t="s">
        <v>7</v>
      </c>
      <c r="B1447" t="s">
        <v>5871</v>
      </c>
      <c r="C1447" t="s">
        <v>9</v>
      </c>
      <c r="D1447" t="s">
        <v>10</v>
      </c>
      <c r="E1447" s="1" t="s">
        <v>5872</v>
      </c>
      <c r="F1447" s="1" t="s">
        <v>648</v>
      </c>
      <c r="G1447" s="1" t="s">
        <v>5873</v>
      </c>
      <c r="H1447" t="s">
        <v>2827</v>
      </c>
      <c r="I1447" s="10" t="str">
        <f>IFERROR(LEFT(Table1[[#This Row],[ratingOld]],SEARCH("|", Table1[[#This Row],[ratingOld]])-2), AVERAGE(Table1[Ratings]))</f>
        <v>4.5</v>
      </c>
      <c r="J1447" s="1" t="str">
        <f>IF(Table1[[#This Row],[numBuyers]]&lt;&gt;"None",LEFT(Table1[[#This Row],[numBuyers]],SEARCH(" ",Table1[[#This Row],[numBuyers]])-1), "None")</f>
        <v>39</v>
      </c>
      <c r="K1447" s="1">
        <f>IFERROR(LEFT(Table1[[#This Row],[Column1]],SEARCH("k", Table1[[#This Row],[Column1]])-1), 0)</f>
        <v>0</v>
      </c>
      <c r="L1447" s="16" t="str">
        <f>IF(Table1[[#This Row],[Column2]]=0, Table1[[#This Row],[Column1]], Table1[[#This Row],[Column2]]*1000)</f>
        <v>39</v>
      </c>
      <c r="M1447" s="14" t="str">
        <f>IFERROR(MID(Table1[[#This Row],[price]],SEARCH("¹",Table1[[#This Row],[price]])+1, 10), MID(Table1[[#This Row],[price]],SEARCH("Rs. ",Table1[[#This Row],[price]])+4, 10))</f>
        <v>5249</v>
      </c>
      <c r="N1447" s="6" t="str">
        <f>IF(ISNUMBER(SEARCH("Men", Table1[[#This Row],[name]])), "Men", "Women")</f>
        <v>Men</v>
      </c>
      <c r="O1447" s="6"/>
      <c r="P1447" s="6"/>
    </row>
    <row r="1448" spans="1:16" ht="19.8" customHeight="1" x14ac:dyDescent="0.3">
      <c r="A1448" t="s">
        <v>717</v>
      </c>
      <c r="B1448" t="s">
        <v>5874</v>
      </c>
      <c r="C1448" t="s">
        <v>1147</v>
      </c>
      <c r="D1448" t="s">
        <v>18</v>
      </c>
      <c r="E1448" s="1" t="s">
        <v>5875</v>
      </c>
      <c r="F1448" s="1" t="s">
        <v>1404</v>
      </c>
      <c r="G1448" s="1" t="s">
        <v>661</v>
      </c>
      <c r="H1448" t="s">
        <v>662</v>
      </c>
      <c r="I1448" s="10" t="str">
        <f>IFERROR(LEFT(Table1[[#This Row],[ratingOld]],SEARCH("|", Table1[[#This Row],[ratingOld]])-2), AVERAGE(Table1[Ratings]))</f>
        <v>4.4</v>
      </c>
      <c r="J1448" s="1" t="str">
        <f>IF(Table1[[#This Row],[numBuyers]]&lt;&gt;"None",LEFT(Table1[[#This Row],[numBuyers]],SEARCH(" ",Table1[[#This Row],[numBuyers]])-1), "None")</f>
        <v>1.1k</v>
      </c>
      <c r="K1448" s="1" t="str">
        <f>IFERROR(LEFT(Table1[[#This Row],[Column1]],SEARCH("k", Table1[[#This Row],[Column1]])-1), 0)</f>
        <v>1.1</v>
      </c>
      <c r="L1448" s="16">
        <f>IF(Table1[[#This Row],[Column2]]=0, Table1[[#This Row],[Column1]], Table1[[#This Row],[Column2]]*1000)</f>
        <v>1100</v>
      </c>
      <c r="M1448" s="14" t="str">
        <f>IFERROR(MID(Table1[[#This Row],[price]],SEARCH("¹",Table1[[#This Row],[price]])+1, 10), MID(Table1[[#This Row],[price]],SEARCH("Rs. ",Table1[[#This Row],[price]])+4, 10))</f>
        <v>1139</v>
      </c>
      <c r="N1448" s="6" t="str">
        <f>IF(ISNUMBER(SEARCH("Men", Table1[[#This Row],[name]])), "Men", "Women")</f>
        <v>Men</v>
      </c>
      <c r="O1448" s="6"/>
      <c r="P1448" s="6"/>
    </row>
    <row r="1449" spans="1:16" ht="19.8" customHeight="1" x14ac:dyDescent="0.3">
      <c r="A1449" t="s">
        <v>288</v>
      </c>
      <c r="B1449" t="s">
        <v>5876</v>
      </c>
      <c r="C1449" t="s">
        <v>1572</v>
      </c>
      <c r="D1449" t="s">
        <v>3114</v>
      </c>
      <c r="E1449" s="1" t="s">
        <v>5877</v>
      </c>
      <c r="F1449" s="1" t="s">
        <v>5878</v>
      </c>
      <c r="G1449" s="1" t="s">
        <v>5879</v>
      </c>
      <c r="H1449" t="s">
        <v>820</v>
      </c>
      <c r="I1449" s="10" t="str">
        <f>IFERROR(LEFT(Table1[[#This Row],[ratingOld]],SEARCH("|", Table1[[#This Row],[ratingOld]])-2), AVERAGE(Table1[Ratings]))</f>
        <v>3.5</v>
      </c>
      <c r="J1449" s="1" t="str">
        <f>IF(Table1[[#This Row],[numBuyers]]&lt;&gt;"None",LEFT(Table1[[#This Row],[numBuyers]],SEARCH(" ",Table1[[#This Row],[numBuyers]])-1), "None")</f>
        <v>8</v>
      </c>
      <c r="K1449" s="1">
        <f>IFERROR(LEFT(Table1[[#This Row],[Column1]],SEARCH("k", Table1[[#This Row],[Column1]])-1), 0)</f>
        <v>0</v>
      </c>
      <c r="L1449" s="16" t="str">
        <f>IF(Table1[[#This Row],[Column2]]=0, Table1[[#This Row],[Column1]], Table1[[#This Row],[Column2]]*1000)</f>
        <v>8</v>
      </c>
      <c r="M1449" s="14" t="str">
        <f>IFERROR(MID(Table1[[#This Row],[price]],SEARCH("¹",Table1[[#This Row],[price]])+1, 10), MID(Table1[[#This Row],[price]],SEARCH("Rs. ",Table1[[#This Row],[price]])+4, 10))</f>
        <v>949</v>
      </c>
      <c r="N1449" s="6" t="str">
        <f>IF(ISNUMBER(SEARCH("Men", Table1[[#This Row],[name]])), "Men", "Women")</f>
        <v>Women</v>
      </c>
      <c r="O1449" s="6"/>
      <c r="P1449" s="6"/>
    </row>
    <row r="1450" spans="1:16" ht="19.8" customHeight="1" x14ac:dyDescent="0.3">
      <c r="A1450" t="s">
        <v>616</v>
      </c>
      <c r="B1450" t="s">
        <v>5880</v>
      </c>
      <c r="C1450" t="s">
        <v>796</v>
      </c>
      <c r="D1450" t="s">
        <v>68</v>
      </c>
      <c r="E1450" s="1" t="s">
        <v>5881</v>
      </c>
      <c r="F1450" t="s">
        <v>5882</v>
      </c>
      <c r="G1450" s="1" t="s">
        <v>5883</v>
      </c>
      <c r="H1450" t="s">
        <v>3239</v>
      </c>
      <c r="I1450" s="10" t="str">
        <f>IFERROR(LEFT(Table1[[#This Row],[ratingOld]],SEARCH("|", Table1[[#This Row],[ratingOld]])-2), AVERAGE(Table1[Ratings]))</f>
        <v>3.7</v>
      </c>
      <c r="J1450" s="1" t="str">
        <f>IF(Table1[[#This Row],[numBuyers]]&lt;&gt;"None",LEFT(Table1[[#This Row],[numBuyers]],SEARCH(" ",Table1[[#This Row],[numBuyers]])-1), "None")</f>
        <v>94</v>
      </c>
      <c r="K1450" s="1">
        <f>IFERROR(LEFT(Table1[[#This Row],[Column1]],SEARCH("k", Table1[[#This Row],[Column1]])-1), 0)</f>
        <v>0</v>
      </c>
      <c r="L1450" s="16" t="str">
        <f>IF(Table1[[#This Row],[Column2]]=0, Table1[[#This Row],[Column1]], Table1[[#This Row],[Column2]]*1000)</f>
        <v>94</v>
      </c>
      <c r="M1450" s="14" t="str">
        <f>IFERROR(MID(Table1[[#This Row],[price]],SEARCH("¹",Table1[[#This Row],[price]])+1, 10), MID(Table1[[#This Row],[price]],SEARCH("Rs. ",Table1[[#This Row],[price]])+4, 10))</f>
        <v>1169</v>
      </c>
      <c r="N1450" s="6" t="str">
        <f>IF(ISNUMBER(SEARCH("Men", Table1[[#This Row],[name]])), "Men", "Women")</f>
        <v>Men</v>
      </c>
      <c r="O1450" s="6"/>
      <c r="P1450" s="6"/>
    </row>
    <row r="1451" spans="1:16" ht="19.8" customHeight="1" x14ac:dyDescent="0.3">
      <c r="A1451" t="s">
        <v>127</v>
      </c>
      <c r="B1451" t="s">
        <v>5884</v>
      </c>
      <c r="C1451" t="s">
        <v>1680</v>
      </c>
      <c r="D1451" t="s">
        <v>436</v>
      </c>
      <c r="E1451" s="1" t="s">
        <v>5885</v>
      </c>
      <c r="F1451" t="s">
        <v>373</v>
      </c>
      <c r="G1451" s="1" t="s">
        <v>5886</v>
      </c>
      <c r="H1451" t="s">
        <v>443</v>
      </c>
      <c r="I1451" s="10" t="str">
        <f>IFERROR(LEFT(Table1[[#This Row],[ratingOld]],SEARCH("|", Table1[[#This Row],[ratingOld]])-2), AVERAGE(Table1[Ratings]))</f>
        <v>4</v>
      </c>
      <c r="J1451" s="1" t="str">
        <f>IF(Table1[[#This Row],[numBuyers]]&lt;&gt;"None",LEFT(Table1[[#This Row],[numBuyers]],SEARCH(" ",Table1[[#This Row],[numBuyers]])-1), "None")</f>
        <v>3.3k</v>
      </c>
      <c r="K1451" s="1" t="str">
        <f>IFERROR(LEFT(Table1[[#This Row],[Column1]],SEARCH("k", Table1[[#This Row],[Column1]])-1), 0)</f>
        <v>3.3</v>
      </c>
      <c r="L1451" s="16">
        <f>IF(Table1[[#This Row],[Column2]]=0, Table1[[#This Row],[Column1]], Table1[[#This Row],[Column2]]*1000)</f>
        <v>3300</v>
      </c>
      <c r="M1451" s="14" t="str">
        <f>IFERROR(MID(Table1[[#This Row],[price]],SEARCH("¹",Table1[[#This Row],[price]])+1, 10), MID(Table1[[#This Row],[price]],SEARCH("Rs. ",Table1[[#This Row],[price]])+4, 10))</f>
        <v>1919</v>
      </c>
      <c r="N1451" s="6" t="str">
        <f>IF(ISNUMBER(SEARCH("Men", Table1[[#This Row],[name]])), "Men", "Women")</f>
        <v>Men</v>
      </c>
      <c r="O1451" s="6"/>
      <c r="P1451" s="6"/>
    </row>
    <row r="1452" spans="1:16" ht="19.8" customHeight="1" x14ac:dyDescent="0.3">
      <c r="A1452" t="s">
        <v>65</v>
      </c>
      <c r="B1452" t="s">
        <v>5887</v>
      </c>
      <c r="C1452" t="s">
        <v>4401</v>
      </c>
      <c r="D1452" t="s">
        <v>1705</v>
      </c>
      <c r="E1452" s="1" t="s">
        <v>5888</v>
      </c>
      <c r="F1452" s="1" t="s">
        <v>1449</v>
      </c>
      <c r="G1452" s="1" t="s">
        <v>5889</v>
      </c>
      <c r="H1452" t="s">
        <v>5890</v>
      </c>
      <c r="I1452" s="10" t="str">
        <f>IFERROR(LEFT(Table1[[#This Row],[ratingOld]],SEARCH("|", Table1[[#This Row],[ratingOld]])-2), AVERAGE(Table1[Ratings]))</f>
        <v>3.6</v>
      </c>
      <c r="J1452" s="1" t="str">
        <f>IF(Table1[[#This Row],[numBuyers]]&lt;&gt;"None",LEFT(Table1[[#This Row],[numBuyers]],SEARCH(" ",Table1[[#This Row],[numBuyers]])-1), "None")</f>
        <v>814</v>
      </c>
      <c r="K1452" s="1">
        <f>IFERROR(LEFT(Table1[[#This Row],[Column1]],SEARCH("k", Table1[[#This Row],[Column1]])-1), 0)</f>
        <v>0</v>
      </c>
      <c r="L1452" s="16" t="str">
        <f>IF(Table1[[#This Row],[Column2]]=0, Table1[[#This Row],[Column1]], Table1[[#This Row],[Column2]]*1000)</f>
        <v>814</v>
      </c>
      <c r="M1452" s="14" t="str">
        <f>IFERROR(MID(Table1[[#This Row],[price]],SEARCH("¹",Table1[[#This Row],[price]])+1, 10), MID(Table1[[#This Row],[price]],SEARCH("Rs. ",Table1[[#This Row],[price]])+4, 10))</f>
        <v>517</v>
      </c>
      <c r="N1452" s="6" t="str">
        <f>IF(ISNUMBER(SEARCH("Men", Table1[[#This Row],[name]])), "Men", "Women")</f>
        <v>Men</v>
      </c>
      <c r="O1452" s="6"/>
      <c r="P1452" s="6"/>
    </row>
    <row r="1453" spans="1:16" ht="19.8" customHeight="1" x14ac:dyDescent="0.3">
      <c r="A1453" t="s">
        <v>133</v>
      </c>
      <c r="B1453" t="s">
        <v>5891</v>
      </c>
      <c r="C1453" t="s">
        <v>2144</v>
      </c>
      <c r="D1453" t="s">
        <v>21</v>
      </c>
      <c r="E1453" t="s">
        <v>5892</v>
      </c>
      <c r="F1453" s="1" t="s">
        <v>137</v>
      </c>
      <c r="G1453" s="1" t="s">
        <v>5893</v>
      </c>
      <c r="H1453" t="s">
        <v>4112</v>
      </c>
      <c r="I1453" s="10" t="str">
        <f>IFERROR(LEFT(Table1[[#This Row],[ratingOld]],SEARCH("|", Table1[[#This Row],[ratingOld]])-2), AVERAGE(Table1[Ratings]))</f>
        <v>4.2</v>
      </c>
      <c r="J1453" s="1" t="str">
        <f>IF(Table1[[#This Row],[numBuyers]]&lt;&gt;"None",LEFT(Table1[[#This Row],[numBuyers]],SEARCH(" ",Table1[[#This Row],[numBuyers]])-1), "None")</f>
        <v>898</v>
      </c>
      <c r="K1453" s="1">
        <f>IFERROR(LEFT(Table1[[#This Row],[Column1]],SEARCH("k", Table1[[#This Row],[Column1]])-1), 0)</f>
        <v>0</v>
      </c>
      <c r="L1453" s="16" t="str">
        <f>IF(Table1[[#This Row],[Column2]]=0, Table1[[#This Row],[Column1]], Table1[[#This Row],[Column2]]*1000)</f>
        <v>898</v>
      </c>
      <c r="M1453" s="14" t="str">
        <f>IFERROR(MID(Table1[[#This Row],[price]],SEARCH("¹",Table1[[#This Row],[price]])+1, 10), MID(Table1[[#This Row],[price]],SEARCH("Rs. ",Table1[[#This Row],[price]])+4, 10))</f>
        <v>1599</v>
      </c>
      <c r="N1453" s="6" t="str">
        <f>IF(ISNUMBER(SEARCH("Men", Table1[[#This Row],[name]])), "Men", "Women")</f>
        <v>Men</v>
      </c>
      <c r="O1453" s="6"/>
      <c r="P1453" s="6"/>
    </row>
    <row r="1454" spans="1:16" ht="19.8" customHeight="1" x14ac:dyDescent="0.3">
      <c r="A1454" t="s">
        <v>1623</v>
      </c>
      <c r="B1454" t="s">
        <v>5894</v>
      </c>
      <c r="C1454" t="s">
        <v>1572</v>
      </c>
      <c r="D1454" t="s">
        <v>5398</v>
      </c>
      <c r="E1454" s="1" t="s">
        <v>5895</v>
      </c>
      <c r="F1454" s="1" t="s">
        <v>823</v>
      </c>
      <c r="G1454" s="1" t="s">
        <v>5896</v>
      </c>
      <c r="H1454" t="s">
        <v>3017</v>
      </c>
      <c r="I1454" s="10" t="str">
        <f>IFERROR(LEFT(Table1[[#This Row],[ratingOld]],SEARCH("|", Table1[[#This Row],[ratingOld]])-2), AVERAGE(Table1[Ratings]))</f>
        <v>4.2</v>
      </c>
      <c r="J1454" s="1" t="str">
        <f>IF(Table1[[#This Row],[numBuyers]]&lt;&gt;"None",LEFT(Table1[[#This Row],[numBuyers]],SEARCH(" ",Table1[[#This Row],[numBuyers]])-1), "None")</f>
        <v>104</v>
      </c>
      <c r="K1454" s="1">
        <f>IFERROR(LEFT(Table1[[#This Row],[Column1]],SEARCH("k", Table1[[#This Row],[Column1]])-1), 0)</f>
        <v>0</v>
      </c>
      <c r="L1454" s="16" t="str">
        <f>IF(Table1[[#This Row],[Column2]]=0, Table1[[#This Row],[Column1]], Table1[[#This Row],[Column2]]*1000)</f>
        <v>104</v>
      </c>
      <c r="M1454" s="14" t="str">
        <f>IFERROR(MID(Table1[[#This Row],[price]],SEARCH("¹",Table1[[#This Row],[price]])+1, 10), MID(Table1[[#This Row],[price]],SEARCH("Rs. ",Table1[[#This Row],[price]])+4, 10))</f>
        <v>949</v>
      </c>
      <c r="N1454" s="6" t="str">
        <f>IF(ISNUMBER(SEARCH("Men", Table1[[#This Row],[name]])), "Men", "Women")</f>
        <v>Men</v>
      </c>
      <c r="O1454" s="6"/>
      <c r="P1454" s="6"/>
    </row>
    <row r="1455" spans="1:16" ht="19.8" customHeight="1" x14ac:dyDescent="0.3">
      <c r="A1455" t="s">
        <v>65</v>
      </c>
      <c r="B1455" t="s">
        <v>5897</v>
      </c>
      <c r="C1455" t="s">
        <v>3395</v>
      </c>
      <c r="D1455" t="s">
        <v>235</v>
      </c>
      <c r="E1455" t="s">
        <v>5898</v>
      </c>
      <c r="F1455" s="1" t="s">
        <v>1102</v>
      </c>
      <c r="G1455" s="1" t="s">
        <v>1390</v>
      </c>
      <c r="H1455" t="s">
        <v>1391</v>
      </c>
      <c r="I1455" s="10" t="str">
        <f>IFERROR(LEFT(Table1[[#This Row],[ratingOld]],SEARCH("|", Table1[[#This Row],[ratingOld]])-2), AVERAGE(Table1[Ratings]))</f>
        <v>4.2</v>
      </c>
      <c r="J1455" s="1" t="str">
        <f>IF(Table1[[#This Row],[numBuyers]]&lt;&gt;"None",LEFT(Table1[[#This Row],[numBuyers]],SEARCH(" ",Table1[[#This Row],[numBuyers]])-1), "None")</f>
        <v>1.5k</v>
      </c>
      <c r="K1455" s="1" t="str">
        <f>IFERROR(LEFT(Table1[[#This Row],[Column1]],SEARCH("k", Table1[[#This Row],[Column1]])-1), 0)</f>
        <v>1.5</v>
      </c>
      <c r="L1455" s="16">
        <f>IF(Table1[[#This Row],[Column2]]=0, Table1[[#This Row],[Column1]], Table1[[#This Row],[Column2]]*1000)</f>
        <v>1500</v>
      </c>
      <c r="M1455" s="14" t="str">
        <f>IFERROR(MID(Table1[[#This Row],[price]],SEARCH("¹",Table1[[#This Row],[price]])+1, 10), MID(Table1[[#This Row],[price]],SEARCH("Rs. ",Table1[[#This Row],[price]])+4, 10))</f>
        <v>437</v>
      </c>
      <c r="N1455" s="6" t="str">
        <f>IF(ISNUMBER(SEARCH("Men", Table1[[#This Row],[name]])), "Men", "Women")</f>
        <v>Men</v>
      </c>
      <c r="O1455" s="6"/>
      <c r="P1455" s="6"/>
    </row>
    <row r="1456" spans="1:16" ht="19.8" customHeight="1" x14ac:dyDescent="0.3">
      <c r="A1456" t="s">
        <v>168</v>
      </c>
      <c r="B1456" t="s">
        <v>5899</v>
      </c>
      <c r="C1456" t="s">
        <v>2462</v>
      </c>
      <c r="D1456" t="s">
        <v>526</v>
      </c>
      <c r="E1456" s="1" t="s">
        <v>5900</v>
      </c>
      <c r="F1456" s="1" t="s">
        <v>5901</v>
      </c>
      <c r="G1456" s="1" t="s">
        <v>5902</v>
      </c>
      <c r="H1456" t="s">
        <v>5903</v>
      </c>
      <c r="I1456" s="10" t="str">
        <f>IFERROR(LEFT(Table1[[#This Row],[ratingOld]],SEARCH("|", Table1[[#This Row],[ratingOld]])-2), AVERAGE(Table1[Ratings]))</f>
        <v>4.4</v>
      </c>
      <c r="J1456" s="1" t="str">
        <f>IF(Table1[[#This Row],[numBuyers]]&lt;&gt;"None",LEFT(Table1[[#This Row],[numBuyers]],SEARCH(" ",Table1[[#This Row],[numBuyers]])-1), "None")</f>
        <v>621</v>
      </c>
      <c r="K1456" s="1">
        <f>IFERROR(LEFT(Table1[[#This Row],[Column1]],SEARCH("k", Table1[[#This Row],[Column1]])-1), 0)</f>
        <v>0</v>
      </c>
      <c r="L1456" s="16" t="str">
        <f>IF(Table1[[#This Row],[Column2]]=0, Table1[[#This Row],[Column1]], Table1[[#This Row],[Column2]]*1000)</f>
        <v>621</v>
      </c>
      <c r="M1456" s="14" t="str">
        <f>IFERROR(MID(Table1[[#This Row],[price]],SEARCH("¹",Table1[[#This Row],[price]])+1, 10), MID(Table1[[#This Row],[price]],SEARCH("Rs. ",Table1[[#This Row],[price]])+4, 10))</f>
        <v>1946</v>
      </c>
      <c r="N1456" s="6" t="str">
        <f>IF(ISNUMBER(SEARCH("Men", Table1[[#This Row],[name]])), "Men", "Women")</f>
        <v>Women</v>
      </c>
      <c r="O1456" s="6"/>
      <c r="P1456" s="6"/>
    </row>
    <row r="1457" spans="1:16" ht="19.8" hidden="1" customHeight="1" x14ac:dyDescent="0.3">
      <c r="A1457" t="s">
        <v>2372</v>
      </c>
      <c r="B1457" t="s">
        <v>5904</v>
      </c>
      <c r="C1457" t="s">
        <v>5905</v>
      </c>
      <c r="D1457" t="s">
        <v>21</v>
      </c>
      <c r="E1457" s="1" t="s">
        <v>5906</v>
      </c>
      <c r="F1457" s="1" t="s">
        <v>3212</v>
      </c>
      <c r="G1457" t="s">
        <v>21</v>
      </c>
      <c r="H1457" t="s">
        <v>21</v>
      </c>
      <c r="I1457" s="1" t="str">
        <f ca="1">IFERROR(LEFT(Table1[[#This Row],[ratingOld]],SEARCH("|", Table1[[#This Row],[ratingOld]])-2), AVERAGE(Table1[Ratings]))</f>
        <v>4.4</v>
      </c>
      <c r="J1457" s="1" t="str">
        <f>IF(Table1[[#This Row],[numBuyers]]&lt;&gt;"None",LEFT(Table1[[#This Row],[numBuyers]],SEARCH(" ",Table1[[#This Row],[numBuyers]])-1), "None")</f>
        <v>None</v>
      </c>
      <c r="K1457" s="1">
        <f>IFERROR(LEFT(Table1[[#This Row],[Column1]],SEARCH("k", Table1[[#This Row],[Column1]])-1), 0)</f>
        <v>0</v>
      </c>
      <c r="L1457" s="6" t="str">
        <f>IF(Table1[[#This Row],[Column2]]=0, Table1[[#This Row],[Column1]], Table1[[#This Row],[Column2]]*1000)</f>
        <v>None</v>
      </c>
      <c r="M1457" s="6" t="str">
        <f>IFERROR(MID(Table1[[#This Row],[price]],SEARCH("¹",Table1[[#This Row],[price]])+1, 10), MID(Table1[[#This Row],[price]],SEARCH("Rs. ",Table1[[#This Row],[price]])+4, 10))</f>
        <v>4499</v>
      </c>
      <c r="N1457" s="6" t="str">
        <f>IF(ISNUMBER(SEARCH("Men", Table1[[#This Row],[name]])), "Men", "Women")</f>
        <v>Men</v>
      </c>
      <c r="O1457" s="6" t="str">
        <f>TRIM(RIGHT(SUBSTITUTE(Table1[[#This Row],[name]], " ", REPT(" ", 100)), 100))</f>
        <v>Jeans</v>
      </c>
      <c r="P145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458" spans="1:16" ht="19.8" customHeight="1" x14ac:dyDescent="0.3">
      <c r="A1458" t="s">
        <v>677</v>
      </c>
      <c r="B1458" t="s">
        <v>5907</v>
      </c>
      <c r="C1458" t="s">
        <v>61</v>
      </c>
      <c r="D1458" t="s">
        <v>5908</v>
      </c>
      <c r="E1458" s="1" t="s">
        <v>5909</v>
      </c>
      <c r="F1458" t="s">
        <v>5910</v>
      </c>
      <c r="G1458" s="1" t="s">
        <v>5911</v>
      </c>
      <c r="H1458" t="s">
        <v>1655</v>
      </c>
      <c r="I1458" s="10" t="str">
        <f>IFERROR(LEFT(Table1[[#This Row],[ratingOld]],SEARCH("|", Table1[[#This Row],[ratingOld]])-2), AVERAGE(Table1[Ratings]))</f>
        <v>4</v>
      </c>
      <c r="J1458" s="1" t="str">
        <f>IF(Table1[[#This Row],[numBuyers]]&lt;&gt;"None",LEFT(Table1[[#This Row],[numBuyers]],SEARCH(" ",Table1[[#This Row],[numBuyers]])-1), "None")</f>
        <v>17</v>
      </c>
      <c r="K1458" s="1">
        <f>IFERROR(LEFT(Table1[[#This Row],[Column1]],SEARCH("k", Table1[[#This Row],[Column1]])-1), 0)</f>
        <v>0</v>
      </c>
      <c r="L1458" s="16" t="str">
        <f>IF(Table1[[#This Row],[Column2]]=0, Table1[[#This Row],[Column1]], Table1[[#This Row],[Column2]]*1000)</f>
        <v>17</v>
      </c>
      <c r="M1458" s="14" t="str">
        <f>IFERROR(MID(Table1[[#This Row],[price]],SEARCH("¹",Table1[[#This Row],[price]])+1, 10), MID(Table1[[#This Row],[price]],SEARCH("Rs. ",Table1[[#This Row],[price]])+4, 10))</f>
        <v>2999</v>
      </c>
      <c r="N1458" s="6" t="str">
        <f>IF(ISNUMBER(SEARCH("Men", Table1[[#This Row],[name]])), "Men", "Women")</f>
        <v>Women</v>
      </c>
      <c r="O1458" s="6"/>
      <c r="P1458" s="6"/>
    </row>
    <row r="1459" spans="1:16" ht="19.8" hidden="1" customHeight="1" x14ac:dyDescent="0.3">
      <c r="A1459" t="s">
        <v>5912</v>
      </c>
      <c r="B1459" t="s">
        <v>5913</v>
      </c>
      <c r="C1459" t="s">
        <v>1972</v>
      </c>
      <c r="D1459" t="s">
        <v>21</v>
      </c>
      <c r="E1459" s="1" t="s">
        <v>5914</v>
      </c>
      <c r="F1459" s="1" t="s">
        <v>362</v>
      </c>
      <c r="G1459" t="s">
        <v>21</v>
      </c>
      <c r="H1459" t="s">
        <v>21</v>
      </c>
      <c r="I1459" s="1" t="str">
        <f ca="1">IFERROR(LEFT(Table1[[#This Row],[ratingOld]],SEARCH("|", Table1[[#This Row],[ratingOld]])-2), AVERAGE(Table1[Ratings]))</f>
        <v>4.4</v>
      </c>
      <c r="J1459" s="1" t="str">
        <f>IF(Table1[[#This Row],[numBuyers]]&lt;&gt;"None",LEFT(Table1[[#This Row],[numBuyers]],SEARCH(" ",Table1[[#This Row],[numBuyers]])-1), "None")</f>
        <v>None</v>
      </c>
      <c r="K1459" s="1">
        <f>IFERROR(LEFT(Table1[[#This Row],[Column1]],SEARCH("k", Table1[[#This Row],[Column1]])-1), 0)</f>
        <v>0</v>
      </c>
      <c r="L1459" s="6" t="str">
        <f>IF(Table1[[#This Row],[Column2]]=0, Table1[[#This Row],[Column1]], Table1[[#This Row],[Column2]]*1000)</f>
        <v>None</v>
      </c>
      <c r="M1459" s="6" t="str">
        <f>IFERROR(MID(Table1[[#This Row],[price]],SEARCH("¹",Table1[[#This Row],[price]])+1, 10), MID(Table1[[#This Row],[price]],SEARCH("Rs. ",Table1[[#This Row],[price]])+4, 10))</f>
        <v>1699</v>
      </c>
      <c r="N1459" s="6" t="str">
        <f>IF(ISNUMBER(SEARCH("Men", Table1[[#This Row],[name]])), "Men", "Women")</f>
        <v>Men</v>
      </c>
      <c r="O1459" s="6" t="str">
        <f>TRIM(RIGHT(SUBSTITUTE(Table1[[#This Row],[name]], " ", REPT(" ", 100)), 100))</f>
        <v>Trousers</v>
      </c>
      <c r="P145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460" spans="1:16" ht="19.8" hidden="1" customHeight="1" x14ac:dyDescent="0.3">
      <c r="A1460" t="s">
        <v>717</v>
      </c>
      <c r="B1460" t="s">
        <v>5915</v>
      </c>
      <c r="C1460" t="s">
        <v>346</v>
      </c>
      <c r="D1460" t="s">
        <v>21</v>
      </c>
      <c r="E1460" t="s">
        <v>5916</v>
      </c>
      <c r="F1460" s="1" t="s">
        <v>5917</v>
      </c>
      <c r="G1460" t="s">
        <v>21</v>
      </c>
      <c r="H1460" t="s">
        <v>21</v>
      </c>
      <c r="I1460" s="1" t="str">
        <f ca="1">IFERROR(LEFT(Table1[[#This Row],[ratingOld]],SEARCH("|", Table1[[#This Row],[ratingOld]])-2), AVERAGE(Table1[Ratings]))</f>
        <v>4.4</v>
      </c>
      <c r="J1460" s="1" t="str">
        <f>IF(Table1[[#This Row],[numBuyers]]&lt;&gt;"None",LEFT(Table1[[#This Row],[numBuyers]],SEARCH(" ",Table1[[#This Row],[numBuyers]])-1), "None")</f>
        <v>None</v>
      </c>
      <c r="K1460" s="1">
        <f>IFERROR(LEFT(Table1[[#This Row],[Column1]],SEARCH("k", Table1[[#This Row],[Column1]])-1), 0)</f>
        <v>0</v>
      </c>
      <c r="L1460" s="6" t="str">
        <f>IF(Table1[[#This Row],[Column2]]=0, Table1[[#This Row],[Column1]], Table1[[#This Row],[Column2]]*1000)</f>
        <v>None</v>
      </c>
      <c r="M1460" s="6" t="str">
        <f>IFERROR(MID(Table1[[#This Row],[price]],SEARCH("¹",Table1[[#This Row],[price]])+1, 10), MID(Table1[[#This Row],[price]],SEARCH("Rs. ",Table1[[#This Row],[price]])+4, 10))</f>
        <v>1799</v>
      </c>
      <c r="N1460" s="6" t="str">
        <f>IF(ISNUMBER(SEARCH("Men", Table1[[#This Row],[name]])), "Men", "Women")</f>
        <v>Men</v>
      </c>
      <c r="O1460" s="6" t="str">
        <f>TRIM(RIGHT(SUBSTITUTE(Table1[[#This Row],[name]], " ", REPT(" ", 100)), 100))</f>
        <v>Pants</v>
      </c>
      <c r="P146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461" spans="1:16" ht="19.8" customHeight="1" x14ac:dyDescent="0.3">
      <c r="A1461" t="s">
        <v>638</v>
      </c>
      <c r="B1461" t="s">
        <v>2665</v>
      </c>
      <c r="C1461" t="s">
        <v>177</v>
      </c>
      <c r="D1461" t="s">
        <v>10</v>
      </c>
      <c r="E1461" s="1" t="s">
        <v>2666</v>
      </c>
      <c r="F1461" s="1" t="s">
        <v>642</v>
      </c>
      <c r="G1461" s="1" t="s">
        <v>703</v>
      </c>
      <c r="H1461" t="s">
        <v>704</v>
      </c>
      <c r="I1461" s="10" t="str">
        <f>IFERROR(LEFT(Table1[[#This Row],[ratingOld]],SEARCH("|", Table1[[#This Row],[ratingOld]])-2), AVERAGE(Table1[Ratings]))</f>
        <v>4.3</v>
      </c>
      <c r="J1461" s="1" t="str">
        <f>IF(Table1[[#This Row],[numBuyers]]&lt;&gt;"None",LEFT(Table1[[#This Row],[numBuyers]],SEARCH(" ",Table1[[#This Row],[numBuyers]])-1), "None")</f>
        <v>520</v>
      </c>
      <c r="K1461" s="1">
        <f>IFERROR(LEFT(Table1[[#This Row],[Column1]],SEARCH("k", Table1[[#This Row],[Column1]])-1), 0)</f>
        <v>0</v>
      </c>
      <c r="L1461" s="16" t="str">
        <f>IF(Table1[[#This Row],[Column2]]=0, Table1[[#This Row],[Column1]], Table1[[#This Row],[Column2]]*1000)</f>
        <v>520</v>
      </c>
      <c r="M1461" s="14" t="str">
        <f>IFERROR(MID(Table1[[#This Row],[price]],SEARCH("¹",Table1[[#This Row],[price]])+1, 10), MID(Table1[[#This Row],[price]],SEARCH("Rs. ",Table1[[#This Row],[price]])+4, 10))</f>
        <v>2399</v>
      </c>
      <c r="N1461" s="6" t="str">
        <f>IF(ISNUMBER(SEARCH("Men", Table1[[#This Row],[name]])), "Men", "Women")</f>
        <v>Men</v>
      </c>
      <c r="O1461" s="6"/>
      <c r="P1461" s="6"/>
    </row>
    <row r="1462" spans="1:16" ht="19.8" customHeight="1" x14ac:dyDescent="0.3">
      <c r="A1462" t="s">
        <v>1753</v>
      </c>
      <c r="B1462" t="s">
        <v>5918</v>
      </c>
      <c r="C1462" t="s">
        <v>5919</v>
      </c>
      <c r="D1462" t="s">
        <v>21</v>
      </c>
      <c r="E1462" s="1" t="s">
        <v>5920</v>
      </c>
      <c r="F1462" s="1" t="s">
        <v>5921</v>
      </c>
      <c r="G1462" s="1" t="s">
        <v>5922</v>
      </c>
      <c r="H1462" t="s">
        <v>2303</v>
      </c>
      <c r="I1462" s="10" t="str">
        <f>IFERROR(LEFT(Table1[[#This Row],[ratingOld]],SEARCH("|", Table1[[#This Row],[ratingOld]])-2), AVERAGE(Table1[Ratings]))</f>
        <v>3.4</v>
      </c>
      <c r="J1462" s="1" t="str">
        <f>IF(Table1[[#This Row],[numBuyers]]&lt;&gt;"None",LEFT(Table1[[#This Row],[numBuyers]],SEARCH(" ",Table1[[#This Row],[numBuyers]])-1), "None")</f>
        <v>7</v>
      </c>
      <c r="K1462" s="1">
        <f>IFERROR(LEFT(Table1[[#This Row],[Column1]],SEARCH("k", Table1[[#This Row],[Column1]])-1), 0)</f>
        <v>0</v>
      </c>
      <c r="L1462" s="16" t="str">
        <f>IF(Table1[[#This Row],[Column2]]=0, Table1[[#This Row],[Column1]], Table1[[#This Row],[Column2]]*1000)</f>
        <v>7</v>
      </c>
      <c r="M1462" s="14" t="str">
        <f>IFERROR(MID(Table1[[#This Row],[price]],SEARCH("¹",Table1[[#This Row],[price]])+1, 10), MID(Table1[[#This Row],[price]],SEARCH("Rs. ",Table1[[#This Row],[price]])+4, 10))</f>
        <v>599</v>
      </c>
      <c r="N1462" s="6" t="str">
        <f>IF(ISNUMBER(SEARCH("Men", Table1[[#This Row],[name]])), "Men", "Women")</f>
        <v>Men</v>
      </c>
      <c r="O1462" s="6"/>
      <c r="P1462" s="6"/>
    </row>
    <row r="1463" spans="1:16" ht="19.8" customHeight="1" x14ac:dyDescent="0.3">
      <c r="A1463" t="s">
        <v>320</v>
      </c>
      <c r="B1463" t="s">
        <v>5923</v>
      </c>
      <c r="C1463" t="s">
        <v>5924</v>
      </c>
      <c r="D1463" t="s">
        <v>2829</v>
      </c>
      <c r="E1463" s="1" t="s">
        <v>5925</v>
      </c>
      <c r="F1463" t="s">
        <v>21</v>
      </c>
      <c r="G1463" s="1" t="s">
        <v>5926</v>
      </c>
      <c r="H1463" t="s">
        <v>1523</v>
      </c>
      <c r="I1463" s="10" t="str">
        <f>IFERROR(LEFT(Table1[[#This Row],[ratingOld]],SEARCH("|", Table1[[#This Row],[ratingOld]])-2), AVERAGE(Table1[Ratings]))</f>
        <v>4.4</v>
      </c>
      <c r="J1463" s="1" t="str">
        <f>IF(Table1[[#This Row],[numBuyers]]&lt;&gt;"None",LEFT(Table1[[#This Row],[numBuyers]],SEARCH(" ",Table1[[#This Row],[numBuyers]])-1), "None")</f>
        <v>8.8k</v>
      </c>
      <c r="K1463" s="1" t="str">
        <f>IFERROR(LEFT(Table1[[#This Row],[Column1]],SEARCH("k", Table1[[#This Row],[Column1]])-1), 0)</f>
        <v>8.8</v>
      </c>
      <c r="L1463" s="16">
        <f>IF(Table1[[#This Row],[Column2]]=0, Table1[[#This Row],[Column1]], Table1[[#This Row],[Column2]]*1000)</f>
        <v>8800</v>
      </c>
      <c r="M1463" s="14" t="str">
        <f>IFERROR(MID(Table1[[#This Row],[price]],SEARCH("¹",Table1[[#This Row],[price]])+1, 10), MID(Table1[[#This Row],[price]],SEARCH("Rs. ",Table1[[#This Row],[price]])+4, 10))</f>
        <v>469</v>
      </c>
      <c r="N1463" s="6" t="str">
        <f>IF(ISNUMBER(SEARCH("Men", Table1[[#This Row],[name]])), "Men", "Women")</f>
        <v>Women</v>
      </c>
      <c r="O1463" s="6"/>
      <c r="P1463" s="6"/>
    </row>
    <row r="1464" spans="1:16" ht="19.8" hidden="1" customHeight="1" x14ac:dyDescent="0.3">
      <c r="A1464" t="s">
        <v>5367</v>
      </c>
      <c r="B1464" t="s">
        <v>5927</v>
      </c>
      <c r="C1464" t="s">
        <v>1572</v>
      </c>
      <c r="D1464" t="s">
        <v>254</v>
      </c>
      <c r="E1464" t="s">
        <v>5928</v>
      </c>
      <c r="F1464" s="1" t="s">
        <v>5929</v>
      </c>
      <c r="G1464" t="s">
        <v>21</v>
      </c>
      <c r="H1464" t="s">
        <v>21</v>
      </c>
      <c r="I1464" s="1" t="str">
        <f ca="1">IFERROR(LEFT(Table1[[#This Row],[ratingOld]],SEARCH("|", Table1[[#This Row],[ratingOld]])-2), AVERAGE(Table1[Ratings]))</f>
        <v>4.4</v>
      </c>
      <c r="J1464" s="1" t="str">
        <f>IF(Table1[[#This Row],[numBuyers]]&lt;&gt;"None",LEFT(Table1[[#This Row],[numBuyers]],SEARCH(" ",Table1[[#This Row],[numBuyers]])-1), "None")</f>
        <v>None</v>
      </c>
      <c r="K1464" s="1">
        <f>IFERROR(LEFT(Table1[[#This Row],[Column1]],SEARCH("k", Table1[[#This Row],[Column1]])-1), 0)</f>
        <v>0</v>
      </c>
      <c r="L1464" s="6" t="str">
        <f>IF(Table1[[#This Row],[Column2]]=0, Table1[[#This Row],[Column1]], Table1[[#This Row],[Column2]]*1000)</f>
        <v>None</v>
      </c>
      <c r="M1464" s="6" t="str">
        <f>IFERROR(MID(Table1[[#This Row],[price]],SEARCH("¹",Table1[[#This Row],[price]])+1, 10), MID(Table1[[#This Row],[price]],SEARCH("Rs. ",Table1[[#This Row],[price]])+4, 10))</f>
        <v>949</v>
      </c>
      <c r="N1464" s="6" t="str">
        <f>IF(ISNUMBER(SEARCH("Men", Table1[[#This Row],[name]])), "Men", "Women")</f>
        <v>Men</v>
      </c>
      <c r="O1464" s="6" t="str">
        <f>TRIM(RIGHT(SUBSTITUTE(Table1[[#This Row],[name]], " ", REPT(" ", 100)), 100))</f>
        <v>Shorts</v>
      </c>
      <c r="P146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Green</v>
      </c>
    </row>
    <row r="1465" spans="1:16" ht="19.8" customHeight="1" x14ac:dyDescent="0.3">
      <c r="A1465" t="s">
        <v>240</v>
      </c>
      <c r="B1465" t="s">
        <v>5930</v>
      </c>
      <c r="C1465" t="s">
        <v>624</v>
      </c>
      <c r="D1465" t="s">
        <v>908</v>
      </c>
      <c r="E1465" t="s">
        <v>5931</v>
      </c>
      <c r="F1465" s="1" t="s">
        <v>1179</v>
      </c>
      <c r="G1465" s="1" t="s">
        <v>5645</v>
      </c>
      <c r="H1465" t="s">
        <v>5646</v>
      </c>
      <c r="I1465" s="10" t="str">
        <f>IFERROR(LEFT(Table1[[#This Row],[ratingOld]],SEARCH("|", Table1[[#This Row],[ratingOld]])-2), AVERAGE(Table1[Ratings]))</f>
        <v>4.1</v>
      </c>
      <c r="J1465" s="1" t="str">
        <f>IF(Table1[[#This Row],[numBuyers]]&lt;&gt;"None",LEFT(Table1[[#This Row],[numBuyers]],SEARCH(" ",Table1[[#This Row],[numBuyers]])-1), "None")</f>
        <v>9.3k</v>
      </c>
      <c r="K1465" s="1" t="str">
        <f>IFERROR(LEFT(Table1[[#This Row],[Column1]],SEARCH("k", Table1[[#This Row],[Column1]])-1), 0)</f>
        <v>9.3</v>
      </c>
      <c r="L1465" s="16">
        <f>IF(Table1[[#This Row],[Column2]]=0, Table1[[#This Row],[Column1]], Table1[[#This Row],[Column2]]*1000)</f>
        <v>9300</v>
      </c>
      <c r="M1465" s="14" t="str">
        <f>IFERROR(MID(Table1[[#This Row],[price]],SEARCH("¹",Table1[[#This Row],[price]])+1, 10), MID(Table1[[#This Row],[price]],SEARCH("Rs. ",Table1[[#This Row],[price]])+4, 10))</f>
        <v>545</v>
      </c>
      <c r="N1465" s="6" t="str">
        <f>IF(ISNUMBER(SEARCH("Men", Table1[[#This Row],[name]])), "Men", "Women")</f>
        <v>Men</v>
      </c>
      <c r="O1465" s="6"/>
      <c r="P1465" s="6"/>
    </row>
    <row r="1466" spans="1:16" ht="19.8" customHeight="1" x14ac:dyDescent="0.3">
      <c r="A1466" t="s">
        <v>71</v>
      </c>
      <c r="B1466" t="s">
        <v>5932</v>
      </c>
      <c r="C1466" t="s">
        <v>5222</v>
      </c>
      <c r="D1466" t="s">
        <v>1382</v>
      </c>
      <c r="E1466" s="1" t="s">
        <v>5933</v>
      </c>
      <c r="F1466" s="1" t="s">
        <v>5934</v>
      </c>
      <c r="G1466" s="1" t="s">
        <v>5935</v>
      </c>
      <c r="H1466" t="s">
        <v>5936</v>
      </c>
      <c r="I1466" s="10" t="str">
        <f>IFERROR(LEFT(Table1[[#This Row],[ratingOld]],SEARCH("|", Table1[[#This Row],[ratingOld]])-2), AVERAGE(Table1[Ratings]))</f>
        <v>3.8</v>
      </c>
      <c r="J1466" s="1" t="str">
        <f>IF(Table1[[#This Row],[numBuyers]]&lt;&gt;"None",LEFT(Table1[[#This Row],[numBuyers]],SEARCH(" ",Table1[[#This Row],[numBuyers]])-1), "None")</f>
        <v>379</v>
      </c>
      <c r="K1466" s="1">
        <f>IFERROR(LEFT(Table1[[#This Row],[Column1]],SEARCH("k", Table1[[#This Row],[Column1]])-1), 0)</f>
        <v>0</v>
      </c>
      <c r="L1466" s="16" t="str">
        <f>IF(Table1[[#This Row],[Column2]]=0, Table1[[#This Row],[Column1]], Table1[[#This Row],[Column2]]*1000)</f>
        <v>379</v>
      </c>
      <c r="M1466" s="14" t="str">
        <f>IFERROR(MID(Table1[[#This Row],[price]],SEARCH("¹",Table1[[#This Row],[price]])+1, 10), MID(Table1[[#This Row],[price]],SEARCH("Rs. ",Table1[[#This Row],[price]])+4, 10))</f>
        <v>543</v>
      </c>
      <c r="N1466" s="6" t="str">
        <f>IF(ISNUMBER(SEARCH("Men", Table1[[#This Row],[name]])), "Men", "Women")</f>
        <v>Men</v>
      </c>
      <c r="O1466" s="6"/>
      <c r="P1466" s="6"/>
    </row>
    <row r="1467" spans="1:16" ht="19.8" customHeight="1" x14ac:dyDescent="0.3">
      <c r="A1467" t="s">
        <v>127</v>
      </c>
      <c r="B1467" t="s">
        <v>5937</v>
      </c>
      <c r="C1467" t="s">
        <v>2450</v>
      </c>
      <c r="D1467" t="s">
        <v>188</v>
      </c>
      <c r="E1467" s="1" t="s">
        <v>5938</v>
      </c>
      <c r="F1467" s="1" t="s">
        <v>130</v>
      </c>
      <c r="G1467" s="1" t="s">
        <v>5939</v>
      </c>
      <c r="H1467" t="s">
        <v>912</v>
      </c>
      <c r="I1467" s="10" t="str">
        <f>IFERROR(LEFT(Table1[[#This Row],[ratingOld]],SEARCH("|", Table1[[#This Row],[ratingOld]])-2), AVERAGE(Table1[Ratings]))</f>
        <v>3.8</v>
      </c>
      <c r="J1467" s="1" t="str">
        <f>IF(Table1[[#This Row],[numBuyers]]&lt;&gt;"None",LEFT(Table1[[#This Row],[numBuyers]],SEARCH(" ",Table1[[#This Row],[numBuyers]])-1), "None")</f>
        <v>4</v>
      </c>
      <c r="K1467" s="1">
        <f>IFERROR(LEFT(Table1[[#This Row],[Column1]],SEARCH("k", Table1[[#This Row],[Column1]])-1), 0)</f>
        <v>0</v>
      </c>
      <c r="L1467" s="16" t="str">
        <f>IF(Table1[[#This Row],[Column2]]=0, Table1[[#This Row],[Column1]], Table1[[#This Row],[Column2]]*1000)</f>
        <v>4</v>
      </c>
      <c r="M1467" s="14" t="str">
        <f>IFERROR(MID(Table1[[#This Row],[price]],SEARCH("¹",Table1[[#This Row],[price]])+1, 10), MID(Table1[[#This Row],[price]],SEARCH("Rs. ",Table1[[#This Row],[price]])+4, 10))</f>
        <v>1099</v>
      </c>
      <c r="N1467" s="6" t="str">
        <f>IF(ISNUMBER(SEARCH("Men", Table1[[#This Row],[name]])), "Men", "Women")</f>
        <v>Men</v>
      </c>
      <c r="O1467" s="6"/>
      <c r="P1467" s="6"/>
    </row>
    <row r="1468" spans="1:16" ht="19.8" customHeight="1" x14ac:dyDescent="0.3">
      <c r="A1468" t="s">
        <v>104</v>
      </c>
      <c r="B1468" t="s">
        <v>5940</v>
      </c>
      <c r="C1468" t="s">
        <v>543</v>
      </c>
      <c r="D1468" t="s">
        <v>106</v>
      </c>
      <c r="E1468" s="1" t="s">
        <v>5941</v>
      </c>
      <c r="F1468" s="1" t="s">
        <v>528</v>
      </c>
      <c r="G1468" s="1" t="s">
        <v>4700</v>
      </c>
      <c r="H1468" t="s">
        <v>2690</v>
      </c>
      <c r="I1468" s="10" t="str">
        <f>IFERROR(LEFT(Table1[[#This Row],[ratingOld]],SEARCH("|", Table1[[#This Row],[ratingOld]])-2), AVERAGE(Table1[Ratings]))</f>
        <v>4.1</v>
      </c>
      <c r="J1468" s="1" t="str">
        <f>IF(Table1[[#This Row],[numBuyers]]&lt;&gt;"None",LEFT(Table1[[#This Row],[numBuyers]],SEARCH(" ",Table1[[#This Row],[numBuyers]])-1), "None")</f>
        <v>38</v>
      </c>
      <c r="K1468" s="1">
        <f>IFERROR(LEFT(Table1[[#This Row],[Column1]],SEARCH("k", Table1[[#This Row],[Column1]])-1), 0)</f>
        <v>0</v>
      </c>
      <c r="L1468" s="16" t="str">
        <f>IF(Table1[[#This Row],[Column2]]=0, Table1[[#This Row],[Column1]], Table1[[#This Row],[Column2]]*1000)</f>
        <v>38</v>
      </c>
      <c r="M1468" s="14" t="str">
        <f>IFERROR(MID(Table1[[#This Row],[price]],SEARCH("¹",Table1[[#This Row],[price]])+1, 10), MID(Table1[[#This Row],[price]],SEARCH("Rs. ",Table1[[#This Row],[price]])+4, 10))</f>
        <v>2249</v>
      </c>
      <c r="N1468" s="6" t="str">
        <f>IF(ISNUMBER(SEARCH("Men", Table1[[#This Row],[name]])), "Men", "Women")</f>
        <v>Men</v>
      </c>
      <c r="O1468" s="6"/>
      <c r="P1468" s="6"/>
    </row>
    <row r="1469" spans="1:16" ht="19.8" customHeight="1" x14ac:dyDescent="0.3">
      <c r="A1469" t="s">
        <v>127</v>
      </c>
      <c r="B1469" t="s">
        <v>5942</v>
      </c>
      <c r="C1469" t="s">
        <v>1267</v>
      </c>
      <c r="D1469" t="s">
        <v>1065</v>
      </c>
      <c r="E1469" s="1" t="s">
        <v>5943</v>
      </c>
      <c r="F1469" s="1" t="s">
        <v>5944</v>
      </c>
      <c r="G1469" s="1" t="s">
        <v>5945</v>
      </c>
      <c r="H1469" t="s">
        <v>126</v>
      </c>
      <c r="I1469" s="10" t="str">
        <f>IFERROR(LEFT(Table1[[#This Row],[ratingOld]],SEARCH("|", Table1[[#This Row],[ratingOld]])-2), AVERAGE(Table1[Ratings]))</f>
        <v>4.2</v>
      </c>
      <c r="J1469" s="1" t="str">
        <f>IF(Table1[[#This Row],[numBuyers]]&lt;&gt;"None",LEFT(Table1[[#This Row],[numBuyers]],SEARCH(" ",Table1[[#This Row],[numBuyers]])-1), "None")</f>
        <v>2.1k</v>
      </c>
      <c r="K1469" s="1" t="str">
        <f>IFERROR(LEFT(Table1[[#This Row],[Column1]],SEARCH("k", Table1[[#This Row],[Column1]])-1), 0)</f>
        <v>2.1</v>
      </c>
      <c r="L1469" s="16">
        <f>IF(Table1[[#This Row],[Column2]]=0, Table1[[#This Row],[Column1]], Table1[[#This Row],[Column2]]*1000)</f>
        <v>2100</v>
      </c>
      <c r="M1469" s="14" t="str">
        <f>IFERROR(MID(Table1[[#This Row],[price]],SEARCH("¹",Table1[[#This Row],[price]])+1, 10), MID(Table1[[#This Row],[price]],SEARCH("Rs. ",Table1[[#This Row],[price]])+4, 10))</f>
        <v>679</v>
      </c>
      <c r="N1469" s="6" t="str">
        <f>IF(ISNUMBER(SEARCH("Men", Table1[[#This Row],[name]])), "Men", "Women")</f>
        <v>Women</v>
      </c>
      <c r="O1469" s="6"/>
      <c r="P1469" s="6"/>
    </row>
    <row r="1470" spans="1:16" ht="19.8" customHeight="1" x14ac:dyDescent="0.3">
      <c r="A1470" t="s">
        <v>240</v>
      </c>
      <c r="B1470" t="s">
        <v>5946</v>
      </c>
      <c r="C1470" t="s">
        <v>774</v>
      </c>
      <c r="D1470" t="s">
        <v>3019</v>
      </c>
      <c r="E1470" t="s">
        <v>5947</v>
      </c>
      <c r="F1470" t="s">
        <v>373</v>
      </c>
      <c r="G1470" s="1" t="s">
        <v>5948</v>
      </c>
      <c r="H1470" t="s">
        <v>5949</v>
      </c>
      <c r="I1470" s="10" t="str">
        <f>IFERROR(LEFT(Table1[[#This Row],[ratingOld]],SEARCH("|", Table1[[#This Row],[ratingOld]])-2), AVERAGE(Table1[Ratings]))</f>
        <v>4.4</v>
      </c>
      <c r="J1470" s="1" t="str">
        <f>IF(Table1[[#This Row],[numBuyers]]&lt;&gt;"None",LEFT(Table1[[#This Row],[numBuyers]],SEARCH(" ",Table1[[#This Row],[numBuyers]])-1), "None")</f>
        <v>744</v>
      </c>
      <c r="K1470" s="1">
        <f>IFERROR(LEFT(Table1[[#This Row],[Column1]],SEARCH("k", Table1[[#This Row],[Column1]])-1), 0)</f>
        <v>0</v>
      </c>
      <c r="L1470" s="16" t="str">
        <f>IF(Table1[[#This Row],[Column2]]=0, Table1[[#This Row],[Column1]], Table1[[#This Row],[Column2]]*1000)</f>
        <v>744</v>
      </c>
      <c r="M1470" s="14" t="str">
        <f>IFERROR(MID(Table1[[#This Row],[price]],SEARCH("¹",Table1[[#This Row],[price]])+1, 10), MID(Table1[[#This Row],[price]],SEARCH("Rs. ",Table1[[#This Row],[price]])+4, 10))</f>
        <v>849</v>
      </c>
      <c r="N1470" s="6" t="str">
        <f>IF(ISNUMBER(SEARCH("Men", Table1[[#This Row],[name]])), "Men", "Women")</f>
        <v>Men</v>
      </c>
      <c r="O1470" s="6"/>
      <c r="P1470" s="6"/>
    </row>
    <row r="1471" spans="1:16" ht="19.8" customHeight="1" x14ac:dyDescent="0.3">
      <c r="A1471" t="s">
        <v>1558</v>
      </c>
      <c r="B1471" t="s">
        <v>5950</v>
      </c>
      <c r="C1471" t="s">
        <v>5951</v>
      </c>
      <c r="D1471" t="s">
        <v>4440</v>
      </c>
      <c r="E1471" s="1" t="s">
        <v>5952</v>
      </c>
      <c r="F1471" s="1" t="s">
        <v>1449</v>
      </c>
      <c r="G1471" s="1" t="s">
        <v>5953</v>
      </c>
      <c r="H1471" t="s">
        <v>1487</v>
      </c>
      <c r="I1471" s="10" t="str">
        <f>IFERROR(LEFT(Table1[[#This Row],[ratingOld]],SEARCH("|", Table1[[#This Row],[ratingOld]])-2), AVERAGE(Table1[Ratings]))</f>
        <v>3.7</v>
      </c>
      <c r="J1471" s="1" t="str">
        <f>IF(Table1[[#This Row],[numBuyers]]&lt;&gt;"None",LEFT(Table1[[#This Row],[numBuyers]],SEARCH(" ",Table1[[#This Row],[numBuyers]])-1), "None")</f>
        <v>35</v>
      </c>
      <c r="K1471" s="1">
        <f>IFERROR(LEFT(Table1[[#This Row],[Column1]],SEARCH("k", Table1[[#This Row],[Column1]])-1), 0)</f>
        <v>0</v>
      </c>
      <c r="L1471" s="16" t="str">
        <f>IF(Table1[[#This Row],[Column2]]=0, Table1[[#This Row],[Column1]], Table1[[#This Row],[Column2]]*1000)</f>
        <v>35</v>
      </c>
      <c r="M1471" s="14" t="str">
        <f>IFERROR(MID(Table1[[#This Row],[price]],SEARCH("¹",Table1[[#This Row],[price]])+1, 10), MID(Table1[[#This Row],[price]],SEARCH("Rs. ",Table1[[#This Row],[price]])+4, 10))</f>
        <v>650</v>
      </c>
      <c r="N1471" s="6" t="str">
        <f>IF(ISNUMBER(SEARCH("Men", Table1[[#This Row],[name]])), "Men", "Women")</f>
        <v>Men</v>
      </c>
      <c r="O1471" s="6"/>
      <c r="P1471" s="6"/>
    </row>
    <row r="1472" spans="1:16" ht="19.8" customHeight="1" x14ac:dyDescent="0.3">
      <c r="A1472" t="s">
        <v>65</v>
      </c>
      <c r="B1472" t="s">
        <v>5954</v>
      </c>
      <c r="C1472" t="s">
        <v>1791</v>
      </c>
      <c r="D1472" t="s">
        <v>283</v>
      </c>
      <c r="E1472" s="1" t="s">
        <v>5955</v>
      </c>
      <c r="F1472" s="1" t="s">
        <v>2126</v>
      </c>
      <c r="G1472" s="1" t="s">
        <v>5956</v>
      </c>
      <c r="H1472" t="s">
        <v>5957</v>
      </c>
      <c r="I1472" s="10" t="str">
        <f>IFERROR(LEFT(Table1[[#This Row],[ratingOld]],SEARCH("|", Table1[[#This Row],[ratingOld]])-2), AVERAGE(Table1[Ratings]))</f>
        <v>4</v>
      </c>
      <c r="J1472" s="1" t="str">
        <f>IF(Table1[[#This Row],[numBuyers]]&lt;&gt;"None",LEFT(Table1[[#This Row],[numBuyers]],SEARCH(" ",Table1[[#This Row],[numBuyers]])-1), "None")</f>
        <v>413</v>
      </c>
      <c r="K1472" s="1">
        <f>IFERROR(LEFT(Table1[[#This Row],[Column1]],SEARCH("k", Table1[[#This Row],[Column1]])-1), 0)</f>
        <v>0</v>
      </c>
      <c r="L1472" s="16" t="str">
        <f>IF(Table1[[#This Row],[Column2]]=0, Table1[[#This Row],[Column1]], Table1[[#This Row],[Column2]]*1000)</f>
        <v>413</v>
      </c>
      <c r="M1472" s="14" t="str">
        <f>IFERROR(MID(Table1[[#This Row],[price]],SEARCH("¹",Table1[[#This Row],[price]])+1, 10), MID(Table1[[#This Row],[price]],SEARCH("Rs. ",Table1[[#This Row],[price]])+4, 10))</f>
        <v>328</v>
      </c>
      <c r="N1472" s="6" t="str">
        <f>IF(ISNUMBER(SEARCH("Men", Table1[[#This Row],[name]])), "Men", "Women")</f>
        <v>Men</v>
      </c>
      <c r="O1472" s="6"/>
      <c r="P1472" s="6"/>
    </row>
    <row r="1473" spans="1:16" ht="19.8" customHeight="1" x14ac:dyDescent="0.3">
      <c r="A1473" t="s">
        <v>1558</v>
      </c>
      <c r="B1473" t="s">
        <v>5958</v>
      </c>
      <c r="C1473" t="s">
        <v>37</v>
      </c>
      <c r="D1473" t="s">
        <v>2417</v>
      </c>
      <c r="E1473" t="s">
        <v>5959</v>
      </c>
      <c r="F1473" t="s">
        <v>373</v>
      </c>
      <c r="G1473" s="1" t="s">
        <v>5960</v>
      </c>
      <c r="H1473" t="s">
        <v>1849</v>
      </c>
      <c r="I1473" s="10" t="str">
        <f>IFERROR(LEFT(Table1[[#This Row],[ratingOld]],SEARCH("|", Table1[[#This Row],[ratingOld]])-2), AVERAGE(Table1[Ratings]))</f>
        <v>4.2</v>
      </c>
      <c r="J1473" s="1" t="str">
        <f>IF(Table1[[#This Row],[numBuyers]]&lt;&gt;"None",LEFT(Table1[[#This Row],[numBuyers]],SEARCH(" ",Table1[[#This Row],[numBuyers]])-1), "None")</f>
        <v>100</v>
      </c>
      <c r="K1473" s="1">
        <f>IFERROR(LEFT(Table1[[#This Row],[Column1]],SEARCH("k", Table1[[#This Row],[Column1]])-1), 0)</f>
        <v>0</v>
      </c>
      <c r="L1473" s="16" t="str">
        <f>IF(Table1[[#This Row],[Column2]]=0, Table1[[#This Row],[Column1]], Table1[[#This Row],[Column2]]*1000)</f>
        <v>100</v>
      </c>
      <c r="M1473" s="14" t="str">
        <f>IFERROR(MID(Table1[[#This Row],[price]],SEARCH("¹",Table1[[#This Row],[price]])+1, 10), MID(Table1[[#This Row],[price]],SEARCH("Rs. ",Table1[[#This Row],[price]])+4, 10))</f>
        <v>999</v>
      </c>
      <c r="N1473" s="6" t="str">
        <f>IF(ISNUMBER(SEARCH("Men", Table1[[#This Row],[name]])), "Men", "Women")</f>
        <v>Men</v>
      </c>
      <c r="O1473" s="6"/>
      <c r="P1473" s="6"/>
    </row>
    <row r="1474" spans="1:16" ht="19.8" customHeight="1" x14ac:dyDescent="0.3">
      <c r="A1474" t="s">
        <v>85</v>
      </c>
      <c r="B1474" t="s">
        <v>1245</v>
      </c>
      <c r="C1474" t="s">
        <v>5961</v>
      </c>
      <c r="D1474" t="s">
        <v>792</v>
      </c>
      <c r="E1474" s="1" t="s">
        <v>3769</v>
      </c>
      <c r="F1474" t="s">
        <v>2760</v>
      </c>
      <c r="G1474" s="1" t="s">
        <v>5962</v>
      </c>
      <c r="H1474" t="s">
        <v>5963</v>
      </c>
      <c r="I1474" s="10" t="str">
        <f>IFERROR(LEFT(Table1[[#This Row],[ratingOld]],SEARCH("|", Table1[[#This Row],[ratingOld]])-2), AVERAGE(Table1[Ratings]))</f>
        <v>3.9</v>
      </c>
      <c r="J1474" s="1" t="str">
        <f>IF(Table1[[#This Row],[numBuyers]]&lt;&gt;"None",LEFT(Table1[[#This Row],[numBuyers]],SEARCH(" ",Table1[[#This Row],[numBuyers]])-1), "None")</f>
        <v>342</v>
      </c>
      <c r="K1474" s="1">
        <f>IFERROR(LEFT(Table1[[#This Row],[Column1]],SEARCH("k", Table1[[#This Row],[Column1]])-1), 0)</f>
        <v>0</v>
      </c>
      <c r="L1474" s="16" t="str">
        <f>IF(Table1[[#This Row],[Column2]]=0, Table1[[#This Row],[Column1]], Table1[[#This Row],[Column2]]*1000)</f>
        <v>342</v>
      </c>
      <c r="M1474" s="14" t="str">
        <f>IFERROR(MID(Table1[[#This Row],[price]],SEARCH("¹",Table1[[#This Row],[price]])+1, 10), MID(Table1[[#This Row],[price]],SEARCH("Rs. ",Table1[[#This Row],[price]])+4, 10))</f>
        <v>1239</v>
      </c>
      <c r="N1474" s="6" t="str">
        <f>IF(ISNUMBER(SEARCH("Men", Table1[[#This Row],[name]])), "Men", "Women")</f>
        <v>Men</v>
      </c>
      <c r="O1474" s="6"/>
      <c r="P1474" s="6"/>
    </row>
    <row r="1475" spans="1:16" ht="19.8" customHeight="1" x14ac:dyDescent="0.3">
      <c r="A1475" t="s">
        <v>65</v>
      </c>
      <c r="B1475" t="s">
        <v>5950</v>
      </c>
      <c r="C1475" t="s">
        <v>1217</v>
      </c>
      <c r="D1475" t="s">
        <v>235</v>
      </c>
      <c r="E1475" s="1" t="s">
        <v>5952</v>
      </c>
      <c r="F1475" s="1" t="s">
        <v>1449</v>
      </c>
      <c r="G1475" s="1" t="s">
        <v>5964</v>
      </c>
      <c r="H1475" t="s">
        <v>868</v>
      </c>
      <c r="I1475" s="10" t="str">
        <f>IFERROR(LEFT(Table1[[#This Row],[ratingOld]],SEARCH("|", Table1[[#This Row],[ratingOld]])-2), AVERAGE(Table1[Ratings]))</f>
        <v>3.9</v>
      </c>
      <c r="J1475" s="1" t="str">
        <f>IF(Table1[[#This Row],[numBuyers]]&lt;&gt;"None",LEFT(Table1[[#This Row],[numBuyers]],SEARCH(" ",Table1[[#This Row],[numBuyers]])-1), "None")</f>
        <v>231</v>
      </c>
      <c r="K1475" s="1">
        <f>IFERROR(LEFT(Table1[[#This Row],[Column1]],SEARCH("k", Table1[[#This Row],[Column1]])-1), 0)</f>
        <v>0</v>
      </c>
      <c r="L1475" s="16" t="str">
        <f>IF(Table1[[#This Row],[Column2]]=0, Table1[[#This Row],[Column1]], Table1[[#This Row],[Column2]]*1000)</f>
        <v>231</v>
      </c>
      <c r="M1475" s="14" t="str">
        <f>IFERROR(MID(Table1[[#This Row],[price]],SEARCH("¹",Table1[[#This Row],[price]])+1, 10), MID(Table1[[#This Row],[price]],SEARCH("Rs. ",Table1[[#This Row],[price]])+4, 10))</f>
        <v>629</v>
      </c>
      <c r="N1475" s="6" t="str">
        <f>IF(ISNUMBER(SEARCH("Men", Table1[[#This Row],[name]])), "Men", "Women")</f>
        <v>Men</v>
      </c>
      <c r="O1475" s="6"/>
      <c r="P1475" s="6"/>
    </row>
    <row r="1476" spans="1:16" ht="19.8" customHeight="1" x14ac:dyDescent="0.3">
      <c r="A1476" t="s">
        <v>35</v>
      </c>
      <c r="B1476" t="s">
        <v>5965</v>
      </c>
      <c r="C1476" t="s">
        <v>48</v>
      </c>
      <c r="D1476" t="s">
        <v>312</v>
      </c>
      <c r="E1476" t="s">
        <v>26</v>
      </c>
      <c r="F1476" t="s">
        <v>21</v>
      </c>
      <c r="G1476" s="1" t="s">
        <v>5966</v>
      </c>
      <c r="H1476" t="s">
        <v>3633</v>
      </c>
      <c r="I1476" s="10" t="str">
        <f>IFERROR(LEFT(Table1[[#This Row],[ratingOld]],SEARCH("|", Table1[[#This Row],[ratingOld]])-2), AVERAGE(Table1[Ratings]))</f>
        <v>3.9</v>
      </c>
      <c r="J1476" s="1" t="str">
        <f>IF(Table1[[#This Row],[numBuyers]]&lt;&gt;"None",LEFT(Table1[[#This Row],[numBuyers]],SEARCH(" ",Table1[[#This Row],[numBuyers]])-1), "None")</f>
        <v>101</v>
      </c>
      <c r="K1476" s="1">
        <f>IFERROR(LEFT(Table1[[#This Row],[Column1]],SEARCH("k", Table1[[#This Row],[Column1]])-1), 0)</f>
        <v>0</v>
      </c>
      <c r="L1476" s="16" t="str">
        <f>IF(Table1[[#This Row],[Column2]]=0, Table1[[#This Row],[Column1]], Table1[[#This Row],[Column2]]*1000)</f>
        <v>101</v>
      </c>
      <c r="M1476" s="14" t="str">
        <f>IFERROR(MID(Table1[[#This Row],[price]],SEARCH("¹",Table1[[#This Row],[price]])+1, 10), MID(Table1[[#This Row],[price]],SEARCH("Rs. ",Table1[[#This Row],[price]])+4, 10))</f>
        <v>1499</v>
      </c>
      <c r="N1476" s="6" t="str">
        <f>IF(ISNUMBER(SEARCH("Men", Table1[[#This Row],[name]])), "Men", "Women")</f>
        <v>Women</v>
      </c>
      <c r="O1476" s="6"/>
      <c r="P1476" s="6"/>
    </row>
    <row r="1477" spans="1:16" ht="19.8" customHeight="1" x14ac:dyDescent="0.3">
      <c r="A1477" t="s">
        <v>2333</v>
      </c>
      <c r="B1477" t="s">
        <v>5967</v>
      </c>
      <c r="C1477" t="s">
        <v>2811</v>
      </c>
      <c r="D1477" t="s">
        <v>2812</v>
      </c>
      <c r="E1477" s="1" t="s">
        <v>5968</v>
      </c>
      <c r="F1477" s="1" t="s">
        <v>2608</v>
      </c>
      <c r="G1477" s="1" t="s">
        <v>2609</v>
      </c>
      <c r="H1477" t="s">
        <v>1395</v>
      </c>
      <c r="I1477" s="10" t="str">
        <f>IFERROR(LEFT(Table1[[#This Row],[ratingOld]],SEARCH("|", Table1[[#This Row],[ratingOld]])-2), AVERAGE(Table1[Ratings]))</f>
        <v>4.3</v>
      </c>
      <c r="J1477" s="1" t="str">
        <f>IF(Table1[[#This Row],[numBuyers]]&lt;&gt;"None",LEFT(Table1[[#This Row],[numBuyers]],SEARCH(" ",Table1[[#This Row],[numBuyers]])-1), "None")</f>
        <v>1.9k</v>
      </c>
      <c r="K1477" s="1" t="str">
        <f>IFERROR(LEFT(Table1[[#This Row],[Column1]],SEARCH("k", Table1[[#This Row],[Column1]])-1), 0)</f>
        <v>1.9</v>
      </c>
      <c r="L1477" s="16">
        <f>IF(Table1[[#This Row],[Column2]]=0, Table1[[#This Row],[Column1]], Table1[[#This Row],[Column2]]*1000)</f>
        <v>1900</v>
      </c>
      <c r="M1477" s="14" t="str">
        <f>IFERROR(MID(Table1[[#This Row],[price]],SEARCH("¹",Table1[[#This Row],[price]])+1, 10), MID(Table1[[#This Row],[price]],SEARCH("Rs. ",Table1[[#This Row],[price]])+4, 10))</f>
        <v>428</v>
      </c>
      <c r="N1477" s="6" t="str">
        <f>IF(ISNUMBER(SEARCH("Men", Table1[[#This Row],[name]])), "Men", "Women")</f>
        <v>Men</v>
      </c>
      <c r="O1477" s="6"/>
      <c r="P1477" s="6"/>
    </row>
    <row r="1478" spans="1:16" ht="19.8" customHeight="1" x14ac:dyDescent="0.3">
      <c r="A1478" t="s">
        <v>240</v>
      </c>
      <c r="B1478" t="s">
        <v>5969</v>
      </c>
      <c r="C1478" t="s">
        <v>1560</v>
      </c>
      <c r="D1478" t="s">
        <v>908</v>
      </c>
      <c r="E1478" s="1" t="s">
        <v>5970</v>
      </c>
      <c r="F1478" s="1" t="s">
        <v>1404</v>
      </c>
      <c r="G1478" s="1" t="s">
        <v>1003</v>
      </c>
      <c r="H1478" t="s">
        <v>1004</v>
      </c>
      <c r="I1478" s="10" t="str">
        <f>IFERROR(LEFT(Table1[[#This Row],[ratingOld]],SEARCH("|", Table1[[#This Row],[ratingOld]])-2), AVERAGE(Table1[Ratings]))</f>
        <v>4.3</v>
      </c>
      <c r="J1478" s="1" t="str">
        <f>IF(Table1[[#This Row],[numBuyers]]&lt;&gt;"None",LEFT(Table1[[#This Row],[numBuyers]],SEARCH(" ",Table1[[#This Row],[numBuyers]])-1), "None")</f>
        <v>74</v>
      </c>
      <c r="K1478" s="1">
        <f>IFERROR(LEFT(Table1[[#This Row],[Column1]],SEARCH("k", Table1[[#This Row],[Column1]])-1), 0)</f>
        <v>0</v>
      </c>
      <c r="L1478" s="16" t="str">
        <f>IF(Table1[[#This Row],[Column2]]=0, Table1[[#This Row],[Column1]], Table1[[#This Row],[Column2]]*1000)</f>
        <v>74</v>
      </c>
      <c r="M1478" s="14" t="str">
        <f>IFERROR(MID(Table1[[#This Row],[price]],SEARCH("¹",Table1[[#This Row],[price]])+1, 10), MID(Table1[[#This Row],[price]],SEARCH("Rs. ",Table1[[#This Row],[price]])+4, 10))</f>
        <v>419</v>
      </c>
      <c r="N1478" s="6" t="str">
        <f>IF(ISNUMBER(SEARCH("Men", Table1[[#This Row],[name]])), "Men", "Women")</f>
        <v>Men</v>
      </c>
      <c r="O1478" s="6"/>
      <c r="P1478" s="6"/>
    </row>
    <row r="1479" spans="1:16" ht="19.8" customHeight="1" x14ac:dyDescent="0.3">
      <c r="A1479" t="s">
        <v>4715</v>
      </c>
      <c r="B1479" t="s">
        <v>5971</v>
      </c>
      <c r="C1479" t="s">
        <v>5972</v>
      </c>
      <c r="D1479" t="s">
        <v>10</v>
      </c>
      <c r="E1479" t="s">
        <v>26</v>
      </c>
      <c r="F1479" t="s">
        <v>373</v>
      </c>
      <c r="G1479" s="1" t="s">
        <v>5973</v>
      </c>
      <c r="H1479" t="s">
        <v>5974</v>
      </c>
      <c r="I1479" s="10" t="str">
        <f>IFERROR(LEFT(Table1[[#This Row],[ratingOld]],SEARCH("|", Table1[[#This Row],[ratingOld]])-2), AVERAGE(Table1[Ratings]))</f>
        <v>4.4</v>
      </c>
      <c r="J1479" s="1" t="str">
        <f>IF(Table1[[#This Row],[numBuyers]]&lt;&gt;"None",LEFT(Table1[[#This Row],[numBuyers]],SEARCH(" ",Table1[[#This Row],[numBuyers]])-1), "None")</f>
        <v>702</v>
      </c>
      <c r="K1479" s="1">
        <f>IFERROR(LEFT(Table1[[#This Row],[Column1]],SEARCH("k", Table1[[#This Row],[Column1]])-1), 0)</f>
        <v>0</v>
      </c>
      <c r="L1479" s="16" t="str">
        <f>IF(Table1[[#This Row],[Column2]]=0, Table1[[#This Row],[Column1]], Table1[[#This Row],[Column2]]*1000)</f>
        <v>702</v>
      </c>
      <c r="M1479" s="14" t="str">
        <f>IFERROR(MID(Table1[[#This Row],[price]],SEARCH("¹",Table1[[#This Row],[price]])+1, 10), MID(Table1[[#This Row],[price]],SEARCH("Rs. ",Table1[[#This Row],[price]])+4, 10))</f>
        <v>411</v>
      </c>
      <c r="N1479" s="6" t="str">
        <f>IF(ISNUMBER(SEARCH("Men", Table1[[#This Row],[name]])), "Men", "Women")</f>
        <v>Men</v>
      </c>
      <c r="O1479" s="6"/>
      <c r="P1479" s="6"/>
    </row>
    <row r="1480" spans="1:16" ht="19.8" customHeight="1" x14ac:dyDescent="0.3">
      <c r="A1480" t="s">
        <v>1921</v>
      </c>
      <c r="B1480" t="s">
        <v>5975</v>
      </c>
      <c r="C1480" t="s">
        <v>1165</v>
      </c>
      <c r="D1480" t="s">
        <v>673</v>
      </c>
      <c r="E1480" s="1" t="s">
        <v>5976</v>
      </c>
      <c r="F1480" s="1" t="s">
        <v>4403</v>
      </c>
      <c r="G1480" s="1" t="s">
        <v>4972</v>
      </c>
      <c r="H1480" t="s">
        <v>506</v>
      </c>
      <c r="I1480" s="10" t="str">
        <f>IFERROR(LEFT(Table1[[#This Row],[ratingOld]],SEARCH("|", Table1[[#This Row],[ratingOld]])-2), AVERAGE(Table1[Ratings]))</f>
        <v>4.3</v>
      </c>
      <c r="J1480" s="1" t="str">
        <f>IF(Table1[[#This Row],[numBuyers]]&lt;&gt;"None",LEFT(Table1[[#This Row],[numBuyers]],SEARCH(" ",Table1[[#This Row],[numBuyers]])-1), "None")</f>
        <v>2.9k</v>
      </c>
      <c r="K1480" s="1" t="str">
        <f>IFERROR(LEFT(Table1[[#This Row],[Column1]],SEARCH("k", Table1[[#This Row],[Column1]])-1), 0)</f>
        <v>2.9</v>
      </c>
      <c r="L1480" s="16">
        <f>IF(Table1[[#This Row],[Column2]]=0, Table1[[#This Row],[Column1]], Table1[[#This Row],[Column2]]*1000)</f>
        <v>2900</v>
      </c>
      <c r="M1480" s="14" t="str">
        <f>IFERROR(MID(Table1[[#This Row],[price]],SEARCH("¹",Table1[[#This Row],[price]])+1, 10), MID(Table1[[#This Row],[price]],SEARCH("Rs. ",Table1[[#This Row],[price]])+4, 10))</f>
        <v>503</v>
      </c>
      <c r="N1480" s="6" t="str">
        <f>IF(ISNUMBER(SEARCH("Men", Table1[[#This Row],[name]])), "Men", "Women")</f>
        <v>Men</v>
      </c>
      <c r="O1480" s="6"/>
      <c r="P1480" s="6"/>
    </row>
    <row r="1481" spans="1:16" ht="19.8" hidden="1" customHeight="1" x14ac:dyDescent="0.3">
      <c r="A1481" t="s">
        <v>5977</v>
      </c>
      <c r="B1481" t="s">
        <v>5978</v>
      </c>
      <c r="C1481" t="s">
        <v>5979</v>
      </c>
      <c r="D1481" t="s">
        <v>21</v>
      </c>
      <c r="E1481" s="1" t="s">
        <v>5980</v>
      </c>
      <c r="F1481" s="1" t="s">
        <v>5482</v>
      </c>
      <c r="G1481" t="s">
        <v>21</v>
      </c>
      <c r="H1481" t="s">
        <v>21</v>
      </c>
      <c r="I1481" s="1" t="str">
        <f ca="1">IFERROR(LEFT(Table1[[#This Row],[ratingOld]],SEARCH("|", Table1[[#This Row],[ratingOld]])-2), AVERAGE(Table1[Ratings]))</f>
        <v>4.4</v>
      </c>
      <c r="J1481" s="1" t="str">
        <f>IF(Table1[[#This Row],[numBuyers]]&lt;&gt;"None",LEFT(Table1[[#This Row],[numBuyers]],SEARCH(" ",Table1[[#This Row],[numBuyers]])-1), "None")</f>
        <v>None</v>
      </c>
      <c r="K1481" s="1">
        <f>IFERROR(LEFT(Table1[[#This Row],[Column1]],SEARCH("k", Table1[[#This Row],[Column1]])-1), 0)</f>
        <v>0</v>
      </c>
      <c r="L1481" s="6" t="str">
        <f>IF(Table1[[#This Row],[Column2]]=0, Table1[[#This Row],[Column1]], Table1[[#This Row],[Column2]]*1000)</f>
        <v>None</v>
      </c>
      <c r="M1481" s="6" t="str">
        <f>IFERROR(MID(Table1[[#This Row],[price]],SEARCH("¹",Table1[[#This Row],[price]])+1, 10), MID(Table1[[#This Row],[price]],SEARCH("Rs. ",Table1[[#This Row],[price]])+4, 10))</f>
        <v>5499</v>
      </c>
      <c r="N1481" s="6" t="str">
        <f>IF(ISNUMBER(SEARCH("Men", Table1[[#This Row],[name]])), "Men", "Women")</f>
        <v>Men</v>
      </c>
      <c r="O1481" s="6" t="str">
        <f>TRIM(RIGHT(SUBSTITUTE(Table1[[#This Row],[name]], " ", REPT(" ", 100)), 100))</f>
        <v>Sneakers</v>
      </c>
      <c r="P148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482" spans="1:16" ht="19.8" customHeight="1" x14ac:dyDescent="0.3">
      <c r="A1482" t="s">
        <v>65</v>
      </c>
      <c r="B1482" t="s">
        <v>464</v>
      </c>
      <c r="C1482" t="s">
        <v>5981</v>
      </c>
      <c r="D1482" t="s">
        <v>459</v>
      </c>
      <c r="E1482" t="s">
        <v>5982</v>
      </c>
      <c r="F1482" s="1" t="s">
        <v>4956</v>
      </c>
      <c r="G1482" s="1" t="s">
        <v>5983</v>
      </c>
      <c r="H1482" t="s">
        <v>1198</v>
      </c>
      <c r="I1482" s="10" t="str">
        <f>IFERROR(LEFT(Table1[[#This Row],[ratingOld]],SEARCH("|", Table1[[#This Row],[ratingOld]])-2), AVERAGE(Table1[Ratings]))</f>
        <v>4.1</v>
      </c>
      <c r="J1482" s="1" t="str">
        <f>IF(Table1[[#This Row],[numBuyers]]&lt;&gt;"None",LEFT(Table1[[#This Row],[numBuyers]],SEARCH(" ",Table1[[#This Row],[numBuyers]])-1), "None")</f>
        <v>6.1k</v>
      </c>
      <c r="K1482" s="1" t="str">
        <f>IFERROR(LEFT(Table1[[#This Row],[Column1]],SEARCH("k", Table1[[#This Row],[Column1]])-1), 0)</f>
        <v>6.1</v>
      </c>
      <c r="L1482" s="16">
        <f>IF(Table1[[#This Row],[Column2]]=0, Table1[[#This Row],[Column1]], Table1[[#This Row],[Column2]]*1000)</f>
        <v>6100</v>
      </c>
      <c r="M1482" s="14" t="str">
        <f>IFERROR(MID(Table1[[#This Row],[price]],SEARCH("¹",Table1[[#This Row],[price]])+1, 10), MID(Table1[[#This Row],[price]],SEARCH("Rs. ",Table1[[#This Row],[price]])+4, 10))</f>
        <v>339</v>
      </c>
      <c r="N1482" s="6" t="str">
        <f>IF(ISNUMBER(SEARCH("Men", Table1[[#This Row],[name]])), "Men", "Women")</f>
        <v>Men</v>
      </c>
      <c r="O1482" s="6"/>
      <c r="P1482" s="6"/>
    </row>
    <row r="1483" spans="1:16" ht="19.8" customHeight="1" x14ac:dyDescent="0.3">
      <c r="A1483" t="s">
        <v>403</v>
      </c>
      <c r="B1483" t="s">
        <v>5984</v>
      </c>
      <c r="C1483" t="s">
        <v>5985</v>
      </c>
      <c r="D1483" t="s">
        <v>18</v>
      </c>
      <c r="E1483" s="1" t="s">
        <v>5986</v>
      </c>
      <c r="F1483" s="1" t="s">
        <v>3968</v>
      </c>
      <c r="G1483" s="1" t="s">
        <v>5987</v>
      </c>
      <c r="H1483" t="s">
        <v>5988</v>
      </c>
      <c r="I1483" s="10" t="str">
        <f>IFERROR(LEFT(Table1[[#This Row],[ratingOld]],SEARCH("|", Table1[[#This Row],[ratingOld]])-2), AVERAGE(Table1[Ratings]))</f>
        <v>4</v>
      </c>
      <c r="J1483" s="1" t="str">
        <f>IF(Table1[[#This Row],[numBuyers]]&lt;&gt;"None",LEFT(Table1[[#This Row],[numBuyers]],SEARCH(" ",Table1[[#This Row],[numBuyers]])-1), "None")</f>
        <v>47</v>
      </c>
      <c r="K1483" s="1">
        <f>IFERROR(LEFT(Table1[[#This Row],[Column1]],SEARCH("k", Table1[[#This Row],[Column1]])-1), 0)</f>
        <v>0</v>
      </c>
      <c r="L1483" s="16" t="str">
        <f>IF(Table1[[#This Row],[Column2]]=0, Table1[[#This Row],[Column1]], Table1[[#This Row],[Column2]]*1000)</f>
        <v>47</v>
      </c>
      <c r="M1483" s="14" t="str">
        <f>IFERROR(MID(Table1[[#This Row],[price]],SEARCH("¹",Table1[[#This Row],[price]])+1, 10), MID(Table1[[#This Row],[price]],SEARCH("Rs. ",Table1[[#This Row],[price]])+4, 10))</f>
        <v>3179</v>
      </c>
      <c r="N1483" s="6" t="str">
        <f>IF(ISNUMBER(SEARCH("Men", Table1[[#This Row],[name]])), "Men", "Women")</f>
        <v>Men</v>
      </c>
      <c r="O1483" s="6"/>
      <c r="P1483" s="6"/>
    </row>
    <row r="1484" spans="1:16" ht="19.8" customHeight="1" x14ac:dyDescent="0.3">
      <c r="A1484" t="s">
        <v>288</v>
      </c>
      <c r="B1484" t="s">
        <v>5989</v>
      </c>
      <c r="C1484" t="s">
        <v>5990</v>
      </c>
      <c r="D1484" t="s">
        <v>2226</v>
      </c>
      <c r="E1484" t="s">
        <v>5991</v>
      </c>
      <c r="F1484" s="1" t="s">
        <v>1179</v>
      </c>
      <c r="G1484" s="1" t="s">
        <v>446</v>
      </c>
      <c r="H1484" t="s">
        <v>154</v>
      </c>
      <c r="I1484" s="10" t="str">
        <f>IFERROR(LEFT(Table1[[#This Row],[ratingOld]],SEARCH("|", Table1[[#This Row],[ratingOld]])-2), AVERAGE(Table1[Ratings]))</f>
        <v>3.9</v>
      </c>
      <c r="J1484" s="1" t="str">
        <f>IF(Table1[[#This Row],[numBuyers]]&lt;&gt;"None",LEFT(Table1[[#This Row],[numBuyers]],SEARCH(" ",Table1[[#This Row],[numBuyers]])-1), "None")</f>
        <v>1.6k</v>
      </c>
      <c r="K1484" s="1" t="str">
        <f>IFERROR(LEFT(Table1[[#This Row],[Column1]],SEARCH("k", Table1[[#This Row],[Column1]])-1), 0)</f>
        <v>1.6</v>
      </c>
      <c r="L1484" s="16">
        <f>IF(Table1[[#This Row],[Column2]]=0, Table1[[#This Row],[Column1]], Table1[[#This Row],[Column2]]*1000)</f>
        <v>1600</v>
      </c>
      <c r="M1484" s="14" t="str">
        <f>IFERROR(MID(Table1[[#This Row],[price]],SEARCH("¹",Table1[[#This Row],[price]])+1, 10), MID(Table1[[#This Row],[price]],SEARCH("Rs. ",Table1[[#This Row],[price]])+4, 10))</f>
        <v>1695</v>
      </c>
      <c r="N1484" s="6" t="str">
        <f>IF(ISNUMBER(SEARCH("Men", Table1[[#This Row],[name]])), "Men", "Women")</f>
        <v>Men</v>
      </c>
      <c r="O1484" s="6"/>
      <c r="P1484" s="6"/>
    </row>
    <row r="1485" spans="1:16" ht="19.8" customHeight="1" x14ac:dyDescent="0.3">
      <c r="A1485" t="s">
        <v>288</v>
      </c>
      <c r="B1485" t="s">
        <v>5992</v>
      </c>
      <c r="C1485" t="s">
        <v>1058</v>
      </c>
      <c r="D1485" t="s">
        <v>526</v>
      </c>
      <c r="E1485" s="1" t="s">
        <v>5993</v>
      </c>
      <c r="F1485" s="1" t="s">
        <v>5994</v>
      </c>
      <c r="G1485" s="1" t="s">
        <v>5995</v>
      </c>
      <c r="H1485" t="s">
        <v>3378</v>
      </c>
      <c r="I1485" s="10" t="str">
        <f>IFERROR(LEFT(Table1[[#This Row],[ratingOld]],SEARCH("|", Table1[[#This Row],[ratingOld]])-2), AVERAGE(Table1[Ratings]))</f>
        <v>3.9</v>
      </c>
      <c r="J1485" s="1" t="str">
        <f>IF(Table1[[#This Row],[numBuyers]]&lt;&gt;"None",LEFT(Table1[[#This Row],[numBuyers]],SEARCH(" ",Table1[[#This Row],[numBuyers]])-1), "None")</f>
        <v>112</v>
      </c>
      <c r="K1485" s="1">
        <f>IFERROR(LEFT(Table1[[#This Row],[Column1]],SEARCH("k", Table1[[#This Row],[Column1]])-1), 0)</f>
        <v>0</v>
      </c>
      <c r="L1485" s="16" t="str">
        <f>IF(Table1[[#This Row],[Column2]]=0, Table1[[#This Row],[Column1]], Table1[[#This Row],[Column2]]*1000)</f>
        <v>112</v>
      </c>
      <c r="M1485" s="14" t="str">
        <f>IFERROR(MID(Table1[[#This Row],[price]],SEARCH("¹",Table1[[#This Row],[price]])+1, 10), MID(Table1[[#This Row],[price]],SEARCH("Rs. ",Table1[[#This Row],[price]])+4, 10))</f>
        <v>1754</v>
      </c>
      <c r="N1485" s="6" t="str">
        <f>IF(ISNUMBER(SEARCH("Men", Table1[[#This Row],[name]])), "Men", "Women")</f>
        <v>Men</v>
      </c>
      <c r="O1485" s="6"/>
      <c r="P1485" s="6"/>
    </row>
    <row r="1486" spans="1:16" ht="19.8" customHeight="1" x14ac:dyDescent="0.3">
      <c r="A1486" t="s">
        <v>29</v>
      </c>
      <c r="B1486" t="s">
        <v>5996</v>
      </c>
      <c r="C1486" t="s">
        <v>5997</v>
      </c>
      <c r="D1486" t="s">
        <v>4999</v>
      </c>
      <c r="E1486" t="s">
        <v>26</v>
      </c>
      <c r="F1486" t="s">
        <v>21</v>
      </c>
      <c r="G1486" s="1" t="s">
        <v>4545</v>
      </c>
      <c r="H1486" t="s">
        <v>1413</v>
      </c>
      <c r="I1486" s="10" t="str">
        <f>IFERROR(LEFT(Table1[[#This Row],[ratingOld]],SEARCH("|", Table1[[#This Row],[ratingOld]])-2), AVERAGE(Table1[Ratings]))</f>
        <v>4.3</v>
      </c>
      <c r="J1486" s="1" t="str">
        <f>IF(Table1[[#This Row],[numBuyers]]&lt;&gt;"None",LEFT(Table1[[#This Row],[numBuyers]],SEARCH(" ",Table1[[#This Row],[numBuyers]])-1), "None")</f>
        <v>80</v>
      </c>
      <c r="K1486" s="1">
        <f>IFERROR(LEFT(Table1[[#This Row],[Column1]],SEARCH("k", Table1[[#This Row],[Column1]])-1), 0)</f>
        <v>0</v>
      </c>
      <c r="L1486" s="16" t="str">
        <f>IF(Table1[[#This Row],[Column2]]=0, Table1[[#This Row],[Column1]], Table1[[#This Row],[Column2]]*1000)</f>
        <v>80</v>
      </c>
      <c r="M1486" s="14" t="str">
        <f>IFERROR(MID(Table1[[#This Row],[price]],SEARCH("¹",Table1[[#This Row],[price]])+1, 10), MID(Table1[[#This Row],[price]],SEARCH("Rs. ",Table1[[#This Row],[price]])+4, 10))</f>
        <v>4999</v>
      </c>
      <c r="N1486" s="6" t="str">
        <f>IF(ISNUMBER(SEARCH("Men", Table1[[#This Row],[name]])), "Men", "Women")</f>
        <v>Women</v>
      </c>
      <c r="O1486" s="6"/>
      <c r="P1486" s="6"/>
    </row>
    <row r="1487" spans="1:16" ht="19.8" customHeight="1" x14ac:dyDescent="0.3">
      <c r="A1487" t="s">
        <v>198</v>
      </c>
      <c r="B1487" t="s">
        <v>5998</v>
      </c>
      <c r="C1487" t="s">
        <v>5999</v>
      </c>
      <c r="D1487" t="s">
        <v>106</v>
      </c>
      <c r="E1487" s="1" t="s">
        <v>6000</v>
      </c>
      <c r="F1487" s="1" t="s">
        <v>648</v>
      </c>
      <c r="G1487" s="1" t="s">
        <v>6001</v>
      </c>
      <c r="H1487" t="s">
        <v>6002</v>
      </c>
      <c r="I1487" s="10" t="str">
        <f>IFERROR(LEFT(Table1[[#This Row],[ratingOld]],SEARCH("|", Table1[[#This Row],[ratingOld]])-2), AVERAGE(Table1[Ratings]))</f>
        <v>4</v>
      </c>
      <c r="J1487" s="1" t="str">
        <f>IF(Table1[[#This Row],[numBuyers]]&lt;&gt;"None",LEFT(Table1[[#This Row],[numBuyers]],SEARCH(" ",Table1[[#This Row],[numBuyers]])-1), "None")</f>
        <v>143</v>
      </c>
      <c r="K1487" s="1">
        <f>IFERROR(LEFT(Table1[[#This Row],[Column1]],SEARCH("k", Table1[[#This Row],[Column1]])-1), 0)</f>
        <v>0</v>
      </c>
      <c r="L1487" s="16" t="str">
        <f>IF(Table1[[#This Row],[Column2]]=0, Table1[[#This Row],[Column1]], Table1[[#This Row],[Column2]]*1000)</f>
        <v>143</v>
      </c>
      <c r="M1487" s="14" t="str">
        <f>IFERROR(MID(Table1[[#This Row],[price]],SEARCH("¹",Table1[[#This Row],[price]])+1, 10), MID(Table1[[#This Row],[price]],SEARCH("Rs. ",Table1[[#This Row],[price]])+4, 10))</f>
        <v>2149</v>
      </c>
      <c r="N1487" s="6" t="str">
        <f>IF(ISNUMBER(SEARCH("Men", Table1[[#This Row],[name]])), "Men", "Women")</f>
        <v>Men</v>
      </c>
      <c r="O1487" s="6"/>
      <c r="P1487" s="6"/>
    </row>
    <row r="1488" spans="1:16" ht="19.8" customHeight="1" x14ac:dyDescent="0.3">
      <c r="A1488" t="s">
        <v>240</v>
      </c>
      <c r="B1488" t="s">
        <v>6003</v>
      </c>
      <c r="C1488" t="s">
        <v>2014</v>
      </c>
      <c r="D1488" t="s">
        <v>1645</v>
      </c>
      <c r="E1488" t="s">
        <v>6004</v>
      </c>
      <c r="F1488" s="1" t="s">
        <v>626</v>
      </c>
      <c r="G1488" s="1" t="s">
        <v>6005</v>
      </c>
      <c r="H1488" t="s">
        <v>1939</v>
      </c>
      <c r="I1488" s="10" t="str">
        <f>IFERROR(LEFT(Table1[[#This Row],[ratingOld]],SEARCH("|", Table1[[#This Row],[ratingOld]])-2), AVERAGE(Table1[Ratings]))</f>
        <v>4.2</v>
      </c>
      <c r="J1488" s="1" t="str">
        <f>IF(Table1[[#This Row],[numBuyers]]&lt;&gt;"None",LEFT(Table1[[#This Row],[numBuyers]],SEARCH(" ",Table1[[#This Row],[numBuyers]])-1), "None")</f>
        <v>300</v>
      </c>
      <c r="K1488" s="1">
        <f>IFERROR(LEFT(Table1[[#This Row],[Column1]],SEARCH("k", Table1[[#This Row],[Column1]])-1), 0)</f>
        <v>0</v>
      </c>
      <c r="L1488" s="16" t="str">
        <f>IF(Table1[[#This Row],[Column2]]=0, Table1[[#This Row],[Column1]], Table1[[#This Row],[Column2]]*1000)</f>
        <v>300</v>
      </c>
      <c r="M1488" s="14" t="str">
        <f>IFERROR(MID(Table1[[#This Row],[price]],SEARCH("¹",Table1[[#This Row],[price]])+1, 10), MID(Table1[[#This Row],[price]],SEARCH("Rs. ",Table1[[#This Row],[price]])+4, 10))</f>
        <v>895</v>
      </c>
      <c r="N1488" s="6" t="str">
        <f>IF(ISNUMBER(SEARCH("Men", Table1[[#This Row],[name]])), "Men", "Women")</f>
        <v>Men</v>
      </c>
      <c r="O1488" s="6"/>
      <c r="P1488" s="6"/>
    </row>
    <row r="1489" spans="1:16" ht="19.8" customHeight="1" x14ac:dyDescent="0.3">
      <c r="A1489" t="s">
        <v>1005</v>
      </c>
      <c r="B1489" t="s">
        <v>6006</v>
      </c>
      <c r="C1489" t="s">
        <v>1397</v>
      </c>
      <c r="D1489" t="s">
        <v>106</v>
      </c>
      <c r="E1489" s="1" t="s">
        <v>6007</v>
      </c>
      <c r="F1489" t="s">
        <v>21</v>
      </c>
      <c r="G1489" s="1" t="s">
        <v>6008</v>
      </c>
      <c r="H1489" t="s">
        <v>2448</v>
      </c>
      <c r="I1489" s="10" t="str">
        <f>IFERROR(LEFT(Table1[[#This Row],[ratingOld]],SEARCH("|", Table1[[#This Row],[ratingOld]])-2), AVERAGE(Table1[Ratings]))</f>
        <v>3.9</v>
      </c>
      <c r="J1489" s="1" t="str">
        <f>IF(Table1[[#This Row],[numBuyers]]&lt;&gt;"None",LEFT(Table1[[#This Row],[numBuyers]],SEARCH(" ",Table1[[#This Row],[numBuyers]])-1), "None")</f>
        <v>168</v>
      </c>
      <c r="K1489" s="1">
        <f>IFERROR(LEFT(Table1[[#This Row],[Column1]],SEARCH("k", Table1[[#This Row],[Column1]])-1), 0)</f>
        <v>0</v>
      </c>
      <c r="L1489" s="16" t="str">
        <f>IF(Table1[[#This Row],[Column2]]=0, Table1[[#This Row],[Column1]], Table1[[#This Row],[Column2]]*1000)</f>
        <v>168</v>
      </c>
      <c r="M1489" s="14" t="str">
        <f>IFERROR(MID(Table1[[#This Row],[price]],SEARCH("¹",Table1[[#This Row],[price]])+1, 10), MID(Table1[[#This Row],[price]],SEARCH("Rs. ",Table1[[#This Row],[price]])+4, 10))</f>
        <v>747</v>
      </c>
      <c r="N1489" s="6" t="str">
        <f>IF(ISNUMBER(SEARCH("Men", Table1[[#This Row],[name]])), "Men", "Women")</f>
        <v>Women</v>
      </c>
      <c r="O1489" s="6"/>
      <c r="P1489" s="6"/>
    </row>
    <row r="1490" spans="1:16" ht="19.8" hidden="1" customHeight="1" x14ac:dyDescent="0.3">
      <c r="A1490" t="s">
        <v>1623</v>
      </c>
      <c r="B1490" t="s">
        <v>6009</v>
      </c>
      <c r="C1490" t="s">
        <v>80</v>
      </c>
      <c r="D1490" t="s">
        <v>436</v>
      </c>
      <c r="E1490" s="1" t="s">
        <v>6010</v>
      </c>
      <c r="F1490" s="1" t="s">
        <v>130</v>
      </c>
      <c r="G1490" t="s">
        <v>21</v>
      </c>
      <c r="H1490" t="s">
        <v>21</v>
      </c>
      <c r="I1490" s="1" t="str">
        <f ca="1">IFERROR(LEFT(Table1[[#This Row],[ratingOld]],SEARCH("|", Table1[[#This Row],[ratingOld]])-2), AVERAGE(Table1[Ratings]))</f>
        <v>4.4</v>
      </c>
      <c r="J1490" s="1" t="str">
        <f>IF(Table1[[#This Row],[numBuyers]]&lt;&gt;"None",LEFT(Table1[[#This Row],[numBuyers]],SEARCH(" ",Table1[[#This Row],[numBuyers]])-1), "None")</f>
        <v>None</v>
      </c>
      <c r="K1490" s="1">
        <f>IFERROR(LEFT(Table1[[#This Row],[Column1]],SEARCH("k", Table1[[#This Row],[Column1]])-1), 0)</f>
        <v>0</v>
      </c>
      <c r="L1490" s="6" t="str">
        <f>IF(Table1[[#This Row],[Column2]]=0, Table1[[#This Row],[Column1]], Table1[[#This Row],[Column2]]*1000)</f>
        <v>None</v>
      </c>
      <c r="M1490" s="6" t="str">
        <f>IFERROR(MID(Table1[[#This Row],[price]],SEARCH("¹",Table1[[#This Row],[price]])+1, 10), MID(Table1[[#This Row],[price]],SEARCH("Rs. ",Table1[[#This Row],[price]])+4, 10))</f>
        <v>1199</v>
      </c>
      <c r="N1490" s="6" t="str">
        <f>IF(ISNUMBER(SEARCH("Men", Table1[[#This Row],[name]])), "Men", "Women")</f>
        <v>Men</v>
      </c>
      <c r="O1490" s="6" t="str">
        <f>TRIM(RIGHT(SUBSTITUTE(Table1[[#This Row],[name]], " ", REPT(" ", 100)), 100))</f>
        <v>Shoes</v>
      </c>
      <c r="P149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491" spans="1:16" ht="19.8" customHeight="1" x14ac:dyDescent="0.3">
      <c r="A1491" t="s">
        <v>1199</v>
      </c>
      <c r="B1491" t="s">
        <v>6011</v>
      </c>
      <c r="C1491" t="s">
        <v>2311</v>
      </c>
      <c r="D1491" t="s">
        <v>1578</v>
      </c>
      <c r="E1491" t="s">
        <v>6012</v>
      </c>
      <c r="F1491" s="1" t="s">
        <v>6013</v>
      </c>
      <c r="G1491" s="1" t="s">
        <v>6014</v>
      </c>
      <c r="H1491" t="s">
        <v>1809</v>
      </c>
      <c r="I1491" s="10" t="str">
        <f>IFERROR(LEFT(Table1[[#This Row],[ratingOld]],SEARCH("|", Table1[[#This Row],[ratingOld]])-2), AVERAGE(Table1[Ratings]))</f>
        <v>3.1</v>
      </c>
      <c r="J1491" s="1" t="str">
        <f>IF(Table1[[#This Row],[numBuyers]]&lt;&gt;"None",LEFT(Table1[[#This Row],[numBuyers]],SEARCH(" ",Table1[[#This Row],[numBuyers]])-1), "None")</f>
        <v>118</v>
      </c>
      <c r="K1491" s="1">
        <f>IFERROR(LEFT(Table1[[#This Row],[Column1]],SEARCH("k", Table1[[#This Row],[Column1]])-1), 0)</f>
        <v>0</v>
      </c>
      <c r="L1491" s="16" t="str">
        <f>IF(Table1[[#This Row],[Column2]]=0, Table1[[#This Row],[Column1]], Table1[[#This Row],[Column2]]*1000)</f>
        <v>118</v>
      </c>
      <c r="M1491" s="14" t="str">
        <f>IFERROR(MID(Table1[[#This Row],[price]],SEARCH("¹",Table1[[#This Row],[price]])+1, 10), MID(Table1[[#This Row],[price]],SEARCH("Rs. ",Table1[[#This Row],[price]])+4, 10))</f>
        <v>439</v>
      </c>
      <c r="N1491" s="6" t="str">
        <f>IF(ISNUMBER(SEARCH("Men", Table1[[#This Row],[name]])), "Men", "Women")</f>
        <v>Women</v>
      </c>
      <c r="O1491" s="6"/>
      <c r="P1491" s="6"/>
    </row>
    <row r="1492" spans="1:16" ht="19.8" customHeight="1" x14ac:dyDescent="0.3">
      <c r="A1492" t="s">
        <v>240</v>
      </c>
      <c r="B1492" t="s">
        <v>6015</v>
      </c>
      <c r="C1492" t="s">
        <v>5557</v>
      </c>
      <c r="D1492" t="s">
        <v>1705</v>
      </c>
      <c r="E1492" t="s">
        <v>6016</v>
      </c>
      <c r="F1492" s="1" t="s">
        <v>308</v>
      </c>
      <c r="G1492" s="1" t="s">
        <v>1820</v>
      </c>
      <c r="H1492" t="s">
        <v>1803</v>
      </c>
      <c r="I1492" s="10" t="str">
        <f>IFERROR(LEFT(Table1[[#This Row],[ratingOld]],SEARCH("|", Table1[[#This Row],[ratingOld]])-2), AVERAGE(Table1[Ratings]))</f>
        <v>4.1</v>
      </c>
      <c r="J1492" s="1" t="str">
        <f>IF(Table1[[#This Row],[numBuyers]]&lt;&gt;"None",LEFT(Table1[[#This Row],[numBuyers]],SEARCH(" ",Table1[[#This Row],[numBuyers]])-1), "None")</f>
        <v>5.1k</v>
      </c>
      <c r="K1492" s="1" t="str">
        <f>IFERROR(LEFT(Table1[[#This Row],[Column1]],SEARCH("k", Table1[[#This Row],[Column1]])-1), 0)</f>
        <v>5.1</v>
      </c>
      <c r="L1492" s="16">
        <f>IF(Table1[[#This Row],[Column2]]=0, Table1[[#This Row],[Column1]], Table1[[#This Row],[Column2]]*1000)</f>
        <v>5100</v>
      </c>
      <c r="M1492" s="14" t="str">
        <f>IFERROR(MID(Table1[[#This Row],[price]],SEARCH("¹",Table1[[#This Row],[price]])+1, 10), MID(Table1[[#This Row],[price]],SEARCH("Rs. ",Table1[[#This Row],[price]])+4, 10))</f>
        <v>628</v>
      </c>
      <c r="N1492" s="6" t="str">
        <f>IF(ISNUMBER(SEARCH("Men", Table1[[#This Row],[name]])), "Men", "Women")</f>
        <v>Men</v>
      </c>
      <c r="O1492" s="6"/>
      <c r="P1492" s="6"/>
    </row>
    <row r="1493" spans="1:16" ht="19.8" customHeight="1" x14ac:dyDescent="0.3">
      <c r="A1493" t="s">
        <v>616</v>
      </c>
      <c r="B1493" t="s">
        <v>6017</v>
      </c>
      <c r="C1493" t="s">
        <v>6018</v>
      </c>
      <c r="D1493" t="s">
        <v>201</v>
      </c>
      <c r="E1493" s="1" t="s">
        <v>6019</v>
      </c>
      <c r="F1493" s="1" t="s">
        <v>6020</v>
      </c>
      <c r="G1493" s="1" t="s">
        <v>2597</v>
      </c>
      <c r="H1493" t="s">
        <v>440</v>
      </c>
      <c r="I1493" s="10" t="str">
        <f>IFERROR(LEFT(Table1[[#This Row],[ratingOld]],SEARCH("|", Table1[[#This Row],[ratingOld]])-2), AVERAGE(Table1[Ratings]))</f>
        <v>4.4</v>
      </c>
      <c r="J1493" s="1" t="str">
        <f>IF(Table1[[#This Row],[numBuyers]]&lt;&gt;"None",LEFT(Table1[[#This Row],[numBuyers]],SEARCH(" ",Table1[[#This Row],[numBuyers]])-1), "None")</f>
        <v>1.4k</v>
      </c>
      <c r="K1493" s="1" t="str">
        <f>IFERROR(LEFT(Table1[[#This Row],[Column1]],SEARCH("k", Table1[[#This Row],[Column1]])-1), 0)</f>
        <v>1.4</v>
      </c>
      <c r="L1493" s="16">
        <f>IF(Table1[[#This Row],[Column2]]=0, Table1[[#This Row],[Column1]], Table1[[#This Row],[Column2]]*1000)</f>
        <v>1400</v>
      </c>
      <c r="M1493" s="14" t="str">
        <f>IFERROR(MID(Table1[[#This Row],[price]],SEARCH("¹",Table1[[#This Row],[price]])+1, 10), MID(Table1[[#This Row],[price]],SEARCH("Rs. ",Table1[[#This Row],[price]])+4, 10))</f>
        <v>2309</v>
      </c>
      <c r="N1493" s="6" t="str">
        <f>IF(ISNUMBER(SEARCH("Men", Table1[[#This Row],[name]])), "Men", "Women")</f>
        <v>Women</v>
      </c>
      <c r="O1493" s="6"/>
      <c r="P1493" s="6"/>
    </row>
    <row r="1494" spans="1:16" ht="19.8" customHeight="1" x14ac:dyDescent="0.3">
      <c r="A1494" t="s">
        <v>6021</v>
      </c>
      <c r="B1494" t="s">
        <v>1030</v>
      </c>
      <c r="C1494" t="s">
        <v>926</v>
      </c>
      <c r="D1494" t="s">
        <v>235</v>
      </c>
      <c r="E1494" s="1" t="s">
        <v>6022</v>
      </c>
      <c r="F1494" s="1" t="s">
        <v>2933</v>
      </c>
      <c r="G1494" s="1" t="s">
        <v>6023</v>
      </c>
      <c r="H1494" t="s">
        <v>2944</v>
      </c>
      <c r="I1494" s="10" t="str">
        <f>IFERROR(LEFT(Table1[[#This Row],[ratingOld]],SEARCH("|", Table1[[#This Row],[ratingOld]])-2), AVERAGE(Table1[Ratings]))</f>
        <v>3.3</v>
      </c>
      <c r="J1494" s="1" t="str">
        <f>IF(Table1[[#This Row],[numBuyers]]&lt;&gt;"None",LEFT(Table1[[#This Row],[numBuyers]],SEARCH(" ",Table1[[#This Row],[numBuyers]])-1), "None")</f>
        <v>352</v>
      </c>
      <c r="K1494" s="1">
        <f>IFERROR(LEFT(Table1[[#This Row],[Column1]],SEARCH("k", Table1[[#This Row],[Column1]])-1), 0)</f>
        <v>0</v>
      </c>
      <c r="L1494" s="16" t="str">
        <f>IF(Table1[[#This Row],[Column2]]=0, Table1[[#This Row],[Column1]], Table1[[#This Row],[Column2]]*1000)</f>
        <v>352</v>
      </c>
      <c r="M1494" s="14" t="str">
        <f>IFERROR(MID(Table1[[#This Row],[price]],SEARCH("¹",Table1[[#This Row],[price]])+1, 10), MID(Table1[[#This Row],[price]],SEARCH("Rs. ",Table1[[#This Row],[price]])+4, 10))</f>
        <v>699</v>
      </c>
      <c r="N1494" s="6" t="str">
        <f>IF(ISNUMBER(SEARCH("Men", Table1[[#This Row],[name]])), "Men", "Women")</f>
        <v>Men</v>
      </c>
      <c r="O1494" s="6"/>
      <c r="P1494" s="6"/>
    </row>
    <row r="1495" spans="1:16" ht="19.8" customHeight="1" x14ac:dyDescent="0.3">
      <c r="A1495" t="s">
        <v>104</v>
      </c>
      <c r="B1495" t="s">
        <v>6024</v>
      </c>
      <c r="C1495" t="s">
        <v>6025</v>
      </c>
      <c r="D1495" t="s">
        <v>171</v>
      </c>
      <c r="E1495" s="1" t="s">
        <v>6026</v>
      </c>
      <c r="F1495" s="1" t="s">
        <v>6027</v>
      </c>
      <c r="G1495" s="1" t="s">
        <v>6028</v>
      </c>
      <c r="H1495" t="s">
        <v>6029</v>
      </c>
      <c r="I1495" s="10" t="str">
        <f>IFERROR(LEFT(Table1[[#This Row],[ratingOld]],SEARCH("|", Table1[[#This Row],[ratingOld]])-2), AVERAGE(Table1[Ratings]))</f>
        <v>3.9</v>
      </c>
      <c r="J1495" s="1" t="str">
        <f>IF(Table1[[#This Row],[numBuyers]]&lt;&gt;"None",LEFT(Table1[[#This Row],[numBuyers]],SEARCH(" ",Table1[[#This Row],[numBuyers]])-1), "None")</f>
        <v>700</v>
      </c>
      <c r="K1495" s="1">
        <f>IFERROR(LEFT(Table1[[#This Row],[Column1]],SEARCH("k", Table1[[#This Row],[Column1]])-1), 0)</f>
        <v>0</v>
      </c>
      <c r="L1495" s="16" t="str">
        <f>IF(Table1[[#This Row],[Column2]]=0, Table1[[#This Row],[Column1]], Table1[[#This Row],[Column2]]*1000)</f>
        <v>700</v>
      </c>
      <c r="M1495" s="14" t="str">
        <f>IFERROR(MID(Table1[[#This Row],[price]],SEARCH("¹",Table1[[#This Row],[price]])+1, 10), MID(Table1[[#This Row],[price]],SEARCH("Rs. ",Table1[[#This Row],[price]])+4, 10))</f>
        <v>818</v>
      </c>
      <c r="N1495" s="6" t="str">
        <f>IF(ISNUMBER(SEARCH("Men", Table1[[#This Row],[name]])), "Men", "Women")</f>
        <v>Women</v>
      </c>
      <c r="O1495" s="6"/>
      <c r="P1495" s="6"/>
    </row>
    <row r="1496" spans="1:16" ht="19.8" customHeight="1" x14ac:dyDescent="0.3">
      <c r="A1496" t="s">
        <v>198</v>
      </c>
      <c r="B1496" t="s">
        <v>6030</v>
      </c>
      <c r="C1496" t="s">
        <v>6031</v>
      </c>
      <c r="D1496" t="s">
        <v>10</v>
      </c>
      <c r="E1496" s="1" t="s">
        <v>6032</v>
      </c>
      <c r="F1496" t="s">
        <v>3349</v>
      </c>
      <c r="G1496" s="1" t="s">
        <v>6033</v>
      </c>
      <c r="H1496" t="s">
        <v>4106</v>
      </c>
      <c r="I1496" s="10" t="str">
        <f>IFERROR(LEFT(Table1[[#This Row],[ratingOld]],SEARCH("|", Table1[[#This Row],[ratingOld]])-2), AVERAGE(Table1[Ratings]))</f>
        <v>4.9</v>
      </c>
      <c r="J1496" s="1" t="str">
        <f>IF(Table1[[#This Row],[numBuyers]]&lt;&gt;"None",LEFT(Table1[[#This Row],[numBuyers]],SEARCH(" ",Table1[[#This Row],[numBuyers]])-1), "None")</f>
        <v>21</v>
      </c>
      <c r="K1496" s="1">
        <f>IFERROR(LEFT(Table1[[#This Row],[Column1]],SEARCH("k", Table1[[#This Row],[Column1]])-1), 0)</f>
        <v>0</v>
      </c>
      <c r="L1496" s="16" t="str">
        <f>IF(Table1[[#This Row],[Column2]]=0, Table1[[#This Row],[Column1]], Table1[[#This Row],[Column2]]*1000)</f>
        <v>21</v>
      </c>
      <c r="M1496" s="14" t="str">
        <f>IFERROR(MID(Table1[[#This Row],[price]],SEARCH("¹",Table1[[#This Row],[price]])+1, 10), MID(Table1[[#This Row],[price]],SEARCH("Rs. ",Table1[[#This Row],[price]])+4, 10))</f>
        <v>1424</v>
      </c>
      <c r="N1496" s="6" t="str">
        <f>IF(ISNUMBER(SEARCH("Men", Table1[[#This Row],[name]])), "Men", "Women")</f>
        <v>Men</v>
      </c>
      <c r="O1496" s="6"/>
      <c r="P1496" s="6"/>
    </row>
    <row r="1497" spans="1:16" ht="19.8" customHeight="1" x14ac:dyDescent="0.3">
      <c r="A1497" t="s">
        <v>1810</v>
      </c>
      <c r="B1497" t="s">
        <v>6034</v>
      </c>
      <c r="C1497" t="s">
        <v>6035</v>
      </c>
      <c r="D1497" t="s">
        <v>68</v>
      </c>
      <c r="E1497" s="1" t="s">
        <v>6036</v>
      </c>
      <c r="F1497" t="s">
        <v>6037</v>
      </c>
      <c r="G1497" s="1" t="s">
        <v>4864</v>
      </c>
      <c r="H1497" t="s">
        <v>2234</v>
      </c>
      <c r="I1497" s="10" t="str">
        <f>IFERROR(LEFT(Table1[[#This Row],[ratingOld]],SEARCH("|", Table1[[#This Row],[ratingOld]])-2), AVERAGE(Table1[Ratings]))</f>
        <v>5</v>
      </c>
      <c r="J1497" s="1" t="str">
        <f>IF(Table1[[#This Row],[numBuyers]]&lt;&gt;"None",LEFT(Table1[[#This Row],[numBuyers]],SEARCH(" ",Table1[[#This Row],[numBuyers]])-1), "None")</f>
        <v>5</v>
      </c>
      <c r="K1497" s="1">
        <f>IFERROR(LEFT(Table1[[#This Row],[Column1]],SEARCH("k", Table1[[#This Row],[Column1]])-1), 0)</f>
        <v>0</v>
      </c>
      <c r="L1497" s="16" t="str">
        <f>IF(Table1[[#This Row],[Column2]]=0, Table1[[#This Row],[Column1]], Table1[[#This Row],[Column2]]*1000)</f>
        <v>5</v>
      </c>
      <c r="M1497" s="14" t="str">
        <f>IFERROR(MID(Table1[[#This Row],[price]],SEARCH("¹",Table1[[#This Row],[price]])+1, 10), MID(Table1[[#This Row],[price]],SEARCH("Rs. ",Table1[[#This Row],[price]])+4, 10))</f>
        <v>1665</v>
      </c>
      <c r="N1497" s="6" t="str">
        <f>IF(ISNUMBER(SEARCH("Men", Table1[[#This Row],[name]])), "Men", "Women")</f>
        <v>Women</v>
      </c>
      <c r="O1497" s="6"/>
      <c r="P1497" s="6"/>
    </row>
    <row r="1498" spans="1:16" ht="19.8" customHeight="1" x14ac:dyDescent="0.3">
      <c r="A1498" t="s">
        <v>691</v>
      </c>
      <c r="B1498" t="s">
        <v>6038</v>
      </c>
      <c r="C1498" t="s">
        <v>1085</v>
      </c>
      <c r="D1498" t="s">
        <v>254</v>
      </c>
      <c r="E1498" t="s">
        <v>6039</v>
      </c>
      <c r="F1498" t="s">
        <v>21</v>
      </c>
      <c r="G1498" s="1" t="s">
        <v>6040</v>
      </c>
      <c r="H1498" t="s">
        <v>297</v>
      </c>
      <c r="I1498" s="10" t="str">
        <f>IFERROR(LEFT(Table1[[#This Row],[ratingOld]],SEARCH("|", Table1[[#This Row],[ratingOld]])-2), AVERAGE(Table1[Ratings]))</f>
        <v>4.5</v>
      </c>
      <c r="J1498" s="1" t="str">
        <f>IF(Table1[[#This Row],[numBuyers]]&lt;&gt;"None",LEFT(Table1[[#This Row],[numBuyers]],SEARCH(" ",Table1[[#This Row],[numBuyers]])-1), "None")</f>
        <v>2k</v>
      </c>
      <c r="K1498" s="1" t="str">
        <f>IFERROR(LEFT(Table1[[#This Row],[Column1]],SEARCH("k", Table1[[#This Row],[Column1]])-1), 0)</f>
        <v>2</v>
      </c>
      <c r="L1498" s="16">
        <f>IF(Table1[[#This Row],[Column2]]=0, Table1[[#This Row],[Column1]], Table1[[#This Row],[Column2]]*1000)</f>
        <v>2000</v>
      </c>
      <c r="M1498" s="14" t="str">
        <f>IFERROR(MID(Table1[[#This Row],[price]],SEARCH("¹",Table1[[#This Row],[price]])+1, 10), MID(Table1[[#This Row],[price]],SEARCH("Rs. ",Table1[[#This Row],[price]])+4, 10))</f>
        <v>569</v>
      </c>
      <c r="N1498" s="6" t="str">
        <f>IF(ISNUMBER(SEARCH("Men", Table1[[#This Row],[name]])), "Men", "Women")</f>
        <v>Women</v>
      </c>
      <c r="O1498" s="6"/>
      <c r="P1498" s="6"/>
    </row>
    <row r="1499" spans="1:16" ht="19.8" customHeight="1" x14ac:dyDescent="0.3">
      <c r="A1499" t="s">
        <v>2116</v>
      </c>
      <c r="B1499" t="s">
        <v>6041</v>
      </c>
      <c r="C1499" t="s">
        <v>1169</v>
      </c>
      <c r="D1499" t="s">
        <v>68</v>
      </c>
      <c r="E1499" s="1" t="s">
        <v>6042</v>
      </c>
      <c r="F1499" s="1" t="s">
        <v>4676</v>
      </c>
      <c r="G1499" s="1" t="s">
        <v>6043</v>
      </c>
      <c r="H1499" t="s">
        <v>935</v>
      </c>
      <c r="I1499" s="10" t="str">
        <f>IFERROR(LEFT(Table1[[#This Row],[ratingOld]],SEARCH("|", Table1[[#This Row],[ratingOld]])-2), AVERAGE(Table1[Ratings]))</f>
        <v>4</v>
      </c>
      <c r="J1499" s="1" t="str">
        <f>IF(Table1[[#This Row],[numBuyers]]&lt;&gt;"None",LEFT(Table1[[#This Row],[numBuyers]],SEARCH(" ",Table1[[#This Row],[numBuyers]])-1), "None")</f>
        <v>30</v>
      </c>
      <c r="K1499" s="1">
        <f>IFERROR(LEFT(Table1[[#This Row],[Column1]],SEARCH("k", Table1[[#This Row],[Column1]])-1), 0)</f>
        <v>0</v>
      </c>
      <c r="L1499" s="16" t="str">
        <f>IF(Table1[[#This Row],[Column2]]=0, Table1[[#This Row],[Column1]], Table1[[#This Row],[Column2]]*1000)</f>
        <v>30</v>
      </c>
      <c r="M1499" s="14" t="str">
        <f>IFERROR(MID(Table1[[#This Row],[price]],SEARCH("¹",Table1[[#This Row],[price]])+1, 10), MID(Table1[[#This Row],[price]],SEARCH("Rs. ",Table1[[#This Row],[price]])+4, 10))</f>
        <v>719</v>
      </c>
      <c r="N1499" s="6" t="str">
        <f>IF(ISNUMBER(SEARCH("Men", Table1[[#This Row],[name]])), "Men", "Women")</f>
        <v>Men</v>
      </c>
      <c r="O1499" s="6"/>
      <c r="P1499" s="6"/>
    </row>
    <row r="1500" spans="1:16" ht="19.8" hidden="1" customHeight="1" x14ac:dyDescent="0.3">
      <c r="A1500" t="s">
        <v>697</v>
      </c>
      <c r="B1500" t="s">
        <v>6044</v>
      </c>
      <c r="C1500" t="s">
        <v>6045</v>
      </c>
      <c r="D1500" t="s">
        <v>21</v>
      </c>
      <c r="E1500" s="1" t="s">
        <v>6046</v>
      </c>
      <c r="F1500" s="1" t="s">
        <v>355</v>
      </c>
      <c r="G1500" t="s">
        <v>21</v>
      </c>
      <c r="H1500" t="s">
        <v>21</v>
      </c>
      <c r="I1500" s="1" t="str">
        <f ca="1">IFERROR(LEFT(Table1[[#This Row],[ratingOld]],SEARCH("|", Table1[[#This Row],[ratingOld]])-2), AVERAGE(Table1[Ratings]))</f>
        <v>4.4</v>
      </c>
      <c r="J1500" s="1" t="str">
        <f>IF(Table1[[#This Row],[numBuyers]]&lt;&gt;"None",LEFT(Table1[[#This Row],[numBuyers]],SEARCH(" ",Table1[[#This Row],[numBuyers]])-1), "None")</f>
        <v>None</v>
      </c>
      <c r="K1500" s="1">
        <f>IFERROR(LEFT(Table1[[#This Row],[Column1]],SEARCH("k", Table1[[#This Row],[Column1]])-1), 0)</f>
        <v>0</v>
      </c>
      <c r="L1500" s="6" t="str">
        <f>IF(Table1[[#This Row],[Column2]]=0, Table1[[#This Row],[Column1]], Table1[[#This Row],[Column2]]*1000)</f>
        <v>None</v>
      </c>
      <c r="M1500" s="6" t="str">
        <f>IFERROR(MID(Table1[[#This Row],[price]],SEARCH("¹",Table1[[#This Row],[price]])+1, 10), MID(Table1[[#This Row],[price]],SEARCH("Rs. ",Table1[[#This Row],[price]])+4, 10))</f>
        <v>849</v>
      </c>
      <c r="N1500" s="6" t="str">
        <f>IF(ISNUMBER(SEARCH("Men", Table1[[#This Row],[name]])), "Men", "Women")</f>
        <v>Men</v>
      </c>
      <c r="O1500" s="6" t="str">
        <f>TRIM(RIGHT(SUBSTITUTE(Table1[[#This Row],[name]], " ", REPT(" ", 100)), 100))</f>
        <v>Sandals</v>
      </c>
      <c r="P150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501" spans="1:16" ht="19.8" customHeight="1" x14ac:dyDescent="0.3">
      <c r="A1501" t="s">
        <v>2267</v>
      </c>
      <c r="B1501" t="s">
        <v>6047</v>
      </c>
      <c r="C1501" t="s">
        <v>2269</v>
      </c>
      <c r="D1501" t="s">
        <v>526</v>
      </c>
      <c r="E1501" t="s">
        <v>6048</v>
      </c>
      <c r="F1501" t="s">
        <v>21</v>
      </c>
      <c r="G1501" s="1" t="s">
        <v>6049</v>
      </c>
      <c r="H1501" t="s">
        <v>6050</v>
      </c>
      <c r="I1501" s="10" t="str">
        <f>IFERROR(LEFT(Table1[[#This Row],[ratingOld]],SEARCH("|", Table1[[#This Row],[ratingOld]])-2), AVERAGE(Table1[Ratings]))</f>
        <v>4.5</v>
      </c>
      <c r="J1501" s="1" t="str">
        <f>IF(Table1[[#This Row],[numBuyers]]&lt;&gt;"None",LEFT(Table1[[#This Row],[numBuyers]],SEARCH(" ",Table1[[#This Row],[numBuyers]])-1), "None")</f>
        <v>645</v>
      </c>
      <c r="K1501" s="1">
        <f>IFERROR(LEFT(Table1[[#This Row],[Column1]],SEARCH("k", Table1[[#This Row],[Column1]])-1), 0)</f>
        <v>0</v>
      </c>
      <c r="L1501" s="16" t="str">
        <f>IF(Table1[[#This Row],[Column2]]=0, Table1[[#This Row],[Column1]], Table1[[#This Row],[Column2]]*1000)</f>
        <v>645</v>
      </c>
      <c r="M1501" s="14" t="str">
        <f>IFERROR(MID(Table1[[#This Row],[price]],SEARCH("¹",Table1[[#This Row],[price]])+1, 10), MID(Table1[[#This Row],[price]],SEARCH("Rs. ",Table1[[#This Row],[price]])+4, 10))</f>
        <v>485</v>
      </c>
      <c r="N1501" s="6" t="str">
        <f>IF(ISNUMBER(SEARCH("Men", Table1[[#This Row],[name]])), "Men", "Women")</f>
        <v>Men</v>
      </c>
      <c r="O1501" s="6"/>
      <c r="P1501" s="6"/>
    </row>
    <row r="1502" spans="1:16" ht="19.8" hidden="1" customHeight="1" x14ac:dyDescent="0.3">
      <c r="A1502" t="s">
        <v>1318</v>
      </c>
      <c r="B1502" t="s">
        <v>6051</v>
      </c>
      <c r="C1502" t="s">
        <v>920</v>
      </c>
      <c r="D1502" t="s">
        <v>18</v>
      </c>
      <c r="E1502" s="1" t="s">
        <v>6052</v>
      </c>
      <c r="F1502" s="1" t="s">
        <v>6053</v>
      </c>
      <c r="G1502" t="s">
        <v>21</v>
      </c>
      <c r="H1502" t="s">
        <v>21</v>
      </c>
      <c r="I1502" s="1" t="str">
        <f ca="1">IFERROR(LEFT(Table1[[#This Row],[ratingOld]],SEARCH("|", Table1[[#This Row],[ratingOld]])-2), AVERAGE(Table1[Ratings]))</f>
        <v>4.4</v>
      </c>
      <c r="J1502" s="1" t="str">
        <f>IF(Table1[[#This Row],[numBuyers]]&lt;&gt;"None",LEFT(Table1[[#This Row],[numBuyers]],SEARCH(" ",Table1[[#This Row],[numBuyers]])-1), "None")</f>
        <v>None</v>
      </c>
      <c r="K1502" s="1">
        <f>IFERROR(LEFT(Table1[[#This Row],[Column1]],SEARCH("k", Table1[[#This Row],[Column1]])-1), 0)</f>
        <v>0</v>
      </c>
      <c r="L1502" s="6" t="str">
        <f>IF(Table1[[#This Row],[Column2]]=0, Table1[[#This Row],[Column1]], Table1[[#This Row],[Column2]]*1000)</f>
        <v>None</v>
      </c>
      <c r="M1502" s="6" t="str">
        <f>IFERROR(MID(Table1[[#This Row],[price]],SEARCH("¹",Table1[[#This Row],[price]])+1, 10), MID(Table1[[#This Row],[price]],SEARCH("Rs. ",Table1[[#This Row],[price]])+4, 10))</f>
        <v>1559</v>
      </c>
      <c r="N1502" s="6" t="str">
        <f>IF(ISNUMBER(SEARCH("Men", Table1[[#This Row],[name]])), "Men", "Women")</f>
        <v>Men</v>
      </c>
      <c r="O1502" s="6" t="str">
        <f>TRIM(RIGHT(SUBSTITUTE(Table1[[#This Row],[name]], " ", REPT(" ", 100)), 100))</f>
        <v>Sneakers</v>
      </c>
      <c r="P150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503" spans="1:16" ht="19.8" customHeight="1" x14ac:dyDescent="0.3">
      <c r="A1503" t="s">
        <v>148</v>
      </c>
      <c r="B1503" t="s">
        <v>2893</v>
      </c>
      <c r="C1503" t="s">
        <v>113</v>
      </c>
      <c r="D1503" t="s">
        <v>21</v>
      </c>
      <c r="E1503" t="s">
        <v>2894</v>
      </c>
      <c r="F1503" t="s">
        <v>6054</v>
      </c>
      <c r="G1503" s="1" t="s">
        <v>6055</v>
      </c>
      <c r="H1503" t="s">
        <v>5535</v>
      </c>
      <c r="I1503" s="10" t="str">
        <f>IFERROR(LEFT(Table1[[#This Row],[ratingOld]],SEARCH("|", Table1[[#This Row],[ratingOld]])-2), AVERAGE(Table1[Ratings]))</f>
        <v>4.1</v>
      </c>
      <c r="J1503" s="1" t="str">
        <f>IF(Table1[[#This Row],[numBuyers]]&lt;&gt;"None",LEFT(Table1[[#This Row],[numBuyers]],SEARCH(" ",Table1[[#This Row],[numBuyers]])-1), "None")</f>
        <v>131</v>
      </c>
      <c r="K1503" s="1">
        <f>IFERROR(LEFT(Table1[[#This Row],[Column1]],SEARCH("k", Table1[[#This Row],[Column1]])-1), 0)</f>
        <v>0</v>
      </c>
      <c r="L1503" s="16" t="str">
        <f>IF(Table1[[#This Row],[Column2]]=0, Table1[[#This Row],[Column1]], Table1[[#This Row],[Column2]]*1000)</f>
        <v>131</v>
      </c>
      <c r="M1503" s="14" t="str">
        <f>IFERROR(MID(Table1[[#This Row],[price]],SEARCH("¹",Table1[[#This Row],[price]])+1, 10), MID(Table1[[#This Row],[price]],SEARCH("Rs. ",Table1[[#This Row],[price]])+4, 10))</f>
        <v>799</v>
      </c>
      <c r="N1503" s="6" t="str">
        <f>IF(ISNUMBER(SEARCH("Men", Table1[[#This Row],[name]])), "Men", "Women")</f>
        <v>Women</v>
      </c>
      <c r="O1503" s="6"/>
      <c r="P1503" s="6"/>
    </row>
    <row r="1504" spans="1:16" ht="19.8" customHeight="1" x14ac:dyDescent="0.3">
      <c r="A1504" t="s">
        <v>6056</v>
      </c>
      <c r="B1504" t="s">
        <v>6057</v>
      </c>
      <c r="C1504" t="s">
        <v>6058</v>
      </c>
      <c r="D1504" t="s">
        <v>21</v>
      </c>
      <c r="E1504" t="s">
        <v>6059</v>
      </c>
      <c r="F1504" t="s">
        <v>21</v>
      </c>
      <c r="G1504" s="1" t="s">
        <v>6060</v>
      </c>
      <c r="H1504" t="s">
        <v>498</v>
      </c>
      <c r="I1504" s="10" t="str">
        <f>IFERROR(LEFT(Table1[[#This Row],[ratingOld]],SEARCH("|", Table1[[#This Row],[ratingOld]])-2), AVERAGE(Table1[Ratings]))</f>
        <v>4.6</v>
      </c>
      <c r="J1504" s="1" t="str">
        <f>IF(Table1[[#This Row],[numBuyers]]&lt;&gt;"None",LEFT(Table1[[#This Row],[numBuyers]],SEARCH(" ",Table1[[#This Row],[numBuyers]])-1), "None")</f>
        <v>2.2k</v>
      </c>
      <c r="K1504" s="1" t="str">
        <f>IFERROR(LEFT(Table1[[#This Row],[Column1]],SEARCH("k", Table1[[#This Row],[Column1]])-1), 0)</f>
        <v>2.2</v>
      </c>
      <c r="L1504" s="16">
        <f>IF(Table1[[#This Row],[Column2]]=0, Table1[[#This Row],[Column1]], Table1[[#This Row],[Column2]]*1000)</f>
        <v>2200</v>
      </c>
      <c r="M1504" s="14" t="str">
        <f>IFERROR(MID(Table1[[#This Row],[price]],SEARCH("¹",Table1[[#This Row],[price]])+1, 10), MID(Table1[[#This Row],[price]],SEARCH("Rs. ",Table1[[#This Row],[price]])+4, 10))</f>
        <v>1595</v>
      </c>
      <c r="N1504" s="6" t="str">
        <f>IF(ISNUMBER(SEARCH("Men", Table1[[#This Row],[name]])), "Men", "Women")</f>
        <v>Women</v>
      </c>
      <c r="O1504" s="6"/>
      <c r="P1504" s="6"/>
    </row>
    <row r="1505" spans="1:16" ht="19.8" hidden="1" customHeight="1" x14ac:dyDescent="0.3">
      <c r="A1505" t="s">
        <v>6061</v>
      </c>
      <c r="B1505" t="s">
        <v>6062</v>
      </c>
      <c r="C1505" t="s">
        <v>2441</v>
      </c>
      <c r="D1505" t="s">
        <v>194</v>
      </c>
      <c r="E1505" s="1" t="s">
        <v>6063</v>
      </c>
      <c r="F1505" s="1" t="s">
        <v>1404</v>
      </c>
      <c r="G1505" t="s">
        <v>21</v>
      </c>
      <c r="H1505" t="s">
        <v>21</v>
      </c>
      <c r="I1505" s="1" t="str">
        <f ca="1">IFERROR(LEFT(Table1[[#This Row],[ratingOld]],SEARCH("|", Table1[[#This Row],[ratingOld]])-2), AVERAGE(Table1[Ratings]))</f>
        <v>4.4</v>
      </c>
      <c r="J1505" s="1" t="str">
        <f>IF(Table1[[#This Row],[numBuyers]]&lt;&gt;"None",LEFT(Table1[[#This Row],[numBuyers]],SEARCH(" ",Table1[[#This Row],[numBuyers]])-1), "None")</f>
        <v>None</v>
      </c>
      <c r="K1505" s="1">
        <f>IFERROR(LEFT(Table1[[#This Row],[Column1]],SEARCH("k", Table1[[#This Row],[Column1]])-1), 0)</f>
        <v>0</v>
      </c>
      <c r="L1505" s="6" t="str">
        <f>IF(Table1[[#This Row],[Column2]]=0, Table1[[#This Row],[Column1]], Table1[[#This Row],[Column2]]*1000)</f>
        <v>None</v>
      </c>
      <c r="M1505" s="6" t="str">
        <f>IFERROR(MID(Table1[[#This Row],[price]],SEARCH("¹",Table1[[#This Row],[price]])+1, 10), MID(Table1[[#This Row],[price]],SEARCH("Rs. ",Table1[[#This Row],[price]])+4, 10))</f>
        <v>944</v>
      </c>
      <c r="N1505" s="6" t="str">
        <f>IF(ISNUMBER(SEARCH("Men", Table1[[#This Row],[name]])), "Men", "Women")</f>
        <v>Women</v>
      </c>
      <c r="O1505" s="6" t="str">
        <f>TRIM(RIGHT(SUBSTITUTE(Table1[[#This Row],[name]], " ", REPT(" ", 100)), 100))</f>
        <v>T-shirt</v>
      </c>
      <c r="P150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506" spans="1:16" ht="19.8" customHeight="1" x14ac:dyDescent="0.3">
      <c r="A1506" t="s">
        <v>71</v>
      </c>
      <c r="B1506" t="s">
        <v>6064</v>
      </c>
      <c r="C1506" t="s">
        <v>1085</v>
      </c>
      <c r="D1506" t="s">
        <v>2829</v>
      </c>
      <c r="E1506" s="1" t="s">
        <v>6065</v>
      </c>
      <c r="F1506" t="s">
        <v>1364</v>
      </c>
      <c r="G1506" s="1" t="s">
        <v>6066</v>
      </c>
      <c r="H1506" t="s">
        <v>6067</v>
      </c>
      <c r="I1506" s="10" t="str">
        <f>IFERROR(LEFT(Table1[[#This Row],[ratingOld]],SEARCH("|", Table1[[#This Row],[ratingOld]])-2), AVERAGE(Table1[Ratings]))</f>
        <v>3.7</v>
      </c>
      <c r="J1506" s="1" t="str">
        <f>IF(Table1[[#This Row],[numBuyers]]&lt;&gt;"None",LEFT(Table1[[#This Row],[numBuyers]],SEARCH(" ",Table1[[#This Row],[numBuyers]])-1), "None")</f>
        <v>198</v>
      </c>
      <c r="K1506" s="1">
        <f>IFERROR(LEFT(Table1[[#This Row],[Column1]],SEARCH("k", Table1[[#This Row],[Column1]])-1), 0)</f>
        <v>0</v>
      </c>
      <c r="L1506" s="16" t="str">
        <f>IF(Table1[[#This Row],[Column2]]=0, Table1[[#This Row],[Column1]], Table1[[#This Row],[Column2]]*1000)</f>
        <v>198</v>
      </c>
      <c r="M1506" s="14" t="str">
        <f>IFERROR(MID(Table1[[#This Row],[price]],SEARCH("¹",Table1[[#This Row],[price]])+1, 10), MID(Table1[[#This Row],[price]],SEARCH("Rs. ",Table1[[#This Row],[price]])+4, 10))</f>
        <v>569</v>
      </c>
      <c r="N1506" s="6" t="str">
        <f>IF(ISNUMBER(SEARCH("Men", Table1[[#This Row],[name]])), "Men", "Women")</f>
        <v>Men</v>
      </c>
      <c r="O1506" s="6"/>
      <c r="P1506" s="6"/>
    </row>
    <row r="1507" spans="1:16" ht="19.8" customHeight="1" x14ac:dyDescent="0.3">
      <c r="A1507" t="s">
        <v>288</v>
      </c>
      <c r="B1507" t="s">
        <v>919</v>
      </c>
      <c r="C1507" t="s">
        <v>1192</v>
      </c>
      <c r="D1507" t="s">
        <v>526</v>
      </c>
      <c r="E1507" t="s">
        <v>6068</v>
      </c>
      <c r="F1507" s="1" t="s">
        <v>922</v>
      </c>
      <c r="G1507" s="1" t="s">
        <v>2524</v>
      </c>
      <c r="H1507" t="s">
        <v>875</v>
      </c>
      <c r="I1507" s="10" t="str">
        <f>IFERROR(LEFT(Table1[[#This Row],[ratingOld]],SEARCH("|", Table1[[#This Row],[ratingOld]])-2), AVERAGE(Table1[Ratings]))</f>
        <v>4.3</v>
      </c>
      <c r="J1507" s="1" t="str">
        <f>IF(Table1[[#This Row],[numBuyers]]&lt;&gt;"None",LEFT(Table1[[#This Row],[numBuyers]],SEARCH(" ",Table1[[#This Row],[numBuyers]])-1), "None")</f>
        <v>10</v>
      </c>
      <c r="K1507" s="1">
        <f>IFERROR(LEFT(Table1[[#This Row],[Column1]],SEARCH("k", Table1[[#This Row],[Column1]])-1), 0)</f>
        <v>0</v>
      </c>
      <c r="L1507" s="16" t="str">
        <f>IF(Table1[[#This Row],[Column2]]=0, Table1[[#This Row],[Column1]], Table1[[#This Row],[Column2]]*1000)</f>
        <v>10</v>
      </c>
      <c r="M1507" s="14" t="str">
        <f>IFERROR(MID(Table1[[#This Row],[price]],SEARCH("¹",Table1[[#This Row],[price]])+1, 10), MID(Table1[[#This Row],[price]],SEARCH("Rs. ",Table1[[#This Row],[price]])+4, 10))</f>
        <v>1494</v>
      </c>
      <c r="N1507" s="6" t="str">
        <f>IF(ISNUMBER(SEARCH("Men", Table1[[#This Row],[name]])), "Men", "Women")</f>
        <v>Men</v>
      </c>
      <c r="O1507" s="6"/>
      <c r="P1507" s="6"/>
    </row>
    <row r="1508" spans="1:16" ht="19.8" customHeight="1" x14ac:dyDescent="0.3">
      <c r="A1508" t="s">
        <v>104</v>
      </c>
      <c r="B1508" t="s">
        <v>6069</v>
      </c>
      <c r="C1508" t="s">
        <v>5999</v>
      </c>
      <c r="D1508" t="s">
        <v>106</v>
      </c>
      <c r="E1508" s="1" t="s">
        <v>6070</v>
      </c>
      <c r="F1508" s="1" t="s">
        <v>368</v>
      </c>
      <c r="G1508" s="1" t="s">
        <v>6071</v>
      </c>
      <c r="H1508" t="s">
        <v>1451</v>
      </c>
      <c r="I1508" s="10" t="str">
        <f>IFERROR(LEFT(Table1[[#This Row],[ratingOld]],SEARCH("|", Table1[[#This Row],[ratingOld]])-2), AVERAGE(Table1[Ratings]))</f>
        <v>3.8</v>
      </c>
      <c r="J1508" s="1" t="str">
        <f>IF(Table1[[#This Row],[numBuyers]]&lt;&gt;"None",LEFT(Table1[[#This Row],[numBuyers]],SEARCH(" ",Table1[[#This Row],[numBuyers]])-1), "None")</f>
        <v>58</v>
      </c>
      <c r="K1508" s="1">
        <f>IFERROR(LEFT(Table1[[#This Row],[Column1]],SEARCH("k", Table1[[#This Row],[Column1]])-1), 0)</f>
        <v>0</v>
      </c>
      <c r="L1508" s="16" t="str">
        <f>IF(Table1[[#This Row],[Column2]]=0, Table1[[#This Row],[Column1]], Table1[[#This Row],[Column2]]*1000)</f>
        <v>58</v>
      </c>
      <c r="M1508" s="14" t="str">
        <f>IFERROR(MID(Table1[[#This Row],[price]],SEARCH("¹",Table1[[#This Row],[price]])+1, 10), MID(Table1[[#This Row],[price]],SEARCH("Rs. ",Table1[[#This Row],[price]])+4, 10))</f>
        <v>2149</v>
      </c>
      <c r="N1508" s="6" t="str">
        <f>IF(ISNUMBER(SEARCH("Men", Table1[[#This Row],[name]])), "Men", "Women")</f>
        <v>Women</v>
      </c>
      <c r="O1508" s="6"/>
      <c r="P1508" s="6"/>
    </row>
    <row r="1509" spans="1:16" ht="19.8" customHeight="1" x14ac:dyDescent="0.3">
      <c r="A1509" t="s">
        <v>120</v>
      </c>
      <c r="B1509" t="s">
        <v>6072</v>
      </c>
      <c r="C1509" t="s">
        <v>4920</v>
      </c>
      <c r="D1509" t="s">
        <v>6073</v>
      </c>
      <c r="E1509" t="s">
        <v>26</v>
      </c>
      <c r="F1509" s="1" t="s">
        <v>1688</v>
      </c>
      <c r="G1509" s="1" t="s">
        <v>6074</v>
      </c>
      <c r="H1509" t="s">
        <v>4235</v>
      </c>
      <c r="I1509" s="10" t="str">
        <f>IFERROR(LEFT(Table1[[#This Row],[ratingOld]],SEARCH("|", Table1[[#This Row],[ratingOld]])-2), AVERAGE(Table1[Ratings]))</f>
        <v>3.9</v>
      </c>
      <c r="J1509" s="1" t="str">
        <f>IF(Table1[[#This Row],[numBuyers]]&lt;&gt;"None",LEFT(Table1[[#This Row],[numBuyers]],SEARCH(" ",Table1[[#This Row],[numBuyers]])-1), "None")</f>
        <v>144</v>
      </c>
      <c r="K1509" s="1">
        <f>IFERROR(LEFT(Table1[[#This Row],[Column1]],SEARCH("k", Table1[[#This Row],[Column1]])-1), 0)</f>
        <v>0</v>
      </c>
      <c r="L1509" s="16" t="str">
        <f>IF(Table1[[#This Row],[Column2]]=0, Table1[[#This Row],[Column1]], Table1[[#This Row],[Column2]]*1000)</f>
        <v>144</v>
      </c>
      <c r="M1509" s="14" t="str">
        <f>IFERROR(MID(Table1[[#This Row],[price]],SEARCH("¹",Table1[[#This Row],[price]])+1, 10), MID(Table1[[#This Row],[price]],SEARCH("Rs. ",Table1[[#This Row],[price]])+4, 10))</f>
        <v>3999</v>
      </c>
      <c r="N1509" s="6" t="str">
        <f>IF(ISNUMBER(SEARCH("Men", Table1[[#This Row],[name]])), "Men", "Women")</f>
        <v>Women</v>
      </c>
      <c r="O1509" s="6"/>
      <c r="P1509" s="6"/>
    </row>
    <row r="1510" spans="1:16" ht="19.8" customHeight="1" x14ac:dyDescent="0.3">
      <c r="A1510" t="s">
        <v>6075</v>
      </c>
      <c r="B1510" t="s">
        <v>6076</v>
      </c>
      <c r="C1510" t="s">
        <v>6077</v>
      </c>
      <c r="D1510" t="s">
        <v>2812</v>
      </c>
      <c r="E1510" s="1" t="s">
        <v>6078</v>
      </c>
      <c r="F1510" t="s">
        <v>373</v>
      </c>
      <c r="G1510" s="1" t="s">
        <v>1248</v>
      </c>
      <c r="H1510" t="s">
        <v>78</v>
      </c>
      <c r="I1510" s="10" t="str">
        <f>IFERROR(LEFT(Table1[[#This Row],[ratingOld]],SEARCH("|", Table1[[#This Row],[ratingOld]])-2), AVERAGE(Table1[Ratings]))</f>
        <v>4.2</v>
      </c>
      <c r="J1510" s="1" t="str">
        <f>IF(Table1[[#This Row],[numBuyers]]&lt;&gt;"None",LEFT(Table1[[#This Row],[numBuyers]],SEARCH(" ",Table1[[#This Row],[numBuyers]])-1), "None")</f>
        <v>1.2k</v>
      </c>
      <c r="K1510" s="1" t="str">
        <f>IFERROR(LEFT(Table1[[#This Row],[Column1]],SEARCH("k", Table1[[#This Row],[Column1]])-1), 0)</f>
        <v>1.2</v>
      </c>
      <c r="L1510" s="16">
        <f>IF(Table1[[#This Row],[Column2]]=0, Table1[[#This Row],[Column1]], Table1[[#This Row],[Column2]]*1000)</f>
        <v>1200</v>
      </c>
      <c r="M1510" s="14" t="str">
        <f>IFERROR(MID(Table1[[#This Row],[price]],SEARCH("¹",Table1[[#This Row],[price]])+1, 10), MID(Table1[[#This Row],[price]],SEARCH("Rs. ",Table1[[#This Row],[price]])+4, 10))</f>
        <v>1418</v>
      </c>
      <c r="N1510" s="6" t="str">
        <f>IF(ISNUMBER(SEARCH("Men", Table1[[#This Row],[name]])), "Men", "Women")</f>
        <v>Men</v>
      </c>
      <c r="O1510" s="6"/>
      <c r="P1510" s="6"/>
    </row>
    <row r="1511" spans="1:16" ht="19.8" customHeight="1" x14ac:dyDescent="0.3">
      <c r="A1511" t="s">
        <v>65</v>
      </c>
      <c r="B1511" t="s">
        <v>1723</v>
      </c>
      <c r="C1511" t="s">
        <v>458</v>
      </c>
      <c r="D1511" t="s">
        <v>459</v>
      </c>
      <c r="E1511" s="1" t="s">
        <v>6079</v>
      </c>
      <c r="F1511" s="1" t="s">
        <v>777</v>
      </c>
      <c r="G1511" s="1" t="s">
        <v>6080</v>
      </c>
      <c r="H1511" t="s">
        <v>1088</v>
      </c>
      <c r="I1511" s="10" t="str">
        <f>IFERROR(LEFT(Table1[[#This Row],[ratingOld]],SEARCH("|", Table1[[#This Row],[ratingOld]])-2), AVERAGE(Table1[Ratings]))</f>
        <v>3.6</v>
      </c>
      <c r="J1511" s="1" t="str">
        <f>IF(Table1[[#This Row],[numBuyers]]&lt;&gt;"None",LEFT(Table1[[#This Row],[numBuyers]],SEARCH(" ",Table1[[#This Row],[numBuyers]])-1), "None")</f>
        <v>6.8k</v>
      </c>
      <c r="K1511" s="1" t="str">
        <f>IFERROR(LEFT(Table1[[#This Row],[Column1]],SEARCH("k", Table1[[#This Row],[Column1]])-1), 0)</f>
        <v>6.8</v>
      </c>
      <c r="L1511" s="16">
        <f>IF(Table1[[#This Row],[Column2]]=0, Table1[[#This Row],[Column1]], Table1[[#This Row],[Column2]]*1000)</f>
        <v>6800</v>
      </c>
      <c r="M1511" s="14" t="str">
        <f>IFERROR(MID(Table1[[#This Row],[price]],SEARCH("¹",Table1[[#This Row],[price]])+1, 10), MID(Table1[[#This Row],[price]],SEARCH("Rs. ",Table1[[#This Row],[price]])+4, 10))</f>
        <v>796</v>
      </c>
      <c r="N1511" s="6" t="str">
        <f>IF(ISNUMBER(SEARCH("Men", Table1[[#This Row],[name]])), "Men", "Women")</f>
        <v>Women</v>
      </c>
      <c r="O1511" s="6"/>
      <c r="P1511" s="6"/>
    </row>
    <row r="1512" spans="1:16" ht="19.8" customHeight="1" x14ac:dyDescent="0.3">
      <c r="A1512" t="s">
        <v>240</v>
      </c>
      <c r="B1512" t="s">
        <v>6081</v>
      </c>
      <c r="C1512" t="s">
        <v>377</v>
      </c>
      <c r="D1512" t="s">
        <v>18</v>
      </c>
      <c r="E1512" s="1" t="s">
        <v>5861</v>
      </c>
      <c r="F1512" s="1" t="s">
        <v>689</v>
      </c>
      <c r="G1512" s="1" t="s">
        <v>6082</v>
      </c>
      <c r="H1512" t="s">
        <v>6083</v>
      </c>
      <c r="I1512" s="10" t="str">
        <f>IFERROR(LEFT(Table1[[#This Row],[ratingOld]],SEARCH("|", Table1[[#This Row],[ratingOld]])-2), AVERAGE(Table1[Ratings]))</f>
        <v>4.2</v>
      </c>
      <c r="J1512" s="1" t="str">
        <f>IF(Table1[[#This Row],[numBuyers]]&lt;&gt;"None",LEFT(Table1[[#This Row],[numBuyers]],SEARCH(" ",Table1[[#This Row],[numBuyers]])-1), "None")</f>
        <v>822</v>
      </c>
      <c r="K1512" s="1">
        <f>IFERROR(LEFT(Table1[[#This Row],[Column1]],SEARCH("k", Table1[[#This Row],[Column1]])-1), 0)</f>
        <v>0</v>
      </c>
      <c r="L1512" s="16" t="str">
        <f>IF(Table1[[#This Row],[Column2]]=0, Table1[[#This Row],[Column1]], Table1[[#This Row],[Column2]]*1000)</f>
        <v>822</v>
      </c>
      <c r="M1512" s="14" t="str">
        <f>IFERROR(MID(Table1[[#This Row],[price]],SEARCH("¹",Table1[[#This Row],[price]])+1, 10), MID(Table1[[#This Row],[price]],SEARCH("Rs. ",Table1[[#This Row],[price]])+4, 10))</f>
        <v>899</v>
      </c>
      <c r="N1512" s="6" t="str">
        <f>IF(ISNUMBER(SEARCH("Men", Table1[[#This Row],[name]])), "Men", "Women")</f>
        <v>Men</v>
      </c>
      <c r="O1512" s="6"/>
      <c r="P1512" s="6"/>
    </row>
    <row r="1513" spans="1:16" ht="19.8" customHeight="1" x14ac:dyDescent="0.3">
      <c r="A1513" t="s">
        <v>240</v>
      </c>
      <c r="B1513" t="s">
        <v>6084</v>
      </c>
      <c r="C1513" t="s">
        <v>6085</v>
      </c>
      <c r="D1513" t="s">
        <v>360</v>
      </c>
      <c r="E1513" s="1" t="s">
        <v>6086</v>
      </c>
      <c r="F1513" s="1" t="s">
        <v>6087</v>
      </c>
      <c r="G1513" s="1" t="s">
        <v>6088</v>
      </c>
      <c r="H1513" t="s">
        <v>4314</v>
      </c>
      <c r="I1513" s="10" t="str">
        <f>IFERROR(LEFT(Table1[[#This Row],[ratingOld]],SEARCH("|", Table1[[#This Row],[ratingOld]])-2), AVERAGE(Table1[Ratings]))</f>
        <v>4.2</v>
      </c>
      <c r="J1513" s="1" t="str">
        <f>IF(Table1[[#This Row],[numBuyers]]&lt;&gt;"None",LEFT(Table1[[#This Row],[numBuyers]],SEARCH(" ",Table1[[#This Row],[numBuyers]])-1), "None")</f>
        <v>84</v>
      </c>
      <c r="K1513" s="1">
        <f>IFERROR(LEFT(Table1[[#This Row],[Column1]],SEARCH("k", Table1[[#This Row],[Column1]])-1), 0)</f>
        <v>0</v>
      </c>
      <c r="L1513" s="16" t="str">
        <f>IF(Table1[[#This Row],[Column2]]=0, Table1[[#This Row],[Column1]], Table1[[#This Row],[Column2]]*1000)</f>
        <v>84</v>
      </c>
      <c r="M1513" s="14" t="str">
        <f>IFERROR(MID(Table1[[#This Row],[price]],SEARCH("¹",Table1[[#This Row],[price]])+1, 10), MID(Table1[[#This Row],[price]],SEARCH("Rs. ",Table1[[#This Row],[price]])+4, 10))</f>
        <v>491</v>
      </c>
      <c r="N1513" s="6" t="str">
        <f>IF(ISNUMBER(SEARCH("Men", Table1[[#This Row],[name]])), "Men", "Women")</f>
        <v>Men</v>
      </c>
      <c r="O1513" s="6"/>
      <c r="P1513" s="6"/>
    </row>
    <row r="1514" spans="1:16" ht="19.8" customHeight="1" x14ac:dyDescent="0.3">
      <c r="A1514" t="s">
        <v>85</v>
      </c>
      <c r="B1514" t="s">
        <v>1245</v>
      </c>
      <c r="C1514" t="s">
        <v>2407</v>
      </c>
      <c r="D1514" t="s">
        <v>792</v>
      </c>
      <c r="E1514" s="1" t="s">
        <v>6089</v>
      </c>
      <c r="F1514" s="1" t="s">
        <v>986</v>
      </c>
      <c r="G1514" s="1" t="s">
        <v>6090</v>
      </c>
      <c r="H1514" t="s">
        <v>6091</v>
      </c>
      <c r="I1514" s="10" t="str">
        <f>IFERROR(LEFT(Table1[[#This Row],[ratingOld]],SEARCH("|", Table1[[#This Row],[ratingOld]])-2), AVERAGE(Table1[Ratings]))</f>
        <v>4.1</v>
      </c>
      <c r="J1514" s="1" t="str">
        <f>IF(Table1[[#This Row],[numBuyers]]&lt;&gt;"None",LEFT(Table1[[#This Row],[numBuyers]],SEARCH(" ",Table1[[#This Row],[numBuyers]])-1), "None")</f>
        <v>840</v>
      </c>
      <c r="K1514" s="1">
        <f>IFERROR(LEFT(Table1[[#This Row],[Column1]],SEARCH("k", Table1[[#This Row],[Column1]])-1), 0)</f>
        <v>0</v>
      </c>
      <c r="L1514" s="16" t="str">
        <f>IF(Table1[[#This Row],[Column2]]=0, Table1[[#This Row],[Column1]], Table1[[#This Row],[Column2]]*1000)</f>
        <v>840</v>
      </c>
      <c r="M1514" s="14" t="str">
        <f>IFERROR(MID(Table1[[#This Row],[price]],SEARCH("¹",Table1[[#This Row],[price]])+1, 10), MID(Table1[[#This Row],[price]],SEARCH("Rs. ",Table1[[#This Row],[price]])+4, 10))</f>
        <v>1159</v>
      </c>
      <c r="N1514" s="6" t="str">
        <f>IF(ISNUMBER(SEARCH("Men", Table1[[#This Row],[name]])), "Men", "Women")</f>
        <v>Men</v>
      </c>
      <c r="O1514" s="6"/>
      <c r="P1514" s="6"/>
    </row>
    <row r="1515" spans="1:16" ht="19.8" customHeight="1" x14ac:dyDescent="0.3">
      <c r="A1515" t="s">
        <v>65</v>
      </c>
      <c r="B1515" t="s">
        <v>281</v>
      </c>
      <c r="C1515" t="s">
        <v>2311</v>
      </c>
      <c r="D1515" t="s">
        <v>1578</v>
      </c>
      <c r="E1515" t="s">
        <v>6092</v>
      </c>
      <c r="F1515" s="1" t="s">
        <v>137</v>
      </c>
      <c r="G1515" s="1" t="s">
        <v>6093</v>
      </c>
      <c r="H1515" t="s">
        <v>78</v>
      </c>
      <c r="I1515" s="10" t="str">
        <f>IFERROR(LEFT(Table1[[#This Row],[ratingOld]],SEARCH("|", Table1[[#This Row],[ratingOld]])-2), AVERAGE(Table1[Ratings]))</f>
        <v>4</v>
      </c>
      <c r="J1515" s="1" t="str">
        <f>IF(Table1[[#This Row],[numBuyers]]&lt;&gt;"None",LEFT(Table1[[#This Row],[numBuyers]],SEARCH(" ",Table1[[#This Row],[numBuyers]])-1), "None")</f>
        <v>1.2k</v>
      </c>
      <c r="K1515" s="1" t="str">
        <f>IFERROR(LEFT(Table1[[#This Row],[Column1]],SEARCH("k", Table1[[#This Row],[Column1]])-1), 0)</f>
        <v>1.2</v>
      </c>
      <c r="L1515" s="16">
        <f>IF(Table1[[#This Row],[Column2]]=0, Table1[[#This Row],[Column1]], Table1[[#This Row],[Column2]]*1000)</f>
        <v>1200</v>
      </c>
      <c r="M1515" s="14" t="str">
        <f>IFERROR(MID(Table1[[#This Row],[price]],SEARCH("¹",Table1[[#This Row],[price]])+1, 10), MID(Table1[[#This Row],[price]],SEARCH("Rs. ",Table1[[#This Row],[price]])+4, 10))</f>
        <v>439</v>
      </c>
      <c r="N1515" s="6" t="str">
        <f>IF(ISNUMBER(SEARCH("Men", Table1[[#This Row],[name]])), "Men", "Women")</f>
        <v>Men</v>
      </c>
      <c r="O1515" s="6"/>
      <c r="P1515" s="6"/>
    </row>
    <row r="1516" spans="1:16" ht="19.8" customHeight="1" x14ac:dyDescent="0.3">
      <c r="A1516" t="s">
        <v>375</v>
      </c>
      <c r="B1516" t="s">
        <v>6094</v>
      </c>
      <c r="C1516" t="s">
        <v>791</v>
      </c>
      <c r="D1516" t="s">
        <v>1195</v>
      </c>
      <c r="E1516" t="s">
        <v>6095</v>
      </c>
      <c r="F1516" s="1" t="s">
        <v>285</v>
      </c>
      <c r="G1516" s="1" t="s">
        <v>1390</v>
      </c>
      <c r="H1516" t="s">
        <v>1391</v>
      </c>
      <c r="I1516" s="10" t="str">
        <f>IFERROR(LEFT(Table1[[#This Row],[ratingOld]],SEARCH("|", Table1[[#This Row],[ratingOld]])-2), AVERAGE(Table1[Ratings]))</f>
        <v>4.2</v>
      </c>
      <c r="J1516" s="1" t="str">
        <f>IF(Table1[[#This Row],[numBuyers]]&lt;&gt;"None",LEFT(Table1[[#This Row],[numBuyers]],SEARCH(" ",Table1[[#This Row],[numBuyers]])-1), "None")</f>
        <v>1.5k</v>
      </c>
      <c r="K1516" s="1" t="str">
        <f>IFERROR(LEFT(Table1[[#This Row],[Column1]],SEARCH("k", Table1[[#This Row],[Column1]])-1), 0)</f>
        <v>1.5</v>
      </c>
      <c r="L1516" s="16">
        <f>IF(Table1[[#This Row],[Column2]]=0, Table1[[#This Row],[Column1]], Table1[[#This Row],[Column2]]*1000)</f>
        <v>1500</v>
      </c>
      <c r="M1516" s="14" t="str">
        <f>IFERROR(MID(Table1[[#This Row],[price]],SEARCH("¹",Table1[[#This Row],[price]])+1, 10), MID(Table1[[#This Row],[price]],SEARCH("Rs. ",Table1[[#This Row],[price]])+4, 10))</f>
        <v>549</v>
      </c>
      <c r="N1516" s="6" t="str">
        <f>IF(ISNUMBER(SEARCH("Men", Table1[[#This Row],[name]])), "Men", "Women")</f>
        <v>Men</v>
      </c>
      <c r="O1516" s="6"/>
      <c r="P1516" s="6"/>
    </row>
    <row r="1517" spans="1:16" ht="19.8" customHeight="1" x14ac:dyDescent="0.3">
      <c r="A1517" t="s">
        <v>206</v>
      </c>
      <c r="B1517" t="s">
        <v>6096</v>
      </c>
      <c r="C1517" t="s">
        <v>6097</v>
      </c>
      <c r="D1517" t="s">
        <v>21</v>
      </c>
      <c r="E1517" t="s">
        <v>6098</v>
      </c>
      <c r="F1517" t="s">
        <v>21</v>
      </c>
      <c r="G1517" s="1" t="s">
        <v>824</v>
      </c>
      <c r="H1517" t="s">
        <v>825</v>
      </c>
      <c r="I1517" s="10" t="str">
        <f>IFERROR(LEFT(Table1[[#This Row],[ratingOld]],SEARCH("|", Table1[[#This Row],[ratingOld]])-2), AVERAGE(Table1[Ratings]))</f>
        <v>4.2</v>
      </c>
      <c r="J1517" s="1" t="str">
        <f>IF(Table1[[#This Row],[numBuyers]]&lt;&gt;"None",LEFT(Table1[[#This Row],[numBuyers]],SEARCH(" ",Table1[[#This Row],[numBuyers]])-1), "None")</f>
        <v>59</v>
      </c>
      <c r="K1517" s="1">
        <f>IFERROR(LEFT(Table1[[#This Row],[Column1]],SEARCH("k", Table1[[#This Row],[Column1]])-1), 0)</f>
        <v>0</v>
      </c>
      <c r="L1517" s="16" t="str">
        <f>IF(Table1[[#This Row],[Column2]]=0, Table1[[#This Row],[Column1]], Table1[[#This Row],[Column2]]*1000)</f>
        <v>59</v>
      </c>
      <c r="M1517" s="14" t="str">
        <f>IFERROR(MID(Table1[[#This Row],[price]],SEARCH("¹",Table1[[#This Row],[price]])+1, 10), MID(Table1[[#This Row],[price]],SEARCH("Rs. ",Table1[[#This Row],[price]])+4, 10))</f>
        <v>4800</v>
      </c>
      <c r="N1517" s="6" t="str">
        <f>IF(ISNUMBER(SEARCH("Men", Table1[[#This Row],[name]])), "Men", "Women")</f>
        <v>Women</v>
      </c>
      <c r="O1517" s="6"/>
      <c r="P1517" s="6"/>
    </row>
    <row r="1518" spans="1:16" ht="19.8" customHeight="1" x14ac:dyDescent="0.3">
      <c r="A1518" t="s">
        <v>1921</v>
      </c>
      <c r="B1518" t="s">
        <v>2509</v>
      </c>
      <c r="C1518" t="s">
        <v>5710</v>
      </c>
      <c r="D1518" t="s">
        <v>5345</v>
      </c>
      <c r="E1518" s="1" t="s">
        <v>6099</v>
      </c>
      <c r="F1518" s="1" t="s">
        <v>2512</v>
      </c>
      <c r="G1518" s="1" t="s">
        <v>6100</v>
      </c>
      <c r="H1518" t="s">
        <v>2929</v>
      </c>
      <c r="I1518" s="10" t="str">
        <f>IFERROR(LEFT(Table1[[#This Row],[ratingOld]],SEARCH("|", Table1[[#This Row],[ratingOld]])-2), AVERAGE(Table1[Ratings]))</f>
        <v>4.2</v>
      </c>
      <c r="J1518" s="1" t="str">
        <f>IF(Table1[[#This Row],[numBuyers]]&lt;&gt;"None",LEFT(Table1[[#This Row],[numBuyers]],SEARCH(" ",Table1[[#This Row],[numBuyers]])-1), "None")</f>
        <v>78</v>
      </c>
      <c r="K1518" s="1">
        <f>IFERROR(LEFT(Table1[[#This Row],[Column1]],SEARCH("k", Table1[[#This Row],[Column1]])-1), 0)</f>
        <v>0</v>
      </c>
      <c r="L1518" s="16" t="str">
        <f>IF(Table1[[#This Row],[Column2]]=0, Table1[[#This Row],[Column1]], Table1[[#This Row],[Column2]]*1000)</f>
        <v>78</v>
      </c>
      <c r="M1518" s="14" t="str">
        <f>IFERROR(MID(Table1[[#This Row],[price]],SEARCH("¹",Table1[[#This Row],[price]])+1, 10), MID(Table1[[#This Row],[price]],SEARCH("Rs. ",Table1[[#This Row],[price]])+4, 10))</f>
        <v>487</v>
      </c>
      <c r="N1518" s="6" t="str">
        <f>IF(ISNUMBER(SEARCH("Men", Table1[[#This Row],[name]])), "Men", "Women")</f>
        <v>Women</v>
      </c>
      <c r="O1518" s="6"/>
      <c r="P1518" s="6"/>
    </row>
    <row r="1519" spans="1:16" ht="19.8" customHeight="1" x14ac:dyDescent="0.3">
      <c r="A1519" t="s">
        <v>240</v>
      </c>
      <c r="B1519" t="s">
        <v>6101</v>
      </c>
      <c r="C1519" t="s">
        <v>1415</v>
      </c>
      <c r="D1519" t="s">
        <v>163</v>
      </c>
      <c r="E1519" t="s">
        <v>6102</v>
      </c>
      <c r="F1519" s="1" t="s">
        <v>1014</v>
      </c>
      <c r="G1519" s="1" t="s">
        <v>870</v>
      </c>
      <c r="H1519" t="s">
        <v>498</v>
      </c>
      <c r="I1519" s="10" t="str">
        <f>IFERROR(LEFT(Table1[[#This Row],[ratingOld]],SEARCH("|", Table1[[#This Row],[ratingOld]])-2), AVERAGE(Table1[Ratings]))</f>
        <v>4.3</v>
      </c>
      <c r="J1519" s="1" t="str">
        <f>IF(Table1[[#This Row],[numBuyers]]&lt;&gt;"None",LEFT(Table1[[#This Row],[numBuyers]],SEARCH(" ",Table1[[#This Row],[numBuyers]])-1), "None")</f>
        <v>2.2k</v>
      </c>
      <c r="K1519" s="1" t="str">
        <f>IFERROR(LEFT(Table1[[#This Row],[Column1]],SEARCH("k", Table1[[#This Row],[Column1]])-1), 0)</f>
        <v>2.2</v>
      </c>
      <c r="L1519" s="16">
        <f>IF(Table1[[#This Row],[Column2]]=0, Table1[[#This Row],[Column1]], Table1[[#This Row],[Column2]]*1000)</f>
        <v>2200</v>
      </c>
      <c r="M1519" s="14" t="str">
        <f>IFERROR(MID(Table1[[#This Row],[price]],SEARCH("¹",Table1[[#This Row],[price]])+1, 10), MID(Table1[[#This Row],[price]],SEARCH("Rs. ",Table1[[#This Row],[price]])+4, 10))</f>
        <v>644</v>
      </c>
      <c r="N1519" s="6" t="str">
        <f>IF(ISNUMBER(SEARCH("Men", Table1[[#This Row],[name]])), "Men", "Women")</f>
        <v>Men</v>
      </c>
      <c r="O1519" s="6"/>
      <c r="P1519" s="6"/>
    </row>
    <row r="1520" spans="1:16" ht="19.8" customHeight="1" x14ac:dyDescent="0.3">
      <c r="A1520" t="s">
        <v>148</v>
      </c>
      <c r="B1520" t="s">
        <v>6103</v>
      </c>
      <c r="C1520" t="s">
        <v>1211</v>
      </c>
      <c r="D1520" t="s">
        <v>21</v>
      </c>
      <c r="E1520" t="s">
        <v>6104</v>
      </c>
      <c r="F1520" s="1" t="s">
        <v>6105</v>
      </c>
      <c r="G1520" s="1" t="s">
        <v>6106</v>
      </c>
      <c r="H1520" t="s">
        <v>6107</v>
      </c>
      <c r="I1520" s="10" t="str">
        <f>IFERROR(LEFT(Table1[[#This Row],[ratingOld]],SEARCH("|", Table1[[#This Row],[ratingOld]])-2), AVERAGE(Table1[Ratings]))</f>
        <v>4.4</v>
      </c>
      <c r="J1520" s="1" t="str">
        <f>IF(Table1[[#This Row],[numBuyers]]&lt;&gt;"None",LEFT(Table1[[#This Row],[numBuyers]],SEARCH(" ",Table1[[#This Row],[numBuyers]])-1), "None")</f>
        <v>726</v>
      </c>
      <c r="K1520" s="1">
        <f>IFERROR(LEFT(Table1[[#This Row],[Column1]],SEARCH("k", Table1[[#This Row],[Column1]])-1), 0)</f>
        <v>0</v>
      </c>
      <c r="L1520" s="16" t="str">
        <f>IF(Table1[[#This Row],[Column2]]=0, Table1[[#This Row],[Column1]], Table1[[#This Row],[Column2]]*1000)</f>
        <v>726</v>
      </c>
      <c r="M1520" s="14" t="str">
        <f>IFERROR(MID(Table1[[#This Row],[price]],SEARCH("¹",Table1[[#This Row],[price]])+1, 10), MID(Table1[[#This Row],[price]],SEARCH("Rs. ",Table1[[#This Row],[price]])+4, 10))</f>
        <v>1999</v>
      </c>
      <c r="N1520" s="6" t="str">
        <f>IF(ISNUMBER(SEARCH("Men", Table1[[#This Row],[name]])), "Men", "Women")</f>
        <v>Men</v>
      </c>
      <c r="O1520" s="6"/>
      <c r="P1520" s="6"/>
    </row>
    <row r="1521" spans="1:16" ht="19.8" customHeight="1" x14ac:dyDescent="0.3">
      <c r="A1521" t="s">
        <v>85</v>
      </c>
      <c r="B1521" t="s">
        <v>6108</v>
      </c>
      <c r="C1521" t="s">
        <v>6109</v>
      </c>
      <c r="D1521" t="s">
        <v>235</v>
      </c>
      <c r="E1521" s="1" t="s">
        <v>6110</v>
      </c>
      <c r="F1521" s="1" t="s">
        <v>1404</v>
      </c>
      <c r="G1521" s="1" t="s">
        <v>2179</v>
      </c>
      <c r="H1521" t="s">
        <v>2180</v>
      </c>
      <c r="I1521" s="10" t="str">
        <f>IFERROR(LEFT(Table1[[#This Row],[ratingOld]],SEARCH("|", Table1[[#This Row],[ratingOld]])-2), AVERAGE(Table1[Ratings]))</f>
        <v>4.2</v>
      </c>
      <c r="J1521" s="1" t="str">
        <f>IF(Table1[[#This Row],[numBuyers]]&lt;&gt;"None",LEFT(Table1[[#This Row],[numBuyers]],SEARCH(" ",Table1[[#This Row],[numBuyers]])-1), "None")</f>
        <v>313</v>
      </c>
      <c r="K1521" s="1">
        <f>IFERROR(LEFT(Table1[[#This Row],[Column1]],SEARCH("k", Table1[[#This Row],[Column1]])-1), 0)</f>
        <v>0</v>
      </c>
      <c r="L1521" s="16" t="str">
        <f>IF(Table1[[#This Row],[Column2]]=0, Table1[[#This Row],[Column1]], Table1[[#This Row],[Column2]]*1000)</f>
        <v>313</v>
      </c>
      <c r="M1521" s="14" t="str">
        <f>IFERROR(MID(Table1[[#This Row],[price]],SEARCH("¹",Table1[[#This Row],[price]])+1, 10), MID(Table1[[#This Row],[price]],SEARCH("Rs. ",Table1[[#This Row],[price]])+4, 10))</f>
        <v>1014</v>
      </c>
      <c r="N1521" s="6" t="str">
        <f>IF(ISNUMBER(SEARCH("Men", Table1[[#This Row],[name]])), "Men", "Women")</f>
        <v>Women</v>
      </c>
      <c r="O1521" s="6"/>
      <c r="P1521" s="6"/>
    </row>
    <row r="1522" spans="1:16" ht="19.8" customHeight="1" x14ac:dyDescent="0.3">
      <c r="A1522" t="s">
        <v>2116</v>
      </c>
      <c r="B1522" t="s">
        <v>4777</v>
      </c>
      <c r="C1522" t="s">
        <v>1855</v>
      </c>
      <c r="D1522" t="s">
        <v>163</v>
      </c>
      <c r="E1522" s="1" t="s">
        <v>6111</v>
      </c>
      <c r="F1522" s="1" t="s">
        <v>4676</v>
      </c>
      <c r="G1522" s="1" t="s">
        <v>6112</v>
      </c>
      <c r="H1522" t="s">
        <v>924</v>
      </c>
      <c r="I1522" s="10" t="str">
        <f>IFERROR(LEFT(Table1[[#This Row],[ratingOld]],SEARCH("|", Table1[[#This Row],[ratingOld]])-2), AVERAGE(Table1[Ratings]))</f>
        <v>4.3</v>
      </c>
      <c r="J1522" s="1" t="str">
        <f>IF(Table1[[#This Row],[numBuyers]]&lt;&gt;"None",LEFT(Table1[[#This Row],[numBuyers]],SEARCH(" ",Table1[[#This Row],[numBuyers]])-1), "None")</f>
        <v>16</v>
      </c>
      <c r="K1522" s="1">
        <f>IFERROR(LEFT(Table1[[#This Row],[Column1]],SEARCH("k", Table1[[#This Row],[Column1]])-1), 0)</f>
        <v>0</v>
      </c>
      <c r="L1522" s="16" t="str">
        <f>IF(Table1[[#This Row],[Column2]]=0, Table1[[#This Row],[Column1]], Table1[[#This Row],[Column2]]*1000)</f>
        <v>16</v>
      </c>
      <c r="M1522" s="14" t="str">
        <f>IFERROR(MID(Table1[[#This Row],[price]],SEARCH("¹",Table1[[#This Row],[price]])+1, 10), MID(Table1[[#This Row],[price]],SEARCH("Rs. ",Table1[[#This Row],[price]])+4, 10))</f>
        <v>687</v>
      </c>
      <c r="N1522" s="6" t="str">
        <f>IF(ISNUMBER(SEARCH("Men", Table1[[#This Row],[name]])), "Men", "Women")</f>
        <v>Women</v>
      </c>
      <c r="O1522" s="6"/>
      <c r="P1522" s="6"/>
    </row>
    <row r="1523" spans="1:16" ht="19.8" customHeight="1" x14ac:dyDescent="0.3">
      <c r="A1523" t="s">
        <v>1265</v>
      </c>
      <c r="B1523" t="s">
        <v>6113</v>
      </c>
      <c r="C1523" t="s">
        <v>3988</v>
      </c>
      <c r="D1523" t="s">
        <v>2226</v>
      </c>
      <c r="E1523" s="1" t="s">
        <v>6114</v>
      </c>
      <c r="F1523" s="1" t="s">
        <v>6115</v>
      </c>
      <c r="G1523" s="1" t="s">
        <v>1390</v>
      </c>
      <c r="H1523" t="s">
        <v>1391</v>
      </c>
      <c r="I1523" s="10" t="str">
        <f>IFERROR(LEFT(Table1[[#This Row],[ratingOld]],SEARCH("|", Table1[[#This Row],[ratingOld]])-2), AVERAGE(Table1[Ratings]))</f>
        <v>4.2</v>
      </c>
      <c r="J1523" s="1" t="str">
        <f>IF(Table1[[#This Row],[numBuyers]]&lt;&gt;"None",LEFT(Table1[[#This Row],[numBuyers]],SEARCH(" ",Table1[[#This Row],[numBuyers]])-1), "None")</f>
        <v>1.5k</v>
      </c>
      <c r="K1523" s="1" t="str">
        <f>IFERROR(LEFT(Table1[[#This Row],[Column1]],SEARCH("k", Table1[[#This Row],[Column1]])-1), 0)</f>
        <v>1.5</v>
      </c>
      <c r="L1523" s="16">
        <f>IF(Table1[[#This Row],[Column2]]=0, Table1[[#This Row],[Column1]], Table1[[#This Row],[Column2]]*1000)</f>
        <v>1500</v>
      </c>
      <c r="M1523" s="14" t="str">
        <f>IFERROR(MID(Table1[[#This Row],[price]],SEARCH("¹",Table1[[#This Row],[price]])+1, 10), MID(Table1[[#This Row],[price]],SEARCH("Rs. ",Table1[[#This Row],[price]])+4, 10))</f>
        <v>1059</v>
      </c>
      <c r="N1523" s="6" t="str">
        <f>IF(ISNUMBER(SEARCH("Men", Table1[[#This Row],[name]])), "Men", "Women")</f>
        <v>Men</v>
      </c>
      <c r="O1523" s="6"/>
      <c r="P1523" s="6"/>
    </row>
    <row r="1524" spans="1:16" ht="19.8" customHeight="1" x14ac:dyDescent="0.3">
      <c r="A1524" t="s">
        <v>403</v>
      </c>
      <c r="B1524" t="s">
        <v>6116</v>
      </c>
      <c r="C1524" t="s">
        <v>3773</v>
      </c>
      <c r="D1524" t="s">
        <v>526</v>
      </c>
      <c r="E1524" s="1" t="s">
        <v>6117</v>
      </c>
      <c r="F1524" s="1" t="s">
        <v>70</v>
      </c>
      <c r="G1524" s="1" t="s">
        <v>1562</v>
      </c>
      <c r="H1524" t="s">
        <v>1563</v>
      </c>
      <c r="I1524" s="10" t="str">
        <f>IFERROR(LEFT(Table1[[#This Row],[ratingOld]],SEARCH("|", Table1[[#This Row],[ratingOld]])-2), AVERAGE(Table1[Ratings]))</f>
        <v>3.8</v>
      </c>
      <c r="J1524" s="1" t="str">
        <f>IF(Table1[[#This Row],[numBuyers]]&lt;&gt;"None",LEFT(Table1[[#This Row],[numBuyers]],SEARCH(" ",Table1[[#This Row],[numBuyers]])-1), "None")</f>
        <v>99</v>
      </c>
      <c r="K1524" s="1">
        <f>IFERROR(LEFT(Table1[[#This Row],[Column1]],SEARCH("k", Table1[[#This Row],[Column1]])-1), 0)</f>
        <v>0</v>
      </c>
      <c r="L1524" s="16" t="str">
        <f>IF(Table1[[#This Row],[Column2]]=0, Table1[[#This Row],[Column1]], Table1[[#This Row],[Column2]]*1000)</f>
        <v>99</v>
      </c>
      <c r="M1524" s="14" t="str">
        <f>IFERROR(MID(Table1[[#This Row],[price]],SEARCH("¹",Table1[[#This Row],[price]])+1, 10), MID(Table1[[#This Row],[price]],SEARCH("Rs. ",Table1[[#This Row],[price]])+4, 10))</f>
        <v>3249</v>
      </c>
      <c r="N1524" s="6" t="str">
        <f>IF(ISNUMBER(SEARCH("Men", Table1[[#This Row],[name]])), "Men", "Women")</f>
        <v>Women</v>
      </c>
      <c r="O1524" s="6"/>
      <c r="P1524" s="6"/>
    </row>
    <row r="1525" spans="1:16" ht="19.8" customHeight="1" x14ac:dyDescent="0.3">
      <c r="A1525" t="s">
        <v>133</v>
      </c>
      <c r="B1525" t="s">
        <v>6118</v>
      </c>
      <c r="C1525" t="s">
        <v>2615</v>
      </c>
      <c r="D1525" t="s">
        <v>459</v>
      </c>
      <c r="E1525" t="s">
        <v>6119</v>
      </c>
      <c r="F1525" s="1" t="s">
        <v>285</v>
      </c>
      <c r="G1525" s="1" t="s">
        <v>1248</v>
      </c>
      <c r="H1525" t="s">
        <v>78</v>
      </c>
      <c r="I1525" s="10" t="str">
        <f>IFERROR(LEFT(Table1[[#This Row],[ratingOld]],SEARCH("|", Table1[[#This Row],[ratingOld]])-2), AVERAGE(Table1[Ratings]))</f>
        <v>4.2</v>
      </c>
      <c r="J1525" s="1" t="str">
        <f>IF(Table1[[#This Row],[numBuyers]]&lt;&gt;"None",LEFT(Table1[[#This Row],[numBuyers]],SEARCH(" ",Table1[[#This Row],[numBuyers]])-1), "None")</f>
        <v>1.2k</v>
      </c>
      <c r="K1525" s="1" t="str">
        <f>IFERROR(LEFT(Table1[[#This Row],[Column1]],SEARCH("k", Table1[[#This Row],[Column1]])-1), 0)</f>
        <v>1.2</v>
      </c>
      <c r="L1525" s="16">
        <f>IF(Table1[[#This Row],[Column2]]=0, Table1[[#This Row],[Column1]], Table1[[#This Row],[Column2]]*1000)</f>
        <v>1200</v>
      </c>
      <c r="M1525" s="14" t="str">
        <f>IFERROR(MID(Table1[[#This Row],[price]],SEARCH("¹",Table1[[#This Row],[price]])+1, 10), MID(Table1[[#This Row],[price]],SEARCH("Rs. ",Table1[[#This Row],[price]])+4, 10))</f>
        <v>879</v>
      </c>
      <c r="N1525" s="6" t="str">
        <f>IF(ISNUMBER(SEARCH("Men", Table1[[#This Row],[name]])), "Men", "Women")</f>
        <v>Men</v>
      </c>
      <c r="O1525" s="6"/>
      <c r="P1525" s="6"/>
    </row>
    <row r="1526" spans="1:16" ht="19.8" customHeight="1" x14ac:dyDescent="0.3">
      <c r="A1526" t="s">
        <v>6120</v>
      </c>
      <c r="B1526" t="s">
        <v>6121</v>
      </c>
      <c r="C1526" t="s">
        <v>6122</v>
      </c>
      <c r="D1526" t="s">
        <v>21</v>
      </c>
      <c r="E1526" t="s">
        <v>6123</v>
      </c>
      <c r="F1526" t="s">
        <v>21</v>
      </c>
      <c r="G1526" s="1" t="s">
        <v>6124</v>
      </c>
      <c r="H1526" t="s">
        <v>1896</v>
      </c>
      <c r="I1526" s="10" t="str">
        <f>IFERROR(LEFT(Table1[[#This Row],[ratingOld]],SEARCH("|", Table1[[#This Row],[ratingOld]])-2), AVERAGE(Table1[Ratings]))</f>
        <v>4.6</v>
      </c>
      <c r="J1526" s="1" t="str">
        <f>IF(Table1[[#This Row],[numBuyers]]&lt;&gt;"None",LEFT(Table1[[#This Row],[numBuyers]],SEARCH(" ",Table1[[#This Row],[numBuyers]])-1), "None")</f>
        <v>3.5k</v>
      </c>
      <c r="K1526" s="1" t="str">
        <f>IFERROR(LEFT(Table1[[#This Row],[Column1]],SEARCH("k", Table1[[#This Row],[Column1]])-1), 0)</f>
        <v>3.5</v>
      </c>
      <c r="L1526" s="16">
        <f>IF(Table1[[#This Row],[Column2]]=0, Table1[[#This Row],[Column1]], Table1[[#This Row],[Column2]]*1000)</f>
        <v>3500</v>
      </c>
      <c r="M1526" s="14" t="str">
        <f>IFERROR(MID(Table1[[#This Row],[price]],SEARCH("¹",Table1[[#This Row],[price]])+1, 10), MID(Table1[[#This Row],[price]],SEARCH("Rs. ",Table1[[#This Row],[price]])+4, 10))</f>
        <v>1000</v>
      </c>
      <c r="N1526" s="6" t="str">
        <f>IF(ISNUMBER(SEARCH("Men", Table1[[#This Row],[name]])), "Men", "Women")</f>
        <v>Women</v>
      </c>
      <c r="O1526" s="6"/>
      <c r="P1526" s="6"/>
    </row>
    <row r="1527" spans="1:16" ht="19.8" hidden="1" customHeight="1" x14ac:dyDescent="0.3">
      <c r="A1527" t="s">
        <v>6125</v>
      </c>
      <c r="B1527" t="s">
        <v>6126</v>
      </c>
      <c r="C1527" t="s">
        <v>926</v>
      </c>
      <c r="D1527" t="s">
        <v>201</v>
      </c>
      <c r="E1527" s="1" t="s">
        <v>6127</v>
      </c>
      <c r="F1527" s="1" t="s">
        <v>2933</v>
      </c>
      <c r="G1527" t="s">
        <v>21</v>
      </c>
      <c r="H1527" t="s">
        <v>21</v>
      </c>
      <c r="I1527" s="1" t="str">
        <f ca="1">IFERROR(LEFT(Table1[[#This Row],[ratingOld]],SEARCH("|", Table1[[#This Row],[ratingOld]])-2), AVERAGE(Table1[Ratings]))</f>
        <v>4.4</v>
      </c>
      <c r="J1527" s="1" t="str">
        <f>IF(Table1[[#This Row],[numBuyers]]&lt;&gt;"None",LEFT(Table1[[#This Row],[numBuyers]],SEARCH(" ",Table1[[#This Row],[numBuyers]])-1), "None")</f>
        <v>None</v>
      </c>
      <c r="K1527" s="1">
        <f>IFERROR(LEFT(Table1[[#This Row],[Column1]],SEARCH("k", Table1[[#This Row],[Column1]])-1), 0)</f>
        <v>0</v>
      </c>
      <c r="L1527" s="6" t="str">
        <f>IF(Table1[[#This Row],[Column2]]=0, Table1[[#This Row],[Column1]], Table1[[#This Row],[Column2]]*1000)</f>
        <v>None</v>
      </c>
      <c r="M1527" s="6" t="str">
        <f>IFERROR(MID(Table1[[#This Row],[price]],SEARCH("¹",Table1[[#This Row],[price]])+1, 10), MID(Table1[[#This Row],[price]],SEARCH("Rs. ",Table1[[#This Row],[price]])+4, 10))</f>
        <v>699</v>
      </c>
      <c r="N1527" s="6" t="str">
        <f>IF(ISNUMBER(SEARCH("Men", Table1[[#This Row],[name]])), "Men", "Women")</f>
        <v>Men</v>
      </c>
      <c r="O1527" s="6" t="str">
        <f>TRIM(RIGHT(SUBSTITUTE(Table1[[#This Row],[name]], " ", REPT(" ", 100)), 100))</f>
        <v>Sneakers</v>
      </c>
      <c r="P152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1528" spans="1:16" ht="19.8" customHeight="1" x14ac:dyDescent="0.3">
      <c r="A1528" t="s">
        <v>638</v>
      </c>
      <c r="B1528" t="s">
        <v>3876</v>
      </c>
      <c r="C1528" t="s">
        <v>177</v>
      </c>
      <c r="D1528" t="s">
        <v>10</v>
      </c>
      <c r="E1528" s="1" t="s">
        <v>3877</v>
      </c>
      <c r="F1528" s="1" t="s">
        <v>3274</v>
      </c>
      <c r="G1528" s="1" t="s">
        <v>3141</v>
      </c>
      <c r="H1528" t="s">
        <v>3142</v>
      </c>
      <c r="I1528" s="10" t="str">
        <f>IFERROR(LEFT(Table1[[#This Row],[ratingOld]],SEARCH("|", Table1[[#This Row],[ratingOld]])-2), AVERAGE(Table1[Ratings]))</f>
        <v>4.3</v>
      </c>
      <c r="J1528" s="1" t="str">
        <f>IF(Table1[[#This Row],[numBuyers]]&lt;&gt;"None",LEFT(Table1[[#This Row],[numBuyers]],SEARCH(" ",Table1[[#This Row],[numBuyers]])-1), "None")</f>
        <v>493</v>
      </c>
      <c r="K1528" s="1">
        <f>IFERROR(LEFT(Table1[[#This Row],[Column1]],SEARCH("k", Table1[[#This Row],[Column1]])-1), 0)</f>
        <v>0</v>
      </c>
      <c r="L1528" s="16" t="str">
        <f>IF(Table1[[#This Row],[Column2]]=0, Table1[[#This Row],[Column1]], Table1[[#This Row],[Column2]]*1000)</f>
        <v>493</v>
      </c>
      <c r="M1528" s="14" t="str">
        <f>IFERROR(MID(Table1[[#This Row],[price]],SEARCH("¹",Table1[[#This Row],[price]])+1, 10), MID(Table1[[#This Row],[price]],SEARCH("Rs. ",Table1[[#This Row],[price]])+4, 10))</f>
        <v>2399</v>
      </c>
      <c r="N1528" s="6" t="str">
        <f>IF(ISNUMBER(SEARCH("Men", Table1[[#This Row],[name]])), "Men", "Women")</f>
        <v>Men</v>
      </c>
      <c r="O1528" s="6"/>
      <c r="P1528" s="6"/>
    </row>
    <row r="1529" spans="1:16" ht="19.8" customHeight="1" x14ac:dyDescent="0.3">
      <c r="A1529" t="s">
        <v>127</v>
      </c>
      <c r="B1529" t="s">
        <v>6128</v>
      </c>
      <c r="C1529" t="s">
        <v>2214</v>
      </c>
      <c r="D1529" t="s">
        <v>1387</v>
      </c>
      <c r="E1529" s="1" t="s">
        <v>6129</v>
      </c>
      <c r="F1529" s="1" t="s">
        <v>559</v>
      </c>
      <c r="G1529" s="1" t="s">
        <v>6130</v>
      </c>
      <c r="H1529" t="s">
        <v>319</v>
      </c>
      <c r="I1529" s="10" t="str">
        <f>IFERROR(LEFT(Table1[[#This Row],[ratingOld]],SEARCH("|", Table1[[#This Row],[ratingOld]])-2), AVERAGE(Table1[Ratings]))</f>
        <v>3.7</v>
      </c>
      <c r="J1529" s="1" t="str">
        <f>IF(Table1[[#This Row],[numBuyers]]&lt;&gt;"None",LEFT(Table1[[#This Row],[numBuyers]],SEARCH(" ",Table1[[#This Row],[numBuyers]])-1), "None")</f>
        <v>75</v>
      </c>
      <c r="K1529" s="1">
        <f>IFERROR(LEFT(Table1[[#This Row],[Column1]],SEARCH("k", Table1[[#This Row],[Column1]])-1), 0)</f>
        <v>0</v>
      </c>
      <c r="L1529" s="16" t="str">
        <f>IF(Table1[[#This Row],[Column2]]=0, Table1[[#This Row],[Column1]], Table1[[#This Row],[Column2]]*1000)</f>
        <v>75</v>
      </c>
      <c r="M1529" s="14" t="str">
        <f>IFERROR(MID(Table1[[#This Row],[price]],SEARCH("¹",Table1[[#This Row],[price]])+1, 10), MID(Table1[[#This Row],[price]],SEARCH("Rs. ",Table1[[#This Row],[price]])+4, 10))</f>
        <v>755</v>
      </c>
      <c r="N1529" s="6" t="str">
        <f>IF(ISNUMBER(SEARCH("Men", Table1[[#This Row],[name]])), "Men", "Women")</f>
        <v>Men</v>
      </c>
      <c r="O1529" s="6"/>
      <c r="P1529" s="6"/>
    </row>
    <row r="1530" spans="1:16" ht="19.8" customHeight="1" x14ac:dyDescent="0.3">
      <c r="A1530" t="s">
        <v>65</v>
      </c>
      <c r="B1530" t="s">
        <v>6131</v>
      </c>
      <c r="C1530" t="s">
        <v>2500</v>
      </c>
      <c r="D1530" t="s">
        <v>2226</v>
      </c>
      <c r="E1530" t="s">
        <v>6132</v>
      </c>
      <c r="F1530" s="1" t="s">
        <v>285</v>
      </c>
      <c r="G1530" s="1" t="s">
        <v>6133</v>
      </c>
      <c r="H1530" t="s">
        <v>6134</v>
      </c>
      <c r="I1530" s="10" t="str">
        <f>IFERROR(LEFT(Table1[[#This Row],[ratingOld]],SEARCH("|", Table1[[#This Row],[ratingOld]])-2), AVERAGE(Table1[Ratings]))</f>
        <v>4.2</v>
      </c>
      <c r="J1530" s="1" t="str">
        <f>IF(Table1[[#This Row],[numBuyers]]&lt;&gt;"None",LEFT(Table1[[#This Row],[numBuyers]],SEARCH(" ",Table1[[#This Row],[numBuyers]])-1), "None")</f>
        <v>20.9k</v>
      </c>
      <c r="K1530" s="1" t="str">
        <f>IFERROR(LEFT(Table1[[#This Row],[Column1]],SEARCH("k", Table1[[#This Row],[Column1]])-1), 0)</f>
        <v>20.9</v>
      </c>
      <c r="L1530" s="16">
        <f>IF(Table1[[#This Row],[Column2]]=0, Table1[[#This Row],[Column1]], Table1[[#This Row],[Column2]]*1000)</f>
        <v>20900</v>
      </c>
      <c r="M1530" s="14" t="str">
        <f>IFERROR(MID(Table1[[#This Row],[price]],SEARCH("¹",Table1[[#This Row],[price]])+1, 10), MID(Table1[[#This Row],[price]],SEARCH("Rs. ",Table1[[#This Row],[price]])+4, 10))</f>
        <v>529</v>
      </c>
      <c r="N1530" s="6" t="str">
        <f>IF(ISNUMBER(SEARCH("Men", Table1[[#This Row],[name]])), "Men", "Women")</f>
        <v>Women</v>
      </c>
      <c r="O1530" s="6"/>
      <c r="P1530" s="6"/>
    </row>
    <row r="1531" spans="1:16" ht="19.8" customHeight="1" x14ac:dyDescent="0.3">
      <c r="A1531" t="s">
        <v>240</v>
      </c>
      <c r="B1531" t="s">
        <v>6135</v>
      </c>
      <c r="C1531" t="s">
        <v>2793</v>
      </c>
      <c r="D1531" t="s">
        <v>6136</v>
      </c>
      <c r="E1531" s="1" t="s">
        <v>6137</v>
      </c>
      <c r="F1531" s="1" t="s">
        <v>6138</v>
      </c>
      <c r="G1531" s="1" t="s">
        <v>6139</v>
      </c>
      <c r="H1531" t="s">
        <v>1665</v>
      </c>
      <c r="I1531" s="10" t="str">
        <f>IFERROR(LEFT(Table1[[#This Row],[ratingOld]],SEARCH("|", Table1[[#This Row],[ratingOld]])-2), AVERAGE(Table1[Ratings]))</f>
        <v>4</v>
      </c>
      <c r="J1531" s="1" t="str">
        <f>IF(Table1[[#This Row],[numBuyers]]&lt;&gt;"None",LEFT(Table1[[#This Row],[numBuyers]],SEARCH(" ",Table1[[#This Row],[numBuyers]])-1), "None")</f>
        <v>82</v>
      </c>
      <c r="K1531" s="1">
        <f>IFERROR(LEFT(Table1[[#This Row],[Column1]],SEARCH("k", Table1[[#This Row],[Column1]])-1), 0)</f>
        <v>0</v>
      </c>
      <c r="L1531" s="16" t="str">
        <f>IF(Table1[[#This Row],[Column2]]=0, Table1[[#This Row],[Column1]], Table1[[#This Row],[Column2]]*1000)</f>
        <v>82</v>
      </c>
      <c r="M1531" s="14" t="str">
        <f>IFERROR(MID(Table1[[#This Row],[price]],SEARCH("¹",Table1[[#This Row],[price]])+1, 10), MID(Table1[[#This Row],[price]],SEARCH("Rs. ",Table1[[#This Row],[price]])+4, 10))</f>
        <v>399</v>
      </c>
      <c r="N1531" s="6" t="str">
        <f>IF(ISNUMBER(SEARCH("Men", Table1[[#This Row],[name]])), "Men", "Women")</f>
        <v>Men</v>
      </c>
      <c r="O1531" s="6"/>
      <c r="P1531" s="6"/>
    </row>
    <row r="1532" spans="1:16" ht="19.8" customHeight="1" x14ac:dyDescent="0.3">
      <c r="A1532" t="s">
        <v>104</v>
      </c>
      <c r="B1532" t="s">
        <v>6140</v>
      </c>
      <c r="C1532" t="s">
        <v>6141</v>
      </c>
      <c r="D1532" t="s">
        <v>68</v>
      </c>
      <c r="E1532" s="1" t="s">
        <v>6142</v>
      </c>
      <c r="F1532" t="s">
        <v>373</v>
      </c>
      <c r="G1532" s="1" t="s">
        <v>5649</v>
      </c>
      <c r="H1532" t="s">
        <v>4106</v>
      </c>
      <c r="I1532" s="10" t="str">
        <f>IFERROR(LEFT(Table1[[#This Row],[ratingOld]],SEARCH("|", Table1[[#This Row],[ratingOld]])-2), AVERAGE(Table1[Ratings]))</f>
        <v>4</v>
      </c>
      <c r="J1532" s="1" t="str">
        <f>IF(Table1[[#This Row],[numBuyers]]&lt;&gt;"None",LEFT(Table1[[#This Row],[numBuyers]],SEARCH(" ",Table1[[#This Row],[numBuyers]])-1), "None")</f>
        <v>21</v>
      </c>
      <c r="K1532" s="1">
        <f>IFERROR(LEFT(Table1[[#This Row],[Column1]],SEARCH("k", Table1[[#This Row],[Column1]])-1), 0)</f>
        <v>0</v>
      </c>
      <c r="L1532" s="16" t="str">
        <f>IF(Table1[[#This Row],[Column2]]=0, Table1[[#This Row],[Column1]], Table1[[#This Row],[Column2]]*1000)</f>
        <v>21</v>
      </c>
      <c r="M1532" s="14" t="str">
        <f>IFERROR(MID(Table1[[#This Row],[price]],SEARCH("¹",Table1[[#This Row],[price]])+1, 10), MID(Table1[[#This Row],[price]],SEARCH("Rs. ",Table1[[#This Row],[price]])+4, 10))</f>
        <v>4499</v>
      </c>
      <c r="N1532" s="6" t="str">
        <f>IF(ISNUMBER(SEARCH("Men", Table1[[#This Row],[name]])), "Men", "Women")</f>
        <v>Men</v>
      </c>
      <c r="O1532" s="6"/>
      <c r="P1532" s="6"/>
    </row>
    <row r="1533" spans="1:16" ht="19.8" hidden="1" customHeight="1" x14ac:dyDescent="0.3">
      <c r="A1533" t="s">
        <v>998</v>
      </c>
      <c r="B1533" t="s">
        <v>6143</v>
      </c>
      <c r="C1533" t="s">
        <v>6144</v>
      </c>
      <c r="D1533" t="s">
        <v>21</v>
      </c>
      <c r="E1533" s="1" t="s">
        <v>6145</v>
      </c>
      <c r="F1533" s="1" t="s">
        <v>130</v>
      </c>
      <c r="G1533" t="s">
        <v>21</v>
      </c>
      <c r="H1533" t="s">
        <v>21</v>
      </c>
      <c r="I1533" s="1" t="str">
        <f ca="1">IFERROR(LEFT(Table1[[#This Row],[ratingOld]],SEARCH("|", Table1[[#This Row],[ratingOld]])-2), AVERAGE(Table1[Ratings]))</f>
        <v>4.4</v>
      </c>
      <c r="J1533" s="1" t="str">
        <f>IF(Table1[[#This Row],[numBuyers]]&lt;&gt;"None",LEFT(Table1[[#This Row],[numBuyers]],SEARCH(" ",Table1[[#This Row],[numBuyers]])-1), "None")</f>
        <v>None</v>
      </c>
      <c r="K1533" s="1">
        <f>IFERROR(LEFT(Table1[[#This Row],[Column1]],SEARCH("k", Table1[[#This Row],[Column1]])-1), 0)</f>
        <v>0</v>
      </c>
      <c r="L1533" s="6" t="str">
        <f>IF(Table1[[#This Row],[Column2]]=0, Table1[[#This Row],[Column1]], Table1[[#This Row],[Column2]]*1000)</f>
        <v>None</v>
      </c>
      <c r="M1533" s="6" t="str">
        <f>IFERROR(MID(Table1[[#This Row],[price]],SEARCH("¹",Table1[[#This Row],[price]])+1, 10), MID(Table1[[#This Row],[price]],SEARCH("Rs. ",Table1[[#This Row],[price]])+4, 10))</f>
        <v>17495</v>
      </c>
      <c r="N1533" s="6" t="str">
        <f>IF(ISNUMBER(SEARCH("Men", Table1[[#This Row],[name]])), "Men", "Women")</f>
        <v>Men</v>
      </c>
      <c r="O1533" s="6" t="str">
        <f>TRIM(RIGHT(SUBSTITUTE(Table1[[#This Row],[name]], " ", REPT(" ", 100)), 100))</f>
        <v>Sneakers</v>
      </c>
      <c r="P153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534" spans="1:16" ht="19.8" customHeight="1" x14ac:dyDescent="0.3">
      <c r="A1534" t="s">
        <v>717</v>
      </c>
      <c r="B1534" t="s">
        <v>6146</v>
      </c>
      <c r="C1534" t="s">
        <v>48</v>
      </c>
      <c r="D1534" t="s">
        <v>18</v>
      </c>
      <c r="E1534" t="s">
        <v>6147</v>
      </c>
      <c r="F1534" s="1" t="s">
        <v>137</v>
      </c>
      <c r="G1534" s="1" t="s">
        <v>6148</v>
      </c>
      <c r="H1534" t="s">
        <v>387</v>
      </c>
      <c r="I1534" s="10" t="str">
        <f>IFERROR(LEFT(Table1[[#This Row],[ratingOld]],SEARCH("|", Table1[[#This Row],[ratingOld]])-2), AVERAGE(Table1[Ratings]))</f>
        <v>4.2</v>
      </c>
      <c r="J1534" s="1" t="str">
        <f>IF(Table1[[#This Row],[numBuyers]]&lt;&gt;"None",LEFT(Table1[[#This Row],[numBuyers]],SEARCH(" ",Table1[[#This Row],[numBuyers]])-1), "None")</f>
        <v>55</v>
      </c>
      <c r="K1534" s="1">
        <f>IFERROR(LEFT(Table1[[#This Row],[Column1]],SEARCH("k", Table1[[#This Row],[Column1]])-1), 0)</f>
        <v>0</v>
      </c>
      <c r="L1534" s="16" t="str">
        <f>IF(Table1[[#This Row],[Column2]]=0, Table1[[#This Row],[Column1]], Table1[[#This Row],[Column2]]*1000)</f>
        <v>55</v>
      </c>
      <c r="M1534" s="14" t="str">
        <f>IFERROR(MID(Table1[[#This Row],[price]],SEARCH("¹",Table1[[#This Row],[price]])+1, 10), MID(Table1[[#This Row],[price]],SEARCH("Rs. ",Table1[[#This Row],[price]])+4, 10))</f>
        <v>1499</v>
      </c>
      <c r="N1534" s="6" t="str">
        <f>IF(ISNUMBER(SEARCH("Men", Table1[[#This Row],[name]])), "Men", "Women")</f>
        <v>Women</v>
      </c>
      <c r="O1534" s="6"/>
      <c r="P1534" s="6"/>
    </row>
    <row r="1535" spans="1:16" ht="19.8" hidden="1" customHeight="1" x14ac:dyDescent="0.3">
      <c r="A1535" t="s">
        <v>1883</v>
      </c>
      <c r="B1535" t="s">
        <v>1884</v>
      </c>
      <c r="C1535" t="s">
        <v>6149</v>
      </c>
      <c r="D1535" t="s">
        <v>668</v>
      </c>
      <c r="E1535" s="1" t="s">
        <v>6150</v>
      </c>
      <c r="F1535" s="1" t="s">
        <v>642</v>
      </c>
      <c r="G1535" t="s">
        <v>21</v>
      </c>
      <c r="H1535" t="s">
        <v>21</v>
      </c>
      <c r="I1535" s="1" t="str">
        <f ca="1">IFERROR(LEFT(Table1[[#This Row],[ratingOld]],SEARCH("|", Table1[[#This Row],[ratingOld]])-2), AVERAGE(Table1[Ratings]))</f>
        <v>4.4</v>
      </c>
      <c r="J1535" s="1" t="str">
        <f>IF(Table1[[#This Row],[numBuyers]]&lt;&gt;"None",LEFT(Table1[[#This Row],[numBuyers]],SEARCH(" ",Table1[[#This Row],[numBuyers]])-1), "None")</f>
        <v>None</v>
      </c>
      <c r="K1535" s="1">
        <f>IFERROR(LEFT(Table1[[#This Row],[Column1]],SEARCH("k", Table1[[#This Row],[Column1]])-1), 0)</f>
        <v>0</v>
      </c>
      <c r="L1535" s="6" t="str">
        <f>IF(Table1[[#This Row],[Column2]]=0, Table1[[#This Row],[Column1]], Table1[[#This Row],[Column2]]*1000)</f>
        <v>None</v>
      </c>
      <c r="M1535" s="6" t="str">
        <f>IFERROR(MID(Table1[[#This Row],[price]],SEARCH("¹",Table1[[#This Row],[price]])+1, 10), MID(Table1[[#This Row],[price]],SEARCH("Rs. ",Table1[[#This Row],[price]])+4, 10))</f>
        <v>3799</v>
      </c>
      <c r="N1535" s="6" t="str">
        <f>IF(ISNUMBER(SEARCH("Men", Table1[[#This Row],[name]])), "Men", "Women")</f>
        <v>Men</v>
      </c>
      <c r="O1535" s="6" t="str">
        <f>TRIM(RIGHT(SUBSTITUTE(Table1[[#This Row],[name]], " ", REPT(" ", 100)), 100))</f>
        <v>Jeans</v>
      </c>
      <c r="P153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536" spans="1:16" ht="19.8" customHeight="1" x14ac:dyDescent="0.3">
      <c r="A1536" t="s">
        <v>1379</v>
      </c>
      <c r="B1536" t="s">
        <v>6151</v>
      </c>
      <c r="C1536" t="s">
        <v>4426</v>
      </c>
      <c r="D1536" t="s">
        <v>2175</v>
      </c>
      <c r="E1536" s="1" t="s">
        <v>6152</v>
      </c>
      <c r="F1536" s="1" t="s">
        <v>2126</v>
      </c>
      <c r="G1536" s="1" t="s">
        <v>6153</v>
      </c>
      <c r="H1536" t="s">
        <v>3996</v>
      </c>
      <c r="I1536" s="10" t="str">
        <f>IFERROR(LEFT(Table1[[#This Row],[ratingOld]],SEARCH("|", Table1[[#This Row],[ratingOld]])-2), AVERAGE(Table1[Ratings]))</f>
        <v>4.1</v>
      </c>
      <c r="J1536" s="1" t="str">
        <f>IF(Table1[[#This Row],[numBuyers]]&lt;&gt;"None",LEFT(Table1[[#This Row],[numBuyers]],SEARCH(" ",Table1[[#This Row],[numBuyers]])-1), "None")</f>
        <v>34</v>
      </c>
      <c r="K1536" s="1">
        <f>IFERROR(LEFT(Table1[[#This Row],[Column1]],SEARCH("k", Table1[[#This Row],[Column1]])-1), 0)</f>
        <v>0</v>
      </c>
      <c r="L1536" s="16" t="str">
        <f>IF(Table1[[#This Row],[Column2]]=0, Table1[[#This Row],[Column1]], Table1[[#This Row],[Column2]]*1000)</f>
        <v>34</v>
      </c>
      <c r="M1536" s="14" t="str">
        <f>IFERROR(MID(Table1[[#This Row],[price]],SEARCH("¹",Table1[[#This Row],[price]])+1, 10), MID(Table1[[#This Row],[price]],SEARCH("Rs. ",Table1[[#This Row],[price]])+4, 10))</f>
        <v>729</v>
      </c>
      <c r="N1536" s="6" t="str">
        <f>IF(ISNUMBER(SEARCH("Men", Table1[[#This Row],[name]])), "Men", "Women")</f>
        <v>Men</v>
      </c>
      <c r="O1536" s="6"/>
      <c r="P1536" s="6"/>
    </row>
    <row r="1537" spans="1:16" ht="19.8" customHeight="1" x14ac:dyDescent="0.3">
      <c r="A1537" t="s">
        <v>5513</v>
      </c>
      <c r="B1537" t="s">
        <v>6154</v>
      </c>
      <c r="C1537" t="s">
        <v>3279</v>
      </c>
      <c r="D1537" t="s">
        <v>194</v>
      </c>
      <c r="E1537" t="s">
        <v>6155</v>
      </c>
      <c r="F1537" t="s">
        <v>1142</v>
      </c>
      <c r="G1537" s="1" t="s">
        <v>6156</v>
      </c>
      <c r="H1537" t="s">
        <v>2466</v>
      </c>
      <c r="I1537" s="10" t="str">
        <f>IFERROR(LEFT(Table1[[#This Row],[ratingOld]],SEARCH("|", Table1[[#This Row],[ratingOld]])-2), AVERAGE(Table1[Ratings]))</f>
        <v>4.3</v>
      </c>
      <c r="J1537" s="1" t="str">
        <f>IF(Table1[[#This Row],[numBuyers]]&lt;&gt;"None",LEFT(Table1[[#This Row],[numBuyers]],SEARCH(" ",Table1[[#This Row],[numBuyers]])-1), "None")</f>
        <v>207</v>
      </c>
      <c r="K1537" s="1">
        <f>IFERROR(LEFT(Table1[[#This Row],[Column1]],SEARCH("k", Table1[[#This Row],[Column1]])-1), 0)</f>
        <v>0</v>
      </c>
      <c r="L1537" s="16" t="str">
        <f>IF(Table1[[#This Row],[Column2]]=0, Table1[[#This Row],[Column1]], Table1[[#This Row],[Column2]]*1000)</f>
        <v>207</v>
      </c>
      <c r="M1537" s="14" t="str">
        <f>IFERROR(MID(Table1[[#This Row],[price]],SEARCH("¹",Table1[[#This Row],[price]])+1, 10), MID(Table1[[#This Row],[price]],SEARCH("Rs. ",Table1[[#This Row],[price]])+4, 10))</f>
        <v>449</v>
      </c>
      <c r="N1537" s="6" t="str">
        <f>IF(ISNUMBER(SEARCH("Men", Table1[[#This Row],[name]])), "Men", "Women")</f>
        <v>Men</v>
      </c>
      <c r="O1537" s="6"/>
      <c r="P1537" s="6"/>
    </row>
    <row r="1538" spans="1:16" ht="19.8" hidden="1" customHeight="1" x14ac:dyDescent="0.3">
      <c r="A1538" t="s">
        <v>6157</v>
      </c>
      <c r="B1538" t="s">
        <v>1858</v>
      </c>
      <c r="C1538" t="s">
        <v>762</v>
      </c>
      <c r="D1538" t="s">
        <v>1314</v>
      </c>
      <c r="E1538" s="1" t="s">
        <v>6158</v>
      </c>
      <c r="F1538" s="1" t="s">
        <v>355</v>
      </c>
      <c r="G1538" t="s">
        <v>21</v>
      </c>
      <c r="H1538" t="s">
        <v>21</v>
      </c>
      <c r="I1538" s="1" t="str">
        <f ca="1">IFERROR(LEFT(Table1[[#This Row],[ratingOld]],SEARCH("|", Table1[[#This Row],[ratingOld]])-2), AVERAGE(Table1[Ratings]))</f>
        <v>4.4</v>
      </c>
      <c r="J1538" s="1" t="str">
        <f>IF(Table1[[#This Row],[numBuyers]]&lt;&gt;"None",LEFT(Table1[[#This Row],[numBuyers]],SEARCH(" ",Table1[[#This Row],[numBuyers]])-1), "None")</f>
        <v>None</v>
      </c>
      <c r="K1538" s="1">
        <f>IFERROR(LEFT(Table1[[#This Row],[Column1]],SEARCH("k", Table1[[#This Row],[Column1]])-1), 0)</f>
        <v>0</v>
      </c>
      <c r="L1538" s="6" t="str">
        <f>IF(Table1[[#This Row],[Column2]]=0, Table1[[#This Row],[Column1]], Table1[[#This Row],[Column2]]*1000)</f>
        <v>None</v>
      </c>
      <c r="M1538" s="6" t="str">
        <f>IFERROR(MID(Table1[[#This Row],[price]],SEARCH("¹",Table1[[#This Row],[price]])+1, 10), MID(Table1[[#This Row],[price]],SEARCH("Rs. ",Table1[[#This Row],[price]])+4, 10))</f>
        <v>499</v>
      </c>
      <c r="N1538" s="6" t="str">
        <f>IF(ISNUMBER(SEARCH("Men", Table1[[#This Row],[name]])), "Men", "Women")</f>
        <v>Men</v>
      </c>
      <c r="O1538" s="6" t="str">
        <f>TRIM(RIGHT(SUBSTITUTE(Table1[[#This Row],[name]], " ", REPT(" ", 100)), 100))</f>
        <v>Sliders</v>
      </c>
      <c r="P153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1539" spans="1:16" ht="19.8" customHeight="1" x14ac:dyDescent="0.3">
      <c r="A1539" t="s">
        <v>677</v>
      </c>
      <c r="B1539" t="s">
        <v>6159</v>
      </c>
      <c r="C1539" t="s">
        <v>6160</v>
      </c>
      <c r="D1539" t="s">
        <v>436</v>
      </c>
      <c r="E1539" s="1" t="s">
        <v>6161</v>
      </c>
      <c r="F1539" t="s">
        <v>21</v>
      </c>
      <c r="G1539" s="1" t="s">
        <v>6162</v>
      </c>
      <c r="H1539" t="s">
        <v>6163</v>
      </c>
      <c r="I1539" s="10" t="str">
        <f>IFERROR(LEFT(Table1[[#This Row],[ratingOld]],SEARCH("|", Table1[[#This Row],[ratingOld]])-2), AVERAGE(Table1[Ratings]))</f>
        <v>4.4</v>
      </c>
      <c r="J1539" s="1" t="str">
        <f>IF(Table1[[#This Row],[numBuyers]]&lt;&gt;"None",LEFT(Table1[[#This Row],[numBuyers]],SEARCH(" ",Table1[[#This Row],[numBuyers]])-1), "None")</f>
        <v>336</v>
      </c>
      <c r="K1539" s="1">
        <f>IFERROR(LEFT(Table1[[#This Row],[Column1]],SEARCH("k", Table1[[#This Row],[Column1]])-1), 0)</f>
        <v>0</v>
      </c>
      <c r="L1539" s="16" t="str">
        <f>IF(Table1[[#This Row],[Column2]]=0, Table1[[#This Row],[Column1]], Table1[[#This Row],[Column2]]*1000)</f>
        <v>336</v>
      </c>
      <c r="M1539" s="14" t="str">
        <f>IFERROR(MID(Table1[[#This Row],[price]],SEARCH("¹",Table1[[#This Row],[price]])+1, 10), MID(Table1[[#This Row],[price]],SEARCH("Rs. ",Table1[[#This Row],[price]])+4, 10))</f>
        <v>5596</v>
      </c>
      <c r="N1539" s="6" t="str">
        <f>IF(ISNUMBER(SEARCH("Men", Table1[[#This Row],[name]])), "Men", "Women")</f>
        <v>Women</v>
      </c>
      <c r="O1539" s="6"/>
      <c r="P1539" s="6"/>
    </row>
    <row r="1540" spans="1:16" ht="19.8" customHeight="1" x14ac:dyDescent="0.3">
      <c r="A1540" t="s">
        <v>127</v>
      </c>
      <c r="B1540" t="s">
        <v>6164</v>
      </c>
      <c r="C1540" t="s">
        <v>1217</v>
      </c>
      <c r="D1540" t="s">
        <v>201</v>
      </c>
      <c r="E1540" s="1" t="s">
        <v>6165</v>
      </c>
      <c r="F1540" s="1" t="s">
        <v>6166</v>
      </c>
      <c r="G1540" s="1" t="s">
        <v>4849</v>
      </c>
      <c r="H1540" t="s">
        <v>420</v>
      </c>
      <c r="I1540" s="10" t="str">
        <f>IFERROR(LEFT(Table1[[#This Row],[ratingOld]],SEARCH("|", Table1[[#This Row],[ratingOld]])-2), AVERAGE(Table1[Ratings]))</f>
        <v>4.3</v>
      </c>
      <c r="J1540" s="1" t="str">
        <f>IF(Table1[[#This Row],[numBuyers]]&lt;&gt;"None",LEFT(Table1[[#This Row],[numBuyers]],SEARCH(" ",Table1[[#This Row],[numBuyers]])-1), "None")</f>
        <v>24</v>
      </c>
      <c r="K1540" s="1">
        <f>IFERROR(LEFT(Table1[[#This Row],[Column1]],SEARCH("k", Table1[[#This Row],[Column1]])-1), 0)</f>
        <v>0</v>
      </c>
      <c r="L1540" s="16" t="str">
        <f>IF(Table1[[#This Row],[Column2]]=0, Table1[[#This Row],[Column1]], Table1[[#This Row],[Column2]]*1000)</f>
        <v>24</v>
      </c>
      <c r="M1540" s="14" t="str">
        <f>IFERROR(MID(Table1[[#This Row],[price]],SEARCH("¹",Table1[[#This Row],[price]])+1, 10), MID(Table1[[#This Row],[price]],SEARCH("Rs. ",Table1[[#This Row],[price]])+4, 10))</f>
        <v>629</v>
      </c>
      <c r="N1540" s="6" t="str">
        <f>IF(ISNUMBER(SEARCH("Men", Table1[[#This Row],[name]])), "Men", "Women")</f>
        <v>Men</v>
      </c>
      <c r="O1540" s="6"/>
      <c r="P1540" s="6"/>
    </row>
    <row r="1541" spans="1:16" ht="19.8" customHeight="1" x14ac:dyDescent="0.3">
      <c r="A1541" t="s">
        <v>227</v>
      </c>
      <c r="B1541" t="s">
        <v>6167</v>
      </c>
      <c r="C1541" t="s">
        <v>4278</v>
      </c>
      <c r="D1541" t="s">
        <v>88</v>
      </c>
      <c r="E1541" s="1" t="s">
        <v>6168</v>
      </c>
      <c r="F1541" s="1" t="s">
        <v>20</v>
      </c>
      <c r="G1541" s="1" t="s">
        <v>6169</v>
      </c>
      <c r="H1541" t="s">
        <v>6170</v>
      </c>
      <c r="I1541" s="10" t="str">
        <f>IFERROR(LEFT(Table1[[#This Row],[ratingOld]],SEARCH("|", Table1[[#This Row],[ratingOld]])-2), AVERAGE(Table1[Ratings]))</f>
        <v>3.9</v>
      </c>
      <c r="J1541" s="1" t="str">
        <f>IF(Table1[[#This Row],[numBuyers]]&lt;&gt;"None",LEFT(Table1[[#This Row],[numBuyers]],SEARCH(" ",Table1[[#This Row],[numBuyers]])-1), "None")</f>
        <v>386</v>
      </c>
      <c r="K1541" s="1">
        <f>IFERROR(LEFT(Table1[[#This Row],[Column1]],SEARCH("k", Table1[[#This Row],[Column1]])-1), 0)</f>
        <v>0</v>
      </c>
      <c r="L1541" s="16" t="str">
        <f>IF(Table1[[#This Row],[Column2]]=0, Table1[[#This Row],[Column1]], Table1[[#This Row],[Column2]]*1000)</f>
        <v>386</v>
      </c>
      <c r="M1541" s="14" t="str">
        <f>IFERROR(MID(Table1[[#This Row],[price]],SEARCH("¹",Table1[[#This Row],[price]])+1, 10), MID(Table1[[#This Row],[price]],SEARCH("Rs. ",Table1[[#This Row],[price]])+4, 10))</f>
        <v>689</v>
      </c>
      <c r="N1541" s="6" t="str">
        <f>IF(ISNUMBER(SEARCH("Men", Table1[[#This Row],[name]])), "Men", "Women")</f>
        <v>Men</v>
      </c>
      <c r="O1541" s="6"/>
      <c r="P1541" s="6"/>
    </row>
    <row r="1542" spans="1:16" ht="19.8" hidden="1" customHeight="1" x14ac:dyDescent="0.3">
      <c r="A1542" t="s">
        <v>7</v>
      </c>
      <c r="B1542" t="s">
        <v>1300</v>
      </c>
      <c r="C1542" t="s">
        <v>2836</v>
      </c>
      <c r="D1542" t="s">
        <v>201</v>
      </c>
      <c r="E1542" s="1" t="s">
        <v>6171</v>
      </c>
      <c r="F1542" t="s">
        <v>6172</v>
      </c>
      <c r="G1542" t="s">
        <v>21</v>
      </c>
      <c r="H1542" t="s">
        <v>21</v>
      </c>
      <c r="I1542" s="1" t="str">
        <f ca="1">IFERROR(LEFT(Table1[[#This Row],[ratingOld]],SEARCH("|", Table1[[#This Row],[ratingOld]])-2), AVERAGE(Table1[Ratings]))</f>
        <v>4.4</v>
      </c>
      <c r="J1542" s="1" t="str">
        <f>IF(Table1[[#This Row],[numBuyers]]&lt;&gt;"None",LEFT(Table1[[#This Row],[numBuyers]],SEARCH(" ",Table1[[#This Row],[numBuyers]])-1), "None")</f>
        <v>None</v>
      </c>
      <c r="K1542" s="1">
        <f>IFERROR(LEFT(Table1[[#This Row],[Column1]],SEARCH("k", Table1[[#This Row],[Column1]])-1), 0)</f>
        <v>0</v>
      </c>
      <c r="L1542" s="6" t="str">
        <f>IF(Table1[[#This Row],[Column2]]=0, Table1[[#This Row],[Column1]], Table1[[#This Row],[Column2]]*1000)</f>
        <v>None</v>
      </c>
      <c r="M1542" s="6" t="str">
        <f>IFERROR(MID(Table1[[#This Row],[price]],SEARCH("¹",Table1[[#This Row],[price]])+1, 10), MID(Table1[[#This Row],[price]],SEARCH("Rs. ",Table1[[#This Row],[price]])+4, 10))</f>
        <v>3849</v>
      </c>
      <c r="N1542" s="6" t="str">
        <f>IF(ISNUMBER(SEARCH("Men", Table1[[#This Row],[name]])), "Men", "Women")</f>
        <v>Men</v>
      </c>
      <c r="O1542" s="6" t="str">
        <f>TRIM(RIGHT(SUBSTITUTE(Table1[[#This Row],[name]], " ", REPT(" ", 100)), 100))</f>
        <v>Sneakers</v>
      </c>
      <c r="P154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Black</v>
      </c>
    </row>
    <row r="1543" spans="1:16" ht="19.8" customHeight="1" x14ac:dyDescent="0.3">
      <c r="A1543" t="s">
        <v>288</v>
      </c>
      <c r="B1543" t="s">
        <v>6173</v>
      </c>
      <c r="C1543" t="s">
        <v>920</v>
      </c>
      <c r="D1543" t="s">
        <v>526</v>
      </c>
      <c r="E1543" t="s">
        <v>6174</v>
      </c>
      <c r="F1543" s="1" t="s">
        <v>6175</v>
      </c>
      <c r="G1543" s="1" t="s">
        <v>819</v>
      </c>
      <c r="H1543" t="s">
        <v>820</v>
      </c>
      <c r="I1543" s="10" t="str">
        <f>IFERROR(LEFT(Table1[[#This Row],[ratingOld]],SEARCH("|", Table1[[#This Row],[ratingOld]])-2), AVERAGE(Table1[Ratings]))</f>
        <v>4.3</v>
      </c>
      <c r="J1543" s="1" t="str">
        <f>IF(Table1[[#This Row],[numBuyers]]&lt;&gt;"None",LEFT(Table1[[#This Row],[numBuyers]],SEARCH(" ",Table1[[#This Row],[numBuyers]])-1), "None")</f>
        <v>8</v>
      </c>
      <c r="K1543" s="1">
        <f>IFERROR(LEFT(Table1[[#This Row],[Column1]],SEARCH("k", Table1[[#This Row],[Column1]])-1), 0)</f>
        <v>0</v>
      </c>
      <c r="L1543" s="16" t="str">
        <f>IF(Table1[[#This Row],[Column2]]=0, Table1[[#This Row],[Column1]], Table1[[#This Row],[Column2]]*1000)</f>
        <v>8</v>
      </c>
      <c r="M1543" s="14" t="str">
        <f>IFERROR(MID(Table1[[#This Row],[price]],SEARCH("¹",Table1[[#This Row],[price]])+1, 10), MID(Table1[[#This Row],[price]],SEARCH("Rs. ",Table1[[#This Row],[price]])+4, 10))</f>
        <v>1559</v>
      </c>
      <c r="N1543" s="6" t="str">
        <f>IF(ISNUMBER(SEARCH("Men", Table1[[#This Row],[name]])), "Men", "Women")</f>
        <v>Women</v>
      </c>
      <c r="O1543" s="6"/>
      <c r="P1543" s="6"/>
    </row>
    <row r="1544" spans="1:16" ht="19.8" customHeight="1" x14ac:dyDescent="0.3">
      <c r="A1544" t="s">
        <v>6176</v>
      </c>
      <c r="B1544" t="s">
        <v>6177</v>
      </c>
      <c r="C1544" t="s">
        <v>1165</v>
      </c>
      <c r="D1544" t="s">
        <v>2071</v>
      </c>
      <c r="E1544" t="s">
        <v>6178</v>
      </c>
      <c r="F1544" t="s">
        <v>21</v>
      </c>
      <c r="G1544" s="1" t="s">
        <v>6179</v>
      </c>
      <c r="H1544" t="s">
        <v>3351</v>
      </c>
      <c r="I1544" s="10" t="str">
        <f>IFERROR(LEFT(Table1[[#This Row],[ratingOld]],SEARCH("|", Table1[[#This Row],[ratingOld]])-2), AVERAGE(Table1[Ratings]))</f>
        <v>4.6</v>
      </c>
      <c r="J1544" s="1" t="str">
        <f>IF(Table1[[#This Row],[numBuyers]]&lt;&gt;"None",LEFT(Table1[[#This Row],[numBuyers]],SEARCH(" ",Table1[[#This Row],[numBuyers]])-1), "None")</f>
        <v>452</v>
      </c>
      <c r="K1544" s="1">
        <f>IFERROR(LEFT(Table1[[#This Row],[Column1]],SEARCH("k", Table1[[#This Row],[Column1]])-1), 0)</f>
        <v>0</v>
      </c>
      <c r="L1544" s="16" t="str">
        <f>IF(Table1[[#This Row],[Column2]]=0, Table1[[#This Row],[Column1]], Table1[[#This Row],[Column2]]*1000)</f>
        <v>452</v>
      </c>
      <c r="M1544" s="14" t="str">
        <f>IFERROR(MID(Table1[[#This Row],[price]],SEARCH("¹",Table1[[#This Row],[price]])+1, 10), MID(Table1[[#This Row],[price]],SEARCH("Rs. ",Table1[[#This Row],[price]])+4, 10))</f>
        <v>503</v>
      </c>
      <c r="N1544" s="6" t="str">
        <f>IF(ISNUMBER(SEARCH("Men", Table1[[#This Row],[name]])), "Men", "Women")</f>
        <v>Women</v>
      </c>
      <c r="O1544" s="6"/>
      <c r="P1544" s="6"/>
    </row>
    <row r="1545" spans="1:16" ht="19.8" customHeight="1" x14ac:dyDescent="0.3">
      <c r="A1545" t="s">
        <v>1630</v>
      </c>
      <c r="B1545" t="s">
        <v>6180</v>
      </c>
      <c r="C1545" t="s">
        <v>1447</v>
      </c>
      <c r="D1545" t="s">
        <v>215</v>
      </c>
      <c r="E1545" s="1" t="s">
        <v>6181</v>
      </c>
      <c r="F1545" s="1" t="s">
        <v>4964</v>
      </c>
      <c r="G1545" s="1" t="s">
        <v>6182</v>
      </c>
      <c r="H1545" t="s">
        <v>931</v>
      </c>
      <c r="I1545" s="10" t="str">
        <f>IFERROR(LEFT(Table1[[#This Row],[ratingOld]],SEARCH("|", Table1[[#This Row],[ratingOld]])-2), AVERAGE(Table1[Ratings]))</f>
        <v>4.1</v>
      </c>
      <c r="J1545" s="1" t="str">
        <f>IF(Table1[[#This Row],[numBuyers]]&lt;&gt;"None",LEFT(Table1[[#This Row],[numBuyers]],SEARCH(" ",Table1[[#This Row],[numBuyers]])-1), "None")</f>
        <v>63</v>
      </c>
      <c r="K1545" s="1">
        <f>IFERROR(LEFT(Table1[[#This Row],[Column1]],SEARCH("k", Table1[[#This Row],[Column1]])-1), 0)</f>
        <v>0</v>
      </c>
      <c r="L1545" s="16" t="str">
        <f>IF(Table1[[#This Row],[Column2]]=0, Table1[[#This Row],[Column1]], Table1[[#This Row],[Column2]]*1000)</f>
        <v>63</v>
      </c>
      <c r="M1545" s="14" t="str">
        <f>IFERROR(MID(Table1[[#This Row],[price]],SEARCH("¹",Table1[[#This Row],[price]])+1, 10), MID(Table1[[#This Row],[price]],SEARCH("Rs. ",Table1[[#This Row],[price]])+4, 10))</f>
        <v>1649</v>
      </c>
      <c r="N1545" s="6" t="str">
        <f>IF(ISNUMBER(SEARCH("Men", Table1[[#This Row],[name]])), "Men", "Women")</f>
        <v>Men</v>
      </c>
      <c r="O1545" s="6"/>
      <c r="P1545" s="6"/>
    </row>
    <row r="1546" spans="1:16" ht="19.8" customHeight="1" x14ac:dyDescent="0.3">
      <c r="A1546" t="s">
        <v>1215</v>
      </c>
      <c r="B1546" t="s">
        <v>6183</v>
      </c>
      <c r="C1546" t="s">
        <v>1217</v>
      </c>
      <c r="D1546" t="s">
        <v>88</v>
      </c>
      <c r="E1546" t="s">
        <v>6184</v>
      </c>
      <c r="F1546" s="1" t="s">
        <v>689</v>
      </c>
      <c r="G1546" s="1" t="s">
        <v>6185</v>
      </c>
      <c r="H1546" t="s">
        <v>6186</v>
      </c>
      <c r="I1546" s="10" t="str">
        <f>IFERROR(LEFT(Table1[[#This Row],[ratingOld]],SEARCH("|", Table1[[#This Row],[ratingOld]])-2), AVERAGE(Table1[Ratings]))</f>
        <v>3.8</v>
      </c>
      <c r="J1546" s="1" t="str">
        <f>IF(Table1[[#This Row],[numBuyers]]&lt;&gt;"None",LEFT(Table1[[#This Row],[numBuyers]],SEARCH(" ",Table1[[#This Row],[numBuyers]])-1), "None")</f>
        <v>626</v>
      </c>
      <c r="K1546" s="1">
        <f>IFERROR(LEFT(Table1[[#This Row],[Column1]],SEARCH("k", Table1[[#This Row],[Column1]])-1), 0)</f>
        <v>0</v>
      </c>
      <c r="L1546" s="16" t="str">
        <f>IF(Table1[[#This Row],[Column2]]=0, Table1[[#This Row],[Column1]], Table1[[#This Row],[Column2]]*1000)</f>
        <v>626</v>
      </c>
      <c r="M1546" s="14" t="str">
        <f>IFERROR(MID(Table1[[#This Row],[price]],SEARCH("¹",Table1[[#This Row],[price]])+1, 10), MID(Table1[[#This Row],[price]],SEARCH("Rs. ",Table1[[#This Row],[price]])+4, 10))</f>
        <v>629</v>
      </c>
      <c r="N1546" s="6" t="str">
        <f>IF(ISNUMBER(SEARCH("Men", Table1[[#This Row],[name]])), "Men", "Women")</f>
        <v>Men</v>
      </c>
      <c r="O1546" s="6"/>
      <c r="P1546" s="6"/>
    </row>
    <row r="1547" spans="1:16" ht="19.8" customHeight="1" x14ac:dyDescent="0.3">
      <c r="A1547" t="s">
        <v>6187</v>
      </c>
      <c r="B1547" t="s">
        <v>6188</v>
      </c>
      <c r="C1547" t="s">
        <v>6189</v>
      </c>
      <c r="D1547" t="s">
        <v>21</v>
      </c>
      <c r="E1547" t="s">
        <v>6190</v>
      </c>
      <c r="F1547" t="s">
        <v>6191</v>
      </c>
      <c r="G1547" s="1" t="s">
        <v>3522</v>
      </c>
      <c r="H1547" t="s">
        <v>1629</v>
      </c>
      <c r="I1547" s="10" t="str">
        <f>IFERROR(LEFT(Table1[[#This Row],[ratingOld]],SEARCH("|", Table1[[#This Row],[ratingOld]])-2), AVERAGE(Table1[Ratings]))</f>
        <v>4.5</v>
      </c>
      <c r="J1547" s="1" t="str">
        <f>IF(Table1[[#This Row],[numBuyers]]&lt;&gt;"None",LEFT(Table1[[#This Row],[numBuyers]],SEARCH(" ",Table1[[#This Row],[numBuyers]])-1), "None")</f>
        <v>2.8k</v>
      </c>
      <c r="K1547" s="1" t="str">
        <f>IFERROR(LEFT(Table1[[#This Row],[Column1]],SEARCH("k", Table1[[#This Row],[Column1]])-1), 0)</f>
        <v>2.8</v>
      </c>
      <c r="L1547" s="16">
        <f>IF(Table1[[#This Row],[Column2]]=0, Table1[[#This Row],[Column1]], Table1[[#This Row],[Column2]]*1000)</f>
        <v>2800</v>
      </c>
      <c r="M1547" s="14" t="str">
        <f>IFERROR(MID(Table1[[#This Row],[price]],SEARCH("¹",Table1[[#This Row],[price]])+1, 10), MID(Table1[[#This Row],[price]],SEARCH("Rs. ",Table1[[#This Row],[price]])+4, 10))</f>
        <v>325</v>
      </c>
      <c r="N1547" s="6" t="str">
        <f>IF(ISNUMBER(SEARCH("Men", Table1[[#This Row],[name]])), "Men", "Women")</f>
        <v>Women</v>
      </c>
      <c r="O1547" s="6"/>
      <c r="P1547" s="6"/>
    </row>
    <row r="1548" spans="1:16" ht="19.8" hidden="1" customHeight="1" x14ac:dyDescent="0.3">
      <c r="A1548" t="s">
        <v>3223</v>
      </c>
      <c r="B1548" t="s">
        <v>6192</v>
      </c>
      <c r="C1548" t="s">
        <v>177</v>
      </c>
      <c r="D1548" t="s">
        <v>3075</v>
      </c>
      <c r="E1548" s="1" t="s">
        <v>6193</v>
      </c>
      <c r="F1548" s="1" t="s">
        <v>6194</v>
      </c>
      <c r="G1548" t="s">
        <v>21</v>
      </c>
      <c r="H1548" t="s">
        <v>21</v>
      </c>
      <c r="I1548" s="1" t="str">
        <f ca="1">IFERROR(LEFT(Table1[[#This Row],[ratingOld]],SEARCH("|", Table1[[#This Row],[ratingOld]])-2), AVERAGE(Table1[Ratings]))</f>
        <v>4.4</v>
      </c>
      <c r="J1548" s="1" t="str">
        <f>IF(Table1[[#This Row],[numBuyers]]&lt;&gt;"None",LEFT(Table1[[#This Row],[numBuyers]],SEARCH(" ",Table1[[#This Row],[numBuyers]])-1), "None")</f>
        <v>None</v>
      </c>
      <c r="K1548" s="1">
        <f>IFERROR(LEFT(Table1[[#This Row],[Column1]],SEARCH("k", Table1[[#This Row],[Column1]])-1), 0)</f>
        <v>0</v>
      </c>
      <c r="L1548" s="6" t="str">
        <f>IF(Table1[[#This Row],[Column2]]=0, Table1[[#This Row],[Column1]], Table1[[#This Row],[Column2]]*1000)</f>
        <v>None</v>
      </c>
      <c r="M1548" s="6" t="str">
        <f>IFERROR(MID(Table1[[#This Row],[price]],SEARCH("¹",Table1[[#This Row],[price]])+1, 10), MID(Table1[[#This Row],[price]],SEARCH("Rs. ",Table1[[#This Row],[price]])+4, 10))</f>
        <v>2399</v>
      </c>
      <c r="N1548" s="6" t="str">
        <f>IF(ISNUMBER(SEARCH("Men", Table1[[#This Row],[name]])), "Men", "Women")</f>
        <v>Women</v>
      </c>
      <c r="O1548" s="6" t="str">
        <f>TRIM(RIGHT(SUBSTITUTE(Table1[[#This Row],[name]], " ", REPT(" ", 100)), 100))</f>
        <v>Suitcase</v>
      </c>
      <c r="P154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549" spans="1:16" ht="19.8" customHeight="1" x14ac:dyDescent="0.3">
      <c r="A1549" t="s">
        <v>1270</v>
      </c>
      <c r="B1549" t="s">
        <v>6195</v>
      </c>
      <c r="C1549" t="s">
        <v>346</v>
      </c>
      <c r="D1549" t="s">
        <v>21</v>
      </c>
      <c r="E1549" t="s">
        <v>6196</v>
      </c>
      <c r="F1549" t="s">
        <v>373</v>
      </c>
      <c r="G1549" s="1" t="s">
        <v>332</v>
      </c>
      <c r="H1549" t="s">
        <v>117</v>
      </c>
      <c r="I1549" s="10" t="str">
        <f>IFERROR(LEFT(Table1[[#This Row],[ratingOld]],SEARCH("|", Table1[[#This Row],[ratingOld]])-2), AVERAGE(Table1[Ratings]))</f>
        <v>5</v>
      </c>
      <c r="J1549" s="1" t="str">
        <f>IF(Table1[[#This Row],[numBuyers]]&lt;&gt;"None",LEFT(Table1[[#This Row],[numBuyers]],SEARCH(" ",Table1[[#This Row],[numBuyers]])-1), "None")</f>
        <v>3</v>
      </c>
      <c r="K1549" s="1">
        <f>IFERROR(LEFT(Table1[[#This Row],[Column1]],SEARCH("k", Table1[[#This Row],[Column1]])-1), 0)</f>
        <v>0</v>
      </c>
      <c r="L1549" s="16" t="str">
        <f>IF(Table1[[#This Row],[Column2]]=0, Table1[[#This Row],[Column1]], Table1[[#This Row],[Column2]]*1000)</f>
        <v>3</v>
      </c>
      <c r="M1549" s="14" t="str">
        <f>IFERROR(MID(Table1[[#This Row],[price]],SEARCH("¹",Table1[[#This Row],[price]])+1, 10), MID(Table1[[#This Row],[price]],SEARCH("Rs. ",Table1[[#This Row],[price]])+4, 10))</f>
        <v>1799</v>
      </c>
      <c r="N1549" s="6" t="str">
        <f>IF(ISNUMBER(SEARCH("Men", Table1[[#This Row],[name]])), "Men", "Women")</f>
        <v>Women</v>
      </c>
      <c r="O1549" s="6"/>
      <c r="P1549" s="6"/>
    </row>
    <row r="1550" spans="1:16" ht="19.8" customHeight="1" x14ac:dyDescent="0.3">
      <c r="A1550" t="s">
        <v>6197</v>
      </c>
      <c r="B1550" t="s">
        <v>6198</v>
      </c>
      <c r="C1550" t="s">
        <v>1444</v>
      </c>
      <c r="D1550" t="s">
        <v>21</v>
      </c>
      <c r="E1550" s="1" t="s">
        <v>6199</v>
      </c>
      <c r="F1550" s="1" t="s">
        <v>6200</v>
      </c>
      <c r="G1550" s="1" t="s">
        <v>332</v>
      </c>
      <c r="H1550" t="s">
        <v>117</v>
      </c>
      <c r="I1550" s="10" t="str">
        <f>IFERROR(LEFT(Table1[[#This Row],[ratingOld]],SEARCH("|", Table1[[#This Row],[ratingOld]])-2), AVERAGE(Table1[Ratings]))</f>
        <v>5</v>
      </c>
      <c r="J1550" s="1" t="str">
        <f>IF(Table1[[#This Row],[numBuyers]]&lt;&gt;"None",LEFT(Table1[[#This Row],[numBuyers]],SEARCH(" ",Table1[[#This Row],[numBuyers]])-1), "None")</f>
        <v>3</v>
      </c>
      <c r="K1550" s="1">
        <f>IFERROR(LEFT(Table1[[#This Row],[Column1]],SEARCH("k", Table1[[#This Row],[Column1]])-1), 0)</f>
        <v>0</v>
      </c>
      <c r="L1550" s="16" t="str">
        <f>IF(Table1[[#This Row],[Column2]]=0, Table1[[#This Row],[Column1]], Table1[[#This Row],[Column2]]*1000)</f>
        <v>3</v>
      </c>
      <c r="M1550" s="14" t="str">
        <f>IFERROR(MID(Table1[[#This Row],[price]],SEARCH("¹",Table1[[#This Row],[price]])+1, 10), MID(Table1[[#This Row],[price]],SEARCH("Rs. ",Table1[[#This Row],[price]])+4, 10))</f>
        <v>2999</v>
      </c>
      <c r="N1550" s="6" t="str">
        <f>IF(ISNUMBER(SEARCH("Men", Table1[[#This Row],[name]])), "Men", "Women")</f>
        <v>Women</v>
      </c>
      <c r="O1550" s="6"/>
      <c r="P1550" s="6"/>
    </row>
    <row r="1551" spans="1:16" ht="19.8" customHeight="1" x14ac:dyDescent="0.3">
      <c r="A1551" t="s">
        <v>616</v>
      </c>
      <c r="B1551" t="s">
        <v>6201</v>
      </c>
      <c r="C1551" t="s">
        <v>3551</v>
      </c>
      <c r="D1551" t="s">
        <v>2004</v>
      </c>
      <c r="E1551" s="1" t="s">
        <v>6202</v>
      </c>
      <c r="F1551" s="1" t="s">
        <v>6203</v>
      </c>
      <c r="G1551" s="1" t="s">
        <v>6204</v>
      </c>
      <c r="H1551" t="s">
        <v>1744</v>
      </c>
      <c r="I1551" s="10" t="str">
        <f>IFERROR(LEFT(Table1[[#This Row],[ratingOld]],SEARCH("|", Table1[[#This Row],[ratingOld]])-2), AVERAGE(Table1[Ratings]))</f>
        <v>4.5</v>
      </c>
      <c r="J1551" s="1" t="str">
        <f>IF(Table1[[#This Row],[numBuyers]]&lt;&gt;"None",LEFT(Table1[[#This Row],[numBuyers]],SEARCH(" ",Table1[[#This Row],[numBuyers]])-1), "None")</f>
        <v>13</v>
      </c>
      <c r="K1551" s="1">
        <f>IFERROR(LEFT(Table1[[#This Row],[Column1]],SEARCH("k", Table1[[#This Row],[Column1]])-1), 0)</f>
        <v>0</v>
      </c>
      <c r="L1551" s="16" t="str">
        <f>IF(Table1[[#This Row],[Column2]]=0, Table1[[#This Row],[Column1]], Table1[[#This Row],[Column2]]*1000)</f>
        <v>13</v>
      </c>
      <c r="M1551" s="14" t="str">
        <f>IFERROR(MID(Table1[[#This Row],[price]],SEARCH("¹",Table1[[#This Row],[price]])+1, 10), MID(Table1[[#This Row],[price]],SEARCH("Rs. ",Table1[[#This Row],[price]])+4, 10))</f>
        <v>2899</v>
      </c>
      <c r="N1551" s="6" t="str">
        <f>IF(ISNUMBER(SEARCH("Men", Table1[[#This Row],[name]])), "Men", "Women")</f>
        <v>Women</v>
      </c>
      <c r="O1551" s="6"/>
      <c r="P1551" s="6"/>
    </row>
    <row r="1552" spans="1:16" ht="19.8" customHeight="1" x14ac:dyDescent="0.3">
      <c r="A1552" t="s">
        <v>862</v>
      </c>
      <c r="B1552" t="s">
        <v>6205</v>
      </c>
      <c r="C1552" t="s">
        <v>2144</v>
      </c>
      <c r="D1552" t="s">
        <v>21</v>
      </c>
      <c r="E1552" s="1" t="s">
        <v>6206</v>
      </c>
      <c r="F1552" t="s">
        <v>6207</v>
      </c>
      <c r="G1552" s="1" t="s">
        <v>6208</v>
      </c>
      <c r="H1552" t="s">
        <v>6209</v>
      </c>
      <c r="I1552" s="10" t="str">
        <f>IFERROR(LEFT(Table1[[#This Row],[ratingOld]],SEARCH("|", Table1[[#This Row],[ratingOld]])-2), AVERAGE(Table1[Ratings]))</f>
        <v>4.4</v>
      </c>
      <c r="J1552" s="1" t="str">
        <f>IF(Table1[[#This Row],[numBuyers]]&lt;&gt;"None",LEFT(Table1[[#This Row],[numBuyers]],SEARCH(" ",Table1[[#This Row],[numBuyers]])-1), "None")</f>
        <v>242</v>
      </c>
      <c r="K1552" s="1">
        <f>IFERROR(LEFT(Table1[[#This Row],[Column1]],SEARCH("k", Table1[[#This Row],[Column1]])-1), 0)</f>
        <v>0</v>
      </c>
      <c r="L1552" s="16" t="str">
        <f>IF(Table1[[#This Row],[Column2]]=0, Table1[[#This Row],[Column1]], Table1[[#This Row],[Column2]]*1000)</f>
        <v>242</v>
      </c>
      <c r="M1552" s="14" t="str">
        <f>IFERROR(MID(Table1[[#This Row],[price]],SEARCH("¹",Table1[[#This Row],[price]])+1, 10), MID(Table1[[#This Row],[price]],SEARCH("Rs. ",Table1[[#This Row],[price]])+4, 10))</f>
        <v>1599</v>
      </c>
      <c r="N1552" s="6" t="str">
        <f>IF(ISNUMBER(SEARCH("Men", Table1[[#This Row],[name]])), "Men", "Women")</f>
        <v>Men</v>
      </c>
      <c r="O1552" s="6"/>
      <c r="P1552" s="6"/>
    </row>
    <row r="1553" spans="1:16" ht="19.8" customHeight="1" x14ac:dyDescent="0.3">
      <c r="A1553" t="s">
        <v>1215</v>
      </c>
      <c r="B1553" t="s">
        <v>6210</v>
      </c>
      <c r="C1553" t="s">
        <v>2629</v>
      </c>
      <c r="D1553" t="s">
        <v>88</v>
      </c>
      <c r="E1553" t="s">
        <v>6211</v>
      </c>
      <c r="F1553" s="1" t="s">
        <v>1102</v>
      </c>
      <c r="G1553" s="1" t="s">
        <v>6212</v>
      </c>
      <c r="H1553" t="s">
        <v>1865</v>
      </c>
      <c r="I1553" s="10" t="str">
        <f>IFERROR(LEFT(Table1[[#This Row],[ratingOld]],SEARCH("|", Table1[[#This Row],[ratingOld]])-2), AVERAGE(Table1[Ratings]))</f>
        <v>4.3</v>
      </c>
      <c r="J1553" s="1" t="str">
        <f>IF(Table1[[#This Row],[numBuyers]]&lt;&gt;"None",LEFT(Table1[[#This Row],[numBuyers]],SEARCH(" ",Table1[[#This Row],[numBuyers]])-1), "None")</f>
        <v>361</v>
      </c>
      <c r="K1553" s="1">
        <f>IFERROR(LEFT(Table1[[#This Row],[Column1]],SEARCH("k", Table1[[#This Row],[Column1]])-1), 0)</f>
        <v>0</v>
      </c>
      <c r="L1553" s="16" t="str">
        <f>IF(Table1[[#This Row],[Column2]]=0, Table1[[#This Row],[Column1]], Table1[[#This Row],[Column2]]*1000)</f>
        <v>361</v>
      </c>
      <c r="M1553" s="14" t="str">
        <f>IFERROR(MID(Table1[[#This Row],[price]],SEARCH("¹",Table1[[#This Row],[price]])+1, 10), MID(Table1[[#This Row],[price]],SEARCH("Rs. ",Table1[[#This Row],[price]])+4, 10))</f>
        <v>479</v>
      </c>
      <c r="N1553" s="6" t="str">
        <f>IF(ISNUMBER(SEARCH("Men", Table1[[#This Row],[name]])), "Men", "Women")</f>
        <v>Men</v>
      </c>
      <c r="O1553" s="6"/>
      <c r="P1553" s="6"/>
    </row>
    <row r="1554" spans="1:16" ht="19.8" customHeight="1" x14ac:dyDescent="0.3">
      <c r="A1554" t="s">
        <v>240</v>
      </c>
      <c r="B1554" t="s">
        <v>6213</v>
      </c>
      <c r="C1554" t="s">
        <v>48</v>
      </c>
      <c r="D1554" t="s">
        <v>10</v>
      </c>
      <c r="E1554" s="1" t="s">
        <v>6214</v>
      </c>
      <c r="F1554" s="1" t="s">
        <v>70</v>
      </c>
      <c r="G1554" s="1" t="s">
        <v>6215</v>
      </c>
      <c r="H1554" t="s">
        <v>6216</v>
      </c>
      <c r="I1554" s="10" t="str">
        <f>IFERROR(LEFT(Table1[[#This Row],[ratingOld]],SEARCH("|", Table1[[#This Row],[ratingOld]])-2), AVERAGE(Table1[Ratings]))</f>
        <v>4.1</v>
      </c>
      <c r="J1554" s="1" t="str">
        <f>IF(Table1[[#This Row],[numBuyers]]&lt;&gt;"None",LEFT(Table1[[#This Row],[numBuyers]],SEARCH(" ",Table1[[#This Row],[numBuyers]])-1), "None")</f>
        <v>624</v>
      </c>
      <c r="K1554" s="1">
        <f>IFERROR(LEFT(Table1[[#This Row],[Column1]],SEARCH("k", Table1[[#This Row],[Column1]])-1), 0)</f>
        <v>0</v>
      </c>
      <c r="L1554" s="16" t="str">
        <f>IF(Table1[[#This Row],[Column2]]=0, Table1[[#This Row],[Column1]], Table1[[#This Row],[Column2]]*1000)</f>
        <v>624</v>
      </c>
      <c r="M1554" s="14" t="str">
        <f>IFERROR(MID(Table1[[#This Row],[price]],SEARCH("¹",Table1[[#This Row],[price]])+1, 10), MID(Table1[[#This Row],[price]],SEARCH("Rs. ",Table1[[#This Row],[price]])+4, 10))</f>
        <v>1499</v>
      </c>
      <c r="N1554" s="6" t="str">
        <f>IF(ISNUMBER(SEARCH("Men", Table1[[#This Row],[name]])), "Men", "Women")</f>
        <v>Men</v>
      </c>
      <c r="O1554" s="6"/>
      <c r="P1554" s="6"/>
    </row>
    <row r="1555" spans="1:16" ht="19.8" hidden="1" customHeight="1" x14ac:dyDescent="0.3">
      <c r="A1555" t="s">
        <v>2083</v>
      </c>
      <c r="B1555" t="s">
        <v>2084</v>
      </c>
      <c r="C1555" t="s">
        <v>920</v>
      </c>
      <c r="D1555" t="s">
        <v>18</v>
      </c>
      <c r="E1555" s="1" t="s">
        <v>6217</v>
      </c>
      <c r="F1555" s="1" t="s">
        <v>6218</v>
      </c>
      <c r="G1555" t="s">
        <v>21</v>
      </c>
      <c r="H1555" t="s">
        <v>21</v>
      </c>
      <c r="I1555" s="1" t="str">
        <f ca="1">IFERROR(LEFT(Table1[[#This Row],[ratingOld]],SEARCH("|", Table1[[#This Row],[ratingOld]])-2), AVERAGE(Table1[Ratings]))</f>
        <v>4.4</v>
      </c>
      <c r="J1555" s="1" t="str">
        <f>IF(Table1[[#This Row],[numBuyers]]&lt;&gt;"None",LEFT(Table1[[#This Row],[numBuyers]],SEARCH(" ",Table1[[#This Row],[numBuyers]])-1), "None")</f>
        <v>None</v>
      </c>
      <c r="K1555" s="1">
        <f>IFERROR(LEFT(Table1[[#This Row],[Column1]],SEARCH("k", Table1[[#This Row],[Column1]])-1), 0)</f>
        <v>0</v>
      </c>
      <c r="L1555" s="6" t="str">
        <f>IF(Table1[[#This Row],[Column2]]=0, Table1[[#This Row],[Column1]], Table1[[#This Row],[Column2]]*1000)</f>
        <v>None</v>
      </c>
      <c r="M1555" s="6" t="str">
        <f>IFERROR(MID(Table1[[#This Row],[price]],SEARCH("¹",Table1[[#This Row],[price]])+1, 10), MID(Table1[[#This Row],[price]],SEARCH("Rs. ",Table1[[#This Row],[price]])+4, 10))</f>
        <v>1559</v>
      </c>
      <c r="N1555" s="6" t="str">
        <f>IF(ISNUMBER(SEARCH("Men", Table1[[#This Row],[name]])), "Men", "Women")</f>
        <v>Men</v>
      </c>
      <c r="O1555" s="6" t="str">
        <f>TRIM(RIGHT(SUBSTITUTE(Table1[[#This Row],[name]], " ", REPT(" ", 100)), 100))</f>
        <v>Trousers</v>
      </c>
      <c r="P155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556" spans="1:16" ht="19.8" customHeight="1" x14ac:dyDescent="0.3">
      <c r="A1556" t="s">
        <v>638</v>
      </c>
      <c r="B1556" t="s">
        <v>1040</v>
      </c>
      <c r="C1556" t="s">
        <v>177</v>
      </c>
      <c r="D1556" t="s">
        <v>10</v>
      </c>
      <c r="E1556" s="1" t="s">
        <v>1041</v>
      </c>
      <c r="F1556" s="1" t="s">
        <v>6219</v>
      </c>
      <c r="G1556" s="1" t="s">
        <v>5700</v>
      </c>
      <c r="H1556" t="s">
        <v>5701</v>
      </c>
      <c r="I1556" s="10" t="str">
        <f>IFERROR(LEFT(Table1[[#This Row],[ratingOld]],SEARCH("|", Table1[[#This Row],[ratingOld]])-2), AVERAGE(Table1[Ratings]))</f>
        <v>3.9</v>
      </c>
      <c r="J1556" s="1" t="str">
        <f>IF(Table1[[#This Row],[numBuyers]]&lt;&gt;"None",LEFT(Table1[[#This Row],[numBuyers]],SEARCH(" ",Table1[[#This Row],[numBuyers]])-1), "None")</f>
        <v>350</v>
      </c>
      <c r="K1556" s="1">
        <f>IFERROR(LEFT(Table1[[#This Row],[Column1]],SEARCH("k", Table1[[#This Row],[Column1]])-1), 0)</f>
        <v>0</v>
      </c>
      <c r="L1556" s="16" t="str">
        <f>IF(Table1[[#This Row],[Column2]]=0, Table1[[#This Row],[Column1]], Table1[[#This Row],[Column2]]*1000)</f>
        <v>350</v>
      </c>
      <c r="M1556" s="14" t="str">
        <f>IFERROR(MID(Table1[[#This Row],[price]],SEARCH("¹",Table1[[#This Row],[price]])+1, 10), MID(Table1[[#This Row],[price]],SEARCH("Rs. ",Table1[[#This Row],[price]])+4, 10))</f>
        <v>2399</v>
      </c>
      <c r="N1556" s="6" t="str">
        <f>IF(ISNUMBER(SEARCH("Men", Table1[[#This Row],[name]])), "Men", "Women")</f>
        <v>Men</v>
      </c>
      <c r="O1556" s="6"/>
      <c r="P1556" s="6"/>
    </row>
    <row r="1557" spans="1:16" ht="19.8" customHeight="1" x14ac:dyDescent="0.3">
      <c r="A1557" t="s">
        <v>4265</v>
      </c>
      <c r="B1557" t="s">
        <v>6220</v>
      </c>
      <c r="C1557" t="s">
        <v>6221</v>
      </c>
      <c r="D1557" t="s">
        <v>526</v>
      </c>
      <c r="E1557" s="1" t="s">
        <v>6222</v>
      </c>
      <c r="F1557" s="1" t="s">
        <v>355</v>
      </c>
      <c r="G1557" s="1" t="s">
        <v>2233</v>
      </c>
      <c r="H1557" t="s">
        <v>2234</v>
      </c>
      <c r="I1557" s="10" t="str">
        <f>IFERROR(LEFT(Table1[[#This Row],[ratingOld]],SEARCH("|", Table1[[#This Row],[ratingOld]])-2), AVERAGE(Table1[Ratings]))</f>
        <v>4.2</v>
      </c>
      <c r="J1557" s="1" t="str">
        <f>IF(Table1[[#This Row],[numBuyers]]&lt;&gt;"None",LEFT(Table1[[#This Row],[numBuyers]],SEARCH(" ",Table1[[#This Row],[numBuyers]])-1), "None")</f>
        <v>5</v>
      </c>
      <c r="K1557" s="1">
        <f>IFERROR(LEFT(Table1[[#This Row],[Column1]],SEARCH("k", Table1[[#This Row],[Column1]])-1), 0)</f>
        <v>0</v>
      </c>
      <c r="L1557" s="16" t="str">
        <f>IF(Table1[[#This Row],[Column2]]=0, Table1[[#This Row],[Column1]], Table1[[#This Row],[Column2]]*1000)</f>
        <v>5</v>
      </c>
      <c r="M1557" s="14" t="str">
        <f>IFERROR(MID(Table1[[#This Row],[price]],SEARCH("¹",Table1[[#This Row],[price]])+1, 10), MID(Table1[[#This Row],[price]],SEARCH("Rs. ",Table1[[#This Row],[price]])+4, 10))</f>
        <v>5849</v>
      </c>
      <c r="N1557" s="6" t="str">
        <f>IF(ISNUMBER(SEARCH("Men", Table1[[#This Row],[name]])), "Men", "Women")</f>
        <v>Men</v>
      </c>
      <c r="O1557" s="6"/>
      <c r="P1557" s="6"/>
    </row>
    <row r="1558" spans="1:16" ht="19.8" customHeight="1" x14ac:dyDescent="0.3">
      <c r="A1558" t="s">
        <v>240</v>
      </c>
      <c r="B1558" t="s">
        <v>6223</v>
      </c>
      <c r="C1558" t="s">
        <v>3911</v>
      </c>
      <c r="D1558" t="s">
        <v>459</v>
      </c>
      <c r="E1558" t="s">
        <v>6224</v>
      </c>
      <c r="F1558" s="1" t="s">
        <v>308</v>
      </c>
      <c r="G1558" s="1" t="s">
        <v>2035</v>
      </c>
      <c r="H1558" t="s">
        <v>1168</v>
      </c>
      <c r="I1558" s="10" t="str">
        <f>IFERROR(LEFT(Table1[[#This Row],[ratingOld]],SEARCH("|", Table1[[#This Row],[ratingOld]])-2), AVERAGE(Table1[Ratings]))</f>
        <v>4.3</v>
      </c>
      <c r="J1558" s="1" t="str">
        <f>IF(Table1[[#This Row],[numBuyers]]&lt;&gt;"None",LEFT(Table1[[#This Row],[numBuyers]],SEARCH(" ",Table1[[#This Row],[numBuyers]])-1), "None")</f>
        <v>4.3k</v>
      </c>
      <c r="K1558" s="1" t="str">
        <f>IFERROR(LEFT(Table1[[#This Row],[Column1]],SEARCH("k", Table1[[#This Row],[Column1]])-1), 0)</f>
        <v>4.3</v>
      </c>
      <c r="L1558" s="16">
        <f>IF(Table1[[#This Row],[Column2]]=0, Table1[[#This Row],[Column1]], Table1[[#This Row],[Column2]]*1000)</f>
        <v>4300</v>
      </c>
      <c r="M1558" s="14" t="str">
        <f>IFERROR(MID(Table1[[#This Row],[price]],SEARCH("¹",Table1[[#This Row],[price]])+1, 10), MID(Table1[[#This Row],[price]],SEARCH("Rs. ",Table1[[#This Row],[price]])+4, 10))</f>
        <v>639</v>
      </c>
      <c r="N1558" s="6" t="str">
        <f>IF(ISNUMBER(SEARCH("Men", Table1[[#This Row],[name]])), "Men", "Women")</f>
        <v>Men</v>
      </c>
      <c r="O1558" s="6"/>
      <c r="P1558" s="6"/>
    </row>
    <row r="1559" spans="1:16" ht="19.8" customHeight="1" x14ac:dyDescent="0.3">
      <c r="A1559" t="s">
        <v>375</v>
      </c>
      <c r="B1559" t="s">
        <v>6225</v>
      </c>
      <c r="C1559" t="s">
        <v>37</v>
      </c>
      <c r="D1559" t="s">
        <v>2773</v>
      </c>
      <c r="E1559" s="1" t="s">
        <v>2774</v>
      </c>
      <c r="F1559" s="1" t="s">
        <v>380</v>
      </c>
      <c r="G1559" s="1" t="s">
        <v>6226</v>
      </c>
      <c r="H1559" t="s">
        <v>1939</v>
      </c>
      <c r="I1559" s="10" t="str">
        <f>IFERROR(LEFT(Table1[[#This Row],[ratingOld]],SEARCH("|", Table1[[#This Row],[ratingOld]])-2), AVERAGE(Table1[Ratings]))</f>
        <v>3.8</v>
      </c>
      <c r="J1559" s="1" t="str">
        <f>IF(Table1[[#This Row],[numBuyers]]&lt;&gt;"None",LEFT(Table1[[#This Row],[numBuyers]],SEARCH(" ",Table1[[#This Row],[numBuyers]])-1), "None")</f>
        <v>300</v>
      </c>
      <c r="K1559" s="1">
        <f>IFERROR(LEFT(Table1[[#This Row],[Column1]],SEARCH("k", Table1[[#This Row],[Column1]])-1), 0)</f>
        <v>0</v>
      </c>
      <c r="L1559" s="16" t="str">
        <f>IF(Table1[[#This Row],[Column2]]=0, Table1[[#This Row],[Column1]], Table1[[#This Row],[Column2]]*1000)</f>
        <v>300</v>
      </c>
      <c r="M1559" s="14" t="str">
        <f>IFERROR(MID(Table1[[#This Row],[price]],SEARCH("¹",Table1[[#This Row],[price]])+1, 10), MID(Table1[[#This Row],[price]],SEARCH("Rs. ",Table1[[#This Row],[price]])+4, 10))</f>
        <v>999</v>
      </c>
      <c r="N1559" s="6" t="str">
        <f>IF(ISNUMBER(SEARCH("Men", Table1[[#This Row],[name]])), "Men", "Women")</f>
        <v>Men</v>
      </c>
      <c r="O1559" s="6"/>
      <c r="P1559" s="6"/>
    </row>
    <row r="1560" spans="1:16" ht="19.8" customHeight="1" x14ac:dyDescent="0.3">
      <c r="A1560" t="s">
        <v>1270</v>
      </c>
      <c r="B1560" t="s">
        <v>6227</v>
      </c>
      <c r="C1560" t="s">
        <v>6228</v>
      </c>
      <c r="D1560" t="s">
        <v>21</v>
      </c>
      <c r="E1560" t="s">
        <v>26</v>
      </c>
      <c r="F1560" s="1" t="s">
        <v>6229</v>
      </c>
      <c r="G1560" s="1" t="s">
        <v>6230</v>
      </c>
      <c r="H1560" t="s">
        <v>4129</v>
      </c>
      <c r="I1560" s="10" t="str">
        <f>IFERROR(LEFT(Table1[[#This Row],[ratingOld]],SEARCH("|", Table1[[#This Row],[ratingOld]])-2), AVERAGE(Table1[Ratings]))</f>
        <v>4.4</v>
      </c>
      <c r="J1560" s="1" t="str">
        <f>IF(Table1[[#This Row],[numBuyers]]&lt;&gt;"None",LEFT(Table1[[#This Row],[numBuyers]],SEARCH(" ",Table1[[#This Row],[numBuyers]])-1), "None")</f>
        <v>324</v>
      </c>
      <c r="K1560" s="1">
        <f>IFERROR(LEFT(Table1[[#This Row],[Column1]],SEARCH("k", Table1[[#This Row],[Column1]])-1), 0)</f>
        <v>0</v>
      </c>
      <c r="L1560" s="16" t="str">
        <f>IF(Table1[[#This Row],[Column2]]=0, Table1[[#This Row],[Column1]], Table1[[#This Row],[Column2]]*1000)</f>
        <v>324</v>
      </c>
      <c r="M1560" s="14" t="str">
        <f>IFERROR(MID(Table1[[#This Row],[price]],SEARCH("¹",Table1[[#This Row],[price]])+1, 10), MID(Table1[[#This Row],[price]],SEARCH("Rs. ",Table1[[#This Row],[price]])+4, 10))</f>
        <v>459</v>
      </c>
      <c r="N1560" s="6" t="str">
        <f>IF(ISNUMBER(SEARCH("Men", Table1[[#This Row],[name]])), "Men", "Women")</f>
        <v>Men</v>
      </c>
      <c r="O1560" s="6"/>
      <c r="P1560" s="6"/>
    </row>
    <row r="1561" spans="1:16" ht="19.8" customHeight="1" x14ac:dyDescent="0.3">
      <c r="A1561" t="s">
        <v>6231</v>
      </c>
      <c r="B1561" t="s">
        <v>6232</v>
      </c>
      <c r="C1561" t="s">
        <v>6233</v>
      </c>
      <c r="D1561" t="s">
        <v>21</v>
      </c>
      <c r="E1561" s="1" t="s">
        <v>6234</v>
      </c>
      <c r="F1561" t="s">
        <v>21</v>
      </c>
      <c r="G1561" s="1" t="s">
        <v>6235</v>
      </c>
      <c r="H1561" t="s">
        <v>6236</v>
      </c>
      <c r="I1561" s="10" t="str">
        <f>IFERROR(LEFT(Table1[[#This Row],[ratingOld]],SEARCH("|", Table1[[#This Row],[ratingOld]])-2), AVERAGE(Table1[Ratings]))</f>
        <v>4.5</v>
      </c>
      <c r="J1561" s="1" t="str">
        <f>IF(Table1[[#This Row],[numBuyers]]&lt;&gt;"None",LEFT(Table1[[#This Row],[numBuyers]],SEARCH(" ",Table1[[#This Row],[numBuyers]])-1), "None")</f>
        <v>12.4k</v>
      </c>
      <c r="K1561" s="1" t="str">
        <f>IFERROR(LEFT(Table1[[#This Row],[Column1]],SEARCH("k", Table1[[#This Row],[Column1]])-1), 0)</f>
        <v>12.4</v>
      </c>
      <c r="L1561" s="16">
        <f>IF(Table1[[#This Row],[Column2]]=0, Table1[[#This Row],[Column1]], Table1[[#This Row],[Column2]]*1000)</f>
        <v>12400</v>
      </c>
      <c r="M1561" s="14" t="str">
        <f>IFERROR(MID(Table1[[#This Row],[price]],SEARCH("¹",Table1[[#This Row],[price]])+1, 10), MID(Table1[[#This Row],[price]],SEARCH("Rs. ",Table1[[#This Row],[price]])+4, 10))</f>
        <v>553</v>
      </c>
      <c r="N1561" s="6" t="str">
        <f>IF(ISNUMBER(SEARCH("Men", Table1[[#This Row],[name]])), "Men", "Women")</f>
        <v>Women</v>
      </c>
      <c r="O1561" s="6"/>
      <c r="P1561" s="6"/>
    </row>
    <row r="1562" spans="1:16" ht="19.8" customHeight="1" x14ac:dyDescent="0.3">
      <c r="A1562" t="s">
        <v>127</v>
      </c>
      <c r="B1562" t="s">
        <v>6237</v>
      </c>
      <c r="C1562" t="s">
        <v>4043</v>
      </c>
      <c r="D1562" t="s">
        <v>459</v>
      </c>
      <c r="E1562" s="1" t="s">
        <v>6238</v>
      </c>
      <c r="F1562" s="1" t="s">
        <v>1404</v>
      </c>
      <c r="G1562" s="1" t="s">
        <v>6239</v>
      </c>
      <c r="H1562" t="s">
        <v>1477</v>
      </c>
      <c r="I1562" s="10" t="str">
        <f>IFERROR(LEFT(Table1[[#This Row],[ratingOld]],SEARCH("|", Table1[[#This Row],[ratingOld]])-2), AVERAGE(Table1[Ratings]))</f>
        <v>3.8</v>
      </c>
      <c r="J1562" s="1" t="str">
        <f>IF(Table1[[#This Row],[numBuyers]]&lt;&gt;"None",LEFT(Table1[[#This Row],[numBuyers]],SEARCH(" ",Table1[[#This Row],[numBuyers]])-1), "None")</f>
        <v>166</v>
      </c>
      <c r="K1562" s="1">
        <f>IFERROR(LEFT(Table1[[#This Row],[Column1]],SEARCH("k", Table1[[#This Row],[Column1]])-1), 0)</f>
        <v>0</v>
      </c>
      <c r="L1562" s="16" t="str">
        <f>IF(Table1[[#This Row],[Column2]]=0, Table1[[#This Row],[Column1]], Table1[[#This Row],[Column2]]*1000)</f>
        <v>166</v>
      </c>
      <c r="M1562" s="14" t="str">
        <f>IFERROR(MID(Table1[[#This Row],[price]],SEARCH("¹",Table1[[#This Row],[price]])+1, 10), MID(Table1[[#This Row],[price]],SEARCH("Rs. ",Table1[[#This Row],[price]])+4, 10))</f>
        <v>559</v>
      </c>
      <c r="N1562" s="6" t="str">
        <f>IF(ISNUMBER(SEARCH("Men", Table1[[#This Row],[name]])), "Men", "Women")</f>
        <v>Men</v>
      </c>
      <c r="O1562" s="6"/>
      <c r="P1562" s="6"/>
    </row>
    <row r="1563" spans="1:16" ht="19.8" hidden="1" customHeight="1" x14ac:dyDescent="0.3">
      <c r="A1563" t="s">
        <v>717</v>
      </c>
      <c r="B1563" t="s">
        <v>6240</v>
      </c>
      <c r="C1563" t="s">
        <v>2733</v>
      </c>
      <c r="D1563" t="s">
        <v>18</v>
      </c>
      <c r="E1563" s="1" t="s">
        <v>6241</v>
      </c>
      <c r="F1563" s="1" t="s">
        <v>418</v>
      </c>
      <c r="G1563" t="s">
        <v>21</v>
      </c>
      <c r="H1563" t="s">
        <v>21</v>
      </c>
      <c r="I1563" s="1" t="str">
        <f ca="1">IFERROR(LEFT(Table1[[#This Row],[ratingOld]],SEARCH("|", Table1[[#This Row],[ratingOld]])-2), AVERAGE(Table1[Ratings]))</f>
        <v>4.4</v>
      </c>
      <c r="J1563" s="1" t="str">
        <f>IF(Table1[[#This Row],[numBuyers]]&lt;&gt;"None",LEFT(Table1[[#This Row],[numBuyers]],SEARCH(" ",Table1[[#This Row],[numBuyers]])-1), "None")</f>
        <v>None</v>
      </c>
      <c r="K1563" s="1">
        <f>IFERROR(LEFT(Table1[[#This Row],[Column1]],SEARCH("k", Table1[[#This Row],[Column1]])-1), 0)</f>
        <v>0</v>
      </c>
      <c r="L1563" s="6" t="str">
        <f>IF(Table1[[#This Row],[Column2]]=0, Table1[[#This Row],[Column1]], Table1[[#This Row],[Column2]]*1000)</f>
        <v>None</v>
      </c>
      <c r="M1563" s="6" t="str">
        <f>IFERROR(MID(Table1[[#This Row],[price]],SEARCH("¹",Table1[[#This Row],[price]])+1, 10), MID(Table1[[#This Row],[price]],SEARCH("Rs. ",Table1[[#This Row],[price]])+4, 10))</f>
        <v>5999</v>
      </c>
      <c r="N1563" s="6" t="str">
        <f>IF(ISNUMBER(SEARCH("Men", Table1[[#This Row],[name]])), "Men", "Women")</f>
        <v>Men</v>
      </c>
      <c r="O1563" s="6" t="str">
        <f>TRIM(RIGHT(SUBSTITUTE(Table1[[#This Row],[name]], " ", REPT(" ", 100)), 100))</f>
        <v>Shoes</v>
      </c>
      <c r="P156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1564" spans="1:16" ht="19.8" customHeight="1" x14ac:dyDescent="0.3">
      <c r="A1564" t="s">
        <v>104</v>
      </c>
      <c r="B1564" t="s">
        <v>6242</v>
      </c>
      <c r="C1564" t="s">
        <v>4485</v>
      </c>
      <c r="D1564" t="s">
        <v>526</v>
      </c>
      <c r="E1564" s="1" t="s">
        <v>6243</v>
      </c>
      <c r="F1564" s="1" t="s">
        <v>6244</v>
      </c>
      <c r="G1564" s="1" t="s">
        <v>2870</v>
      </c>
      <c r="H1564" t="s">
        <v>154</v>
      </c>
      <c r="I1564" s="10" t="str">
        <f>IFERROR(LEFT(Table1[[#This Row],[ratingOld]],SEARCH("|", Table1[[#This Row],[ratingOld]])-2), AVERAGE(Table1[Ratings]))</f>
        <v>4.5</v>
      </c>
      <c r="J1564" s="1" t="str">
        <f>IF(Table1[[#This Row],[numBuyers]]&lt;&gt;"None",LEFT(Table1[[#This Row],[numBuyers]],SEARCH(" ",Table1[[#This Row],[numBuyers]])-1), "None")</f>
        <v>1.6k</v>
      </c>
      <c r="K1564" s="1" t="str">
        <f>IFERROR(LEFT(Table1[[#This Row],[Column1]],SEARCH("k", Table1[[#This Row],[Column1]])-1), 0)</f>
        <v>1.6</v>
      </c>
      <c r="L1564" s="16">
        <f>IF(Table1[[#This Row],[Column2]]=0, Table1[[#This Row],[Column1]], Table1[[#This Row],[Column2]]*1000)</f>
        <v>1600</v>
      </c>
      <c r="M1564" s="14" t="str">
        <f>IFERROR(MID(Table1[[#This Row],[price]],SEARCH("¹",Table1[[#This Row],[price]])+1, 10), MID(Table1[[#This Row],[price]],SEARCH("Rs. ",Table1[[#This Row],[price]])+4, 10))</f>
        <v>1104</v>
      </c>
      <c r="N1564" s="6" t="str">
        <f>IF(ISNUMBER(SEARCH("Men", Table1[[#This Row],[name]])), "Men", "Women")</f>
        <v>Women</v>
      </c>
      <c r="O1564" s="6"/>
      <c r="P1564" s="6"/>
    </row>
    <row r="1565" spans="1:16" ht="19.8" customHeight="1" x14ac:dyDescent="0.3">
      <c r="A1565" t="s">
        <v>127</v>
      </c>
      <c r="B1565" t="s">
        <v>6245</v>
      </c>
      <c r="C1565" t="s">
        <v>3792</v>
      </c>
      <c r="D1565" t="s">
        <v>68</v>
      </c>
      <c r="E1565" s="1" t="s">
        <v>6246</v>
      </c>
      <c r="F1565" t="s">
        <v>373</v>
      </c>
      <c r="G1565" s="1" t="s">
        <v>6247</v>
      </c>
      <c r="H1565" t="s">
        <v>6248</v>
      </c>
      <c r="I1565" s="10" t="str">
        <f>IFERROR(LEFT(Table1[[#This Row],[ratingOld]],SEARCH("|", Table1[[#This Row],[ratingOld]])-2), AVERAGE(Table1[Ratings]))</f>
        <v>4.2</v>
      </c>
      <c r="J1565" s="1" t="str">
        <f>IF(Table1[[#This Row],[numBuyers]]&lt;&gt;"None",LEFT(Table1[[#This Row],[numBuyers]],SEARCH(" ",Table1[[#This Row],[numBuyers]])-1), "None")</f>
        <v>798</v>
      </c>
      <c r="K1565" s="1">
        <f>IFERROR(LEFT(Table1[[#This Row],[Column1]],SEARCH("k", Table1[[#This Row],[Column1]])-1), 0)</f>
        <v>0</v>
      </c>
      <c r="L1565" s="16" t="str">
        <f>IF(Table1[[#This Row],[Column2]]=0, Table1[[#This Row],[Column1]], Table1[[#This Row],[Column2]]*1000)</f>
        <v>798</v>
      </c>
      <c r="M1565" s="14" t="str">
        <f>IFERROR(MID(Table1[[#This Row],[price]],SEARCH("¹",Table1[[#This Row],[price]])+1, 10), MID(Table1[[#This Row],[price]],SEARCH("Rs. ",Table1[[#This Row],[price]])+4, 10))</f>
        <v>1259</v>
      </c>
      <c r="N1565" s="6" t="str">
        <f>IF(ISNUMBER(SEARCH("Men", Table1[[#This Row],[name]])), "Men", "Women")</f>
        <v>Men</v>
      </c>
      <c r="O1565" s="6"/>
      <c r="P1565" s="6"/>
    </row>
    <row r="1566" spans="1:16" ht="19.8" hidden="1" customHeight="1" x14ac:dyDescent="0.3">
      <c r="A1566" t="s">
        <v>2551</v>
      </c>
      <c r="B1566" t="s">
        <v>6249</v>
      </c>
      <c r="C1566" t="s">
        <v>2401</v>
      </c>
      <c r="D1566" t="s">
        <v>201</v>
      </c>
      <c r="E1566" s="1" t="s">
        <v>6250</v>
      </c>
      <c r="F1566" s="1" t="s">
        <v>6251</v>
      </c>
      <c r="G1566" t="s">
        <v>21</v>
      </c>
      <c r="H1566" t="s">
        <v>21</v>
      </c>
      <c r="I1566" s="1" t="str">
        <f ca="1">IFERROR(LEFT(Table1[[#This Row],[ratingOld]],SEARCH("|", Table1[[#This Row],[ratingOld]])-2), AVERAGE(Table1[Ratings]))</f>
        <v>4.4</v>
      </c>
      <c r="J1566" s="1" t="str">
        <f>IF(Table1[[#This Row],[numBuyers]]&lt;&gt;"None",LEFT(Table1[[#This Row],[numBuyers]],SEARCH(" ",Table1[[#This Row],[numBuyers]])-1), "None")</f>
        <v>None</v>
      </c>
      <c r="K1566" s="1">
        <f>IFERROR(LEFT(Table1[[#This Row],[Column1]],SEARCH("k", Table1[[#This Row],[Column1]])-1), 0)</f>
        <v>0</v>
      </c>
      <c r="L1566" s="6" t="str">
        <f>IF(Table1[[#This Row],[Column2]]=0, Table1[[#This Row],[Column1]], Table1[[#This Row],[Column2]]*1000)</f>
        <v>None</v>
      </c>
      <c r="M1566" s="6" t="str">
        <f>IFERROR(MID(Table1[[#This Row],[price]],SEARCH("¹",Table1[[#This Row],[price]])+1, 10), MID(Table1[[#This Row],[price]],SEARCH("Rs. ",Table1[[#This Row],[price]])+4, 10))</f>
        <v>1189</v>
      </c>
      <c r="N1566" s="6" t="str">
        <f>IF(ISNUMBER(SEARCH("Men", Table1[[#This Row],[name]])), "Men", "Women")</f>
        <v>Men</v>
      </c>
      <c r="O1566" s="6" t="str">
        <f>TRIM(RIGHT(SUBSTITUTE(Table1[[#This Row],[name]], " ", REPT(" ", 100)), 100))</f>
        <v>Sneakers</v>
      </c>
      <c r="P156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567" spans="1:16" ht="19.8" customHeight="1" x14ac:dyDescent="0.3">
      <c r="A1567" t="s">
        <v>240</v>
      </c>
      <c r="B1567" t="s">
        <v>3204</v>
      </c>
      <c r="C1567" t="s">
        <v>6252</v>
      </c>
      <c r="D1567" t="s">
        <v>984</v>
      </c>
      <c r="E1567" s="1" t="s">
        <v>6253</v>
      </c>
      <c r="F1567" s="1" t="s">
        <v>4878</v>
      </c>
      <c r="G1567" s="1" t="s">
        <v>6254</v>
      </c>
      <c r="H1567" t="s">
        <v>4112</v>
      </c>
      <c r="I1567" s="10" t="str">
        <f>IFERROR(LEFT(Table1[[#This Row],[ratingOld]],SEARCH("|", Table1[[#This Row],[ratingOld]])-2), AVERAGE(Table1[Ratings]))</f>
        <v>3.5</v>
      </c>
      <c r="J1567" s="1" t="str">
        <f>IF(Table1[[#This Row],[numBuyers]]&lt;&gt;"None",LEFT(Table1[[#This Row],[numBuyers]],SEARCH(" ",Table1[[#This Row],[numBuyers]])-1), "None")</f>
        <v>898</v>
      </c>
      <c r="K1567" s="1">
        <f>IFERROR(LEFT(Table1[[#This Row],[Column1]],SEARCH("k", Table1[[#This Row],[Column1]])-1), 0)</f>
        <v>0</v>
      </c>
      <c r="L1567" s="16" t="str">
        <f>IF(Table1[[#This Row],[Column2]]=0, Table1[[#This Row],[Column1]], Table1[[#This Row],[Column2]]*1000)</f>
        <v>898</v>
      </c>
      <c r="M1567" s="14" t="str">
        <f>IFERROR(MID(Table1[[#This Row],[price]],SEARCH("¹",Table1[[#This Row],[price]])+1, 10), MID(Table1[[#This Row],[price]],SEARCH("Rs. ",Table1[[#This Row],[price]])+4, 10))</f>
        <v>790</v>
      </c>
      <c r="N1567" s="6" t="str">
        <f>IF(ISNUMBER(SEARCH("Men", Table1[[#This Row],[name]])), "Men", "Women")</f>
        <v>Men</v>
      </c>
      <c r="O1567" s="6"/>
      <c r="P1567" s="6"/>
    </row>
    <row r="1568" spans="1:16" ht="19.8" customHeight="1" x14ac:dyDescent="0.3">
      <c r="A1568" t="s">
        <v>2658</v>
      </c>
      <c r="B1568" t="s">
        <v>6255</v>
      </c>
      <c r="C1568" t="s">
        <v>6256</v>
      </c>
      <c r="D1568" t="s">
        <v>68</v>
      </c>
      <c r="E1568" s="1" t="s">
        <v>6257</v>
      </c>
      <c r="F1568" s="1" t="s">
        <v>6258</v>
      </c>
      <c r="G1568" s="1" t="s">
        <v>6259</v>
      </c>
      <c r="H1568" t="s">
        <v>2917</v>
      </c>
      <c r="I1568" s="10" t="str">
        <f>IFERROR(LEFT(Table1[[#This Row],[ratingOld]],SEARCH("|", Table1[[#This Row],[ratingOld]])-2), AVERAGE(Table1[Ratings]))</f>
        <v>4.2</v>
      </c>
      <c r="J1568" s="1" t="str">
        <f>IF(Table1[[#This Row],[numBuyers]]&lt;&gt;"None",LEFT(Table1[[#This Row],[numBuyers]],SEARCH(" ",Table1[[#This Row],[numBuyers]])-1), "None")</f>
        <v>50</v>
      </c>
      <c r="K1568" s="1">
        <f>IFERROR(LEFT(Table1[[#This Row],[Column1]],SEARCH("k", Table1[[#This Row],[Column1]])-1), 0)</f>
        <v>0</v>
      </c>
      <c r="L1568" s="16" t="str">
        <f>IF(Table1[[#This Row],[Column2]]=0, Table1[[#This Row],[Column1]], Table1[[#This Row],[Column2]]*1000)</f>
        <v>50</v>
      </c>
      <c r="M1568" s="14" t="str">
        <f>IFERROR(MID(Table1[[#This Row],[price]],SEARCH("¹",Table1[[#This Row],[price]])+1, 10), MID(Table1[[#This Row],[price]],SEARCH("Rs. ",Table1[[#This Row],[price]])+4, 10))</f>
        <v>4362</v>
      </c>
      <c r="N1568" s="6" t="str">
        <f>IF(ISNUMBER(SEARCH("Men", Table1[[#This Row],[name]])), "Men", "Women")</f>
        <v>Men</v>
      </c>
      <c r="O1568" s="6"/>
      <c r="P1568" s="6"/>
    </row>
    <row r="1569" spans="1:16" ht="19.8" customHeight="1" x14ac:dyDescent="0.3">
      <c r="A1569" t="s">
        <v>127</v>
      </c>
      <c r="B1569" t="s">
        <v>6260</v>
      </c>
      <c r="C1569" t="s">
        <v>383</v>
      </c>
      <c r="D1569" t="s">
        <v>68</v>
      </c>
      <c r="E1569" s="1" t="s">
        <v>6261</v>
      </c>
      <c r="F1569" s="1" t="s">
        <v>6262</v>
      </c>
      <c r="G1569" s="1" t="s">
        <v>6263</v>
      </c>
      <c r="H1569" t="s">
        <v>1655</v>
      </c>
      <c r="I1569" s="10" t="str">
        <f>IFERROR(LEFT(Table1[[#This Row],[ratingOld]],SEARCH("|", Table1[[#This Row],[ratingOld]])-2), AVERAGE(Table1[Ratings]))</f>
        <v>4.3</v>
      </c>
      <c r="J1569" s="1" t="str">
        <f>IF(Table1[[#This Row],[numBuyers]]&lt;&gt;"None",LEFT(Table1[[#This Row],[numBuyers]],SEARCH(" ",Table1[[#This Row],[numBuyers]])-1), "None")</f>
        <v>17</v>
      </c>
      <c r="K1569" s="1">
        <f>IFERROR(LEFT(Table1[[#This Row],[Column1]],SEARCH("k", Table1[[#This Row],[Column1]])-1), 0)</f>
        <v>0</v>
      </c>
      <c r="L1569" s="16" t="str">
        <f>IF(Table1[[#This Row],[Column2]]=0, Table1[[#This Row],[Column1]], Table1[[#This Row],[Column2]]*1000)</f>
        <v>17</v>
      </c>
      <c r="M1569" s="14" t="str">
        <f>IFERROR(MID(Table1[[#This Row],[price]],SEARCH("¹",Table1[[#This Row],[price]])+1, 10), MID(Table1[[#This Row],[price]],SEARCH("Rs. ",Table1[[#This Row],[price]])+4, 10))</f>
        <v>989</v>
      </c>
      <c r="N1569" s="6" t="str">
        <f>IF(ISNUMBER(SEARCH("Men", Table1[[#This Row],[name]])), "Men", "Women")</f>
        <v>Women</v>
      </c>
      <c r="O1569" s="6"/>
      <c r="P1569" s="6"/>
    </row>
    <row r="1570" spans="1:16" ht="19.8" customHeight="1" x14ac:dyDescent="0.3">
      <c r="A1570" t="s">
        <v>6264</v>
      </c>
      <c r="B1570" t="s">
        <v>6265</v>
      </c>
      <c r="C1570" t="s">
        <v>6266</v>
      </c>
      <c r="D1570" t="s">
        <v>254</v>
      </c>
      <c r="E1570" t="s">
        <v>6267</v>
      </c>
      <c r="F1570" t="s">
        <v>21</v>
      </c>
      <c r="G1570" s="1" t="s">
        <v>1616</v>
      </c>
      <c r="H1570" t="s">
        <v>46</v>
      </c>
      <c r="I1570" s="10" t="str">
        <f>IFERROR(LEFT(Table1[[#This Row],[ratingOld]],SEARCH("|", Table1[[#This Row],[ratingOld]])-2), AVERAGE(Table1[Ratings]))</f>
        <v>4.5</v>
      </c>
      <c r="J1570" s="1" t="str">
        <f>IF(Table1[[#This Row],[numBuyers]]&lt;&gt;"None",LEFT(Table1[[#This Row],[numBuyers]],SEARCH(" ",Table1[[#This Row],[numBuyers]])-1), "None")</f>
        <v>3.7k</v>
      </c>
      <c r="K1570" s="1" t="str">
        <f>IFERROR(LEFT(Table1[[#This Row],[Column1]],SEARCH("k", Table1[[#This Row],[Column1]])-1), 0)</f>
        <v>3.7</v>
      </c>
      <c r="L1570" s="16">
        <f>IF(Table1[[#This Row],[Column2]]=0, Table1[[#This Row],[Column1]], Table1[[#This Row],[Column2]]*1000)</f>
        <v>3700</v>
      </c>
      <c r="M1570" s="14" t="str">
        <f>IFERROR(MID(Table1[[#This Row],[price]],SEARCH("¹",Table1[[#This Row],[price]])+1, 10), MID(Table1[[#This Row],[price]],SEARCH("Rs. ",Table1[[#This Row],[price]])+4, 10))</f>
        <v>646</v>
      </c>
      <c r="N1570" s="6" t="str">
        <f>IF(ISNUMBER(SEARCH("Men", Table1[[#This Row],[name]])), "Men", "Women")</f>
        <v>Women</v>
      </c>
      <c r="O1570" s="6"/>
      <c r="P1570" s="6"/>
    </row>
    <row r="1571" spans="1:16" ht="19.8" customHeight="1" x14ac:dyDescent="0.3">
      <c r="A1571" t="s">
        <v>240</v>
      </c>
      <c r="B1571" t="s">
        <v>6268</v>
      </c>
      <c r="C1571" t="s">
        <v>37</v>
      </c>
      <c r="D1571" t="s">
        <v>1314</v>
      </c>
      <c r="E1571" t="s">
        <v>6269</v>
      </c>
      <c r="F1571" t="s">
        <v>373</v>
      </c>
      <c r="G1571" s="1" t="s">
        <v>3256</v>
      </c>
      <c r="H1571" t="s">
        <v>1391</v>
      </c>
      <c r="I1571" s="10" t="str">
        <f>IFERROR(LEFT(Table1[[#This Row],[ratingOld]],SEARCH("|", Table1[[#This Row],[ratingOld]])-2), AVERAGE(Table1[Ratings]))</f>
        <v>4.3</v>
      </c>
      <c r="J1571" s="1" t="str">
        <f>IF(Table1[[#This Row],[numBuyers]]&lt;&gt;"None",LEFT(Table1[[#This Row],[numBuyers]],SEARCH(" ",Table1[[#This Row],[numBuyers]])-1), "None")</f>
        <v>1.5k</v>
      </c>
      <c r="K1571" s="1" t="str">
        <f>IFERROR(LEFT(Table1[[#This Row],[Column1]],SEARCH("k", Table1[[#This Row],[Column1]])-1), 0)</f>
        <v>1.5</v>
      </c>
      <c r="L1571" s="16">
        <f>IF(Table1[[#This Row],[Column2]]=0, Table1[[#This Row],[Column1]], Table1[[#This Row],[Column2]]*1000)</f>
        <v>1500</v>
      </c>
      <c r="M1571" s="14" t="str">
        <f>IFERROR(MID(Table1[[#This Row],[price]],SEARCH("¹",Table1[[#This Row],[price]])+1, 10), MID(Table1[[#This Row],[price]],SEARCH("Rs. ",Table1[[#This Row],[price]])+4, 10))</f>
        <v>999</v>
      </c>
      <c r="N1571" s="6" t="str">
        <f>IF(ISNUMBER(SEARCH("Men", Table1[[#This Row],[name]])), "Men", "Women")</f>
        <v>Men</v>
      </c>
      <c r="O1571" s="6"/>
      <c r="P1571" s="6"/>
    </row>
    <row r="1572" spans="1:16" ht="19.8" customHeight="1" x14ac:dyDescent="0.3">
      <c r="A1572" t="s">
        <v>133</v>
      </c>
      <c r="B1572" t="s">
        <v>6270</v>
      </c>
      <c r="C1572" t="s">
        <v>2144</v>
      </c>
      <c r="D1572" t="s">
        <v>21</v>
      </c>
      <c r="E1572" t="s">
        <v>6271</v>
      </c>
      <c r="F1572" s="1" t="s">
        <v>137</v>
      </c>
      <c r="G1572" s="1" t="s">
        <v>6272</v>
      </c>
      <c r="H1572" t="s">
        <v>6273</v>
      </c>
      <c r="I1572" s="10" t="str">
        <f>IFERROR(LEFT(Table1[[#This Row],[ratingOld]],SEARCH("|", Table1[[#This Row],[ratingOld]])-2), AVERAGE(Table1[Ratings]))</f>
        <v>4</v>
      </c>
      <c r="J1572" s="1" t="str">
        <f>IF(Table1[[#This Row],[numBuyers]]&lt;&gt;"None",LEFT(Table1[[#This Row],[numBuyers]],SEARCH(" ",Table1[[#This Row],[numBuyers]])-1), "None")</f>
        <v>589</v>
      </c>
      <c r="K1572" s="1">
        <f>IFERROR(LEFT(Table1[[#This Row],[Column1]],SEARCH("k", Table1[[#This Row],[Column1]])-1), 0)</f>
        <v>0</v>
      </c>
      <c r="L1572" s="16" t="str">
        <f>IF(Table1[[#This Row],[Column2]]=0, Table1[[#This Row],[Column1]], Table1[[#This Row],[Column2]]*1000)</f>
        <v>589</v>
      </c>
      <c r="M1572" s="14" t="str">
        <f>IFERROR(MID(Table1[[#This Row],[price]],SEARCH("¹",Table1[[#This Row],[price]])+1, 10), MID(Table1[[#This Row],[price]],SEARCH("Rs. ",Table1[[#This Row],[price]])+4, 10))</f>
        <v>1599</v>
      </c>
      <c r="N1572" s="6" t="str">
        <f>IF(ISNUMBER(SEARCH("Men", Table1[[#This Row],[name]])), "Men", "Women")</f>
        <v>Men</v>
      </c>
      <c r="O1572" s="6"/>
      <c r="P1572" s="6"/>
    </row>
    <row r="1573" spans="1:16" ht="19.8" customHeight="1" x14ac:dyDescent="0.3">
      <c r="A1573" t="s">
        <v>65</v>
      </c>
      <c r="B1573" t="s">
        <v>6274</v>
      </c>
      <c r="C1573" t="s">
        <v>5774</v>
      </c>
      <c r="D1573" t="s">
        <v>2812</v>
      </c>
      <c r="E1573" t="s">
        <v>6275</v>
      </c>
      <c r="F1573" s="1" t="s">
        <v>137</v>
      </c>
      <c r="G1573" s="1" t="s">
        <v>6276</v>
      </c>
      <c r="H1573" t="s">
        <v>6277</v>
      </c>
      <c r="I1573" s="10" t="str">
        <f>IFERROR(LEFT(Table1[[#This Row],[ratingOld]],SEARCH("|", Table1[[#This Row],[ratingOld]])-2), AVERAGE(Table1[Ratings]))</f>
        <v>4.1</v>
      </c>
      <c r="J1573" s="1" t="str">
        <f>IF(Table1[[#This Row],[numBuyers]]&lt;&gt;"None",LEFT(Table1[[#This Row],[numBuyers]],SEARCH(" ",Table1[[#This Row],[numBuyers]])-1), "None")</f>
        <v>636</v>
      </c>
      <c r="K1573" s="1">
        <f>IFERROR(LEFT(Table1[[#This Row],[Column1]],SEARCH("k", Table1[[#This Row],[Column1]])-1), 0)</f>
        <v>0</v>
      </c>
      <c r="L1573" s="16" t="str">
        <f>IF(Table1[[#This Row],[Column2]]=0, Table1[[#This Row],[Column1]], Table1[[#This Row],[Column2]]*1000)</f>
        <v>636</v>
      </c>
      <c r="M1573" s="14" t="str">
        <f>IFERROR(MID(Table1[[#This Row],[price]],SEARCH("¹",Table1[[#This Row],[price]])+1, 10), MID(Table1[[#This Row],[price]],SEARCH("Rs. ",Table1[[#This Row],[price]])+4, 10))</f>
        <v>461</v>
      </c>
      <c r="N1573" s="6" t="str">
        <f>IF(ISNUMBER(SEARCH("Men", Table1[[#This Row],[name]])), "Men", "Women")</f>
        <v>Men</v>
      </c>
      <c r="O1573" s="6"/>
      <c r="P1573" s="6"/>
    </row>
    <row r="1574" spans="1:16" ht="19.8" customHeight="1" x14ac:dyDescent="0.3">
      <c r="A1574" t="s">
        <v>998</v>
      </c>
      <c r="B1574" t="s">
        <v>6278</v>
      </c>
      <c r="C1574" t="s">
        <v>6279</v>
      </c>
      <c r="D1574" t="s">
        <v>21</v>
      </c>
      <c r="E1574" s="1" t="s">
        <v>6280</v>
      </c>
      <c r="F1574" s="1" t="s">
        <v>130</v>
      </c>
      <c r="G1574" s="1" t="s">
        <v>184</v>
      </c>
      <c r="H1574" t="s">
        <v>185</v>
      </c>
      <c r="I1574" s="10" t="str">
        <f>IFERROR(LEFT(Table1[[#This Row],[ratingOld]],SEARCH("|", Table1[[#This Row],[ratingOld]])-2), AVERAGE(Table1[Ratings]))</f>
        <v>3.7</v>
      </c>
      <c r="J1574" s="1" t="str">
        <f>IF(Table1[[#This Row],[numBuyers]]&lt;&gt;"None",LEFT(Table1[[#This Row],[numBuyers]],SEARCH(" ",Table1[[#This Row],[numBuyers]])-1), "None")</f>
        <v>9</v>
      </c>
      <c r="K1574" s="1">
        <f>IFERROR(LEFT(Table1[[#This Row],[Column1]],SEARCH("k", Table1[[#This Row],[Column1]])-1), 0)</f>
        <v>0</v>
      </c>
      <c r="L1574" s="16" t="str">
        <f>IF(Table1[[#This Row],[Column2]]=0, Table1[[#This Row],[Column1]], Table1[[#This Row],[Column2]]*1000)</f>
        <v>9</v>
      </c>
      <c r="M1574" s="14" t="str">
        <f>IFERROR(MID(Table1[[#This Row],[price]],SEARCH("¹",Table1[[#This Row],[price]])+1, 10), MID(Table1[[#This Row],[price]],SEARCH("Rs. ",Table1[[#This Row],[price]])+4, 10))</f>
        <v>11495</v>
      </c>
      <c r="N1574" s="6" t="str">
        <f>IF(ISNUMBER(SEARCH("Men", Table1[[#This Row],[name]])), "Men", "Women")</f>
        <v>Men</v>
      </c>
      <c r="O1574" s="6"/>
      <c r="P1574" s="6"/>
    </row>
    <row r="1575" spans="1:16" ht="19.8" customHeight="1" x14ac:dyDescent="0.3">
      <c r="A1575" t="s">
        <v>35</v>
      </c>
      <c r="B1575" t="s">
        <v>6281</v>
      </c>
      <c r="C1575" t="s">
        <v>967</v>
      </c>
      <c r="D1575" t="s">
        <v>3660</v>
      </c>
      <c r="E1575" t="s">
        <v>26</v>
      </c>
      <c r="F1575" s="1" t="s">
        <v>6282</v>
      </c>
      <c r="G1575" s="1" t="s">
        <v>6283</v>
      </c>
      <c r="H1575" t="s">
        <v>940</v>
      </c>
      <c r="I1575" s="10" t="str">
        <f>IFERROR(LEFT(Table1[[#This Row],[ratingOld]],SEARCH("|", Table1[[#This Row],[ratingOld]])-2), AVERAGE(Table1[Ratings]))</f>
        <v>3.8</v>
      </c>
      <c r="J1575" s="1" t="str">
        <f>IF(Table1[[#This Row],[numBuyers]]&lt;&gt;"None",LEFT(Table1[[#This Row],[numBuyers]],SEARCH(" ",Table1[[#This Row],[numBuyers]])-1), "None")</f>
        <v>40</v>
      </c>
      <c r="K1575" s="1">
        <f>IFERROR(LEFT(Table1[[#This Row],[Column1]],SEARCH("k", Table1[[#This Row],[Column1]])-1), 0)</f>
        <v>0</v>
      </c>
      <c r="L1575" s="16" t="str">
        <f>IF(Table1[[#This Row],[Column2]]=0, Table1[[#This Row],[Column1]], Table1[[#This Row],[Column2]]*1000)</f>
        <v>40</v>
      </c>
      <c r="M1575" s="14" t="str">
        <f>IFERROR(MID(Table1[[#This Row],[price]],SEARCH("¹",Table1[[#This Row],[price]])+1, 10), MID(Table1[[#This Row],[price]],SEARCH("Rs. ",Table1[[#This Row],[price]])+4, 10))</f>
        <v>1799</v>
      </c>
      <c r="N1575" s="6" t="str">
        <f>IF(ISNUMBER(SEARCH("Men", Table1[[#This Row],[name]])), "Men", "Women")</f>
        <v>Women</v>
      </c>
      <c r="O1575" s="6"/>
      <c r="P1575" s="6"/>
    </row>
    <row r="1576" spans="1:16" ht="19.8" customHeight="1" x14ac:dyDescent="0.3">
      <c r="A1576" t="s">
        <v>240</v>
      </c>
      <c r="B1576" t="s">
        <v>6284</v>
      </c>
      <c r="C1576" t="s">
        <v>762</v>
      </c>
      <c r="D1576" t="s">
        <v>106</v>
      </c>
      <c r="E1576" s="1" t="s">
        <v>6285</v>
      </c>
      <c r="F1576" s="1" t="s">
        <v>70</v>
      </c>
      <c r="G1576" s="1" t="s">
        <v>6286</v>
      </c>
      <c r="H1576" t="s">
        <v>2917</v>
      </c>
      <c r="I1576" s="10" t="str">
        <f>IFERROR(LEFT(Table1[[#This Row],[ratingOld]],SEARCH("|", Table1[[#This Row],[ratingOld]])-2), AVERAGE(Table1[Ratings]))</f>
        <v>3.5</v>
      </c>
      <c r="J1576" s="1" t="str">
        <f>IF(Table1[[#This Row],[numBuyers]]&lt;&gt;"None",LEFT(Table1[[#This Row],[numBuyers]],SEARCH(" ",Table1[[#This Row],[numBuyers]])-1), "None")</f>
        <v>50</v>
      </c>
      <c r="K1576" s="1">
        <f>IFERROR(LEFT(Table1[[#This Row],[Column1]],SEARCH("k", Table1[[#This Row],[Column1]])-1), 0)</f>
        <v>0</v>
      </c>
      <c r="L1576" s="16" t="str">
        <f>IF(Table1[[#This Row],[Column2]]=0, Table1[[#This Row],[Column1]], Table1[[#This Row],[Column2]]*1000)</f>
        <v>50</v>
      </c>
      <c r="M1576" s="14" t="str">
        <f>IFERROR(MID(Table1[[#This Row],[price]],SEARCH("¹",Table1[[#This Row],[price]])+1, 10), MID(Table1[[#This Row],[price]],SEARCH("Rs. ",Table1[[#This Row],[price]])+4, 10))</f>
        <v>499</v>
      </c>
      <c r="N1576" s="6" t="str">
        <f>IF(ISNUMBER(SEARCH("Men", Table1[[#This Row],[name]])), "Men", "Women")</f>
        <v>Men</v>
      </c>
      <c r="O1576" s="6"/>
      <c r="P1576" s="6"/>
    </row>
    <row r="1577" spans="1:16" ht="19.8" hidden="1" customHeight="1" x14ac:dyDescent="0.3">
      <c r="A1577" t="s">
        <v>6287</v>
      </c>
      <c r="B1577" t="s">
        <v>6288</v>
      </c>
      <c r="C1577" t="s">
        <v>6289</v>
      </c>
      <c r="D1577" t="s">
        <v>21</v>
      </c>
      <c r="E1577" t="s">
        <v>6290</v>
      </c>
      <c r="F1577" t="s">
        <v>373</v>
      </c>
      <c r="G1577" t="s">
        <v>21</v>
      </c>
      <c r="H1577" t="s">
        <v>21</v>
      </c>
      <c r="I1577" s="1" t="str">
        <f ca="1">IFERROR(LEFT(Table1[[#This Row],[ratingOld]],SEARCH("|", Table1[[#This Row],[ratingOld]])-2), AVERAGE(Table1[Ratings]))</f>
        <v>4.4</v>
      </c>
      <c r="J1577" s="1" t="str">
        <f>IF(Table1[[#This Row],[numBuyers]]&lt;&gt;"None",LEFT(Table1[[#This Row],[numBuyers]],SEARCH(" ",Table1[[#This Row],[numBuyers]])-1), "None")</f>
        <v>None</v>
      </c>
      <c r="K1577" s="1">
        <f>IFERROR(LEFT(Table1[[#This Row],[Column1]],SEARCH("k", Table1[[#This Row],[Column1]])-1), 0)</f>
        <v>0</v>
      </c>
      <c r="L1577" s="6" t="str">
        <f>IF(Table1[[#This Row],[Column2]]=0, Table1[[#This Row],[Column1]], Table1[[#This Row],[Column2]]*1000)</f>
        <v>None</v>
      </c>
      <c r="M1577" s="6" t="str">
        <f>IFERROR(MID(Table1[[#This Row],[price]],SEARCH("¹",Table1[[#This Row],[price]])+1, 10), MID(Table1[[#This Row],[price]],SEARCH("Rs. ",Table1[[#This Row],[price]])+4, 10))</f>
        <v>3499</v>
      </c>
      <c r="N1577" s="6" t="str">
        <f>IF(ISNUMBER(SEARCH("Men", Table1[[#This Row],[name]])), "Men", "Women")</f>
        <v>Women</v>
      </c>
      <c r="O1577" s="6" t="str">
        <f>TRIM(RIGHT(SUBSTITUTE(Table1[[#This Row],[name]], " ", REPT(" ", 100)), 100))</f>
        <v>Sweatshirt</v>
      </c>
      <c r="P157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578" spans="1:16" ht="19.8" customHeight="1" x14ac:dyDescent="0.3">
      <c r="A1578" t="s">
        <v>240</v>
      </c>
      <c r="B1578" t="s">
        <v>6291</v>
      </c>
      <c r="C1578" t="s">
        <v>6292</v>
      </c>
      <c r="D1578" t="s">
        <v>2294</v>
      </c>
      <c r="E1578" s="1" t="s">
        <v>6293</v>
      </c>
      <c r="F1578" s="1" t="s">
        <v>6294</v>
      </c>
      <c r="G1578" s="1" t="s">
        <v>6295</v>
      </c>
      <c r="H1578" t="s">
        <v>6296</v>
      </c>
      <c r="I1578" s="10" t="str">
        <f>IFERROR(LEFT(Table1[[#This Row],[ratingOld]],SEARCH("|", Table1[[#This Row],[ratingOld]])-2), AVERAGE(Table1[Ratings]))</f>
        <v>3.8</v>
      </c>
      <c r="J1578" s="1" t="str">
        <f>IF(Table1[[#This Row],[numBuyers]]&lt;&gt;"None",LEFT(Table1[[#This Row],[numBuyers]],SEARCH(" ",Table1[[#This Row],[numBuyers]])-1), "None")</f>
        <v>525</v>
      </c>
      <c r="K1578" s="1">
        <f>IFERROR(LEFT(Table1[[#This Row],[Column1]],SEARCH("k", Table1[[#This Row],[Column1]])-1), 0)</f>
        <v>0</v>
      </c>
      <c r="L1578" s="16" t="str">
        <f>IF(Table1[[#This Row],[Column2]]=0, Table1[[#This Row],[Column1]], Table1[[#This Row],[Column2]]*1000)</f>
        <v>525</v>
      </c>
      <c r="M1578" s="14" t="str">
        <f>IFERROR(MID(Table1[[#This Row],[price]],SEARCH("¹",Table1[[#This Row],[price]])+1, 10), MID(Table1[[#This Row],[price]],SEARCH("Rs. ",Table1[[#This Row],[price]])+4, 10))</f>
        <v>781</v>
      </c>
      <c r="N1578" s="6" t="str">
        <f>IF(ISNUMBER(SEARCH("Men", Table1[[#This Row],[name]])), "Men", "Women")</f>
        <v>Men</v>
      </c>
      <c r="O1578" s="6"/>
      <c r="P1578" s="6"/>
    </row>
    <row r="1579" spans="1:16" ht="19.8" customHeight="1" x14ac:dyDescent="0.3">
      <c r="A1579" t="s">
        <v>240</v>
      </c>
      <c r="B1579" t="s">
        <v>6297</v>
      </c>
      <c r="C1579" t="s">
        <v>24</v>
      </c>
      <c r="D1579" t="s">
        <v>459</v>
      </c>
      <c r="E1579" s="1" t="s">
        <v>6298</v>
      </c>
      <c r="F1579" s="1" t="s">
        <v>6299</v>
      </c>
      <c r="G1579" s="1" t="s">
        <v>6300</v>
      </c>
      <c r="H1579" t="s">
        <v>440</v>
      </c>
      <c r="I1579" s="10" t="str">
        <f>IFERROR(LEFT(Table1[[#This Row],[ratingOld]],SEARCH("|", Table1[[#This Row],[ratingOld]])-2), AVERAGE(Table1[Ratings]))</f>
        <v>3.9</v>
      </c>
      <c r="J1579" s="1" t="str">
        <f>IF(Table1[[#This Row],[numBuyers]]&lt;&gt;"None",LEFT(Table1[[#This Row],[numBuyers]],SEARCH(" ",Table1[[#This Row],[numBuyers]])-1), "None")</f>
        <v>1.4k</v>
      </c>
      <c r="K1579" s="1" t="str">
        <f>IFERROR(LEFT(Table1[[#This Row],[Column1]],SEARCH("k", Table1[[#This Row],[Column1]])-1), 0)</f>
        <v>1.4</v>
      </c>
      <c r="L1579" s="16">
        <f>IF(Table1[[#This Row],[Column2]]=0, Table1[[#This Row],[Column1]], Table1[[#This Row],[Column2]]*1000)</f>
        <v>1400</v>
      </c>
      <c r="M1579" s="14" t="str">
        <f>IFERROR(MID(Table1[[#This Row],[price]],SEARCH("¹",Table1[[#This Row],[price]])+1, 10), MID(Table1[[#This Row],[price]],SEARCH("Rs. ",Table1[[#This Row],[price]])+4, 10))</f>
        <v>1399</v>
      </c>
      <c r="N1579" s="6" t="str">
        <f>IF(ISNUMBER(SEARCH("Men", Table1[[#This Row],[name]])), "Men", "Women")</f>
        <v>Men</v>
      </c>
      <c r="O1579" s="6"/>
      <c r="P1579" s="6"/>
    </row>
    <row r="1580" spans="1:16" ht="19.8" customHeight="1" x14ac:dyDescent="0.3">
      <c r="A1580" t="s">
        <v>240</v>
      </c>
      <c r="B1580" t="s">
        <v>6301</v>
      </c>
      <c r="C1580" t="s">
        <v>4043</v>
      </c>
      <c r="D1580" t="s">
        <v>6302</v>
      </c>
      <c r="E1580" t="s">
        <v>6303</v>
      </c>
      <c r="F1580" s="1" t="s">
        <v>6304</v>
      </c>
      <c r="G1580" s="1" t="s">
        <v>6305</v>
      </c>
      <c r="H1580" t="s">
        <v>6306</v>
      </c>
      <c r="I1580" s="10" t="str">
        <f>IFERROR(LEFT(Table1[[#This Row],[ratingOld]],SEARCH("|", Table1[[#This Row],[ratingOld]])-2), AVERAGE(Table1[Ratings]))</f>
        <v>4.2</v>
      </c>
      <c r="J1580" s="1" t="str">
        <f>IF(Table1[[#This Row],[numBuyers]]&lt;&gt;"None",LEFT(Table1[[#This Row],[numBuyers]],SEARCH(" ",Table1[[#This Row],[numBuyers]])-1), "None")</f>
        <v>747</v>
      </c>
      <c r="K1580" s="1">
        <f>IFERROR(LEFT(Table1[[#This Row],[Column1]],SEARCH("k", Table1[[#This Row],[Column1]])-1), 0)</f>
        <v>0</v>
      </c>
      <c r="L1580" s="16" t="str">
        <f>IF(Table1[[#This Row],[Column2]]=0, Table1[[#This Row],[Column1]], Table1[[#This Row],[Column2]]*1000)</f>
        <v>747</v>
      </c>
      <c r="M1580" s="14" t="str">
        <f>IFERROR(MID(Table1[[#This Row],[price]],SEARCH("¹",Table1[[#This Row],[price]])+1, 10), MID(Table1[[#This Row],[price]],SEARCH("Rs. ",Table1[[#This Row],[price]])+4, 10))</f>
        <v>559</v>
      </c>
      <c r="N1580" s="6" t="str">
        <f>IF(ISNUMBER(SEARCH("Men", Table1[[#This Row],[name]])), "Men", "Women")</f>
        <v>Men</v>
      </c>
      <c r="O1580" s="6"/>
      <c r="P1580" s="6"/>
    </row>
    <row r="1581" spans="1:16" ht="19.8" hidden="1" customHeight="1" x14ac:dyDescent="0.3">
      <c r="A1581" t="s">
        <v>133</v>
      </c>
      <c r="B1581" t="s">
        <v>6307</v>
      </c>
      <c r="C1581" t="s">
        <v>135</v>
      </c>
      <c r="D1581" t="s">
        <v>21</v>
      </c>
      <c r="E1581" t="s">
        <v>6308</v>
      </c>
      <c r="F1581" s="1" t="s">
        <v>137</v>
      </c>
      <c r="G1581" t="s">
        <v>21</v>
      </c>
      <c r="H1581" t="s">
        <v>21</v>
      </c>
      <c r="I1581" s="1" t="str">
        <f ca="1">IFERROR(LEFT(Table1[[#This Row],[ratingOld]],SEARCH("|", Table1[[#This Row],[ratingOld]])-2), AVERAGE(Table1[Ratings]))</f>
        <v>4.4</v>
      </c>
      <c r="J1581" s="1" t="str">
        <f>IF(Table1[[#This Row],[numBuyers]]&lt;&gt;"None",LEFT(Table1[[#This Row],[numBuyers]],SEARCH(" ",Table1[[#This Row],[numBuyers]])-1), "None")</f>
        <v>None</v>
      </c>
      <c r="K1581" s="1">
        <f>IFERROR(LEFT(Table1[[#This Row],[Column1]],SEARCH("k", Table1[[#This Row],[Column1]])-1), 0)</f>
        <v>0</v>
      </c>
      <c r="L1581" s="6" t="str">
        <f>IF(Table1[[#This Row],[Column2]]=0, Table1[[#This Row],[Column1]], Table1[[#This Row],[Column2]]*1000)</f>
        <v>None</v>
      </c>
      <c r="M1581" s="6" t="str">
        <f>IFERROR(MID(Table1[[#This Row],[price]],SEARCH("¹",Table1[[#This Row],[price]])+1, 10), MID(Table1[[#This Row],[price]],SEARCH("Rs. ",Table1[[#This Row],[price]])+4, 10))</f>
        <v>1899</v>
      </c>
      <c r="N1581" s="6" t="str">
        <f>IF(ISNUMBER(SEARCH("Men", Table1[[#This Row],[name]])), "Men", "Women")</f>
        <v>Men</v>
      </c>
      <c r="O1581" s="6" t="str">
        <f>TRIM(RIGHT(SUBSTITUTE(Table1[[#This Row],[name]], " ", REPT(" ", 100)), 100))</f>
        <v>Shirt</v>
      </c>
      <c r="P158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582" spans="1:16" ht="19.8" customHeight="1" x14ac:dyDescent="0.3">
      <c r="A1582" t="s">
        <v>104</v>
      </c>
      <c r="B1582" t="s">
        <v>6309</v>
      </c>
      <c r="C1582" t="s">
        <v>3119</v>
      </c>
      <c r="D1582" t="s">
        <v>68</v>
      </c>
      <c r="E1582" s="1" t="s">
        <v>6310</v>
      </c>
      <c r="F1582" s="1" t="s">
        <v>368</v>
      </c>
      <c r="G1582" s="1" t="s">
        <v>6311</v>
      </c>
      <c r="H1582" t="s">
        <v>6312</v>
      </c>
      <c r="I1582" s="10" t="str">
        <f>IFERROR(LEFT(Table1[[#This Row],[ratingOld]],SEARCH("|", Table1[[#This Row],[ratingOld]])-2), AVERAGE(Table1[Ratings]))</f>
        <v>4.2</v>
      </c>
      <c r="J1582" s="1" t="str">
        <f>IF(Table1[[#This Row],[numBuyers]]&lt;&gt;"None",LEFT(Table1[[#This Row],[numBuyers]],SEARCH(" ",Table1[[#This Row],[numBuyers]])-1), "None")</f>
        <v>509</v>
      </c>
      <c r="K1582" s="1">
        <f>IFERROR(LEFT(Table1[[#This Row],[Column1]],SEARCH("k", Table1[[#This Row],[Column1]])-1), 0)</f>
        <v>0</v>
      </c>
      <c r="L1582" s="16" t="str">
        <f>IF(Table1[[#This Row],[Column2]]=0, Table1[[#This Row],[Column1]], Table1[[#This Row],[Column2]]*1000)</f>
        <v>509</v>
      </c>
      <c r="M1582" s="14" t="str">
        <f>IFERROR(MID(Table1[[#This Row],[price]],SEARCH("¹",Table1[[#This Row],[price]])+1, 10), MID(Table1[[#This Row],[price]],SEARCH("Rs. ",Table1[[#This Row],[price]])+4, 10))</f>
        <v>1934</v>
      </c>
      <c r="N1582" s="6" t="str">
        <f>IF(ISNUMBER(SEARCH("Men", Table1[[#This Row],[name]])), "Men", "Women")</f>
        <v>Men</v>
      </c>
      <c r="O1582" s="6"/>
      <c r="P1582" s="6"/>
    </row>
    <row r="1583" spans="1:16" ht="19.8" customHeight="1" x14ac:dyDescent="0.3">
      <c r="A1583" t="s">
        <v>240</v>
      </c>
      <c r="B1583" t="s">
        <v>6313</v>
      </c>
      <c r="C1583" t="s">
        <v>6314</v>
      </c>
      <c r="D1583" t="s">
        <v>673</v>
      </c>
      <c r="E1583" s="1" t="s">
        <v>6315</v>
      </c>
      <c r="F1583" t="s">
        <v>373</v>
      </c>
      <c r="G1583" s="1" t="s">
        <v>6316</v>
      </c>
      <c r="H1583" t="s">
        <v>1112</v>
      </c>
      <c r="I1583" s="10" t="str">
        <f>IFERROR(LEFT(Table1[[#This Row],[ratingOld]],SEARCH("|", Table1[[#This Row],[ratingOld]])-2), AVERAGE(Table1[Ratings]))</f>
        <v>4.1</v>
      </c>
      <c r="J1583" s="1" t="str">
        <f>IF(Table1[[#This Row],[numBuyers]]&lt;&gt;"None",LEFT(Table1[[#This Row],[numBuyers]],SEARCH(" ",Table1[[#This Row],[numBuyers]])-1), "None")</f>
        <v>3.1k</v>
      </c>
      <c r="K1583" s="1" t="str">
        <f>IFERROR(LEFT(Table1[[#This Row],[Column1]],SEARCH("k", Table1[[#This Row],[Column1]])-1), 0)</f>
        <v>3.1</v>
      </c>
      <c r="L1583" s="16">
        <f>IF(Table1[[#This Row],[Column2]]=0, Table1[[#This Row],[Column1]], Table1[[#This Row],[Column2]]*1000)</f>
        <v>3100</v>
      </c>
      <c r="M1583" s="14" t="str">
        <f>IFERROR(MID(Table1[[#This Row],[price]],SEARCH("¹",Table1[[#This Row],[price]])+1, 10), MID(Table1[[#This Row],[price]],SEARCH("Rs. ",Table1[[#This Row],[price]])+4, 10))</f>
        <v>251</v>
      </c>
      <c r="N1583" s="6" t="str">
        <f>IF(ISNUMBER(SEARCH("Men", Table1[[#This Row],[name]])), "Men", "Women")</f>
        <v>Men</v>
      </c>
      <c r="O1583" s="6"/>
      <c r="P1583" s="6"/>
    </row>
    <row r="1584" spans="1:16" ht="19.8" hidden="1" customHeight="1" x14ac:dyDescent="0.3">
      <c r="A1584" t="s">
        <v>2492</v>
      </c>
      <c r="B1584" t="s">
        <v>6317</v>
      </c>
      <c r="C1584" t="s">
        <v>557</v>
      </c>
      <c r="D1584" t="s">
        <v>201</v>
      </c>
      <c r="E1584" s="1" t="s">
        <v>6318</v>
      </c>
      <c r="F1584" s="1" t="s">
        <v>362</v>
      </c>
      <c r="G1584" t="s">
        <v>21</v>
      </c>
      <c r="H1584" t="s">
        <v>21</v>
      </c>
      <c r="I1584" s="1" t="str">
        <f ca="1">IFERROR(LEFT(Table1[[#This Row],[ratingOld]],SEARCH("|", Table1[[#This Row],[ratingOld]])-2), AVERAGE(Table1[Ratings]))</f>
        <v>4.4</v>
      </c>
      <c r="J1584" s="1" t="str">
        <f>IF(Table1[[#This Row],[numBuyers]]&lt;&gt;"None",LEFT(Table1[[#This Row],[numBuyers]],SEARCH(" ",Table1[[#This Row],[numBuyers]])-1), "None")</f>
        <v>None</v>
      </c>
      <c r="K1584" s="1">
        <f>IFERROR(LEFT(Table1[[#This Row],[Column1]],SEARCH("k", Table1[[#This Row],[Column1]])-1), 0)</f>
        <v>0</v>
      </c>
      <c r="L1584" s="6" t="str">
        <f>IF(Table1[[#This Row],[Column2]]=0, Table1[[#This Row],[Column1]], Table1[[#This Row],[Column2]]*1000)</f>
        <v>None</v>
      </c>
      <c r="M1584" s="6" t="str">
        <f>IFERROR(MID(Table1[[#This Row],[price]],SEARCH("¹",Table1[[#This Row],[price]])+1, 10), MID(Table1[[#This Row],[price]],SEARCH("Rs. ",Table1[[#This Row],[price]])+4, 10))</f>
        <v>1679</v>
      </c>
      <c r="N1584" s="6" t="str">
        <f>IF(ISNUMBER(SEARCH("Men", Table1[[#This Row],[name]])), "Men", "Women")</f>
        <v>Men</v>
      </c>
      <c r="O1584" s="6" t="str">
        <f>TRIM(RIGHT(SUBSTITUTE(Table1[[#This Row],[name]], " ", REPT(" ", 100)), 100))</f>
        <v>Jeans</v>
      </c>
      <c r="P158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585" spans="1:16" ht="19.8" customHeight="1" x14ac:dyDescent="0.3">
      <c r="A1585" t="s">
        <v>65</v>
      </c>
      <c r="B1585" t="s">
        <v>6319</v>
      </c>
      <c r="C1585" t="s">
        <v>1817</v>
      </c>
      <c r="D1585" t="s">
        <v>1314</v>
      </c>
      <c r="E1585" t="s">
        <v>6320</v>
      </c>
      <c r="F1585" s="1" t="s">
        <v>285</v>
      </c>
      <c r="G1585" s="1" t="s">
        <v>6321</v>
      </c>
      <c r="H1585" t="s">
        <v>6236</v>
      </c>
      <c r="I1585" s="10" t="str">
        <f>IFERROR(LEFT(Table1[[#This Row],[ratingOld]],SEARCH("|", Table1[[#This Row],[ratingOld]])-2), AVERAGE(Table1[Ratings]))</f>
        <v>4.2</v>
      </c>
      <c r="J1585" s="1" t="str">
        <f>IF(Table1[[#This Row],[numBuyers]]&lt;&gt;"None",LEFT(Table1[[#This Row],[numBuyers]],SEARCH(" ",Table1[[#This Row],[numBuyers]])-1), "None")</f>
        <v>12.4k</v>
      </c>
      <c r="K1585" s="1" t="str">
        <f>IFERROR(LEFT(Table1[[#This Row],[Column1]],SEARCH("k", Table1[[#This Row],[Column1]])-1), 0)</f>
        <v>12.4</v>
      </c>
      <c r="L1585" s="16">
        <f>IF(Table1[[#This Row],[Column2]]=0, Table1[[#This Row],[Column1]], Table1[[#This Row],[Column2]]*1000)</f>
        <v>12400</v>
      </c>
      <c r="M1585" s="14" t="str">
        <f>IFERROR(MID(Table1[[#This Row],[price]],SEARCH("¹",Table1[[#This Row],[price]])+1, 10), MID(Table1[[#This Row],[price]],SEARCH("Rs. ",Table1[[#This Row],[price]])+4, 10))</f>
        <v>749</v>
      </c>
      <c r="N1585" s="6" t="str">
        <f>IF(ISNUMBER(SEARCH("Men", Table1[[#This Row],[name]])), "Men", "Women")</f>
        <v>Men</v>
      </c>
      <c r="O1585" s="6"/>
      <c r="P1585" s="6"/>
    </row>
    <row r="1586" spans="1:16" ht="19.8" customHeight="1" x14ac:dyDescent="0.3">
      <c r="A1586" t="s">
        <v>6322</v>
      </c>
      <c r="B1586" t="s">
        <v>6323</v>
      </c>
      <c r="C1586" t="s">
        <v>37</v>
      </c>
      <c r="D1586" t="s">
        <v>106</v>
      </c>
      <c r="E1586" s="1" t="s">
        <v>6324</v>
      </c>
      <c r="F1586" s="1" t="s">
        <v>6325</v>
      </c>
      <c r="G1586" s="1" t="s">
        <v>6326</v>
      </c>
      <c r="H1586" t="s">
        <v>4220</v>
      </c>
      <c r="I1586" s="10" t="str">
        <f>IFERROR(LEFT(Table1[[#This Row],[ratingOld]],SEARCH("|", Table1[[#This Row],[ratingOld]])-2), AVERAGE(Table1[Ratings]))</f>
        <v>4.1</v>
      </c>
      <c r="J1586" s="1" t="str">
        <f>IF(Table1[[#This Row],[numBuyers]]&lt;&gt;"None",LEFT(Table1[[#This Row],[numBuyers]],SEARCH(" ",Table1[[#This Row],[numBuyers]])-1), "None")</f>
        <v>105</v>
      </c>
      <c r="K1586" s="1">
        <f>IFERROR(LEFT(Table1[[#This Row],[Column1]],SEARCH("k", Table1[[#This Row],[Column1]])-1), 0)</f>
        <v>0</v>
      </c>
      <c r="L1586" s="16" t="str">
        <f>IF(Table1[[#This Row],[Column2]]=0, Table1[[#This Row],[Column1]], Table1[[#This Row],[Column2]]*1000)</f>
        <v>105</v>
      </c>
      <c r="M1586" s="14" t="str">
        <f>IFERROR(MID(Table1[[#This Row],[price]],SEARCH("¹",Table1[[#This Row],[price]])+1, 10), MID(Table1[[#This Row],[price]],SEARCH("Rs. ",Table1[[#This Row],[price]])+4, 10))</f>
        <v>999</v>
      </c>
      <c r="N1586" s="6" t="str">
        <f>IF(ISNUMBER(SEARCH("Men", Table1[[#This Row],[name]])), "Men", "Women")</f>
        <v>Women</v>
      </c>
      <c r="O1586" s="6"/>
      <c r="P1586" s="6"/>
    </row>
    <row r="1587" spans="1:16" ht="19.8" customHeight="1" x14ac:dyDescent="0.3">
      <c r="A1587" t="s">
        <v>120</v>
      </c>
      <c r="B1587" t="s">
        <v>4919</v>
      </c>
      <c r="C1587" t="s">
        <v>4920</v>
      </c>
      <c r="D1587" t="s">
        <v>4921</v>
      </c>
      <c r="E1587" t="s">
        <v>26</v>
      </c>
      <c r="F1587" s="1" t="s">
        <v>1688</v>
      </c>
      <c r="G1587" s="1" t="s">
        <v>6327</v>
      </c>
      <c r="H1587" t="s">
        <v>5586</v>
      </c>
      <c r="I1587" s="10" t="str">
        <f>IFERROR(LEFT(Table1[[#This Row],[ratingOld]],SEARCH("|", Table1[[#This Row],[ratingOld]])-2), AVERAGE(Table1[Ratings]))</f>
        <v>4.2</v>
      </c>
      <c r="J1587" s="1" t="str">
        <f>IF(Table1[[#This Row],[numBuyers]]&lt;&gt;"None",LEFT(Table1[[#This Row],[numBuyers]],SEARCH(" ",Table1[[#This Row],[numBuyers]])-1), "None")</f>
        <v>269</v>
      </c>
      <c r="K1587" s="1">
        <f>IFERROR(LEFT(Table1[[#This Row],[Column1]],SEARCH("k", Table1[[#This Row],[Column1]])-1), 0)</f>
        <v>0</v>
      </c>
      <c r="L1587" s="16" t="str">
        <f>IF(Table1[[#This Row],[Column2]]=0, Table1[[#This Row],[Column1]], Table1[[#This Row],[Column2]]*1000)</f>
        <v>269</v>
      </c>
      <c r="M1587" s="14" t="str">
        <f>IFERROR(MID(Table1[[#This Row],[price]],SEARCH("¹",Table1[[#This Row],[price]])+1, 10), MID(Table1[[#This Row],[price]],SEARCH("Rs. ",Table1[[#This Row],[price]])+4, 10))</f>
        <v>3999</v>
      </c>
      <c r="N1587" s="6" t="str">
        <f>IF(ISNUMBER(SEARCH("Men", Table1[[#This Row],[name]])), "Men", "Women")</f>
        <v>Women</v>
      </c>
      <c r="O1587" s="6"/>
      <c r="P1587" s="6"/>
    </row>
    <row r="1588" spans="1:16" ht="19.8" customHeight="1" x14ac:dyDescent="0.3">
      <c r="A1588" t="s">
        <v>288</v>
      </c>
      <c r="B1588" t="s">
        <v>1020</v>
      </c>
      <c r="C1588" t="s">
        <v>2046</v>
      </c>
      <c r="D1588" t="s">
        <v>526</v>
      </c>
      <c r="E1588" s="1" t="s">
        <v>6328</v>
      </c>
      <c r="F1588" s="1" t="s">
        <v>6329</v>
      </c>
      <c r="G1588" s="1" t="s">
        <v>6330</v>
      </c>
      <c r="H1588" t="s">
        <v>5988</v>
      </c>
      <c r="I1588" s="10" t="str">
        <f>IFERROR(LEFT(Table1[[#This Row],[ratingOld]],SEARCH("|", Table1[[#This Row],[ratingOld]])-2), AVERAGE(Table1[Ratings]))</f>
        <v>4.6</v>
      </c>
      <c r="J1588" s="1" t="str">
        <f>IF(Table1[[#This Row],[numBuyers]]&lt;&gt;"None",LEFT(Table1[[#This Row],[numBuyers]],SEARCH(" ",Table1[[#This Row],[numBuyers]])-1), "None")</f>
        <v>47</v>
      </c>
      <c r="K1588" s="1">
        <f>IFERROR(LEFT(Table1[[#This Row],[Column1]],SEARCH("k", Table1[[#This Row],[Column1]])-1), 0)</f>
        <v>0</v>
      </c>
      <c r="L1588" s="16" t="str">
        <f>IF(Table1[[#This Row],[Column2]]=0, Table1[[#This Row],[Column1]], Table1[[#This Row],[Column2]]*1000)</f>
        <v>47</v>
      </c>
      <c r="M1588" s="14" t="str">
        <f>IFERROR(MID(Table1[[#This Row],[price]],SEARCH("¹",Table1[[#This Row],[price]])+1, 10), MID(Table1[[#This Row],[price]],SEARCH("Rs. ",Table1[[#This Row],[price]])+4, 10))</f>
        <v>1949</v>
      </c>
      <c r="N1588" s="6" t="str">
        <f>IF(ISNUMBER(SEARCH("Men", Table1[[#This Row],[name]])), "Men", "Women")</f>
        <v>Men</v>
      </c>
      <c r="O1588" s="6"/>
      <c r="P1588" s="6"/>
    </row>
    <row r="1589" spans="1:16" ht="19.8" customHeight="1" x14ac:dyDescent="0.3">
      <c r="A1589" t="s">
        <v>127</v>
      </c>
      <c r="B1589" t="s">
        <v>6331</v>
      </c>
      <c r="C1589" t="s">
        <v>6332</v>
      </c>
      <c r="D1589" t="s">
        <v>6333</v>
      </c>
      <c r="E1589" s="1" t="s">
        <v>6334</v>
      </c>
      <c r="F1589" s="1" t="s">
        <v>823</v>
      </c>
      <c r="G1589" s="1" t="s">
        <v>6335</v>
      </c>
      <c r="H1589" t="s">
        <v>924</v>
      </c>
      <c r="I1589" s="10" t="str">
        <f>IFERROR(LEFT(Table1[[#This Row],[ratingOld]],SEARCH("|", Table1[[#This Row],[ratingOld]])-2), AVERAGE(Table1[Ratings]))</f>
        <v>3.8</v>
      </c>
      <c r="J1589" s="1" t="str">
        <f>IF(Table1[[#This Row],[numBuyers]]&lt;&gt;"None",LEFT(Table1[[#This Row],[numBuyers]],SEARCH(" ",Table1[[#This Row],[numBuyers]])-1), "None")</f>
        <v>16</v>
      </c>
      <c r="K1589" s="1">
        <f>IFERROR(LEFT(Table1[[#This Row],[Column1]],SEARCH("k", Table1[[#This Row],[Column1]])-1), 0)</f>
        <v>0</v>
      </c>
      <c r="L1589" s="16" t="str">
        <f>IF(Table1[[#This Row],[Column2]]=0, Table1[[#This Row],[Column1]], Table1[[#This Row],[Column2]]*1000)</f>
        <v>16</v>
      </c>
      <c r="M1589" s="14" t="str">
        <f>IFERROR(MID(Table1[[#This Row],[price]],SEARCH("¹",Table1[[#This Row],[price]])+1, 10), MID(Table1[[#This Row],[price]],SEARCH("Rs. ",Table1[[#This Row],[price]])+4, 10))</f>
        <v>1279</v>
      </c>
      <c r="N1589" s="6" t="str">
        <f>IF(ISNUMBER(SEARCH("Men", Table1[[#This Row],[name]])), "Men", "Women")</f>
        <v>Men</v>
      </c>
      <c r="O1589" s="6"/>
      <c r="P1589" s="6"/>
    </row>
    <row r="1590" spans="1:16" ht="19.8" customHeight="1" x14ac:dyDescent="0.3">
      <c r="A1590" t="s">
        <v>403</v>
      </c>
      <c r="B1590" t="s">
        <v>6336</v>
      </c>
      <c r="C1590" t="s">
        <v>2752</v>
      </c>
      <c r="D1590" t="s">
        <v>201</v>
      </c>
      <c r="E1590" s="1" t="s">
        <v>6337</v>
      </c>
      <c r="F1590" s="1" t="s">
        <v>3651</v>
      </c>
      <c r="G1590" s="1" t="s">
        <v>5407</v>
      </c>
      <c r="H1590" t="s">
        <v>935</v>
      </c>
      <c r="I1590" s="10" t="str">
        <f>IFERROR(LEFT(Table1[[#This Row],[ratingOld]],SEARCH("|", Table1[[#This Row],[ratingOld]])-2), AVERAGE(Table1[Ratings]))</f>
        <v>4.5</v>
      </c>
      <c r="J1590" s="1" t="str">
        <f>IF(Table1[[#This Row],[numBuyers]]&lt;&gt;"None",LEFT(Table1[[#This Row],[numBuyers]],SEARCH(" ",Table1[[#This Row],[numBuyers]])-1), "None")</f>
        <v>30</v>
      </c>
      <c r="K1590" s="1">
        <f>IFERROR(LEFT(Table1[[#This Row],[Column1]],SEARCH("k", Table1[[#This Row],[Column1]])-1), 0)</f>
        <v>0</v>
      </c>
      <c r="L1590" s="16" t="str">
        <f>IF(Table1[[#This Row],[Column2]]=0, Table1[[#This Row],[Column1]], Table1[[#This Row],[Column2]]*1000)</f>
        <v>30</v>
      </c>
      <c r="M1590" s="14" t="str">
        <f>IFERROR(MID(Table1[[#This Row],[price]],SEARCH("¹",Table1[[#This Row],[price]])+1, 10), MID(Table1[[#This Row],[price]],SEARCH("Rs. ",Table1[[#This Row],[price]])+4, 10))</f>
        <v>3499</v>
      </c>
      <c r="N1590" s="6" t="str">
        <f>IF(ISNUMBER(SEARCH("Men", Table1[[#This Row],[name]])), "Men", "Women")</f>
        <v>Men</v>
      </c>
      <c r="O1590" s="6"/>
      <c r="P1590" s="6"/>
    </row>
    <row r="1591" spans="1:16" ht="19.8" customHeight="1" x14ac:dyDescent="0.3">
      <c r="A1591" t="s">
        <v>65</v>
      </c>
      <c r="B1591" t="s">
        <v>6338</v>
      </c>
      <c r="C1591" t="s">
        <v>6339</v>
      </c>
      <c r="D1591" t="s">
        <v>163</v>
      </c>
      <c r="E1591" t="s">
        <v>6340</v>
      </c>
      <c r="F1591" s="1" t="s">
        <v>6341</v>
      </c>
      <c r="G1591" s="1" t="s">
        <v>4902</v>
      </c>
      <c r="H1591" t="s">
        <v>297</v>
      </c>
      <c r="I1591" s="10" t="str">
        <f>IFERROR(LEFT(Table1[[#This Row],[ratingOld]],SEARCH("|", Table1[[#This Row],[ratingOld]])-2), AVERAGE(Table1[Ratings]))</f>
        <v>4</v>
      </c>
      <c r="J1591" s="1" t="str">
        <f>IF(Table1[[#This Row],[numBuyers]]&lt;&gt;"None",LEFT(Table1[[#This Row],[numBuyers]],SEARCH(" ",Table1[[#This Row],[numBuyers]])-1), "None")</f>
        <v>2k</v>
      </c>
      <c r="K1591" s="1" t="str">
        <f>IFERROR(LEFT(Table1[[#This Row],[Column1]],SEARCH("k", Table1[[#This Row],[Column1]])-1), 0)</f>
        <v>2</v>
      </c>
      <c r="L1591" s="16">
        <f>IF(Table1[[#This Row],[Column2]]=0, Table1[[#This Row],[Column1]], Table1[[#This Row],[Column2]]*1000)</f>
        <v>2000</v>
      </c>
      <c r="M1591" s="14" t="str">
        <f>IFERROR(MID(Table1[[#This Row],[price]],SEARCH("¹",Table1[[#This Row],[price]])+1, 10), MID(Table1[[#This Row],[price]],SEARCH("Rs. ",Table1[[#This Row],[price]])+4, 10))</f>
        <v>386</v>
      </c>
      <c r="N1591" s="6" t="str">
        <f>IF(ISNUMBER(SEARCH("Men", Table1[[#This Row],[name]])), "Men", "Women")</f>
        <v>Men</v>
      </c>
      <c r="O1591" s="6"/>
      <c r="P1591" s="6"/>
    </row>
    <row r="1592" spans="1:16" ht="19.8" customHeight="1" x14ac:dyDescent="0.3">
      <c r="A1592" t="s">
        <v>7</v>
      </c>
      <c r="B1592" t="s">
        <v>1245</v>
      </c>
      <c r="C1592" t="s">
        <v>2651</v>
      </c>
      <c r="D1592" t="s">
        <v>201</v>
      </c>
      <c r="E1592" s="1" t="s">
        <v>6342</v>
      </c>
      <c r="F1592" t="s">
        <v>3349</v>
      </c>
      <c r="G1592" s="1" t="s">
        <v>6343</v>
      </c>
      <c r="H1592" t="s">
        <v>251</v>
      </c>
      <c r="I1592" s="10" t="str">
        <f>IFERROR(LEFT(Table1[[#This Row],[ratingOld]],SEARCH("|", Table1[[#This Row],[ratingOld]])-2), AVERAGE(Table1[Ratings]))</f>
        <v>4.5</v>
      </c>
      <c r="J1592" s="1" t="str">
        <f>IF(Table1[[#This Row],[numBuyers]]&lt;&gt;"None",LEFT(Table1[[#This Row],[numBuyers]],SEARCH(" ",Table1[[#This Row],[numBuyers]])-1), "None")</f>
        <v>123</v>
      </c>
      <c r="K1592" s="1">
        <f>IFERROR(LEFT(Table1[[#This Row],[Column1]],SEARCH("k", Table1[[#This Row],[Column1]])-1), 0)</f>
        <v>0</v>
      </c>
      <c r="L1592" s="16" t="str">
        <f>IF(Table1[[#This Row],[Column2]]=0, Table1[[#This Row],[Column1]], Table1[[#This Row],[Column2]]*1000)</f>
        <v>123</v>
      </c>
      <c r="M1592" s="14" t="str">
        <f>IFERROR(MID(Table1[[#This Row],[price]],SEARCH("¹",Table1[[#This Row],[price]])+1, 10), MID(Table1[[#This Row],[price]],SEARCH("Rs. ",Table1[[#This Row],[price]])+4, 10))</f>
        <v>4899</v>
      </c>
      <c r="N1592" s="6" t="str">
        <f>IF(ISNUMBER(SEARCH("Men", Table1[[#This Row],[name]])), "Men", "Women")</f>
        <v>Men</v>
      </c>
      <c r="O1592" s="6"/>
      <c r="P1592" s="6"/>
    </row>
    <row r="1593" spans="1:16" ht="19.8" customHeight="1" x14ac:dyDescent="0.3">
      <c r="A1593" t="s">
        <v>1099</v>
      </c>
      <c r="B1593" t="s">
        <v>6344</v>
      </c>
      <c r="C1593" t="s">
        <v>2946</v>
      </c>
      <c r="D1593" t="s">
        <v>283</v>
      </c>
      <c r="E1593" s="1" t="s">
        <v>6345</v>
      </c>
      <c r="F1593" s="1" t="s">
        <v>362</v>
      </c>
      <c r="G1593" s="1" t="s">
        <v>6346</v>
      </c>
      <c r="H1593" t="s">
        <v>6347</v>
      </c>
      <c r="I1593" s="10" t="str">
        <f>IFERROR(LEFT(Table1[[#This Row],[ratingOld]],SEARCH("|", Table1[[#This Row],[ratingOld]])-2), AVERAGE(Table1[Ratings]))</f>
        <v>3.8</v>
      </c>
      <c r="J1593" s="1" t="str">
        <f>IF(Table1[[#This Row],[numBuyers]]&lt;&gt;"None",LEFT(Table1[[#This Row],[numBuyers]],SEARCH(" ",Table1[[#This Row],[numBuyers]])-1), "None")</f>
        <v>149</v>
      </c>
      <c r="K1593" s="1">
        <f>IFERROR(LEFT(Table1[[#This Row],[Column1]],SEARCH("k", Table1[[#This Row],[Column1]])-1), 0)</f>
        <v>0</v>
      </c>
      <c r="L1593" s="16" t="str">
        <f>IF(Table1[[#This Row],[Column2]]=0, Table1[[#This Row],[Column1]], Table1[[#This Row],[Column2]]*1000)</f>
        <v>149</v>
      </c>
      <c r="M1593" s="14" t="str">
        <f>IFERROR(MID(Table1[[#This Row],[price]],SEARCH("¹",Table1[[#This Row],[price]])+1, 10), MID(Table1[[#This Row],[price]],SEARCH("Rs. ",Table1[[#This Row],[price]])+4, 10))</f>
        <v>1127</v>
      </c>
      <c r="N1593" s="6" t="str">
        <f>IF(ISNUMBER(SEARCH("Men", Table1[[#This Row],[name]])), "Men", "Women")</f>
        <v>Men</v>
      </c>
      <c r="O1593" s="6"/>
      <c r="P1593" s="6"/>
    </row>
    <row r="1594" spans="1:16" ht="19.8" customHeight="1" x14ac:dyDescent="0.3">
      <c r="A1594" t="s">
        <v>884</v>
      </c>
      <c r="B1594" t="s">
        <v>6348</v>
      </c>
      <c r="C1594" t="s">
        <v>967</v>
      </c>
      <c r="D1594" t="s">
        <v>18</v>
      </c>
      <c r="E1594" s="1" t="s">
        <v>6349</v>
      </c>
      <c r="F1594" s="1" t="s">
        <v>6350</v>
      </c>
      <c r="G1594" s="1" t="s">
        <v>6351</v>
      </c>
      <c r="H1594" t="s">
        <v>1665</v>
      </c>
      <c r="I1594" s="10" t="str">
        <f>IFERROR(LEFT(Table1[[#This Row],[ratingOld]],SEARCH("|", Table1[[#This Row],[ratingOld]])-2), AVERAGE(Table1[Ratings]))</f>
        <v>4.2</v>
      </c>
      <c r="J1594" s="1" t="str">
        <f>IF(Table1[[#This Row],[numBuyers]]&lt;&gt;"None",LEFT(Table1[[#This Row],[numBuyers]],SEARCH(" ",Table1[[#This Row],[numBuyers]])-1), "None")</f>
        <v>82</v>
      </c>
      <c r="K1594" s="1">
        <f>IFERROR(LEFT(Table1[[#This Row],[Column1]],SEARCH("k", Table1[[#This Row],[Column1]])-1), 0)</f>
        <v>0</v>
      </c>
      <c r="L1594" s="16" t="str">
        <f>IF(Table1[[#This Row],[Column2]]=0, Table1[[#This Row],[Column1]], Table1[[#This Row],[Column2]]*1000)</f>
        <v>82</v>
      </c>
      <c r="M1594" s="14" t="str">
        <f>IFERROR(MID(Table1[[#This Row],[price]],SEARCH("¹",Table1[[#This Row],[price]])+1, 10), MID(Table1[[#This Row],[price]],SEARCH("Rs. ",Table1[[#This Row],[price]])+4, 10))</f>
        <v>1799</v>
      </c>
      <c r="N1594" s="6" t="str">
        <f>IF(ISNUMBER(SEARCH("Men", Table1[[#This Row],[name]])), "Men", "Women")</f>
        <v>Men</v>
      </c>
      <c r="O1594" s="6"/>
      <c r="P1594" s="6"/>
    </row>
    <row r="1595" spans="1:16" ht="19.8" customHeight="1" x14ac:dyDescent="0.3">
      <c r="A1595" t="s">
        <v>1903</v>
      </c>
      <c r="B1595" t="s">
        <v>6352</v>
      </c>
      <c r="C1595" t="s">
        <v>6353</v>
      </c>
      <c r="D1595" t="s">
        <v>21</v>
      </c>
      <c r="E1595" s="1" t="s">
        <v>6354</v>
      </c>
      <c r="F1595" s="1" t="s">
        <v>418</v>
      </c>
      <c r="G1595" s="1" t="s">
        <v>6355</v>
      </c>
      <c r="H1595" t="s">
        <v>1280</v>
      </c>
      <c r="I1595" s="10" t="str">
        <f>IFERROR(LEFT(Table1[[#This Row],[ratingOld]],SEARCH("|", Table1[[#This Row],[ratingOld]])-2), AVERAGE(Table1[Ratings]))</f>
        <v>4.7</v>
      </c>
      <c r="J1595" s="1" t="str">
        <f>IF(Table1[[#This Row],[numBuyers]]&lt;&gt;"None",LEFT(Table1[[#This Row],[numBuyers]],SEARCH(" ",Table1[[#This Row],[numBuyers]])-1), "None")</f>
        <v>128</v>
      </c>
      <c r="K1595" s="1">
        <f>IFERROR(LEFT(Table1[[#This Row],[Column1]],SEARCH("k", Table1[[#This Row],[Column1]])-1), 0)</f>
        <v>0</v>
      </c>
      <c r="L1595" s="16" t="str">
        <f>IF(Table1[[#This Row],[Column2]]=0, Table1[[#This Row],[Column1]], Table1[[#This Row],[Column2]]*1000)</f>
        <v>128</v>
      </c>
      <c r="M1595" s="14" t="str">
        <f>IFERROR(MID(Table1[[#This Row],[price]],SEARCH("¹",Table1[[#This Row],[price]])+1, 10), MID(Table1[[#This Row],[price]],SEARCH("Rs. ",Table1[[#This Row],[price]])+4, 10))</f>
        <v>11999</v>
      </c>
      <c r="N1595" s="6" t="str">
        <f>IF(ISNUMBER(SEARCH("Men", Table1[[#This Row],[name]])), "Men", "Women")</f>
        <v>Men</v>
      </c>
      <c r="O1595" s="6"/>
      <c r="P1595" s="6"/>
    </row>
    <row r="1596" spans="1:16" ht="19.8" customHeight="1" x14ac:dyDescent="0.3">
      <c r="A1596" t="s">
        <v>148</v>
      </c>
      <c r="B1596" t="s">
        <v>149</v>
      </c>
      <c r="C1596" t="s">
        <v>1109</v>
      </c>
      <c r="D1596" t="s">
        <v>21</v>
      </c>
      <c r="E1596" t="s">
        <v>151</v>
      </c>
      <c r="F1596" t="s">
        <v>373</v>
      </c>
      <c r="G1596" s="1" t="s">
        <v>6356</v>
      </c>
      <c r="H1596" t="s">
        <v>1678</v>
      </c>
      <c r="I1596" s="10" t="str">
        <f>IFERROR(LEFT(Table1[[#This Row],[ratingOld]],SEARCH("|", Table1[[#This Row],[ratingOld]])-2), AVERAGE(Table1[Ratings]))</f>
        <v>4.2</v>
      </c>
      <c r="J1596" s="1" t="str">
        <f>IF(Table1[[#This Row],[numBuyers]]&lt;&gt;"None",LEFT(Table1[[#This Row],[numBuyers]],SEARCH(" ",Table1[[#This Row],[numBuyers]])-1), "None")</f>
        <v>288</v>
      </c>
      <c r="K1596" s="1">
        <f>IFERROR(LEFT(Table1[[#This Row],[Column1]],SEARCH("k", Table1[[#This Row],[Column1]])-1), 0)</f>
        <v>0</v>
      </c>
      <c r="L1596" s="16" t="str">
        <f>IF(Table1[[#This Row],[Column2]]=0, Table1[[#This Row],[Column1]], Table1[[#This Row],[Column2]]*1000)</f>
        <v>288</v>
      </c>
      <c r="M1596" s="14" t="str">
        <f>IFERROR(MID(Table1[[#This Row],[price]],SEARCH("¹",Table1[[#This Row],[price]])+1, 10), MID(Table1[[#This Row],[price]],SEARCH("Rs. ",Table1[[#This Row],[price]])+4, 10))</f>
        <v>1499</v>
      </c>
      <c r="N1596" s="6" t="str">
        <f>IF(ISNUMBER(SEARCH("Men", Table1[[#This Row],[name]])), "Men", "Women")</f>
        <v>Men</v>
      </c>
      <c r="O1596" s="6"/>
      <c r="P1596" s="6"/>
    </row>
    <row r="1597" spans="1:16" ht="19.8" customHeight="1" x14ac:dyDescent="0.3">
      <c r="A1597" t="s">
        <v>638</v>
      </c>
      <c r="B1597" t="s">
        <v>6357</v>
      </c>
      <c r="C1597" t="s">
        <v>6358</v>
      </c>
      <c r="D1597" t="s">
        <v>10</v>
      </c>
      <c r="E1597" s="1" t="s">
        <v>6359</v>
      </c>
      <c r="F1597" s="1" t="s">
        <v>1449</v>
      </c>
      <c r="G1597" s="1" t="s">
        <v>6360</v>
      </c>
      <c r="H1597" t="s">
        <v>875</v>
      </c>
      <c r="I1597" s="10" t="str">
        <f>IFERROR(LEFT(Table1[[#This Row],[ratingOld]],SEARCH("|", Table1[[#This Row],[ratingOld]])-2), AVERAGE(Table1[Ratings]))</f>
        <v>4.8</v>
      </c>
      <c r="J1597" s="1" t="str">
        <f>IF(Table1[[#This Row],[numBuyers]]&lt;&gt;"None",LEFT(Table1[[#This Row],[numBuyers]],SEARCH(" ",Table1[[#This Row],[numBuyers]])-1), "None")</f>
        <v>10</v>
      </c>
      <c r="K1597" s="1">
        <f>IFERROR(LEFT(Table1[[#This Row],[Column1]],SEARCH("k", Table1[[#This Row],[Column1]])-1), 0)</f>
        <v>0</v>
      </c>
      <c r="L1597" s="16" t="str">
        <f>IF(Table1[[#This Row],[Column2]]=0, Table1[[#This Row],[Column1]], Table1[[#This Row],[Column2]]*1000)</f>
        <v>10</v>
      </c>
      <c r="M1597" s="14" t="str">
        <f>IFERROR(MID(Table1[[#This Row],[price]],SEARCH("¹",Table1[[#This Row],[price]])+1, 10), MID(Table1[[#This Row],[price]],SEARCH("Rs. ",Table1[[#This Row],[price]])+4, 10))</f>
        <v>6824</v>
      </c>
      <c r="N1597" s="6" t="str">
        <f>IF(ISNUMBER(SEARCH("Men", Table1[[#This Row],[name]])), "Men", "Women")</f>
        <v>Men</v>
      </c>
      <c r="O1597" s="6"/>
      <c r="P1597" s="6"/>
    </row>
    <row r="1598" spans="1:16" ht="19.8" customHeight="1" x14ac:dyDescent="0.3">
      <c r="A1598" t="s">
        <v>2172</v>
      </c>
      <c r="B1598" t="s">
        <v>289</v>
      </c>
      <c r="C1598" t="s">
        <v>6361</v>
      </c>
      <c r="D1598" t="s">
        <v>2395</v>
      </c>
      <c r="E1598" s="1" t="s">
        <v>6362</v>
      </c>
      <c r="F1598" s="1" t="s">
        <v>6363</v>
      </c>
      <c r="G1598" s="1" t="s">
        <v>6364</v>
      </c>
      <c r="H1598" t="s">
        <v>6365</v>
      </c>
      <c r="I1598" s="10" t="str">
        <f>IFERROR(LEFT(Table1[[#This Row],[ratingOld]],SEARCH("|", Table1[[#This Row],[ratingOld]])-2), AVERAGE(Table1[Ratings]))</f>
        <v>3.9</v>
      </c>
      <c r="J1598" s="1" t="str">
        <f>IF(Table1[[#This Row],[numBuyers]]&lt;&gt;"None",LEFT(Table1[[#This Row],[numBuyers]],SEARCH(" ",Table1[[#This Row],[numBuyers]])-1), "None")</f>
        <v>416</v>
      </c>
      <c r="K1598" s="1">
        <f>IFERROR(LEFT(Table1[[#This Row],[Column1]],SEARCH("k", Table1[[#This Row],[Column1]])-1), 0)</f>
        <v>0</v>
      </c>
      <c r="L1598" s="16" t="str">
        <f>IF(Table1[[#This Row],[Column2]]=0, Table1[[#This Row],[Column1]], Table1[[#This Row],[Column2]]*1000)</f>
        <v>416</v>
      </c>
      <c r="M1598" s="14" t="str">
        <f>IFERROR(MID(Table1[[#This Row],[price]],SEARCH("¹",Table1[[#This Row],[price]])+1, 10), MID(Table1[[#This Row],[price]],SEARCH("Rs. ",Table1[[#This Row],[price]])+4, 10))</f>
        <v>1937</v>
      </c>
      <c r="N1598" s="6" t="str">
        <f>IF(ISNUMBER(SEARCH("Men", Table1[[#This Row],[name]])), "Men", "Women")</f>
        <v>Men</v>
      </c>
      <c r="O1598" s="6"/>
      <c r="P1598" s="6"/>
    </row>
    <row r="1599" spans="1:16" ht="19.8" customHeight="1" x14ac:dyDescent="0.3">
      <c r="A1599" t="s">
        <v>1215</v>
      </c>
      <c r="B1599" t="s">
        <v>6366</v>
      </c>
      <c r="C1599" t="s">
        <v>4606</v>
      </c>
      <c r="D1599" t="s">
        <v>88</v>
      </c>
      <c r="E1599" t="s">
        <v>6367</v>
      </c>
      <c r="F1599" s="1" t="s">
        <v>626</v>
      </c>
      <c r="G1599" s="1" t="s">
        <v>6368</v>
      </c>
      <c r="H1599" t="s">
        <v>598</v>
      </c>
      <c r="I1599" s="10" t="str">
        <f>IFERROR(LEFT(Table1[[#This Row],[ratingOld]],SEARCH("|", Table1[[#This Row],[ratingOld]])-2), AVERAGE(Table1[Ratings]))</f>
        <v>4.1</v>
      </c>
      <c r="J1599" s="1" t="str">
        <f>IF(Table1[[#This Row],[numBuyers]]&lt;&gt;"None",LEFT(Table1[[#This Row],[numBuyers]],SEARCH(" ",Table1[[#This Row],[numBuyers]])-1), "None")</f>
        <v>232</v>
      </c>
      <c r="K1599" s="1">
        <f>IFERROR(LEFT(Table1[[#This Row],[Column1]],SEARCH("k", Table1[[#This Row],[Column1]])-1), 0)</f>
        <v>0</v>
      </c>
      <c r="L1599" s="16" t="str">
        <f>IF(Table1[[#This Row],[Column2]]=0, Table1[[#This Row],[Column1]], Table1[[#This Row],[Column2]]*1000)</f>
        <v>232</v>
      </c>
      <c r="M1599" s="14" t="str">
        <f>IFERROR(MID(Table1[[#This Row],[price]],SEARCH("¹",Table1[[#This Row],[price]])+1, 10), MID(Table1[[#This Row],[price]],SEARCH("Rs. ",Table1[[#This Row],[price]])+4, 10))</f>
        <v>554</v>
      </c>
      <c r="N1599" s="6" t="str">
        <f>IF(ISNUMBER(SEARCH("Men", Table1[[#This Row],[name]])), "Men", "Women")</f>
        <v>Men</v>
      </c>
      <c r="O1599" s="6"/>
      <c r="P1599" s="6"/>
    </row>
    <row r="1600" spans="1:16" ht="19.8" customHeight="1" x14ac:dyDescent="0.3">
      <c r="A1600" t="s">
        <v>2498</v>
      </c>
      <c r="B1600" t="s">
        <v>6369</v>
      </c>
      <c r="C1600" t="s">
        <v>1461</v>
      </c>
      <c r="D1600" t="s">
        <v>68</v>
      </c>
      <c r="E1600" s="1" t="s">
        <v>6370</v>
      </c>
      <c r="F1600" s="1" t="s">
        <v>1404</v>
      </c>
      <c r="G1600" s="1" t="s">
        <v>6371</v>
      </c>
      <c r="H1600" t="s">
        <v>6372</v>
      </c>
      <c r="I1600" s="10" t="str">
        <f>IFERROR(LEFT(Table1[[#This Row],[ratingOld]],SEARCH("|", Table1[[#This Row],[ratingOld]])-2), AVERAGE(Table1[Ratings]))</f>
        <v>3.8</v>
      </c>
      <c r="J1600" s="1" t="str">
        <f>IF(Table1[[#This Row],[numBuyers]]&lt;&gt;"None",LEFT(Table1[[#This Row],[numBuyers]],SEARCH(" ",Table1[[#This Row],[numBuyers]])-1), "None")</f>
        <v>260</v>
      </c>
      <c r="K1600" s="1">
        <f>IFERROR(LEFT(Table1[[#This Row],[Column1]],SEARCH("k", Table1[[#This Row],[Column1]])-1), 0)</f>
        <v>0</v>
      </c>
      <c r="L1600" s="16" t="str">
        <f>IF(Table1[[#This Row],[Column2]]=0, Table1[[#This Row],[Column1]], Table1[[#This Row],[Column2]]*1000)</f>
        <v>260</v>
      </c>
      <c r="M1600" s="14" t="str">
        <f>IFERROR(MID(Table1[[#This Row],[price]],SEARCH("¹",Table1[[#This Row],[price]])+1, 10), MID(Table1[[#This Row],[price]],SEARCH("Rs. ",Table1[[#This Row],[price]])+4, 10))</f>
        <v>269</v>
      </c>
      <c r="N1600" s="6" t="str">
        <f>IF(ISNUMBER(SEARCH("Men", Table1[[#This Row],[name]])), "Men", "Women")</f>
        <v>Men</v>
      </c>
      <c r="O1600" s="6"/>
      <c r="P1600" s="6"/>
    </row>
    <row r="1601" spans="1:16" ht="19.8" customHeight="1" x14ac:dyDescent="0.3">
      <c r="A1601" t="s">
        <v>2372</v>
      </c>
      <c r="B1601" t="s">
        <v>6373</v>
      </c>
      <c r="C1601" t="s">
        <v>24</v>
      </c>
      <c r="D1601" t="s">
        <v>235</v>
      </c>
      <c r="E1601" s="1" t="s">
        <v>6374</v>
      </c>
      <c r="F1601" s="1" t="s">
        <v>3809</v>
      </c>
      <c r="G1601" s="1" t="s">
        <v>5380</v>
      </c>
      <c r="H1601" t="s">
        <v>294</v>
      </c>
      <c r="I1601" s="10" t="str">
        <f>IFERROR(LEFT(Table1[[#This Row],[ratingOld]],SEARCH("|", Table1[[#This Row],[ratingOld]])-2), AVERAGE(Table1[Ratings]))</f>
        <v>4.5</v>
      </c>
      <c r="J1601" s="1" t="str">
        <f>IF(Table1[[#This Row],[numBuyers]]&lt;&gt;"None",LEFT(Table1[[#This Row],[numBuyers]],SEARCH(" ",Table1[[#This Row],[numBuyers]])-1), "None")</f>
        <v>28</v>
      </c>
      <c r="K1601" s="1">
        <f>IFERROR(LEFT(Table1[[#This Row],[Column1]],SEARCH("k", Table1[[#This Row],[Column1]])-1), 0)</f>
        <v>0</v>
      </c>
      <c r="L1601" s="16" t="str">
        <f>IF(Table1[[#This Row],[Column2]]=0, Table1[[#This Row],[Column1]], Table1[[#This Row],[Column2]]*1000)</f>
        <v>28</v>
      </c>
      <c r="M1601" s="14" t="str">
        <f>IFERROR(MID(Table1[[#This Row],[price]],SEARCH("¹",Table1[[#This Row],[price]])+1, 10), MID(Table1[[#This Row],[price]],SEARCH("Rs. ",Table1[[#This Row],[price]])+4, 10))</f>
        <v>1399</v>
      </c>
      <c r="N1601" s="6" t="str">
        <f>IF(ISNUMBER(SEARCH("Men", Table1[[#This Row],[name]])), "Men", "Women")</f>
        <v>Men</v>
      </c>
      <c r="O1601" s="6"/>
      <c r="P1601" s="6"/>
    </row>
    <row r="1602" spans="1:16" ht="19.8" customHeight="1" x14ac:dyDescent="0.3">
      <c r="A1602" t="s">
        <v>127</v>
      </c>
      <c r="B1602" t="s">
        <v>6375</v>
      </c>
      <c r="C1602" t="s">
        <v>260</v>
      </c>
      <c r="D1602" t="s">
        <v>68</v>
      </c>
      <c r="E1602" s="1" t="s">
        <v>6376</v>
      </c>
      <c r="F1602" t="s">
        <v>1777</v>
      </c>
      <c r="G1602" s="1" t="s">
        <v>6377</v>
      </c>
      <c r="H1602" t="s">
        <v>1062</v>
      </c>
      <c r="I1602" s="10" t="str">
        <f>IFERROR(LEFT(Table1[[#This Row],[ratingOld]],SEARCH("|", Table1[[#This Row],[ratingOld]])-2), AVERAGE(Table1[Ratings]))</f>
        <v>4.2</v>
      </c>
      <c r="J1602" s="1" t="str">
        <f>IF(Table1[[#This Row],[numBuyers]]&lt;&gt;"None",LEFT(Table1[[#This Row],[numBuyers]],SEARCH(" ",Table1[[#This Row],[numBuyers]])-1), "None")</f>
        <v>975</v>
      </c>
      <c r="K1602" s="1">
        <f>IFERROR(LEFT(Table1[[#This Row],[Column1]],SEARCH("k", Table1[[#This Row],[Column1]])-1), 0)</f>
        <v>0</v>
      </c>
      <c r="L1602" s="16" t="str">
        <f>IF(Table1[[#This Row],[Column2]]=0, Table1[[#This Row],[Column1]], Table1[[#This Row],[Column2]]*1000)</f>
        <v>975</v>
      </c>
      <c r="M1602" s="14" t="str">
        <f>IFERROR(MID(Table1[[#This Row],[price]],SEARCH("¹",Table1[[#This Row],[price]])+1, 10), MID(Table1[[#This Row],[price]],SEARCH("Rs. ",Table1[[#This Row],[price]])+4, 10))</f>
        <v>1124</v>
      </c>
      <c r="N1602" s="6" t="str">
        <f>IF(ISNUMBER(SEARCH("Men", Table1[[#This Row],[name]])), "Men", "Women")</f>
        <v>Men</v>
      </c>
      <c r="O1602" s="6"/>
      <c r="P1602" s="6"/>
    </row>
    <row r="1603" spans="1:16" ht="19.8" customHeight="1" x14ac:dyDescent="0.3">
      <c r="A1603" t="s">
        <v>1623</v>
      </c>
      <c r="B1603" t="s">
        <v>5894</v>
      </c>
      <c r="C1603" t="s">
        <v>1572</v>
      </c>
      <c r="D1603" t="s">
        <v>5398</v>
      </c>
      <c r="E1603" s="1" t="s">
        <v>6378</v>
      </c>
      <c r="F1603" s="1" t="s">
        <v>823</v>
      </c>
      <c r="G1603" s="1" t="s">
        <v>6379</v>
      </c>
      <c r="H1603" t="s">
        <v>6380</v>
      </c>
      <c r="I1603" s="10" t="str">
        <f>IFERROR(LEFT(Table1[[#This Row],[ratingOld]],SEARCH("|", Table1[[#This Row],[ratingOld]])-2), AVERAGE(Table1[Ratings]))</f>
        <v>4.2</v>
      </c>
      <c r="J1603" s="1" t="str">
        <f>IF(Table1[[#This Row],[numBuyers]]&lt;&gt;"None",LEFT(Table1[[#This Row],[numBuyers]],SEARCH(" ",Table1[[#This Row],[numBuyers]])-1), "None")</f>
        <v>490</v>
      </c>
      <c r="K1603" s="1">
        <f>IFERROR(LEFT(Table1[[#This Row],[Column1]],SEARCH("k", Table1[[#This Row],[Column1]])-1), 0)</f>
        <v>0</v>
      </c>
      <c r="L1603" s="16" t="str">
        <f>IF(Table1[[#This Row],[Column2]]=0, Table1[[#This Row],[Column1]], Table1[[#This Row],[Column2]]*1000)</f>
        <v>490</v>
      </c>
      <c r="M1603" s="14" t="str">
        <f>IFERROR(MID(Table1[[#This Row],[price]],SEARCH("¹",Table1[[#This Row],[price]])+1, 10), MID(Table1[[#This Row],[price]],SEARCH("Rs. ",Table1[[#This Row],[price]])+4, 10))</f>
        <v>949</v>
      </c>
      <c r="N1603" s="6" t="str">
        <f>IF(ISNUMBER(SEARCH("Men", Table1[[#This Row],[name]])), "Men", "Women")</f>
        <v>Men</v>
      </c>
      <c r="O1603" s="6"/>
      <c r="P1603" s="6"/>
    </row>
    <row r="1604" spans="1:16" ht="19.8" customHeight="1" x14ac:dyDescent="0.3">
      <c r="A1604" t="s">
        <v>365</v>
      </c>
      <c r="B1604" t="s">
        <v>6381</v>
      </c>
      <c r="C1604" t="s">
        <v>816</v>
      </c>
      <c r="D1604" t="s">
        <v>254</v>
      </c>
      <c r="E1604" s="1" t="s">
        <v>6382</v>
      </c>
      <c r="F1604" s="1" t="s">
        <v>1980</v>
      </c>
      <c r="G1604" s="1" t="s">
        <v>6383</v>
      </c>
      <c r="H1604" t="s">
        <v>185</v>
      </c>
      <c r="I1604" s="10" t="str">
        <f>IFERROR(LEFT(Table1[[#This Row],[ratingOld]],SEARCH("|", Table1[[#This Row],[ratingOld]])-2), AVERAGE(Table1[Ratings]))</f>
        <v>3.6</v>
      </c>
      <c r="J1604" s="1" t="str">
        <f>IF(Table1[[#This Row],[numBuyers]]&lt;&gt;"None",LEFT(Table1[[#This Row],[numBuyers]],SEARCH(" ",Table1[[#This Row],[numBuyers]])-1), "None")</f>
        <v>9</v>
      </c>
      <c r="K1604" s="1">
        <f>IFERROR(LEFT(Table1[[#This Row],[Column1]],SEARCH("k", Table1[[#This Row],[Column1]])-1), 0)</f>
        <v>0</v>
      </c>
      <c r="L1604" s="16" t="str">
        <f>IF(Table1[[#This Row],[Column2]]=0, Table1[[#This Row],[Column1]], Table1[[#This Row],[Column2]]*1000)</f>
        <v>9</v>
      </c>
      <c r="M1604" s="14" t="str">
        <f>IFERROR(MID(Table1[[#This Row],[price]],SEARCH("¹",Table1[[#This Row],[price]])+1, 10), MID(Table1[[#This Row],[price]],SEARCH("Rs. ",Table1[[#This Row],[price]])+4, 10))</f>
        <v>1709</v>
      </c>
      <c r="N1604" s="6" t="str">
        <f>IF(ISNUMBER(SEARCH("Men", Table1[[#This Row],[name]])), "Men", "Women")</f>
        <v>Women</v>
      </c>
      <c r="O1604" s="6"/>
      <c r="P1604" s="6"/>
    </row>
    <row r="1605" spans="1:16" ht="19.8" customHeight="1" x14ac:dyDescent="0.3">
      <c r="A1605" t="s">
        <v>240</v>
      </c>
      <c r="B1605" t="s">
        <v>6384</v>
      </c>
      <c r="C1605" t="s">
        <v>6385</v>
      </c>
      <c r="D1605" t="s">
        <v>1705</v>
      </c>
      <c r="E1605" t="s">
        <v>6386</v>
      </c>
      <c r="F1605" t="s">
        <v>373</v>
      </c>
      <c r="G1605" s="1" t="s">
        <v>6387</v>
      </c>
      <c r="H1605" t="s">
        <v>3879</v>
      </c>
      <c r="I1605" s="10" t="str">
        <f>IFERROR(LEFT(Table1[[#This Row],[ratingOld]],SEARCH("|", Table1[[#This Row],[ratingOld]])-2), AVERAGE(Table1[Ratings]))</f>
        <v>4.1</v>
      </c>
      <c r="J1605" s="1" t="str">
        <f>IF(Table1[[#This Row],[numBuyers]]&lt;&gt;"None",LEFT(Table1[[#This Row],[numBuyers]],SEARCH(" ",Table1[[#This Row],[numBuyers]])-1), "None")</f>
        <v>533</v>
      </c>
      <c r="K1605" s="1">
        <f>IFERROR(LEFT(Table1[[#This Row],[Column1]],SEARCH("k", Table1[[#This Row],[Column1]])-1), 0)</f>
        <v>0</v>
      </c>
      <c r="L1605" s="16" t="str">
        <f>IF(Table1[[#This Row],[Column2]]=0, Table1[[#This Row],[Column1]], Table1[[#This Row],[Column2]]*1000)</f>
        <v>533</v>
      </c>
      <c r="M1605" s="14" t="str">
        <f>IFERROR(MID(Table1[[#This Row],[price]],SEARCH("¹",Table1[[#This Row],[price]])+1, 10), MID(Table1[[#This Row],[price]],SEARCH("Rs. ",Table1[[#This Row],[price]])+4, 10))</f>
        <v>369</v>
      </c>
      <c r="N1605" s="6" t="str">
        <f>IF(ISNUMBER(SEARCH("Men", Table1[[#This Row],[name]])), "Men", "Women")</f>
        <v>Men</v>
      </c>
      <c r="O1605" s="6"/>
      <c r="P1605" s="6"/>
    </row>
    <row r="1606" spans="1:16" ht="19.8" hidden="1" customHeight="1" x14ac:dyDescent="0.3">
      <c r="A1606" t="s">
        <v>1318</v>
      </c>
      <c r="B1606" t="s">
        <v>289</v>
      </c>
      <c r="C1606" t="s">
        <v>557</v>
      </c>
      <c r="D1606" t="s">
        <v>18</v>
      </c>
      <c r="E1606" s="1" t="s">
        <v>6388</v>
      </c>
      <c r="F1606" s="1" t="s">
        <v>3986</v>
      </c>
      <c r="G1606" t="s">
        <v>21</v>
      </c>
      <c r="H1606" t="s">
        <v>21</v>
      </c>
      <c r="I1606" s="1" t="str">
        <f ca="1">IFERROR(LEFT(Table1[[#This Row],[ratingOld]],SEARCH("|", Table1[[#This Row],[ratingOld]])-2), AVERAGE(Table1[Ratings]))</f>
        <v>4.4</v>
      </c>
      <c r="J1606" s="1" t="str">
        <f>IF(Table1[[#This Row],[numBuyers]]&lt;&gt;"None",LEFT(Table1[[#This Row],[numBuyers]],SEARCH(" ",Table1[[#This Row],[numBuyers]])-1), "None")</f>
        <v>None</v>
      </c>
      <c r="K1606" s="1">
        <f>IFERROR(LEFT(Table1[[#This Row],[Column1]],SEARCH("k", Table1[[#This Row],[Column1]])-1), 0)</f>
        <v>0</v>
      </c>
      <c r="L1606" s="6" t="str">
        <f>IF(Table1[[#This Row],[Column2]]=0, Table1[[#This Row],[Column1]], Table1[[#This Row],[Column2]]*1000)</f>
        <v>None</v>
      </c>
      <c r="M1606" s="6" t="str">
        <f>IFERROR(MID(Table1[[#This Row],[price]],SEARCH("¹",Table1[[#This Row],[price]])+1, 10), MID(Table1[[#This Row],[price]],SEARCH("Rs. ",Table1[[#This Row],[price]])+4, 10))</f>
        <v>1679</v>
      </c>
      <c r="N1606" s="6" t="str">
        <f>IF(ISNUMBER(SEARCH("Men", Table1[[#This Row],[name]])), "Men", "Women")</f>
        <v>Men</v>
      </c>
      <c r="O1606" s="6" t="str">
        <f>TRIM(RIGHT(SUBSTITUTE(Table1[[#This Row],[name]], " ", REPT(" ", 100)), 100))</f>
        <v>Sneakers</v>
      </c>
      <c r="P160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607" spans="1:16" ht="19.8" customHeight="1" x14ac:dyDescent="0.3">
      <c r="A1607" t="s">
        <v>6389</v>
      </c>
      <c r="B1607" t="s">
        <v>6390</v>
      </c>
      <c r="C1607" t="s">
        <v>6025</v>
      </c>
      <c r="D1607" t="s">
        <v>6391</v>
      </c>
      <c r="E1607" s="1" t="s">
        <v>6392</v>
      </c>
      <c r="F1607" t="s">
        <v>6393</v>
      </c>
      <c r="G1607" s="1" t="s">
        <v>6394</v>
      </c>
      <c r="H1607" t="s">
        <v>988</v>
      </c>
      <c r="I1607" s="10" t="str">
        <f>IFERROR(LEFT(Table1[[#This Row],[ratingOld]],SEARCH("|", Table1[[#This Row],[ratingOld]])-2), AVERAGE(Table1[Ratings]))</f>
        <v>4.3</v>
      </c>
      <c r="J1607" s="1" t="str">
        <f>IF(Table1[[#This Row],[numBuyers]]&lt;&gt;"None",LEFT(Table1[[#This Row],[numBuyers]],SEARCH(" ",Table1[[#This Row],[numBuyers]])-1), "None")</f>
        <v>205</v>
      </c>
      <c r="K1607" s="1">
        <f>IFERROR(LEFT(Table1[[#This Row],[Column1]],SEARCH("k", Table1[[#This Row],[Column1]])-1), 0)</f>
        <v>0</v>
      </c>
      <c r="L1607" s="16" t="str">
        <f>IF(Table1[[#This Row],[Column2]]=0, Table1[[#This Row],[Column1]], Table1[[#This Row],[Column2]]*1000)</f>
        <v>205</v>
      </c>
      <c r="M1607" s="14" t="str">
        <f>IFERROR(MID(Table1[[#This Row],[price]],SEARCH("¹",Table1[[#This Row],[price]])+1, 10), MID(Table1[[#This Row],[price]],SEARCH("Rs. ",Table1[[#This Row],[price]])+4, 10))</f>
        <v>818</v>
      </c>
      <c r="N1607" s="6" t="str">
        <f>IF(ISNUMBER(SEARCH("Men", Table1[[#This Row],[name]])), "Men", "Women")</f>
        <v>Men</v>
      </c>
      <c r="O1607" s="6"/>
      <c r="P1607" s="6"/>
    </row>
    <row r="1608" spans="1:16" ht="19.8" hidden="1" customHeight="1" x14ac:dyDescent="0.3">
      <c r="A1608" t="s">
        <v>6395</v>
      </c>
      <c r="B1608" t="s">
        <v>6396</v>
      </c>
      <c r="C1608" t="s">
        <v>6397</v>
      </c>
      <c r="D1608" t="s">
        <v>6398</v>
      </c>
      <c r="E1608" s="1" t="s">
        <v>6399</v>
      </c>
      <c r="F1608" s="1" t="s">
        <v>2900</v>
      </c>
      <c r="G1608" t="s">
        <v>21</v>
      </c>
      <c r="H1608" t="s">
        <v>21</v>
      </c>
      <c r="I1608" s="1" t="str">
        <f ca="1">IFERROR(LEFT(Table1[[#This Row],[ratingOld]],SEARCH("|", Table1[[#This Row],[ratingOld]])-2), AVERAGE(Table1[Ratings]))</f>
        <v>4.4</v>
      </c>
      <c r="J1608" s="1" t="str">
        <f>IF(Table1[[#This Row],[numBuyers]]&lt;&gt;"None",LEFT(Table1[[#This Row],[numBuyers]],SEARCH(" ",Table1[[#This Row],[numBuyers]])-1), "None")</f>
        <v>None</v>
      </c>
      <c r="K1608" s="1">
        <f>IFERROR(LEFT(Table1[[#This Row],[Column1]],SEARCH("k", Table1[[#This Row],[Column1]])-1), 0)</f>
        <v>0</v>
      </c>
      <c r="L1608" s="6" t="str">
        <f>IF(Table1[[#This Row],[Column2]]=0, Table1[[#This Row],[Column1]], Table1[[#This Row],[Column2]]*1000)</f>
        <v>None</v>
      </c>
      <c r="M1608" s="6" t="str">
        <f>IFERROR(MID(Table1[[#This Row],[price]],SEARCH("¹",Table1[[#This Row],[price]])+1, 10), MID(Table1[[#This Row],[price]],SEARCH("Rs. ",Table1[[#This Row],[price]])+4, 10))</f>
        <v>591</v>
      </c>
      <c r="N1608" s="6" t="str">
        <f>IF(ISNUMBER(SEARCH("Men", Table1[[#This Row],[name]])), "Men", "Women")</f>
        <v>Men</v>
      </c>
      <c r="O1608" s="6" t="str">
        <f>TRIM(RIGHT(SUBSTITUTE(Table1[[#This Row],[name]], " ", REPT(" ", 100)), 100))</f>
        <v>Shoes</v>
      </c>
      <c r="P160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Black</v>
      </c>
    </row>
    <row r="1609" spans="1:16" ht="19.8" customHeight="1" x14ac:dyDescent="0.3">
      <c r="A1609" t="s">
        <v>127</v>
      </c>
      <c r="B1609" t="s">
        <v>6400</v>
      </c>
      <c r="C1609" t="s">
        <v>37</v>
      </c>
      <c r="D1609" t="s">
        <v>188</v>
      </c>
      <c r="E1609" s="1" t="s">
        <v>6401</v>
      </c>
      <c r="F1609" s="1" t="s">
        <v>130</v>
      </c>
      <c r="G1609" s="1" t="s">
        <v>6402</v>
      </c>
      <c r="H1609" t="s">
        <v>433</v>
      </c>
      <c r="I1609" s="10" t="str">
        <f>IFERROR(LEFT(Table1[[#This Row],[ratingOld]],SEARCH("|", Table1[[#This Row],[ratingOld]])-2), AVERAGE(Table1[Ratings]))</f>
        <v>4.8</v>
      </c>
      <c r="J1609" s="1" t="str">
        <f>IF(Table1[[#This Row],[numBuyers]]&lt;&gt;"None",LEFT(Table1[[#This Row],[numBuyers]],SEARCH(" ",Table1[[#This Row],[numBuyers]])-1), "None")</f>
        <v>15</v>
      </c>
      <c r="K1609" s="1">
        <f>IFERROR(LEFT(Table1[[#This Row],[Column1]],SEARCH("k", Table1[[#This Row],[Column1]])-1), 0)</f>
        <v>0</v>
      </c>
      <c r="L1609" s="16" t="str">
        <f>IF(Table1[[#This Row],[Column2]]=0, Table1[[#This Row],[Column1]], Table1[[#This Row],[Column2]]*1000)</f>
        <v>15</v>
      </c>
      <c r="M1609" s="14" t="str">
        <f>IFERROR(MID(Table1[[#This Row],[price]],SEARCH("¹",Table1[[#This Row],[price]])+1, 10), MID(Table1[[#This Row],[price]],SEARCH("Rs. ",Table1[[#This Row],[price]])+4, 10))</f>
        <v>999</v>
      </c>
      <c r="N1609" s="6" t="str">
        <f>IF(ISNUMBER(SEARCH("Men", Table1[[#This Row],[name]])), "Men", "Women")</f>
        <v>Men</v>
      </c>
      <c r="O1609" s="6"/>
      <c r="P1609" s="6"/>
    </row>
    <row r="1610" spans="1:16" ht="19.8" customHeight="1" x14ac:dyDescent="0.3">
      <c r="A1610" t="s">
        <v>4859</v>
      </c>
      <c r="B1610" t="s">
        <v>1662</v>
      </c>
      <c r="C1610" t="s">
        <v>5981</v>
      </c>
      <c r="D1610" t="s">
        <v>1065</v>
      </c>
      <c r="E1610" s="1" t="s">
        <v>6403</v>
      </c>
      <c r="F1610" t="s">
        <v>2101</v>
      </c>
      <c r="G1610" s="1" t="s">
        <v>6404</v>
      </c>
      <c r="H1610" t="s">
        <v>1873</v>
      </c>
      <c r="I1610" s="10" t="str">
        <f>IFERROR(LEFT(Table1[[#This Row],[ratingOld]],SEARCH("|", Table1[[#This Row],[ratingOld]])-2), AVERAGE(Table1[Ratings]))</f>
        <v>3.2</v>
      </c>
      <c r="J1610" s="1" t="str">
        <f>IF(Table1[[#This Row],[numBuyers]]&lt;&gt;"None",LEFT(Table1[[#This Row],[numBuyers]],SEARCH(" ",Table1[[#This Row],[numBuyers]])-1), "None")</f>
        <v>41</v>
      </c>
      <c r="K1610" s="1">
        <f>IFERROR(LEFT(Table1[[#This Row],[Column1]],SEARCH("k", Table1[[#This Row],[Column1]])-1), 0)</f>
        <v>0</v>
      </c>
      <c r="L1610" s="16" t="str">
        <f>IF(Table1[[#This Row],[Column2]]=0, Table1[[#This Row],[Column1]], Table1[[#This Row],[Column2]]*1000)</f>
        <v>41</v>
      </c>
      <c r="M1610" s="14" t="str">
        <f>IFERROR(MID(Table1[[#This Row],[price]],SEARCH("¹",Table1[[#This Row],[price]])+1, 10), MID(Table1[[#This Row],[price]],SEARCH("Rs. ",Table1[[#This Row],[price]])+4, 10))</f>
        <v>339</v>
      </c>
      <c r="N1610" s="6" t="str">
        <f>IF(ISNUMBER(SEARCH("Men", Table1[[#This Row],[name]])), "Men", "Women")</f>
        <v>Men</v>
      </c>
      <c r="O1610" s="6"/>
      <c r="P1610" s="6"/>
    </row>
    <row r="1611" spans="1:16" ht="19.8" customHeight="1" x14ac:dyDescent="0.3">
      <c r="A1611" t="s">
        <v>488</v>
      </c>
      <c r="B1611" t="s">
        <v>6405</v>
      </c>
      <c r="C1611" t="s">
        <v>6406</v>
      </c>
      <c r="D1611" t="s">
        <v>6407</v>
      </c>
      <c r="E1611" s="1" t="s">
        <v>6408</v>
      </c>
      <c r="F1611" t="s">
        <v>6409</v>
      </c>
      <c r="G1611" s="1" t="s">
        <v>6410</v>
      </c>
      <c r="H1611" t="s">
        <v>1655</v>
      </c>
      <c r="I1611" s="10" t="str">
        <f>IFERROR(LEFT(Table1[[#This Row],[ratingOld]],SEARCH("|", Table1[[#This Row],[ratingOld]])-2), AVERAGE(Table1[Ratings]))</f>
        <v>3.4</v>
      </c>
      <c r="J1611" s="1" t="str">
        <f>IF(Table1[[#This Row],[numBuyers]]&lt;&gt;"None",LEFT(Table1[[#This Row],[numBuyers]],SEARCH(" ",Table1[[#This Row],[numBuyers]])-1), "None")</f>
        <v>17</v>
      </c>
      <c r="K1611" s="1">
        <f>IFERROR(LEFT(Table1[[#This Row],[Column1]],SEARCH("k", Table1[[#This Row],[Column1]])-1), 0)</f>
        <v>0</v>
      </c>
      <c r="L1611" s="16" t="str">
        <f>IF(Table1[[#This Row],[Column2]]=0, Table1[[#This Row],[Column1]], Table1[[#This Row],[Column2]]*1000)</f>
        <v>17</v>
      </c>
      <c r="M1611" s="14" t="str">
        <f>IFERROR(MID(Table1[[#This Row],[price]],SEARCH("¹",Table1[[#This Row],[price]])+1, 10), MID(Table1[[#This Row],[price]],SEARCH("Rs. ",Table1[[#This Row],[price]])+4, 10))</f>
        <v>4099</v>
      </c>
      <c r="N1611" s="6" t="str">
        <f>IF(ISNUMBER(SEARCH("Men", Table1[[#This Row],[name]])), "Men", "Women")</f>
        <v>Women</v>
      </c>
      <c r="O1611" s="6"/>
      <c r="P1611" s="6"/>
    </row>
    <row r="1612" spans="1:16" ht="19.8" customHeight="1" x14ac:dyDescent="0.3">
      <c r="A1612" t="s">
        <v>1810</v>
      </c>
      <c r="B1612" t="s">
        <v>6411</v>
      </c>
      <c r="C1612" t="s">
        <v>3047</v>
      </c>
      <c r="D1612" t="s">
        <v>6412</v>
      </c>
      <c r="E1612" s="1" t="s">
        <v>3076</v>
      </c>
      <c r="F1612" s="1" t="s">
        <v>6413</v>
      </c>
      <c r="G1612" s="1" t="s">
        <v>6414</v>
      </c>
      <c r="H1612" t="s">
        <v>2827</v>
      </c>
      <c r="I1612" s="10" t="str">
        <f>IFERROR(LEFT(Table1[[#This Row],[ratingOld]],SEARCH("|", Table1[[#This Row],[ratingOld]])-2), AVERAGE(Table1[Ratings]))</f>
        <v>4</v>
      </c>
      <c r="J1612" s="1" t="str">
        <f>IF(Table1[[#This Row],[numBuyers]]&lt;&gt;"None",LEFT(Table1[[#This Row],[numBuyers]],SEARCH(" ",Table1[[#This Row],[numBuyers]])-1), "None")</f>
        <v>39</v>
      </c>
      <c r="K1612" s="1">
        <f>IFERROR(LEFT(Table1[[#This Row],[Column1]],SEARCH("k", Table1[[#This Row],[Column1]])-1), 0)</f>
        <v>0</v>
      </c>
      <c r="L1612" s="16" t="str">
        <f>IF(Table1[[#This Row],[Column2]]=0, Table1[[#This Row],[Column1]], Table1[[#This Row],[Column2]]*1000)</f>
        <v>39</v>
      </c>
      <c r="M1612" s="14" t="str">
        <f>IFERROR(MID(Table1[[#This Row],[price]],SEARCH("¹",Table1[[#This Row],[price]])+1, 10), MID(Table1[[#This Row],[price]],SEARCH("Rs. ",Table1[[#This Row],[price]])+4, 10))</f>
        <v>2599</v>
      </c>
      <c r="N1612" s="6" t="str">
        <f>IF(ISNUMBER(SEARCH("Men", Table1[[#This Row],[name]])), "Men", "Women")</f>
        <v>Women</v>
      </c>
      <c r="O1612" s="6"/>
      <c r="P1612" s="6"/>
    </row>
    <row r="1613" spans="1:16" ht="19.8" hidden="1" customHeight="1" x14ac:dyDescent="0.3">
      <c r="A1613" t="s">
        <v>3423</v>
      </c>
      <c r="B1613" t="s">
        <v>6415</v>
      </c>
      <c r="C1613" t="s">
        <v>4353</v>
      </c>
      <c r="D1613" t="s">
        <v>21</v>
      </c>
      <c r="E1613" s="1" t="s">
        <v>6416</v>
      </c>
      <c r="F1613" t="s">
        <v>21</v>
      </c>
      <c r="G1613" t="s">
        <v>21</v>
      </c>
      <c r="H1613" t="s">
        <v>21</v>
      </c>
      <c r="I1613" s="1" t="str">
        <f ca="1">IFERROR(LEFT(Table1[[#This Row],[ratingOld]],SEARCH("|", Table1[[#This Row],[ratingOld]])-2), AVERAGE(Table1[Ratings]))</f>
        <v>4.4</v>
      </c>
      <c r="J1613" s="1" t="str">
        <f>IF(Table1[[#This Row],[numBuyers]]&lt;&gt;"None",LEFT(Table1[[#This Row],[numBuyers]],SEARCH(" ",Table1[[#This Row],[numBuyers]])-1), "None")</f>
        <v>None</v>
      </c>
      <c r="K1613" s="1">
        <f>IFERROR(LEFT(Table1[[#This Row],[Column1]],SEARCH("k", Table1[[#This Row],[Column1]])-1), 0)</f>
        <v>0</v>
      </c>
      <c r="L1613" s="6" t="str">
        <f>IF(Table1[[#This Row],[Column2]]=0, Table1[[#This Row],[Column1]], Table1[[#This Row],[Column2]]*1000)</f>
        <v>None</v>
      </c>
      <c r="M1613" s="6" t="str">
        <f>IFERROR(MID(Table1[[#This Row],[price]],SEARCH("¹",Table1[[#This Row],[price]])+1, 10), MID(Table1[[#This Row],[price]],SEARCH("Rs. ",Table1[[#This Row],[price]])+4, 10))</f>
        <v>5395</v>
      </c>
      <c r="N1613" s="6" t="str">
        <f>IF(ISNUMBER(SEARCH("Men", Table1[[#This Row],[name]])), "Men", "Women")</f>
        <v>Men</v>
      </c>
      <c r="O1613" s="6" t="str">
        <f>TRIM(RIGHT(SUBSTITUTE(Table1[[#This Row],[name]], " ", REPT(" ", 100)), 100))</f>
        <v>3301QM02</v>
      </c>
      <c r="P161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614" spans="1:16" ht="19.8" customHeight="1" x14ac:dyDescent="0.3">
      <c r="A1614" t="s">
        <v>71</v>
      </c>
      <c r="B1614" t="s">
        <v>6417</v>
      </c>
      <c r="C1614" t="s">
        <v>1085</v>
      </c>
      <c r="D1614" t="s">
        <v>2829</v>
      </c>
      <c r="E1614" s="1" t="s">
        <v>6418</v>
      </c>
      <c r="F1614" s="1" t="s">
        <v>6419</v>
      </c>
      <c r="G1614" s="1" t="s">
        <v>5896</v>
      </c>
      <c r="H1614" t="s">
        <v>3017</v>
      </c>
      <c r="I1614" s="10" t="str">
        <f>IFERROR(LEFT(Table1[[#This Row],[ratingOld]],SEARCH("|", Table1[[#This Row],[ratingOld]])-2), AVERAGE(Table1[Ratings]))</f>
        <v>4.2</v>
      </c>
      <c r="J1614" s="1" t="str">
        <f>IF(Table1[[#This Row],[numBuyers]]&lt;&gt;"None",LEFT(Table1[[#This Row],[numBuyers]],SEARCH(" ",Table1[[#This Row],[numBuyers]])-1), "None")</f>
        <v>104</v>
      </c>
      <c r="K1614" s="1">
        <f>IFERROR(LEFT(Table1[[#This Row],[Column1]],SEARCH("k", Table1[[#This Row],[Column1]])-1), 0)</f>
        <v>0</v>
      </c>
      <c r="L1614" s="16" t="str">
        <f>IF(Table1[[#This Row],[Column2]]=0, Table1[[#This Row],[Column1]], Table1[[#This Row],[Column2]]*1000)</f>
        <v>104</v>
      </c>
      <c r="M1614" s="14" t="str">
        <f>IFERROR(MID(Table1[[#This Row],[price]],SEARCH("¹",Table1[[#This Row],[price]])+1, 10), MID(Table1[[#This Row],[price]],SEARCH("Rs. ",Table1[[#This Row],[price]])+4, 10))</f>
        <v>569</v>
      </c>
      <c r="N1614" s="6" t="str">
        <f>IF(ISNUMBER(SEARCH("Men", Table1[[#This Row],[name]])), "Men", "Women")</f>
        <v>Men</v>
      </c>
      <c r="O1614" s="6"/>
      <c r="P1614" s="6"/>
    </row>
    <row r="1615" spans="1:16" ht="19.8" customHeight="1" x14ac:dyDescent="0.3">
      <c r="A1615" t="s">
        <v>22</v>
      </c>
      <c r="B1615" t="s">
        <v>1582</v>
      </c>
      <c r="C1615" t="s">
        <v>516</v>
      </c>
      <c r="D1615" t="s">
        <v>1583</v>
      </c>
      <c r="E1615" t="s">
        <v>26</v>
      </c>
      <c r="F1615" s="1" t="s">
        <v>124</v>
      </c>
      <c r="G1615" s="1" t="s">
        <v>6420</v>
      </c>
      <c r="H1615" t="s">
        <v>6421</v>
      </c>
      <c r="I1615" s="10" t="str">
        <f>IFERROR(LEFT(Table1[[#This Row],[ratingOld]],SEARCH("|", Table1[[#This Row],[ratingOld]])-2), AVERAGE(Table1[Ratings]))</f>
        <v>4</v>
      </c>
      <c r="J1615" s="1" t="str">
        <f>IF(Table1[[#This Row],[numBuyers]]&lt;&gt;"None",LEFT(Table1[[#This Row],[numBuyers]],SEARCH(" ",Table1[[#This Row],[numBuyers]])-1), "None")</f>
        <v>228</v>
      </c>
      <c r="K1615" s="1">
        <f>IFERROR(LEFT(Table1[[#This Row],[Column1]],SEARCH("k", Table1[[#This Row],[Column1]])-1), 0)</f>
        <v>0</v>
      </c>
      <c r="L1615" s="16" t="str">
        <f>IF(Table1[[#This Row],[Column2]]=0, Table1[[#This Row],[Column1]], Table1[[#This Row],[Column2]]*1000)</f>
        <v>228</v>
      </c>
      <c r="M1615" s="14" t="str">
        <f>IFERROR(MID(Table1[[#This Row],[price]],SEARCH("¹",Table1[[#This Row],[price]])+1, 10), MID(Table1[[#This Row],[price]],SEARCH("Rs. ",Table1[[#This Row],[price]])+4, 10))</f>
        <v>2299</v>
      </c>
      <c r="N1615" s="6" t="str">
        <f>IF(ISNUMBER(SEARCH("Men", Table1[[#This Row],[name]])), "Men", "Women")</f>
        <v>Women</v>
      </c>
      <c r="O1615" s="6"/>
      <c r="P1615" s="6"/>
    </row>
    <row r="1616" spans="1:16" ht="19.8" customHeight="1" x14ac:dyDescent="0.3">
      <c r="A1616" t="s">
        <v>1903</v>
      </c>
      <c r="B1616" t="s">
        <v>6422</v>
      </c>
      <c r="C1616" t="s">
        <v>6353</v>
      </c>
      <c r="D1616" t="s">
        <v>21</v>
      </c>
      <c r="E1616" s="1" t="s">
        <v>6423</v>
      </c>
      <c r="F1616" s="1" t="s">
        <v>418</v>
      </c>
      <c r="G1616" s="1" t="s">
        <v>6424</v>
      </c>
      <c r="H1616" t="s">
        <v>1093</v>
      </c>
      <c r="I1616" s="10" t="str">
        <f>IFERROR(LEFT(Table1[[#This Row],[ratingOld]],SEARCH("|", Table1[[#This Row],[ratingOld]])-2), AVERAGE(Table1[Ratings]))</f>
        <v>4.5</v>
      </c>
      <c r="J1616" s="1" t="str">
        <f>IF(Table1[[#This Row],[numBuyers]]&lt;&gt;"None",LEFT(Table1[[#This Row],[numBuyers]],SEARCH(" ",Table1[[#This Row],[numBuyers]])-1), "None")</f>
        <v>33</v>
      </c>
      <c r="K1616" s="1">
        <f>IFERROR(LEFT(Table1[[#This Row],[Column1]],SEARCH("k", Table1[[#This Row],[Column1]])-1), 0)</f>
        <v>0</v>
      </c>
      <c r="L1616" s="16" t="str">
        <f>IF(Table1[[#This Row],[Column2]]=0, Table1[[#This Row],[Column1]], Table1[[#This Row],[Column2]]*1000)</f>
        <v>33</v>
      </c>
      <c r="M1616" s="14" t="str">
        <f>IFERROR(MID(Table1[[#This Row],[price]],SEARCH("¹",Table1[[#This Row],[price]])+1, 10), MID(Table1[[#This Row],[price]],SEARCH("Rs. ",Table1[[#This Row],[price]])+4, 10))</f>
        <v>11999</v>
      </c>
      <c r="N1616" s="6" t="str">
        <f>IF(ISNUMBER(SEARCH("Men", Table1[[#This Row],[name]])), "Men", "Women")</f>
        <v>Men</v>
      </c>
      <c r="O1616" s="6"/>
      <c r="P1616" s="6"/>
    </row>
    <row r="1617" spans="1:16" ht="19.8" customHeight="1" x14ac:dyDescent="0.3">
      <c r="A1617" t="s">
        <v>240</v>
      </c>
      <c r="B1617" t="s">
        <v>6425</v>
      </c>
      <c r="C1617" t="s">
        <v>4075</v>
      </c>
      <c r="D1617" t="s">
        <v>1065</v>
      </c>
      <c r="E1617" t="s">
        <v>1059</v>
      </c>
      <c r="F1617" s="1" t="s">
        <v>1060</v>
      </c>
      <c r="G1617" s="1" t="s">
        <v>6426</v>
      </c>
      <c r="H1617" t="s">
        <v>443</v>
      </c>
      <c r="I1617" s="10" t="str">
        <f>IFERROR(LEFT(Table1[[#This Row],[ratingOld]],SEARCH("|", Table1[[#This Row],[ratingOld]])-2), AVERAGE(Table1[Ratings]))</f>
        <v>3.8</v>
      </c>
      <c r="J1617" s="1" t="str">
        <f>IF(Table1[[#This Row],[numBuyers]]&lt;&gt;"None",LEFT(Table1[[#This Row],[numBuyers]],SEARCH(" ",Table1[[#This Row],[numBuyers]])-1), "None")</f>
        <v>3.3k</v>
      </c>
      <c r="K1617" s="1" t="str">
        <f>IFERROR(LEFT(Table1[[#This Row],[Column1]],SEARCH("k", Table1[[#This Row],[Column1]])-1), 0)</f>
        <v>3.3</v>
      </c>
      <c r="L1617" s="16">
        <f>IF(Table1[[#This Row],[Column2]]=0, Table1[[#This Row],[Column1]], Table1[[#This Row],[Column2]]*1000)</f>
        <v>3300</v>
      </c>
      <c r="M1617" s="14" t="str">
        <f>IFERROR(MID(Table1[[#This Row],[price]],SEARCH("¹",Table1[[#This Row],[price]])+1, 10), MID(Table1[[#This Row],[price]],SEARCH("Rs. ",Table1[[#This Row],[price]])+4, 10))</f>
        <v>917</v>
      </c>
      <c r="N1617" s="6" t="str">
        <f>IF(ISNUMBER(SEARCH("Men", Table1[[#This Row],[name]])), "Men", "Women")</f>
        <v>Men</v>
      </c>
      <c r="O1617" s="6"/>
      <c r="P1617" s="6"/>
    </row>
    <row r="1618" spans="1:16" ht="19.8" customHeight="1" x14ac:dyDescent="0.3">
      <c r="A1618" t="s">
        <v>1921</v>
      </c>
      <c r="B1618" t="s">
        <v>6427</v>
      </c>
      <c r="C1618" t="s">
        <v>1165</v>
      </c>
      <c r="D1618" t="s">
        <v>673</v>
      </c>
      <c r="E1618" s="1" t="s">
        <v>6428</v>
      </c>
      <c r="F1618" s="1" t="s">
        <v>4403</v>
      </c>
      <c r="G1618" s="1" t="s">
        <v>870</v>
      </c>
      <c r="H1618" t="s">
        <v>498</v>
      </c>
      <c r="I1618" s="10" t="str">
        <f>IFERROR(LEFT(Table1[[#This Row],[ratingOld]],SEARCH("|", Table1[[#This Row],[ratingOld]])-2), AVERAGE(Table1[Ratings]))</f>
        <v>4.3</v>
      </c>
      <c r="J1618" s="1" t="str">
        <f>IF(Table1[[#This Row],[numBuyers]]&lt;&gt;"None",LEFT(Table1[[#This Row],[numBuyers]],SEARCH(" ",Table1[[#This Row],[numBuyers]])-1), "None")</f>
        <v>2.2k</v>
      </c>
      <c r="K1618" s="1" t="str">
        <f>IFERROR(LEFT(Table1[[#This Row],[Column1]],SEARCH("k", Table1[[#This Row],[Column1]])-1), 0)</f>
        <v>2.2</v>
      </c>
      <c r="L1618" s="16">
        <f>IF(Table1[[#This Row],[Column2]]=0, Table1[[#This Row],[Column1]], Table1[[#This Row],[Column2]]*1000)</f>
        <v>2200</v>
      </c>
      <c r="M1618" s="14" t="str">
        <f>IFERROR(MID(Table1[[#This Row],[price]],SEARCH("¹",Table1[[#This Row],[price]])+1, 10), MID(Table1[[#This Row],[price]],SEARCH("Rs. ",Table1[[#This Row],[price]])+4, 10))</f>
        <v>503</v>
      </c>
      <c r="N1618" s="6" t="str">
        <f>IF(ISNUMBER(SEARCH("Men", Table1[[#This Row],[name]])), "Men", "Women")</f>
        <v>Men</v>
      </c>
      <c r="O1618" s="6"/>
      <c r="P1618" s="6"/>
    </row>
    <row r="1619" spans="1:16" ht="19.8" customHeight="1" x14ac:dyDescent="0.3">
      <c r="A1619" t="s">
        <v>240</v>
      </c>
      <c r="B1619" t="s">
        <v>6429</v>
      </c>
      <c r="C1619" t="s">
        <v>6430</v>
      </c>
      <c r="D1619" t="s">
        <v>708</v>
      </c>
      <c r="E1619" s="1" t="s">
        <v>6431</v>
      </c>
      <c r="F1619" s="1" t="s">
        <v>6432</v>
      </c>
      <c r="G1619" s="1" t="s">
        <v>6433</v>
      </c>
      <c r="H1619" t="s">
        <v>1391</v>
      </c>
      <c r="I1619" s="10" t="str">
        <f>IFERROR(LEFT(Table1[[#This Row],[ratingOld]],SEARCH("|", Table1[[#This Row],[ratingOld]])-2), AVERAGE(Table1[Ratings]))</f>
        <v>3.5</v>
      </c>
      <c r="J1619" s="1" t="str">
        <f>IF(Table1[[#This Row],[numBuyers]]&lt;&gt;"None",LEFT(Table1[[#This Row],[numBuyers]],SEARCH(" ",Table1[[#This Row],[numBuyers]])-1), "None")</f>
        <v>1.5k</v>
      </c>
      <c r="K1619" s="1" t="str">
        <f>IFERROR(LEFT(Table1[[#This Row],[Column1]],SEARCH("k", Table1[[#This Row],[Column1]])-1), 0)</f>
        <v>1.5</v>
      </c>
      <c r="L1619" s="16">
        <f>IF(Table1[[#This Row],[Column2]]=0, Table1[[#This Row],[Column1]], Table1[[#This Row],[Column2]]*1000)</f>
        <v>1500</v>
      </c>
      <c r="M1619" s="14" t="str">
        <f>IFERROR(MID(Table1[[#This Row],[price]],SEARCH("¹",Table1[[#This Row],[price]])+1, 10), MID(Table1[[#This Row],[price]],SEARCH("Rs. ",Table1[[#This Row],[price]])+4, 10))</f>
        <v>868</v>
      </c>
      <c r="N1619" s="6" t="str">
        <f>IF(ISNUMBER(SEARCH("Men", Table1[[#This Row],[name]])), "Men", "Women")</f>
        <v>Men</v>
      </c>
      <c r="O1619" s="6"/>
      <c r="P1619" s="6"/>
    </row>
    <row r="1620" spans="1:16" ht="19.8" customHeight="1" x14ac:dyDescent="0.3">
      <c r="A1620" t="s">
        <v>65</v>
      </c>
      <c r="B1620" t="s">
        <v>5691</v>
      </c>
      <c r="C1620" t="s">
        <v>6434</v>
      </c>
      <c r="D1620" t="s">
        <v>2812</v>
      </c>
      <c r="E1620" t="s">
        <v>6435</v>
      </c>
      <c r="F1620" s="1" t="s">
        <v>689</v>
      </c>
      <c r="G1620" s="1" t="s">
        <v>6436</v>
      </c>
      <c r="H1620" t="s">
        <v>6437</v>
      </c>
      <c r="I1620" s="10" t="str">
        <f>IFERROR(LEFT(Table1[[#This Row],[ratingOld]],SEARCH("|", Table1[[#This Row],[ratingOld]])-2), AVERAGE(Table1[Ratings]))</f>
        <v>3.7</v>
      </c>
      <c r="J1620" s="1" t="str">
        <f>IF(Table1[[#This Row],[numBuyers]]&lt;&gt;"None",LEFT(Table1[[#This Row],[numBuyers]],SEARCH(" ",Table1[[#This Row],[numBuyers]])-1), "None")</f>
        <v>503</v>
      </c>
      <c r="K1620" s="1">
        <f>IFERROR(LEFT(Table1[[#This Row],[Column1]],SEARCH("k", Table1[[#This Row],[Column1]])-1), 0)</f>
        <v>0</v>
      </c>
      <c r="L1620" s="16" t="str">
        <f>IF(Table1[[#This Row],[Column2]]=0, Table1[[#This Row],[Column1]], Table1[[#This Row],[Column2]]*1000)</f>
        <v>503</v>
      </c>
      <c r="M1620" s="14" t="str">
        <f>IFERROR(MID(Table1[[#This Row],[price]],SEARCH("¹",Table1[[#This Row],[price]])+1, 10), MID(Table1[[#This Row],[price]],SEARCH("Rs. ",Table1[[#This Row],[price]])+4, 10))</f>
        <v>676</v>
      </c>
      <c r="N1620" s="6" t="str">
        <f>IF(ISNUMBER(SEARCH("Men", Table1[[#This Row],[name]])), "Men", "Women")</f>
        <v>Men</v>
      </c>
      <c r="O1620" s="6"/>
      <c r="P1620" s="6"/>
    </row>
    <row r="1621" spans="1:16" ht="19.8" customHeight="1" x14ac:dyDescent="0.3">
      <c r="A1621" t="s">
        <v>104</v>
      </c>
      <c r="B1621" t="s">
        <v>5389</v>
      </c>
      <c r="C1621" t="s">
        <v>4713</v>
      </c>
      <c r="D1621" t="s">
        <v>215</v>
      </c>
      <c r="E1621" s="1" t="s">
        <v>6438</v>
      </c>
      <c r="F1621" s="1" t="s">
        <v>721</v>
      </c>
      <c r="G1621" s="1" t="s">
        <v>6439</v>
      </c>
      <c r="H1621" t="s">
        <v>1809</v>
      </c>
      <c r="I1621" s="10" t="str">
        <f>IFERROR(LEFT(Table1[[#This Row],[ratingOld]],SEARCH("|", Table1[[#This Row],[ratingOld]])-2), AVERAGE(Table1[Ratings]))</f>
        <v>4.2</v>
      </c>
      <c r="J1621" s="1" t="str">
        <f>IF(Table1[[#This Row],[numBuyers]]&lt;&gt;"None",LEFT(Table1[[#This Row],[numBuyers]],SEARCH(" ",Table1[[#This Row],[numBuyers]])-1), "None")</f>
        <v>118</v>
      </c>
      <c r="K1621" s="1">
        <f>IFERROR(LEFT(Table1[[#This Row],[Column1]],SEARCH("k", Table1[[#This Row],[Column1]])-1), 0)</f>
        <v>0</v>
      </c>
      <c r="L1621" s="16" t="str">
        <f>IF(Table1[[#This Row],[Column2]]=0, Table1[[#This Row],[Column1]], Table1[[#This Row],[Column2]]*1000)</f>
        <v>118</v>
      </c>
      <c r="M1621" s="14" t="str">
        <f>IFERROR(MID(Table1[[#This Row],[price]],SEARCH("¹",Table1[[#This Row],[price]])+1, 10), MID(Table1[[#This Row],[price]],SEARCH("Rs. ",Table1[[#This Row],[price]])+4, 10))</f>
        <v>1374</v>
      </c>
      <c r="N1621" s="6" t="str">
        <f>IF(ISNUMBER(SEARCH("Men", Table1[[#This Row],[name]])), "Men", "Women")</f>
        <v>Women</v>
      </c>
      <c r="O1621" s="6"/>
      <c r="P1621" s="6"/>
    </row>
    <row r="1622" spans="1:16" ht="19.8" customHeight="1" x14ac:dyDescent="0.3">
      <c r="A1622" t="s">
        <v>240</v>
      </c>
      <c r="B1622" t="s">
        <v>1313</v>
      </c>
      <c r="C1622" t="s">
        <v>6440</v>
      </c>
      <c r="D1622" t="s">
        <v>6441</v>
      </c>
      <c r="E1622" t="s">
        <v>6442</v>
      </c>
      <c r="F1622" t="s">
        <v>373</v>
      </c>
      <c r="G1622" s="1" t="s">
        <v>1605</v>
      </c>
      <c r="H1622" t="s">
        <v>175</v>
      </c>
      <c r="I1622" s="10" t="str">
        <f>IFERROR(LEFT(Table1[[#This Row],[ratingOld]],SEARCH("|", Table1[[#This Row],[ratingOld]])-2), AVERAGE(Table1[Ratings]))</f>
        <v>4.4</v>
      </c>
      <c r="J1622" s="1" t="str">
        <f>IF(Table1[[#This Row],[numBuyers]]&lt;&gt;"None",LEFT(Table1[[#This Row],[numBuyers]],SEARCH(" ",Table1[[#This Row],[numBuyers]])-1), "None")</f>
        <v>2.7k</v>
      </c>
      <c r="K1622" s="1" t="str">
        <f>IFERROR(LEFT(Table1[[#This Row],[Column1]],SEARCH("k", Table1[[#This Row],[Column1]])-1), 0)</f>
        <v>2.7</v>
      </c>
      <c r="L1622" s="16">
        <f>IF(Table1[[#This Row],[Column2]]=0, Table1[[#This Row],[Column1]], Table1[[#This Row],[Column2]]*1000)</f>
        <v>2700</v>
      </c>
      <c r="M1622" s="14" t="str">
        <f>IFERROR(MID(Table1[[#This Row],[price]],SEARCH("¹",Table1[[#This Row],[price]])+1, 10), MID(Table1[[#This Row],[price]],SEARCH("Rs. ",Table1[[#This Row],[price]])+4, 10))</f>
        <v>1000</v>
      </c>
      <c r="N1622" s="6" t="str">
        <f>IF(ISNUMBER(SEARCH("Men", Table1[[#This Row],[name]])), "Men", "Women")</f>
        <v>Men</v>
      </c>
      <c r="O1622" s="6"/>
      <c r="P1622" s="6"/>
    </row>
    <row r="1623" spans="1:16" ht="19.8" customHeight="1" x14ac:dyDescent="0.3">
      <c r="A1623" t="s">
        <v>65</v>
      </c>
      <c r="B1623" t="s">
        <v>6443</v>
      </c>
      <c r="C1623" t="s">
        <v>6444</v>
      </c>
      <c r="D1623" t="s">
        <v>306</v>
      </c>
      <c r="E1623" s="1" t="s">
        <v>6445</v>
      </c>
      <c r="F1623" s="1" t="s">
        <v>2126</v>
      </c>
      <c r="G1623" s="1" t="s">
        <v>6446</v>
      </c>
      <c r="H1623" t="s">
        <v>6447</v>
      </c>
      <c r="I1623" s="10" t="str">
        <f>IFERROR(LEFT(Table1[[#This Row],[ratingOld]],SEARCH("|", Table1[[#This Row],[ratingOld]])-2), AVERAGE(Table1[Ratings]))</f>
        <v>4.1</v>
      </c>
      <c r="J1623" s="1" t="str">
        <f>IF(Table1[[#This Row],[numBuyers]]&lt;&gt;"None",LEFT(Table1[[#This Row],[numBuyers]],SEARCH(" ",Table1[[#This Row],[numBuyers]])-1), "None")</f>
        <v>651</v>
      </c>
      <c r="K1623" s="1">
        <f>IFERROR(LEFT(Table1[[#This Row],[Column1]],SEARCH("k", Table1[[#This Row],[Column1]])-1), 0)</f>
        <v>0</v>
      </c>
      <c r="L1623" s="16" t="str">
        <f>IF(Table1[[#This Row],[Column2]]=0, Table1[[#This Row],[Column1]], Table1[[#This Row],[Column2]]*1000)</f>
        <v>651</v>
      </c>
      <c r="M1623" s="14" t="str">
        <f>IFERROR(MID(Table1[[#This Row],[price]],SEARCH("¹",Table1[[#This Row],[price]])+1, 10), MID(Table1[[#This Row],[price]],SEARCH("Rs. ",Table1[[#This Row],[price]])+4, 10))</f>
        <v>292</v>
      </c>
      <c r="N1623" s="6" t="str">
        <f>IF(ISNUMBER(SEARCH("Men", Table1[[#This Row],[name]])), "Men", "Women")</f>
        <v>Men</v>
      </c>
      <c r="O1623" s="6"/>
      <c r="P1623" s="6"/>
    </row>
    <row r="1624" spans="1:16" ht="19.8" hidden="1" customHeight="1" x14ac:dyDescent="0.3">
      <c r="A1624" t="s">
        <v>1883</v>
      </c>
      <c r="B1624" t="s">
        <v>6448</v>
      </c>
      <c r="C1624" t="s">
        <v>6149</v>
      </c>
      <c r="D1624" t="s">
        <v>668</v>
      </c>
      <c r="E1624" s="1" t="s">
        <v>6449</v>
      </c>
      <c r="F1624" s="1" t="s">
        <v>642</v>
      </c>
      <c r="G1624" t="s">
        <v>21</v>
      </c>
      <c r="H1624" t="s">
        <v>21</v>
      </c>
      <c r="I1624" s="1" t="str">
        <f ca="1">IFERROR(LEFT(Table1[[#This Row],[ratingOld]],SEARCH("|", Table1[[#This Row],[ratingOld]])-2), AVERAGE(Table1[Ratings]))</f>
        <v>4.4</v>
      </c>
      <c r="J1624" s="1" t="str">
        <f>IF(Table1[[#This Row],[numBuyers]]&lt;&gt;"None",LEFT(Table1[[#This Row],[numBuyers]],SEARCH(" ",Table1[[#This Row],[numBuyers]])-1), "None")</f>
        <v>None</v>
      </c>
      <c r="K1624" s="1">
        <f>IFERROR(LEFT(Table1[[#This Row],[Column1]],SEARCH("k", Table1[[#This Row],[Column1]])-1), 0)</f>
        <v>0</v>
      </c>
      <c r="L1624" s="6" t="str">
        <f>IF(Table1[[#This Row],[Column2]]=0, Table1[[#This Row],[Column1]], Table1[[#This Row],[Column2]]*1000)</f>
        <v>None</v>
      </c>
      <c r="M1624" s="6" t="str">
        <f>IFERROR(MID(Table1[[#This Row],[price]],SEARCH("¹",Table1[[#This Row],[price]])+1, 10), MID(Table1[[#This Row],[price]],SEARCH("Rs. ",Table1[[#This Row],[price]])+4, 10))</f>
        <v>3799</v>
      </c>
      <c r="N1624" s="6" t="str">
        <f>IF(ISNUMBER(SEARCH("Men", Table1[[#This Row],[name]])), "Men", "Women")</f>
        <v>Men</v>
      </c>
      <c r="O1624" s="6" t="str">
        <f>TRIM(RIGHT(SUBSTITUTE(Table1[[#This Row],[name]], " ", REPT(" ", 100)), 100))</f>
        <v>Jeans</v>
      </c>
      <c r="P162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625" spans="1:16" ht="19.8" customHeight="1" x14ac:dyDescent="0.3">
      <c r="A1625" t="s">
        <v>240</v>
      </c>
      <c r="B1625" t="s">
        <v>6450</v>
      </c>
      <c r="C1625" t="s">
        <v>6451</v>
      </c>
      <c r="D1625" t="s">
        <v>887</v>
      </c>
      <c r="E1625" s="1" t="s">
        <v>6452</v>
      </c>
      <c r="F1625" s="1" t="s">
        <v>1179</v>
      </c>
      <c r="G1625" s="1" t="s">
        <v>2657</v>
      </c>
      <c r="H1625" t="s">
        <v>1317</v>
      </c>
      <c r="I1625" s="10" t="str">
        <f>IFERROR(LEFT(Table1[[#This Row],[ratingOld]],SEARCH("|", Table1[[#This Row],[ratingOld]])-2), AVERAGE(Table1[Ratings]))</f>
        <v>4.1</v>
      </c>
      <c r="J1625" s="1" t="str">
        <f>IF(Table1[[#This Row],[numBuyers]]&lt;&gt;"None",LEFT(Table1[[#This Row],[numBuyers]],SEARCH(" ",Table1[[#This Row],[numBuyers]])-1), "None")</f>
        <v>1.7k</v>
      </c>
      <c r="K1625" s="1" t="str">
        <f>IFERROR(LEFT(Table1[[#This Row],[Column1]],SEARCH("k", Table1[[#This Row],[Column1]])-1), 0)</f>
        <v>1.7</v>
      </c>
      <c r="L1625" s="16">
        <f>IF(Table1[[#This Row],[Column2]]=0, Table1[[#This Row],[Column1]], Table1[[#This Row],[Column2]]*1000)</f>
        <v>1700</v>
      </c>
      <c r="M1625" s="14" t="str">
        <f>IFERROR(MID(Table1[[#This Row],[price]],SEARCH("¹",Table1[[#This Row],[price]])+1, 10), MID(Table1[[#This Row],[price]],SEARCH("Rs. ",Table1[[#This Row],[price]])+4, 10))</f>
        <v>979</v>
      </c>
      <c r="N1625" s="6" t="str">
        <f>IF(ISNUMBER(SEARCH("Men", Table1[[#This Row],[name]])), "Men", "Women")</f>
        <v>Men</v>
      </c>
      <c r="O1625" s="6"/>
      <c r="P1625" s="6"/>
    </row>
    <row r="1626" spans="1:16" ht="19.8" customHeight="1" x14ac:dyDescent="0.3">
      <c r="A1626" t="s">
        <v>6453</v>
      </c>
      <c r="B1626" t="s">
        <v>6454</v>
      </c>
      <c r="C1626" t="s">
        <v>6455</v>
      </c>
      <c r="D1626" t="s">
        <v>466</v>
      </c>
      <c r="E1626" s="1" t="s">
        <v>6456</v>
      </c>
      <c r="F1626" t="s">
        <v>373</v>
      </c>
      <c r="G1626" s="1" t="s">
        <v>6457</v>
      </c>
      <c r="H1626" t="s">
        <v>6458</v>
      </c>
      <c r="I1626" s="10" t="str">
        <f>IFERROR(LEFT(Table1[[#This Row],[ratingOld]],SEARCH("|", Table1[[#This Row],[ratingOld]])-2), AVERAGE(Table1[Ratings]))</f>
        <v>4</v>
      </c>
      <c r="J1626" s="1" t="str">
        <f>IF(Table1[[#This Row],[numBuyers]]&lt;&gt;"None",LEFT(Table1[[#This Row],[numBuyers]],SEARCH(" ",Table1[[#This Row],[numBuyers]])-1), "None")</f>
        <v>285</v>
      </c>
      <c r="K1626" s="1">
        <f>IFERROR(LEFT(Table1[[#This Row],[Column1]],SEARCH("k", Table1[[#This Row],[Column1]])-1), 0)</f>
        <v>0</v>
      </c>
      <c r="L1626" s="16" t="str">
        <f>IF(Table1[[#This Row],[Column2]]=0, Table1[[#This Row],[Column1]], Table1[[#This Row],[Column2]]*1000)</f>
        <v>285</v>
      </c>
      <c r="M1626" s="14" t="str">
        <f>IFERROR(MID(Table1[[#This Row],[price]],SEARCH("¹",Table1[[#This Row],[price]])+1, 10), MID(Table1[[#This Row],[price]],SEARCH("Rs. ",Table1[[#This Row],[price]])+4, 10))</f>
        <v>3118</v>
      </c>
      <c r="N1626" s="6" t="str">
        <f>IF(ISNUMBER(SEARCH("Men", Table1[[#This Row],[name]])), "Men", "Women")</f>
        <v>Men</v>
      </c>
      <c r="O1626" s="6"/>
      <c r="P1626" s="6"/>
    </row>
    <row r="1627" spans="1:16" ht="19.8" customHeight="1" x14ac:dyDescent="0.3">
      <c r="A1627" t="s">
        <v>403</v>
      </c>
      <c r="B1627" t="s">
        <v>6459</v>
      </c>
      <c r="C1627" t="s">
        <v>6031</v>
      </c>
      <c r="D1627" t="s">
        <v>254</v>
      </c>
      <c r="E1627" s="1" t="s">
        <v>6460</v>
      </c>
      <c r="F1627" s="1" t="s">
        <v>1404</v>
      </c>
      <c r="G1627" s="1" t="s">
        <v>6461</v>
      </c>
      <c r="H1627" t="s">
        <v>3270</v>
      </c>
      <c r="I1627" s="10" t="str">
        <f>IFERROR(LEFT(Table1[[#This Row],[ratingOld]],SEARCH("|", Table1[[#This Row],[ratingOld]])-2), AVERAGE(Table1[Ratings]))</f>
        <v>4.3</v>
      </c>
      <c r="J1627" s="1" t="str">
        <f>IF(Table1[[#This Row],[numBuyers]]&lt;&gt;"None",LEFT(Table1[[#This Row],[numBuyers]],SEARCH(" ",Table1[[#This Row],[numBuyers]])-1), "None")</f>
        <v>389</v>
      </c>
      <c r="K1627" s="1">
        <f>IFERROR(LEFT(Table1[[#This Row],[Column1]],SEARCH("k", Table1[[#This Row],[Column1]])-1), 0)</f>
        <v>0</v>
      </c>
      <c r="L1627" s="16" t="str">
        <f>IF(Table1[[#This Row],[Column2]]=0, Table1[[#This Row],[Column1]], Table1[[#This Row],[Column2]]*1000)</f>
        <v>389</v>
      </c>
      <c r="M1627" s="14" t="str">
        <f>IFERROR(MID(Table1[[#This Row],[price]],SEARCH("¹",Table1[[#This Row],[price]])+1, 10), MID(Table1[[#This Row],[price]],SEARCH("Rs. ",Table1[[#This Row],[price]])+4, 10))</f>
        <v>1424</v>
      </c>
      <c r="N1627" s="6" t="str">
        <f>IF(ISNUMBER(SEARCH("Men", Table1[[#This Row],[name]])), "Men", "Women")</f>
        <v>Men</v>
      </c>
      <c r="O1627" s="6"/>
      <c r="P1627" s="6"/>
    </row>
    <row r="1628" spans="1:16" ht="19.8" customHeight="1" x14ac:dyDescent="0.3">
      <c r="A1628" t="s">
        <v>22</v>
      </c>
      <c r="B1628" t="s">
        <v>1598</v>
      </c>
      <c r="C1628" t="s">
        <v>24</v>
      </c>
      <c r="D1628" t="s">
        <v>1599</v>
      </c>
      <c r="E1628" t="s">
        <v>26</v>
      </c>
      <c r="F1628" t="s">
        <v>21</v>
      </c>
      <c r="G1628" s="1" t="s">
        <v>6462</v>
      </c>
      <c r="H1628" t="s">
        <v>1581</v>
      </c>
      <c r="I1628" s="10" t="str">
        <f>IFERROR(LEFT(Table1[[#This Row],[ratingOld]],SEARCH("|", Table1[[#This Row],[ratingOld]])-2), AVERAGE(Table1[Ratings]))</f>
        <v>3.6</v>
      </c>
      <c r="J1628" s="1" t="str">
        <f>IF(Table1[[#This Row],[numBuyers]]&lt;&gt;"None",LEFT(Table1[[#This Row],[numBuyers]],SEARCH(" ",Table1[[#This Row],[numBuyers]])-1), "None")</f>
        <v>440</v>
      </c>
      <c r="K1628" s="1">
        <f>IFERROR(LEFT(Table1[[#This Row],[Column1]],SEARCH("k", Table1[[#This Row],[Column1]])-1), 0)</f>
        <v>0</v>
      </c>
      <c r="L1628" s="16" t="str">
        <f>IF(Table1[[#This Row],[Column2]]=0, Table1[[#This Row],[Column1]], Table1[[#This Row],[Column2]]*1000)</f>
        <v>440</v>
      </c>
      <c r="M1628" s="14" t="str">
        <f>IFERROR(MID(Table1[[#This Row],[price]],SEARCH("¹",Table1[[#This Row],[price]])+1, 10), MID(Table1[[#This Row],[price]],SEARCH("Rs. ",Table1[[#This Row],[price]])+4, 10))</f>
        <v>1399</v>
      </c>
      <c r="N1628" s="6" t="str">
        <f>IF(ISNUMBER(SEARCH("Men", Table1[[#This Row],[name]])), "Men", "Women")</f>
        <v>Women</v>
      </c>
      <c r="O1628" s="6"/>
      <c r="P1628" s="6"/>
    </row>
    <row r="1629" spans="1:16" ht="19.8" customHeight="1" x14ac:dyDescent="0.3">
      <c r="A1629" t="s">
        <v>403</v>
      </c>
      <c r="B1629" t="s">
        <v>6463</v>
      </c>
      <c r="C1629" t="s">
        <v>4588</v>
      </c>
      <c r="D1629" t="s">
        <v>21</v>
      </c>
      <c r="E1629" s="1" t="s">
        <v>6464</v>
      </c>
      <c r="F1629" s="1" t="s">
        <v>6465</v>
      </c>
      <c r="G1629" s="1" t="s">
        <v>6466</v>
      </c>
      <c r="H1629" t="s">
        <v>1004</v>
      </c>
      <c r="I1629" s="10" t="str">
        <f>IFERROR(LEFT(Table1[[#This Row],[ratingOld]],SEARCH("|", Table1[[#This Row],[ratingOld]])-2), AVERAGE(Table1[Ratings]))</f>
        <v>4.1</v>
      </c>
      <c r="J1629" s="1" t="str">
        <f>IF(Table1[[#This Row],[numBuyers]]&lt;&gt;"None",LEFT(Table1[[#This Row],[numBuyers]],SEARCH(" ",Table1[[#This Row],[numBuyers]])-1), "None")</f>
        <v>74</v>
      </c>
      <c r="K1629" s="1">
        <f>IFERROR(LEFT(Table1[[#This Row],[Column1]],SEARCH("k", Table1[[#This Row],[Column1]])-1), 0)</f>
        <v>0</v>
      </c>
      <c r="L1629" s="16" t="str">
        <f>IF(Table1[[#This Row],[Column2]]=0, Table1[[#This Row],[Column1]], Table1[[#This Row],[Column2]]*1000)</f>
        <v>74</v>
      </c>
      <c r="M1629" s="14" t="str">
        <f>IFERROR(MID(Table1[[#This Row],[price]],SEARCH("¹",Table1[[#This Row],[price]])+1, 10), MID(Table1[[#This Row],[price]],SEARCH("Rs. ",Table1[[#This Row],[price]])+4, 10))</f>
        <v>4999</v>
      </c>
      <c r="N1629" s="6" t="str">
        <f>IF(ISNUMBER(SEARCH("Men", Table1[[#This Row],[name]])), "Men", "Women")</f>
        <v>Men</v>
      </c>
      <c r="O1629" s="6"/>
      <c r="P1629" s="6"/>
    </row>
    <row r="1630" spans="1:16" ht="19.8" customHeight="1" x14ac:dyDescent="0.3">
      <c r="A1630" t="s">
        <v>240</v>
      </c>
      <c r="B1630" t="s">
        <v>6467</v>
      </c>
      <c r="C1630" t="s">
        <v>5017</v>
      </c>
      <c r="D1630" t="s">
        <v>2294</v>
      </c>
      <c r="E1630" t="s">
        <v>6468</v>
      </c>
      <c r="F1630" t="s">
        <v>373</v>
      </c>
      <c r="G1630" s="1" t="s">
        <v>6469</v>
      </c>
      <c r="H1630" t="s">
        <v>6470</v>
      </c>
      <c r="I1630" s="10" t="str">
        <f>IFERROR(LEFT(Table1[[#This Row],[ratingOld]],SEARCH("|", Table1[[#This Row],[ratingOld]])-2), AVERAGE(Table1[Ratings]))</f>
        <v>4.2</v>
      </c>
      <c r="J1630" s="1" t="str">
        <f>IF(Table1[[#This Row],[numBuyers]]&lt;&gt;"None",LEFT(Table1[[#This Row],[numBuyers]],SEARCH(" ",Table1[[#This Row],[numBuyers]])-1), "None")</f>
        <v>24.1k</v>
      </c>
      <c r="K1630" s="1" t="str">
        <f>IFERROR(LEFT(Table1[[#This Row],[Column1]],SEARCH("k", Table1[[#This Row],[Column1]])-1), 0)</f>
        <v>24.1</v>
      </c>
      <c r="L1630" s="16">
        <f>IF(Table1[[#This Row],[Column2]]=0, Table1[[#This Row],[Column1]], Table1[[#This Row],[Column2]]*1000)</f>
        <v>24100</v>
      </c>
      <c r="M1630" s="14" t="str">
        <f>IFERROR(MID(Table1[[#This Row],[price]],SEARCH("¹",Table1[[#This Row],[price]])+1, 10), MID(Table1[[#This Row],[price]],SEARCH("Rs. ",Table1[[#This Row],[price]])+4, 10))</f>
        <v>275</v>
      </c>
      <c r="N1630" s="6" t="str">
        <f>IF(ISNUMBER(SEARCH("Men", Table1[[#This Row],[name]])), "Men", "Women")</f>
        <v>Men</v>
      </c>
      <c r="O1630" s="6"/>
      <c r="P1630" s="6"/>
    </row>
    <row r="1631" spans="1:16" ht="19.8" customHeight="1" x14ac:dyDescent="0.3">
      <c r="A1631" t="s">
        <v>198</v>
      </c>
      <c r="B1631" t="s">
        <v>6471</v>
      </c>
      <c r="C1631" t="s">
        <v>2634</v>
      </c>
      <c r="D1631" t="s">
        <v>526</v>
      </c>
      <c r="E1631" s="1" t="s">
        <v>6472</v>
      </c>
      <c r="F1631" s="1" t="s">
        <v>70</v>
      </c>
      <c r="G1631" s="1" t="s">
        <v>33</v>
      </c>
      <c r="H1631" t="s">
        <v>34</v>
      </c>
      <c r="I1631" s="10" t="str">
        <f>IFERROR(LEFT(Table1[[#This Row],[ratingOld]],SEARCH("|", Table1[[#This Row],[ratingOld]])-2), AVERAGE(Table1[Ratings]))</f>
        <v>4.4</v>
      </c>
      <c r="J1631" s="1" t="str">
        <f>IF(Table1[[#This Row],[numBuyers]]&lt;&gt;"None",LEFT(Table1[[#This Row],[numBuyers]],SEARCH(" ",Table1[[#This Row],[numBuyers]])-1), "None")</f>
        <v>147</v>
      </c>
      <c r="K1631" s="1">
        <f>IFERROR(LEFT(Table1[[#This Row],[Column1]],SEARCH("k", Table1[[#This Row],[Column1]])-1), 0)</f>
        <v>0</v>
      </c>
      <c r="L1631" s="16" t="str">
        <f>IF(Table1[[#This Row],[Column2]]=0, Table1[[#This Row],[Column1]], Table1[[#This Row],[Column2]]*1000)</f>
        <v>147</v>
      </c>
      <c r="M1631" s="14" t="str">
        <f>IFERROR(MID(Table1[[#This Row],[price]],SEARCH("¹",Table1[[#This Row],[price]])+1, 10), MID(Table1[[#This Row],[price]],SEARCH("Rs. ",Table1[[#This Row],[price]])+4, 10))</f>
        <v>1039</v>
      </c>
      <c r="N1631" s="6" t="str">
        <f>IF(ISNUMBER(SEARCH("Men", Table1[[#This Row],[name]])), "Men", "Women")</f>
        <v>Men</v>
      </c>
      <c r="O1631" s="6"/>
      <c r="P1631" s="6"/>
    </row>
    <row r="1632" spans="1:16" ht="19.8" customHeight="1" x14ac:dyDescent="0.3">
      <c r="A1632" t="s">
        <v>127</v>
      </c>
      <c r="B1632" t="s">
        <v>6473</v>
      </c>
      <c r="C1632" t="s">
        <v>604</v>
      </c>
      <c r="D1632" t="s">
        <v>106</v>
      </c>
      <c r="E1632" t="s">
        <v>26</v>
      </c>
      <c r="F1632" s="1" t="s">
        <v>6474</v>
      </c>
      <c r="G1632" s="1" t="s">
        <v>6475</v>
      </c>
      <c r="H1632" t="s">
        <v>510</v>
      </c>
      <c r="I1632" s="10" t="str">
        <f>IFERROR(LEFT(Table1[[#This Row],[ratingOld]],SEARCH("|", Table1[[#This Row],[ratingOld]])-2), AVERAGE(Table1[Ratings]))</f>
        <v>4.4</v>
      </c>
      <c r="J1632" s="1" t="str">
        <f>IF(Table1[[#This Row],[numBuyers]]&lt;&gt;"None",LEFT(Table1[[#This Row],[numBuyers]],SEARCH(" ",Table1[[#This Row],[numBuyers]])-1), "None")</f>
        <v>5.9k</v>
      </c>
      <c r="K1632" s="1" t="str">
        <f>IFERROR(LEFT(Table1[[#This Row],[Column1]],SEARCH("k", Table1[[#This Row],[Column1]])-1), 0)</f>
        <v>5.9</v>
      </c>
      <c r="L1632" s="16">
        <f>IF(Table1[[#This Row],[Column2]]=0, Table1[[#This Row],[Column1]], Table1[[#This Row],[Column2]]*1000)</f>
        <v>5900</v>
      </c>
      <c r="M1632" s="14" t="str">
        <f>IFERROR(MID(Table1[[#This Row],[price]],SEARCH("¹",Table1[[#This Row],[price]])+1, 10), MID(Table1[[#This Row],[price]],SEARCH("Rs. ",Table1[[#This Row],[price]])+4, 10))</f>
        <v>349</v>
      </c>
      <c r="N1632" s="6" t="str">
        <f>IF(ISNUMBER(SEARCH("Men", Table1[[#This Row],[name]])), "Men", "Women")</f>
        <v>Men</v>
      </c>
      <c r="O1632" s="6"/>
      <c r="P1632" s="6"/>
    </row>
    <row r="1633" spans="1:16" ht="19.8" customHeight="1" x14ac:dyDescent="0.3">
      <c r="A1633" t="s">
        <v>390</v>
      </c>
      <c r="B1633" t="s">
        <v>6476</v>
      </c>
      <c r="C1633" t="s">
        <v>37</v>
      </c>
      <c r="D1633" t="s">
        <v>6477</v>
      </c>
      <c r="E1633" t="s">
        <v>26</v>
      </c>
      <c r="F1633" t="s">
        <v>21</v>
      </c>
      <c r="G1633" s="1" t="s">
        <v>6478</v>
      </c>
      <c r="H1633" t="s">
        <v>1665</v>
      </c>
      <c r="I1633" s="10" t="str">
        <f>IFERROR(LEFT(Table1[[#This Row],[ratingOld]],SEARCH("|", Table1[[#This Row],[ratingOld]])-2), AVERAGE(Table1[Ratings]))</f>
        <v>3.4</v>
      </c>
      <c r="J1633" s="1" t="str">
        <f>IF(Table1[[#This Row],[numBuyers]]&lt;&gt;"None",LEFT(Table1[[#This Row],[numBuyers]],SEARCH(" ",Table1[[#This Row],[numBuyers]])-1), "None")</f>
        <v>82</v>
      </c>
      <c r="K1633" s="1">
        <f>IFERROR(LEFT(Table1[[#This Row],[Column1]],SEARCH("k", Table1[[#This Row],[Column1]])-1), 0)</f>
        <v>0</v>
      </c>
      <c r="L1633" s="16" t="str">
        <f>IF(Table1[[#This Row],[Column2]]=0, Table1[[#This Row],[Column1]], Table1[[#This Row],[Column2]]*1000)</f>
        <v>82</v>
      </c>
      <c r="M1633" s="14" t="str">
        <f>IFERROR(MID(Table1[[#This Row],[price]],SEARCH("¹",Table1[[#This Row],[price]])+1, 10), MID(Table1[[#This Row],[price]],SEARCH("Rs. ",Table1[[#This Row],[price]])+4, 10))</f>
        <v>999</v>
      </c>
      <c r="N1633" s="6" t="str">
        <f>IF(ISNUMBER(SEARCH("Men", Table1[[#This Row],[name]])), "Men", "Women")</f>
        <v>Women</v>
      </c>
      <c r="O1633" s="6"/>
      <c r="P1633" s="6"/>
    </row>
    <row r="1634" spans="1:16" ht="19.8" customHeight="1" x14ac:dyDescent="0.3">
      <c r="A1634" t="s">
        <v>240</v>
      </c>
      <c r="B1634" t="s">
        <v>6479</v>
      </c>
      <c r="C1634" t="s">
        <v>3030</v>
      </c>
      <c r="D1634" t="s">
        <v>68</v>
      </c>
      <c r="E1634" t="s">
        <v>6480</v>
      </c>
      <c r="F1634" s="1" t="s">
        <v>1567</v>
      </c>
      <c r="G1634" s="1" t="s">
        <v>6481</v>
      </c>
      <c r="H1634" t="s">
        <v>2163</v>
      </c>
      <c r="I1634" s="10" t="str">
        <f>IFERROR(LEFT(Table1[[#This Row],[ratingOld]],SEARCH("|", Table1[[#This Row],[ratingOld]])-2), AVERAGE(Table1[Ratings]))</f>
        <v>4.4</v>
      </c>
      <c r="J1634" s="1" t="str">
        <f>IF(Table1[[#This Row],[numBuyers]]&lt;&gt;"None",LEFT(Table1[[#This Row],[numBuyers]],SEARCH(" ",Table1[[#This Row],[numBuyers]])-1), "None")</f>
        <v>162</v>
      </c>
      <c r="K1634" s="1">
        <f>IFERROR(LEFT(Table1[[#This Row],[Column1]],SEARCH("k", Table1[[#This Row],[Column1]])-1), 0)</f>
        <v>0</v>
      </c>
      <c r="L1634" s="16" t="str">
        <f>IF(Table1[[#This Row],[Column2]]=0, Table1[[#This Row],[Column1]], Table1[[#This Row],[Column2]]*1000)</f>
        <v>162</v>
      </c>
      <c r="M1634" s="14" t="str">
        <f>IFERROR(MID(Table1[[#This Row],[price]],SEARCH("¹",Table1[[#This Row],[price]])+1, 10), MID(Table1[[#This Row],[price]],SEARCH("Rs. ",Table1[[#This Row],[price]])+4, 10))</f>
        <v>359</v>
      </c>
      <c r="N1634" s="6" t="str">
        <f>IF(ISNUMBER(SEARCH("Men", Table1[[#This Row],[name]])), "Men", "Women")</f>
        <v>Men</v>
      </c>
      <c r="O1634" s="6"/>
      <c r="P1634" s="6"/>
    </row>
    <row r="1635" spans="1:16" ht="19.8" customHeight="1" x14ac:dyDescent="0.3">
      <c r="A1635" t="s">
        <v>133</v>
      </c>
      <c r="B1635" t="s">
        <v>6482</v>
      </c>
      <c r="C1635" t="s">
        <v>1211</v>
      </c>
      <c r="D1635" t="s">
        <v>21</v>
      </c>
      <c r="E1635" s="1" t="s">
        <v>6483</v>
      </c>
      <c r="F1635" s="1" t="s">
        <v>308</v>
      </c>
      <c r="G1635" s="1" t="s">
        <v>6484</v>
      </c>
      <c r="H1635" t="s">
        <v>6485</v>
      </c>
      <c r="I1635" s="10" t="str">
        <f>IFERROR(LEFT(Table1[[#This Row],[ratingOld]],SEARCH("|", Table1[[#This Row],[ratingOld]])-2), AVERAGE(Table1[Ratings]))</f>
        <v>4.3</v>
      </c>
      <c r="J1635" s="1" t="str">
        <f>IF(Table1[[#This Row],[numBuyers]]&lt;&gt;"None",LEFT(Table1[[#This Row],[numBuyers]],SEARCH(" ",Table1[[#This Row],[numBuyers]])-1), "None")</f>
        <v>16.4k</v>
      </c>
      <c r="K1635" s="1" t="str">
        <f>IFERROR(LEFT(Table1[[#This Row],[Column1]],SEARCH("k", Table1[[#This Row],[Column1]])-1), 0)</f>
        <v>16.4</v>
      </c>
      <c r="L1635" s="16">
        <f>IF(Table1[[#This Row],[Column2]]=0, Table1[[#This Row],[Column1]], Table1[[#This Row],[Column2]]*1000)</f>
        <v>16400</v>
      </c>
      <c r="M1635" s="14" t="str">
        <f>IFERROR(MID(Table1[[#This Row],[price]],SEARCH("¹",Table1[[#This Row],[price]])+1, 10), MID(Table1[[#This Row],[price]],SEARCH("Rs. ",Table1[[#This Row],[price]])+4, 10))</f>
        <v>1999</v>
      </c>
      <c r="N1635" s="6" t="str">
        <f>IF(ISNUMBER(SEARCH("Men", Table1[[#This Row],[name]])), "Men", "Women")</f>
        <v>Men</v>
      </c>
      <c r="O1635" s="6"/>
      <c r="P1635" s="6"/>
    </row>
    <row r="1636" spans="1:16" ht="19.8" customHeight="1" x14ac:dyDescent="0.3">
      <c r="A1636" t="s">
        <v>320</v>
      </c>
      <c r="B1636" t="s">
        <v>6486</v>
      </c>
      <c r="C1636" t="s">
        <v>6487</v>
      </c>
      <c r="D1636" t="s">
        <v>171</v>
      </c>
      <c r="E1636" t="s">
        <v>6488</v>
      </c>
      <c r="F1636" t="s">
        <v>21</v>
      </c>
      <c r="G1636" s="1" t="s">
        <v>2716</v>
      </c>
      <c r="H1636" t="s">
        <v>1209</v>
      </c>
      <c r="I1636" s="10" t="str">
        <f>IFERROR(LEFT(Table1[[#This Row],[ratingOld]],SEARCH("|", Table1[[#This Row],[ratingOld]])-2), AVERAGE(Table1[Ratings]))</f>
        <v>4.4</v>
      </c>
      <c r="J1636" s="1" t="str">
        <f>IF(Table1[[#This Row],[numBuyers]]&lt;&gt;"None",LEFT(Table1[[#This Row],[numBuyers]],SEARCH(" ",Table1[[#This Row],[numBuyers]])-1), "None")</f>
        <v>3.6k</v>
      </c>
      <c r="K1636" s="1" t="str">
        <f>IFERROR(LEFT(Table1[[#This Row],[Column1]],SEARCH("k", Table1[[#This Row],[Column1]])-1), 0)</f>
        <v>3.6</v>
      </c>
      <c r="L1636" s="16">
        <f>IF(Table1[[#This Row],[Column2]]=0, Table1[[#This Row],[Column1]], Table1[[#This Row],[Column2]]*1000)</f>
        <v>3600</v>
      </c>
      <c r="M1636" s="14" t="str">
        <f>IFERROR(MID(Table1[[#This Row],[price]],SEARCH("¹",Table1[[#This Row],[price]])+1, 10), MID(Table1[[#This Row],[price]],SEARCH("Rs. ",Table1[[#This Row],[price]])+4, 10))</f>
        <v>408</v>
      </c>
      <c r="N1636" s="6" t="str">
        <f>IF(ISNUMBER(SEARCH("Men", Table1[[#This Row],[name]])), "Men", "Women")</f>
        <v>Women</v>
      </c>
      <c r="O1636" s="6"/>
      <c r="P1636" s="6"/>
    </row>
    <row r="1637" spans="1:16" ht="19.8" customHeight="1" x14ac:dyDescent="0.3">
      <c r="A1637" t="s">
        <v>403</v>
      </c>
      <c r="B1637" t="s">
        <v>6489</v>
      </c>
      <c r="C1637" t="s">
        <v>3615</v>
      </c>
      <c r="D1637" t="s">
        <v>18</v>
      </c>
      <c r="E1637" s="1" t="s">
        <v>6490</v>
      </c>
      <c r="F1637" s="1" t="s">
        <v>1027</v>
      </c>
      <c r="G1637" s="1" t="s">
        <v>6491</v>
      </c>
      <c r="H1637" t="s">
        <v>5392</v>
      </c>
      <c r="I1637" s="10" t="str">
        <f>IFERROR(LEFT(Table1[[#This Row],[ratingOld]],SEARCH("|", Table1[[#This Row],[ratingOld]])-2), AVERAGE(Table1[Ratings]))</f>
        <v>4.2</v>
      </c>
      <c r="J1637" s="1" t="str">
        <f>IF(Table1[[#This Row],[numBuyers]]&lt;&gt;"None",LEFT(Table1[[#This Row],[numBuyers]],SEARCH(" ",Table1[[#This Row],[numBuyers]])-1), "None")</f>
        <v>85</v>
      </c>
      <c r="K1637" s="1">
        <f>IFERROR(LEFT(Table1[[#This Row],[Column1]],SEARCH("k", Table1[[#This Row],[Column1]])-1), 0)</f>
        <v>0</v>
      </c>
      <c r="L1637" s="16" t="str">
        <f>IF(Table1[[#This Row],[Column2]]=0, Table1[[#This Row],[Column1]], Table1[[#This Row],[Column2]]*1000)</f>
        <v>85</v>
      </c>
      <c r="M1637" s="14" t="str">
        <f>IFERROR(MID(Table1[[#This Row],[price]],SEARCH("¹",Table1[[#This Row],[price]])+1, 10), MID(Table1[[#This Row],[price]],SEARCH("Rs. ",Table1[[#This Row],[price]])+4, 10))</f>
        <v>1079</v>
      </c>
      <c r="N1637" s="6" t="str">
        <f>IF(ISNUMBER(SEARCH("Men", Table1[[#This Row],[name]])), "Men", "Women")</f>
        <v>Men</v>
      </c>
      <c r="O1637" s="6"/>
      <c r="P1637" s="6"/>
    </row>
    <row r="1638" spans="1:16" ht="19.8" hidden="1" customHeight="1" x14ac:dyDescent="0.3">
      <c r="A1638" t="s">
        <v>665</v>
      </c>
      <c r="B1638" t="s">
        <v>6492</v>
      </c>
      <c r="C1638" t="s">
        <v>6493</v>
      </c>
      <c r="D1638" t="s">
        <v>10</v>
      </c>
      <c r="E1638" t="s">
        <v>6494</v>
      </c>
      <c r="F1638" s="1" t="s">
        <v>6495</v>
      </c>
      <c r="G1638" t="s">
        <v>21</v>
      </c>
      <c r="H1638" t="s">
        <v>21</v>
      </c>
      <c r="I1638" s="1" t="str">
        <f ca="1">IFERROR(LEFT(Table1[[#This Row],[ratingOld]],SEARCH("|", Table1[[#This Row],[ratingOld]])-2), AVERAGE(Table1[Ratings]))</f>
        <v>4.4</v>
      </c>
      <c r="J1638" s="1" t="str">
        <f>IF(Table1[[#This Row],[numBuyers]]&lt;&gt;"None",LEFT(Table1[[#This Row],[numBuyers]],SEARCH(" ",Table1[[#This Row],[numBuyers]])-1), "None")</f>
        <v>None</v>
      </c>
      <c r="K1638" s="1">
        <f>IFERROR(LEFT(Table1[[#This Row],[Column1]],SEARCH("k", Table1[[#This Row],[Column1]])-1), 0)</f>
        <v>0</v>
      </c>
      <c r="L1638" s="6" t="str">
        <f>IF(Table1[[#This Row],[Column2]]=0, Table1[[#This Row],[Column1]], Table1[[#This Row],[Column2]]*1000)</f>
        <v>None</v>
      </c>
      <c r="M1638" s="6" t="str">
        <f>IFERROR(MID(Table1[[#This Row],[price]],SEARCH("¹",Table1[[#This Row],[price]])+1, 10), MID(Table1[[#This Row],[price]],SEARCH("Rs. ",Table1[[#This Row],[price]])+4, 10))</f>
        <v>2549</v>
      </c>
      <c r="N1638" s="6" t="str">
        <f>IF(ISNUMBER(SEARCH("Men", Table1[[#This Row],[name]])), "Men", "Women")</f>
        <v>Men</v>
      </c>
      <c r="O1638" s="6" t="str">
        <f>TRIM(RIGHT(SUBSTITUTE(Table1[[#This Row],[name]], " ", REPT(" ", 100)), 100))</f>
        <v>Joggers</v>
      </c>
      <c r="P163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639" spans="1:16" ht="19.8" hidden="1" customHeight="1" x14ac:dyDescent="0.3">
      <c r="A1639" t="s">
        <v>5367</v>
      </c>
      <c r="B1639" t="s">
        <v>6496</v>
      </c>
      <c r="C1639" t="s">
        <v>113</v>
      </c>
      <c r="D1639" t="s">
        <v>21</v>
      </c>
      <c r="E1639" s="1" t="s">
        <v>6497</v>
      </c>
      <c r="F1639" s="1" t="s">
        <v>1772</v>
      </c>
      <c r="G1639" t="s">
        <v>21</v>
      </c>
      <c r="H1639" t="s">
        <v>21</v>
      </c>
      <c r="I1639" s="1" t="str">
        <f ca="1">IFERROR(LEFT(Table1[[#This Row],[ratingOld]],SEARCH("|", Table1[[#This Row],[ratingOld]])-2), AVERAGE(Table1[Ratings]))</f>
        <v>4.4</v>
      </c>
      <c r="J1639" s="1" t="str">
        <f>IF(Table1[[#This Row],[numBuyers]]&lt;&gt;"None",LEFT(Table1[[#This Row],[numBuyers]],SEARCH(" ",Table1[[#This Row],[numBuyers]])-1), "None")</f>
        <v>None</v>
      </c>
      <c r="K1639" s="1">
        <f>IFERROR(LEFT(Table1[[#This Row],[Column1]],SEARCH("k", Table1[[#This Row],[Column1]])-1), 0)</f>
        <v>0</v>
      </c>
      <c r="L1639" s="6" t="str">
        <f>IF(Table1[[#This Row],[Column2]]=0, Table1[[#This Row],[Column1]], Table1[[#This Row],[Column2]]*1000)</f>
        <v>None</v>
      </c>
      <c r="M1639" s="6" t="str">
        <f>IFERROR(MID(Table1[[#This Row],[price]],SEARCH("¹",Table1[[#This Row],[price]])+1, 10), MID(Table1[[#This Row],[price]],SEARCH("Rs. ",Table1[[#This Row],[price]])+4, 10))</f>
        <v>799</v>
      </c>
      <c r="N1639" s="6" t="str">
        <f>IF(ISNUMBER(SEARCH("Men", Table1[[#This Row],[name]])), "Men", "Women")</f>
        <v>Women</v>
      </c>
      <c r="O1639" s="6" t="str">
        <f>TRIM(RIGHT(SUBSTITUTE(Table1[[#This Row],[name]], " ", REPT(" ", 100)), 100))</f>
        <v>T-Shirt</v>
      </c>
      <c r="P163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640" spans="1:16" ht="19.8" customHeight="1" x14ac:dyDescent="0.3">
      <c r="A1640" t="s">
        <v>65</v>
      </c>
      <c r="B1640" t="s">
        <v>6498</v>
      </c>
      <c r="C1640" t="s">
        <v>1719</v>
      </c>
      <c r="D1640" t="s">
        <v>1639</v>
      </c>
      <c r="E1640" s="1" t="s">
        <v>6499</v>
      </c>
      <c r="F1640" s="1" t="s">
        <v>5917</v>
      </c>
      <c r="G1640" s="1" t="s">
        <v>6500</v>
      </c>
      <c r="H1640" t="s">
        <v>6501</v>
      </c>
      <c r="I1640" s="10" t="str">
        <f>IFERROR(LEFT(Table1[[#This Row],[ratingOld]],SEARCH("|", Table1[[#This Row],[ratingOld]])-2), AVERAGE(Table1[Ratings]))</f>
        <v>3.8</v>
      </c>
      <c r="J1640" s="1" t="str">
        <f>IF(Table1[[#This Row],[numBuyers]]&lt;&gt;"None",LEFT(Table1[[#This Row],[numBuyers]],SEARCH(" ",Table1[[#This Row],[numBuyers]])-1), "None")</f>
        <v>148</v>
      </c>
      <c r="K1640" s="1">
        <f>IFERROR(LEFT(Table1[[#This Row],[Column1]],SEARCH("k", Table1[[#This Row],[Column1]])-1), 0)</f>
        <v>0</v>
      </c>
      <c r="L1640" s="16" t="str">
        <f>IF(Table1[[#This Row],[Column2]]=0, Table1[[#This Row],[Column1]], Table1[[#This Row],[Column2]]*1000)</f>
        <v>148</v>
      </c>
      <c r="M1640" s="14" t="str">
        <f>IFERROR(MID(Table1[[#This Row],[price]],SEARCH("¹",Table1[[#This Row],[price]])+1, 10), MID(Table1[[#This Row],[price]],SEARCH("Rs. ",Table1[[#This Row],[price]])+4, 10))</f>
        <v>377</v>
      </c>
      <c r="N1640" s="6" t="str">
        <f>IF(ISNUMBER(SEARCH("Men", Table1[[#This Row],[name]])), "Men", "Women")</f>
        <v>Men</v>
      </c>
      <c r="O1640" s="6"/>
      <c r="P1640" s="6"/>
    </row>
    <row r="1641" spans="1:16" ht="19.8" customHeight="1" x14ac:dyDescent="0.3">
      <c r="A1641" t="s">
        <v>120</v>
      </c>
      <c r="B1641" t="s">
        <v>6502</v>
      </c>
      <c r="C1641" t="s">
        <v>4920</v>
      </c>
      <c r="D1641" t="s">
        <v>4921</v>
      </c>
      <c r="E1641" t="s">
        <v>26</v>
      </c>
      <c r="F1641" s="1" t="s">
        <v>6503</v>
      </c>
      <c r="G1641" s="1" t="s">
        <v>5656</v>
      </c>
      <c r="H1641" t="s">
        <v>357</v>
      </c>
      <c r="I1641" s="10" t="str">
        <f>IFERROR(LEFT(Table1[[#This Row],[ratingOld]],SEARCH("|", Table1[[#This Row],[ratingOld]])-2), AVERAGE(Table1[Ratings]))</f>
        <v>4.3</v>
      </c>
      <c r="J1641" s="1" t="str">
        <f>IF(Table1[[#This Row],[numBuyers]]&lt;&gt;"None",LEFT(Table1[[#This Row],[numBuyers]],SEARCH(" ",Table1[[#This Row],[numBuyers]])-1), "None")</f>
        <v>117</v>
      </c>
      <c r="K1641" s="1">
        <f>IFERROR(LEFT(Table1[[#This Row],[Column1]],SEARCH("k", Table1[[#This Row],[Column1]])-1), 0)</f>
        <v>0</v>
      </c>
      <c r="L1641" s="16" t="str">
        <f>IF(Table1[[#This Row],[Column2]]=0, Table1[[#This Row],[Column1]], Table1[[#This Row],[Column2]]*1000)</f>
        <v>117</v>
      </c>
      <c r="M1641" s="14" t="str">
        <f>IFERROR(MID(Table1[[#This Row],[price]],SEARCH("¹",Table1[[#This Row],[price]])+1, 10), MID(Table1[[#This Row],[price]],SEARCH("Rs. ",Table1[[#This Row],[price]])+4, 10))</f>
        <v>3999</v>
      </c>
      <c r="N1641" s="6" t="str">
        <f>IF(ISNUMBER(SEARCH("Men", Table1[[#This Row],[name]])), "Men", "Women")</f>
        <v>Women</v>
      </c>
      <c r="O1641" s="6"/>
      <c r="P1641" s="6"/>
    </row>
    <row r="1642" spans="1:16" ht="19.8" customHeight="1" x14ac:dyDescent="0.3">
      <c r="A1642" t="s">
        <v>65</v>
      </c>
      <c r="B1642" t="s">
        <v>6504</v>
      </c>
      <c r="C1642" t="s">
        <v>3395</v>
      </c>
      <c r="D1642" t="s">
        <v>235</v>
      </c>
      <c r="E1642" t="s">
        <v>6505</v>
      </c>
      <c r="F1642" s="1" t="s">
        <v>1102</v>
      </c>
      <c r="G1642" s="1" t="s">
        <v>302</v>
      </c>
      <c r="H1642" t="s">
        <v>303</v>
      </c>
      <c r="I1642" s="10" t="str">
        <f>IFERROR(LEFT(Table1[[#This Row],[ratingOld]],SEARCH("|", Table1[[#This Row],[ratingOld]])-2), AVERAGE(Table1[Ratings]))</f>
        <v>4.3</v>
      </c>
      <c r="J1642" s="1" t="str">
        <f>IF(Table1[[#This Row],[numBuyers]]&lt;&gt;"None",LEFT(Table1[[#This Row],[numBuyers]],SEARCH(" ",Table1[[#This Row],[numBuyers]])-1), "None")</f>
        <v>3.2k</v>
      </c>
      <c r="K1642" s="1" t="str">
        <f>IFERROR(LEFT(Table1[[#This Row],[Column1]],SEARCH("k", Table1[[#This Row],[Column1]])-1), 0)</f>
        <v>3.2</v>
      </c>
      <c r="L1642" s="16">
        <f>IF(Table1[[#This Row],[Column2]]=0, Table1[[#This Row],[Column1]], Table1[[#This Row],[Column2]]*1000)</f>
        <v>3200</v>
      </c>
      <c r="M1642" s="14" t="str">
        <f>IFERROR(MID(Table1[[#This Row],[price]],SEARCH("¹",Table1[[#This Row],[price]])+1, 10), MID(Table1[[#This Row],[price]],SEARCH("Rs. ",Table1[[#This Row],[price]])+4, 10))</f>
        <v>437</v>
      </c>
      <c r="N1642" s="6" t="str">
        <f>IF(ISNUMBER(SEARCH("Men", Table1[[#This Row],[name]])), "Men", "Women")</f>
        <v>Men</v>
      </c>
      <c r="O1642" s="6"/>
      <c r="P1642" s="6"/>
    </row>
    <row r="1643" spans="1:16" ht="19.8" customHeight="1" x14ac:dyDescent="0.3">
      <c r="A1643" t="s">
        <v>198</v>
      </c>
      <c r="B1643" t="s">
        <v>6506</v>
      </c>
      <c r="C1643" t="s">
        <v>6507</v>
      </c>
      <c r="D1643" t="s">
        <v>1645</v>
      </c>
      <c r="E1643" s="1" t="s">
        <v>6508</v>
      </c>
      <c r="F1643" s="1" t="s">
        <v>362</v>
      </c>
      <c r="G1643" s="1" t="s">
        <v>6509</v>
      </c>
      <c r="H1643" t="s">
        <v>1553</v>
      </c>
      <c r="I1643" s="10" t="str">
        <f>IFERROR(LEFT(Table1[[#This Row],[ratingOld]],SEARCH("|", Table1[[#This Row],[ratingOld]])-2), AVERAGE(Table1[Ratings]))</f>
        <v>4.1</v>
      </c>
      <c r="J1643" s="1" t="str">
        <f>IF(Table1[[#This Row],[numBuyers]]&lt;&gt;"None",LEFT(Table1[[#This Row],[numBuyers]],SEARCH(" ",Table1[[#This Row],[numBuyers]])-1), "None")</f>
        <v>37</v>
      </c>
      <c r="K1643" s="1">
        <f>IFERROR(LEFT(Table1[[#This Row],[Column1]],SEARCH("k", Table1[[#This Row],[Column1]])-1), 0)</f>
        <v>0</v>
      </c>
      <c r="L1643" s="16" t="str">
        <f>IF(Table1[[#This Row],[Column2]]=0, Table1[[#This Row],[Column1]], Table1[[#This Row],[Column2]]*1000)</f>
        <v>37</v>
      </c>
      <c r="M1643" s="14" t="str">
        <f>IFERROR(MID(Table1[[#This Row],[price]],SEARCH("¹",Table1[[#This Row],[price]])+1, 10), MID(Table1[[#This Row],[price]],SEARCH("Rs. ",Table1[[#This Row],[price]])+4, 10))</f>
        <v>1511</v>
      </c>
      <c r="N1643" s="6" t="str">
        <f>IF(ISNUMBER(SEARCH("Men", Table1[[#This Row],[name]])), "Men", "Women")</f>
        <v>Men</v>
      </c>
      <c r="O1643" s="6"/>
      <c r="P1643" s="6"/>
    </row>
    <row r="1644" spans="1:16" ht="19.8" customHeight="1" x14ac:dyDescent="0.3">
      <c r="A1644" t="s">
        <v>198</v>
      </c>
      <c r="B1644" t="s">
        <v>6510</v>
      </c>
      <c r="C1644" t="s">
        <v>853</v>
      </c>
      <c r="D1644" t="s">
        <v>18</v>
      </c>
      <c r="E1644" s="1" t="s">
        <v>6511</v>
      </c>
      <c r="F1644" s="1" t="s">
        <v>2126</v>
      </c>
      <c r="G1644" s="1" t="s">
        <v>6512</v>
      </c>
      <c r="H1644" t="s">
        <v>970</v>
      </c>
      <c r="I1644" s="10" t="str">
        <f>IFERROR(LEFT(Table1[[#This Row],[ratingOld]],SEARCH("|", Table1[[#This Row],[ratingOld]])-2), AVERAGE(Table1[Ratings]))</f>
        <v>4.3</v>
      </c>
      <c r="J1644" s="1" t="str">
        <f>IF(Table1[[#This Row],[numBuyers]]&lt;&gt;"None",LEFT(Table1[[#This Row],[numBuyers]],SEARCH(" ",Table1[[#This Row],[numBuyers]])-1), "None")</f>
        <v>93</v>
      </c>
      <c r="K1644" s="1">
        <f>IFERROR(LEFT(Table1[[#This Row],[Column1]],SEARCH("k", Table1[[#This Row],[Column1]])-1), 0)</f>
        <v>0</v>
      </c>
      <c r="L1644" s="16" t="str">
        <f>IF(Table1[[#This Row],[Column2]]=0, Table1[[#This Row],[Column1]], Table1[[#This Row],[Column2]]*1000)</f>
        <v>93</v>
      </c>
      <c r="M1644" s="14" t="str">
        <f>IFERROR(MID(Table1[[#This Row],[price]],SEARCH("¹",Table1[[#This Row],[price]])+1, 10), MID(Table1[[#This Row],[price]],SEARCH("Rs. ",Table1[[#This Row],[price]])+4, 10))</f>
        <v>1379</v>
      </c>
      <c r="N1644" s="6" t="str">
        <f>IF(ISNUMBER(SEARCH("Men", Table1[[#This Row],[name]])), "Men", "Women")</f>
        <v>Men</v>
      </c>
      <c r="O1644" s="6"/>
      <c r="P1644" s="6"/>
    </row>
    <row r="1645" spans="1:16" ht="19.8" customHeight="1" x14ac:dyDescent="0.3">
      <c r="A1645" t="s">
        <v>240</v>
      </c>
      <c r="B1645" t="s">
        <v>6513</v>
      </c>
      <c r="C1645" t="s">
        <v>6514</v>
      </c>
      <c r="D1645" t="s">
        <v>283</v>
      </c>
      <c r="E1645" t="s">
        <v>6515</v>
      </c>
      <c r="F1645" t="s">
        <v>373</v>
      </c>
      <c r="G1645" s="1" t="s">
        <v>6516</v>
      </c>
      <c r="H1645" t="s">
        <v>6517</v>
      </c>
      <c r="I1645" s="10" t="str">
        <f>IFERROR(LEFT(Table1[[#This Row],[ratingOld]],SEARCH("|", Table1[[#This Row],[ratingOld]])-2), AVERAGE(Table1[Ratings]))</f>
        <v>4.1</v>
      </c>
      <c r="J1645" s="1" t="str">
        <f>IF(Table1[[#This Row],[numBuyers]]&lt;&gt;"None",LEFT(Table1[[#This Row],[numBuyers]],SEARCH(" ",Table1[[#This Row],[numBuyers]])-1), "None")</f>
        <v>969</v>
      </c>
      <c r="K1645" s="1">
        <f>IFERROR(LEFT(Table1[[#This Row],[Column1]],SEARCH("k", Table1[[#This Row],[Column1]])-1), 0)</f>
        <v>0</v>
      </c>
      <c r="L1645" s="16" t="str">
        <f>IF(Table1[[#This Row],[Column2]]=0, Table1[[#This Row],[Column1]], Table1[[#This Row],[Column2]]*1000)</f>
        <v>969</v>
      </c>
      <c r="M1645" s="14" t="str">
        <f>IFERROR(MID(Table1[[#This Row],[price]],SEARCH("¹",Table1[[#This Row],[price]])+1, 10), MID(Table1[[#This Row],[price]],SEARCH("Rs. ",Table1[[#This Row],[price]])+4, 10))</f>
        <v>422</v>
      </c>
      <c r="N1645" s="6" t="str">
        <f>IF(ISNUMBER(SEARCH("Men", Table1[[#This Row],[name]])), "Men", "Women")</f>
        <v>Men</v>
      </c>
      <c r="O1645" s="6"/>
      <c r="P1645" s="6"/>
    </row>
    <row r="1646" spans="1:16" ht="19.8" customHeight="1" x14ac:dyDescent="0.3">
      <c r="A1646" t="s">
        <v>3465</v>
      </c>
      <c r="B1646" t="s">
        <v>542</v>
      </c>
      <c r="C1646" t="s">
        <v>495</v>
      </c>
      <c r="D1646" t="s">
        <v>5462</v>
      </c>
      <c r="E1646" s="1" t="s">
        <v>6518</v>
      </c>
      <c r="F1646" s="1" t="s">
        <v>546</v>
      </c>
      <c r="G1646" s="1" t="s">
        <v>5388</v>
      </c>
      <c r="H1646" t="s">
        <v>912</v>
      </c>
      <c r="I1646" s="10" t="str">
        <f>IFERROR(LEFT(Table1[[#This Row],[ratingOld]],SEARCH("|", Table1[[#This Row],[ratingOld]])-2), AVERAGE(Table1[Ratings]))</f>
        <v>4.3</v>
      </c>
      <c r="J1646" s="1" t="str">
        <f>IF(Table1[[#This Row],[numBuyers]]&lt;&gt;"None",LEFT(Table1[[#This Row],[numBuyers]],SEARCH(" ",Table1[[#This Row],[numBuyers]])-1), "None")</f>
        <v>4</v>
      </c>
      <c r="K1646" s="1">
        <f>IFERROR(LEFT(Table1[[#This Row],[Column1]],SEARCH("k", Table1[[#This Row],[Column1]])-1), 0)</f>
        <v>0</v>
      </c>
      <c r="L1646" s="16" t="str">
        <f>IF(Table1[[#This Row],[Column2]]=0, Table1[[#This Row],[Column1]], Table1[[#This Row],[Column2]]*1000)</f>
        <v>4</v>
      </c>
      <c r="M1646" s="14" t="str">
        <f>IFERROR(MID(Table1[[#This Row],[price]],SEARCH("¹",Table1[[#This Row],[price]])+1, 10), MID(Table1[[#This Row],[price]],SEARCH("Rs. ",Table1[[#This Row],[price]])+4, 10))</f>
        <v>1899</v>
      </c>
      <c r="N1646" s="6" t="str">
        <f>IF(ISNUMBER(SEARCH("Men", Table1[[#This Row],[name]])), "Men", "Women")</f>
        <v>Women</v>
      </c>
      <c r="O1646" s="6"/>
      <c r="P1646" s="6"/>
    </row>
    <row r="1647" spans="1:16" ht="19.8" customHeight="1" x14ac:dyDescent="0.3">
      <c r="A1647" t="s">
        <v>2372</v>
      </c>
      <c r="B1647" t="s">
        <v>6519</v>
      </c>
      <c r="C1647" t="s">
        <v>52</v>
      </c>
      <c r="D1647" t="s">
        <v>106</v>
      </c>
      <c r="E1647" s="1" t="s">
        <v>6520</v>
      </c>
      <c r="F1647" s="1" t="s">
        <v>4964</v>
      </c>
      <c r="G1647" s="1" t="s">
        <v>6521</v>
      </c>
      <c r="H1647" t="s">
        <v>4762</v>
      </c>
      <c r="I1647" s="10" t="str">
        <f>IFERROR(LEFT(Table1[[#This Row],[ratingOld]],SEARCH("|", Table1[[#This Row],[ratingOld]])-2), AVERAGE(Table1[Ratings]))</f>
        <v>4.1</v>
      </c>
      <c r="J1647" s="1" t="str">
        <f>IF(Table1[[#This Row],[numBuyers]]&lt;&gt;"None",LEFT(Table1[[#This Row],[numBuyers]],SEARCH(" ",Table1[[#This Row],[numBuyers]])-1), "None")</f>
        <v>45</v>
      </c>
      <c r="K1647" s="1">
        <f>IFERROR(LEFT(Table1[[#This Row],[Column1]],SEARCH("k", Table1[[#This Row],[Column1]])-1), 0)</f>
        <v>0</v>
      </c>
      <c r="L1647" s="16" t="str">
        <f>IF(Table1[[#This Row],[Column2]]=0, Table1[[#This Row],[Column1]], Table1[[#This Row],[Column2]]*1000)</f>
        <v>45</v>
      </c>
      <c r="M1647" s="14" t="str">
        <f>IFERROR(MID(Table1[[#This Row],[price]],SEARCH("¹",Table1[[#This Row],[price]])+1, 10), MID(Table1[[#This Row],[price]],SEARCH("Rs. ",Table1[[#This Row],[price]])+4, 10))</f>
        <v>1999</v>
      </c>
      <c r="N1647" s="6" t="str">
        <f>IF(ISNUMBER(SEARCH("Men", Table1[[#This Row],[name]])), "Men", "Women")</f>
        <v>Men</v>
      </c>
      <c r="O1647" s="6"/>
      <c r="P1647" s="6"/>
    </row>
    <row r="1648" spans="1:16" ht="19.8" customHeight="1" x14ac:dyDescent="0.3">
      <c r="A1648" t="s">
        <v>65</v>
      </c>
      <c r="B1648" t="s">
        <v>6522</v>
      </c>
      <c r="C1648" t="s">
        <v>6523</v>
      </c>
      <c r="D1648" t="s">
        <v>306</v>
      </c>
      <c r="E1648" t="s">
        <v>6524</v>
      </c>
      <c r="F1648" s="1" t="s">
        <v>137</v>
      </c>
      <c r="G1648" s="1" t="s">
        <v>6525</v>
      </c>
      <c r="H1648" t="s">
        <v>6526</v>
      </c>
      <c r="I1648" s="10" t="str">
        <f>IFERROR(LEFT(Table1[[#This Row],[ratingOld]],SEARCH("|", Table1[[#This Row],[ratingOld]])-2), AVERAGE(Table1[Ratings]))</f>
        <v>4.2</v>
      </c>
      <c r="J1648" s="1" t="str">
        <f>IF(Table1[[#This Row],[numBuyers]]&lt;&gt;"None",LEFT(Table1[[#This Row],[numBuyers]],SEARCH(" ",Table1[[#This Row],[numBuyers]])-1), "None")</f>
        <v>307</v>
      </c>
      <c r="K1648" s="1">
        <f>IFERROR(LEFT(Table1[[#This Row],[Column1]],SEARCH("k", Table1[[#This Row],[Column1]])-1), 0)</f>
        <v>0</v>
      </c>
      <c r="L1648" s="16" t="str">
        <f>IF(Table1[[#This Row],[Column2]]=0, Table1[[#This Row],[Column1]], Table1[[#This Row],[Column2]]*1000)</f>
        <v>307</v>
      </c>
      <c r="M1648" s="14" t="str">
        <f>IFERROR(MID(Table1[[#This Row],[price]],SEARCH("¹",Table1[[#This Row],[price]])+1, 10), MID(Table1[[#This Row],[price]],SEARCH("Rs. ",Table1[[#This Row],[price]])+4, 10))</f>
        <v>604</v>
      </c>
      <c r="N1648" s="6" t="str">
        <f>IF(ISNUMBER(SEARCH("Men", Table1[[#This Row],[name]])), "Men", "Women")</f>
        <v>Men</v>
      </c>
      <c r="O1648" s="6"/>
      <c r="P1648" s="6"/>
    </row>
    <row r="1649" spans="1:16" ht="19.8" customHeight="1" x14ac:dyDescent="0.3">
      <c r="A1649" t="s">
        <v>7</v>
      </c>
      <c r="B1649" t="s">
        <v>6527</v>
      </c>
      <c r="C1649" t="s">
        <v>4132</v>
      </c>
      <c r="D1649" t="s">
        <v>18</v>
      </c>
      <c r="E1649" s="1" t="s">
        <v>6528</v>
      </c>
      <c r="F1649" s="1" t="s">
        <v>823</v>
      </c>
      <c r="G1649" s="1" t="s">
        <v>6529</v>
      </c>
      <c r="H1649" t="s">
        <v>2303</v>
      </c>
      <c r="I1649" s="10" t="str">
        <f>IFERROR(LEFT(Table1[[#This Row],[ratingOld]],SEARCH("|", Table1[[#This Row],[ratingOld]])-2), AVERAGE(Table1[Ratings]))</f>
        <v>4.6</v>
      </c>
      <c r="J1649" s="1" t="str">
        <f>IF(Table1[[#This Row],[numBuyers]]&lt;&gt;"None",LEFT(Table1[[#This Row],[numBuyers]],SEARCH(" ",Table1[[#This Row],[numBuyers]])-1), "None")</f>
        <v>7</v>
      </c>
      <c r="K1649" s="1">
        <f>IFERROR(LEFT(Table1[[#This Row],[Column1]],SEARCH("k", Table1[[#This Row],[Column1]])-1), 0)</f>
        <v>0</v>
      </c>
      <c r="L1649" s="16" t="str">
        <f>IF(Table1[[#This Row],[Column2]]=0, Table1[[#This Row],[Column1]], Table1[[#This Row],[Column2]]*1000)</f>
        <v>7</v>
      </c>
      <c r="M1649" s="14" t="str">
        <f>IFERROR(MID(Table1[[#This Row],[price]],SEARCH("¹",Table1[[#This Row],[price]])+1, 10), MID(Table1[[#This Row],[price]],SEARCH("Rs. ",Table1[[#This Row],[price]])+4, 10))</f>
        <v>3899</v>
      </c>
      <c r="N1649" s="6" t="str">
        <f>IF(ISNUMBER(SEARCH("Men", Table1[[#This Row],[name]])), "Men", "Women")</f>
        <v>Men</v>
      </c>
      <c r="O1649" s="6"/>
      <c r="P1649" s="6"/>
    </row>
    <row r="1650" spans="1:16" ht="19.8" customHeight="1" x14ac:dyDescent="0.3">
      <c r="A1650" t="s">
        <v>403</v>
      </c>
      <c r="B1650" t="s">
        <v>6530</v>
      </c>
      <c r="C1650" t="s">
        <v>31</v>
      </c>
      <c r="D1650" t="s">
        <v>215</v>
      </c>
      <c r="E1650" s="1" t="s">
        <v>6531</v>
      </c>
      <c r="F1650" s="1" t="s">
        <v>6532</v>
      </c>
      <c r="G1650" s="1" t="s">
        <v>6533</v>
      </c>
      <c r="H1650" t="s">
        <v>6534</v>
      </c>
      <c r="I1650" s="10" t="str">
        <f>IFERROR(LEFT(Table1[[#This Row],[ratingOld]],SEARCH("|", Table1[[#This Row],[ratingOld]])-2), AVERAGE(Table1[Ratings]))</f>
        <v>4.4</v>
      </c>
      <c r="J1650" s="1" t="str">
        <f>IF(Table1[[#This Row],[numBuyers]]&lt;&gt;"None",LEFT(Table1[[#This Row],[numBuyers]],SEARCH(" ",Table1[[#This Row],[numBuyers]])-1), "None")</f>
        <v>344</v>
      </c>
      <c r="K1650" s="1">
        <f>IFERROR(LEFT(Table1[[#This Row],[Column1]],SEARCH("k", Table1[[#This Row],[Column1]])-1), 0)</f>
        <v>0</v>
      </c>
      <c r="L1650" s="16" t="str">
        <f>IF(Table1[[#This Row],[Column2]]=0, Table1[[#This Row],[Column1]], Table1[[#This Row],[Column2]]*1000)</f>
        <v>344</v>
      </c>
      <c r="M1650" s="14" t="str">
        <f>IFERROR(MID(Table1[[#This Row],[price]],SEARCH("¹",Table1[[#This Row],[price]])+1, 10), MID(Table1[[#This Row],[price]],SEARCH("Rs. ",Table1[[#This Row],[price]])+4, 10))</f>
        <v>2199</v>
      </c>
      <c r="N1650" s="6" t="str">
        <f>IF(ISNUMBER(SEARCH("Men", Table1[[#This Row],[name]])), "Men", "Women")</f>
        <v>Men</v>
      </c>
      <c r="O1650" s="6"/>
      <c r="P1650" s="6"/>
    </row>
    <row r="1651" spans="1:16" ht="19.8" customHeight="1" x14ac:dyDescent="0.3">
      <c r="A1651" t="s">
        <v>65</v>
      </c>
      <c r="B1651" t="s">
        <v>6535</v>
      </c>
      <c r="C1651" t="s">
        <v>371</v>
      </c>
      <c r="D1651" t="s">
        <v>88</v>
      </c>
      <c r="E1651" s="1" t="s">
        <v>6536</v>
      </c>
      <c r="F1651" s="1" t="s">
        <v>1449</v>
      </c>
      <c r="G1651" s="1" t="s">
        <v>6537</v>
      </c>
      <c r="H1651" t="s">
        <v>6538</v>
      </c>
      <c r="I1651" s="10" t="str">
        <f>IFERROR(LEFT(Table1[[#This Row],[ratingOld]],SEARCH("|", Table1[[#This Row],[ratingOld]])-2), AVERAGE(Table1[Ratings]))</f>
        <v>3.8</v>
      </c>
      <c r="J1651" s="1" t="str">
        <f>IF(Table1[[#This Row],[numBuyers]]&lt;&gt;"None",LEFT(Table1[[#This Row],[numBuyers]],SEARCH(" ",Table1[[#This Row],[numBuyers]])-1), "None")</f>
        <v>276</v>
      </c>
      <c r="K1651" s="1">
        <f>IFERROR(LEFT(Table1[[#This Row],[Column1]],SEARCH("k", Table1[[#This Row],[Column1]])-1), 0)</f>
        <v>0</v>
      </c>
      <c r="L1651" s="16" t="str">
        <f>IF(Table1[[#This Row],[Column2]]=0, Table1[[#This Row],[Column1]], Table1[[#This Row],[Column2]]*1000)</f>
        <v>276</v>
      </c>
      <c r="M1651" s="14" t="str">
        <f>IFERROR(MID(Table1[[#This Row],[price]],SEARCH("¹",Table1[[#This Row],[price]])+1, 10), MID(Table1[[#This Row],[price]],SEARCH("Rs. ",Table1[[#This Row],[price]])+4, 10))</f>
        <v>539</v>
      </c>
      <c r="N1651" s="6" t="str">
        <f>IF(ISNUMBER(SEARCH("Men", Table1[[#This Row],[name]])), "Men", "Women")</f>
        <v>Men</v>
      </c>
      <c r="O1651" s="6"/>
      <c r="P1651" s="6"/>
    </row>
    <row r="1652" spans="1:16" ht="19.8" customHeight="1" x14ac:dyDescent="0.3">
      <c r="A1652" t="s">
        <v>789</v>
      </c>
      <c r="B1652" t="s">
        <v>6539</v>
      </c>
      <c r="C1652" t="s">
        <v>392</v>
      </c>
      <c r="D1652" t="s">
        <v>792</v>
      </c>
      <c r="E1652" s="1" t="s">
        <v>6540</v>
      </c>
      <c r="F1652" s="1" t="s">
        <v>1247</v>
      </c>
      <c r="G1652" s="1" t="s">
        <v>6541</v>
      </c>
      <c r="H1652" t="s">
        <v>2121</v>
      </c>
      <c r="I1652" s="10" t="str">
        <f>IFERROR(LEFT(Table1[[#This Row],[ratingOld]],SEARCH("|", Table1[[#This Row],[ratingOld]])-2), AVERAGE(Table1[Ratings]))</f>
        <v>3.9</v>
      </c>
      <c r="J1652" s="1" t="str">
        <f>IF(Table1[[#This Row],[numBuyers]]&lt;&gt;"None",LEFT(Table1[[#This Row],[numBuyers]],SEARCH(" ",Table1[[#This Row],[numBuyers]])-1), "None")</f>
        <v>3k</v>
      </c>
      <c r="K1652" s="1" t="str">
        <f>IFERROR(LEFT(Table1[[#This Row],[Column1]],SEARCH("k", Table1[[#This Row],[Column1]])-1), 0)</f>
        <v>3</v>
      </c>
      <c r="L1652" s="16">
        <f>IF(Table1[[#This Row],[Column2]]=0, Table1[[#This Row],[Column1]], Table1[[#This Row],[Column2]]*1000)</f>
        <v>3000</v>
      </c>
      <c r="M1652" s="14" t="str">
        <f>IFERROR(MID(Table1[[#This Row],[price]],SEARCH("¹",Table1[[#This Row],[price]])+1, 10), MID(Table1[[#This Row],[price]],SEARCH("Rs. ",Table1[[#This Row],[price]])+4, 10))</f>
        <v>799</v>
      </c>
      <c r="N1652" s="6" t="str">
        <f>IF(ISNUMBER(SEARCH("Men", Table1[[#This Row],[name]])), "Men", "Women")</f>
        <v>Men</v>
      </c>
      <c r="O1652" s="6"/>
      <c r="P1652" s="6"/>
    </row>
    <row r="1653" spans="1:16" ht="19.8" customHeight="1" x14ac:dyDescent="0.3">
      <c r="A1653" t="s">
        <v>1270</v>
      </c>
      <c r="B1653" t="s">
        <v>6542</v>
      </c>
      <c r="C1653" t="s">
        <v>3923</v>
      </c>
      <c r="D1653" t="s">
        <v>21</v>
      </c>
      <c r="E1653" s="1" t="s">
        <v>6543</v>
      </c>
      <c r="F1653" s="1" t="s">
        <v>6544</v>
      </c>
      <c r="G1653" s="1" t="s">
        <v>4737</v>
      </c>
      <c r="H1653" t="s">
        <v>4738</v>
      </c>
      <c r="I1653" s="10" t="str">
        <f>IFERROR(LEFT(Table1[[#This Row],[ratingOld]],SEARCH("|", Table1[[#This Row],[ratingOld]])-2), AVERAGE(Table1[Ratings]))</f>
        <v>4.4</v>
      </c>
      <c r="J1653" s="1" t="str">
        <f>IF(Table1[[#This Row],[numBuyers]]&lt;&gt;"None",LEFT(Table1[[#This Row],[numBuyers]],SEARCH(" ",Table1[[#This Row],[numBuyers]])-1), "None")</f>
        <v>557</v>
      </c>
      <c r="K1653" s="1">
        <f>IFERROR(LEFT(Table1[[#This Row],[Column1]],SEARCH("k", Table1[[#This Row],[Column1]])-1), 0)</f>
        <v>0</v>
      </c>
      <c r="L1653" s="16" t="str">
        <f>IF(Table1[[#This Row],[Column2]]=0, Table1[[#This Row],[Column1]], Table1[[#This Row],[Column2]]*1000)</f>
        <v>557</v>
      </c>
      <c r="M1653" s="14" t="str">
        <f>IFERROR(MID(Table1[[#This Row],[price]],SEARCH("¹",Table1[[#This Row],[price]])+1, 10), MID(Table1[[#This Row],[price]],SEARCH("Rs. ",Table1[[#This Row],[price]])+4, 10))</f>
        <v>399</v>
      </c>
      <c r="N1653" s="6" t="str">
        <f>IF(ISNUMBER(SEARCH("Men", Table1[[#This Row],[name]])), "Men", "Women")</f>
        <v>Men</v>
      </c>
      <c r="O1653" s="6"/>
      <c r="P1653" s="6"/>
    </row>
    <row r="1654" spans="1:16" ht="19.8" customHeight="1" x14ac:dyDescent="0.3">
      <c r="A1654" t="s">
        <v>6545</v>
      </c>
      <c r="B1654" t="s">
        <v>6546</v>
      </c>
      <c r="C1654" t="s">
        <v>6547</v>
      </c>
      <c r="D1654" t="s">
        <v>1483</v>
      </c>
      <c r="E1654" s="1" t="s">
        <v>6548</v>
      </c>
      <c r="F1654" s="1" t="s">
        <v>6549</v>
      </c>
      <c r="G1654" s="1" t="s">
        <v>6550</v>
      </c>
      <c r="H1654" t="s">
        <v>4503</v>
      </c>
      <c r="I1654" s="10" t="str">
        <f>IFERROR(LEFT(Table1[[#This Row],[ratingOld]],SEARCH("|", Table1[[#This Row],[ratingOld]])-2), AVERAGE(Table1[Ratings]))</f>
        <v>4.1</v>
      </c>
      <c r="J1654" s="1" t="str">
        <f>IF(Table1[[#This Row],[numBuyers]]&lt;&gt;"None",LEFT(Table1[[#This Row],[numBuyers]],SEARCH(" ",Table1[[#This Row],[numBuyers]])-1), "None")</f>
        <v>468</v>
      </c>
      <c r="K1654" s="1">
        <f>IFERROR(LEFT(Table1[[#This Row],[Column1]],SEARCH("k", Table1[[#This Row],[Column1]])-1), 0)</f>
        <v>0</v>
      </c>
      <c r="L1654" s="16" t="str">
        <f>IF(Table1[[#This Row],[Column2]]=0, Table1[[#This Row],[Column1]], Table1[[#This Row],[Column2]]*1000)</f>
        <v>468</v>
      </c>
      <c r="M1654" s="14" t="str">
        <f>IFERROR(MID(Table1[[#This Row],[price]],SEARCH("¹",Table1[[#This Row],[price]])+1, 10), MID(Table1[[#This Row],[price]],SEARCH("Rs. ",Table1[[#This Row],[price]])+4, 10))</f>
        <v>527</v>
      </c>
      <c r="N1654" s="6" t="str">
        <f>IF(ISNUMBER(SEARCH("Men", Table1[[#This Row],[name]])), "Men", "Women")</f>
        <v>Men</v>
      </c>
      <c r="O1654" s="6"/>
      <c r="P1654" s="6"/>
    </row>
    <row r="1655" spans="1:16" ht="19.8" customHeight="1" x14ac:dyDescent="0.3">
      <c r="A1655" t="s">
        <v>288</v>
      </c>
      <c r="B1655" t="s">
        <v>4320</v>
      </c>
      <c r="C1655" t="s">
        <v>4158</v>
      </c>
      <c r="D1655" t="s">
        <v>106</v>
      </c>
      <c r="E1655" s="1" t="s">
        <v>6551</v>
      </c>
      <c r="F1655" s="1" t="s">
        <v>5655</v>
      </c>
      <c r="G1655" s="1" t="s">
        <v>4470</v>
      </c>
      <c r="H1655" t="s">
        <v>3373</v>
      </c>
      <c r="I1655" s="10" t="str">
        <f>IFERROR(LEFT(Table1[[#This Row],[ratingOld]],SEARCH("|", Table1[[#This Row],[ratingOld]])-2), AVERAGE(Table1[Ratings]))</f>
        <v>3.8</v>
      </c>
      <c r="J1655" s="1" t="str">
        <f>IF(Table1[[#This Row],[numBuyers]]&lt;&gt;"None",LEFT(Table1[[#This Row],[numBuyers]],SEARCH(" ",Table1[[#This Row],[numBuyers]])-1), "None")</f>
        <v>19</v>
      </c>
      <c r="K1655" s="1">
        <f>IFERROR(LEFT(Table1[[#This Row],[Column1]],SEARCH("k", Table1[[#This Row],[Column1]])-1), 0)</f>
        <v>0</v>
      </c>
      <c r="L1655" s="16" t="str">
        <f>IF(Table1[[#This Row],[Column2]]=0, Table1[[#This Row],[Column1]], Table1[[#This Row],[Column2]]*1000)</f>
        <v>19</v>
      </c>
      <c r="M1655" s="14" t="str">
        <f>IFERROR(MID(Table1[[#This Row],[price]],SEARCH("¹",Table1[[#This Row],[price]])+1, 10), MID(Table1[[#This Row],[price]],SEARCH("Rs. ",Table1[[#This Row],[price]])+4, 10))</f>
        <v>1149</v>
      </c>
      <c r="N1655" s="6" t="str">
        <f>IF(ISNUMBER(SEARCH("Men", Table1[[#This Row],[name]])), "Men", "Women")</f>
        <v>Men</v>
      </c>
      <c r="O1655" s="6"/>
      <c r="P1655" s="6"/>
    </row>
    <row r="1656" spans="1:16" ht="19.8" hidden="1" customHeight="1" x14ac:dyDescent="0.3">
      <c r="A1656" t="s">
        <v>6552</v>
      </c>
      <c r="B1656" t="s">
        <v>6553</v>
      </c>
      <c r="C1656" t="s">
        <v>6554</v>
      </c>
      <c r="D1656" t="s">
        <v>2175</v>
      </c>
      <c r="E1656" s="1" t="s">
        <v>6555</v>
      </c>
      <c r="F1656" s="1" t="s">
        <v>5482</v>
      </c>
      <c r="G1656" t="s">
        <v>21</v>
      </c>
      <c r="H1656" t="s">
        <v>21</v>
      </c>
      <c r="I1656" s="1" t="str">
        <f ca="1">IFERROR(LEFT(Table1[[#This Row],[ratingOld]],SEARCH("|", Table1[[#This Row],[ratingOld]])-2), AVERAGE(Table1[Ratings]))</f>
        <v>4.4</v>
      </c>
      <c r="J1656" s="1" t="str">
        <f>IF(Table1[[#This Row],[numBuyers]]&lt;&gt;"None",LEFT(Table1[[#This Row],[numBuyers]],SEARCH(" ",Table1[[#This Row],[numBuyers]])-1), "None")</f>
        <v>None</v>
      </c>
      <c r="K1656" s="1">
        <f>IFERROR(LEFT(Table1[[#This Row],[Column1]],SEARCH("k", Table1[[#This Row],[Column1]])-1), 0)</f>
        <v>0</v>
      </c>
      <c r="L1656" s="6" t="str">
        <f>IF(Table1[[#This Row],[Column2]]=0, Table1[[#This Row],[Column1]], Table1[[#This Row],[Column2]]*1000)</f>
        <v>None</v>
      </c>
      <c r="M1656" s="6" t="str">
        <f>IFERROR(MID(Table1[[#This Row],[price]],SEARCH("¹",Table1[[#This Row],[price]])+1, 10), MID(Table1[[#This Row],[price]],SEARCH("Rs. ",Table1[[#This Row],[price]])+4, 10))</f>
        <v>2919</v>
      </c>
      <c r="N1656" s="6" t="str">
        <f>IF(ISNUMBER(SEARCH("Men", Table1[[#This Row],[name]])), "Men", "Women")</f>
        <v>Men</v>
      </c>
      <c r="O1656" s="6" t="str">
        <f>TRIM(RIGHT(SUBSTITUTE(Table1[[#This Row],[name]], " ", REPT(" ", 100)), 100))</f>
        <v>Brogues</v>
      </c>
      <c r="P165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657" spans="1:16" ht="19.8" customHeight="1" x14ac:dyDescent="0.3">
      <c r="A1657" t="s">
        <v>1753</v>
      </c>
      <c r="B1657" t="s">
        <v>6556</v>
      </c>
      <c r="C1657" t="s">
        <v>6557</v>
      </c>
      <c r="D1657" t="s">
        <v>18</v>
      </c>
      <c r="E1657" t="s">
        <v>6558</v>
      </c>
      <c r="F1657" s="1" t="s">
        <v>5921</v>
      </c>
      <c r="G1657" s="1" t="s">
        <v>6559</v>
      </c>
      <c r="H1657" t="s">
        <v>2604</v>
      </c>
      <c r="I1657" s="10" t="str">
        <f>IFERROR(LEFT(Table1[[#This Row],[ratingOld]],SEARCH("|", Table1[[#This Row],[ratingOld]])-2), AVERAGE(Table1[Ratings]))</f>
        <v>4.2</v>
      </c>
      <c r="J1657" s="1" t="str">
        <f>IF(Table1[[#This Row],[numBuyers]]&lt;&gt;"None",LEFT(Table1[[#This Row],[numBuyers]],SEARCH(" ",Table1[[#This Row],[numBuyers]])-1), "None")</f>
        <v>18</v>
      </c>
      <c r="K1657" s="1">
        <f>IFERROR(LEFT(Table1[[#This Row],[Column1]],SEARCH("k", Table1[[#This Row],[Column1]])-1), 0)</f>
        <v>0</v>
      </c>
      <c r="L1657" s="16" t="str">
        <f>IF(Table1[[#This Row],[Column2]]=0, Table1[[#This Row],[Column1]], Table1[[#This Row],[Column2]]*1000)</f>
        <v>18</v>
      </c>
      <c r="M1657" s="14" t="str">
        <f>IFERROR(MID(Table1[[#This Row],[price]],SEARCH("¹",Table1[[#This Row],[price]])+1, 10), MID(Table1[[#This Row],[price]],SEARCH("Rs. ",Table1[[#This Row],[price]])+4, 10))</f>
        <v>538</v>
      </c>
      <c r="N1657" s="6" t="str">
        <f>IF(ISNUMBER(SEARCH("Men", Table1[[#This Row],[name]])), "Men", "Women")</f>
        <v>Men</v>
      </c>
      <c r="O1657" s="6"/>
      <c r="P1657" s="6"/>
    </row>
    <row r="1658" spans="1:16" ht="19.8" customHeight="1" x14ac:dyDescent="0.3">
      <c r="A1658" t="s">
        <v>127</v>
      </c>
      <c r="B1658" t="s">
        <v>6560</v>
      </c>
      <c r="C1658" t="s">
        <v>1169</v>
      </c>
      <c r="D1658" t="s">
        <v>1483</v>
      </c>
      <c r="E1658" t="s">
        <v>6561</v>
      </c>
      <c r="F1658" s="1" t="s">
        <v>6562</v>
      </c>
      <c r="G1658" s="1" t="s">
        <v>6563</v>
      </c>
      <c r="H1658" t="s">
        <v>6163</v>
      </c>
      <c r="I1658" s="10" t="str">
        <f>IFERROR(LEFT(Table1[[#This Row],[ratingOld]],SEARCH("|", Table1[[#This Row],[ratingOld]])-2), AVERAGE(Table1[Ratings]))</f>
        <v>3.8</v>
      </c>
      <c r="J1658" s="1" t="str">
        <f>IF(Table1[[#This Row],[numBuyers]]&lt;&gt;"None",LEFT(Table1[[#This Row],[numBuyers]],SEARCH(" ",Table1[[#This Row],[numBuyers]])-1), "None")</f>
        <v>336</v>
      </c>
      <c r="K1658" s="1">
        <f>IFERROR(LEFT(Table1[[#This Row],[Column1]],SEARCH("k", Table1[[#This Row],[Column1]])-1), 0)</f>
        <v>0</v>
      </c>
      <c r="L1658" s="16" t="str">
        <f>IF(Table1[[#This Row],[Column2]]=0, Table1[[#This Row],[Column1]], Table1[[#This Row],[Column2]]*1000)</f>
        <v>336</v>
      </c>
      <c r="M1658" s="14" t="str">
        <f>IFERROR(MID(Table1[[#This Row],[price]],SEARCH("¹",Table1[[#This Row],[price]])+1, 10), MID(Table1[[#This Row],[price]],SEARCH("Rs. ",Table1[[#This Row],[price]])+4, 10))</f>
        <v>719</v>
      </c>
      <c r="N1658" s="6" t="str">
        <f>IF(ISNUMBER(SEARCH("Men", Table1[[#This Row],[name]])), "Men", "Women")</f>
        <v>Men</v>
      </c>
      <c r="O1658" s="6"/>
      <c r="P1658" s="6"/>
    </row>
    <row r="1659" spans="1:16" ht="19.8" customHeight="1" x14ac:dyDescent="0.3">
      <c r="A1659" t="s">
        <v>85</v>
      </c>
      <c r="B1659" t="s">
        <v>6564</v>
      </c>
      <c r="C1659" t="s">
        <v>3988</v>
      </c>
      <c r="D1659" t="s">
        <v>792</v>
      </c>
      <c r="E1659" s="1" t="s">
        <v>6565</v>
      </c>
      <c r="F1659" s="1" t="s">
        <v>6566</v>
      </c>
      <c r="G1659" s="1" t="s">
        <v>6567</v>
      </c>
      <c r="H1659" t="s">
        <v>6568</v>
      </c>
      <c r="I1659" s="10" t="str">
        <f>IFERROR(LEFT(Table1[[#This Row],[ratingOld]],SEARCH("|", Table1[[#This Row],[ratingOld]])-2), AVERAGE(Table1[Ratings]))</f>
        <v>4.4</v>
      </c>
      <c r="J1659" s="1" t="str">
        <f>IF(Table1[[#This Row],[numBuyers]]&lt;&gt;"None",LEFT(Table1[[#This Row],[numBuyers]],SEARCH(" ",Table1[[#This Row],[numBuyers]])-1), "None")</f>
        <v>775</v>
      </c>
      <c r="K1659" s="1">
        <f>IFERROR(LEFT(Table1[[#This Row],[Column1]],SEARCH("k", Table1[[#This Row],[Column1]])-1), 0)</f>
        <v>0</v>
      </c>
      <c r="L1659" s="16" t="str">
        <f>IF(Table1[[#This Row],[Column2]]=0, Table1[[#This Row],[Column1]], Table1[[#This Row],[Column2]]*1000)</f>
        <v>775</v>
      </c>
      <c r="M1659" s="14" t="str">
        <f>IFERROR(MID(Table1[[#This Row],[price]],SEARCH("¹",Table1[[#This Row],[price]])+1, 10), MID(Table1[[#This Row],[price]],SEARCH("Rs. ",Table1[[#This Row],[price]])+4, 10))</f>
        <v>1059</v>
      </c>
      <c r="N1659" s="6" t="str">
        <f>IF(ISNUMBER(SEARCH("Men", Table1[[#This Row],[name]])), "Men", "Women")</f>
        <v>Men</v>
      </c>
      <c r="O1659" s="6"/>
      <c r="P1659" s="6"/>
    </row>
    <row r="1660" spans="1:16" ht="19.8" customHeight="1" x14ac:dyDescent="0.3">
      <c r="A1660" t="s">
        <v>288</v>
      </c>
      <c r="B1660" t="s">
        <v>6569</v>
      </c>
      <c r="C1660" t="s">
        <v>452</v>
      </c>
      <c r="D1660" t="s">
        <v>68</v>
      </c>
      <c r="E1660" s="1" t="s">
        <v>6570</v>
      </c>
      <c r="F1660" t="s">
        <v>21</v>
      </c>
      <c r="G1660" s="1" t="s">
        <v>6571</v>
      </c>
      <c r="H1660" t="s">
        <v>572</v>
      </c>
      <c r="I1660" s="10" t="str">
        <f>IFERROR(LEFT(Table1[[#This Row],[ratingOld]],SEARCH("|", Table1[[#This Row],[ratingOld]])-2), AVERAGE(Table1[Ratings]))</f>
        <v>4.2</v>
      </c>
      <c r="J1660" s="1" t="str">
        <f>IF(Table1[[#This Row],[numBuyers]]&lt;&gt;"None",LEFT(Table1[[#This Row],[numBuyers]],SEARCH(" ",Table1[[#This Row],[numBuyers]])-1), "None")</f>
        <v>2.3k</v>
      </c>
      <c r="K1660" s="1" t="str">
        <f>IFERROR(LEFT(Table1[[#This Row],[Column1]],SEARCH("k", Table1[[#This Row],[Column1]])-1), 0)</f>
        <v>2.3</v>
      </c>
      <c r="L1660" s="16">
        <f>IF(Table1[[#This Row],[Column2]]=0, Table1[[#This Row],[Column1]], Table1[[#This Row],[Column2]]*1000)</f>
        <v>2300</v>
      </c>
      <c r="M1660" s="14" t="str">
        <f>IFERROR(MID(Table1[[#This Row],[price]],SEARCH("¹",Table1[[#This Row],[price]])+1, 10), MID(Table1[[#This Row],[price]],SEARCH("Rs. ",Table1[[#This Row],[price]])+4, 10))</f>
        <v>1484</v>
      </c>
      <c r="N1660" s="6" t="str">
        <f>IF(ISNUMBER(SEARCH("Men", Table1[[#This Row],[name]])), "Men", "Women")</f>
        <v>Men</v>
      </c>
      <c r="O1660" s="6"/>
      <c r="P1660" s="6"/>
    </row>
    <row r="1661" spans="1:16" ht="19.8" customHeight="1" x14ac:dyDescent="0.3">
      <c r="A1661" t="s">
        <v>240</v>
      </c>
      <c r="B1661" t="s">
        <v>6572</v>
      </c>
      <c r="C1661" t="s">
        <v>17</v>
      </c>
      <c r="D1661" t="s">
        <v>18</v>
      </c>
      <c r="E1661" t="s">
        <v>6573</v>
      </c>
      <c r="F1661" s="1" t="s">
        <v>308</v>
      </c>
      <c r="G1661" s="1" t="s">
        <v>5033</v>
      </c>
      <c r="H1661" t="s">
        <v>2121</v>
      </c>
      <c r="I1661" s="10" t="str">
        <f>IFERROR(LEFT(Table1[[#This Row],[ratingOld]],SEARCH("|", Table1[[#This Row],[ratingOld]])-2), AVERAGE(Table1[Ratings]))</f>
        <v>4.1</v>
      </c>
      <c r="J1661" s="1" t="str">
        <f>IF(Table1[[#This Row],[numBuyers]]&lt;&gt;"None",LEFT(Table1[[#This Row],[numBuyers]],SEARCH(" ",Table1[[#This Row],[numBuyers]])-1), "None")</f>
        <v>3k</v>
      </c>
      <c r="K1661" s="1" t="str">
        <f>IFERROR(LEFT(Table1[[#This Row],[Column1]],SEARCH("k", Table1[[#This Row],[Column1]])-1), 0)</f>
        <v>3</v>
      </c>
      <c r="L1661" s="16">
        <f>IF(Table1[[#This Row],[Column2]]=0, Table1[[#This Row],[Column1]], Table1[[#This Row],[Column2]]*1000)</f>
        <v>3000</v>
      </c>
      <c r="M1661" s="14" t="str">
        <f>IFERROR(MID(Table1[[#This Row],[price]],SEARCH("¹",Table1[[#This Row],[price]])+1, 10), MID(Table1[[#This Row],[price]],SEARCH("Rs. ",Table1[[#This Row],[price]])+4, 10))</f>
        <v>599</v>
      </c>
      <c r="N1661" s="6" t="str">
        <f>IF(ISNUMBER(SEARCH("Men", Table1[[#This Row],[name]])), "Men", "Women")</f>
        <v>Men</v>
      </c>
      <c r="O1661" s="6"/>
      <c r="P1661" s="6"/>
    </row>
    <row r="1662" spans="1:16" ht="19.8" customHeight="1" x14ac:dyDescent="0.3">
      <c r="A1662" t="s">
        <v>1115</v>
      </c>
      <c r="B1662" t="s">
        <v>6574</v>
      </c>
      <c r="C1662" t="s">
        <v>2450</v>
      </c>
      <c r="D1662" t="s">
        <v>215</v>
      </c>
      <c r="E1662" s="1" t="s">
        <v>6575</v>
      </c>
      <c r="F1662" s="1" t="s">
        <v>6576</v>
      </c>
      <c r="G1662" s="1" t="s">
        <v>3431</v>
      </c>
      <c r="H1662" t="s">
        <v>1391</v>
      </c>
      <c r="I1662" s="10" t="str">
        <f>IFERROR(LEFT(Table1[[#This Row],[ratingOld]],SEARCH("|", Table1[[#This Row],[ratingOld]])-2), AVERAGE(Table1[Ratings]))</f>
        <v>4.6</v>
      </c>
      <c r="J1662" s="1" t="str">
        <f>IF(Table1[[#This Row],[numBuyers]]&lt;&gt;"None",LEFT(Table1[[#This Row],[numBuyers]],SEARCH(" ",Table1[[#This Row],[numBuyers]])-1), "None")</f>
        <v>1.5k</v>
      </c>
      <c r="K1662" s="1" t="str">
        <f>IFERROR(LEFT(Table1[[#This Row],[Column1]],SEARCH("k", Table1[[#This Row],[Column1]])-1), 0)</f>
        <v>1.5</v>
      </c>
      <c r="L1662" s="16">
        <f>IF(Table1[[#This Row],[Column2]]=0, Table1[[#This Row],[Column1]], Table1[[#This Row],[Column2]]*1000)</f>
        <v>1500</v>
      </c>
      <c r="M1662" s="14" t="str">
        <f>IFERROR(MID(Table1[[#This Row],[price]],SEARCH("¹",Table1[[#This Row],[price]])+1, 10), MID(Table1[[#This Row],[price]],SEARCH("Rs. ",Table1[[#This Row],[price]])+4, 10))</f>
        <v>1099</v>
      </c>
      <c r="N1662" s="6" t="str">
        <f>IF(ISNUMBER(SEARCH("Men", Table1[[#This Row],[name]])), "Men", "Women")</f>
        <v>Women</v>
      </c>
      <c r="O1662" s="6"/>
      <c r="P1662" s="6"/>
    </row>
    <row r="1663" spans="1:16" ht="19.8" customHeight="1" x14ac:dyDescent="0.3">
      <c r="A1663" t="s">
        <v>638</v>
      </c>
      <c r="B1663" t="s">
        <v>6577</v>
      </c>
      <c r="C1663" t="s">
        <v>967</v>
      </c>
      <c r="D1663" t="s">
        <v>10</v>
      </c>
      <c r="E1663" t="s">
        <v>6578</v>
      </c>
      <c r="F1663" s="1" t="s">
        <v>137</v>
      </c>
      <c r="G1663" s="1" t="s">
        <v>6579</v>
      </c>
      <c r="H1663" t="s">
        <v>1413</v>
      </c>
      <c r="I1663" s="10" t="str">
        <f>IFERROR(LEFT(Table1[[#This Row],[ratingOld]],SEARCH("|", Table1[[#This Row],[ratingOld]])-2), AVERAGE(Table1[Ratings]))</f>
        <v>4.4</v>
      </c>
      <c r="J1663" s="1" t="str">
        <f>IF(Table1[[#This Row],[numBuyers]]&lt;&gt;"None",LEFT(Table1[[#This Row],[numBuyers]],SEARCH(" ",Table1[[#This Row],[numBuyers]])-1), "None")</f>
        <v>80</v>
      </c>
      <c r="K1663" s="1">
        <f>IFERROR(LEFT(Table1[[#This Row],[Column1]],SEARCH("k", Table1[[#This Row],[Column1]])-1), 0)</f>
        <v>0</v>
      </c>
      <c r="L1663" s="16" t="str">
        <f>IF(Table1[[#This Row],[Column2]]=0, Table1[[#This Row],[Column1]], Table1[[#This Row],[Column2]]*1000)</f>
        <v>80</v>
      </c>
      <c r="M1663" s="14" t="str">
        <f>IFERROR(MID(Table1[[#This Row],[price]],SEARCH("¹",Table1[[#This Row],[price]])+1, 10), MID(Table1[[#This Row],[price]],SEARCH("Rs. ",Table1[[#This Row],[price]])+4, 10))</f>
        <v>1799</v>
      </c>
      <c r="N1663" s="6" t="str">
        <f>IF(ISNUMBER(SEARCH("Men", Table1[[#This Row],[name]])), "Men", "Women")</f>
        <v>Women</v>
      </c>
      <c r="O1663" s="6"/>
      <c r="P1663" s="6"/>
    </row>
    <row r="1664" spans="1:16" ht="19.8" customHeight="1" x14ac:dyDescent="0.3">
      <c r="A1664" t="s">
        <v>998</v>
      </c>
      <c r="B1664" t="s">
        <v>5669</v>
      </c>
      <c r="C1664" t="s">
        <v>5670</v>
      </c>
      <c r="D1664" t="s">
        <v>201</v>
      </c>
      <c r="E1664" s="1" t="s">
        <v>6580</v>
      </c>
      <c r="F1664" s="1" t="s">
        <v>5672</v>
      </c>
      <c r="G1664" s="1" t="s">
        <v>6581</v>
      </c>
      <c r="H1664" t="s">
        <v>2568</v>
      </c>
      <c r="I1664" s="10" t="str">
        <f>IFERROR(LEFT(Table1[[#This Row],[ratingOld]],SEARCH("|", Table1[[#This Row],[ratingOld]])-2), AVERAGE(Table1[Ratings]))</f>
        <v>4.5</v>
      </c>
      <c r="J1664" s="1" t="str">
        <f>IF(Table1[[#This Row],[numBuyers]]&lt;&gt;"None",LEFT(Table1[[#This Row],[numBuyers]],SEARCH(" ",Table1[[#This Row],[numBuyers]])-1), "None")</f>
        <v>140</v>
      </c>
      <c r="K1664" s="1">
        <f>IFERROR(LEFT(Table1[[#This Row],[Column1]],SEARCH("k", Table1[[#This Row],[Column1]])-1), 0)</f>
        <v>0</v>
      </c>
      <c r="L1664" s="16" t="str">
        <f>IF(Table1[[#This Row],[Column2]]=0, Table1[[#This Row],[Column1]], Table1[[#This Row],[Column2]]*1000)</f>
        <v>140</v>
      </c>
      <c r="M1664" s="14" t="str">
        <f>IFERROR(MID(Table1[[#This Row],[price]],SEARCH("¹",Table1[[#This Row],[price]])+1, 10), MID(Table1[[#This Row],[price]],SEARCH("Rs. ",Table1[[#This Row],[price]])+4, 10))</f>
        <v>3006</v>
      </c>
      <c r="N1664" s="6" t="str">
        <f>IF(ISNUMBER(SEARCH("Men", Table1[[#This Row],[name]])), "Men", "Women")</f>
        <v>Men</v>
      </c>
      <c r="O1664" s="6"/>
      <c r="P1664" s="6"/>
    </row>
    <row r="1665" spans="1:16" ht="19.8" customHeight="1" x14ac:dyDescent="0.3">
      <c r="A1665" t="s">
        <v>65</v>
      </c>
      <c r="B1665" t="s">
        <v>6582</v>
      </c>
      <c r="C1665" t="s">
        <v>3279</v>
      </c>
      <c r="D1665" t="s">
        <v>68</v>
      </c>
      <c r="E1665" t="s">
        <v>6583</v>
      </c>
      <c r="F1665" s="1" t="s">
        <v>285</v>
      </c>
      <c r="G1665" s="1" t="s">
        <v>348</v>
      </c>
      <c r="H1665" t="s">
        <v>349</v>
      </c>
      <c r="I1665" s="10" t="str">
        <f>IFERROR(LEFT(Table1[[#This Row],[ratingOld]],SEARCH("|", Table1[[#This Row],[ratingOld]])-2), AVERAGE(Table1[Ratings]))</f>
        <v>4.3</v>
      </c>
      <c r="J1665" s="1" t="str">
        <f>IF(Table1[[#This Row],[numBuyers]]&lt;&gt;"None",LEFT(Table1[[#This Row],[numBuyers]],SEARCH(" ",Table1[[#This Row],[numBuyers]])-1), "None")</f>
        <v>2.4k</v>
      </c>
      <c r="K1665" s="1" t="str">
        <f>IFERROR(LEFT(Table1[[#This Row],[Column1]],SEARCH("k", Table1[[#This Row],[Column1]])-1), 0)</f>
        <v>2.4</v>
      </c>
      <c r="L1665" s="16">
        <f>IF(Table1[[#This Row],[Column2]]=0, Table1[[#This Row],[Column1]], Table1[[#This Row],[Column2]]*1000)</f>
        <v>2400</v>
      </c>
      <c r="M1665" s="14" t="str">
        <f>IFERROR(MID(Table1[[#This Row],[price]],SEARCH("¹",Table1[[#This Row],[price]])+1, 10), MID(Table1[[#This Row],[price]],SEARCH("Rs. ",Table1[[#This Row],[price]])+4, 10))</f>
        <v>449</v>
      </c>
      <c r="N1665" s="6" t="str">
        <f>IF(ISNUMBER(SEARCH("Men", Table1[[#This Row],[name]])), "Men", "Women")</f>
        <v>Men</v>
      </c>
      <c r="O1665" s="6"/>
      <c r="P1665" s="6"/>
    </row>
    <row r="1666" spans="1:16" ht="19.8" hidden="1" customHeight="1" x14ac:dyDescent="0.3">
      <c r="A1666" t="s">
        <v>6584</v>
      </c>
      <c r="B1666" t="s">
        <v>6585</v>
      </c>
      <c r="C1666" t="s">
        <v>1444</v>
      </c>
      <c r="D1666" t="s">
        <v>21</v>
      </c>
      <c r="E1666" s="1" t="s">
        <v>6586</v>
      </c>
      <c r="F1666" s="1" t="s">
        <v>6587</v>
      </c>
      <c r="G1666" t="s">
        <v>21</v>
      </c>
      <c r="H1666" t="s">
        <v>21</v>
      </c>
      <c r="I1666" s="1" t="str">
        <f ca="1">IFERROR(LEFT(Table1[[#This Row],[ratingOld]],SEARCH("|", Table1[[#This Row],[ratingOld]])-2), AVERAGE(Table1[Ratings]))</f>
        <v>4.4</v>
      </c>
      <c r="J1666" s="1" t="str">
        <f>IF(Table1[[#This Row],[numBuyers]]&lt;&gt;"None",LEFT(Table1[[#This Row],[numBuyers]],SEARCH(" ",Table1[[#This Row],[numBuyers]])-1), "None")</f>
        <v>None</v>
      </c>
      <c r="K1666" s="1">
        <f>IFERROR(LEFT(Table1[[#This Row],[Column1]],SEARCH("k", Table1[[#This Row],[Column1]])-1), 0)</f>
        <v>0</v>
      </c>
      <c r="L1666" s="6" t="str">
        <f>IF(Table1[[#This Row],[Column2]]=0, Table1[[#This Row],[Column1]], Table1[[#This Row],[Column2]]*1000)</f>
        <v>None</v>
      </c>
      <c r="M1666" s="6" t="str">
        <f>IFERROR(MID(Table1[[#This Row],[price]],SEARCH("¹",Table1[[#This Row],[price]])+1, 10), MID(Table1[[#This Row],[price]],SEARCH("Rs. ",Table1[[#This Row],[price]])+4, 10))</f>
        <v>2999</v>
      </c>
      <c r="N1666" s="6" t="str">
        <f>IF(ISNUMBER(SEARCH("Men", Table1[[#This Row],[name]])), "Men", "Women")</f>
        <v>Men</v>
      </c>
      <c r="O1666" s="6" t="str">
        <f>TRIM(RIGHT(SUBSTITUTE(Table1[[#This Row],[name]], " ", REPT(" ", 100)), 100))</f>
        <v>Loafers</v>
      </c>
      <c r="P166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667" spans="1:16" ht="19.8" customHeight="1" x14ac:dyDescent="0.3">
      <c r="A1667" t="s">
        <v>998</v>
      </c>
      <c r="B1667" t="s">
        <v>6588</v>
      </c>
      <c r="C1667" t="s">
        <v>6589</v>
      </c>
      <c r="D1667" t="s">
        <v>680</v>
      </c>
      <c r="E1667" s="1" t="s">
        <v>6590</v>
      </c>
      <c r="F1667" s="1" t="s">
        <v>823</v>
      </c>
      <c r="G1667" s="1" t="s">
        <v>6591</v>
      </c>
      <c r="H1667" t="s">
        <v>2314</v>
      </c>
      <c r="I1667" s="10" t="str">
        <f>IFERROR(LEFT(Table1[[#This Row],[ratingOld]],SEARCH("|", Table1[[#This Row],[ratingOld]])-2), AVERAGE(Table1[Ratings]))</f>
        <v>4</v>
      </c>
      <c r="J1667" s="1" t="str">
        <f>IF(Table1[[#This Row],[numBuyers]]&lt;&gt;"None",LEFT(Table1[[#This Row],[numBuyers]],SEARCH(" ",Table1[[#This Row],[numBuyers]])-1), "None")</f>
        <v>20</v>
      </c>
      <c r="K1667" s="1">
        <f>IFERROR(LEFT(Table1[[#This Row],[Column1]],SEARCH("k", Table1[[#This Row],[Column1]])-1), 0)</f>
        <v>0</v>
      </c>
      <c r="L1667" s="16" t="str">
        <f>IF(Table1[[#This Row],[Column2]]=0, Table1[[#This Row],[Column1]], Table1[[#This Row],[Column2]]*1000)</f>
        <v>20</v>
      </c>
      <c r="M1667" s="14" t="str">
        <f>IFERROR(MID(Table1[[#This Row],[price]],SEARCH("¹",Table1[[#This Row],[price]])+1, 10), MID(Table1[[#This Row],[price]],SEARCH("Rs. ",Table1[[#This Row],[price]])+4, 10))</f>
        <v>7216</v>
      </c>
      <c r="N1667" s="6" t="str">
        <f>IF(ISNUMBER(SEARCH("Men", Table1[[#This Row],[name]])), "Men", "Women")</f>
        <v>Men</v>
      </c>
      <c r="O1667" s="6"/>
      <c r="P1667" s="6"/>
    </row>
    <row r="1668" spans="1:16" ht="19.8" customHeight="1" x14ac:dyDescent="0.3">
      <c r="A1668" t="s">
        <v>104</v>
      </c>
      <c r="B1668" t="s">
        <v>6592</v>
      </c>
      <c r="C1668" t="s">
        <v>61</v>
      </c>
      <c r="D1668" t="s">
        <v>18</v>
      </c>
      <c r="E1668" s="1" t="s">
        <v>6593</v>
      </c>
      <c r="F1668" s="1" t="s">
        <v>108</v>
      </c>
      <c r="G1668" s="1" t="s">
        <v>6594</v>
      </c>
      <c r="H1668" t="s">
        <v>1477</v>
      </c>
      <c r="I1668" s="10" t="str">
        <f>IFERROR(LEFT(Table1[[#This Row],[ratingOld]],SEARCH("|", Table1[[#This Row],[ratingOld]])-2), AVERAGE(Table1[Ratings]))</f>
        <v>4.1</v>
      </c>
      <c r="J1668" s="1" t="str">
        <f>IF(Table1[[#This Row],[numBuyers]]&lt;&gt;"None",LEFT(Table1[[#This Row],[numBuyers]],SEARCH(" ",Table1[[#This Row],[numBuyers]])-1), "None")</f>
        <v>166</v>
      </c>
      <c r="K1668" s="1">
        <f>IFERROR(LEFT(Table1[[#This Row],[Column1]],SEARCH("k", Table1[[#This Row],[Column1]])-1), 0)</f>
        <v>0</v>
      </c>
      <c r="L1668" s="16" t="str">
        <f>IF(Table1[[#This Row],[Column2]]=0, Table1[[#This Row],[Column1]], Table1[[#This Row],[Column2]]*1000)</f>
        <v>166</v>
      </c>
      <c r="M1668" s="14" t="str">
        <f>IFERROR(MID(Table1[[#This Row],[price]],SEARCH("¹",Table1[[#This Row],[price]])+1, 10), MID(Table1[[#This Row],[price]],SEARCH("Rs. ",Table1[[#This Row],[price]])+4, 10))</f>
        <v>2999</v>
      </c>
      <c r="N1668" s="6" t="str">
        <f>IF(ISNUMBER(SEARCH("Men", Table1[[#This Row],[name]])), "Men", "Women")</f>
        <v>Men</v>
      </c>
      <c r="O1668" s="6"/>
      <c r="P1668" s="6"/>
    </row>
    <row r="1669" spans="1:16" ht="19.8" customHeight="1" x14ac:dyDescent="0.3">
      <c r="A1669" t="s">
        <v>913</v>
      </c>
      <c r="B1669" t="s">
        <v>6595</v>
      </c>
      <c r="C1669" t="s">
        <v>4771</v>
      </c>
      <c r="D1669" t="s">
        <v>194</v>
      </c>
      <c r="E1669" s="1" t="s">
        <v>6596</v>
      </c>
      <c r="F1669" t="s">
        <v>21</v>
      </c>
      <c r="G1669" s="1" t="s">
        <v>6597</v>
      </c>
      <c r="H1669" t="s">
        <v>1500</v>
      </c>
      <c r="I1669" s="10" t="str">
        <f>IFERROR(LEFT(Table1[[#This Row],[ratingOld]],SEARCH("|", Table1[[#This Row],[ratingOld]])-2), AVERAGE(Table1[Ratings]))</f>
        <v>4.5</v>
      </c>
      <c r="J1669" s="1" t="str">
        <f>IF(Table1[[#This Row],[numBuyers]]&lt;&gt;"None",LEFT(Table1[[#This Row],[numBuyers]],SEARCH(" ",Table1[[#This Row],[numBuyers]])-1), "None")</f>
        <v>5.5k</v>
      </c>
      <c r="K1669" s="1" t="str">
        <f>IFERROR(LEFT(Table1[[#This Row],[Column1]],SEARCH("k", Table1[[#This Row],[Column1]])-1), 0)</f>
        <v>5.5</v>
      </c>
      <c r="L1669" s="16">
        <f>IF(Table1[[#This Row],[Column2]]=0, Table1[[#This Row],[Column1]], Table1[[#This Row],[Column2]]*1000)</f>
        <v>5500</v>
      </c>
      <c r="M1669" s="14" t="str">
        <f>IFERROR(MID(Table1[[#This Row],[price]],SEARCH("¹",Table1[[#This Row],[price]])+1, 10), MID(Table1[[#This Row],[price]],SEARCH("Rs. ",Table1[[#This Row],[price]])+4, 10))</f>
        <v>1890</v>
      </c>
      <c r="N1669" s="6" t="str">
        <f>IF(ISNUMBER(SEARCH("Men", Table1[[#This Row],[name]])), "Men", "Women")</f>
        <v>Women</v>
      </c>
      <c r="O1669" s="6"/>
      <c r="P1669" s="6"/>
    </row>
    <row r="1670" spans="1:16" ht="19.8" customHeight="1" x14ac:dyDescent="0.3">
      <c r="A1670" t="s">
        <v>913</v>
      </c>
      <c r="B1670" t="s">
        <v>6598</v>
      </c>
      <c r="C1670" t="s">
        <v>6599</v>
      </c>
      <c r="D1670" t="s">
        <v>21</v>
      </c>
      <c r="E1670" t="s">
        <v>6600</v>
      </c>
      <c r="F1670" t="s">
        <v>2034</v>
      </c>
      <c r="G1670" s="1" t="s">
        <v>2870</v>
      </c>
      <c r="H1670" t="s">
        <v>154</v>
      </c>
      <c r="I1670" s="10" t="str">
        <f>IFERROR(LEFT(Table1[[#This Row],[ratingOld]],SEARCH("|", Table1[[#This Row],[ratingOld]])-2), AVERAGE(Table1[Ratings]))</f>
        <v>4.5</v>
      </c>
      <c r="J1670" s="1" t="str">
        <f>IF(Table1[[#This Row],[numBuyers]]&lt;&gt;"None",LEFT(Table1[[#This Row],[numBuyers]],SEARCH(" ",Table1[[#This Row],[numBuyers]])-1), "None")</f>
        <v>1.6k</v>
      </c>
      <c r="K1670" s="1" t="str">
        <f>IFERROR(LEFT(Table1[[#This Row],[Column1]],SEARCH("k", Table1[[#This Row],[Column1]])-1), 0)</f>
        <v>1.6</v>
      </c>
      <c r="L1670" s="16">
        <f>IF(Table1[[#This Row],[Column2]]=0, Table1[[#This Row],[Column1]], Table1[[#This Row],[Column2]]*1000)</f>
        <v>1600</v>
      </c>
      <c r="M1670" s="14" t="str">
        <f>IFERROR(MID(Table1[[#This Row],[price]],SEARCH("¹",Table1[[#This Row],[price]])+1, 10), MID(Table1[[#This Row],[price]],SEARCH("Rs. ",Table1[[#This Row],[price]])+4, 10))</f>
        <v>680</v>
      </c>
      <c r="N1670" s="6" t="str">
        <f>IF(ISNUMBER(SEARCH("Men", Table1[[#This Row],[name]])), "Men", "Women")</f>
        <v>Women</v>
      </c>
      <c r="O1670" s="6"/>
      <c r="P1670" s="6"/>
    </row>
    <row r="1671" spans="1:16" ht="19.8" customHeight="1" x14ac:dyDescent="0.3">
      <c r="A1671" t="s">
        <v>6601</v>
      </c>
      <c r="B1671" t="s">
        <v>6602</v>
      </c>
      <c r="C1671" t="s">
        <v>17</v>
      </c>
      <c r="D1671" t="s">
        <v>6603</v>
      </c>
      <c r="E1671" t="s">
        <v>26</v>
      </c>
      <c r="F1671" t="s">
        <v>21</v>
      </c>
      <c r="G1671" s="1" t="s">
        <v>6604</v>
      </c>
      <c r="H1671" t="s">
        <v>2896</v>
      </c>
      <c r="I1671" s="10" t="str">
        <f>IFERROR(LEFT(Table1[[#This Row],[ratingOld]],SEARCH("|", Table1[[#This Row],[ratingOld]])-2), AVERAGE(Table1[Ratings]))</f>
        <v>2.9</v>
      </c>
      <c r="J1671" s="1" t="str">
        <f>IF(Table1[[#This Row],[numBuyers]]&lt;&gt;"None",LEFT(Table1[[#This Row],[numBuyers]],SEARCH(" ",Table1[[#This Row],[numBuyers]])-1), "None")</f>
        <v>246</v>
      </c>
      <c r="K1671" s="1">
        <f>IFERROR(LEFT(Table1[[#This Row],[Column1]],SEARCH("k", Table1[[#This Row],[Column1]])-1), 0)</f>
        <v>0</v>
      </c>
      <c r="L1671" s="16" t="str">
        <f>IF(Table1[[#This Row],[Column2]]=0, Table1[[#This Row],[Column1]], Table1[[#This Row],[Column2]]*1000)</f>
        <v>246</v>
      </c>
      <c r="M1671" s="14" t="str">
        <f>IFERROR(MID(Table1[[#This Row],[price]],SEARCH("¹",Table1[[#This Row],[price]])+1, 10), MID(Table1[[#This Row],[price]],SEARCH("Rs. ",Table1[[#This Row],[price]])+4, 10))</f>
        <v>599</v>
      </c>
      <c r="N1671" s="6" t="str">
        <f>IF(ISNUMBER(SEARCH("Men", Table1[[#This Row],[name]])), "Men", "Women")</f>
        <v>Women</v>
      </c>
      <c r="O1671" s="6"/>
      <c r="P1671" s="6"/>
    </row>
    <row r="1672" spans="1:16" ht="19.8" customHeight="1" x14ac:dyDescent="0.3">
      <c r="A1672" t="s">
        <v>133</v>
      </c>
      <c r="B1672" t="s">
        <v>6605</v>
      </c>
      <c r="C1672" t="s">
        <v>2144</v>
      </c>
      <c r="D1672" t="s">
        <v>21</v>
      </c>
      <c r="E1672" s="1" t="s">
        <v>6606</v>
      </c>
      <c r="F1672" s="1" t="s">
        <v>1567</v>
      </c>
      <c r="G1672" s="1" t="s">
        <v>6607</v>
      </c>
      <c r="H1672" t="s">
        <v>6608</v>
      </c>
      <c r="I1672" s="10" t="str">
        <f>IFERROR(LEFT(Table1[[#This Row],[ratingOld]],SEARCH("|", Table1[[#This Row],[ratingOld]])-2), AVERAGE(Table1[Ratings]))</f>
        <v>4.1</v>
      </c>
      <c r="J1672" s="1" t="str">
        <f>IF(Table1[[#This Row],[numBuyers]]&lt;&gt;"None",LEFT(Table1[[#This Row],[numBuyers]],SEARCH(" ",Table1[[#This Row],[numBuyers]])-1), "None")</f>
        <v>661</v>
      </c>
      <c r="K1672" s="1">
        <f>IFERROR(LEFT(Table1[[#This Row],[Column1]],SEARCH("k", Table1[[#This Row],[Column1]])-1), 0)</f>
        <v>0</v>
      </c>
      <c r="L1672" s="16" t="str">
        <f>IF(Table1[[#This Row],[Column2]]=0, Table1[[#This Row],[Column1]], Table1[[#This Row],[Column2]]*1000)</f>
        <v>661</v>
      </c>
      <c r="M1672" s="14" t="str">
        <f>IFERROR(MID(Table1[[#This Row],[price]],SEARCH("¹",Table1[[#This Row],[price]])+1, 10), MID(Table1[[#This Row],[price]],SEARCH("Rs. ",Table1[[#This Row],[price]])+4, 10))</f>
        <v>1599</v>
      </c>
      <c r="N1672" s="6" t="str">
        <f>IF(ISNUMBER(SEARCH("Men", Table1[[#This Row],[name]])), "Men", "Women")</f>
        <v>Men</v>
      </c>
      <c r="O1672" s="6"/>
      <c r="P1672" s="6"/>
    </row>
    <row r="1673" spans="1:16" ht="19.8" hidden="1" customHeight="1" x14ac:dyDescent="0.3">
      <c r="A1673" t="s">
        <v>1623</v>
      </c>
      <c r="B1673" t="s">
        <v>2745</v>
      </c>
      <c r="C1673" t="s">
        <v>6609</v>
      </c>
      <c r="D1673" t="s">
        <v>6610</v>
      </c>
      <c r="E1673" s="1" t="s">
        <v>3409</v>
      </c>
      <c r="F1673" s="1" t="s">
        <v>986</v>
      </c>
      <c r="G1673" t="s">
        <v>21</v>
      </c>
      <c r="H1673" t="s">
        <v>21</v>
      </c>
      <c r="I1673" s="1" t="str">
        <f ca="1">IFERROR(LEFT(Table1[[#This Row],[ratingOld]],SEARCH("|", Table1[[#This Row],[ratingOld]])-2), AVERAGE(Table1[Ratings]))</f>
        <v>4.4</v>
      </c>
      <c r="J1673" s="1" t="str">
        <f>IF(Table1[[#This Row],[numBuyers]]&lt;&gt;"None",LEFT(Table1[[#This Row],[numBuyers]],SEARCH(" ",Table1[[#This Row],[numBuyers]])-1), "None")</f>
        <v>None</v>
      </c>
      <c r="K1673" s="1">
        <f>IFERROR(LEFT(Table1[[#This Row],[Column1]],SEARCH("k", Table1[[#This Row],[Column1]])-1), 0)</f>
        <v>0</v>
      </c>
      <c r="L1673" s="6" t="str">
        <f>IF(Table1[[#This Row],[Column2]]=0, Table1[[#This Row],[Column1]], Table1[[#This Row],[Column2]]*1000)</f>
        <v>None</v>
      </c>
      <c r="M1673" s="6" t="str">
        <f>IFERROR(MID(Table1[[#This Row],[price]],SEARCH("¹",Table1[[#This Row],[price]])+1, 10), MID(Table1[[#This Row],[price]],SEARCH("Rs. ",Table1[[#This Row],[price]])+4, 10))</f>
        <v>1804</v>
      </c>
      <c r="N1673" s="6" t="str">
        <f>IF(ISNUMBER(SEARCH("Men", Table1[[#This Row],[name]])), "Men", "Women")</f>
        <v>Men</v>
      </c>
      <c r="O1673" s="6" t="str">
        <f>TRIM(RIGHT(SUBSTITUTE(Table1[[#This Row],[name]], " ", REPT(" ", 100)), 100))</f>
        <v>Shoes</v>
      </c>
      <c r="P167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674" spans="1:16" ht="19.8" customHeight="1" x14ac:dyDescent="0.3">
      <c r="A1674" t="s">
        <v>403</v>
      </c>
      <c r="B1674" t="s">
        <v>6611</v>
      </c>
      <c r="C1674" t="s">
        <v>61</v>
      </c>
      <c r="D1674" t="s">
        <v>18</v>
      </c>
      <c r="E1674" s="1" t="s">
        <v>6612</v>
      </c>
      <c r="F1674" t="s">
        <v>373</v>
      </c>
      <c r="G1674" s="1" t="s">
        <v>6613</v>
      </c>
      <c r="H1674" t="s">
        <v>825</v>
      </c>
      <c r="I1674" s="10" t="str">
        <f>IFERROR(LEFT(Table1[[#This Row],[ratingOld]],SEARCH("|", Table1[[#This Row],[ratingOld]])-2), AVERAGE(Table1[Ratings]))</f>
        <v>4.1</v>
      </c>
      <c r="J1674" s="1" t="str">
        <f>IF(Table1[[#This Row],[numBuyers]]&lt;&gt;"None",LEFT(Table1[[#This Row],[numBuyers]],SEARCH(" ",Table1[[#This Row],[numBuyers]])-1), "None")</f>
        <v>59</v>
      </c>
      <c r="K1674" s="1">
        <f>IFERROR(LEFT(Table1[[#This Row],[Column1]],SEARCH("k", Table1[[#This Row],[Column1]])-1), 0)</f>
        <v>0</v>
      </c>
      <c r="L1674" s="16" t="str">
        <f>IF(Table1[[#This Row],[Column2]]=0, Table1[[#This Row],[Column1]], Table1[[#This Row],[Column2]]*1000)</f>
        <v>59</v>
      </c>
      <c r="M1674" s="14" t="str">
        <f>IFERROR(MID(Table1[[#This Row],[price]],SEARCH("¹",Table1[[#This Row],[price]])+1, 10), MID(Table1[[#This Row],[price]],SEARCH("Rs. ",Table1[[#This Row],[price]])+4, 10))</f>
        <v>2999</v>
      </c>
      <c r="N1674" s="6" t="str">
        <f>IF(ISNUMBER(SEARCH("Men", Table1[[#This Row],[name]])), "Men", "Women")</f>
        <v>Men</v>
      </c>
      <c r="O1674" s="6"/>
      <c r="P1674" s="6"/>
    </row>
    <row r="1675" spans="1:16" ht="19.8" customHeight="1" x14ac:dyDescent="0.3">
      <c r="A1675" t="s">
        <v>127</v>
      </c>
      <c r="B1675" t="s">
        <v>6614</v>
      </c>
      <c r="C1675" t="s">
        <v>377</v>
      </c>
      <c r="D1675" t="s">
        <v>2736</v>
      </c>
      <c r="E1675" s="1" t="s">
        <v>6615</v>
      </c>
      <c r="F1675" s="1" t="s">
        <v>823</v>
      </c>
      <c r="G1675" s="1" t="s">
        <v>6616</v>
      </c>
      <c r="H1675" t="s">
        <v>970</v>
      </c>
      <c r="I1675" s="10" t="str">
        <f>IFERROR(LEFT(Table1[[#This Row],[ratingOld]],SEARCH("|", Table1[[#This Row],[ratingOld]])-2), AVERAGE(Table1[Ratings]))</f>
        <v>4.2</v>
      </c>
      <c r="J1675" s="1" t="str">
        <f>IF(Table1[[#This Row],[numBuyers]]&lt;&gt;"None",LEFT(Table1[[#This Row],[numBuyers]],SEARCH(" ",Table1[[#This Row],[numBuyers]])-1), "None")</f>
        <v>93</v>
      </c>
      <c r="K1675" s="1">
        <f>IFERROR(LEFT(Table1[[#This Row],[Column1]],SEARCH("k", Table1[[#This Row],[Column1]])-1), 0)</f>
        <v>0</v>
      </c>
      <c r="L1675" s="16" t="str">
        <f>IF(Table1[[#This Row],[Column2]]=0, Table1[[#This Row],[Column1]], Table1[[#This Row],[Column2]]*1000)</f>
        <v>93</v>
      </c>
      <c r="M1675" s="14" t="str">
        <f>IFERROR(MID(Table1[[#This Row],[price]],SEARCH("¹",Table1[[#This Row],[price]])+1, 10), MID(Table1[[#This Row],[price]],SEARCH("Rs. ",Table1[[#This Row],[price]])+4, 10))</f>
        <v>899</v>
      </c>
      <c r="N1675" s="6" t="str">
        <f>IF(ISNUMBER(SEARCH("Men", Table1[[#This Row],[name]])), "Men", "Women")</f>
        <v>Men</v>
      </c>
      <c r="O1675" s="6"/>
      <c r="P1675" s="6"/>
    </row>
    <row r="1676" spans="1:16" ht="19.8" customHeight="1" x14ac:dyDescent="0.3">
      <c r="A1676" t="s">
        <v>6617</v>
      </c>
      <c r="B1676" t="s">
        <v>6618</v>
      </c>
      <c r="C1676" t="s">
        <v>4643</v>
      </c>
      <c r="D1676" t="s">
        <v>2726</v>
      </c>
      <c r="E1676" t="s">
        <v>6618</v>
      </c>
      <c r="F1676" t="s">
        <v>21</v>
      </c>
      <c r="G1676" s="1" t="s">
        <v>6619</v>
      </c>
      <c r="H1676" t="s">
        <v>3991</v>
      </c>
      <c r="I1676" s="10" t="str">
        <f>IFERROR(LEFT(Table1[[#This Row],[ratingOld]],SEARCH("|", Table1[[#This Row],[ratingOld]])-2), AVERAGE(Table1[Ratings]))</f>
        <v>4.4</v>
      </c>
      <c r="J1676" s="1" t="str">
        <f>IF(Table1[[#This Row],[numBuyers]]&lt;&gt;"None",LEFT(Table1[[#This Row],[numBuyers]],SEARCH(" ",Table1[[#This Row],[numBuyers]])-1), "None")</f>
        <v>52</v>
      </c>
      <c r="K1676" s="1">
        <f>IFERROR(LEFT(Table1[[#This Row],[Column1]],SEARCH("k", Table1[[#This Row],[Column1]])-1), 0)</f>
        <v>0</v>
      </c>
      <c r="L1676" s="16" t="str">
        <f>IF(Table1[[#This Row],[Column2]]=0, Table1[[#This Row],[Column1]], Table1[[#This Row],[Column2]]*1000)</f>
        <v>52</v>
      </c>
      <c r="M1676" s="14" t="str">
        <f>IFERROR(MID(Table1[[#This Row],[price]],SEARCH("¹",Table1[[#This Row],[price]])+1, 10), MID(Table1[[#This Row],[price]],SEARCH("Rs. ",Table1[[#This Row],[price]])+4, 10))</f>
        <v>669</v>
      </c>
      <c r="N1676" s="6" t="str">
        <f>IF(ISNUMBER(SEARCH("Men", Table1[[#This Row],[name]])), "Men", "Women")</f>
        <v>Women</v>
      </c>
      <c r="O1676" s="6"/>
      <c r="P1676" s="6"/>
    </row>
    <row r="1677" spans="1:16" ht="19.8" customHeight="1" x14ac:dyDescent="0.3">
      <c r="A1677" t="s">
        <v>2122</v>
      </c>
      <c r="B1677" t="s">
        <v>6620</v>
      </c>
      <c r="C1677" t="s">
        <v>6621</v>
      </c>
      <c r="D1677" t="s">
        <v>21</v>
      </c>
      <c r="E1677" s="1" t="s">
        <v>6622</v>
      </c>
      <c r="F1677" s="1" t="s">
        <v>1404</v>
      </c>
      <c r="G1677" s="1" t="s">
        <v>6623</v>
      </c>
      <c r="H1677" t="s">
        <v>2234</v>
      </c>
      <c r="I1677" s="10" t="str">
        <f>IFERROR(LEFT(Table1[[#This Row],[ratingOld]],SEARCH("|", Table1[[#This Row],[ratingOld]])-2), AVERAGE(Table1[Ratings]))</f>
        <v>4</v>
      </c>
      <c r="J1677" s="1" t="str">
        <f>IF(Table1[[#This Row],[numBuyers]]&lt;&gt;"None",LEFT(Table1[[#This Row],[numBuyers]],SEARCH(" ",Table1[[#This Row],[numBuyers]])-1), "None")</f>
        <v>5</v>
      </c>
      <c r="K1677" s="1">
        <f>IFERROR(LEFT(Table1[[#This Row],[Column1]],SEARCH("k", Table1[[#This Row],[Column1]])-1), 0)</f>
        <v>0</v>
      </c>
      <c r="L1677" s="16" t="str">
        <f>IF(Table1[[#This Row],[Column2]]=0, Table1[[#This Row],[Column1]], Table1[[#This Row],[Column2]]*1000)</f>
        <v>5</v>
      </c>
      <c r="M1677" s="14" t="str">
        <f>IFERROR(MID(Table1[[#This Row],[price]],SEARCH("¹",Table1[[#This Row],[price]])+1, 10), MID(Table1[[#This Row],[price]],SEARCH("Rs. ",Table1[[#This Row],[price]])+4, 10))</f>
        <v>380</v>
      </c>
      <c r="N1677" s="6" t="str">
        <f>IF(ISNUMBER(SEARCH("Men", Table1[[#This Row],[name]])), "Men", "Women")</f>
        <v>Women</v>
      </c>
      <c r="O1677" s="6"/>
      <c r="P1677" s="6"/>
    </row>
    <row r="1678" spans="1:16" ht="19.8" customHeight="1" x14ac:dyDescent="0.3">
      <c r="A1678" t="s">
        <v>240</v>
      </c>
      <c r="B1678" t="s">
        <v>6624</v>
      </c>
      <c r="C1678" t="s">
        <v>1840</v>
      </c>
      <c r="D1678" t="s">
        <v>18</v>
      </c>
      <c r="E1678" t="s">
        <v>6625</v>
      </c>
      <c r="F1678" s="1" t="s">
        <v>1014</v>
      </c>
      <c r="G1678" s="1" t="s">
        <v>6626</v>
      </c>
      <c r="H1678" t="s">
        <v>6627</v>
      </c>
      <c r="I1678" s="10" t="str">
        <f>IFERROR(LEFT(Table1[[#This Row],[ratingOld]],SEARCH("|", Table1[[#This Row],[ratingOld]])-2), AVERAGE(Table1[Ratings]))</f>
        <v>4.2</v>
      </c>
      <c r="J1678" s="1" t="str">
        <f>IF(Table1[[#This Row],[numBuyers]]&lt;&gt;"None",LEFT(Table1[[#This Row],[numBuyers]],SEARCH(" ",Table1[[#This Row],[numBuyers]])-1), "None")</f>
        <v>419</v>
      </c>
      <c r="K1678" s="1">
        <f>IFERROR(LEFT(Table1[[#This Row],[Column1]],SEARCH("k", Table1[[#This Row],[Column1]])-1), 0)</f>
        <v>0</v>
      </c>
      <c r="L1678" s="16" t="str">
        <f>IF(Table1[[#This Row],[Column2]]=0, Table1[[#This Row],[Column1]], Table1[[#This Row],[Column2]]*1000)</f>
        <v>419</v>
      </c>
      <c r="M1678" s="14" t="str">
        <f>IFERROR(MID(Table1[[#This Row],[price]],SEARCH("¹",Table1[[#This Row],[price]])+1, 10), MID(Table1[[#This Row],[price]],SEARCH("Rs. ",Table1[[#This Row],[price]])+4, 10))</f>
        <v>779</v>
      </c>
      <c r="N1678" s="6" t="str">
        <f>IF(ISNUMBER(SEARCH("Men", Table1[[#This Row],[name]])), "Men", "Women")</f>
        <v>Men</v>
      </c>
      <c r="O1678" s="6"/>
      <c r="P1678" s="6"/>
    </row>
    <row r="1679" spans="1:16" ht="19.8" customHeight="1" x14ac:dyDescent="0.3">
      <c r="A1679" t="s">
        <v>1433</v>
      </c>
      <c r="B1679" t="s">
        <v>6628</v>
      </c>
      <c r="C1679" t="s">
        <v>4519</v>
      </c>
      <c r="D1679" t="s">
        <v>74</v>
      </c>
      <c r="E1679" s="1" t="s">
        <v>6629</v>
      </c>
      <c r="F1679" t="s">
        <v>6630</v>
      </c>
      <c r="G1679" s="1" t="s">
        <v>218</v>
      </c>
      <c r="H1679" t="s">
        <v>190</v>
      </c>
      <c r="I1679" s="10" t="str">
        <f>IFERROR(LEFT(Table1[[#This Row],[ratingOld]],SEARCH("|", Table1[[#This Row],[ratingOld]])-2), AVERAGE(Table1[Ratings]))</f>
        <v>4.5</v>
      </c>
      <c r="J1679" s="1" t="str">
        <f>IF(Table1[[#This Row],[numBuyers]]&lt;&gt;"None",LEFT(Table1[[#This Row],[numBuyers]],SEARCH(" ",Table1[[#This Row],[numBuyers]])-1), "None")</f>
        <v>1k</v>
      </c>
      <c r="K1679" s="1" t="str">
        <f>IFERROR(LEFT(Table1[[#This Row],[Column1]],SEARCH("k", Table1[[#This Row],[Column1]])-1), 0)</f>
        <v>1</v>
      </c>
      <c r="L1679" s="16">
        <f>IF(Table1[[#This Row],[Column2]]=0, Table1[[#This Row],[Column1]], Table1[[#This Row],[Column2]]*1000)</f>
        <v>1000</v>
      </c>
      <c r="M1679" s="14" t="str">
        <f>IFERROR(MID(Table1[[#This Row],[price]],SEARCH("¹",Table1[[#This Row],[price]])+1, 10), MID(Table1[[#This Row],[price]],SEARCH("Rs. ",Table1[[#This Row],[price]])+4, 10))</f>
        <v>117</v>
      </c>
      <c r="N1679" s="6" t="str">
        <f>IF(ISNUMBER(SEARCH("Men", Table1[[#This Row],[name]])), "Men", "Women")</f>
        <v>Women</v>
      </c>
      <c r="O1679" s="6"/>
      <c r="P1679" s="6"/>
    </row>
    <row r="1680" spans="1:16" ht="19.8" customHeight="1" x14ac:dyDescent="0.3">
      <c r="A1680" t="s">
        <v>240</v>
      </c>
      <c r="B1680" t="s">
        <v>6631</v>
      </c>
      <c r="C1680" t="s">
        <v>6632</v>
      </c>
      <c r="D1680" t="s">
        <v>300</v>
      </c>
      <c r="E1680" t="s">
        <v>6633</v>
      </c>
      <c r="F1680" t="s">
        <v>373</v>
      </c>
      <c r="G1680" s="1" t="s">
        <v>6634</v>
      </c>
      <c r="H1680" t="s">
        <v>3879</v>
      </c>
      <c r="I1680" s="10" t="str">
        <f>IFERROR(LEFT(Table1[[#This Row],[ratingOld]],SEARCH("|", Table1[[#This Row],[ratingOld]])-2), AVERAGE(Table1[Ratings]))</f>
        <v>4</v>
      </c>
      <c r="J1680" s="1" t="str">
        <f>IF(Table1[[#This Row],[numBuyers]]&lt;&gt;"None",LEFT(Table1[[#This Row],[numBuyers]],SEARCH(" ",Table1[[#This Row],[numBuyers]])-1), "None")</f>
        <v>533</v>
      </c>
      <c r="K1680" s="1">
        <f>IFERROR(LEFT(Table1[[#This Row],[Column1]],SEARCH("k", Table1[[#This Row],[Column1]])-1), 0)</f>
        <v>0</v>
      </c>
      <c r="L1680" s="16" t="str">
        <f>IF(Table1[[#This Row],[Column2]]=0, Table1[[#This Row],[Column1]], Table1[[#This Row],[Column2]]*1000)</f>
        <v>533</v>
      </c>
      <c r="M1680" s="14" t="str">
        <f>IFERROR(MID(Table1[[#This Row],[price]],SEARCH("¹",Table1[[#This Row],[price]])+1, 10), MID(Table1[[#This Row],[price]],SEARCH("Rs. ",Table1[[#This Row],[price]])+4, 10))</f>
        <v>341</v>
      </c>
      <c r="N1680" s="6" t="str">
        <f>IF(ISNUMBER(SEARCH("Men", Table1[[#This Row],[name]])), "Men", "Women")</f>
        <v>Men</v>
      </c>
      <c r="O1680" s="6"/>
      <c r="P1680" s="6"/>
    </row>
    <row r="1681" spans="1:16" ht="19.8" customHeight="1" x14ac:dyDescent="0.3">
      <c r="A1681" t="s">
        <v>3574</v>
      </c>
      <c r="B1681" t="s">
        <v>6635</v>
      </c>
      <c r="C1681" t="s">
        <v>796</v>
      </c>
      <c r="D1681" t="s">
        <v>526</v>
      </c>
      <c r="E1681" t="s">
        <v>6636</v>
      </c>
      <c r="F1681" s="1" t="s">
        <v>2126</v>
      </c>
      <c r="G1681" s="1" t="s">
        <v>6637</v>
      </c>
      <c r="H1681" t="s">
        <v>6638</v>
      </c>
      <c r="I1681" s="10" t="str">
        <f>IFERROR(LEFT(Table1[[#This Row],[ratingOld]],SEARCH("|", Table1[[#This Row],[ratingOld]])-2), AVERAGE(Table1[Ratings]))</f>
        <v>4.3</v>
      </c>
      <c r="J1681" s="1" t="str">
        <f>IF(Table1[[#This Row],[numBuyers]]&lt;&gt;"None",LEFT(Table1[[#This Row],[numBuyers]],SEARCH(" ",Table1[[#This Row],[numBuyers]])-1), "None")</f>
        <v>657</v>
      </c>
      <c r="K1681" s="1">
        <f>IFERROR(LEFT(Table1[[#This Row],[Column1]],SEARCH("k", Table1[[#This Row],[Column1]])-1), 0)</f>
        <v>0</v>
      </c>
      <c r="L1681" s="16" t="str">
        <f>IF(Table1[[#This Row],[Column2]]=0, Table1[[#This Row],[Column1]], Table1[[#This Row],[Column2]]*1000)</f>
        <v>657</v>
      </c>
      <c r="M1681" s="14" t="str">
        <f>IFERROR(MID(Table1[[#This Row],[price]],SEARCH("¹",Table1[[#This Row],[price]])+1, 10), MID(Table1[[#This Row],[price]],SEARCH("Rs. ",Table1[[#This Row],[price]])+4, 10))</f>
        <v>1169</v>
      </c>
      <c r="N1681" s="6" t="str">
        <f>IF(ISNUMBER(SEARCH("Men", Table1[[#This Row],[name]])), "Men", "Women")</f>
        <v>Men</v>
      </c>
      <c r="O1681" s="6"/>
      <c r="P1681" s="6"/>
    </row>
    <row r="1682" spans="1:16" ht="19.8" customHeight="1" x14ac:dyDescent="0.3">
      <c r="A1682" t="s">
        <v>2563</v>
      </c>
      <c r="B1682" t="s">
        <v>6639</v>
      </c>
      <c r="C1682" t="s">
        <v>17</v>
      </c>
      <c r="D1682" t="s">
        <v>459</v>
      </c>
      <c r="E1682" s="1" t="s">
        <v>6640</v>
      </c>
      <c r="F1682" s="1" t="s">
        <v>2566</v>
      </c>
      <c r="G1682" s="1" t="s">
        <v>6641</v>
      </c>
      <c r="H1682" t="s">
        <v>556</v>
      </c>
      <c r="I1682" s="10" t="str">
        <f>IFERROR(LEFT(Table1[[#This Row],[ratingOld]],SEARCH("|", Table1[[#This Row],[ratingOld]])-2), AVERAGE(Table1[Ratings]))</f>
        <v>4.3</v>
      </c>
      <c r="J1682" s="1" t="str">
        <f>IF(Table1[[#This Row],[numBuyers]]&lt;&gt;"None",LEFT(Table1[[#This Row],[numBuyers]],SEARCH(" ",Table1[[#This Row],[numBuyers]])-1), "None")</f>
        <v>57</v>
      </c>
      <c r="K1682" s="1">
        <f>IFERROR(LEFT(Table1[[#This Row],[Column1]],SEARCH("k", Table1[[#This Row],[Column1]])-1), 0)</f>
        <v>0</v>
      </c>
      <c r="L1682" s="16" t="str">
        <f>IF(Table1[[#This Row],[Column2]]=0, Table1[[#This Row],[Column1]], Table1[[#This Row],[Column2]]*1000)</f>
        <v>57</v>
      </c>
      <c r="M1682" s="14" t="str">
        <f>IFERROR(MID(Table1[[#This Row],[price]],SEARCH("¹",Table1[[#This Row],[price]])+1, 10), MID(Table1[[#This Row],[price]],SEARCH("Rs. ",Table1[[#This Row],[price]])+4, 10))</f>
        <v>599</v>
      </c>
      <c r="N1682" s="6" t="str">
        <f>IF(ISNUMBER(SEARCH("Men", Table1[[#This Row],[name]])), "Men", "Women")</f>
        <v>Women</v>
      </c>
      <c r="O1682" s="6"/>
      <c r="P1682" s="6"/>
    </row>
    <row r="1683" spans="1:16" ht="19.8" hidden="1" customHeight="1" x14ac:dyDescent="0.3">
      <c r="A1683" t="s">
        <v>403</v>
      </c>
      <c r="B1683" t="s">
        <v>6642</v>
      </c>
      <c r="C1683" t="s">
        <v>6643</v>
      </c>
      <c r="D1683" t="s">
        <v>21</v>
      </c>
      <c r="E1683" s="1" t="s">
        <v>6644</v>
      </c>
      <c r="F1683" s="1" t="s">
        <v>6645</v>
      </c>
      <c r="G1683" t="s">
        <v>21</v>
      </c>
      <c r="H1683" t="s">
        <v>21</v>
      </c>
      <c r="I1683" s="1" t="str">
        <f ca="1">IFERROR(LEFT(Table1[[#This Row],[ratingOld]],SEARCH("|", Table1[[#This Row],[ratingOld]])-2), AVERAGE(Table1[Ratings]))</f>
        <v>4.4</v>
      </c>
      <c r="J1683" s="1" t="str">
        <f>IF(Table1[[#This Row],[numBuyers]]&lt;&gt;"None",LEFT(Table1[[#This Row],[numBuyers]],SEARCH(" ",Table1[[#This Row],[numBuyers]])-1), "None")</f>
        <v>None</v>
      </c>
      <c r="K1683" s="1">
        <f>IFERROR(LEFT(Table1[[#This Row],[Column1]],SEARCH("k", Table1[[#This Row],[Column1]])-1), 0)</f>
        <v>0</v>
      </c>
      <c r="L1683" s="6" t="str">
        <f>IF(Table1[[#This Row],[Column2]]=0, Table1[[#This Row],[Column1]], Table1[[#This Row],[Column2]]*1000)</f>
        <v>None</v>
      </c>
      <c r="M1683" s="6" t="str">
        <f>IFERROR(MID(Table1[[#This Row],[price]],SEARCH("¹",Table1[[#This Row],[price]])+1, 10), MID(Table1[[#This Row],[price]],SEARCH("Rs. ",Table1[[#This Row],[price]])+4, 10))</f>
        <v>6999</v>
      </c>
      <c r="N1683" s="6" t="str">
        <f>IF(ISNUMBER(SEARCH("Men", Table1[[#This Row],[name]])), "Men", "Women")</f>
        <v>Women</v>
      </c>
      <c r="O1683" s="6" t="str">
        <f>TRIM(RIGHT(SUBSTITUTE(Table1[[#This Row],[name]], " ", REPT(" ", 100)), 100))</f>
        <v>Jacket</v>
      </c>
      <c r="P168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684" spans="1:16" ht="19.8" customHeight="1" x14ac:dyDescent="0.3">
      <c r="A1684" t="s">
        <v>4113</v>
      </c>
      <c r="B1684" t="s">
        <v>6646</v>
      </c>
      <c r="C1684" t="s">
        <v>6647</v>
      </c>
      <c r="D1684" t="s">
        <v>99</v>
      </c>
      <c r="E1684" t="s">
        <v>4116</v>
      </c>
      <c r="F1684" t="s">
        <v>21</v>
      </c>
      <c r="G1684" s="1" t="s">
        <v>6648</v>
      </c>
      <c r="H1684" t="s">
        <v>364</v>
      </c>
      <c r="I1684" s="10" t="str">
        <f>IFERROR(LEFT(Table1[[#This Row],[ratingOld]],SEARCH("|", Table1[[#This Row],[ratingOld]])-2), AVERAGE(Table1[Ratings]))</f>
        <v>4.4</v>
      </c>
      <c r="J1684" s="1" t="str">
        <f>IF(Table1[[#This Row],[numBuyers]]&lt;&gt;"None",LEFT(Table1[[#This Row],[numBuyers]],SEARCH(" ",Table1[[#This Row],[numBuyers]])-1), "None")</f>
        <v>1.8k</v>
      </c>
      <c r="K1684" s="1" t="str">
        <f>IFERROR(LEFT(Table1[[#This Row],[Column1]],SEARCH("k", Table1[[#This Row],[Column1]])-1), 0)</f>
        <v>1.8</v>
      </c>
      <c r="L1684" s="16">
        <f>IF(Table1[[#This Row],[Column2]]=0, Table1[[#This Row],[Column1]], Table1[[#This Row],[Column2]]*1000)</f>
        <v>1800</v>
      </c>
      <c r="M1684" s="14" t="str">
        <f>IFERROR(MID(Table1[[#This Row],[price]],SEARCH("¹",Table1[[#This Row],[price]])+1, 10), MID(Table1[[#This Row],[price]],SEARCH("Rs. ",Table1[[#This Row],[price]])+4, 10))</f>
        <v>3910</v>
      </c>
      <c r="N1684" s="6" t="str">
        <f>IF(ISNUMBER(SEARCH("Men", Table1[[#This Row],[name]])), "Men", "Women")</f>
        <v>Women</v>
      </c>
      <c r="O1684" s="6"/>
      <c r="P1684" s="6"/>
    </row>
    <row r="1685" spans="1:16" ht="19.8" customHeight="1" x14ac:dyDescent="0.3">
      <c r="A1685" t="s">
        <v>7</v>
      </c>
      <c r="B1685" t="s">
        <v>6649</v>
      </c>
      <c r="C1685" t="s">
        <v>6141</v>
      </c>
      <c r="D1685" t="s">
        <v>10</v>
      </c>
      <c r="E1685" s="1" t="s">
        <v>6650</v>
      </c>
      <c r="F1685" s="1" t="s">
        <v>6651</v>
      </c>
      <c r="G1685" s="1" t="s">
        <v>6652</v>
      </c>
      <c r="H1685" t="s">
        <v>3948</v>
      </c>
      <c r="I1685" s="10" t="str">
        <f>IFERROR(LEFT(Table1[[#This Row],[ratingOld]],SEARCH("|", Table1[[#This Row],[ratingOld]])-2), AVERAGE(Table1[Ratings]))</f>
        <v>4.5</v>
      </c>
      <c r="J1685" s="1" t="str">
        <f>IF(Table1[[#This Row],[numBuyers]]&lt;&gt;"None",LEFT(Table1[[#This Row],[numBuyers]],SEARCH(" ",Table1[[#This Row],[numBuyers]])-1), "None")</f>
        <v>86</v>
      </c>
      <c r="K1685" s="1">
        <f>IFERROR(LEFT(Table1[[#This Row],[Column1]],SEARCH("k", Table1[[#This Row],[Column1]])-1), 0)</f>
        <v>0</v>
      </c>
      <c r="L1685" s="16" t="str">
        <f>IF(Table1[[#This Row],[Column2]]=0, Table1[[#This Row],[Column1]], Table1[[#This Row],[Column2]]*1000)</f>
        <v>86</v>
      </c>
      <c r="M1685" s="14" t="str">
        <f>IFERROR(MID(Table1[[#This Row],[price]],SEARCH("¹",Table1[[#This Row],[price]])+1, 10), MID(Table1[[#This Row],[price]],SEARCH("Rs. ",Table1[[#This Row],[price]])+4, 10))</f>
        <v>4499</v>
      </c>
      <c r="N1685" s="6" t="str">
        <f>IF(ISNUMBER(SEARCH("Men", Table1[[#This Row],[name]])), "Men", "Women")</f>
        <v>Men</v>
      </c>
      <c r="O1685" s="6"/>
      <c r="P1685" s="6"/>
    </row>
    <row r="1686" spans="1:16" ht="19.8" customHeight="1" x14ac:dyDescent="0.3">
      <c r="A1686" t="s">
        <v>288</v>
      </c>
      <c r="B1686" t="s">
        <v>6653</v>
      </c>
      <c r="C1686" t="s">
        <v>6654</v>
      </c>
      <c r="D1686" t="s">
        <v>171</v>
      </c>
      <c r="E1686" s="1" t="s">
        <v>6655</v>
      </c>
      <c r="F1686" s="1" t="s">
        <v>642</v>
      </c>
      <c r="G1686" s="1" t="s">
        <v>125</v>
      </c>
      <c r="H1686" t="s">
        <v>126</v>
      </c>
      <c r="I1686" s="10" t="str">
        <f>IFERROR(LEFT(Table1[[#This Row],[ratingOld]],SEARCH("|", Table1[[#This Row],[ratingOld]])-2), AVERAGE(Table1[Ratings]))</f>
        <v>4.1</v>
      </c>
      <c r="J1686" s="1" t="str">
        <f>IF(Table1[[#This Row],[numBuyers]]&lt;&gt;"None",LEFT(Table1[[#This Row],[numBuyers]],SEARCH(" ",Table1[[#This Row],[numBuyers]])-1), "None")</f>
        <v>2.1k</v>
      </c>
      <c r="K1686" s="1" t="str">
        <f>IFERROR(LEFT(Table1[[#This Row],[Column1]],SEARCH("k", Table1[[#This Row],[Column1]])-1), 0)</f>
        <v>2.1</v>
      </c>
      <c r="L1686" s="16">
        <f>IF(Table1[[#This Row],[Column2]]=0, Table1[[#This Row],[Column1]], Table1[[#This Row],[Column2]]*1000)</f>
        <v>2100</v>
      </c>
      <c r="M1686" s="14" t="str">
        <f>IFERROR(MID(Table1[[#This Row],[price]],SEARCH("¹",Table1[[#This Row],[price]])+1, 10), MID(Table1[[#This Row],[price]],SEARCH("Rs. ",Table1[[#This Row],[price]])+4, 10))</f>
        <v>1637</v>
      </c>
      <c r="N1686" s="6" t="str">
        <f>IF(ISNUMBER(SEARCH("Men", Table1[[#This Row],[name]])), "Men", "Women")</f>
        <v>Men</v>
      </c>
      <c r="O1686" s="6"/>
      <c r="P1686" s="6"/>
    </row>
    <row r="1687" spans="1:16" ht="19.8" customHeight="1" x14ac:dyDescent="0.3">
      <c r="A1687" t="s">
        <v>638</v>
      </c>
      <c r="B1687" t="s">
        <v>6656</v>
      </c>
      <c r="C1687" t="s">
        <v>177</v>
      </c>
      <c r="D1687" t="s">
        <v>10</v>
      </c>
      <c r="E1687" s="1" t="s">
        <v>6657</v>
      </c>
      <c r="F1687" s="1" t="s">
        <v>3183</v>
      </c>
      <c r="G1687" s="1" t="s">
        <v>6658</v>
      </c>
      <c r="H1687" t="s">
        <v>3186</v>
      </c>
      <c r="I1687" s="10" t="str">
        <f>IFERROR(LEFT(Table1[[#This Row],[ratingOld]],SEARCH("|", Table1[[#This Row],[ratingOld]])-2), AVERAGE(Table1[Ratings]))</f>
        <v>4.2</v>
      </c>
      <c r="J1687" s="1" t="str">
        <f>IF(Table1[[#This Row],[numBuyers]]&lt;&gt;"None",LEFT(Table1[[#This Row],[numBuyers]],SEARCH(" ",Table1[[#This Row],[numBuyers]])-1), "None")</f>
        <v>257</v>
      </c>
      <c r="K1687" s="1">
        <f>IFERROR(LEFT(Table1[[#This Row],[Column1]],SEARCH("k", Table1[[#This Row],[Column1]])-1), 0)</f>
        <v>0</v>
      </c>
      <c r="L1687" s="16" t="str">
        <f>IF(Table1[[#This Row],[Column2]]=0, Table1[[#This Row],[Column1]], Table1[[#This Row],[Column2]]*1000)</f>
        <v>257</v>
      </c>
      <c r="M1687" s="14" t="str">
        <f>IFERROR(MID(Table1[[#This Row],[price]],SEARCH("¹",Table1[[#This Row],[price]])+1, 10), MID(Table1[[#This Row],[price]],SEARCH("Rs. ",Table1[[#This Row],[price]])+4, 10))</f>
        <v>2399</v>
      </c>
      <c r="N1687" s="6" t="str">
        <f>IF(ISNUMBER(SEARCH("Men", Table1[[#This Row],[name]])), "Men", "Women")</f>
        <v>Men</v>
      </c>
      <c r="O1687" s="6"/>
      <c r="P1687" s="6"/>
    </row>
    <row r="1688" spans="1:16" ht="19.8" hidden="1" customHeight="1" x14ac:dyDescent="0.3">
      <c r="A1688" t="s">
        <v>6659</v>
      </c>
      <c r="B1688" t="s">
        <v>6660</v>
      </c>
      <c r="C1688" t="s">
        <v>920</v>
      </c>
      <c r="D1688" t="s">
        <v>526</v>
      </c>
      <c r="E1688" t="s">
        <v>26</v>
      </c>
      <c r="F1688" s="1" t="s">
        <v>6661</v>
      </c>
      <c r="G1688" t="s">
        <v>21</v>
      </c>
      <c r="H1688" t="s">
        <v>21</v>
      </c>
      <c r="I1688" s="1" t="str">
        <f ca="1">IFERROR(LEFT(Table1[[#This Row],[ratingOld]],SEARCH("|", Table1[[#This Row],[ratingOld]])-2), AVERAGE(Table1[Ratings]))</f>
        <v>4.4</v>
      </c>
      <c r="J1688" s="1" t="str">
        <f>IF(Table1[[#This Row],[numBuyers]]&lt;&gt;"None",LEFT(Table1[[#This Row],[numBuyers]],SEARCH(" ",Table1[[#This Row],[numBuyers]])-1), "None")</f>
        <v>None</v>
      </c>
      <c r="K1688" s="1">
        <f>IFERROR(LEFT(Table1[[#This Row],[Column1]],SEARCH("k", Table1[[#This Row],[Column1]])-1), 0)</f>
        <v>0</v>
      </c>
      <c r="L1688" s="6" t="str">
        <f>IF(Table1[[#This Row],[Column2]]=0, Table1[[#This Row],[Column1]], Table1[[#This Row],[Column2]]*1000)</f>
        <v>None</v>
      </c>
      <c r="M1688" s="6" t="str">
        <f>IFERROR(MID(Table1[[#This Row],[price]],SEARCH("¹",Table1[[#This Row],[price]])+1, 10), MID(Table1[[#This Row],[price]],SEARCH("Rs. ",Table1[[#This Row],[price]])+4, 10))</f>
        <v>1559</v>
      </c>
      <c r="N1688" s="6" t="str">
        <f>IF(ISNUMBER(SEARCH("Men", Table1[[#This Row],[name]])), "Men", "Women")</f>
        <v>Women</v>
      </c>
      <c r="O1688" s="6" t="str">
        <f>TRIM(RIGHT(SUBSTITUTE(Table1[[#This Row],[name]], " ", REPT(" ", 100)), 100))</f>
        <v>Shirt</v>
      </c>
      <c r="P168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689" spans="1:16" ht="19.8" customHeight="1" x14ac:dyDescent="0.3">
      <c r="A1689" t="s">
        <v>65</v>
      </c>
      <c r="B1689" t="s">
        <v>6662</v>
      </c>
      <c r="C1689" t="s">
        <v>3718</v>
      </c>
      <c r="D1689" t="s">
        <v>1578</v>
      </c>
      <c r="E1689" t="s">
        <v>6663</v>
      </c>
      <c r="F1689" s="1" t="s">
        <v>285</v>
      </c>
      <c r="G1689" s="1" t="s">
        <v>6664</v>
      </c>
      <c r="H1689" t="s">
        <v>6665</v>
      </c>
      <c r="I1689" s="10" t="str">
        <f>IFERROR(LEFT(Table1[[#This Row],[ratingOld]],SEARCH("|", Table1[[#This Row],[ratingOld]])-2), AVERAGE(Table1[Ratings]))</f>
        <v>4.1</v>
      </c>
      <c r="J1689" s="1" t="str">
        <f>IF(Table1[[#This Row],[numBuyers]]&lt;&gt;"None",LEFT(Table1[[#This Row],[numBuyers]],SEARCH(" ",Table1[[#This Row],[numBuyers]])-1), "None")</f>
        <v>335</v>
      </c>
      <c r="K1689" s="1">
        <f>IFERROR(LEFT(Table1[[#This Row],[Column1]],SEARCH("k", Table1[[#This Row],[Column1]])-1), 0)</f>
        <v>0</v>
      </c>
      <c r="L1689" s="16" t="str">
        <f>IF(Table1[[#This Row],[Column2]]=0, Table1[[#This Row],[Column1]], Table1[[#This Row],[Column2]]*1000)</f>
        <v>335</v>
      </c>
      <c r="M1689" s="14" t="str">
        <f>IFERROR(MID(Table1[[#This Row],[price]],SEARCH("¹",Table1[[#This Row],[price]])+1, 10), MID(Table1[[#This Row],[price]],SEARCH("Rs. ",Table1[[#This Row],[price]])+4, 10))</f>
        <v>351</v>
      </c>
      <c r="N1689" s="6" t="str">
        <f>IF(ISNUMBER(SEARCH("Men", Table1[[#This Row],[name]])), "Men", "Women")</f>
        <v>Men</v>
      </c>
      <c r="O1689" s="6"/>
      <c r="P1689" s="6"/>
    </row>
    <row r="1690" spans="1:16" ht="19.8" customHeight="1" x14ac:dyDescent="0.3">
      <c r="A1690" t="s">
        <v>6666</v>
      </c>
      <c r="B1690" t="s">
        <v>6667</v>
      </c>
      <c r="C1690" t="s">
        <v>6668</v>
      </c>
      <c r="D1690" t="s">
        <v>201</v>
      </c>
      <c r="E1690" s="1" t="s">
        <v>6669</v>
      </c>
      <c r="F1690" s="1" t="s">
        <v>6670</v>
      </c>
      <c r="G1690" s="1" t="s">
        <v>6671</v>
      </c>
      <c r="H1690" t="s">
        <v>3388</v>
      </c>
      <c r="I1690" s="10" t="str">
        <f>IFERROR(LEFT(Table1[[#This Row],[ratingOld]],SEARCH("|", Table1[[#This Row],[ratingOld]])-2), AVERAGE(Table1[Ratings]))</f>
        <v>3.9</v>
      </c>
      <c r="J1690" s="1" t="str">
        <f>IF(Table1[[#This Row],[numBuyers]]&lt;&gt;"None",LEFT(Table1[[#This Row],[numBuyers]],SEARCH(" ",Table1[[#This Row],[numBuyers]])-1), "None")</f>
        <v>51</v>
      </c>
      <c r="K1690" s="1">
        <f>IFERROR(LEFT(Table1[[#This Row],[Column1]],SEARCH("k", Table1[[#This Row],[Column1]])-1), 0)</f>
        <v>0</v>
      </c>
      <c r="L1690" s="16" t="str">
        <f>IF(Table1[[#This Row],[Column2]]=0, Table1[[#This Row],[Column1]], Table1[[#This Row],[Column2]]*1000)</f>
        <v>51</v>
      </c>
      <c r="M1690" s="14" t="str">
        <f>IFERROR(MID(Table1[[#This Row],[price]],SEARCH("¹",Table1[[#This Row],[price]])+1, 10), MID(Table1[[#This Row],[price]],SEARCH("Rs. ",Table1[[#This Row],[price]])+4, 10))</f>
        <v>2093</v>
      </c>
      <c r="N1690" s="6" t="str">
        <f>IF(ISNUMBER(SEARCH("Men", Table1[[#This Row],[name]])), "Men", "Women")</f>
        <v>Men</v>
      </c>
      <c r="O1690" s="6"/>
      <c r="P1690" s="6"/>
    </row>
    <row r="1691" spans="1:16" ht="19.8" customHeight="1" x14ac:dyDescent="0.3">
      <c r="A1691" t="s">
        <v>7</v>
      </c>
      <c r="B1691" t="s">
        <v>6672</v>
      </c>
      <c r="C1691" t="s">
        <v>2651</v>
      </c>
      <c r="D1691" t="s">
        <v>201</v>
      </c>
      <c r="E1691" s="1" t="s">
        <v>6673</v>
      </c>
      <c r="F1691" s="1" t="s">
        <v>130</v>
      </c>
      <c r="G1691" s="1" t="s">
        <v>2245</v>
      </c>
      <c r="H1691" t="s">
        <v>530</v>
      </c>
      <c r="I1691" s="10" t="str">
        <f>IFERROR(LEFT(Table1[[#This Row],[ratingOld]],SEARCH("|", Table1[[#This Row],[ratingOld]])-2), AVERAGE(Table1[Ratings]))</f>
        <v>4.3</v>
      </c>
      <c r="J1691" s="1" t="str">
        <f>IF(Table1[[#This Row],[numBuyers]]&lt;&gt;"None",LEFT(Table1[[#This Row],[numBuyers]],SEARCH(" ",Table1[[#This Row],[numBuyers]])-1), "None")</f>
        <v>6</v>
      </c>
      <c r="K1691" s="1">
        <f>IFERROR(LEFT(Table1[[#This Row],[Column1]],SEARCH("k", Table1[[#This Row],[Column1]])-1), 0)</f>
        <v>0</v>
      </c>
      <c r="L1691" s="16" t="str">
        <f>IF(Table1[[#This Row],[Column2]]=0, Table1[[#This Row],[Column1]], Table1[[#This Row],[Column2]]*1000)</f>
        <v>6</v>
      </c>
      <c r="M1691" s="14" t="str">
        <f>IFERROR(MID(Table1[[#This Row],[price]],SEARCH("¹",Table1[[#This Row],[price]])+1, 10), MID(Table1[[#This Row],[price]],SEARCH("Rs. ",Table1[[#This Row],[price]])+4, 10))</f>
        <v>4899</v>
      </c>
      <c r="N1691" s="6" t="str">
        <f>IF(ISNUMBER(SEARCH("Men", Table1[[#This Row],[name]])), "Men", "Women")</f>
        <v>Men</v>
      </c>
      <c r="O1691" s="6"/>
      <c r="P1691" s="6"/>
    </row>
    <row r="1692" spans="1:16" ht="19.8" customHeight="1" x14ac:dyDescent="0.3">
      <c r="A1692" t="s">
        <v>3201</v>
      </c>
      <c r="B1692" t="s">
        <v>6674</v>
      </c>
      <c r="C1692" t="s">
        <v>2335</v>
      </c>
      <c r="D1692" t="s">
        <v>459</v>
      </c>
      <c r="E1692" t="s">
        <v>6675</v>
      </c>
      <c r="F1692" t="s">
        <v>373</v>
      </c>
      <c r="G1692" s="1" t="s">
        <v>2223</v>
      </c>
      <c r="H1692" t="s">
        <v>190</v>
      </c>
      <c r="I1692" s="10" t="str">
        <f>IFERROR(LEFT(Table1[[#This Row],[ratingOld]],SEARCH("|", Table1[[#This Row],[ratingOld]])-2), AVERAGE(Table1[Ratings]))</f>
        <v>4.3</v>
      </c>
      <c r="J1692" s="1" t="str">
        <f>IF(Table1[[#This Row],[numBuyers]]&lt;&gt;"None",LEFT(Table1[[#This Row],[numBuyers]],SEARCH(" ",Table1[[#This Row],[numBuyers]])-1), "None")</f>
        <v>1k</v>
      </c>
      <c r="K1692" s="1" t="str">
        <f>IFERROR(LEFT(Table1[[#This Row],[Column1]],SEARCH("k", Table1[[#This Row],[Column1]])-1), 0)</f>
        <v>1</v>
      </c>
      <c r="L1692" s="16">
        <f>IF(Table1[[#This Row],[Column2]]=0, Table1[[#This Row],[Column1]], Table1[[#This Row],[Column2]]*1000)</f>
        <v>1000</v>
      </c>
      <c r="M1692" s="14" t="str">
        <f>IFERROR(MID(Table1[[#This Row],[price]],SEARCH("¹",Table1[[#This Row],[price]])+1, 10), MID(Table1[[#This Row],[price]],SEARCH("Rs. ",Table1[[#This Row],[price]])+4, 10))</f>
        <v>519</v>
      </c>
      <c r="N1692" s="6" t="str">
        <f>IF(ISNUMBER(SEARCH("Men", Table1[[#This Row],[name]])), "Men", "Women")</f>
        <v>Men</v>
      </c>
      <c r="O1692" s="6"/>
      <c r="P1692" s="6"/>
    </row>
    <row r="1693" spans="1:16" ht="19.8" customHeight="1" x14ac:dyDescent="0.3">
      <c r="A1693" t="s">
        <v>2333</v>
      </c>
      <c r="B1693" t="s">
        <v>6676</v>
      </c>
      <c r="C1693" t="s">
        <v>5510</v>
      </c>
      <c r="D1693" t="s">
        <v>336</v>
      </c>
      <c r="E1693" s="1" t="s">
        <v>6677</v>
      </c>
      <c r="F1693" s="1" t="s">
        <v>2566</v>
      </c>
      <c r="G1693" s="1" t="s">
        <v>6678</v>
      </c>
      <c r="H1693" t="s">
        <v>4712</v>
      </c>
      <c r="I1693" s="10" t="str">
        <f>IFERROR(LEFT(Table1[[#This Row],[ratingOld]],SEARCH("|", Table1[[#This Row],[ratingOld]])-2), AVERAGE(Table1[Ratings]))</f>
        <v>4.2</v>
      </c>
      <c r="J1693" s="1" t="str">
        <f>IF(Table1[[#This Row],[numBuyers]]&lt;&gt;"None",LEFT(Table1[[#This Row],[numBuyers]],SEARCH(" ",Table1[[#This Row],[numBuyers]])-1), "None")</f>
        <v>333</v>
      </c>
      <c r="K1693" s="1">
        <f>IFERROR(LEFT(Table1[[#This Row],[Column1]],SEARCH("k", Table1[[#This Row],[Column1]])-1), 0)</f>
        <v>0</v>
      </c>
      <c r="L1693" s="16" t="str">
        <f>IF(Table1[[#This Row],[Column2]]=0, Table1[[#This Row],[Column1]], Table1[[#This Row],[Column2]]*1000)</f>
        <v>333</v>
      </c>
      <c r="M1693" s="14" t="str">
        <f>IFERROR(MID(Table1[[#This Row],[price]],SEARCH("¹",Table1[[#This Row],[price]])+1, 10), MID(Table1[[#This Row],[price]],SEARCH("Rs. ",Table1[[#This Row],[price]])+4, 10))</f>
        <v>443</v>
      </c>
      <c r="N1693" s="6" t="str">
        <f>IF(ISNUMBER(SEARCH("Men", Table1[[#This Row],[name]])), "Men", "Women")</f>
        <v>Men</v>
      </c>
      <c r="O1693" s="6"/>
      <c r="P1693" s="6"/>
    </row>
    <row r="1694" spans="1:16" ht="19.8" customHeight="1" x14ac:dyDescent="0.3">
      <c r="A1694" t="s">
        <v>1215</v>
      </c>
      <c r="B1694" t="s">
        <v>6679</v>
      </c>
      <c r="C1694" t="s">
        <v>1456</v>
      </c>
      <c r="D1694" t="s">
        <v>88</v>
      </c>
      <c r="E1694" t="s">
        <v>6680</v>
      </c>
      <c r="F1694" s="1" t="s">
        <v>285</v>
      </c>
      <c r="G1694" s="1" t="s">
        <v>6681</v>
      </c>
      <c r="H1694" t="s">
        <v>6682</v>
      </c>
      <c r="I1694" s="10" t="str">
        <f>IFERROR(LEFT(Table1[[#This Row],[ratingOld]],SEARCH("|", Table1[[#This Row],[ratingOld]])-2), AVERAGE(Table1[Ratings]))</f>
        <v>4</v>
      </c>
      <c r="J1694" s="1" t="str">
        <f>IF(Table1[[#This Row],[numBuyers]]&lt;&gt;"None",LEFT(Table1[[#This Row],[numBuyers]],SEARCH(" ",Table1[[#This Row],[numBuyers]])-1), "None")</f>
        <v>380</v>
      </c>
      <c r="K1694" s="1">
        <f>IFERROR(LEFT(Table1[[#This Row],[Column1]],SEARCH("k", Table1[[#This Row],[Column1]])-1), 0)</f>
        <v>0</v>
      </c>
      <c r="L1694" s="16" t="str">
        <f>IF(Table1[[#This Row],[Column2]]=0, Table1[[#This Row],[Column1]], Table1[[#This Row],[Column2]]*1000)</f>
        <v>380</v>
      </c>
      <c r="M1694" s="14" t="str">
        <f>IFERROR(MID(Table1[[#This Row],[price]],SEARCH("¹",Table1[[#This Row],[price]])+1, 10), MID(Table1[[#This Row],[price]],SEARCH("Rs. ",Table1[[#This Row],[price]])+4, 10))</f>
        <v>524</v>
      </c>
      <c r="N1694" s="6" t="str">
        <f>IF(ISNUMBER(SEARCH("Men", Table1[[#This Row],[name]])), "Men", "Women")</f>
        <v>Men</v>
      </c>
      <c r="O1694" s="6"/>
      <c r="P1694" s="6"/>
    </row>
    <row r="1695" spans="1:16" ht="19.8" customHeight="1" x14ac:dyDescent="0.3">
      <c r="A1695" t="s">
        <v>127</v>
      </c>
      <c r="B1695" t="s">
        <v>6683</v>
      </c>
      <c r="C1695" t="s">
        <v>6514</v>
      </c>
      <c r="D1695" t="s">
        <v>283</v>
      </c>
      <c r="E1695" t="s">
        <v>6684</v>
      </c>
      <c r="F1695" s="1" t="s">
        <v>6685</v>
      </c>
      <c r="G1695" s="1" t="s">
        <v>6686</v>
      </c>
      <c r="H1695" t="s">
        <v>5586</v>
      </c>
      <c r="I1695" s="10" t="str">
        <f>IFERROR(LEFT(Table1[[#This Row],[ratingOld]],SEARCH("|", Table1[[#This Row],[ratingOld]])-2), AVERAGE(Table1[Ratings]))</f>
        <v>4.1</v>
      </c>
      <c r="J1695" s="1" t="str">
        <f>IF(Table1[[#This Row],[numBuyers]]&lt;&gt;"None",LEFT(Table1[[#This Row],[numBuyers]],SEARCH(" ",Table1[[#This Row],[numBuyers]])-1), "None")</f>
        <v>269</v>
      </c>
      <c r="K1695" s="1">
        <f>IFERROR(LEFT(Table1[[#This Row],[Column1]],SEARCH("k", Table1[[#This Row],[Column1]])-1), 0)</f>
        <v>0</v>
      </c>
      <c r="L1695" s="16" t="str">
        <f>IF(Table1[[#This Row],[Column2]]=0, Table1[[#This Row],[Column1]], Table1[[#This Row],[Column2]]*1000)</f>
        <v>269</v>
      </c>
      <c r="M1695" s="14" t="str">
        <f>IFERROR(MID(Table1[[#This Row],[price]],SEARCH("¹",Table1[[#This Row],[price]])+1, 10), MID(Table1[[#This Row],[price]],SEARCH("Rs. ",Table1[[#This Row],[price]])+4, 10))</f>
        <v>422</v>
      </c>
      <c r="N1695" s="6" t="str">
        <f>IF(ISNUMBER(SEARCH("Men", Table1[[#This Row],[name]])), "Men", "Women")</f>
        <v>Men</v>
      </c>
      <c r="O1695" s="6"/>
      <c r="P1695" s="6"/>
    </row>
    <row r="1696" spans="1:16" ht="19.8" customHeight="1" x14ac:dyDescent="0.3">
      <c r="A1696" t="s">
        <v>3742</v>
      </c>
      <c r="B1696" t="s">
        <v>6687</v>
      </c>
      <c r="C1696" t="s">
        <v>6688</v>
      </c>
      <c r="D1696" t="s">
        <v>194</v>
      </c>
      <c r="E1696" t="s">
        <v>6689</v>
      </c>
      <c r="F1696" t="s">
        <v>21</v>
      </c>
      <c r="G1696" s="1" t="s">
        <v>6690</v>
      </c>
      <c r="H1696" t="s">
        <v>6691</v>
      </c>
      <c r="I1696" s="10" t="str">
        <f>IFERROR(LEFT(Table1[[#This Row],[ratingOld]],SEARCH("|", Table1[[#This Row],[ratingOld]])-2), AVERAGE(Table1[Ratings]))</f>
        <v>4.4</v>
      </c>
      <c r="J1696" s="1" t="str">
        <f>IF(Table1[[#This Row],[numBuyers]]&lt;&gt;"None",LEFT(Table1[[#This Row],[numBuyers]],SEARCH(" ",Table1[[#This Row],[numBuyers]])-1), "None")</f>
        <v>199</v>
      </c>
      <c r="K1696" s="1">
        <f>IFERROR(LEFT(Table1[[#This Row],[Column1]],SEARCH("k", Table1[[#This Row],[Column1]])-1), 0)</f>
        <v>0</v>
      </c>
      <c r="L1696" s="16" t="str">
        <f>IF(Table1[[#This Row],[Column2]]=0, Table1[[#This Row],[Column1]], Table1[[#This Row],[Column2]]*1000)</f>
        <v>199</v>
      </c>
      <c r="M1696" s="14" t="str">
        <f>IFERROR(MID(Table1[[#This Row],[price]],SEARCH("¹",Table1[[#This Row],[price]])+1, 10), MID(Table1[[#This Row],[price]],SEARCH("Rs. ",Table1[[#This Row],[price]])+4, 10))</f>
        <v>7290</v>
      </c>
      <c r="N1696" s="6" t="str">
        <f>IF(ISNUMBER(SEARCH("Men", Table1[[#This Row],[name]])), "Men", "Women")</f>
        <v>Men</v>
      </c>
      <c r="O1696" s="6"/>
      <c r="P1696" s="6"/>
    </row>
    <row r="1697" spans="1:16" ht="19.8" customHeight="1" x14ac:dyDescent="0.3">
      <c r="A1697" t="s">
        <v>1897</v>
      </c>
      <c r="B1697" t="s">
        <v>370</v>
      </c>
      <c r="C1697" t="s">
        <v>6692</v>
      </c>
      <c r="D1697" t="s">
        <v>1578</v>
      </c>
      <c r="E1697" t="s">
        <v>6693</v>
      </c>
      <c r="F1697" t="s">
        <v>373</v>
      </c>
      <c r="G1697" s="1" t="s">
        <v>6694</v>
      </c>
      <c r="H1697" t="s">
        <v>2822</v>
      </c>
      <c r="I1697" s="10" t="str">
        <f>IFERROR(LEFT(Table1[[#This Row],[ratingOld]],SEARCH("|", Table1[[#This Row],[ratingOld]])-2), AVERAGE(Table1[Ratings]))</f>
        <v>4</v>
      </c>
      <c r="J1697" s="1" t="str">
        <f>IF(Table1[[#This Row],[numBuyers]]&lt;&gt;"None",LEFT(Table1[[#This Row],[numBuyers]],SEARCH(" ",Table1[[#This Row],[numBuyers]])-1), "None")</f>
        <v>216</v>
      </c>
      <c r="K1697" s="1">
        <f>IFERROR(LEFT(Table1[[#This Row],[Column1]],SEARCH("k", Table1[[#This Row],[Column1]])-1), 0)</f>
        <v>0</v>
      </c>
      <c r="L1697" s="16" t="str">
        <f>IF(Table1[[#This Row],[Column2]]=0, Table1[[#This Row],[Column1]], Table1[[#This Row],[Column2]]*1000)</f>
        <v>216</v>
      </c>
      <c r="M1697" s="14" t="str">
        <f>IFERROR(MID(Table1[[#This Row],[price]],SEARCH("¹",Table1[[#This Row],[price]])+1, 10), MID(Table1[[#This Row],[price]],SEARCH("Rs. ",Table1[[#This Row],[price]])+4, 10))</f>
        <v>285</v>
      </c>
      <c r="N1697" s="6" t="str">
        <f>IF(ISNUMBER(SEARCH("Men", Table1[[#This Row],[name]])), "Men", "Women")</f>
        <v>Men</v>
      </c>
      <c r="O1697" s="6"/>
      <c r="P1697" s="6"/>
    </row>
    <row r="1698" spans="1:16" ht="19.8" customHeight="1" x14ac:dyDescent="0.3">
      <c r="A1698" t="s">
        <v>85</v>
      </c>
      <c r="B1698" t="s">
        <v>6695</v>
      </c>
      <c r="C1698" t="s">
        <v>3988</v>
      </c>
      <c r="D1698" t="s">
        <v>792</v>
      </c>
      <c r="E1698" s="1" t="s">
        <v>6696</v>
      </c>
      <c r="F1698" s="1" t="s">
        <v>6697</v>
      </c>
      <c r="G1698" s="1" t="s">
        <v>6698</v>
      </c>
      <c r="H1698" t="s">
        <v>6699</v>
      </c>
      <c r="I1698" s="10" t="str">
        <f>IFERROR(LEFT(Table1[[#This Row],[ratingOld]],SEARCH("|", Table1[[#This Row],[ratingOld]])-2), AVERAGE(Table1[Ratings]))</f>
        <v>4.1</v>
      </c>
      <c r="J1698" s="1" t="str">
        <f>IF(Table1[[#This Row],[numBuyers]]&lt;&gt;"None",LEFT(Table1[[#This Row],[numBuyers]],SEARCH(" ",Table1[[#This Row],[numBuyers]])-1), "None")</f>
        <v>116</v>
      </c>
      <c r="K1698" s="1">
        <f>IFERROR(LEFT(Table1[[#This Row],[Column1]],SEARCH("k", Table1[[#This Row],[Column1]])-1), 0)</f>
        <v>0</v>
      </c>
      <c r="L1698" s="16" t="str">
        <f>IF(Table1[[#This Row],[Column2]]=0, Table1[[#This Row],[Column1]], Table1[[#This Row],[Column2]]*1000)</f>
        <v>116</v>
      </c>
      <c r="M1698" s="14" t="str">
        <f>IFERROR(MID(Table1[[#This Row],[price]],SEARCH("¹",Table1[[#This Row],[price]])+1, 10), MID(Table1[[#This Row],[price]],SEARCH("Rs. ",Table1[[#This Row],[price]])+4, 10))</f>
        <v>1059</v>
      </c>
      <c r="N1698" s="6" t="str">
        <f>IF(ISNUMBER(SEARCH("Men", Table1[[#This Row],[name]])), "Men", "Women")</f>
        <v>Men</v>
      </c>
      <c r="O1698" s="6"/>
      <c r="P1698" s="6"/>
    </row>
    <row r="1699" spans="1:16" ht="19.8" customHeight="1" x14ac:dyDescent="0.3">
      <c r="A1699" t="s">
        <v>240</v>
      </c>
      <c r="B1699" t="s">
        <v>6700</v>
      </c>
      <c r="C1699" t="s">
        <v>624</v>
      </c>
      <c r="D1699" t="s">
        <v>908</v>
      </c>
      <c r="E1699" t="s">
        <v>6701</v>
      </c>
      <c r="F1699" s="1" t="s">
        <v>1179</v>
      </c>
      <c r="G1699" s="1" t="s">
        <v>6702</v>
      </c>
      <c r="H1699" t="s">
        <v>3795</v>
      </c>
      <c r="I1699" s="10" t="str">
        <f>IFERROR(LEFT(Table1[[#This Row],[ratingOld]],SEARCH("|", Table1[[#This Row],[ratingOld]])-2), AVERAGE(Table1[Ratings]))</f>
        <v>4</v>
      </c>
      <c r="J1699" s="1" t="str">
        <f>IF(Table1[[#This Row],[numBuyers]]&lt;&gt;"None",LEFT(Table1[[#This Row],[numBuyers]],SEARCH(" ",Table1[[#This Row],[numBuyers]])-1), "None")</f>
        <v>7.6k</v>
      </c>
      <c r="K1699" s="1" t="str">
        <f>IFERROR(LEFT(Table1[[#This Row],[Column1]],SEARCH("k", Table1[[#This Row],[Column1]])-1), 0)</f>
        <v>7.6</v>
      </c>
      <c r="L1699" s="16">
        <f>IF(Table1[[#This Row],[Column2]]=0, Table1[[#This Row],[Column1]], Table1[[#This Row],[Column2]]*1000)</f>
        <v>7600</v>
      </c>
      <c r="M1699" s="14" t="str">
        <f>IFERROR(MID(Table1[[#This Row],[price]],SEARCH("¹",Table1[[#This Row],[price]])+1, 10), MID(Table1[[#This Row],[price]],SEARCH("Rs. ",Table1[[#This Row],[price]])+4, 10))</f>
        <v>545</v>
      </c>
      <c r="N1699" s="6" t="str">
        <f>IF(ISNUMBER(SEARCH("Men", Table1[[#This Row],[name]])), "Men", "Women")</f>
        <v>Men</v>
      </c>
      <c r="O1699" s="6"/>
      <c r="P1699" s="6"/>
    </row>
    <row r="1700" spans="1:16" ht="19.8" customHeight="1" x14ac:dyDescent="0.3">
      <c r="A1700" t="s">
        <v>240</v>
      </c>
      <c r="B1700" t="s">
        <v>6703</v>
      </c>
      <c r="C1700" t="s">
        <v>3974</v>
      </c>
      <c r="D1700" t="s">
        <v>2294</v>
      </c>
      <c r="E1700" t="s">
        <v>6704</v>
      </c>
      <c r="F1700" s="1" t="s">
        <v>2878</v>
      </c>
      <c r="G1700" s="1" t="s">
        <v>6705</v>
      </c>
      <c r="H1700" t="s">
        <v>6706</v>
      </c>
      <c r="I1700" s="10" t="str">
        <f>IFERROR(LEFT(Table1[[#This Row],[ratingOld]],SEARCH("|", Table1[[#This Row],[ratingOld]])-2), AVERAGE(Table1[Ratings]))</f>
        <v>4.1</v>
      </c>
      <c r="J1700" s="1" t="str">
        <f>IF(Table1[[#This Row],[numBuyers]]&lt;&gt;"None",LEFT(Table1[[#This Row],[numBuyers]],SEARCH(" ",Table1[[#This Row],[numBuyers]])-1), "None")</f>
        <v>9.8k</v>
      </c>
      <c r="K1700" s="1" t="str">
        <f>IFERROR(LEFT(Table1[[#This Row],[Column1]],SEARCH("k", Table1[[#This Row],[Column1]])-1), 0)</f>
        <v>9.8</v>
      </c>
      <c r="L1700" s="16">
        <f>IF(Table1[[#This Row],[Column2]]=0, Table1[[#This Row],[Column1]], Table1[[#This Row],[Column2]]*1000)</f>
        <v>9800</v>
      </c>
      <c r="M1700" s="14" t="str">
        <f>IFERROR(MID(Table1[[#This Row],[price]],SEARCH("¹",Table1[[#This Row],[price]])+1, 10), MID(Table1[[#This Row],[price]],SEARCH("Rs. ",Table1[[#This Row],[price]])+4, 10))</f>
        <v>597</v>
      </c>
      <c r="N1700" s="6" t="str">
        <f>IF(ISNUMBER(SEARCH("Men", Table1[[#This Row],[name]])), "Men", "Women")</f>
        <v>Men</v>
      </c>
      <c r="O1700" s="6"/>
      <c r="P1700" s="6"/>
    </row>
    <row r="1701" spans="1:16" ht="19.8" customHeight="1" x14ac:dyDescent="0.3">
      <c r="A1701" t="s">
        <v>198</v>
      </c>
      <c r="B1701" t="s">
        <v>6707</v>
      </c>
      <c r="C1701" t="s">
        <v>1565</v>
      </c>
      <c r="D1701" t="s">
        <v>215</v>
      </c>
      <c r="E1701" t="s">
        <v>6708</v>
      </c>
      <c r="F1701" s="1" t="s">
        <v>5641</v>
      </c>
      <c r="G1701" s="1" t="s">
        <v>6709</v>
      </c>
      <c r="H1701" t="s">
        <v>2028</v>
      </c>
      <c r="I1701" s="10" t="str">
        <f>IFERROR(LEFT(Table1[[#This Row],[ratingOld]],SEARCH("|", Table1[[#This Row],[ratingOld]])-2), AVERAGE(Table1[Ratings]))</f>
        <v>4.3</v>
      </c>
      <c r="J1701" s="1" t="str">
        <f>IF(Table1[[#This Row],[numBuyers]]&lt;&gt;"None",LEFT(Table1[[#This Row],[numBuyers]],SEARCH(" ",Table1[[#This Row],[numBuyers]])-1), "None")</f>
        <v>111</v>
      </c>
      <c r="K1701" s="1">
        <f>IFERROR(LEFT(Table1[[#This Row],[Column1]],SEARCH("k", Table1[[#This Row],[Column1]])-1), 0)</f>
        <v>0</v>
      </c>
      <c r="L1701" s="16" t="str">
        <f>IF(Table1[[#This Row],[Column2]]=0, Table1[[#This Row],[Column1]], Table1[[#This Row],[Column2]]*1000)</f>
        <v>111</v>
      </c>
      <c r="M1701" s="14" t="str">
        <f>IFERROR(MID(Table1[[#This Row],[price]],SEARCH("¹",Table1[[#This Row],[price]])+1, 10), MID(Table1[[#This Row],[price]],SEARCH("Rs. ",Table1[[#This Row],[price]])+4, 10))</f>
        <v>1539</v>
      </c>
      <c r="N1701" s="6" t="str">
        <f>IF(ISNUMBER(SEARCH("Men", Table1[[#This Row],[name]])), "Men", "Women")</f>
        <v>Men</v>
      </c>
      <c r="O1701" s="6"/>
      <c r="P1701" s="6"/>
    </row>
    <row r="1702" spans="1:16" ht="19.8" customHeight="1" x14ac:dyDescent="0.3">
      <c r="A1702" t="s">
        <v>616</v>
      </c>
      <c r="B1702" t="s">
        <v>6710</v>
      </c>
      <c r="C1702" t="s">
        <v>6711</v>
      </c>
      <c r="D1702" t="s">
        <v>194</v>
      </c>
      <c r="E1702" s="1" t="s">
        <v>6712</v>
      </c>
      <c r="F1702" s="1" t="s">
        <v>6713</v>
      </c>
      <c r="G1702" s="1" t="s">
        <v>2090</v>
      </c>
      <c r="H1702" t="s">
        <v>1873</v>
      </c>
      <c r="I1702" s="10" t="str">
        <f>IFERROR(LEFT(Table1[[#This Row],[ratingOld]],SEARCH("|", Table1[[#This Row],[ratingOld]])-2), AVERAGE(Table1[Ratings]))</f>
        <v>3.9</v>
      </c>
      <c r="J1702" s="1" t="str">
        <f>IF(Table1[[#This Row],[numBuyers]]&lt;&gt;"None",LEFT(Table1[[#This Row],[numBuyers]],SEARCH(" ",Table1[[#This Row],[numBuyers]])-1), "None")</f>
        <v>41</v>
      </c>
      <c r="K1702" s="1">
        <f>IFERROR(LEFT(Table1[[#This Row],[Column1]],SEARCH("k", Table1[[#This Row],[Column1]])-1), 0)</f>
        <v>0</v>
      </c>
      <c r="L1702" s="16" t="str">
        <f>IF(Table1[[#This Row],[Column2]]=0, Table1[[#This Row],[Column1]], Table1[[#This Row],[Column2]]*1000)</f>
        <v>41</v>
      </c>
      <c r="M1702" s="14" t="str">
        <f>IFERROR(MID(Table1[[#This Row],[price]],SEARCH("¹",Table1[[#This Row],[price]])+1, 10), MID(Table1[[#This Row],[price]],SEARCH("Rs. ",Table1[[#This Row],[price]])+4, 10))</f>
        <v>4049</v>
      </c>
      <c r="N1702" s="6" t="str">
        <f>IF(ISNUMBER(SEARCH("Men", Table1[[#This Row],[name]])), "Men", "Women")</f>
        <v>Men</v>
      </c>
      <c r="O1702" s="6"/>
      <c r="P1702" s="6"/>
    </row>
    <row r="1703" spans="1:16" ht="19.8" customHeight="1" x14ac:dyDescent="0.3">
      <c r="A1703" t="s">
        <v>6714</v>
      </c>
      <c r="B1703" t="s">
        <v>6715</v>
      </c>
      <c r="C1703" t="s">
        <v>6493</v>
      </c>
      <c r="D1703" t="s">
        <v>99</v>
      </c>
      <c r="E1703" s="1" t="s">
        <v>6716</v>
      </c>
      <c r="F1703" s="1" t="s">
        <v>2489</v>
      </c>
      <c r="G1703" s="1" t="s">
        <v>6717</v>
      </c>
      <c r="H1703" t="s">
        <v>5112</v>
      </c>
      <c r="I1703" s="10" t="str">
        <f>IFERROR(LEFT(Table1[[#This Row],[ratingOld]],SEARCH("|", Table1[[#This Row],[ratingOld]])-2), AVERAGE(Table1[Ratings]))</f>
        <v>4.5</v>
      </c>
      <c r="J1703" s="1" t="str">
        <f>IF(Table1[[#This Row],[numBuyers]]&lt;&gt;"None",LEFT(Table1[[#This Row],[numBuyers]],SEARCH(" ",Table1[[#This Row],[numBuyers]])-1), "None")</f>
        <v>208</v>
      </c>
      <c r="K1703" s="1">
        <f>IFERROR(LEFT(Table1[[#This Row],[Column1]],SEARCH("k", Table1[[#This Row],[Column1]])-1), 0)</f>
        <v>0</v>
      </c>
      <c r="L1703" s="16" t="str">
        <f>IF(Table1[[#This Row],[Column2]]=0, Table1[[#This Row],[Column1]], Table1[[#This Row],[Column2]]*1000)</f>
        <v>208</v>
      </c>
      <c r="M1703" s="14" t="str">
        <f>IFERROR(MID(Table1[[#This Row],[price]],SEARCH("¹",Table1[[#This Row],[price]])+1, 10), MID(Table1[[#This Row],[price]],SEARCH("Rs. ",Table1[[#This Row],[price]])+4, 10))</f>
        <v>2549</v>
      </c>
      <c r="N1703" s="6" t="str">
        <f>IF(ISNUMBER(SEARCH("Men", Table1[[#This Row],[name]])), "Men", "Women")</f>
        <v>Men</v>
      </c>
      <c r="O1703" s="6"/>
      <c r="P1703" s="6"/>
    </row>
    <row r="1704" spans="1:16" ht="19.8" customHeight="1" x14ac:dyDescent="0.3">
      <c r="A1704" t="s">
        <v>2963</v>
      </c>
      <c r="B1704" t="s">
        <v>2880</v>
      </c>
      <c r="C1704" t="s">
        <v>2500</v>
      </c>
      <c r="D1704" t="s">
        <v>2226</v>
      </c>
      <c r="E1704" s="1" t="s">
        <v>6718</v>
      </c>
      <c r="F1704" s="1" t="s">
        <v>6719</v>
      </c>
      <c r="G1704" s="1" t="s">
        <v>6720</v>
      </c>
      <c r="H1704" t="s">
        <v>556</v>
      </c>
      <c r="I1704" s="10" t="str">
        <f>IFERROR(LEFT(Table1[[#This Row],[ratingOld]],SEARCH("|", Table1[[#This Row],[ratingOld]])-2), AVERAGE(Table1[Ratings]))</f>
        <v>4.1</v>
      </c>
      <c r="J1704" s="1" t="str">
        <f>IF(Table1[[#This Row],[numBuyers]]&lt;&gt;"None",LEFT(Table1[[#This Row],[numBuyers]],SEARCH(" ",Table1[[#This Row],[numBuyers]])-1), "None")</f>
        <v>57</v>
      </c>
      <c r="K1704" s="1">
        <f>IFERROR(LEFT(Table1[[#This Row],[Column1]],SEARCH("k", Table1[[#This Row],[Column1]])-1), 0)</f>
        <v>0</v>
      </c>
      <c r="L1704" s="16" t="str">
        <f>IF(Table1[[#This Row],[Column2]]=0, Table1[[#This Row],[Column1]], Table1[[#This Row],[Column2]]*1000)</f>
        <v>57</v>
      </c>
      <c r="M1704" s="14" t="str">
        <f>IFERROR(MID(Table1[[#This Row],[price]],SEARCH("¹",Table1[[#This Row],[price]])+1, 10), MID(Table1[[#This Row],[price]],SEARCH("Rs. ",Table1[[#This Row],[price]])+4, 10))</f>
        <v>529</v>
      </c>
      <c r="N1704" s="6" t="str">
        <f>IF(ISNUMBER(SEARCH("Men", Table1[[#This Row],[name]])), "Men", "Women")</f>
        <v>Men</v>
      </c>
      <c r="O1704" s="6"/>
      <c r="P1704" s="6"/>
    </row>
    <row r="1705" spans="1:16" ht="19.8" customHeight="1" x14ac:dyDescent="0.3">
      <c r="A1705" t="s">
        <v>65</v>
      </c>
      <c r="B1705" t="s">
        <v>6721</v>
      </c>
      <c r="C1705" t="s">
        <v>305</v>
      </c>
      <c r="D1705" t="s">
        <v>1711</v>
      </c>
      <c r="E1705" s="1" t="s">
        <v>6722</v>
      </c>
      <c r="F1705" s="1" t="s">
        <v>362</v>
      </c>
      <c r="G1705" s="1" t="s">
        <v>6723</v>
      </c>
      <c r="H1705" t="s">
        <v>2759</v>
      </c>
      <c r="I1705" s="10" t="str">
        <f>IFERROR(LEFT(Table1[[#This Row],[ratingOld]],SEARCH("|", Table1[[#This Row],[ratingOld]])-2), AVERAGE(Table1[Ratings]))</f>
        <v>3.7</v>
      </c>
      <c r="J1705" s="1" t="str">
        <f>IF(Table1[[#This Row],[numBuyers]]&lt;&gt;"None",LEFT(Table1[[#This Row],[numBuyers]],SEARCH(" ",Table1[[#This Row],[numBuyers]])-1), "None")</f>
        <v>44</v>
      </c>
      <c r="K1705" s="1">
        <f>IFERROR(LEFT(Table1[[#This Row],[Column1]],SEARCH("k", Table1[[#This Row],[Column1]])-1), 0)</f>
        <v>0</v>
      </c>
      <c r="L1705" s="16" t="str">
        <f>IF(Table1[[#This Row],[Column2]]=0, Table1[[#This Row],[Column1]], Table1[[#This Row],[Column2]]*1000)</f>
        <v>44</v>
      </c>
      <c r="M1705" s="14" t="str">
        <f>IFERROR(MID(Table1[[#This Row],[price]],SEARCH("¹",Table1[[#This Row],[price]])+1, 10), MID(Table1[[#This Row],[price]],SEARCH("Rs. ",Table1[[#This Row],[price]])+4, 10))</f>
        <v>740</v>
      </c>
      <c r="N1705" s="6" t="str">
        <f>IF(ISNUMBER(SEARCH("Men", Table1[[#This Row],[name]])), "Men", "Women")</f>
        <v>Men</v>
      </c>
      <c r="O1705" s="6"/>
      <c r="P1705" s="6"/>
    </row>
    <row r="1706" spans="1:16" ht="19.8" customHeight="1" x14ac:dyDescent="0.3">
      <c r="A1706" t="s">
        <v>148</v>
      </c>
      <c r="B1706" t="s">
        <v>149</v>
      </c>
      <c r="C1706" t="s">
        <v>1109</v>
      </c>
      <c r="D1706" t="s">
        <v>21</v>
      </c>
      <c r="E1706" t="s">
        <v>151</v>
      </c>
      <c r="F1706" t="s">
        <v>373</v>
      </c>
      <c r="G1706" s="1" t="s">
        <v>6724</v>
      </c>
      <c r="H1706" t="s">
        <v>2163</v>
      </c>
      <c r="I1706" s="10" t="str">
        <f>IFERROR(LEFT(Table1[[#This Row],[ratingOld]],SEARCH("|", Table1[[#This Row],[ratingOld]])-2), AVERAGE(Table1[Ratings]))</f>
        <v>4.2</v>
      </c>
      <c r="J1706" s="1" t="str">
        <f>IF(Table1[[#This Row],[numBuyers]]&lt;&gt;"None",LEFT(Table1[[#This Row],[numBuyers]],SEARCH(" ",Table1[[#This Row],[numBuyers]])-1), "None")</f>
        <v>162</v>
      </c>
      <c r="K1706" s="1">
        <f>IFERROR(LEFT(Table1[[#This Row],[Column1]],SEARCH("k", Table1[[#This Row],[Column1]])-1), 0)</f>
        <v>0</v>
      </c>
      <c r="L1706" s="16" t="str">
        <f>IF(Table1[[#This Row],[Column2]]=0, Table1[[#This Row],[Column1]], Table1[[#This Row],[Column2]]*1000)</f>
        <v>162</v>
      </c>
      <c r="M1706" s="14" t="str">
        <f>IFERROR(MID(Table1[[#This Row],[price]],SEARCH("¹",Table1[[#This Row],[price]])+1, 10), MID(Table1[[#This Row],[price]],SEARCH("Rs. ",Table1[[#This Row],[price]])+4, 10))</f>
        <v>1499</v>
      </c>
      <c r="N1706" s="6" t="str">
        <f>IF(ISNUMBER(SEARCH("Men", Table1[[#This Row],[name]])), "Men", "Women")</f>
        <v>Men</v>
      </c>
      <c r="O1706" s="6"/>
      <c r="P1706" s="6"/>
    </row>
    <row r="1707" spans="1:16" ht="19.8" customHeight="1" x14ac:dyDescent="0.3">
      <c r="A1707" t="s">
        <v>4997</v>
      </c>
      <c r="B1707" t="s">
        <v>6725</v>
      </c>
      <c r="C1707" t="s">
        <v>37</v>
      </c>
      <c r="D1707" t="s">
        <v>38</v>
      </c>
      <c r="E1707" s="1" t="s">
        <v>6726</v>
      </c>
      <c r="F1707" s="1" t="s">
        <v>6727</v>
      </c>
      <c r="G1707" s="1" t="s">
        <v>1797</v>
      </c>
      <c r="H1707" t="s">
        <v>1798</v>
      </c>
      <c r="I1707" s="10" t="str">
        <f>IFERROR(LEFT(Table1[[#This Row],[ratingOld]],SEARCH("|", Table1[[#This Row],[ratingOld]])-2), AVERAGE(Table1[Ratings]))</f>
        <v>4.2</v>
      </c>
      <c r="J1707" s="1" t="str">
        <f>IF(Table1[[#This Row],[numBuyers]]&lt;&gt;"None",LEFT(Table1[[#This Row],[numBuyers]],SEARCH(" ",Table1[[#This Row],[numBuyers]])-1), "None")</f>
        <v>383</v>
      </c>
      <c r="K1707" s="1">
        <f>IFERROR(LEFT(Table1[[#This Row],[Column1]],SEARCH("k", Table1[[#This Row],[Column1]])-1), 0)</f>
        <v>0</v>
      </c>
      <c r="L1707" s="16" t="str">
        <f>IF(Table1[[#This Row],[Column2]]=0, Table1[[#This Row],[Column1]], Table1[[#This Row],[Column2]]*1000)</f>
        <v>383</v>
      </c>
      <c r="M1707" s="14" t="str">
        <f>IFERROR(MID(Table1[[#This Row],[price]],SEARCH("¹",Table1[[#This Row],[price]])+1, 10), MID(Table1[[#This Row],[price]],SEARCH("Rs. ",Table1[[#This Row],[price]])+4, 10))</f>
        <v>999</v>
      </c>
      <c r="N1707" s="6" t="str">
        <f>IF(ISNUMBER(SEARCH("Men", Table1[[#This Row],[name]])), "Men", "Women")</f>
        <v>Women</v>
      </c>
      <c r="O1707" s="6"/>
      <c r="P1707" s="6"/>
    </row>
    <row r="1708" spans="1:16" ht="19.8" customHeight="1" x14ac:dyDescent="0.3">
      <c r="A1708" t="s">
        <v>1804</v>
      </c>
      <c r="B1708" t="s">
        <v>6728</v>
      </c>
      <c r="C1708" t="s">
        <v>6729</v>
      </c>
      <c r="D1708" t="s">
        <v>99</v>
      </c>
      <c r="E1708" t="s">
        <v>6730</v>
      </c>
      <c r="F1708" t="s">
        <v>21</v>
      </c>
      <c r="G1708" s="1" t="s">
        <v>6731</v>
      </c>
      <c r="H1708" t="s">
        <v>1252</v>
      </c>
      <c r="I1708" s="10" t="str">
        <f>IFERROR(LEFT(Table1[[#This Row],[ratingOld]],SEARCH("|", Table1[[#This Row],[ratingOld]])-2), AVERAGE(Table1[Ratings]))</f>
        <v>4.2</v>
      </c>
      <c r="J1708" s="1" t="str">
        <f>IF(Table1[[#This Row],[numBuyers]]&lt;&gt;"None",LEFT(Table1[[#This Row],[numBuyers]],SEARCH(" ",Table1[[#This Row],[numBuyers]])-1), "None")</f>
        <v>121</v>
      </c>
      <c r="K1708" s="1">
        <f>IFERROR(LEFT(Table1[[#This Row],[Column1]],SEARCH("k", Table1[[#This Row],[Column1]])-1), 0)</f>
        <v>0</v>
      </c>
      <c r="L1708" s="16" t="str">
        <f>IF(Table1[[#This Row],[Column2]]=0, Table1[[#This Row],[Column1]], Table1[[#This Row],[Column2]]*1000)</f>
        <v>121</v>
      </c>
      <c r="M1708" s="14" t="str">
        <f>IFERROR(MID(Table1[[#This Row],[price]],SEARCH("¹",Table1[[#This Row],[price]])+1, 10), MID(Table1[[#This Row],[price]],SEARCH("Rs. ",Table1[[#This Row],[price]])+4, 10))</f>
        <v>2082</v>
      </c>
      <c r="N1708" s="6" t="str">
        <f>IF(ISNUMBER(SEARCH("Men", Table1[[#This Row],[name]])), "Men", "Women")</f>
        <v>Women</v>
      </c>
      <c r="O1708" s="6"/>
      <c r="P1708" s="6"/>
    </row>
    <row r="1709" spans="1:16" ht="19.8" customHeight="1" x14ac:dyDescent="0.3">
      <c r="A1709" t="s">
        <v>65</v>
      </c>
      <c r="B1709" t="s">
        <v>6732</v>
      </c>
      <c r="C1709" t="s">
        <v>4401</v>
      </c>
      <c r="D1709" t="s">
        <v>68</v>
      </c>
      <c r="E1709" t="s">
        <v>6733</v>
      </c>
      <c r="F1709" s="1" t="s">
        <v>285</v>
      </c>
      <c r="G1709" s="1" t="s">
        <v>6734</v>
      </c>
      <c r="H1709" t="s">
        <v>6735</v>
      </c>
      <c r="I1709" s="10" t="str">
        <f>IFERROR(LEFT(Table1[[#This Row],[ratingOld]],SEARCH("|", Table1[[#This Row],[ratingOld]])-2), AVERAGE(Table1[Ratings]))</f>
        <v>4.1</v>
      </c>
      <c r="J1709" s="1" t="str">
        <f>IF(Table1[[#This Row],[numBuyers]]&lt;&gt;"None",LEFT(Table1[[#This Row],[numBuyers]],SEARCH(" ",Table1[[#This Row],[numBuyers]])-1), "None")</f>
        <v>12k</v>
      </c>
      <c r="K1709" s="1" t="str">
        <f>IFERROR(LEFT(Table1[[#This Row],[Column1]],SEARCH("k", Table1[[#This Row],[Column1]])-1), 0)</f>
        <v>12</v>
      </c>
      <c r="L1709" s="16">
        <f>IF(Table1[[#This Row],[Column2]]=0, Table1[[#This Row],[Column1]], Table1[[#This Row],[Column2]]*1000)</f>
        <v>12000</v>
      </c>
      <c r="M1709" s="14" t="str">
        <f>IFERROR(MID(Table1[[#This Row],[price]],SEARCH("¹",Table1[[#This Row],[price]])+1, 10), MID(Table1[[#This Row],[price]],SEARCH("Rs. ",Table1[[#This Row],[price]])+4, 10))</f>
        <v>517</v>
      </c>
      <c r="N1709" s="6" t="str">
        <f>IF(ISNUMBER(SEARCH("Men", Table1[[#This Row],[name]])), "Men", "Women")</f>
        <v>Men</v>
      </c>
      <c r="O1709" s="6"/>
      <c r="P1709" s="6"/>
    </row>
    <row r="1710" spans="1:16" ht="19.8" customHeight="1" x14ac:dyDescent="0.3">
      <c r="A1710" t="s">
        <v>96</v>
      </c>
      <c r="B1710" t="s">
        <v>936</v>
      </c>
      <c r="C1710" t="s">
        <v>6736</v>
      </c>
      <c r="D1710" t="s">
        <v>254</v>
      </c>
      <c r="E1710" s="1" t="s">
        <v>6737</v>
      </c>
      <c r="F1710" s="1" t="s">
        <v>938</v>
      </c>
      <c r="G1710" s="1" t="s">
        <v>6738</v>
      </c>
      <c r="H1710" t="s">
        <v>2110</v>
      </c>
      <c r="I1710" s="10" t="str">
        <f>IFERROR(LEFT(Table1[[#This Row],[ratingOld]],SEARCH("|", Table1[[#This Row],[ratingOld]])-2), AVERAGE(Table1[Ratings]))</f>
        <v>4.4</v>
      </c>
      <c r="J1710" s="1" t="str">
        <f>IF(Table1[[#This Row],[numBuyers]]&lt;&gt;"None",LEFT(Table1[[#This Row],[numBuyers]],SEARCH(" ",Table1[[#This Row],[numBuyers]])-1), "None")</f>
        <v>48</v>
      </c>
      <c r="K1710" s="1">
        <f>IFERROR(LEFT(Table1[[#This Row],[Column1]],SEARCH("k", Table1[[#This Row],[Column1]])-1), 0)</f>
        <v>0</v>
      </c>
      <c r="L1710" s="16" t="str">
        <f>IF(Table1[[#This Row],[Column2]]=0, Table1[[#This Row],[Column1]], Table1[[#This Row],[Column2]]*1000)</f>
        <v>48</v>
      </c>
      <c r="M1710" s="14" t="str">
        <f>IFERROR(MID(Table1[[#This Row],[price]],SEARCH("¹",Table1[[#This Row],[price]])+1, 10), MID(Table1[[#This Row],[price]],SEARCH("Rs. ",Table1[[#This Row],[price]])+4, 10))</f>
        <v>3130</v>
      </c>
      <c r="N1710" s="6" t="str">
        <f>IF(ISNUMBER(SEARCH("Men", Table1[[#This Row],[name]])), "Men", "Women")</f>
        <v>Men</v>
      </c>
      <c r="O1710" s="6"/>
      <c r="P1710" s="6"/>
    </row>
    <row r="1711" spans="1:16" ht="19.8" hidden="1" customHeight="1" x14ac:dyDescent="0.3">
      <c r="A1711" t="s">
        <v>697</v>
      </c>
      <c r="B1711" t="s">
        <v>6739</v>
      </c>
      <c r="C1711" t="s">
        <v>2989</v>
      </c>
      <c r="D1711" t="s">
        <v>6740</v>
      </c>
      <c r="E1711" s="1" t="s">
        <v>6741</v>
      </c>
      <c r="F1711" s="1" t="s">
        <v>1880</v>
      </c>
      <c r="G1711" t="s">
        <v>21</v>
      </c>
      <c r="H1711" t="s">
        <v>21</v>
      </c>
      <c r="I1711" s="1" t="str">
        <f ca="1">IFERROR(LEFT(Table1[[#This Row],[ratingOld]],SEARCH("|", Table1[[#This Row],[ratingOld]])-2), AVERAGE(Table1[Ratings]))</f>
        <v>4.4</v>
      </c>
      <c r="J1711" s="1" t="str">
        <f>IF(Table1[[#This Row],[numBuyers]]&lt;&gt;"None",LEFT(Table1[[#This Row],[numBuyers]],SEARCH(" ",Table1[[#This Row],[numBuyers]])-1), "None")</f>
        <v>None</v>
      </c>
      <c r="K1711" s="1">
        <f>IFERROR(LEFT(Table1[[#This Row],[Column1]],SEARCH("k", Table1[[#This Row],[Column1]])-1), 0)</f>
        <v>0</v>
      </c>
      <c r="L1711" s="6" t="str">
        <f>IF(Table1[[#This Row],[Column2]]=0, Table1[[#This Row],[Column1]], Table1[[#This Row],[Column2]]*1000)</f>
        <v>None</v>
      </c>
      <c r="M1711" s="6" t="str">
        <f>IFERROR(MID(Table1[[#This Row],[price]],SEARCH("¹",Table1[[#This Row],[price]])+1, 10), MID(Table1[[#This Row],[price]],SEARCH("Rs. ",Table1[[#This Row],[price]])+4, 10))</f>
        <v>494</v>
      </c>
      <c r="N1711" s="6" t="str">
        <f>IF(ISNUMBER(SEARCH("Men", Table1[[#This Row],[name]])), "Men", "Women")</f>
        <v>Men</v>
      </c>
      <c r="O1711" s="6" t="str">
        <f>TRIM(RIGHT(SUBSTITUTE(Table1[[#This Row],[name]], " ", REPT(" ", 100)), 100))</f>
        <v>Flip-Flops</v>
      </c>
      <c r="P171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12" spans="1:16" ht="19.8" hidden="1" customHeight="1" x14ac:dyDescent="0.3">
      <c r="A1712" t="s">
        <v>6742</v>
      </c>
      <c r="B1712" t="s">
        <v>6743</v>
      </c>
      <c r="C1712" t="s">
        <v>2046</v>
      </c>
      <c r="D1712" t="s">
        <v>2646</v>
      </c>
      <c r="E1712" s="1" t="s">
        <v>6744</v>
      </c>
      <c r="F1712" s="1" t="s">
        <v>6745</v>
      </c>
      <c r="G1712" t="s">
        <v>21</v>
      </c>
      <c r="H1712" t="s">
        <v>21</v>
      </c>
      <c r="I1712" s="1" t="str">
        <f ca="1">IFERROR(LEFT(Table1[[#This Row],[ratingOld]],SEARCH("|", Table1[[#This Row],[ratingOld]])-2), AVERAGE(Table1[Ratings]))</f>
        <v>4.4</v>
      </c>
      <c r="J1712" s="1" t="str">
        <f>IF(Table1[[#This Row],[numBuyers]]&lt;&gt;"None",LEFT(Table1[[#This Row],[numBuyers]],SEARCH(" ",Table1[[#This Row],[numBuyers]])-1), "None")</f>
        <v>None</v>
      </c>
      <c r="K1712" s="1">
        <f>IFERROR(LEFT(Table1[[#This Row],[Column1]],SEARCH("k", Table1[[#This Row],[Column1]])-1), 0)</f>
        <v>0</v>
      </c>
      <c r="L1712" s="6" t="str">
        <f>IF(Table1[[#This Row],[Column2]]=0, Table1[[#This Row],[Column1]], Table1[[#This Row],[Column2]]*1000)</f>
        <v>None</v>
      </c>
      <c r="M1712" s="6" t="str">
        <f>IFERROR(MID(Table1[[#This Row],[price]],SEARCH("¹",Table1[[#This Row],[price]])+1, 10), MID(Table1[[#This Row],[price]],SEARCH("Rs. ",Table1[[#This Row],[price]])+4, 10))</f>
        <v>1949</v>
      </c>
      <c r="N1712" s="6" t="str">
        <f>IF(ISNUMBER(SEARCH("Men", Table1[[#This Row],[name]])), "Men", "Women")</f>
        <v>Men</v>
      </c>
      <c r="O1712" s="6" t="str">
        <f>TRIM(RIGHT(SUBSTITUTE(Table1[[#This Row],[name]], " ", REPT(" ", 100)), 100))</f>
        <v>Jeans</v>
      </c>
      <c r="P171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13" spans="1:16" ht="19.8" customHeight="1" x14ac:dyDescent="0.3">
      <c r="A1713" t="s">
        <v>998</v>
      </c>
      <c r="B1713" t="s">
        <v>6746</v>
      </c>
      <c r="C1713" t="s">
        <v>6747</v>
      </c>
      <c r="D1713" t="s">
        <v>680</v>
      </c>
      <c r="E1713" s="1" t="s">
        <v>6748</v>
      </c>
      <c r="F1713" t="s">
        <v>6749</v>
      </c>
      <c r="G1713" s="1" t="s">
        <v>2524</v>
      </c>
      <c r="H1713" t="s">
        <v>875</v>
      </c>
      <c r="I1713" s="10" t="str">
        <f>IFERROR(LEFT(Table1[[#This Row],[ratingOld]],SEARCH("|", Table1[[#This Row],[ratingOld]])-2), AVERAGE(Table1[Ratings]))</f>
        <v>4.3</v>
      </c>
      <c r="J1713" s="1" t="str">
        <f>IF(Table1[[#This Row],[numBuyers]]&lt;&gt;"None",LEFT(Table1[[#This Row],[numBuyers]],SEARCH(" ",Table1[[#This Row],[numBuyers]])-1), "None")</f>
        <v>10</v>
      </c>
      <c r="K1713" s="1">
        <f>IFERROR(LEFT(Table1[[#This Row],[Column1]],SEARCH("k", Table1[[#This Row],[Column1]])-1), 0)</f>
        <v>0</v>
      </c>
      <c r="L1713" s="16" t="str">
        <f>IF(Table1[[#This Row],[Column2]]=0, Table1[[#This Row],[Column1]], Table1[[#This Row],[Column2]]*1000)</f>
        <v>10</v>
      </c>
      <c r="M1713" s="14" t="str">
        <f>IFERROR(MID(Table1[[#This Row],[price]],SEARCH("¹",Table1[[#This Row],[price]])+1, 10), MID(Table1[[#This Row],[price]],SEARCH("Rs. ",Table1[[#This Row],[price]])+4, 10))</f>
        <v>991</v>
      </c>
      <c r="N1713" s="6" t="str">
        <f>IF(ISNUMBER(SEARCH("Men", Table1[[#This Row],[name]])), "Men", "Women")</f>
        <v>Women</v>
      </c>
      <c r="O1713" s="6"/>
      <c r="P1713" s="6"/>
    </row>
    <row r="1714" spans="1:16" ht="19.8" customHeight="1" x14ac:dyDescent="0.3">
      <c r="A1714" t="s">
        <v>913</v>
      </c>
      <c r="B1714" t="s">
        <v>6750</v>
      </c>
      <c r="C1714" t="s">
        <v>1037</v>
      </c>
      <c r="D1714" t="s">
        <v>21</v>
      </c>
      <c r="E1714" t="s">
        <v>6751</v>
      </c>
      <c r="F1714" t="s">
        <v>21</v>
      </c>
      <c r="G1714" s="1" t="s">
        <v>6040</v>
      </c>
      <c r="H1714" t="s">
        <v>297</v>
      </c>
      <c r="I1714" s="10" t="str">
        <f>IFERROR(LEFT(Table1[[#This Row],[ratingOld]],SEARCH("|", Table1[[#This Row],[ratingOld]])-2), AVERAGE(Table1[Ratings]))</f>
        <v>4.5</v>
      </c>
      <c r="J1714" s="1" t="str">
        <f>IF(Table1[[#This Row],[numBuyers]]&lt;&gt;"None",LEFT(Table1[[#This Row],[numBuyers]],SEARCH(" ",Table1[[#This Row],[numBuyers]])-1), "None")</f>
        <v>2k</v>
      </c>
      <c r="K1714" s="1" t="str">
        <f>IFERROR(LEFT(Table1[[#This Row],[Column1]],SEARCH("k", Table1[[#This Row],[Column1]])-1), 0)</f>
        <v>2</v>
      </c>
      <c r="L1714" s="16">
        <f>IF(Table1[[#This Row],[Column2]]=0, Table1[[#This Row],[Column1]], Table1[[#This Row],[Column2]]*1000)</f>
        <v>2000</v>
      </c>
      <c r="M1714" s="14" t="str">
        <f>IFERROR(MID(Table1[[#This Row],[price]],SEARCH("¹",Table1[[#This Row],[price]])+1, 10), MID(Table1[[#This Row],[price]],SEARCH("Rs. ",Table1[[#This Row],[price]])+4, 10))</f>
        <v>745</v>
      </c>
      <c r="N1714" s="6" t="str">
        <f>IF(ISNUMBER(SEARCH("Men", Table1[[#This Row],[name]])), "Men", "Women")</f>
        <v>Women</v>
      </c>
      <c r="O1714" s="6"/>
      <c r="P1714" s="6"/>
    </row>
    <row r="1715" spans="1:16" ht="19.8" customHeight="1" x14ac:dyDescent="0.3">
      <c r="A1715" t="s">
        <v>365</v>
      </c>
      <c r="B1715" t="s">
        <v>6752</v>
      </c>
      <c r="C1715" t="s">
        <v>6753</v>
      </c>
      <c r="D1715" t="s">
        <v>18</v>
      </c>
      <c r="E1715" s="1" t="s">
        <v>6754</v>
      </c>
      <c r="F1715" s="1" t="s">
        <v>70</v>
      </c>
      <c r="G1715" s="1" t="s">
        <v>6755</v>
      </c>
      <c r="H1715" t="s">
        <v>6756</v>
      </c>
      <c r="I1715" s="10" t="str">
        <f>IFERROR(LEFT(Table1[[#This Row],[ratingOld]],SEARCH("|", Table1[[#This Row],[ratingOld]])-2), AVERAGE(Table1[Ratings]))</f>
        <v>4.2</v>
      </c>
      <c r="J1715" s="1" t="str">
        <f>IF(Table1[[#This Row],[numBuyers]]&lt;&gt;"None",LEFT(Table1[[#This Row],[numBuyers]],SEARCH(" ",Table1[[#This Row],[numBuyers]])-1), "None")</f>
        <v>174</v>
      </c>
      <c r="K1715" s="1">
        <f>IFERROR(LEFT(Table1[[#This Row],[Column1]],SEARCH("k", Table1[[#This Row],[Column1]])-1), 0)</f>
        <v>0</v>
      </c>
      <c r="L1715" s="16" t="str">
        <f>IF(Table1[[#This Row],[Column2]]=0, Table1[[#This Row],[Column1]], Table1[[#This Row],[Column2]]*1000)</f>
        <v>174</v>
      </c>
      <c r="M1715" s="14" t="str">
        <f>IFERROR(MID(Table1[[#This Row],[price]],SEARCH("¹",Table1[[#This Row],[price]])+1, 10), MID(Table1[[#This Row],[price]],SEARCH("Rs. ",Table1[[#This Row],[price]])+4, 10))</f>
        <v>2579</v>
      </c>
      <c r="N1715" s="6" t="str">
        <f>IF(ISNUMBER(SEARCH("Men", Table1[[#This Row],[name]])), "Men", "Women")</f>
        <v>Women</v>
      </c>
      <c r="O1715" s="6"/>
      <c r="P1715" s="6"/>
    </row>
    <row r="1716" spans="1:16" ht="19.8" customHeight="1" x14ac:dyDescent="0.3">
      <c r="A1716" t="s">
        <v>288</v>
      </c>
      <c r="B1716" t="s">
        <v>1358</v>
      </c>
      <c r="C1716" t="s">
        <v>920</v>
      </c>
      <c r="D1716" t="s">
        <v>526</v>
      </c>
      <c r="E1716" t="s">
        <v>6757</v>
      </c>
      <c r="F1716" s="1" t="s">
        <v>689</v>
      </c>
      <c r="G1716" s="1" t="s">
        <v>3760</v>
      </c>
      <c r="H1716" t="s">
        <v>110</v>
      </c>
      <c r="I1716" s="10" t="str">
        <f>IFERROR(LEFT(Table1[[#This Row],[ratingOld]],SEARCH("|", Table1[[#This Row],[ratingOld]])-2), AVERAGE(Table1[Ratings]))</f>
        <v>4.1</v>
      </c>
      <c r="J1716" s="1" t="str">
        <f>IF(Table1[[#This Row],[numBuyers]]&lt;&gt;"None",LEFT(Table1[[#This Row],[numBuyers]],SEARCH(" ",Table1[[#This Row],[numBuyers]])-1), "None")</f>
        <v>1.3k</v>
      </c>
      <c r="K1716" s="1" t="str">
        <f>IFERROR(LEFT(Table1[[#This Row],[Column1]],SEARCH("k", Table1[[#This Row],[Column1]])-1), 0)</f>
        <v>1.3</v>
      </c>
      <c r="L1716" s="16">
        <f>IF(Table1[[#This Row],[Column2]]=0, Table1[[#This Row],[Column1]], Table1[[#This Row],[Column2]]*1000)</f>
        <v>1300</v>
      </c>
      <c r="M1716" s="14" t="str">
        <f>IFERROR(MID(Table1[[#This Row],[price]],SEARCH("¹",Table1[[#This Row],[price]])+1, 10), MID(Table1[[#This Row],[price]],SEARCH("Rs. ",Table1[[#This Row],[price]])+4, 10))</f>
        <v>1559</v>
      </c>
      <c r="N1716" s="6" t="str">
        <f>IF(ISNUMBER(SEARCH("Men", Table1[[#This Row],[name]])), "Men", "Women")</f>
        <v>Men</v>
      </c>
      <c r="O1716" s="6"/>
      <c r="P1716" s="6"/>
    </row>
    <row r="1717" spans="1:16" ht="19.8" hidden="1" customHeight="1" x14ac:dyDescent="0.3">
      <c r="A1717" t="s">
        <v>2703</v>
      </c>
      <c r="B1717" t="s">
        <v>6758</v>
      </c>
      <c r="C1717" t="s">
        <v>1109</v>
      </c>
      <c r="D1717" t="s">
        <v>21</v>
      </c>
      <c r="E1717" t="s">
        <v>6759</v>
      </c>
      <c r="F1717" t="s">
        <v>373</v>
      </c>
      <c r="G1717" t="s">
        <v>21</v>
      </c>
      <c r="H1717" t="s">
        <v>21</v>
      </c>
      <c r="I1717" s="1" t="str">
        <f ca="1">IFERROR(LEFT(Table1[[#This Row],[ratingOld]],SEARCH("|", Table1[[#This Row],[ratingOld]])-2), AVERAGE(Table1[Ratings]))</f>
        <v>4.4</v>
      </c>
      <c r="J1717" s="1" t="str">
        <f>IF(Table1[[#This Row],[numBuyers]]&lt;&gt;"None",LEFT(Table1[[#This Row],[numBuyers]],SEARCH(" ",Table1[[#This Row],[numBuyers]])-1), "None")</f>
        <v>None</v>
      </c>
      <c r="K1717" s="1">
        <f>IFERROR(LEFT(Table1[[#This Row],[Column1]],SEARCH("k", Table1[[#This Row],[Column1]])-1), 0)</f>
        <v>0</v>
      </c>
      <c r="L1717" s="6" t="str">
        <f>IF(Table1[[#This Row],[Column2]]=0, Table1[[#This Row],[Column1]], Table1[[#This Row],[Column2]]*1000)</f>
        <v>None</v>
      </c>
      <c r="M1717" s="6" t="str">
        <f>IFERROR(MID(Table1[[#This Row],[price]],SEARCH("¹",Table1[[#This Row],[price]])+1, 10), MID(Table1[[#This Row],[price]],SEARCH("Rs. ",Table1[[#This Row],[price]])+4, 10))</f>
        <v>1499</v>
      </c>
      <c r="N1717" s="6" t="str">
        <f>IF(ISNUMBER(SEARCH("Men", Table1[[#This Row],[name]])), "Men", "Women")</f>
        <v>Women</v>
      </c>
      <c r="O1717" s="6" t="str">
        <f>TRIM(RIGHT(SUBSTITUTE(Table1[[#This Row],[name]], " ", REPT(" ", 100)), 100))</f>
        <v>Sweatshirt</v>
      </c>
      <c r="P171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18" spans="1:16" ht="19.8" customHeight="1" x14ac:dyDescent="0.3">
      <c r="A1718" t="s">
        <v>677</v>
      </c>
      <c r="B1718" t="s">
        <v>6760</v>
      </c>
      <c r="C1718" t="s">
        <v>501</v>
      </c>
      <c r="D1718" t="s">
        <v>6761</v>
      </c>
      <c r="E1718" s="1" t="s">
        <v>6762</v>
      </c>
      <c r="F1718" t="s">
        <v>6763</v>
      </c>
      <c r="G1718" s="1" t="s">
        <v>4677</v>
      </c>
      <c r="H1718" t="s">
        <v>808</v>
      </c>
      <c r="I1718" s="10" t="str">
        <f>IFERROR(LEFT(Table1[[#This Row],[ratingOld]],SEARCH("|", Table1[[#This Row],[ratingOld]])-2), AVERAGE(Table1[Ratings]))</f>
        <v>4.5</v>
      </c>
      <c r="J1718" s="1" t="str">
        <f>IF(Table1[[#This Row],[numBuyers]]&lt;&gt;"None",LEFT(Table1[[#This Row],[numBuyers]],SEARCH(" ",Table1[[#This Row],[numBuyers]])-1), "None")</f>
        <v>11</v>
      </c>
      <c r="K1718" s="1">
        <f>IFERROR(LEFT(Table1[[#This Row],[Column1]],SEARCH("k", Table1[[#This Row],[Column1]])-1), 0)</f>
        <v>0</v>
      </c>
      <c r="L1718" s="16" t="str">
        <f>IF(Table1[[#This Row],[Column2]]=0, Table1[[#This Row],[Column1]], Table1[[#This Row],[Column2]]*1000)</f>
        <v>11</v>
      </c>
      <c r="M1718" s="14" t="str">
        <f>IFERROR(MID(Table1[[#This Row],[price]],SEARCH("¹",Table1[[#This Row],[price]])+1, 10), MID(Table1[[#This Row],[price]],SEARCH("Rs. ",Table1[[#This Row],[price]])+4, 10))</f>
        <v>3399</v>
      </c>
      <c r="N1718" s="6" t="str">
        <f>IF(ISNUMBER(SEARCH("Men", Table1[[#This Row],[name]])), "Men", "Women")</f>
        <v>Men</v>
      </c>
      <c r="O1718" s="6"/>
      <c r="P1718" s="6"/>
    </row>
    <row r="1719" spans="1:16" ht="19.8" customHeight="1" x14ac:dyDescent="0.3">
      <c r="A1719" t="s">
        <v>697</v>
      </c>
      <c r="B1719" t="s">
        <v>3451</v>
      </c>
      <c r="C1719" t="s">
        <v>2441</v>
      </c>
      <c r="D1719" t="s">
        <v>194</v>
      </c>
      <c r="E1719" s="1" t="s">
        <v>6764</v>
      </c>
      <c r="F1719" s="1" t="s">
        <v>823</v>
      </c>
      <c r="G1719" s="1" t="s">
        <v>6765</v>
      </c>
      <c r="H1719" t="s">
        <v>6766</v>
      </c>
      <c r="I1719" s="10" t="str">
        <f>IFERROR(LEFT(Table1[[#This Row],[ratingOld]],SEARCH("|", Table1[[#This Row],[ratingOld]])-2), AVERAGE(Table1[Ratings]))</f>
        <v>4.2</v>
      </c>
      <c r="J1719" s="1" t="str">
        <f>IF(Table1[[#This Row],[numBuyers]]&lt;&gt;"None",LEFT(Table1[[#This Row],[numBuyers]],SEARCH(" ",Table1[[#This Row],[numBuyers]])-1), "None")</f>
        <v>834</v>
      </c>
      <c r="K1719" s="1">
        <f>IFERROR(LEFT(Table1[[#This Row],[Column1]],SEARCH("k", Table1[[#This Row],[Column1]])-1), 0)</f>
        <v>0</v>
      </c>
      <c r="L1719" s="16" t="str">
        <f>IF(Table1[[#This Row],[Column2]]=0, Table1[[#This Row],[Column1]], Table1[[#This Row],[Column2]]*1000)</f>
        <v>834</v>
      </c>
      <c r="M1719" s="14" t="str">
        <f>IFERROR(MID(Table1[[#This Row],[price]],SEARCH("¹",Table1[[#This Row],[price]])+1, 10), MID(Table1[[#This Row],[price]],SEARCH("Rs. ",Table1[[#This Row],[price]])+4, 10))</f>
        <v>944</v>
      </c>
      <c r="N1719" s="6" t="str">
        <f>IF(ISNUMBER(SEARCH("Men", Table1[[#This Row],[name]])), "Men", "Women")</f>
        <v>Men</v>
      </c>
      <c r="O1719" s="6"/>
      <c r="P1719" s="6"/>
    </row>
    <row r="1720" spans="1:16" ht="19.8" customHeight="1" x14ac:dyDescent="0.3">
      <c r="A1720" t="s">
        <v>499</v>
      </c>
      <c r="B1720" t="s">
        <v>6767</v>
      </c>
      <c r="C1720" t="s">
        <v>6768</v>
      </c>
      <c r="D1720" t="s">
        <v>526</v>
      </c>
      <c r="E1720" s="1" t="s">
        <v>6769</v>
      </c>
      <c r="F1720" s="1" t="s">
        <v>6770</v>
      </c>
      <c r="G1720" s="1" t="s">
        <v>6771</v>
      </c>
      <c r="H1720" t="s">
        <v>6772</v>
      </c>
      <c r="I1720" s="10" t="str">
        <f>IFERROR(LEFT(Table1[[#This Row],[ratingOld]],SEARCH("|", Table1[[#This Row],[ratingOld]])-2), AVERAGE(Table1[Ratings]))</f>
        <v>4.5</v>
      </c>
      <c r="J1720" s="1" t="str">
        <f>IF(Table1[[#This Row],[numBuyers]]&lt;&gt;"None",LEFT(Table1[[#This Row],[numBuyers]],SEARCH(" ",Table1[[#This Row],[numBuyers]])-1), "None")</f>
        <v>963</v>
      </c>
      <c r="K1720" s="1">
        <f>IFERROR(LEFT(Table1[[#This Row],[Column1]],SEARCH("k", Table1[[#This Row],[Column1]])-1), 0)</f>
        <v>0</v>
      </c>
      <c r="L1720" s="16" t="str">
        <f>IF(Table1[[#This Row],[Column2]]=0, Table1[[#This Row],[Column1]], Table1[[#This Row],[Column2]]*1000)</f>
        <v>963</v>
      </c>
      <c r="M1720" s="14" t="str">
        <f>IFERROR(MID(Table1[[#This Row],[price]],SEARCH("¹",Table1[[#This Row],[price]])+1, 10), MID(Table1[[#This Row],[price]],SEARCH("Rs. ",Table1[[#This Row],[price]])+4, 10))</f>
        <v>4875</v>
      </c>
      <c r="N1720" s="6" t="str">
        <f>IF(ISNUMBER(SEARCH("Men", Table1[[#This Row],[name]])), "Men", "Women")</f>
        <v>Men</v>
      </c>
      <c r="O1720" s="6"/>
      <c r="P1720" s="6"/>
    </row>
    <row r="1721" spans="1:16" ht="19.8" hidden="1" customHeight="1" x14ac:dyDescent="0.3">
      <c r="A1721" t="s">
        <v>1643</v>
      </c>
      <c r="B1721" t="s">
        <v>6773</v>
      </c>
      <c r="C1721" t="s">
        <v>6774</v>
      </c>
      <c r="D1721" t="s">
        <v>1645</v>
      </c>
      <c r="E1721" t="s">
        <v>6775</v>
      </c>
      <c r="F1721" s="1" t="s">
        <v>137</v>
      </c>
      <c r="G1721" t="s">
        <v>21</v>
      </c>
      <c r="H1721" t="s">
        <v>21</v>
      </c>
      <c r="I1721" s="1" t="str">
        <f ca="1">IFERROR(LEFT(Table1[[#This Row],[ratingOld]],SEARCH("|", Table1[[#This Row],[ratingOld]])-2), AVERAGE(Table1[Ratings]))</f>
        <v>4.4</v>
      </c>
      <c r="J1721" s="1" t="str">
        <f>IF(Table1[[#This Row],[numBuyers]]&lt;&gt;"None",LEFT(Table1[[#This Row],[numBuyers]],SEARCH(" ",Table1[[#This Row],[numBuyers]])-1), "None")</f>
        <v>None</v>
      </c>
      <c r="K1721" s="1">
        <f>IFERROR(LEFT(Table1[[#This Row],[Column1]],SEARCH("k", Table1[[#This Row],[Column1]])-1), 0)</f>
        <v>0</v>
      </c>
      <c r="L1721" s="6" t="str">
        <f>IF(Table1[[#This Row],[Column2]]=0, Table1[[#This Row],[Column1]], Table1[[#This Row],[Column2]]*1000)</f>
        <v>None</v>
      </c>
      <c r="M1721" s="6" t="str">
        <f>IFERROR(MID(Table1[[#This Row],[price]],SEARCH("¹",Table1[[#This Row],[price]])+1, 10), MID(Table1[[#This Row],[price]],SEARCH("Rs. ",Table1[[#This Row],[price]])+4, 10))</f>
        <v>1343</v>
      </c>
      <c r="N1721" s="6" t="str">
        <f>IF(ISNUMBER(SEARCH("Men", Table1[[#This Row],[name]])), "Men", "Women")</f>
        <v>Men</v>
      </c>
      <c r="O1721" s="6" t="str">
        <f>TRIM(RIGHT(SUBSTITUTE(Table1[[#This Row],[name]], " ", REPT(" ", 100)), 100))</f>
        <v>Shirt</v>
      </c>
      <c r="P172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22" spans="1:16" ht="19.8" customHeight="1" x14ac:dyDescent="0.3">
      <c r="A1722" t="s">
        <v>85</v>
      </c>
      <c r="B1722" t="s">
        <v>6776</v>
      </c>
      <c r="C1722" t="s">
        <v>495</v>
      </c>
      <c r="D1722" t="s">
        <v>230</v>
      </c>
      <c r="E1722" s="1" t="s">
        <v>6777</v>
      </c>
      <c r="F1722" s="1" t="s">
        <v>6778</v>
      </c>
      <c r="G1722" s="1" t="s">
        <v>6779</v>
      </c>
      <c r="H1722" t="s">
        <v>6780</v>
      </c>
      <c r="I1722" s="10" t="str">
        <f>IFERROR(LEFT(Table1[[#This Row],[ratingOld]],SEARCH("|", Table1[[#This Row],[ratingOld]])-2), AVERAGE(Table1[Ratings]))</f>
        <v>4.3</v>
      </c>
      <c r="J1722" s="1" t="str">
        <f>IF(Table1[[#This Row],[numBuyers]]&lt;&gt;"None",LEFT(Table1[[#This Row],[numBuyers]],SEARCH(" ",Table1[[#This Row],[numBuyers]])-1), "None")</f>
        <v>858</v>
      </c>
      <c r="K1722" s="1">
        <f>IFERROR(LEFT(Table1[[#This Row],[Column1]],SEARCH("k", Table1[[#This Row],[Column1]])-1), 0)</f>
        <v>0</v>
      </c>
      <c r="L1722" s="16" t="str">
        <f>IF(Table1[[#This Row],[Column2]]=0, Table1[[#This Row],[Column1]], Table1[[#This Row],[Column2]]*1000)</f>
        <v>858</v>
      </c>
      <c r="M1722" s="14" t="str">
        <f>IFERROR(MID(Table1[[#This Row],[price]],SEARCH("¹",Table1[[#This Row],[price]])+1, 10), MID(Table1[[#This Row],[price]],SEARCH("Rs. ",Table1[[#This Row],[price]])+4, 10))</f>
        <v>1899</v>
      </c>
      <c r="N1722" s="6" t="str">
        <f>IF(ISNUMBER(SEARCH("Men", Table1[[#This Row],[name]])), "Men", "Women")</f>
        <v>Men</v>
      </c>
      <c r="O1722" s="6"/>
      <c r="P1722" s="6"/>
    </row>
    <row r="1723" spans="1:16" ht="19.8" customHeight="1" x14ac:dyDescent="0.3">
      <c r="A1723" t="s">
        <v>240</v>
      </c>
      <c r="B1723" t="s">
        <v>6781</v>
      </c>
      <c r="C1723" t="s">
        <v>4992</v>
      </c>
      <c r="D1723" t="s">
        <v>4993</v>
      </c>
      <c r="E1723" t="s">
        <v>6782</v>
      </c>
      <c r="F1723" s="1" t="s">
        <v>308</v>
      </c>
      <c r="G1723" s="1" t="s">
        <v>6783</v>
      </c>
      <c r="H1723" t="s">
        <v>1181</v>
      </c>
      <c r="I1723" s="10" t="str">
        <f>IFERROR(LEFT(Table1[[#This Row],[ratingOld]],SEARCH("|", Table1[[#This Row],[ratingOld]])-2), AVERAGE(Table1[Ratings]))</f>
        <v>4.3</v>
      </c>
      <c r="J1723" s="1" t="str">
        <f>IF(Table1[[#This Row],[numBuyers]]&lt;&gt;"None",LEFT(Table1[[#This Row],[numBuyers]],SEARCH(" ",Table1[[#This Row],[numBuyers]])-1), "None")</f>
        <v>4.4k</v>
      </c>
      <c r="K1723" s="1" t="str">
        <f>IFERROR(LEFT(Table1[[#This Row],[Column1]],SEARCH("k", Table1[[#This Row],[Column1]])-1), 0)</f>
        <v>4.4</v>
      </c>
      <c r="L1723" s="16">
        <f>IF(Table1[[#This Row],[Column2]]=0, Table1[[#This Row],[Column1]], Table1[[#This Row],[Column2]]*1000)</f>
        <v>4400</v>
      </c>
      <c r="M1723" s="14" t="str">
        <f>IFERROR(MID(Table1[[#This Row],[price]],SEARCH("¹",Table1[[#This Row],[price]])+1, 10), MID(Table1[[#This Row],[price]],SEARCH("Rs. ",Table1[[#This Row],[price]])+4, 10))</f>
        <v>619</v>
      </c>
      <c r="N1723" s="6" t="str">
        <f>IF(ISNUMBER(SEARCH("Men", Table1[[#This Row],[name]])), "Men", "Women")</f>
        <v>Men</v>
      </c>
      <c r="O1723" s="6"/>
      <c r="P1723" s="6"/>
    </row>
    <row r="1724" spans="1:16" ht="19.8" hidden="1" customHeight="1" x14ac:dyDescent="0.3">
      <c r="A1724" t="s">
        <v>1715</v>
      </c>
      <c r="B1724" t="s">
        <v>6784</v>
      </c>
      <c r="C1724" t="s">
        <v>6785</v>
      </c>
      <c r="D1724" t="s">
        <v>21</v>
      </c>
      <c r="E1724" s="1" t="s">
        <v>6786</v>
      </c>
      <c r="F1724" s="1" t="s">
        <v>362</v>
      </c>
      <c r="G1724" t="s">
        <v>21</v>
      </c>
      <c r="H1724" t="s">
        <v>21</v>
      </c>
      <c r="I1724" s="1" t="str">
        <f ca="1">IFERROR(LEFT(Table1[[#This Row],[ratingOld]],SEARCH("|", Table1[[#This Row],[ratingOld]])-2), AVERAGE(Table1[Ratings]))</f>
        <v>4.4</v>
      </c>
      <c r="J1724" s="1" t="str">
        <f>IF(Table1[[#This Row],[numBuyers]]&lt;&gt;"None",LEFT(Table1[[#This Row],[numBuyers]],SEARCH(" ",Table1[[#This Row],[numBuyers]])-1), "None")</f>
        <v>None</v>
      </c>
      <c r="K1724" s="1">
        <f>IFERROR(LEFT(Table1[[#This Row],[Column1]],SEARCH("k", Table1[[#This Row],[Column1]])-1), 0)</f>
        <v>0</v>
      </c>
      <c r="L1724" s="6" t="str">
        <f>IF(Table1[[#This Row],[Column2]]=0, Table1[[#This Row],[Column1]], Table1[[#This Row],[Column2]]*1000)</f>
        <v>None</v>
      </c>
      <c r="M1724" s="6" t="str">
        <f>IFERROR(MID(Table1[[#This Row],[price]],SEARCH("¹",Table1[[#This Row],[price]])+1, 10), MID(Table1[[#This Row],[price]],SEARCH("Rs. ",Table1[[#This Row],[price]])+4, 10))</f>
        <v>3599</v>
      </c>
      <c r="N1724" s="6" t="str">
        <f>IF(ISNUMBER(SEARCH("Men", Table1[[#This Row],[name]])), "Men", "Women")</f>
        <v>Men</v>
      </c>
      <c r="O1724" s="6" t="str">
        <f>TRIM(RIGHT(SUBSTITUTE(Table1[[#This Row],[name]], " ", REPT(" ", 100)), 100))</f>
        <v>Trousers</v>
      </c>
      <c r="P172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25" spans="1:16" ht="19.8" customHeight="1" x14ac:dyDescent="0.3">
      <c r="A1725" t="s">
        <v>1125</v>
      </c>
      <c r="B1725" t="s">
        <v>6787</v>
      </c>
      <c r="C1725" t="s">
        <v>1817</v>
      </c>
      <c r="D1725" t="s">
        <v>3264</v>
      </c>
      <c r="E1725" t="s">
        <v>6788</v>
      </c>
      <c r="F1725" s="1" t="s">
        <v>626</v>
      </c>
      <c r="G1725" s="1" t="s">
        <v>6789</v>
      </c>
      <c r="H1725" t="s">
        <v>4712</v>
      </c>
      <c r="I1725" s="10" t="str">
        <f>IFERROR(LEFT(Table1[[#This Row],[ratingOld]],SEARCH("|", Table1[[#This Row],[ratingOld]])-2), AVERAGE(Table1[Ratings]))</f>
        <v>4</v>
      </c>
      <c r="J1725" s="1" t="str">
        <f>IF(Table1[[#This Row],[numBuyers]]&lt;&gt;"None",LEFT(Table1[[#This Row],[numBuyers]],SEARCH(" ",Table1[[#This Row],[numBuyers]])-1), "None")</f>
        <v>333</v>
      </c>
      <c r="K1725" s="1">
        <f>IFERROR(LEFT(Table1[[#This Row],[Column1]],SEARCH("k", Table1[[#This Row],[Column1]])-1), 0)</f>
        <v>0</v>
      </c>
      <c r="L1725" s="16" t="str">
        <f>IF(Table1[[#This Row],[Column2]]=0, Table1[[#This Row],[Column1]], Table1[[#This Row],[Column2]]*1000)</f>
        <v>333</v>
      </c>
      <c r="M1725" s="14" t="str">
        <f>IFERROR(MID(Table1[[#This Row],[price]],SEARCH("¹",Table1[[#This Row],[price]])+1, 10), MID(Table1[[#This Row],[price]],SEARCH("Rs. ",Table1[[#This Row],[price]])+4, 10))</f>
        <v>749</v>
      </c>
      <c r="N1725" s="6" t="str">
        <f>IF(ISNUMBER(SEARCH("Men", Table1[[#This Row],[name]])), "Men", "Women")</f>
        <v>Men</v>
      </c>
      <c r="O1725" s="6"/>
      <c r="P1725" s="6"/>
    </row>
    <row r="1726" spans="1:16" ht="19.8" customHeight="1" x14ac:dyDescent="0.3">
      <c r="A1726" t="s">
        <v>65</v>
      </c>
      <c r="B1726" t="s">
        <v>6790</v>
      </c>
      <c r="C1726" t="s">
        <v>2335</v>
      </c>
      <c r="D1726" t="s">
        <v>1711</v>
      </c>
      <c r="E1726" t="s">
        <v>6791</v>
      </c>
      <c r="F1726" s="1" t="s">
        <v>137</v>
      </c>
      <c r="G1726" s="1" t="s">
        <v>381</v>
      </c>
      <c r="H1726" t="s">
        <v>190</v>
      </c>
      <c r="I1726" s="10" t="str">
        <f>IFERROR(LEFT(Table1[[#This Row],[ratingOld]],SEARCH("|", Table1[[#This Row],[ratingOld]])-2), AVERAGE(Table1[Ratings]))</f>
        <v>4</v>
      </c>
      <c r="J1726" s="1" t="str">
        <f>IF(Table1[[#This Row],[numBuyers]]&lt;&gt;"None",LEFT(Table1[[#This Row],[numBuyers]],SEARCH(" ",Table1[[#This Row],[numBuyers]])-1), "None")</f>
        <v>1k</v>
      </c>
      <c r="K1726" s="1" t="str">
        <f>IFERROR(LEFT(Table1[[#This Row],[Column1]],SEARCH("k", Table1[[#This Row],[Column1]])-1), 0)</f>
        <v>1</v>
      </c>
      <c r="L1726" s="16">
        <f>IF(Table1[[#This Row],[Column2]]=0, Table1[[#This Row],[Column1]], Table1[[#This Row],[Column2]]*1000)</f>
        <v>1000</v>
      </c>
      <c r="M1726" s="14" t="str">
        <f>IFERROR(MID(Table1[[#This Row],[price]],SEARCH("¹",Table1[[#This Row],[price]])+1, 10), MID(Table1[[#This Row],[price]],SEARCH("Rs. ",Table1[[#This Row],[price]])+4, 10))</f>
        <v>519</v>
      </c>
      <c r="N1726" s="6" t="str">
        <f>IF(ISNUMBER(SEARCH("Men", Table1[[#This Row],[name]])), "Men", "Women")</f>
        <v>Men</v>
      </c>
      <c r="O1726" s="6"/>
      <c r="P1726" s="6"/>
    </row>
    <row r="1727" spans="1:16" ht="19.8" customHeight="1" x14ac:dyDescent="0.3">
      <c r="A1727" t="s">
        <v>133</v>
      </c>
      <c r="B1727" t="s">
        <v>5773</v>
      </c>
      <c r="C1727" t="s">
        <v>1211</v>
      </c>
      <c r="D1727" t="s">
        <v>21</v>
      </c>
      <c r="E1727" t="s">
        <v>6792</v>
      </c>
      <c r="F1727" s="1" t="s">
        <v>137</v>
      </c>
      <c r="G1727" s="1" t="s">
        <v>6793</v>
      </c>
      <c r="H1727" t="s">
        <v>6794</v>
      </c>
      <c r="I1727" s="10" t="str">
        <f>IFERROR(LEFT(Table1[[#This Row],[ratingOld]],SEARCH("|", Table1[[#This Row],[ratingOld]])-2), AVERAGE(Table1[Ratings]))</f>
        <v>4.2</v>
      </c>
      <c r="J1727" s="1" t="str">
        <f>IF(Table1[[#This Row],[numBuyers]]&lt;&gt;"None",LEFT(Table1[[#This Row],[numBuyers]],SEARCH(" ",Table1[[#This Row],[numBuyers]])-1), "None")</f>
        <v>857</v>
      </c>
      <c r="K1727" s="1">
        <f>IFERROR(LEFT(Table1[[#This Row],[Column1]],SEARCH("k", Table1[[#This Row],[Column1]])-1), 0)</f>
        <v>0</v>
      </c>
      <c r="L1727" s="16" t="str">
        <f>IF(Table1[[#This Row],[Column2]]=0, Table1[[#This Row],[Column1]], Table1[[#This Row],[Column2]]*1000)</f>
        <v>857</v>
      </c>
      <c r="M1727" s="14" t="str">
        <f>IFERROR(MID(Table1[[#This Row],[price]],SEARCH("¹",Table1[[#This Row],[price]])+1, 10), MID(Table1[[#This Row],[price]],SEARCH("Rs. ",Table1[[#This Row],[price]])+4, 10))</f>
        <v>1999</v>
      </c>
      <c r="N1727" s="6" t="str">
        <f>IF(ISNUMBER(SEARCH("Men", Table1[[#This Row],[name]])), "Men", "Women")</f>
        <v>Men</v>
      </c>
      <c r="O1727" s="6"/>
      <c r="P1727" s="6"/>
    </row>
    <row r="1728" spans="1:16" ht="19.8" customHeight="1" x14ac:dyDescent="0.3">
      <c r="A1728" t="s">
        <v>499</v>
      </c>
      <c r="B1728" t="s">
        <v>6795</v>
      </c>
      <c r="C1728" t="s">
        <v>48</v>
      </c>
      <c r="D1728" t="s">
        <v>18</v>
      </c>
      <c r="E1728" s="1" t="s">
        <v>6796</v>
      </c>
      <c r="F1728" s="1" t="s">
        <v>6797</v>
      </c>
      <c r="G1728" s="1" t="s">
        <v>6798</v>
      </c>
      <c r="H1728" t="s">
        <v>349</v>
      </c>
      <c r="I1728" s="10" t="str">
        <f>IFERROR(LEFT(Table1[[#This Row],[ratingOld]],SEARCH("|", Table1[[#This Row],[ratingOld]])-2), AVERAGE(Table1[Ratings]))</f>
        <v>4.7</v>
      </c>
      <c r="J1728" s="1" t="str">
        <f>IF(Table1[[#This Row],[numBuyers]]&lt;&gt;"None",LEFT(Table1[[#This Row],[numBuyers]],SEARCH(" ",Table1[[#This Row],[numBuyers]])-1), "None")</f>
        <v>2.4k</v>
      </c>
      <c r="K1728" s="1" t="str">
        <f>IFERROR(LEFT(Table1[[#This Row],[Column1]],SEARCH("k", Table1[[#This Row],[Column1]])-1), 0)</f>
        <v>2.4</v>
      </c>
      <c r="L1728" s="16">
        <f>IF(Table1[[#This Row],[Column2]]=0, Table1[[#This Row],[Column1]], Table1[[#This Row],[Column2]]*1000)</f>
        <v>2400</v>
      </c>
      <c r="M1728" s="14" t="str">
        <f>IFERROR(MID(Table1[[#This Row],[price]],SEARCH("¹",Table1[[#This Row],[price]])+1, 10), MID(Table1[[#This Row],[price]],SEARCH("Rs. ",Table1[[#This Row],[price]])+4, 10))</f>
        <v>1499</v>
      </c>
      <c r="N1728" s="6" t="str">
        <f>IF(ISNUMBER(SEARCH("Men", Table1[[#This Row],[name]])), "Men", "Women")</f>
        <v>Men</v>
      </c>
      <c r="O1728" s="6"/>
      <c r="P1728" s="6"/>
    </row>
    <row r="1729" spans="1:16" ht="19.8" customHeight="1" x14ac:dyDescent="0.3">
      <c r="A1729" t="s">
        <v>240</v>
      </c>
      <c r="B1729" t="s">
        <v>6799</v>
      </c>
      <c r="C1729" t="s">
        <v>6451</v>
      </c>
      <c r="D1729" t="s">
        <v>887</v>
      </c>
      <c r="E1729" s="1" t="s">
        <v>6800</v>
      </c>
      <c r="F1729" s="1" t="s">
        <v>1067</v>
      </c>
      <c r="G1729" s="1" t="s">
        <v>6801</v>
      </c>
      <c r="H1729" t="s">
        <v>1133</v>
      </c>
      <c r="I1729" s="10" t="str">
        <f>IFERROR(LEFT(Table1[[#This Row],[ratingOld]],SEARCH("|", Table1[[#This Row],[ratingOld]])-2), AVERAGE(Table1[Ratings]))</f>
        <v>4.3</v>
      </c>
      <c r="J1729" s="1" t="str">
        <f>IF(Table1[[#This Row],[numBuyers]]&lt;&gt;"None",LEFT(Table1[[#This Row],[numBuyers]],SEARCH(" ",Table1[[#This Row],[numBuyers]])-1), "None")</f>
        <v>193</v>
      </c>
      <c r="K1729" s="1">
        <f>IFERROR(LEFT(Table1[[#This Row],[Column1]],SEARCH("k", Table1[[#This Row],[Column1]])-1), 0)</f>
        <v>0</v>
      </c>
      <c r="L1729" s="16" t="str">
        <f>IF(Table1[[#This Row],[Column2]]=0, Table1[[#This Row],[Column1]], Table1[[#This Row],[Column2]]*1000)</f>
        <v>193</v>
      </c>
      <c r="M1729" s="14" t="str">
        <f>IFERROR(MID(Table1[[#This Row],[price]],SEARCH("¹",Table1[[#This Row],[price]])+1, 10), MID(Table1[[#This Row],[price]],SEARCH("Rs. ",Table1[[#This Row],[price]])+4, 10))</f>
        <v>979</v>
      </c>
      <c r="N1729" s="6" t="str">
        <f>IF(ISNUMBER(SEARCH("Men", Table1[[#This Row],[name]])), "Men", "Women")</f>
        <v>Men</v>
      </c>
      <c r="O1729" s="6"/>
      <c r="P1729" s="6"/>
    </row>
    <row r="1730" spans="1:16" ht="19.8" customHeight="1" x14ac:dyDescent="0.3">
      <c r="A1730" t="s">
        <v>127</v>
      </c>
      <c r="B1730" t="s">
        <v>6802</v>
      </c>
      <c r="C1730" t="s">
        <v>1192</v>
      </c>
      <c r="D1730" t="s">
        <v>526</v>
      </c>
      <c r="E1730" s="1" t="s">
        <v>6803</v>
      </c>
      <c r="F1730" t="s">
        <v>6804</v>
      </c>
      <c r="G1730" s="1" t="s">
        <v>6805</v>
      </c>
      <c r="H1730" t="s">
        <v>716</v>
      </c>
      <c r="I1730" s="10" t="str">
        <f>IFERROR(LEFT(Table1[[#This Row],[ratingOld]],SEARCH("|", Table1[[#This Row],[ratingOld]])-2), AVERAGE(Table1[Ratings]))</f>
        <v>4.1</v>
      </c>
      <c r="J1730" s="1" t="str">
        <f>IF(Table1[[#This Row],[numBuyers]]&lt;&gt;"None",LEFT(Table1[[#This Row],[numBuyers]],SEARCH(" ",Table1[[#This Row],[numBuyers]])-1), "None")</f>
        <v>26</v>
      </c>
      <c r="K1730" s="1">
        <f>IFERROR(LEFT(Table1[[#This Row],[Column1]],SEARCH("k", Table1[[#This Row],[Column1]])-1), 0)</f>
        <v>0</v>
      </c>
      <c r="L1730" s="16" t="str">
        <f>IF(Table1[[#This Row],[Column2]]=0, Table1[[#This Row],[Column1]], Table1[[#This Row],[Column2]]*1000)</f>
        <v>26</v>
      </c>
      <c r="M1730" s="14" t="str">
        <f>IFERROR(MID(Table1[[#This Row],[price]],SEARCH("¹",Table1[[#This Row],[price]])+1, 10), MID(Table1[[#This Row],[price]],SEARCH("Rs. ",Table1[[#This Row],[price]])+4, 10))</f>
        <v>1494</v>
      </c>
      <c r="N1730" s="6" t="str">
        <f>IF(ISNUMBER(SEARCH("Men", Table1[[#This Row],[name]])), "Men", "Women")</f>
        <v>Men</v>
      </c>
      <c r="O1730" s="6"/>
      <c r="P1730" s="6"/>
    </row>
    <row r="1731" spans="1:16" ht="19.8" hidden="1" customHeight="1" x14ac:dyDescent="0.3">
      <c r="A1731" t="s">
        <v>6806</v>
      </c>
      <c r="B1731" t="s">
        <v>6807</v>
      </c>
      <c r="C1731" t="s">
        <v>6808</v>
      </c>
      <c r="D1731" t="s">
        <v>6809</v>
      </c>
      <c r="E1731" s="1" t="s">
        <v>6810</v>
      </c>
      <c r="F1731" t="s">
        <v>21</v>
      </c>
      <c r="G1731" t="s">
        <v>21</v>
      </c>
      <c r="H1731" t="s">
        <v>21</v>
      </c>
      <c r="I1731" s="1" t="str">
        <f ca="1">IFERROR(LEFT(Table1[[#This Row],[ratingOld]],SEARCH("|", Table1[[#This Row],[ratingOld]])-2), AVERAGE(Table1[Ratings]))</f>
        <v>4.4</v>
      </c>
      <c r="J1731" s="1" t="str">
        <f>IF(Table1[[#This Row],[numBuyers]]&lt;&gt;"None",LEFT(Table1[[#This Row],[numBuyers]],SEARCH(" ",Table1[[#This Row],[numBuyers]])-1), "None")</f>
        <v>None</v>
      </c>
      <c r="K1731" s="1">
        <f>IFERROR(LEFT(Table1[[#This Row],[Column1]],SEARCH("k", Table1[[#This Row],[Column1]])-1), 0)</f>
        <v>0</v>
      </c>
      <c r="L1731" s="6" t="str">
        <f>IF(Table1[[#This Row],[Column2]]=0, Table1[[#This Row],[Column1]], Table1[[#This Row],[Column2]]*1000)</f>
        <v>None</v>
      </c>
      <c r="M1731" s="6" t="str">
        <f>IFERROR(MID(Table1[[#This Row],[price]],SEARCH("¹",Table1[[#This Row],[price]])+1, 10), MID(Table1[[#This Row],[price]],SEARCH("Rs. ",Table1[[#This Row],[price]])+4, 10))</f>
        <v>1300</v>
      </c>
      <c r="N1731" s="6" t="str">
        <f>IF(ISNUMBER(SEARCH("Men", Table1[[#This Row],[name]])), "Men", "Women")</f>
        <v>Men</v>
      </c>
      <c r="O1731" s="6" t="str">
        <f>TRIM(RIGHT(SUBSTITUTE(Table1[[#This Row],[name]], " ", REPT(" ", 100)), 100))</f>
        <v>SKMEI1624BLKORG</v>
      </c>
      <c r="P173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1732" spans="1:16" ht="19.8" customHeight="1" x14ac:dyDescent="0.3">
      <c r="A1732" t="s">
        <v>288</v>
      </c>
      <c r="B1732" t="s">
        <v>6811</v>
      </c>
      <c r="C1732" t="s">
        <v>3098</v>
      </c>
      <c r="D1732" t="s">
        <v>215</v>
      </c>
      <c r="E1732" s="1" t="s">
        <v>6812</v>
      </c>
      <c r="F1732" s="1" t="s">
        <v>6813</v>
      </c>
      <c r="G1732" s="1" t="s">
        <v>6814</v>
      </c>
      <c r="H1732" t="s">
        <v>2460</v>
      </c>
      <c r="I1732" s="10" t="str">
        <f>IFERROR(LEFT(Table1[[#This Row],[ratingOld]],SEARCH("|", Table1[[#This Row],[ratingOld]])-2), AVERAGE(Table1[Ratings]))</f>
        <v>4</v>
      </c>
      <c r="J1732" s="1" t="str">
        <f>IF(Table1[[#This Row],[numBuyers]]&lt;&gt;"None",LEFT(Table1[[#This Row],[numBuyers]],SEARCH(" ",Table1[[#This Row],[numBuyers]])-1), "None")</f>
        <v>239</v>
      </c>
      <c r="K1732" s="1">
        <f>IFERROR(LEFT(Table1[[#This Row],[Column1]],SEARCH("k", Table1[[#This Row],[Column1]])-1), 0)</f>
        <v>0</v>
      </c>
      <c r="L1732" s="16" t="str">
        <f>IF(Table1[[#This Row],[Column2]]=0, Table1[[#This Row],[Column1]], Table1[[#This Row],[Column2]]*1000)</f>
        <v>239</v>
      </c>
      <c r="M1732" s="14" t="str">
        <f>IFERROR(MID(Table1[[#This Row],[price]],SEARCH("¹",Table1[[#This Row],[price]])+1, 10), MID(Table1[[#This Row],[price]],SEARCH("Rs. ",Table1[[#This Row],[price]])+4, 10))</f>
        <v>1924</v>
      </c>
      <c r="N1732" s="6" t="str">
        <f>IF(ISNUMBER(SEARCH("Men", Table1[[#This Row],[name]])), "Men", "Women")</f>
        <v>Men</v>
      </c>
      <c r="O1732" s="6"/>
      <c r="P1732" s="6"/>
    </row>
    <row r="1733" spans="1:16" ht="19.8" customHeight="1" x14ac:dyDescent="0.3">
      <c r="A1733" t="s">
        <v>2658</v>
      </c>
      <c r="B1733" t="s">
        <v>6815</v>
      </c>
      <c r="C1733" t="s">
        <v>6816</v>
      </c>
      <c r="D1733" t="s">
        <v>21</v>
      </c>
      <c r="E1733" s="1" t="s">
        <v>6817</v>
      </c>
      <c r="F1733" t="s">
        <v>6818</v>
      </c>
      <c r="G1733" s="1" t="s">
        <v>1743</v>
      </c>
      <c r="H1733" t="s">
        <v>1744</v>
      </c>
      <c r="I1733" s="10" t="str">
        <f>IFERROR(LEFT(Table1[[#This Row],[ratingOld]],SEARCH("|", Table1[[#This Row],[ratingOld]])-2), AVERAGE(Table1[Ratings]))</f>
        <v>4.9</v>
      </c>
      <c r="J1733" s="1" t="str">
        <f>IF(Table1[[#This Row],[numBuyers]]&lt;&gt;"None",LEFT(Table1[[#This Row],[numBuyers]],SEARCH(" ",Table1[[#This Row],[numBuyers]])-1), "None")</f>
        <v>13</v>
      </c>
      <c r="K1733" s="1">
        <f>IFERROR(LEFT(Table1[[#This Row],[Column1]],SEARCH("k", Table1[[#This Row],[Column1]])-1), 0)</f>
        <v>0</v>
      </c>
      <c r="L1733" s="16" t="str">
        <f>IF(Table1[[#This Row],[Column2]]=0, Table1[[#This Row],[Column1]], Table1[[#This Row],[Column2]]*1000)</f>
        <v>13</v>
      </c>
      <c r="M1733" s="14" t="str">
        <f>IFERROR(MID(Table1[[#This Row],[price]],SEARCH("¹",Table1[[#This Row],[price]])+1, 10), MID(Table1[[#This Row],[price]],SEARCH("Rs. ",Table1[[#This Row],[price]])+4, 10))</f>
        <v>18995</v>
      </c>
      <c r="N1733" s="6" t="str">
        <f>IF(ISNUMBER(SEARCH("Men", Table1[[#This Row],[name]])), "Men", "Women")</f>
        <v>Men</v>
      </c>
      <c r="O1733" s="6"/>
      <c r="P1733" s="6"/>
    </row>
    <row r="1734" spans="1:16" ht="19.8" customHeight="1" x14ac:dyDescent="0.3">
      <c r="A1734" t="s">
        <v>240</v>
      </c>
      <c r="B1734" t="s">
        <v>6819</v>
      </c>
      <c r="C1734" t="s">
        <v>6820</v>
      </c>
      <c r="D1734" t="s">
        <v>1254</v>
      </c>
      <c r="E1734" s="1" t="s">
        <v>6821</v>
      </c>
      <c r="F1734" s="1" t="s">
        <v>1060</v>
      </c>
      <c r="G1734" s="1" t="s">
        <v>6822</v>
      </c>
      <c r="H1734" t="s">
        <v>6823</v>
      </c>
      <c r="I1734" s="10" t="str">
        <f>IFERROR(LEFT(Table1[[#This Row],[ratingOld]],SEARCH("|", Table1[[#This Row],[ratingOld]])-2), AVERAGE(Table1[Ratings]))</f>
        <v>3.8</v>
      </c>
      <c r="J1734" s="1" t="str">
        <f>IF(Table1[[#This Row],[numBuyers]]&lt;&gt;"None",LEFT(Table1[[#This Row],[numBuyers]],SEARCH(" ",Table1[[#This Row],[numBuyers]])-1), "None")</f>
        <v>4k</v>
      </c>
      <c r="K1734" s="1" t="str">
        <f>IFERROR(LEFT(Table1[[#This Row],[Column1]],SEARCH("k", Table1[[#This Row],[Column1]])-1), 0)</f>
        <v>4</v>
      </c>
      <c r="L1734" s="16">
        <f>IF(Table1[[#This Row],[Column2]]=0, Table1[[#This Row],[Column1]], Table1[[#This Row],[Column2]]*1000)</f>
        <v>4000</v>
      </c>
      <c r="M1734" s="14" t="str">
        <f>IFERROR(MID(Table1[[#This Row],[price]],SEARCH("¹",Table1[[#This Row],[price]])+1, 10), MID(Table1[[#This Row],[price]],SEARCH("Rs. ",Table1[[#This Row],[price]])+4, 10))</f>
        <v>1187</v>
      </c>
      <c r="N1734" s="6" t="str">
        <f>IF(ISNUMBER(SEARCH("Men", Table1[[#This Row],[name]])), "Men", "Women")</f>
        <v>Men</v>
      </c>
      <c r="O1734" s="6"/>
      <c r="P1734" s="6"/>
    </row>
    <row r="1735" spans="1:16" ht="19.8" customHeight="1" x14ac:dyDescent="0.3">
      <c r="A1735" t="s">
        <v>4855</v>
      </c>
      <c r="B1735" t="s">
        <v>6824</v>
      </c>
      <c r="C1735" t="s">
        <v>6825</v>
      </c>
      <c r="D1735" t="s">
        <v>99</v>
      </c>
      <c r="E1735" t="s">
        <v>6826</v>
      </c>
      <c r="F1735" t="s">
        <v>21</v>
      </c>
      <c r="G1735" s="1" t="s">
        <v>6827</v>
      </c>
      <c r="H1735" t="s">
        <v>506</v>
      </c>
      <c r="I1735" s="10" t="str">
        <f>IFERROR(LEFT(Table1[[#This Row],[ratingOld]],SEARCH("|", Table1[[#This Row],[ratingOld]])-2), AVERAGE(Table1[Ratings]))</f>
        <v>4.5</v>
      </c>
      <c r="J1735" s="1" t="str">
        <f>IF(Table1[[#This Row],[numBuyers]]&lt;&gt;"None",LEFT(Table1[[#This Row],[numBuyers]],SEARCH(" ",Table1[[#This Row],[numBuyers]])-1), "None")</f>
        <v>2.9k</v>
      </c>
      <c r="K1735" s="1" t="str">
        <f>IFERROR(LEFT(Table1[[#This Row],[Column1]],SEARCH("k", Table1[[#This Row],[Column1]])-1), 0)</f>
        <v>2.9</v>
      </c>
      <c r="L1735" s="16">
        <f>IF(Table1[[#This Row],[Column2]]=0, Table1[[#This Row],[Column1]], Table1[[#This Row],[Column2]]*1000)</f>
        <v>2900</v>
      </c>
      <c r="M1735" s="14" t="str">
        <f>IFERROR(MID(Table1[[#This Row],[price]],SEARCH("¹",Table1[[#This Row],[price]])+1, 10), MID(Table1[[#This Row],[price]],SEARCH("Rs. ",Table1[[#This Row],[price]])+4, 10))</f>
        <v>272</v>
      </c>
      <c r="N1735" s="6" t="str">
        <f>IF(ISNUMBER(SEARCH("Men", Table1[[#This Row],[name]])), "Men", "Women")</f>
        <v>Women</v>
      </c>
      <c r="O1735" s="6"/>
      <c r="P1735" s="6"/>
    </row>
    <row r="1736" spans="1:16" ht="19.8" hidden="1" customHeight="1" x14ac:dyDescent="0.3">
      <c r="A1736" t="s">
        <v>1857</v>
      </c>
      <c r="B1736" t="s">
        <v>6828</v>
      </c>
      <c r="C1736" t="s">
        <v>640</v>
      </c>
      <c r="D1736" t="s">
        <v>201</v>
      </c>
      <c r="E1736" s="1" t="s">
        <v>6829</v>
      </c>
      <c r="F1736" s="1" t="s">
        <v>90</v>
      </c>
      <c r="G1736" t="s">
        <v>21</v>
      </c>
      <c r="H1736" t="s">
        <v>21</v>
      </c>
      <c r="I1736" s="1" t="str">
        <f ca="1">IFERROR(LEFT(Table1[[#This Row],[ratingOld]],SEARCH("|", Table1[[#This Row],[ratingOld]])-2), AVERAGE(Table1[Ratings]))</f>
        <v>4.4</v>
      </c>
      <c r="J1736" s="1" t="str">
        <f>IF(Table1[[#This Row],[numBuyers]]&lt;&gt;"None",LEFT(Table1[[#This Row],[numBuyers]],SEARCH(" ",Table1[[#This Row],[numBuyers]])-1), "None")</f>
        <v>None</v>
      </c>
      <c r="K1736" s="1">
        <f>IFERROR(LEFT(Table1[[#This Row],[Column1]],SEARCH("k", Table1[[#This Row],[Column1]])-1), 0)</f>
        <v>0</v>
      </c>
      <c r="L1736" s="6" t="str">
        <f>IF(Table1[[#This Row],[Column2]]=0, Table1[[#This Row],[Column1]], Table1[[#This Row],[Column2]]*1000)</f>
        <v>None</v>
      </c>
      <c r="M1736" s="6" t="str">
        <f>IFERROR(MID(Table1[[#This Row],[price]],SEARCH("¹",Table1[[#This Row],[price]])+1, 10), MID(Table1[[#This Row],[price]],SEARCH("Rs. ",Table1[[#This Row],[price]])+4, 10))</f>
        <v>1749</v>
      </c>
      <c r="N1736" s="6" t="str">
        <f>IF(ISNUMBER(SEARCH("Men", Table1[[#This Row],[name]])), "Men", "Women")</f>
        <v>Men</v>
      </c>
      <c r="O1736" s="6" t="str">
        <f>TRIM(RIGHT(SUBSTITUTE(Table1[[#This Row],[name]], " ", REPT(" ", 100)), 100))</f>
        <v>Sneakers</v>
      </c>
      <c r="P173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1737" spans="1:16" ht="19.8" customHeight="1" x14ac:dyDescent="0.3">
      <c r="A1737" t="s">
        <v>1220</v>
      </c>
      <c r="B1737" t="s">
        <v>6830</v>
      </c>
      <c r="C1737" t="s">
        <v>2615</v>
      </c>
      <c r="D1737" t="s">
        <v>568</v>
      </c>
      <c r="E1737" s="1" t="s">
        <v>6831</v>
      </c>
      <c r="F1737" t="s">
        <v>1224</v>
      </c>
      <c r="G1737" s="1" t="s">
        <v>6832</v>
      </c>
      <c r="H1737" t="s">
        <v>2520</v>
      </c>
      <c r="I1737" s="10" t="str">
        <f>IFERROR(LEFT(Table1[[#This Row],[ratingOld]],SEARCH("|", Table1[[#This Row],[ratingOld]])-2), AVERAGE(Table1[Ratings]))</f>
        <v>3.7</v>
      </c>
      <c r="J1737" s="1" t="str">
        <f>IF(Table1[[#This Row],[numBuyers]]&lt;&gt;"None",LEFT(Table1[[#This Row],[numBuyers]],SEARCH(" ",Table1[[#This Row],[numBuyers]])-1), "None")</f>
        <v>113</v>
      </c>
      <c r="K1737" s="1">
        <f>IFERROR(LEFT(Table1[[#This Row],[Column1]],SEARCH("k", Table1[[#This Row],[Column1]])-1), 0)</f>
        <v>0</v>
      </c>
      <c r="L1737" s="16" t="str">
        <f>IF(Table1[[#This Row],[Column2]]=0, Table1[[#This Row],[Column1]], Table1[[#This Row],[Column2]]*1000)</f>
        <v>113</v>
      </c>
      <c r="M1737" s="14" t="str">
        <f>IFERROR(MID(Table1[[#This Row],[price]],SEARCH("¹",Table1[[#This Row],[price]])+1, 10), MID(Table1[[#This Row],[price]],SEARCH("Rs. ",Table1[[#This Row],[price]])+4, 10))</f>
        <v>879</v>
      </c>
      <c r="N1737" s="6" t="str">
        <f>IF(ISNUMBER(SEARCH("Men", Table1[[#This Row],[name]])), "Men", "Women")</f>
        <v>Men</v>
      </c>
      <c r="O1737" s="6"/>
      <c r="P1737" s="6"/>
    </row>
    <row r="1738" spans="1:16" ht="19.8" customHeight="1" x14ac:dyDescent="0.3">
      <c r="A1738" t="s">
        <v>6833</v>
      </c>
      <c r="B1738" t="s">
        <v>6834</v>
      </c>
      <c r="C1738" t="s">
        <v>43</v>
      </c>
      <c r="D1738" t="s">
        <v>106</v>
      </c>
      <c r="E1738" t="s">
        <v>6835</v>
      </c>
      <c r="F1738" s="1" t="s">
        <v>6836</v>
      </c>
      <c r="G1738" s="1" t="s">
        <v>6837</v>
      </c>
      <c r="H1738" t="s">
        <v>530</v>
      </c>
      <c r="I1738" s="10" t="str">
        <f>IFERROR(LEFT(Table1[[#This Row],[ratingOld]],SEARCH("|", Table1[[#This Row],[ratingOld]])-2), AVERAGE(Table1[Ratings]))</f>
        <v>3.5</v>
      </c>
      <c r="J1738" s="1" t="str">
        <f>IF(Table1[[#This Row],[numBuyers]]&lt;&gt;"None",LEFT(Table1[[#This Row],[numBuyers]],SEARCH(" ",Table1[[#This Row],[numBuyers]])-1), "None")</f>
        <v>6</v>
      </c>
      <c r="K1738" s="1">
        <f>IFERROR(LEFT(Table1[[#This Row],[Column1]],SEARCH("k", Table1[[#This Row],[Column1]])-1), 0)</f>
        <v>0</v>
      </c>
      <c r="L1738" s="16" t="str">
        <f>IF(Table1[[#This Row],[Column2]]=0, Table1[[#This Row],[Column1]], Table1[[#This Row],[Column2]]*1000)</f>
        <v>6</v>
      </c>
      <c r="M1738" s="14" t="str">
        <f>IFERROR(MID(Table1[[#This Row],[price]],SEARCH("¹",Table1[[#This Row],[price]])+1, 10), MID(Table1[[#This Row],[price]],SEARCH("Rs. ",Table1[[#This Row],[price]])+4, 10))</f>
        <v>1299</v>
      </c>
      <c r="N1738" s="6" t="str">
        <f>IF(ISNUMBER(SEARCH("Men", Table1[[#This Row],[name]])), "Men", "Women")</f>
        <v>Men</v>
      </c>
      <c r="O1738" s="6"/>
      <c r="P1738" s="6"/>
    </row>
    <row r="1739" spans="1:16" ht="19.8" customHeight="1" x14ac:dyDescent="0.3">
      <c r="A1739" t="s">
        <v>29</v>
      </c>
      <c r="B1739" t="s">
        <v>5996</v>
      </c>
      <c r="C1739" t="s">
        <v>5997</v>
      </c>
      <c r="D1739" t="s">
        <v>4999</v>
      </c>
      <c r="E1739" t="s">
        <v>26</v>
      </c>
      <c r="F1739" t="s">
        <v>21</v>
      </c>
      <c r="G1739" s="1" t="s">
        <v>6838</v>
      </c>
      <c r="H1739" t="s">
        <v>1252</v>
      </c>
      <c r="I1739" s="10" t="str">
        <f>IFERROR(LEFT(Table1[[#This Row],[ratingOld]],SEARCH("|", Table1[[#This Row],[ratingOld]])-2), AVERAGE(Table1[Ratings]))</f>
        <v>4.3</v>
      </c>
      <c r="J1739" s="1" t="str">
        <f>IF(Table1[[#This Row],[numBuyers]]&lt;&gt;"None",LEFT(Table1[[#This Row],[numBuyers]],SEARCH(" ",Table1[[#This Row],[numBuyers]])-1), "None")</f>
        <v>121</v>
      </c>
      <c r="K1739" s="1">
        <f>IFERROR(LEFT(Table1[[#This Row],[Column1]],SEARCH("k", Table1[[#This Row],[Column1]])-1), 0)</f>
        <v>0</v>
      </c>
      <c r="L1739" s="16" t="str">
        <f>IF(Table1[[#This Row],[Column2]]=0, Table1[[#This Row],[Column1]], Table1[[#This Row],[Column2]]*1000)</f>
        <v>121</v>
      </c>
      <c r="M1739" s="14" t="str">
        <f>IFERROR(MID(Table1[[#This Row],[price]],SEARCH("¹",Table1[[#This Row],[price]])+1, 10), MID(Table1[[#This Row],[price]],SEARCH("Rs. ",Table1[[#This Row],[price]])+4, 10))</f>
        <v>4999</v>
      </c>
      <c r="N1739" s="6" t="str">
        <f>IF(ISNUMBER(SEARCH("Men", Table1[[#This Row],[name]])), "Men", "Women")</f>
        <v>Women</v>
      </c>
      <c r="O1739" s="6"/>
      <c r="P1739" s="6"/>
    </row>
    <row r="1740" spans="1:16" ht="19.8" customHeight="1" x14ac:dyDescent="0.3">
      <c r="A1740" t="s">
        <v>1281</v>
      </c>
      <c r="B1740" t="s">
        <v>6839</v>
      </c>
      <c r="C1740" t="s">
        <v>3974</v>
      </c>
      <c r="D1740" t="s">
        <v>88</v>
      </c>
      <c r="E1740" t="s">
        <v>6840</v>
      </c>
      <c r="F1740" t="s">
        <v>21</v>
      </c>
      <c r="G1740" s="1" t="s">
        <v>513</v>
      </c>
      <c r="H1740" t="s">
        <v>514</v>
      </c>
      <c r="I1740" s="10" t="str">
        <f>IFERROR(LEFT(Table1[[#This Row],[ratingOld]],SEARCH("|", Table1[[#This Row],[ratingOld]])-2), AVERAGE(Table1[Ratings]))</f>
        <v>4.2</v>
      </c>
      <c r="J1740" s="1" t="str">
        <f>IF(Table1[[#This Row],[numBuyers]]&lt;&gt;"None",LEFT(Table1[[#This Row],[numBuyers]],SEARCH(" ",Table1[[#This Row],[numBuyers]])-1), "None")</f>
        <v>2.5k</v>
      </c>
      <c r="K1740" s="1" t="str">
        <f>IFERROR(LEFT(Table1[[#This Row],[Column1]],SEARCH("k", Table1[[#This Row],[Column1]])-1), 0)</f>
        <v>2.5</v>
      </c>
      <c r="L1740" s="16">
        <f>IF(Table1[[#This Row],[Column2]]=0, Table1[[#This Row],[Column1]], Table1[[#This Row],[Column2]]*1000)</f>
        <v>2500</v>
      </c>
      <c r="M1740" s="14" t="str">
        <f>IFERROR(MID(Table1[[#This Row],[price]],SEARCH("¹",Table1[[#This Row],[price]])+1, 10), MID(Table1[[#This Row],[price]],SEARCH("Rs. ",Table1[[#This Row],[price]])+4, 10))</f>
        <v>597</v>
      </c>
      <c r="N1740" s="6" t="str">
        <f>IF(ISNUMBER(SEARCH("Men", Table1[[#This Row],[name]])), "Men", "Women")</f>
        <v>Men</v>
      </c>
      <c r="O1740" s="6"/>
      <c r="P1740" s="6"/>
    </row>
    <row r="1741" spans="1:16" ht="19.8" customHeight="1" x14ac:dyDescent="0.3">
      <c r="A1741" t="s">
        <v>240</v>
      </c>
      <c r="B1741" t="s">
        <v>6841</v>
      </c>
      <c r="C1741" t="s">
        <v>6842</v>
      </c>
      <c r="D1741" t="s">
        <v>466</v>
      </c>
      <c r="E1741" t="s">
        <v>2472</v>
      </c>
      <c r="F1741" s="1" t="s">
        <v>308</v>
      </c>
      <c r="G1741" s="1" t="s">
        <v>6843</v>
      </c>
      <c r="H1741" t="s">
        <v>506</v>
      </c>
      <c r="I1741" s="10" t="str">
        <f>IFERROR(LEFT(Table1[[#This Row],[ratingOld]],SEARCH("|", Table1[[#This Row],[ratingOld]])-2), AVERAGE(Table1[Ratings]))</f>
        <v>4.2</v>
      </c>
      <c r="J1741" s="1" t="str">
        <f>IF(Table1[[#This Row],[numBuyers]]&lt;&gt;"None",LEFT(Table1[[#This Row],[numBuyers]],SEARCH(" ",Table1[[#This Row],[numBuyers]])-1), "None")</f>
        <v>2.9k</v>
      </c>
      <c r="K1741" s="1" t="str">
        <f>IFERROR(LEFT(Table1[[#This Row],[Column1]],SEARCH("k", Table1[[#This Row],[Column1]])-1), 0)</f>
        <v>2.9</v>
      </c>
      <c r="L1741" s="16">
        <f>IF(Table1[[#This Row],[Column2]]=0, Table1[[#This Row],[Column1]], Table1[[#This Row],[Column2]]*1000)</f>
        <v>2900</v>
      </c>
      <c r="M1741" s="14" t="str">
        <f>IFERROR(MID(Table1[[#This Row],[price]],SEARCH("¹",Table1[[#This Row],[price]])+1, 10), MID(Table1[[#This Row],[price]],SEARCH("Rs. ",Table1[[#This Row],[price]])+4, 10))</f>
        <v>623</v>
      </c>
      <c r="N1741" s="6" t="str">
        <f>IF(ISNUMBER(SEARCH("Men", Table1[[#This Row],[name]])), "Men", "Women")</f>
        <v>Men</v>
      </c>
      <c r="O1741" s="6"/>
      <c r="P1741" s="6"/>
    </row>
    <row r="1742" spans="1:16" ht="19.8" hidden="1" customHeight="1" x14ac:dyDescent="0.3">
      <c r="A1742" t="s">
        <v>104</v>
      </c>
      <c r="B1742" t="s">
        <v>6844</v>
      </c>
      <c r="C1742" t="s">
        <v>1781</v>
      </c>
      <c r="D1742" t="s">
        <v>194</v>
      </c>
      <c r="E1742" s="1" t="s">
        <v>6845</v>
      </c>
      <c r="F1742" s="1" t="s">
        <v>6087</v>
      </c>
      <c r="G1742" t="s">
        <v>21</v>
      </c>
      <c r="H1742" t="s">
        <v>21</v>
      </c>
      <c r="I1742" s="1" t="str">
        <f ca="1">IFERROR(LEFT(Table1[[#This Row],[ratingOld]],SEARCH("|", Table1[[#This Row],[ratingOld]])-2), AVERAGE(Table1[Ratings]))</f>
        <v>4.4</v>
      </c>
      <c r="J1742" s="1" t="str">
        <f>IF(Table1[[#This Row],[numBuyers]]&lt;&gt;"None",LEFT(Table1[[#This Row],[numBuyers]],SEARCH(" ",Table1[[#This Row],[numBuyers]])-1), "None")</f>
        <v>None</v>
      </c>
      <c r="K1742" s="1">
        <f>IFERROR(LEFT(Table1[[#This Row],[Column1]],SEARCH("k", Table1[[#This Row],[Column1]])-1), 0)</f>
        <v>0</v>
      </c>
      <c r="L1742" s="6" t="str">
        <f>IF(Table1[[#This Row],[Column2]]=0, Table1[[#This Row],[Column1]], Table1[[#This Row],[Column2]]*1000)</f>
        <v>None</v>
      </c>
      <c r="M1742" s="6" t="str">
        <f>IFERROR(MID(Table1[[#This Row],[price]],SEARCH("¹",Table1[[#This Row],[price]])+1, 10), MID(Table1[[#This Row],[price]],SEARCH("Rs. ",Table1[[#This Row],[price]])+4, 10))</f>
        <v>1619</v>
      </c>
      <c r="N1742" s="6" t="str">
        <f>IF(ISNUMBER(SEARCH("Men", Table1[[#This Row],[name]])), "Men", "Women")</f>
        <v>Women</v>
      </c>
      <c r="O1742" s="6" t="str">
        <f>TRIM(RIGHT(SUBSTITUTE(Table1[[#This Row],[name]], " ", REPT(" ", 100)), 100))</f>
        <v>T-shirt</v>
      </c>
      <c r="P174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43" spans="1:16" ht="19.8" hidden="1" customHeight="1" x14ac:dyDescent="0.3">
      <c r="A1743" t="s">
        <v>375</v>
      </c>
      <c r="B1743" t="s">
        <v>6846</v>
      </c>
      <c r="C1743" t="s">
        <v>377</v>
      </c>
      <c r="D1743" t="s">
        <v>188</v>
      </c>
      <c r="E1743" t="s">
        <v>6847</v>
      </c>
      <c r="F1743" s="1" t="s">
        <v>137</v>
      </c>
      <c r="G1743" t="s">
        <v>21</v>
      </c>
      <c r="H1743" t="s">
        <v>21</v>
      </c>
      <c r="I1743" s="1" t="str">
        <f ca="1">IFERROR(LEFT(Table1[[#This Row],[ratingOld]],SEARCH("|", Table1[[#This Row],[ratingOld]])-2), AVERAGE(Table1[Ratings]))</f>
        <v>4.4</v>
      </c>
      <c r="J1743" s="1" t="str">
        <f>IF(Table1[[#This Row],[numBuyers]]&lt;&gt;"None",LEFT(Table1[[#This Row],[numBuyers]],SEARCH(" ",Table1[[#This Row],[numBuyers]])-1), "None")</f>
        <v>None</v>
      </c>
      <c r="K1743" s="1">
        <f>IFERROR(LEFT(Table1[[#This Row],[Column1]],SEARCH("k", Table1[[#This Row],[Column1]])-1), 0)</f>
        <v>0</v>
      </c>
      <c r="L1743" s="6" t="str">
        <f>IF(Table1[[#This Row],[Column2]]=0, Table1[[#This Row],[Column1]], Table1[[#This Row],[Column2]]*1000)</f>
        <v>None</v>
      </c>
      <c r="M1743" s="6" t="str">
        <f>IFERROR(MID(Table1[[#This Row],[price]],SEARCH("¹",Table1[[#This Row],[price]])+1, 10), MID(Table1[[#This Row],[price]],SEARCH("Rs. ",Table1[[#This Row],[price]])+4, 10))</f>
        <v>899</v>
      </c>
      <c r="N1743" s="6" t="str">
        <f>IF(ISNUMBER(SEARCH("Men", Table1[[#This Row],[name]])), "Men", "Women")</f>
        <v>Women</v>
      </c>
      <c r="O1743" s="6" t="str">
        <f>TRIM(RIGHT(SUBSTITUTE(Table1[[#This Row],[name]], " ", REPT(" ", 100)), 100))</f>
        <v>Shirt</v>
      </c>
      <c r="P174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44" spans="1:16" ht="19.8" customHeight="1" x14ac:dyDescent="0.3">
      <c r="A1744" t="s">
        <v>104</v>
      </c>
      <c r="B1744" t="s">
        <v>2495</v>
      </c>
      <c r="C1744" t="s">
        <v>646</v>
      </c>
      <c r="D1744" t="s">
        <v>18</v>
      </c>
      <c r="E1744" s="1" t="s">
        <v>6848</v>
      </c>
      <c r="F1744" s="1" t="s">
        <v>648</v>
      </c>
      <c r="G1744" s="1" t="s">
        <v>6849</v>
      </c>
      <c r="H1744" t="s">
        <v>2604</v>
      </c>
      <c r="I1744" s="10" t="str">
        <f>IFERROR(LEFT(Table1[[#This Row],[ratingOld]],SEARCH("|", Table1[[#This Row],[ratingOld]])-2), AVERAGE(Table1[Ratings]))</f>
        <v>4.3</v>
      </c>
      <c r="J1744" s="1" t="str">
        <f>IF(Table1[[#This Row],[numBuyers]]&lt;&gt;"None",LEFT(Table1[[#This Row],[numBuyers]],SEARCH(" ",Table1[[#This Row],[numBuyers]])-1), "None")</f>
        <v>18</v>
      </c>
      <c r="K1744" s="1">
        <f>IFERROR(LEFT(Table1[[#This Row],[Column1]],SEARCH("k", Table1[[#This Row],[Column1]])-1), 0)</f>
        <v>0</v>
      </c>
      <c r="L1744" s="16" t="str">
        <f>IF(Table1[[#This Row],[Column2]]=0, Table1[[#This Row],[Column1]], Table1[[#This Row],[Column2]]*1000)</f>
        <v>18</v>
      </c>
      <c r="M1744" s="14" t="str">
        <f>IFERROR(MID(Table1[[#This Row],[price]],SEARCH("¹",Table1[[#This Row],[price]])+1, 10), MID(Table1[[#This Row],[price]],SEARCH("Rs. ",Table1[[#This Row],[price]])+4, 10))</f>
        <v>2699</v>
      </c>
      <c r="N1744" s="6" t="str">
        <f>IF(ISNUMBER(SEARCH("Men", Table1[[#This Row],[name]])), "Men", "Women")</f>
        <v>Men</v>
      </c>
      <c r="O1744" s="6"/>
      <c r="P1744" s="6"/>
    </row>
    <row r="1745" spans="1:16" ht="19.8" customHeight="1" x14ac:dyDescent="0.3">
      <c r="A1745" t="s">
        <v>638</v>
      </c>
      <c r="B1745" t="s">
        <v>4397</v>
      </c>
      <c r="C1745" t="s">
        <v>177</v>
      </c>
      <c r="D1745" t="s">
        <v>10</v>
      </c>
      <c r="E1745" s="1" t="s">
        <v>3151</v>
      </c>
      <c r="F1745" s="1" t="s">
        <v>5238</v>
      </c>
      <c r="G1745" s="1" t="s">
        <v>6850</v>
      </c>
      <c r="H1745" t="s">
        <v>6851</v>
      </c>
      <c r="I1745" s="10" t="str">
        <f>IFERROR(LEFT(Table1[[#This Row],[ratingOld]],SEARCH("|", Table1[[#This Row],[ratingOld]])-2), AVERAGE(Table1[Ratings]))</f>
        <v>4</v>
      </c>
      <c r="J1745" s="1" t="str">
        <f>IF(Table1[[#This Row],[numBuyers]]&lt;&gt;"None",LEFT(Table1[[#This Row],[numBuyers]],SEARCH(" ",Table1[[#This Row],[numBuyers]])-1), "None")</f>
        <v>593</v>
      </c>
      <c r="K1745" s="1">
        <f>IFERROR(LEFT(Table1[[#This Row],[Column1]],SEARCH("k", Table1[[#This Row],[Column1]])-1), 0)</f>
        <v>0</v>
      </c>
      <c r="L1745" s="16" t="str">
        <f>IF(Table1[[#This Row],[Column2]]=0, Table1[[#This Row],[Column1]], Table1[[#This Row],[Column2]]*1000)</f>
        <v>593</v>
      </c>
      <c r="M1745" s="14" t="str">
        <f>IFERROR(MID(Table1[[#This Row],[price]],SEARCH("¹",Table1[[#This Row],[price]])+1, 10), MID(Table1[[#This Row],[price]],SEARCH("Rs. ",Table1[[#This Row],[price]])+4, 10))</f>
        <v>2399</v>
      </c>
      <c r="N1745" s="6" t="str">
        <f>IF(ISNUMBER(SEARCH("Men", Table1[[#This Row],[name]])), "Men", "Women")</f>
        <v>Men</v>
      </c>
      <c r="O1745" s="6"/>
      <c r="P1745" s="6"/>
    </row>
    <row r="1746" spans="1:16" ht="19.8" customHeight="1" x14ac:dyDescent="0.3">
      <c r="A1746" t="s">
        <v>65</v>
      </c>
      <c r="B1746" t="s">
        <v>511</v>
      </c>
      <c r="C1746" t="s">
        <v>2500</v>
      </c>
      <c r="D1746" t="s">
        <v>2226</v>
      </c>
      <c r="E1746" t="s">
        <v>6852</v>
      </c>
      <c r="F1746" s="1" t="s">
        <v>285</v>
      </c>
      <c r="G1746" s="1" t="s">
        <v>6853</v>
      </c>
      <c r="H1746" t="s">
        <v>4384</v>
      </c>
      <c r="I1746" s="10" t="str">
        <f>IFERROR(LEFT(Table1[[#This Row],[ratingOld]],SEARCH("|", Table1[[#This Row],[ratingOld]])-2), AVERAGE(Table1[Ratings]))</f>
        <v>4.2</v>
      </c>
      <c r="J1746" s="1" t="str">
        <f>IF(Table1[[#This Row],[numBuyers]]&lt;&gt;"None",LEFT(Table1[[#This Row],[numBuyers]],SEARCH(" ",Table1[[#This Row],[numBuyers]])-1), "None")</f>
        <v>7.8k</v>
      </c>
      <c r="K1746" s="1" t="str">
        <f>IFERROR(LEFT(Table1[[#This Row],[Column1]],SEARCH("k", Table1[[#This Row],[Column1]])-1), 0)</f>
        <v>7.8</v>
      </c>
      <c r="L1746" s="16">
        <f>IF(Table1[[#This Row],[Column2]]=0, Table1[[#This Row],[Column1]], Table1[[#This Row],[Column2]]*1000)</f>
        <v>7800</v>
      </c>
      <c r="M1746" s="14" t="str">
        <f>IFERROR(MID(Table1[[#This Row],[price]],SEARCH("¹",Table1[[#This Row],[price]])+1, 10), MID(Table1[[#This Row],[price]],SEARCH("Rs. ",Table1[[#This Row],[price]])+4, 10))</f>
        <v>529</v>
      </c>
      <c r="N1746" s="6" t="str">
        <f>IF(ISNUMBER(SEARCH("Men", Table1[[#This Row],[name]])), "Men", "Women")</f>
        <v>Men</v>
      </c>
      <c r="O1746" s="6"/>
      <c r="P1746" s="6"/>
    </row>
    <row r="1747" spans="1:16" ht="19.8" customHeight="1" x14ac:dyDescent="0.3">
      <c r="A1747" t="s">
        <v>1215</v>
      </c>
      <c r="B1747" t="s">
        <v>6854</v>
      </c>
      <c r="C1747" t="s">
        <v>1217</v>
      </c>
      <c r="D1747" t="s">
        <v>88</v>
      </c>
      <c r="E1747" t="s">
        <v>6855</v>
      </c>
      <c r="F1747" s="1" t="s">
        <v>689</v>
      </c>
      <c r="G1747" s="1" t="s">
        <v>6856</v>
      </c>
      <c r="H1747" t="s">
        <v>6857</v>
      </c>
      <c r="I1747" s="10" t="str">
        <f>IFERROR(LEFT(Table1[[#This Row],[ratingOld]],SEARCH("|", Table1[[#This Row],[ratingOld]])-2), AVERAGE(Table1[Ratings]))</f>
        <v>4</v>
      </c>
      <c r="J1747" s="1" t="str">
        <f>IF(Table1[[#This Row],[numBuyers]]&lt;&gt;"None",LEFT(Table1[[#This Row],[numBuyers]],SEARCH(" ",Table1[[#This Row],[numBuyers]])-1), "None")</f>
        <v>871</v>
      </c>
      <c r="K1747" s="1">
        <f>IFERROR(LEFT(Table1[[#This Row],[Column1]],SEARCH("k", Table1[[#This Row],[Column1]])-1), 0)</f>
        <v>0</v>
      </c>
      <c r="L1747" s="16" t="str">
        <f>IF(Table1[[#This Row],[Column2]]=0, Table1[[#This Row],[Column1]], Table1[[#This Row],[Column2]]*1000)</f>
        <v>871</v>
      </c>
      <c r="M1747" s="14" t="str">
        <f>IFERROR(MID(Table1[[#This Row],[price]],SEARCH("¹",Table1[[#This Row],[price]])+1, 10), MID(Table1[[#This Row],[price]],SEARCH("Rs. ",Table1[[#This Row],[price]])+4, 10))</f>
        <v>629</v>
      </c>
      <c r="N1747" s="6" t="str">
        <f>IF(ISNUMBER(SEARCH("Men", Table1[[#This Row],[name]])), "Men", "Women")</f>
        <v>Men</v>
      </c>
      <c r="O1747" s="6"/>
      <c r="P1747" s="6"/>
    </row>
    <row r="1748" spans="1:16" ht="19.8" customHeight="1" x14ac:dyDescent="0.3">
      <c r="A1748" t="s">
        <v>198</v>
      </c>
      <c r="B1748" t="s">
        <v>6858</v>
      </c>
      <c r="C1748" t="s">
        <v>177</v>
      </c>
      <c r="D1748" t="s">
        <v>18</v>
      </c>
      <c r="E1748" s="1" t="s">
        <v>6859</v>
      </c>
      <c r="F1748" s="1" t="s">
        <v>6860</v>
      </c>
      <c r="G1748" s="1" t="s">
        <v>6861</v>
      </c>
      <c r="H1748" t="s">
        <v>6862</v>
      </c>
      <c r="I1748" s="10" t="str">
        <f>IFERROR(LEFT(Table1[[#This Row],[ratingOld]],SEARCH("|", Table1[[#This Row],[ratingOld]])-2), AVERAGE(Table1[Ratings]))</f>
        <v>4.2</v>
      </c>
      <c r="J1748" s="1" t="str">
        <f>IF(Table1[[#This Row],[numBuyers]]&lt;&gt;"None",LEFT(Table1[[#This Row],[numBuyers]],SEARCH(" ",Table1[[#This Row],[numBuyers]])-1), "None")</f>
        <v>221</v>
      </c>
      <c r="K1748" s="1">
        <f>IFERROR(LEFT(Table1[[#This Row],[Column1]],SEARCH("k", Table1[[#This Row],[Column1]])-1), 0)</f>
        <v>0</v>
      </c>
      <c r="L1748" s="16" t="str">
        <f>IF(Table1[[#This Row],[Column2]]=0, Table1[[#This Row],[Column1]], Table1[[#This Row],[Column2]]*1000)</f>
        <v>221</v>
      </c>
      <c r="M1748" s="14" t="str">
        <f>IFERROR(MID(Table1[[#This Row],[price]],SEARCH("¹",Table1[[#This Row],[price]])+1, 10), MID(Table1[[#This Row],[price]],SEARCH("Rs. ",Table1[[#This Row],[price]])+4, 10))</f>
        <v>2399</v>
      </c>
      <c r="N1748" s="6" t="str">
        <f>IF(ISNUMBER(SEARCH("Men", Table1[[#This Row],[name]])), "Men", "Women")</f>
        <v>Men</v>
      </c>
      <c r="O1748" s="6"/>
      <c r="P1748" s="6"/>
    </row>
    <row r="1749" spans="1:16" ht="19.8" customHeight="1" x14ac:dyDescent="0.3">
      <c r="A1749" t="s">
        <v>65</v>
      </c>
      <c r="B1749" t="s">
        <v>6863</v>
      </c>
      <c r="C1749" t="s">
        <v>6864</v>
      </c>
      <c r="D1749" t="s">
        <v>399</v>
      </c>
      <c r="E1749" s="1" t="s">
        <v>6865</v>
      </c>
      <c r="F1749" s="1" t="s">
        <v>6866</v>
      </c>
      <c r="G1749" s="1" t="s">
        <v>6867</v>
      </c>
      <c r="H1749" t="s">
        <v>1299</v>
      </c>
      <c r="I1749" s="10" t="str">
        <f>IFERROR(LEFT(Table1[[#This Row],[ratingOld]],SEARCH("|", Table1[[#This Row],[ratingOld]])-2), AVERAGE(Table1[Ratings]))</f>
        <v>4.4</v>
      </c>
      <c r="J1749" s="1" t="str">
        <f>IF(Table1[[#This Row],[numBuyers]]&lt;&gt;"None",LEFT(Table1[[#This Row],[numBuyers]],SEARCH(" ",Table1[[#This Row],[numBuyers]])-1), "None")</f>
        <v>53</v>
      </c>
      <c r="K1749" s="1">
        <f>IFERROR(LEFT(Table1[[#This Row],[Column1]],SEARCH("k", Table1[[#This Row],[Column1]])-1), 0)</f>
        <v>0</v>
      </c>
      <c r="L1749" s="16" t="str">
        <f>IF(Table1[[#This Row],[Column2]]=0, Table1[[#This Row],[Column1]], Table1[[#This Row],[Column2]]*1000)</f>
        <v>53</v>
      </c>
      <c r="M1749" s="14" t="str">
        <f>IFERROR(MID(Table1[[#This Row],[price]],SEARCH("¹",Table1[[#This Row],[price]])+1, 10), MID(Table1[[#This Row],[price]],SEARCH("Rs. ",Table1[[#This Row],[price]])+4, 10))</f>
        <v>782</v>
      </c>
      <c r="N1749" s="6" t="str">
        <f>IF(ISNUMBER(SEARCH("Men", Table1[[#This Row],[name]])), "Men", "Women")</f>
        <v>Men</v>
      </c>
      <c r="O1749" s="6"/>
      <c r="P1749" s="6"/>
    </row>
    <row r="1750" spans="1:16" ht="19.8" customHeight="1" x14ac:dyDescent="0.3">
      <c r="A1750" t="s">
        <v>240</v>
      </c>
      <c r="B1750" t="s">
        <v>6868</v>
      </c>
      <c r="C1750" t="s">
        <v>1667</v>
      </c>
      <c r="D1750" t="s">
        <v>1639</v>
      </c>
      <c r="E1750" t="s">
        <v>6869</v>
      </c>
      <c r="F1750" s="1" t="s">
        <v>1179</v>
      </c>
      <c r="G1750" s="1" t="s">
        <v>6870</v>
      </c>
      <c r="H1750" t="s">
        <v>6871</v>
      </c>
      <c r="I1750" s="10" t="str">
        <f>IFERROR(LEFT(Table1[[#This Row],[ratingOld]],SEARCH("|", Table1[[#This Row],[ratingOld]])-2), AVERAGE(Table1[Ratings]))</f>
        <v>3.9</v>
      </c>
      <c r="J1750" s="1" t="str">
        <f>IF(Table1[[#This Row],[numBuyers]]&lt;&gt;"None",LEFT(Table1[[#This Row],[numBuyers]],SEARCH(" ",Table1[[#This Row],[numBuyers]])-1), "None")</f>
        <v>633</v>
      </c>
      <c r="K1750" s="1">
        <f>IFERROR(LEFT(Table1[[#This Row],[Column1]],SEARCH("k", Table1[[#This Row],[Column1]])-1), 0)</f>
        <v>0</v>
      </c>
      <c r="L1750" s="16" t="str">
        <f>IF(Table1[[#This Row],[Column2]]=0, Table1[[#This Row],[Column1]], Table1[[#This Row],[Column2]]*1000)</f>
        <v>633</v>
      </c>
      <c r="M1750" s="14" t="str">
        <f>IFERROR(MID(Table1[[#This Row],[price]],SEARCH("¹",Table1[[#This Row],[price]])+1, 10), MID(Table1[[#This Row],[price]],SEARCH("Rs. ",Table1[[#This Row],[price]])+4, 10))</f>
        <v>1349</v>
      </c>
      <c r="N1750" s="6" t="str">
        <f>IF(ISNUMBER(SEARCH("Men", Table1[[#This Row],[name]])), "Men", "Women")</f>
        <v>Men</v>
      </c>
      <c r="O1750" s="6"/>
      <c r="P1750" s="6"/>
    </row>
    <row r="1751" spans="1:16" ht="19.8" hidden="1" customHeight="1" x14ac:dyDescent="0.3">
      <c r="A1751" t="s">
        <v>111</v>
      </c>
      <c r="B1751" t="s">
        <v>6872</v>
      </c>
      <c r="C1751" t="s">
        <v>5369</v>
      </c>
      <c r="D1751" t="s">
        <v>21</v>
      </c>
      <c r="E1751" s="1" t="s">
        <v>6873</v>
      </c>
      <c r="F1751" s="1" t="s">
        <v>6874</v>
      </c>
      <c r="G1751" t="s">
        <v>21</v>
      </c>
      <c r="H1751" t="s">
        <v>21</v>
      </c>
      <c r="I1751" s="1" t="str">
        <f ca="1">IFERROR(LEFT(Table1[[#This Row],[ratingOld]],SEARCH("|", Table1[[#This Row],[ratingOld]])-2), AVERAGE(Table1[Ratings]))</f>
        <v>4.4</v>
      </c>
      <c r="J1751" s="1" t="str">
        <f>IF(Table1[[#This Row],[numBuyers]]&lt;&gt;"None",LEFT(Table1[[#This Row],[numBuyers]],SEARCH(" ",Table1[[#This Row],[numBuyers]])-1), "None")</f>
        <v>None</v>
      </c>
      <c r="K1751" s="1">
        <f>IFERROR(LEFT(Table1[[#This Row],[Column1]],SEARCH("k", Table1[[#This Row],[Column1]])-1), 0)</f>
        <v>0</v>
      </c>
      <c r="L1751" s="6" t="str">
        <f>IF(Table1[[#This Row],[Column2]]=0, Table1[[#This Row],[Column1]], Table1[[#This Row],[Column2]]*1000)</f>
        <v>None</v>
      </c>
      <c r="M1751" s="6" t="str">
        <f>IFERROR(MID(Table1[[#This Row],[price]],SEARCH("¹",Table1[[#This Row],[price]])+1, 10), MID(Table1[[#This Row],[price]],SEARCH("Rs. ",Table1[[#This Row],[price]])+4, 10))</f>
        <v>899</v>
      </c>
      <c r="N1751" s="6" t="str">
        <f>IF(ISNUMBER(SEARCH("Men", Table1[[#This Row],[name]])), "Men", "Women")</f>
        <v>Women</v>
      </c>
      <c r="O1751" s="6" t="str">
        <f>TRIM(RIGHT(SUBSTITUTE(Table1[[#This Row],[name]], " ", REPT(" ", 100)), 100))</f>
        <v>Bag</v>
      </c>
      <c r="P175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52" spans="1:16" ht="19.8" hidden="1" customHeight="1" x14ac:dyDescent="0.3">
      <c r="A1752" t="s">
        <v>1052</v>
      </c>
      <c r="B1752" t="s">
        <v>6875</v>
      </c>
      <c r="C1752" t="s">
        <v>6876</v>
      </c>
      <c r="D1752" t="s">
        <v>194</v>
      </c>
      <c r="E1752" s="1" t="s">
        <v>6877</v>
      </c>
      <c r="F1752" s="1" t="s">
        <v>6878</v>
      </c>
      <c r="G1752" t="s">
        <v>21</v>
      </c>
      <c r="H1752" t="s">
        <v>21</v>
      </c>
      <c r="I1752" s="1" t="str">
        <f ca="1">IFERROR(LEFT(Table1[[#This Row],[ratingOld]],SEARCH("|", Table1[[#This Row],[ratingOld]])-2), AVERAGE(Table1[Ratings]))</f>
        <v>4.4</v>
      </c>
      <c r="J1752" s="1" t="str">
        <f>IF(Table1[[#This Row],[numBuyers]]&lt;&gt;"None",LEFT(Table1[[#This Row],[numBuyers]],SEARCH(" ",Table1[[#This Row],[numBuyers]])-1), "None")</f>
        <v>None</v>
      </c>
      <c r="K1752" s="1">
        <f>IFERROR(LEFT(Table1[[#This Row],[Column1]],SEARCH("k", Table1[[#This Row],[Column1]])-1), 0)</f>
        <v>0</v>
      </c>
      <c r="L1752" s="6" t="str">
        <f>IF(Table1[[#This Row],[Column2]]=0, Table1[[#This Row],[Column1]], Table1[[#This Row],[Column2]]*1000)</f>
        <v>None</v>
      </c>
      <c r="M1752" s="6" t="str">
        <f>IFERROR(MID(Table1[[#This Row],[price]],SEARCH("¹",Table1[[#This Row],[price]])+1, 10), MID(Table1[[#This Row],[price]],SEARCH("Rs. ",Table1[[#This Row],[price]])+4, 10))</f>
        <v>10349</v>
      </c>
      <c r="N1752" s="6" t="str">
        <f>IF(ISNUMBER(SEARCH("Men", Table1[[#This Row],[name]])), "Men", "Women")</f>
        <v>Men</v>
      </c>
      <c r="O1752" s="6" t="str">
        <f>TRIM(RIGHT(SUBSTITUTE(Table1[[#This Row],[name]], " ", REPT(" ", 100)), 100))</f>
        <v>Shoes</v>
      </c>
      <c r="P175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53" spans="1:16" ht="19.8" hidden="1" customHeight="1" x14ac:dyDescent="0.3">
      <c r="A1753" t="s">
        <v>104</v>
      </c>
      <c r="B1753" t="s">
        <v>6879</v>
      </c>
      <c r="C1753" t="s">
        <v>6880</v>
      </c>
      <c r="D1753" t="s">
        <v>194</v>
      </c>
      <c r="E1753" s="1" t="s">
        <v>6881</v>
      </c>
      <c r="F1753" s="1" t="s">
        <v>6882</v>
      </c>
      <c r="G1753" t="s">
        <v>21</v>
      </c>
      <c r="H1753" t="s">
        <v>21</v>
      </c>
      <c r="I1753" s="1" t="str">
        <f ca="1">IFERROR(LEFT(Table1[[#This Row],[ratingOld]],SEARCH("|", Table1[[#This Row],[ratingOld]])-2), AVERAGE(Table1[Ratings]))</f>
        <v>4.4</v>
      </c>
      <c r="J1753" s="1" t="str">
        <f>IF(Table1[[#This Row],[numBuyers]]&lt;&gt;"None",LEFT(Table1[[#This Row],[numBuyers]],SEARCH(" ",Table1[[#This Row],[numBuyers]])-1), "None")</f>
        <v>None</v>
      </c>
      <c r="K1753" s="1">
        <f>IFERROR(LEFT(Table1[[#This Row],[Column1]],SEARCH("k", Table1[[#This Row],[Column1]])-1), 0)</f>
        <v>0</v>
      </c>
      <c r="L1753" s="6" t="str">
        <f>IF(Table1[[#This Row],[Column2]]=0, Table1[[#This Row],[Column1]], Table1[[#This Row],[Column2]]*1000)</f>
        <v>None</v>
      </c>
      <c r="M1753" s="6" t="str">
        <f>IFERROR(MID(Table1[[#This Row],[price]],SEARCH("¹",Table1[[#This Row],[price]])+1, 10), MID(Table1[[#This Row],[price]],SEARCH("Rs. ",Table1[[#This Row],[price]])+4, 10))</f>
        <v>3599</v>
      </c>
      <c r="N1753" s="6" t="str">
        <f>IF(ISNUMBER(SEARCH("Men", Table1[[#This Row],[name]])), "Men", "Women")</f>
        <v>Men</v>
      </c>
      <c r="O1753" s="6" t="str">
        <f>TRIM(RIGHT(SUBSTITUTE(Table1[[#This Row],[name]], " ", REPT(" ", 100)), 100))</f>
        <v>Shorts</v>
      </c>
      <c r="P175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54" spans="1:16" ht="19.8" customHeight="1" x14ac:dyDescent="0.3">
      <c r="A1754" t="s">
        <v>127</v>
      </c>
      <c r="B1754" t="s">
        <v>6883</v>
      </c>
      <c r="C1754" t="s">
        <v>6884</v>
      </c>
      <c r="D1754" t="s">
        <v>235</v>
      </c>
      <c r="E1754" s="1" t="s">
        <v>6885</v>
      </c>
      <c r="F1754" s="1" t="s">
        <v>823</v>
      </c>
      <c r="G1754" s="1" t="s">
        <v>6886</v>
      </c>
      <c r="H1754" t="s">
        <v>2044</v>
      </c>
      <c r="I1754" s="10" t="str">
        <f>IFERROR(LEFT(Table1[[#This Row],[ratingOld]],SEARCH("|", Table1[[#This Row],[ratingOld]])-2), AVERAGE(Table1[Ratings]))</f>
        <v>3.5</v>
      </c>
      <c r="J1754" s="1" t="str">
        <f>IF(Table1[[#This Row],[numBuyers]]&lt;&gt;"None",LEFT(Table1[[#This Row],[numBuyers]],SEARCH(" ",Table1[[#This Row],[numBuyers]])-1), "None")</f>
        <v>2</v>
      </c>
      <c r="K1754" s="1">
        <f>IFERROR(LEFT(Table1[[#This Row],[Column1]],SEARCH("k", Table1[[#This Row],[Column1]])-1), 0)</f>
        <v>0</v>
      </c>
      <c r="L1754" s="16" t="str">
        <f>IF(Table1[[#This Row],[Column2]]=0, Table1[[#This Row],[Column1]], Table1[[#This Row],[Column2]]*1000)</f>
        <v>2</v>
      </c>
      <c r="M1754" s="14" t="str">
        <f>IFERROR(MID(Table1[[#This Row],[price]],SEARCH("¹",Table1[[#This Row],[price]])+1, 10), MID(Table1[[#This Row],[price]],SEARCH("Rs. ",Table1[[#This Row],[price]])+4, 10))</f>
        <v>804</v>
      </c>
      <c r="N1754" s="6" t="str">
        <f>IF(ISNUMBER(SEARCH("Men", Table1[[#This Row],[name]])), "Men", "Women")</f>
        <v>Men</v>
      </c>
      <c r="O1754" s="6"/>
      <c r="P1754" s="6"/>
    </row>
    <row r="1755" spans="1:16" ht="19.8" customHeight="1" x14ac:dyDescent="0.3">
      <c r="A1755" t="s">
        <v>133</v>
      </c>
      <c r="B1755" t="s">
        <v>6887</v>
      </c>
      <c r="C1755" t="s">
        <v>17</v>
      </c>
      <c r="D1755" t="s">
        <v>106</v>
      </c>
      <c r="E1755" s="1" t="s">
        <v>6888</v>
      </c>
      <c r="F1755" s="1" t="s">
        <v>6138</v>
      </c>
      <c r="G1755" s="1" t="s">
        <v>6889</v>
      </c>
      <c r="H1755" t="s">
        <v>6890</v>
      </c>
      <c r="I1755" s="10" t="str">
        <f>IFERROR(LEFT(Table1[[#This Row],[ratingOld]],SEARCH("|", Table1[[#This Row],[ratingOld]])-2), AVERAGE(Table1[Ratings]))</f>
        <v>4.2</v>
      </c>
      <c r="J1755" s="1" t="str">
        <f>IF(Table1[[#This Row],[numBuyers]]&lt;&gt;"None",LEFT(Table1[[#This Row],[numBuyers]],SEARCH(" ",Table1[[#This Row],[numBuyers]])-1), "None")</f>
        <v>384</v>
      </c>
      <c r="K1755" s="1">
        <f>IFERROR(LEFT(Table1[[#This Row],[Column1]],SEARCH("k", Table1[[#This Row],[Column1]])-1), 0)</f>
        <v>0</v>
      </c>
      <c r="L1755" s="16" t="str">
        <f>IF(Table1[[#This Row],[Column2]]=0, Table1[[#This Row],[Column1]], Table1[[#This Row],[Column2]]*1000)</f>
        <v>384</v>
      </c>
      <c r="M1755" s="14" t="str">
        <f>IFERROR(MID(Table1[[#This Row],[price]],SEARCH("¹",Table1[[#This Row],[price]])+1, 10), MID(Table1[[#This Row],[price]],SEARCH("Rs. ",Table1[[#This Row],[price]])+4, 10))</f>
        <v>599</v>
      </c>
      <c r="N1755" s="6" t="str">
        <f>IF(ISNUMBER(SEARCH("Men", Table1[[#This Row],[name]])), "Men", "Women")</f>
        <v>Men</v>
      </c>
      <c r="O1755" s="6"/>
      <c r="P1755" s="6"/>
    </row>
    <row r="1756" spans="1:16" ht="19.8" customHeight="1" x14ac:dyDescent="0.3">
      <c r="A1756" t="s">
        <v>6891</v>
      </c>
      <c r="B1756" t="s">
        <v>6892</v>
      </c>
      <c r="C1756" t="s">
        <v>67</v>
      </c>
      <c r="D1756" t="s">
        <v>2197</v>
      </c>
      <c r="E1756" s="1" t="s">
        <v>6893</v>
      </c>
      <c r="F1756" s="1" t="s">
        <v>6894</v>
      </c>
      <c r="G1756" s="1" t="s">
        <v>6895</v>
      </c>
      <c r="H1756" t="s">
        <v>1655</v>
      </c>
      <c r="I1756" s="10" t="str">
        <f>IFERROR(LEFT(Table1[[#This Row],[ratingOld]],SEARCH("|", Table1[[#This Row],[ratingOld]])-2), AVERAGE(Table1[Ratings]))</f>
        <v>3.8</v>
      </c>
      <c r="J1756" s="1" t="str">
        <f>IF(Table1[[#This Row],[numBuyers]]&lt;&gt;"None",LEFT(Table1[[#This Row],[numBuyers]],SEARCH(" ",Table1[[#This Row],[numBuyers]])-1), "None")</f>
        <v>17</v>
      </c>
      <c r="K1756" s="1">
        <f>IFERROR(LEFT(Table1[[#This Row],[Column1]],SEARCH("k", Table1[[#This Row],[Column1]])-1), 0)</f>
        <v>0</v>
      </c>
      <c r="L1756" s="16" t="str">
        <f>IF(Table1[[#This Row],[Column2]]=0, Table1[[#This Row],[Column1]], Table1[[#This Row],[Column2]]*1000)</f>
        <v>17</v>
      </c>
      <c r="M1756" s="14" t="str">
        <f>IFERROR(MID(Table1[[#This Row],[price]],SEARCH("¹",Table1[[#This Row],[price]])+1, 10), MID(Table1[[#This Row],[price]],SEARCH("Rs. ",Table1[[#This Row],[price]])+4, 10))</f>
        <v>764</v>
      </c>
      <c r="N1756" s="6" t="str">
        <f>IF(ISNUMBER(SEARCH("Men", Table1[[#This Row],[name]])), "Men", "Women")</f>
        <v>Women</v>
      </c>
      <c r="O1756" s="6"/>
      <c r="P1756" s="6"/>
    </row>
    <row r="1757" spans="1:16" ht="19.8" customHeight="1" x14ac:dyDescent="0.3">
      <c r="A1757" t="s">
        <v>65</v>
      </c>
      <c r="B1757" t="s">
        <v>6896</v>
      </c>
      <c r="C1757" t="s">
        <v>3395</v>
      </c>
      <c r="D1757" t="s">
        <v>235</v>
      </c>
      <c r="E1757" t="s">
        <v>6897</v>
      </c>
      <c r="F1757" s="1" t="s">
        <v>1102</v>
      </c>
      <c r="G1757" s="1" t="s">
        <v>6898</v>
      </c>
      <c r="H1757" t="s">
        <v>6899</v>
      </c>
      <c r="I1757" s="10" t="str">
        <f>IFERROR(LEFT(Table1[[#This Row],[ratingOld]],SEARCH("|", Table1[[#This Row],[ratingOld]])-2), AVERAGE(Table1[Ratings]))</f>
        <v>4.2</v>
      </c>
      <c r="J1757" s="1" t="str">
        <f>IF(Table1[[#This Row],[numBuyers]]&lt;&gt;"None",LEFT(Table1[[#This Row],[numBuyers]],SEARCH(" ",Table1[[#This Row],[numBuyers]])-1), "None")</f>
        <v>920</v>
      </c>
      <c r="K1757" s="1">
        <f>IFERROR(LEFT(Table1[[#This Row],[Column1]],SEARCH("k", Table1[[#This Row],[Column1]])-1), 0)</f>
        <v>0</v>
      </c>
      <c r="L1757" s="16" t="str">
        <f>IF(Table1[[#This Row],[Column2]]=0, Table1[[#This Row],[Column1]], Table1[[#This Row],[Column2]]*1000)</f>
        <v>920</v>
      </c>
      <c r="M1757" s="14" t="str">
        <f>IFERROR(MID(Table1[[#This Row],[price]],SEARCH("¹",Table1[[#This Row],[price]])+1, 10), MID(Table1[[#This Row],[price]],SEARCH("Rs. ",Table1[[#This Row],[price]])+4, 10))</f>
        <v>437</v>
      </c>
      <c r="N1757" s="6" t="str">
        <f>IF(ISNUMBER(SEARCH("Men", Table1[[#This Row],[name]])), "Men", "Women")</f>
        <v>Men</v>
      </c>
      <c r="O1757" s="6"/>
      <c r="P1757" s="6"/>
    </row>
    <row r="1758" spans="1:16" ht="19.8" customHeight="1" x14ac:dyDescent="0.3">
      <c r="A1758" t="s">
        <v>2333</v>
      </c>
      <c r="B1758" t="s">
        <v>6900</v>
      </c>
      <c r="C1758" t="s">
        <v>2335</v>
      </c>
      <c r="D1758" t="s">
        <v>459</v>
      </c>
      <c r="E1758" s="1" t="s">
        <v>6901</v>
      </c>
      <c r="F1758" s="1" t="s">
        <v>2608</v>
      </c>
      <c r="G1758" s="1" t="s">
        <v>109</v>
      </c>
      <c r="H1758" t="s">
        <v>110</v>
      </c>
      <c r="I1758" s="10" t="str">
        <f>IFERROR(LEFT(Table1[[#This Row],[ratingOld]],SEARCH("|", Table1[[#This Row],[ratingOld]])-2), AVERAGE(Table1[Ratings]))</f>
        <v>4.3</v>
      </c>
      <c r="J1758" s="1" t="str">
        <f>IF(Table1[[#This Row],[numBuyers]]&lt;&gt;"None",LEFT(Table1[[#This Row],[numBuyers]],SEARCH(" ",Table1[[#This Row],[numBuyers]])-1), "None")</f>
        <v>1.3k</v>
      </c>
      <c r="K1758" s="1" t="str">
        <f>IFERROR(LEFT(Table1[[#This Row],[Column1]],SEARCH("k", Table1[[#This Row],[Column1]])-1), 0)</f>
        <v>1.3</v>
      </c>
      <c r="L1758" s="16">
        <f>IF(Table1[[#This Row],[Column2]]=0, Table1[[#This Row],[Column1]], Table1[[#This Row],[Column2]]*1000)</f>
        <v>1300</v>
      </c>
      <c r="M1758" s="14" t="str">
        <f>IFERROR(MID(Table1[[#This Row],[price]],SEARCH("¹",Table1[[#This Row],[price]])+1, 10), MID(Table1[[#This Row],[price]],SEARCH("Rs. ",Table1[[#This Row],[price]])+4, 10))</f>
        <v>519</v>
      </c>
      <c r="N1758" s="6" t="str">
        <f>IF(ISNUMBER(SEARCH("Men", Table1[[#This Row],[name]])), "Men", "Women")</f>
        <v>Men</v>
      </c>
      <c r="O1758" s="6"/>
      <c r="P1758" s="6"/>
    </row>
    <row r="1759" spans="1:16" ht="19.8" hidden="1" customHeight="1" x14ac:dyDescent="0.3">
      <c r="A1759" t="s">
        <v>998</v>
      </c>
      <c r="B1759" t="s">
        <v>6902</v>
      </c>
      <c r="C1759" t="s">
        <v>6903</v>
      </c>
      <c r="D1759" t="s">
        <v>680</v>
      </c>
      <c r="E1759" s="1" t="s">
        <v>6904</v>
      </c>
      <c r="F1759" s="1" t="s">
        <v>6905</v>
      </c>
      <c r="G1759" t="s">
        <v>21</v>
      </c>
      <c r="H1759" t="s">
        <v>21</v>
      </c>
      <c r="I1759" s="1" t="str">
        <f ca="1">IFERROR(LEFT(Table1[[#This Row],[ratingOld]],SEARCH("|", Table1[[#This Row],[ratingOld]])-2), AVERAGE(Table1[Ratings]))</f>
        <v>4.4</v>
      </c>
      <c r="J1759" s="1" t="str">
        <f>IF(Table1[[#This Row],[numBuyers]]&lt;&gt;"None",LEFT(Table1[[#This Row],[numBuyers]],SEARCH(" ",Table1[[#This Row],[numBuyers]])-1), "None")</f>
        <v>None</v>
      </c>
      <c r="K1759" s="1">
        <f>IFERROR(LEFT(Table1[[#This Row],[Column1]],SEARCH("k", Table1[[#This Row],[Column1]])-1), 0)</f>
        <v>0</v>
      </c>
      <c r="L1759" s="6" t="str">
        <f>IF(Table1[[#This Row],[Column2]]=0, Table1[[#This Row],[Column1]], Table1[[#This Row],[Column2]]*1000)</f>
        <v>None</v>
      </c>
      <c r="M1759" s="6" t="str">
        <f>IFERROR(MID(Table1[[#This Row],[price]],SEARCH("¹",Table1[[#This Row],[price]])+1, 10), MID(Table1[[#This Row],[price]],SEARCH("Rs. ",Table1[[#This Row],[price]])+4, 10))</f>
        <v>12445</v>
      </c>
      <c r="N1759" s="6" t="str">
        <f>IF(ISNUMBER(SEARCH("Men", Table1[[#This Row],[name]])), "Men", "Women")</f>
        <v>Men</v>
      </c>
      <c r="O1759" s="6" t="str">
        <f>TRIM(RIGHT(SUBSTITUTE(Table1[[#This Row],[name]], " ", REPT(" ", 100)), 100))</f>
        <v>Sneakers</v>
      </c>
      <c r="P175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60" spans="1:16" ht="19.8" customHeight="1" x14ac:dyDescent="0.3">
      <c r="A1760" t="s">
        <v>240</v>
      </c>
      <c r="B1760" t="s">
        <v>6906</v>
      </c>
      <c r="C1760" t="s">
        <v>17</v>
      </c>
      <c r="D1760" t="s">
        <v>6907</v>
      </c>
      <c r="E1760" s="1" t="s">
        <v>2968</v>
      </c>
      <c r="F1760" s="1" t="s">
        <v>6908</v>
      </c>
      <c r="G1760" s="1" t="s">
        <v>6909</v>
      </c>
      <c r="H1760" t="s">
        <v>5003</v>
      </c>
      <c r="I1760" s="10" t="str">
        <f>IFERROR(LEFT(Table1[[#This Row],[ratingOld]],SEARCH("|", Table1[[#This Row],[ratingOld]])-2), AVERAGE(Table1[Ratings]))</f>
        <v>4.1</v>
      </c>
      <c r="J1760" s="1" t="str">
        <f>IF(Table1[[#This Row],[numBuyers]]&lt;&gt;"None",LEFT(Table1[[#This Row],[numBuyers]],SEARCH(" ",Table1[[#This Row],[numBuyers]])-1), "None")</f>
        <v>553</v>
      </c>
      <c r="K1760" s="1">
        <f>IFERROR(LEFT(Table1[[#This Row],[Column1]],SEARCH("k", Table1[[#This Row],[Column1]])-1), 0)</f>
        <v>0</v>
      </c>
      <c r="L1760" s="16" t="str">
        <f>IF(Table1[[#This Row],[Column2]]=0, Table1[[#This Row],[Column1]], Table1[[#This Row],[Column2]]*1000)</f>
        <v>553</v>
      </c>
      <c r="M1760" s="14" t="str">
        <f>IFERROR(MID(Table1[[#This Row],[price]],SEARCH("¹",Table1[[#This Row],[price]])+1, 10), MID(Table1[[#This Row],[price]],SEARCH("Rs. ",Table1[[#This Row],[price]])+4, 10))</f>
        <v>599</v>
      </c>
      <c r="N1760" s="6" t="str">
        <f>IF(ISNUMBER(SEARCH("Men", Table1[[#This Row],[name]])), "Men", "Women")</f>
        <v>Women</v>
      </c>
      <c r="O1760" s="6"/>
      <c r="P1760" s="6"/>
    </row>
    <row r="1761" spans="1:16" ht="19.8" customHeight="1" x14ac:dyDescent="0.3">
      <c r="A1761" t="s">
        <v>85</v>
      </c>
      <c r="B1761" t="s">
        <v>4030</v>
      </c>
      <c r="C1761" t="s">
        <v>87</v>
      </c>
      <c r="D1761" t="s">
        <v>88</v>
      </c>
      <c r="E1761" s="1" t="s">
        <v>6910</v>
      </c>
      <c r="F1761" s="1" t="s">
        <v>6911</v>
      </c>
      <c r="G1761" s="1" t="s">
        <v>6912</v>
      </c>
      <c r="H1761" t="s">
        <v>1494</v>
      </c>
      <c r="I1761" s="10" t="str">
        <f>IFERROR(LEFT(Table1[[#This Row],[ratingOld]],SEARCH("|", Table1[[#This Row],[ratingOld]])-2), AVERAGE(Table1[Ratings]))</f>
        <v>3.9</v>
      </c>
      <c r="J1761" s="1" t="str">
        <f>IF(Table1[[#This Row],[numBuyers]]&lt;&gt;"None",LEFT(Table1[[#This Row],[numBuyers]],SEARCH(" ",Table1[[#This Row],[numBuyers]])-1), "None")</f>
        <v>90</v>
      </c>
      <c r="K1761" s="1">
        <f>IFERROR(LEFT(Table1[[#This Row],[Column1]],SEARCH("k", Table1[[#This Row],[Column1]])-1), 0)</f>
        <v>0</v>
      </c>
      <c r="L1761" s="16" t="str">
        <f>IF(Table1[[#This Row],[Column2]]=0, Table1[[#This Row],[Column1]], Table1[[#This Row],[Column2]]*1000)</f>
        <v>90</v>
      </c>
      <c r="M1761" s="14" t="str">
        <f>IFERROR(MID(Table1[[#This Row],[price]],SEARCH("¹",Table1[[#This Row],[price]])+1, 10), MID(Table1[[#This Row],[price]],SEARCH("Rs. ",Table1[[#This Row],[price]])+4, 10))</f>
        <v>2069</v>
      </c>
      <c r="N1761" s="6" t="str">
        <f>IF(ISNUMBER(SEARCH("Men", Table1[[#This Row],[name]])), "Men", "Women")</f>
        <v>Men</v>
      </c>
      <c r="O1761" s="6"/>
      <c r="P1761" s="6"/>
    </row>
    <row r="1762" spans="1:16" ht="19.8" customHeight="1" x14ac:dyDescent="0.3">
      <c r="A1762" t="s">
        <v>227</v>
      </c>
      <c r="B1762" t="s">
        <v>6913</v>
      </c>
      <c r="C1762" t="s">
        <v>762</v>
      </c>
      <c r="D1762" t="s">
        <v>106</v>
      </c>
      <c r="E1762" s="1" t="s">
        <v>6914</v>
      </c>
      <c r="F1762" s="1" t="s">
        <v>2512</v>
      </c>
      <c r="G1762" s="1" t="s">
        <v>6915</v>
      </c>
      <c r="H1762" t="s">
        <v>3239</v>
      </c>
      <c r="I1762" s="10" t="str">
        <f>IFERROR(LEFT(Table1[[#This Row],[ratingOld]],SEARCH("|", Table1[[#This Row],[ratingOld]])-2), AVERAGE(Table1[Ratings]))</f>
        <v>3.9</v>
      </c>
      <c r="J1762" s="1" t="str">
        <f>IF(Table1[[#This Row],[numBuyers]]&lt;&gt;"None",LEFT(Table1[[#This Row],[numBuyers]],SEARCH(" ",Table1[[#This Row],[numBuyers]])-1), "None")</f>
        <v>94</v>
      </c>
      <c r="K1762" s="1">
        <f>IFERROR(LEFT(Table1[[#This Row],[Column1]],SEARCH("k", Table1[[#This Row],[Column1]])-1), 0)</f>
        <v>0</v>
      </c>
      <c r="L1762" s="16" t="str">
        <f>IF(Table1[[#This Row],[Column2]]=0, Table1[[#This Row],[Column1]], Table1[[#This Row],[Column2]]*1000)</f>
        <v>94</v>
      </c>
      <c r="M1762" s="14" t="str">
        <f>IFERROR(MID(Table1[[#This Row],[price]],SEARCH("¹",Table1[[#This Row],[price]])+1, 10), MID(Table1[[#This Row],[price]],SEARCH("Rs. ",Table1[[#This Row],[price]])+4, 10))</f>
        <v>499</v>
      </c>
      <c r="N1762" s="6" t="str">
        <f>IF(ISNUMBER(SEARCH("Men", Table1[[#This Row],[name]])), "Men", "Women")</f>
        <v>Women</v>
      </c>
      <c r="O1762" s="6"/>
      <c r="P1762" s="6"/>
    </row>
    <row r="1763" spans="1:16" ht="19.8" customHeight="1" x14ac:dyDescent="0.3">
      <c r="A1763" t="s">
        <v>7</v>
      </c>
      <c r="B1763" t="s">
        <v>6916</v>
      </c>
      <c r="C1763" t="s">
        <v>2651</v>
      </c>
      <c r="D1763" t="s">
        <v>201</v>
      </c>
      <c r="E1763" s="1" t="s">
        <v>6917</v>
      </c>
      <c r="F1763" s="1" t="s">
        <v>823</v>
      </c>
      <c r="G1763" s="1" t="s">
        <v>6918</v>
      </c>
      <c r="H1763" t="s">
        <v>5293</v>
      </c>
      <c r="I1763" s="10" t="str">
        <f>IFERROR(LEFT(Table1[[#This Row],[ratingOld]],SEARCH("|", Table1[[#This Row],[ratingOld]])-2), AVERAGE(Table1[Ratings]))</f>
        <v>4.2</v>
      </c>
      <c r="J1763" s="1" t="str">
        <f>IF(Table1[[#This Row],[numBuyers]]&lt;&gt;"None",LEFT(Table1[[#This Row],[numBuyers]],SEARCH(" ",Table1[[#This Row],[numBuyers]])-1), "None")</f>
        <v>43</v>
      </c>
      <c r="K1763" s="1">
        <f>IFERROR(LEFT(Table1[[#This Row],[Column1]],SEARCH("k", Table1[[#This Row],[Column1]])-1), 0)</f>
        <v>0</v>
      </c>
      <c r="L1763" s="16" t="str">
        <f>IF(Table1[[#This Row],[Column2]]=0, Table1[[#This Row],[Column1]], Table1[[#This Row],[Column2]]*1000)</f>
        <v>43</v>
      </c>
      <c r="M1763" s="14" t="str">
        <f>IFERROR(MID(Table1[[#This Row],[price]],SEARCH("¹",Table1[[#This Row],[price]])+1, 10), MID(Table1[[#This Row],[price]],SEARCH("Rs. ",Table1[[#This Row],[price]])+4, 10))</f>
        <v>4899</v>
      </c>
      <c r="N1763" s="6" t="str">
        <f>IF(ISNUMBER(SEARCH("Men", Table1[[#This Row],[name]])), "Men", "Women")</f>
        <v>Men</v>
      </c>
      <c r="O1763" s="6"/>
      <c r="P1763" s="6"/>
    </row>
    <row r="1764" spans="1:16" ht="19.8" customHeight="1" x14ac:dyDescent="0.3">
      <c r="A1764" t="s">
        <v>127</v>
      </c>
      <c r="B1764" t="s">
        <v>2776</v>
      </c>
      <c r="C1764" t="s">
        <v>5857</v>
      </c>
      <c r="D1764" t="s">
        <v>6919</v>
      </c>
      <c r="E1764" s="1" t="s">
        <v>6920</v>
      </c>
      <c r="F1764" s="1" t="s">
        <v>6921</v>
      </c>
      <c r="G1764" s="1" t="s">
        <v>6922</v>
      </c>
      <c r="H1764" t="s">
        <v>5535</v>
      </c>
      <c r="I1764" s="10" t="str">
        <f>IFERROR(LEFT(Table1[[#This Row],[ratingOld]],SEARCH("|", Table1[[#This Row],[ratingOld]])-2), AVERAGE(Table1[Ratings]))</f>
        <v>3.5</v>
      </c>
      <c r="J1764" s="1" t="str">
        <f>IF(Table1[[#This Row],[numBuyers]]&lt;&gt;"None",LEFT(Table1[[#This Row],[numBuyers]],SEARCH(" ",Table1[[#This Row],[numBuyers]])-1), "None")</f>
        <v>131</v>
      </c>
      <c r="K1764" s="1">
        <f>IFERROR(LEFT(Table1[[#This Row],[Column1]],SEARCH("k", Table1[[#This Row],[Column1]])-1), 0)</f>
        <v>0</v>
      </c>
      <c r="L1764" s="16" t="str">
        <f>IF(Table1[[#This Row],[Column2]]=0, Table1[[#This Row],[Column1]], Table1[[#This Row],[Column2]]*1000)</f>
        <v>131</v>
      </c>
      <c r="M1764" s="14" t="str">
        <f>IFERROR(MID(Table1[[#This Row],[price]],SEARCH("¹",Table1[[#This Row],[price]])+1, 10), MID(Table1[[#This Row],[price]],SEARCH("Rs. ",Table1[[#This Row],[price]])+4, 10))</f>
        <v>1109</v>
      </c>
      <c r="N1764" s="6" t="str">
        <f>IF(ISNUMBER(SEARCH("Men", Table1[[#This Row],[name]])), "Men", "Women")</f>
        <v>Men</v>
      </c>
      <c r="O1764" s="6"/>
      <c r="P1764" s="6"/>
    </row>
    <row r="1765" spans="1:16" ht="19.8" customHeight="1" x14ac:dyDescent="0.3">
      <c r="A1765" t="s">
        <v>1827</v>
      </c>
      <c r="B1765" t="s">
        <v>6923</v>
      </c>
      <c r="C1765" t="s">
        <v>135</v>
      </c>
      <c r="D1765" t="s">
        <v>21</v>
      </c>
      <c r="E1765" t="s">
        <v>6924</v>
      </c>
      <c r="F1765" s="1" t="s">
        <v>285</v>
      </c>
      <c r="G1765" s="1" t="s">
        <v>2597</v>
      </c>
      <c r="H1765" t="s">
        <v>440</v>
      </c>
      <c r="I1765" s="10" t="str">
        <f>IFERROR(LEFT(Table1[[#This Row],[ratingOld]],SEARCH("|", Table1[[#This Row],[ratingOld]])-2), AVERAGE(Table1[Ratings]))</f>
        <v>4.4</v>
      </c>
      <c r="J1765" s="1" t="str">
        <f>IF(Table1[[#This Row],[numBuyers]]&lt;&gt;"None",LEFT(Table1[[#This Row],[numBuyers]],SEARCH(" ",Table1[[#This Row],[numBuyers]])-1), "None")</f>
        <v>1.4k</v>
      </c>
      <c r="K1765" s="1" t="str">
        <f>IFERROR(LEFT(Table1[[#This Row],[Column1]],SEARCH("k", Table1[[#This Row],[Column1]])-1), 0)</f>
        <v>1.4</v>
      </c>
      <c r="L1765" s="16">
        <f>IF(Table1[[#This Row],[Column2]]=0, Table1[[#This Row],[Column1]], Table1[[#This Row],[Column2]]*1000)</f>
        <v>1400</v>
      </c>
      <c r="M1765" s="14" t="str">
        <f>IFERROR(MID(Table1[[#This Row],[price]],SEARCH("¹",Table1[[#This Row],[price]])+1, 10), MID(Table1[[#This Row],[price]],SEARCH("Rs. ",Table1[[#This Row],[price]])+4, 10))</f>
        <v>1899</v>
      </c>
      <c r="N1765" s="6" t="str">
        <f>IF(ISNUMBER(SEARCH("Men", Table1[[#This Row],[name]])), "Men", "Women")</f>
        <v>Men</v>
      </c>
      <c r="O1765" s="6"/>
      <c r="P1765" s="6"/>
    </row>
    <row r="1766" spans="1:16" ht="19.8" customHeight="1" x14ac:dyDescent="0.3">
      <c r="A1766" t="s">
        <v>240</v>
      </c>
      <c r="B1766" t="s">
        <v>6925</v>
      </c>
      <c r="C1766" t="s">
        <v>1888</v>
      </c>
      <c r="D1766" t="s">
        <v>466</v>
      </c>
      <c r="E1766" t="s">
        <v>6926</v>
      </c>
      <c r="F1766" t="s">
        <v>373</v>
      </c>
      <c r="G1766" s="1" t="s">
        <v>6927</v>
      </c>
      <c r="H1766" t="s">
        <v>6928</v>
      </c>
      <c r="I1766" s="10" t="str">
        <f>IFERROR(LEFT(Table1[[#This Row],[ratingOld]],SEARCH("|", Table1[[#This Row],[ratingOld]])-2), AVERAGE(Table1[Ratings]))</f>
        <v>3.5</v>
      </c>
      <c r="J1766" s="1" t="str">
        <f>IF(Table1[[#This Row],[numBuyers]]&lt;&gt;"None",LEFT(Table1[[#This Row],[numBuyers]],SEARCH(" ",Table1[[#This Row],[numBuyers]])-1), "None")</f>
        <v>370</v>
      </c>
      <c r="K1766" s="1">
        <f>IFERROR(LEFT(Table1[[#This Row],[Column1]],SEARCH("k", Table1[[#This Row],[Column1]])-1), 0)</f>
        <v>0</v>
      </c>
      <c r="L1766" s="16" t="str">
        <f>IF(Table1[[#This Row],[Column2]]=0, Table1[[#This Row],[Column1]], Table1[[#This Row],[Column2]]*1000)</f>
        <v>370</v>
      </c>
      <c r="M1766" s="14" t="str">
        <f>IFERROR(MID(Table1[[#This Row],[price]],SEARCH("¹",Table1[[#This Row],[price]])+1, 10), MID(Table1[[#This Row],[price]],SEARCH("Rs. ",Table1[[#This Row],[price]])+4, 10))</f>
        <v>883</v>
      </c>
      <c r="N1766" s="6" t="str">
        <f>IF(ISNUMBER(SEARCH("Men", Table1[[#This Row],[name]])), "Men", "Women")</f>
        <v>Men</v>
      </c>
      <c r="O1766" s="6"/>
      <c r="P1766" s="6"/>
    </row>
    <row r="1767" spans="1:16" ht="19.8" customHeight="1" x14ac:dyDescent="0.3">
      <c r="A1767" t="s">
        <v>375</v>
      </c>
      <c r="B1767" t="s">
        <v>6929</v>
      </c>
      <c r="C1767" t="s">
        <v>392</v>
      </c>
      <c r="D1767" t="s">
        <v>378</v>
      </c>
      <c r="E1767" s="1" t="s">
        <v>6930</v>
      </c>
      <c r="F1767" s="1" t="s">
        <v>6931</v>
      </c>
      <c r="G1767" s="1" t="s">
        <v>6932</v>
      </c>
      <c r="H1767" t="s">
        <v>6933</v>
      </c>
      <c r="I1767" s="10" t="str">
        <f>IFERROR(LEFT(Table1[[#This Row],[ratingOld]],SEARCH("|", Table1[[#This Row],[ratingOld]])-2), AVERAGE(Table1[Ratings]))</f>
        <v>3.5</v>
      </c>
      <c r="J1767" s="1" t="str">
        <f>IF(Table1[[#This Row],[numBuyers]]&lt;&gt;"None",LEFT(Table1[[#This Row],[numBuyers]],SEARCH(" ",Table1[[#This Row],[numBuyers]])-1), "None")</f>
        <v>136</v>
      </c>
      <c r="K1767" s="1">
        <f>IFERROR(LEFT(Table1[[#This Row],[Column1]],SEARCH("k", Table1[[#This Row],[Column1]])-1), 0)</f>
        <v>0</v>
      </c>
      <c r="L1767" s="16" t="str">
        <f>IF(Table1[[#This Row],[Column2]]=0, Table1[[#This Row],[Column1]], Table1[[#This Row],[Column2]]*1000)</f>
        <v>136</v>
      </c>
      <c r="M1767" s="14" t="str">
        <f>IFERROR(MID(Table1[[#This Row],[price]],SEARCH("¹",Table1[[#This Row],[price]])+1, 10), MID(Table1[[#This Row],[price]],SEARCH("Rs. ",Table1[[#This Row],[price]])+4, 10))</f>
        <v>799</v>
      </c>
      <c r="N1767" s="6" t="str">
        <f>IF(ISNUMBER(SEARCH("Men", Table1[[#This Row],[name]])), "Men", "Women")</f>
        <v>Men</v>
      </c>
      <c r="O1767" s="6"/>
      <c r="P1767" s="6"/>
    </row>
    <row r="1768" spans="1:16" ht="19.8" customHeight="1" x14ac:dyDescent="0.3">
      <c r="A1768" t="s">
        <v>3694</v>
      </c>
      <c r="B1768" t="s">
        <v>6934</v>
      </c>
      <c r="C1768" t="s">
        <v>6935</v>
      </c>
      <c r="D1768" t="s">
        <v>2294</v>
      </c>
      <c r="E1768" t="s">
        <v>6936</v>
      </c>
      <c r="F1768" t="s">
        <v>373</v>
      </c>
      <c r="G1768" s="1" t="s">
        <v>6937</v>
      </c>
      <c r="H1768" t="s">
        <v>6938</v>
      </c>
      <c r="I1768" s="10" t="str">
        <f>IFERROR(LEFT(Table1[[#This Row],[ratingOld]],SEARCH("|", Table1[[#This Row],[ratingOld]])-2), AVERAGE(Table1[Ratings]))</f>
        <v>4</v>
      </c>
      <c r="J1768" s="1" t="str">
        <f>IF(Table1[[#This Row],[numBuyers]]&lt;&gt;"None",LEFT(Table1[[#This Row],[numBuyers]],SEARCH(" ",Table1[[#This Row],[numBuyers]])-1), "None")</f>
        <v>854</v>
      </c>
      <c r="K1768" s="1">
        <f>IFERROR(LEFT(Table1[[#This Row],[Column1]],SEARCH("k", Table1[[#This Row],[Column1]])-1), 0)</f>
        <v>0</v>
      </c>
      <c r="L1768" s="16" t="str">
        <f>IF(Table1[[#This Row],[Column2]]=0, Table1[[#This Row],[Column1]], Table1[[#This Row],[Column2]]*1000)</f>
        <v>854</v>
      </c>
      <c r="M1768" s="14" t="str">
        <f>IFERROR(MID(Table1[[#This Row],[price]],SEARCH("¹",Table1[[#This Row],[price]])+1, 10), MID(Table1[[#This Row],[price]],SEARCH("Rs. ",Table1[[#This Row],[price]])+4, 10))</f>
        <v>413</v>
      </c>
      <c r="N1768" s="6" t="str">
        <f>IF(ISNUMBER(SEARCH("Men", Table1[[#This Row],[name]])), "Men", "Women")</f>
        <v>Men</v>
      </c>
      <c r="O1768" s="6"/>
      <c r="P1768" s="6"/>
    </row>
    <row r="1769" spans="1:16" ht="19.8" customHeight="1" x14ac:dyDescent="0.3">
      <c r="A1769" t="s">
        <v>240</v>
      </c>
      <c r="B1769" t="s">
        <v>6939</v>
      </c>
      <c r="C1769" t="s">
        <v>6842</v>
      </c>
      <c r="D1769" t="s">
        <v>466</v>
      </c>
      <c r="E1769" t="s">
        <v>6940</v>
      </c>
      <c r="F1769" s="1" t="s">
        <v>308</v>
      </c>
      <c r="G1769" s="1" t="s">
        <v>6941</v>
      </c>
      <c r="H1769" t="s">
        <v>1803</v>
      </c>
      <c r="I1769" s="10" t="str">
        <f>IFERROR(LEFT(Table1[[#This Row],[ratingOld]],SEARCH("|", Table1[[#This Row],[ratingOld]])-2), AVERAGE(Table1[Ratings]))</f>
        <v>4.4</v>
      </c>
      <c r="J1769" s="1" t="str">
        <f>IF(Table1[[#This Row],[numBuyers]]&lt;&gt;"None",LEFT(Table1[[#This Row],[numBuyers]],SEARCH(" ",Table1[[#This Row],[numBuyers]])-1), "None")</f>
        <v>5.1k</v>
      </c>
      <c r="K1769" s="1" t="str">
        <f>IFERROR(LEFT(Table1[[#This Row],[Column1]],SEARCH("k", Table1[[#This Row],[Column1]])-1), 0)</f>
        <v>5.1</v>
      </c>
      <c r="L1769" s="16">
        <f>IF(Table1[[#This Row],[Column2]]=0, Table1[[#This Row],[Column1]], Table1[[#This Row],[Column2]]*1000)</f>
        <v>5100</v>
      </c>
      <c r="M1769" s="14" t="str">
        <f>IFERROR(MID(Table1[[#This Row],[price]],SEARCH("¹",Table1[[#This Row],[price]])+1, 10), MID(Table1[[#This Row],[price]],SEARCH("Rs. ",Table1[[#This Row],[price]])+4, 10))</f>
        <v>623</v>
      </c>
      <c r="N1769" s="6" t="str">
        <f>IF(ISNUMBER(SEARCH("Men", Table1[[#This Row],[name]])), "Men", "Women")</f>
        <v>Men</v>
      </c>
      <c r="O1769" s="6"/>
      <c r="P1769" s="6"/>
    </row>
    <row r="1770" spans="1:16" ht="19.8" customHeight="1" x14ac:dyDescent="0.3">
      <c r="A1770" t="s">
        <v>127</v>
      </c>
      <c r="B1770" t="s">
        <v>6942</v>
      </c>
      <c r="C1770" t="s">
        <v>17</v>
      </c>
      <c r="D1770" t="s">
        <v>459</v>
      </c>
      <c r="E1770" t="s">
        <v>6943</v>
      </c>
      <c r="F1770" s="1" t="s">
        <v>6944</v>
      </c>
      <c r="G1770" s="1" t="s">
        <v>6945</v>
      </c>
      <c r="H1770" t="s">
        <v>6946</v>
      </c>
      <c r="I1770" s="10" t="str">
        <f>IFERROR(LEFT(Table1[[#This Row],[ratingOld]],SEARCH("|", Table1[[#This Row],[ratingOld]])-2), AVERAGE(Table1[Ratings]))</f>
        <v>4.1</v>
      </c>
      <c r="J1770" s="1" t="str">
        <f>IF(Table1[[#This Row],[numBuyers]]&lt;&gt;"None",LEFT(Table1[[#This Row],[numBuyers]],SEARCH(" ",Table1[[#This Row],[numBuyers]])-1), "None")</f>
        <v>202</v>
      </c>
      <c r="K1770" s="1">
        <f>IFERROR(LEFT(Table1[[#This Row],[Column1]],SEARCH("k", Table1[[#This Row],[Column1]])-1), 0)</f>
        <v>0</v>
      </c>
      <c r="L1770" s="16" t="str">
        <f>IF(Table1[[#This Row],[Column2]]=0, Table1[[#This Row],[Column1]], Table1[[#This Row],[Column2]]*1000)</f>
        <v>202</v>
      </c>
      <c r="M1770" s="14" t="str">
        <f>IFERROR(MID(Table1[[#This Row],[price]],SEARCH("¹",Table1[[#This Row],[price]])+1, 10), MID(Table1[[#This Row],[price]],SEARCH("Rs. ",Table1[[#This Row],[price]])+4, 10))</f>
        <v>599</v>
      </c>
      <c r="N1770" s="6" t="str">
        <f>IF(ISNUMBER(SEARCH("Men", Table1[[#This Row],[name]])), "Men", "Women")</f>
        <v>Men</v>
      </c>
      <c r="O1770" s="6"/>
      <c r="P1770" s="6"/>
    </row>
    <row r="1771" spans="1:16" ht="19.8" hidden="1" customHeight="1" x14ac:dyDescent="0.3">
      <c r="A1771" t="s">
        <v>951</v>
      </c>
      <c r="B1771" t="s">
        <v>2177</v>
      </c>
      <c r="C1771" t="s">
        <v>6947</v>
      </c>
      <c r="D1771" t="s">
        <v>393</v>
      </c>
      <c r="E1771" s="1" t="s">
        <v>6948</v>
      </c>
      <c r="F1771" s="1" t="s">
        <v>130</v>
      </c>
      <c r="G1771" t="s">
        <v>21</v>
      </c>
      <c r="H1771" t="s">
        <v>21</v>
      </c>
      <c r="I1771" s="1" t="str">
        <f ca="1">IFERROR(LEFT(Table1[[#This Row],[ratingOld]],SEARCH("|", Table1[[#This Row],[ratingOld]])-2), AVERAGE(Table1[Ratings]))</f>
        <v>4.4</v>
      </c>
      <c r="J1771" s="1" t="str">
        <f>IF(Table1[[#This Row],[numBuyers]]&lt;&gt;"None",LEFT(Table1[[#This Row],[numBuyers]],SEARCH(" ",Table1[[#This Row],[numBuyers]])-1), "None")</f>
        <v>None</v>
      </c>
      <c r="K1771" s="1">
        <f>IFERROR(LEFT(Table1[[#This Row],[Column1]],SEARCH("k", Table1[[#This Row],[Column1]])-1), 0)</f>
        <v>0</v>
      </c>
      <c r="L1771" s="6" t="str">
        <f>IF(Table1[[#This Row],[Column2]]=0, Table1[[#This Row],[Column1]], Table1[[#This Row],[Column2]]*1000)</f>
        <v>None</v>
      </c>
      <c r="M1771" s="6" t="str">
        <f>IFERROR(MID(Table1[[#This Row],[price]],SEARCH("¹",Table1[[#This Row],[price]])+1, 10), MID(Table1[[#This Row],[price]],SEARCH("Rs. ",Table1[[#This Row],[price]])+4, 10))</f>
        <v>1595</v>
      </c>
      <c r="N1771" s="6" t="str">
        <f>IF(ISNUMBER(SEARCH("Men", Table1[[#This Row],[name]])), "Men", "Women")</f>
        <v>Men</v>
      </c>
      <c r="O1771" s="6" t="str">
        <f>TRIM(RIGHT(SUBSTITUTE(Table1[[#This Row],[name]], " ", REPT(" ", 100)), 100))</f>
        <v>Sneakers</v>
      </c>
      <c r="P177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1772" spans="1:16" ht="19.8" customHeight="1" x14ac:dyDescent="0.3">
      <c r="A1772" t="s">
        <v>717</v>
      </c>
      <c r="B1772" t="s">
        <v>6949</v>
      </c>
      <c r="C1772" t="s">
        <v>6950</v>
      </c>
      <c r="D1772" t="s">
        <v>6951</v>
      </c>
      <c r="E1772" s="1" t="s">
        <v>6952</v>
      </c>
      <c r="F1772" t="s">
        <v>6953</v>
      </c>
      <c r="G1772" s="1" t="s">
        <v>3180</v>
      </c>
      <c r="H1772" t="s">
        <v>2966</v>
      </c>
      <c r="I1772" s="10" t="str">
        <f>IFERROR(LEFT(Table1[[#This Row],[ratingOld]],SEARCH("|", Table1[[#This Row],[ratingOld]])-2), AVERAGE(Table1[Ratings]))</f>
        <v>4.3</v>
      </c>
      <c r="J1772" s="1" t="str">
        <f>IF(Table1[[#This Row],[numBuyers]]&lt;&gt;"None",LEFT(Table1[[#This Row],[numBuyers]],SEARCH(" ",Table1[[#This Row],[numBuyers]])-1), "None")</f>
        <v>56</v>
      </c>
      <c r="K1772" s="1">
        <f>IFERROR(LEFT(Table1[[#This Row],[Column1]],SEARCH("k", Table1[[#This Row],[Column1]])-1), 0)</f>
        <v>0</v>
      </c>
      <c r="L1772" s="16" t="str">
        <f>IF(Table1[[#This Row],[Column2]]=0, Table1[[#This Row],[Column1]], Table1[[#This Row],[Column2]]*1000)</f>
        <v>56</v>
      </c>
      <c r="M1772" s="14" t="str">
        <f>IFERROR(MID(Table1[[#This Row],[price]],SEARCH("¹",Table1[[#This Row],[price]])+1, 10), MID(Table1[[#This Row],[price]],SEARCH("Rs. ",Table1[[#This Row],[price]])+4, 10))</f>
        <v>8259</v>
      </c>
      <c r="N1772" s="6" t="str">
        <f>IF(ISNUMBER(SEARCH("Men", Table1[[#This Row],[name]])), "Men", "Women")</f>
        <v>Men</v>
      </c>
      <c r="O1772" s="6"/>
      <c r="P1772" s="6"/>
    </row>
    <row r="1773" spans="1:16" ht="19.8" hidden="1" customHeight="1" x14ac:dyDescent="0.3">
      <c r="A1773" t="s">
        <v>288</v>
      </c>
      <c r="B1773" t="s">
        <v>6954</v>
      </c>
      <c r="C1773" t="s">
        <v>37</v>
      </c>
      <c r="D1773" t="s">
        <v>459</v>
      </c>
      <c r="E1773" s="1" t="s">
        <v>6955</v>
      </c>
      <c r="F1773" t="s">
        <v>6956</v>
      </c>
      <c r="G1773" t="s">
        <v>21</v>
      </c>
      <c r="H1773" t="s">
        <v>21</v>
      </c>
      <c r="I1773" s="1" t="str">
        <f ca="1">IFERROR(LEFT(Table1[[#This Row],[ratingOld]],SEARCH("|", Table1[[#This Row],[ratingOld]])-2), AVERAGE(Table1[Ratings]))</f>
        <v>4.4</v>
      </c>
      <c r="J1773" s="1" t="str">
        <f>IF(Table1[[#This Row],[numBuyers]]&lt;&gt;"None",LEFT(Table1[[#This Row],[numBuyers]],SEARCH(" ",Table1[[#This Row],[numBuyers]])-1), "None")</f>
        <v>None</v>
      </c>
      <c r="K1773" s="1">
        <f>IFERROR(LEFT(Table1[[#This Row],[Column1]],SEARCH("k", Table1[[#This Row],[Column1]])-1), 0)</f>
        <v>0</v>
      </c>
      <c r="L1773" s="6" t="str">
        <f>IF(Table1[[#This Row],[Column2]]=0, Table1[[#This Row],[Column1]], Table1[[#This Row],[Column2]]*1000)</f>
        <v>None</v>
      </c>
      <c r="M1773" s="6" t="str">
        <f>IFERROR(MID(Table1[[#This Row],[price]],SEARCH("¹",Table1[[#This Row],[price]])+1, 10), MID(Table1[[#This Row],[price]],SEARCH("Rs. ",Table1[[#This Row],[price]])+4, 10))</f>
        <v>999</v>
      </c>
      <c r="N1773" s="6" t="str">
        <f>IF(ISNUMBER(SEARCH("Men", Table1[[#This Row],[name]])), "Men", "Women")</f>
        <v>Women</v>
      </c>
      <c r="O1773" s="6" t="str">
        <f>TRIM(RIGHT(SUBSTITUTE(Table1[[#This Row],[name]], " ", REPT(" ", 100)), 100))</f>
        <v>Bag</v>
      </c>
      <c r="P177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74" spans="1:16" ht="19.8" customHeight="1" x14ac:dyDescent="0.3">
      <c r="A1774" t="s">
        <v>1445</v>
      </c>
      <c r="B1774" t="s">
        <v>6957</v>
      </c>
      <c r="C1774" t="s">
        <v>6958</v>
      </c>
      <c r="D1774" t="s">
        <v>1639</v>
      </c>
      <c r="E1774" s="1" t="s">
        <v>6959</v>
      </c>
      <c r="F1774" s="1" t="s">
        <v>4203</v>
      </c>
      <c r="G1774" s="1" t="s">
        <v>6960</v>
      </c>
      <c r="H1774" t="s">
        <v>1735</v>
      </c>
      <c r="I1774" s="10" t="str">
        <f>IFERROR(LEFT(Table1[[#This Row],[ratingOld]],SEARCH("|", Table1[[#This Row],[ratingOld]])-2), AVERAGE(Table1[Ratings]))</f>
        <v>4</v>
      </c>
      <c r="J1774" s="1" t="str">
        <f>IF(Table1[[#This Row],[numBuyers]]&lt;&gt;"None",LEFT(Table1[[#This Row],[numBuyers]],SEARCH(" ",Table1[[#This Row],[numBuyers]])-1), "None")</f>
        <v>96</v>
      </c>
      <c r="K1774" s="1">
        <f>IFERROR(LEFT(Table1[[#This Row],[Column1]],SEARCH("k", Table1[[#This Row],[Column1]])-1), 0)</f>
        <v>0</v>
      </c>
      <c r="L1774" s="16" t="str">
        <f>IF(Table1[[#This Row],[Column2]]=0, Table1[[#This Row],[Column1]], Table1[[#This Row],[Column2]]*1000)</f>
        <v>96</v>
      </c>
      <c r="M1774" s="14" t="str">
        <f>IFERROR(MID(Table1[[#This Row],[price]],SEARCH("¹",Table1[[#This Row],[price]])+1, 10), MID(Table1[[#This Row],[price]],SEARCH("Rs. ",Table1[[#This Row],[price]])+4, 10))</f>
        <v>1781</v>
      </c>
      <c r="N1774" s="6" t="str">
        <f>IF(ISNUMBER(SEARCH("Men", Table1[[#This Row],[name]])), "Men", "Women")</f>
        <v>Men</v>
      </c>
      <c r="O1774" s="6"/>
      <c r="P1774" s="6"/>
    </row>
    <row r="1775" spans="1:16" ht="19.8" customHeight="1" x14ac:dyDescent="0.3">
      <c r="A1775" t="s">
        <v>1558</v>
      </c>
      <c r="B1775" t="s">
        <v>6961</v>
      </c>
      <c r="C1775" t="s">
        <v>2793</v>
      </c>
      <c r="D1775" t="s">
        <v>459</v>
      </c>
      <c r="E1775" t="s">
        <v>1330</v>
      </c>
      <c r="F1775" s="1" t="s">
        <v>137</v>
      </c>
      <c r="G1775" s="1" t="s">
        <v>6962</v>
      </c>
      <c r="H1775" t="s">
        <v>3074</v>
      </c>
      <c r="I1775" s="10" t="str">
        <f>IFERROR(LEFT(Table1[[#This Row],[ratingOld]],SEARCH("|", Table1[[#This Row],[ratingOld]])-2), AVERAGE(Table1[Ratings]))</f>
        <v>3.6</v>
      </c>
      <c r="J1775" s="1" t="str">
        <f>IF(Table1[[#This Row],[numBuyers]]&lt;&gt;"None",LEFT(Table1[[#This Row],[numBuyers]],SEARCH(" ",Table1[[#This Row],[numBuyers]])-1), "None")</f>
        <v>115</v>
      </c>
      <c r="K1775" s="1">
        <f>IFERROR(LEFT(Table1[[#This Row],[Column1]],SEARCH("k", Table1[[#This Row],[Column1]])-1), 0)</f>
        <v>0</v>
      </c>
      <c r="L1775" s="16" t="str">
        <f>IF(Table1[[#This Row],[Column2]]=0, Table1[[#This Row],[Column1]], Table1[[#This Row],[Column2]]*1000)</f>
        <v>115</v>
      </c>
      <c r="M1775" s="14" t="str">
        <f>IFERROR(MID(Table1[[#This Row],[price]],SEARCH("¹",Table1[[#This Row],[price]])+1, 10), MID(Table1[[#This Row],[price]],SEARCH("Rs. ",Table1[[#This Row],[price]])+4, 10))</f>
        <v>399</v>
      </c>
      <c r="N1775" s="6" t="str">
        <f>IF(ISNUMBER(SEARCH("Men", Table1[[#This Row],[name]])), "Men", "Women")</f>
        <v>Men</v>
      </c>
      <c r="O1775" s="6"/>
      <c r="P1775" s="6"/>
    </row>
    <row r="1776" spans="1:16" ht="19.8" customHeight="1" x14ac:dyDescent="0.3">
      <c r="A1776" t="s">
        <v>998</v>
      </c>
      <c r="B1776" t="s">
        <v>6963</v>
      </c>
      <c r="C1776" t="s">
        <v>3557</v>
      </c>
      <c r="D1776" t="s">
        <v>436</v>
      </c>
      <c r="E1776" s="1" t="s">
        <v>6964</v>
      </c>
      <c r="F1776" s="1" t="s">
        <v>6965</v>
      </c>
      <c r="G1776" s="1" t="s">
        <v>6966</v>
      </c>
      <c r="H1776" t="s">
        <v>6967</v>
      </c>
      <c r="I1776" s="10" t="str">
        <f>IFERROR(LEFT(Table1[[#This Row],[ratingOld]],SEARCH("|", Table1[[#This Row],[ratingOld]])-2), AVERAGE(Table1[Ratings]))</f>
        <v>4.2</v>
      </c>
      <c r="J1776" s="1" t="str">
        <f>IF(Table1[[#This Row],[numBuyers]]&lt;&gt;"None",LEFT(Table1[[#This Row],[numBuyers]],SEARCH(" ",Table1[[#This Row],[numBuyers]])-1), "None")</f>
        <v>262</v>
      </c>
      <c r="K1776" s="1">
        <f>IFERROR(LEFT(Table1[[#This Row],[Column1]],SEARCH("k", Table1[[#This Row],[Column1]])-1), 0)</f>
        <v>0</v>
      </c>
      <c r="L1776" s="16" t="str">
        <f>IF(Table1[[#This Row],[Column2]]=0, Table1[[#This Row],[Column1]], Table1[[#This Row],[Column2]]*1000)</f>
        <v>262</v>
      </c>
      <c r="M1776" s="14" t="str">
        <f>IFERROR(MID(Table1[[#This Row],[price]],SEARCH("¹",Table1[[#This Row],[price]])+1, 10), MID(Table1[[#This Row],[price]],SEARCH("Rs. ",Table1[[#This Row],[price]])+4, 10))</f>
        <v>1996</v>
      </c>
      <c r="N1776" s="6" t="str">
        <f>IF(ISNUMBER(SEARCH("Men", Table1[[#This Row],[name]])), "Men", "Women")</f>
        <v>Men</v>
      </c>
      <c r="O1776" s="6"/>
      <c r="P1776" s="6"/>
    </row>
    <row r="1777" spans="1:16" ht="19.8" customHeight="1" x14ac:dyDescent="0.3">
      <c r="A1777" t="s">
        <v>965</v>
      </c>
      <c r="B1777" t="s">
        <v>6968</v>
      </c>
      <c r="C1777" t="s">
        <v>2752</v>
      </c>
      <c r="D1777" t="s">
        <v>6969</v>
      </c>
      <c r="E1777" t="s">
        <v>26</v>
      </c>
      <c r="F1777" s="1" t="s">
        <v>487</v>
      </c>
      <c r="G1777" s="1" t="s">
        <v>2585</v>
      </c>
      <c r="H1777" t="s">
        <v>433</v>
      </c>
      <c r="I1777" s="10" t="str">
        <f>IFERROR(LEFT(Table1[[#This Row],[ratingOld]],SEARCH("|", Table1[[#This Row],[ratingOld]])-2), AVERAGE(Table1[Ratings]))</f>
        <v>4.9</v>
      </c>
      <c r="J1777" s="1" t="str">
        <f>IF(Table1[[#This Row],[numBuyers]]&lt;&gt;"None",LEFT(Table1[[#This Row],[numBuyers]],SEARCH(" ",Table1[[#This Row],[numBuyers]])-1), "None")</f>
        <v>15</v>
      </c>
      <c r="K1777" s="1">
        <f>IFERROR(LEFT(Table1[[#This Row],[Column1]],SEARCH("k", Table1[[#This Row],[Column1]])-1), 0)</f>
        <v>0</v>
      </c>
      <c r="L1777" s="16" t="str">
        <f>IF(Table1[[#This Row],[Column2]]=0, Table1[[#This Row],[Column1]], Table1[[#This Row],[Column2]]*1000)</f>
        <v>15</v>
      </c>
      <c r="M1777" s="14" t="str">
        <f>IFERROR(MID(Table1[[#This Row],[price]],SEARCH("¹",Table1[[#This Row],[price]])+1, 10), MID(Table1[[#This Row],[price]],SEARCH("Rs. ",Table1[[#This Row],[price]])+4, 10))</f>
        <v>3499</v>
      </c>
      <c r="N1777" s="6" t="str">
        <f>IF(ISNUMBER(SEARCH("Men", Table1[[#This Row],[name]])), "Men", "Women")</f>
        <v>Women</v>
      </c>
      <c r="O1777" s="6"/>
      <c r="P1777" s="6"/>
    </row>
    <row r="1778" spans="1:16" ht="19.8" customHeight="1" x14ac:dyDescent="0.3">
      <c r="A1778" t="s">
        <v>140</v>
      </c>
      <c r="B1778" t="s">
        <v>6970</v>
      </c>
      <c r="C1778" t="s">
        <v>2529</v>
      </c>
      <c r="D1778" t="s">
        <v>283</v>
      </c>
      <c r="E1778" t="s">
        <v>6971</v>
      </c>
      <c r="F1778" s="1" t="s">
        <v>6972</v>
      </c>
      <c r="G1778" s="1" t="s">
        <v>6973</v>
      </c>
      <c r="H1778" t="s">
        <v>14</v>
      </c>
      <c r="I1778" s="10" t="str">
        <f>IFERROR(LEFT(Table1[[#This Row],[ratingOld]],SEARCH("|", Table1[[#This Row],[ratingOld]])-2), AVERAGE(Table1[Ratings]))</f>
        <v>4.3</v>
      </c>
      <c r="J1778" s="1" t="str">
        <f>IF(Table1[[#This Row],[numBuyers]]&lt;&gt;"None",LEFT(Table1[[#This Row],[numBuyers]],SEARCH(" ",Table1[[#This Row],[numBuyers]])-1), "None")</f>
        <v>145</v>
      </c>
      <c r="K1778" s="1">
        <f>IFERROR(LEFT(Table1[[#This Row],[Column1]],SEARCH("k", Table1[[#This Row],[Column1]])-1), 0)</f>
        <v>0</v>
      </c>
      <c r="L1778" s="16" t="str">
        <f>IF(Table1[[#This Row],[Column2]]=0, Table1[[#This Row],[Column1]], Table1[[#This Row],[Column2]]*1000)</f>
        <v>145</v>
      </c>
      <c r="M1778" s="14" t="str">
        <f>IFERROR(MID(Table1[[#This Row],[price]],SEARCH("¹",Table1[[#This Row],[price]])+1, 10), MID(Table1[[#This Row],[price]],SEARCH("Rs. ",Table1[[#This Row],[price]])+4, 10))</f>
        <v>845</v>
      </c>
      <c r="N1778" s="6" t="str">
        <f>IF(ISNUMBER(SEARCH("Men", Table1[[#This Row],[name]])), "Men", "Women")</f>
        <v>Men</v>
      </c>
      <c r="O1778" s="6"/>
      <c r="P1778" s="6"/>
    </row>
    <row r="1779" spans="1:16" ht="19.8" customHeight="1" x14ac:dyDescent="0.3">
      <c r="A1779" t="s">
        <v>65</v>
      </c>
      <c r="B1779" t="s">
        <v>5718</v>
      </c>
      <c r="C1779" t="s">
        <v>4158</v>
      </c>
      <c r="D1779" t="s">
        <v>1573</v>
      </c>
      <c r="E1779" t="s">
        <v>6974</v>
      </c>
      <c r="F1779" t="s">
        <v>373</v>
      </c>
      <c r="G1779" s="1" t="s">
        <v>439</v>
      </c>
      <c r="H1779" t="s">
        <v>440</v>
      </c>
      <c r="I1779" s="10" t="str">
        <f>IFERROR(LEFT(Table1[[#This Row],[ratingOld]],SEARCH("|", Table1[[#This Row],[ratingOld]])-2), AVERAGE(Table1[Ratings]))</f>
        <v>4.1</v>
      </c>
      <c r="J1779" s="1" t="str">
        <f>IF(Table1[[#This Row],[numBuyers]]&lt;&gt;"None",LEFT(Table1[[#This Row],[numBuyers]],SEARCH(" ",Table1[[#This Row],[numBuyers]])-1), "None")</f>
        <v>1.4k</v>
      </c>
      <c r="K1779" s="1" t="str">
        <f>IFERROR(LEFT(Table1[[#This Row],[Column1]],SEARCH("k", Table1[[#This Row],[Column1]])-1), 0)</f>
        <v>1.4</v>
      </c>
      <c r="L1779" s="16">
        <f>IF(Table1[[#This Row],[Column2]]=0, Table1[[#This Row],[Column1]], Table1[[#This Row],[Column2]]*1000)</f>
        <v>1400</v>
      </c>
      <c r="M1779" s="14" t="str">
        <f>IFERROR(MID(Table1[[#This Row],[price]],SEARCH("¹",Table1[[#This Row],[price]])+1, 10), MID(Table1[[#This Row],[price]],SEARCH("Rs. ",Table1[[#This Row],[price]])+4, 10))</f>
        <v>1149</v>
      </c>
      <c r="N1779" s="6" t="str">
        <f>IF(ISNUMBER(SEARCH("Men", Table1[[#This Row],[name]])), "Men", "Women")</f>
        <v>Men</v>
      </c>
      <c r="O1779" s="6"/>
      <c r="P1779" s="6"/>
    </row>
    <row r="1780" spans="1:16" ht="19.8" customHeight="1" x14ac:dyDescent="0.3">
      <c r="A1780" t="s">
        <v>240</v>
      </c>
      <c r="B1780" t="s">
        <v>6975</v>
      </c>
      <c r="C1780" t="s">
        <v>3979</v>
      </c>
      <c r="D1780" t="s">
        <v>360</v>
      </c>
      <c r="E1780" t="s">
        <v>6976</v>
      </c>
      <c r="F1780" t="s">
        <v>373</v>
      </c>
      <c r="G1780" s="1" t="s">
        <v>6977</v>
      </c>
      <c r="H1780" t="s">
        <v>3235</v>
      </c>
      <c r="I1780" s="10" t="str">
        <f>IFERROR(LEFT(Table1[[#This Row],[ratingOld]],SEARCH("|", Table1[[#This Row],[ratingOld]])-2), AVERAGE(Table1[Ratings]))</f>
        <v>4.2</v>
      </c>
      <c r="J1780" s="1" t="str">
        <f>IF(Table1[[#This Row],[numBuyers]]&lt;&gt;"None",LEFT(Table1[[#This Row],[numBuyers]],SEARCH(" ",Table1[[#This Row],[numBuyers]])-1), "None")</f>
        <v>662</v>
      </c>
      <c r="K1780" s="1">
        <f>IFERROR(LEFT(Table1[[#This Row],[Column1]],SEARCH("k", Table1[[#This Row],[Column1]])-1), 0)</f>
        <v>0</v>
      </c>
      <c r="L1780" s="16" t="str">
        <f>IF(Table1[[#This Row],[Column2]]=0, Table1[[#This Row],[Column1]], Table1[[#This Row],[Column2]]*1000)</f>
        <v>662</v>
      </c>
      <c r="M1780" s="14" t="str">
        <f>IFERROR(MID(Table1[[#This Row],[price]],SEARCH("¹",Table1[[#This Row],[price]])+1, 10), MID(Table1[[#This Row],[price]],SEARCH("Rs. ",Table1[[#This Row],[price]])+4, 10))</f>
        <v>368</v>
      </c>
      <c r="N1780" s="6" t="str">
        <f>IF(ISNUMBER(SEARCH("Men", Table1[[#This Row],[name]])), "Men", "Women")</f>
        <v>Men</v>
      </c>
      <c r="O1780" s="6"/>
      <c r="P1780" s="6"/>
    </row>
    <row r="1781" spans="1:16" ht="19.8" customHeight="1" x14ac:dyDescent="0.3">
      <c r="A1781" t="s">
        <v>998</v>
      </c>
      <c r="B1781" t="s">
        <v>6978</v>
      </c>
      <c r="C1781" t="s">
        <v>6058</v>
      </c>
      <c r="D1781" t="s">
        <v>21</v>
      </c>
      <c r="E1781" s="1" t="s">
        <v>6979</v>
      </c>
      <c r="F1781" s="1" t="s">
        <v>6980</v>
      </c>
      <c r="G1781" s="1" t="s">
        <v>1621</v>
      </c>
      <c r="H1781" t="s">
        <v>1622</v>
      </c>
      <c r="I1781" s="10" t="str">
        <f>IFERROR(LEFT(Table1[[#This Row],[ratingOld]],SEARCH("|", Table1[[#This Row],[ratingOld]])-2), AVERAGE(Table1[Ratings]))</f>
        <v>4.3</v>
      </c>
      <c r="J1781" s="1" t="str">
        <f>IF(Table1[[#This Row],[numBuyers]]&lt;&gt;"None",LEFT(Table1[[#This Row],[numBuyers]],SEARCH(" ",Table1[[#This Row],[numBuyers]])-1), "None")</f>
        <v>546</v>
      </c>
      <c r="K1781" s="1">
        <f>IFERROR(LEFT(Table1[[#This Row],[Column1]],SEARCH("k", Table1[[#This Row],[Column1]])-1), 0)</f>
        <v>0</v>
      </c>
      <c r="L1781" s="16" t="str">
        <f>IF(Table1[[#This Row],[Column2]]=0, Table1[[#This Row],[Column1]], Table1[[#This Row],[Column2]]*1000)</f>
        <v>546</v>
      </c>
      <c r="M1781" s="14" t="str">
        <f>IFERROR(MID(Table1[[#This Row],[price]],SEARCH("¹",Table1[[#This Row],[price]])+1, 10), MID(Table1[[#This Row],[price]],SEARCH("Rs. ",Table1[[#This Row],[price]])+4, 10))</f>
        <v>1595</v>
      </c>
      <c r="N1781" s="6" t="str">
        <f>IF(ISNUMBER(SEARCH("Men", Table1[[#This Row],[name]])), "Men", "Women")</f>
        <v>Men</v>
      </c>
      <c r="O1781" s="6"/>
      <c r="P1781" s="6"/>
    </row>
    <row r="1782" spans="1:16" ht="19.8" hidden="1" customHeight="1" x14ac:dyDescent="0.3">
      <c r="A1782" t="s">
        <v>133</v>
      </c>
      <c r="B1782" t="s">
        <v>6981</v>
      </c>
      <c r="C1782" t="s">
        <v>135</v>
      </c>
      <c r="D1782" t="s">
        <v>21</v>
      </c>
      <c r="E1782" t="s">
        <v>6982</v>
      </c>
      <c r="F1782" s="1" t="s">
        <v>137</v>
      </c>
      <c r="G1782" t="s">
        <v>21</v>
      </c>
      <c r="H1782" t="s">
        <v>21</v>
      </c>
      <c r="I1782" s="1" t="str">
        <f ca="1">IFERROR(LEFT(Table1[[#This Row],[ratingOld]],SEARCH("|", Table1[[#This Row],[ratingOld]])-2), AVERAGE(Table1[Ratings]))</f>
        <v>4.4</v>
      </c>
      <c r="J1782" s="1" t="str">
        <f>IF(Table1[[#This Row],[numBuyers]]&lt;&gt;"None",LEFT(Table1[[#This Row],[numBuyers]],SEARCH(" ",Table1[[#This Row],[numBuyers]])-1), "None")</f>
        <v>None</v>
      </c>
      <c r="K1782" s="1">
        <f>IFERROR(LEFT(Table1[[#This Row],[Column1]],SEARCH("k", Table1[[#This Row],[Column1]])-1), 0)</f>
        <v>0</v>
      </c>
      <c r="L1782" s="6" t="str">
        <f>IF(Table1[[#This Row],[Column2]]=0, Table1[[#This Row],[Column1]], Table1[[#This Row],[Column2]]*1000)</f>
        <v>None</v>
      </c>
      <c r="M1782" s="6" t="str">
        <f>IFERROR(MID(Table1[[#This Row],[price]],SEARCH("¹",Table1[[#This Row],[price]])+1, 10), MID(Table1[[#This Row],[price]],SEARCH("Rs. ",Table1[[#This Row],[price]])+4, 10))</f>
        <v>1899</v>
      </c>
      <c r="N1782" s="6" t="str">
        <f>IF(ISNUMBER(SEARCH("Men", Table1[[#This Row],[name]])), "Men", "Women")</f>
        <v>Women</v>
      </c>
      <c r="O1782" s="6" t="str">
        <f>TRIM(RIGHT(SUBSTITUTE(Table1[[#This Row],[name]], " ", REPT(" ", 100)), 100))</f>
        <v>Shirt</v>
      </c>
      <c r="P178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83" spans="1:16" ht="19.8" customHeight="1" x14ac:dyDescent="0.3">
      <c r="A1783" t="s">
        <v>104</v>
      </c>
      <c r="B1783" t="s">
        <v>6983</v>
      </c>
      <c r="C1783" t="s">
        <v>6984</v>
      </c>
      <c r="D1783" t="s">
        <v>68</v>
      </c>
      <c r="E1783" s="1" t="s">
        <v>6985</v>
      </c>
      <c r="F1783" s="1" t="s">
        <v>368</v>
      </c>
      <c r="G1783" s="1" t="s">
        <v>6986</v>
      </c>
      <c r="H1783" t="s">
        <v>940</v>
      </c>
      <c r="I1783" s="10" t="str">
        <f>IFERROR(LEFT(Table1[[#This Row],[ratingOld]],SEARCH("|", Table1[[#This Row],[ratingOld]])-2), AVERAGE(Table1[Ratings]))</f>
        <v>4.2</v>
      </c>
      <c r="J1783" s="1" t="str">
        <f>IF(Table1[[#This Row],[numBuyers]]&lt;&gt;"None",LEFT(Table1[[#This Row],[numBuyers]],SEARCH(" ",Table1[[#This Row],[numBuyers]])-1), "None")</f>
        <v>40</v>
      </c>
      <c r="K1783" s="1">
        <f>IFERROR(LEFT(Table1[[#This Row],[Column1]],SEARCH("k", Table1[[#This Row],[Column1]])-1), 0)</f>
        <v>0</v>
      </c>
      <c r="L1783" s="16" t="str">
        <f>IF(Table1[[#This Row],[Column2]]=0, Table1[[#This Row],[Column1]], Table1[[#This Row],[Column2]]*1000)</f>
        <v>40</v>
      </c>
      <c r="M1783" s="14" t="str">
        <f>IFERROR(MID(Table1[[#This Row],[price]],SEARCH("¹",Table1[[#This Row],[price]])+1, 10), MID(Table1[[#This Row],[price]],SEARCH("Rs. ",Table1[[#This Row],[price]])+4, 10))</f>
        <v>3149</v>
      </c>
      <c r="N1783" s="6" t="str">
        <f>IF(ISNUMBER(SEARCH("Men", Table1[[#This Row],[name]])), "Men", "Women")</f>
        <v>Women</v>
      </c>
      <c r="O1783" s="6"/>
      <c r="P1783" s="6"/>
    </row>
    <row r="1784" spans="1:16" ht="19.8" hidden="1" customHeight="1" x14ac:dyDescent="0.3">
      <c r="A1784" t="s">
        <v>6987</v>
      </c>
      <c r="B1784" t="s">
        <v>6988</v>
      </c>
      <c r="C1784" t="s">
        <v>1964</v>
      </c>
      <c r="D1784" t="s">
        <v>21</v>
      </c>
      <c r="E1784" s="1" t="s">
        <v>6989</v>
      </c>
      <c r="F1784" s="1" t="s">
        <v>362</v>
      </c>
      <c r="G1784" t="s">
        <v>21</v>
      </c>
      <c r="H1784" t="s">
        <v>21</v>
      </c>
      <c r="I1784" s="1" t="str">
        <f ca="1">IFERROR(LEFT(Table1[[#This Row],[ratingOld]],SEARCH("|", Table1[[#This Row],[ratingOld]])-2), AVERAGE(Table1[Ratings]))</f>
        <v>4.4</v>
      </c>
      <c r="J1784" s="1" t="str">
        <f>IF(Table1[[#This Row],[numBuyers]]&lt;&gt;"None",LEFT(Table1[[#This Row],[numBuyers]],SEARCH(" ",Table1[[#This Row],[numBuyers]])-1), "None")</f>
        <v>None</v>
      </c>
      <c r="K1784" s="1">
        <f>IFERROR(LEFT(Table1[[#This Row],[Column1]],SEARCH("k", Table1[[#This Row],[Column1]])-1), 0)</f>
        <v>0</v>
      </c>
      <c r="L1784" s="6" t="str">
        <f>IF(Table1[[#This Row],[Column2]]=0, Table1[[#This Row],[Column1]], Table1[[#This Row],[Column2]]*1000)</f>
        <v>None</v>
      </c>
      <c r="M1784" s="6" t="str">
        <f>IFERROR(MID(Table1[[#This Row],[price]],SEARCH("¹",Table1[[#This Row],[price]])+1, 10), MID(Table1[[#This Row],[price]],SEARCH("Rs. ",Table1[[#This Row],[price]])+4, 10))</f>
        <v>1299</v>
      </c>
      <c r="N1784" s="6" t="str">
        <f>IF(ISNUMBER(SEARCH("Men", Table1[[#This Row],[name]])), "Men", "Women")</f>
        <v>Men</v>
      </c>
      <c r="O1784" s="6" t="str">
        <f>TRIM(RIGHT(SUBSTITUTE(Table1[[#This Row],[name]], " ", REPT(" ", 100)), 100))</f>
        <v>Trousers</v>
      </c>
      <c r="P178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85" spans="1:16" ht="19.8" hidden="1" customHeight="1" x14ac:dyDescent="0.3">
      <c r="A1785" t="s">
        <v>6990</v>
      </c>
      <c r="B1785" t="s">
        <v>6991</v>
      </c>
      <c r="C1785" t="s">
        <v>837</v>
      </c>
      <c r="D1785" t="s">
        <v>201</v>
      </c>
      <c r="E1785" s="1" t="s">
        <v>6992</v>
      </c>
      <c r="F1785" s="1" t="s">
        <v>6993</v>
      </c>
      <c r="G1785" t="s">
        <v>21</v>
      </c>
      <c r="H1785" t="s">
        <v>21</v>
      </c>
      <c r="I1785" s="1" t="str">
        <f ca="1">IFERROR(LEFT(Table1[[#This Row],[ratingOld]],SEARCH("|", Table1[[#This Row],[ratingOld]])-2), AVERAGE(Table1[Ratings]))</f>
        <v>4.4</v>
      </c>
      <c r="J1785" s="1" t="str">
        <f>IF(Table1[[#This Row],[numBuyers]]&lt;&gt;"None",LEFT(Table1[[#This Row],[numBuyers]],SEARCH(" ",Table1[[#This Row],[numBuyers]])-1), "None")</f>
        <v>None</v>
      </c>
      <c r="K1785" s="1">
        <f>IFERROR(LEFT(Table1[[#This Row],[Column1]],SEARCH("k", Table1[[#This Row],[Column1]])-1), 0)</f>
        <v>0</v>
      </c>
      <c r="L1785" s="6" t="str">
        <f>IF(Table1[[#This Row],[Column2]]=0, Table1[[#This Row],[Column1]], Table1[[#This Row],[Column2]]*1000)</f>
        <v>None</v>
      </c>
      <c r="M1785" s="6" t="str">
        <f>IFERROR(MID(Table1[[#This Row],[price]],SEARCH("¹",Table1[[#This Row],[price]])+1, 10), MID(Table1[[#This Row],[price]],SEARCH("Rs. ",Table1[[#This Row],[price]])+4, 10))</f>
        <v>2799</v>
      </c>
      <c r="N1785" s="6" t="str">
        <f>IF(ISNUMBER(SEARCH("Men", Table1[[#This Row],[name]])), "Men", "Women")</f>
        <v>Men</v>
      </c>
      <c r="O1785" s="6" t="str">
        <f>TRIM(RIGHT(SUBSTITUTE(Table1[[#This Row],[name]], " ", REPT(" ", 100)), 100))</f>
        <v>Joggers</v>
      </c>
      <c r="P178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86" spans="1:16" ht="19.8" customHeight="1" x14ac:dyDescent="0.3">
      <c r="A1786" t="s">
        <v>6994</v>
      </c>
      <c r="B1786" t="s">
        <v>6995</v>
      </c>
      <c r="C1786" t="s">
        <v>1859</v>
      </c>
      <c r="D1786" t="s">
        <v>1645</v>
      </c>
      <c r="E1786" t="s">
        <v>6996</v>
      </c>
      <c r="F1786" s="1" t="s">
        <v>6997</v>
      </c>
      <c r="G1786" s="1" t="s">
        <v>5440</v>
      </c>
      <c r="H1786" t="s">
        <v>297</v>
      </c>
      <c r="I1786" s="10" t="str">
        <f>IFERROR(LEFT(Table1[[#This Row],[ratingOld]],SEARCH("|", Table1[[#This Row],[ratingOld]])-2), AVERAGE(Table1[Ratings]))</f>
        <v>4.1</v>
      </c>
      <c r="J1786" s="1" t="str">
        <f>IF(Table1[[#This Row],[numBuyers]]&lt;&gt;"None",LEFT(Table1[[#This Row],[numBuyers]],SEARCH(" ",Table1[[#This Row],[numBuyers]])-1), "None")</f>
        <v>2k</v>
      </c>
      <c r="K1786" s="1" t="str">
        <f>IFERROR(LEFT(Table1[[#This Row],[Column1]],SEARCH("k", Table1[[#This Row],[Column1]])-1), 0)</f>
        <v>2</v>
      </c>
      <c r="L1786" s="16">
        <f>IF(Table1[[#This Row],[Column2]]=0, Table1[[#This Row],[Column1]], Table1[[#This Row],[Column2]]*1000)</f>
        <v>2000</v>
      </c>
      <c r="M1786" s="14" t="str">
        <f>IFERROR(MID(Table1[[#This Row],[price]],SEARCH("¹",Table1[[#This Row],[price]])+1, 10), MID(Table1[[#This Row],[price]],SEARCH("Rs. ",Table1[[#This Row],[price]])+4, 10))</f>
        <v>839</v>
      </c>
      <c r="N1786" s="6" t="str">
        <f>IF(ISNUMBER(SEARCH("Men", Table1[[#This Row],[name]])), "Men", "Women")</f>
        <v>Men</v>
      </c>
      <c r="O1786" s="6"/>
      <c r="P1786" s="6"/>
    </row>
    <row r="1787" spans="1:16" ht="19.8" customHeight="1" x14ac:dyDescent="0.3">
      <c r="A1787" t="s">
        <v>2333</v>
      </c>
      <c r="B1787" t="s">
        <v>6998</v>
      </c>
      <c r="C1787" t="s">
        <v>4192</v>
      </c>
      <c r="D1787" t="s">
        <v>306</v>
      </c>
      <c r="E1787" s="1" t="s">
        <v>6999</v>
      </c>
      <c r="F1787" s="1" t="s">
        <v>2337</v>
      </c>
      <c r="G1787" s="1" t="s">
        <v>7000</v>
      </c>
      <c r="H1787" t="s">
        <v>7001</v>
      </c>
      <c r="I1787" s="10" t="str">
        <f>IFERROR(LEFT(Table1[[#This Row],[ratingOld]],SEARCH("|", Table1[[#This Row],[ratingOld]])-2), AVERAGE(Table1[Ratings]))</f>
        <v>4.2</v>
      </c>
      <c r="J1787" s="1" t="str">
        <f>IF(Table1[[#This Row],[numBuyers]]&lt;&gt;"None",LEFT(Table1[[#This Row],[numBuyers]],SEARCH(" ",Table1[[#This Row],[numBuyers]])-1), "None")</f>
        <v>681</v>
      </c>
      <c r="K1787" s="1">
        <f>IFERROR(LEFT(Table1[[#This Row],[Column1]],SEARCH("k", Table1[[#This Row],[Column1]])-1), 0)</f>
        <v>0</v>
      </c>
      <c r="L1787" s="16" t="str">
        <f>IF(Table1[[#This Row],[Column2]]=0, Table1[[#This Row],[Column1]], Table1[[#This Row],[Column2]]*1000)</f>
        <v>681</v>
      </c>
      <c r="M1787" s="14" t="str">
        <f>IFERROR(MID(Table1[[#This Row],[price]],SEARCH("¹",Table1[[#This Row],[price]])+1, 10), MID(Table1[[#This Row],[price]],SEARCH("Rs. ",Table1[[#This Row],[price]])+4, 10))</f>
        <v>506</v>
      </c>
      <c r="N1787" s="6" t="str">
        <f>IF(ISNUMBER(SEARCH("Men", Table1[[#This Row],[name]])), "Men", "Women")</f>
        <v>Men</v>
      </c>
      <c r="O1787" s="6"/>
      <c r="P1787" s="6"/>
    </row>
    <row r="1788" spans="1:16" ht="19.8" customHeight="1" x14ac:dyDescent="0.3">
      <c r="A1788" t="s">
        <v>140</v>
      </c>
      <c r="B1788" t="s">
        <v>7002</v>
      </c>
      <c r="C1788" t="s">
        <v>1859</v>
      </c>
      <c r="D1788" t="s">
        <v>18</v>
      </c>
      <c r="E1788" s="1" t="s">
        <v>7003</v>
      </c>
      <c r="F1788" s="1" t="s">
        <v>7004</v>
      </c>
      <c r="G1788" s="1" t="s">
        <v>5677</v>
      </c>
      <c r="H1788" t="s">
        <v>3471</v>
      </c>
      <c r="I1788" s="10" t="str">
        <f>IFERROR(LEFT(Table1[[#This Row],[ratingOld]],SEARCH("|", Table1[[#This Row],[ratingOld]])-2), AVERAGE(Table1[Ratings]))</f>
        <v>4.2</v>
      </c>
      <c r="J1788" s="1" t="str">
        <f>IF(Table1[[#This Row],[numBuyers]]&lt;&gt;"None",LEFT(Table1[[#This Row],[numBuyers]],SEARCH(" ",Table1[[#This Row],[numBuyers]])-1), "None")</f>
        <v>580</v>
      </c>
      <c r="K1788" s="1">
        <f>IFERROR(LEFT(Table1[[#This Row],[Column1]],SEARCH("k", Table1[[#This Row],[Column1]])-1), 0)</f>
        <v>0</v>
      </c>
      <c r="L1788" s="16" t="str">
        <f>IF(Table1[[#This Row],[Column2]]=0, Table1[[#This Row],[Column1]], Table1[[#This Row],[Column2]]*1000)</f>
        <v>580</v>
      </c>
      <c r="M1788" s="14" t="str">
        <f>IFERROR(MID(Table1[[#This Row],[price]],SEARCH("¹",Table1[[#This Row],[price]])+1, 10), MID(Table1[[#This Row],[price]],SEARCH("Rs. ",Table1[[#This Row],[price]])+4, 10))</f>
        <v>839</v>
      </c>
      <c r="N1788" s="6" t="str">
        <f>IF(ISNUMBER(SEARCH("Men", Table1[[#This Row],[name]])), "Men", "Women")</f>
        <v>Men</v>
      </c>
      <c r="O1788" s="6"/>
      <c r="P1788" s="6"/>
    </row>
    <row r="1789" spans="1:16" ht="19.8" customHeight="1" x14ac:dyDescent="0.3">
      <c r="A1789" t="s">
        <v>240</v>
      </c>
      <c r="B1789" t="s">
        <v>7005</v>
      </c>
      <c r="C1789" t="s">
        <v>305</v>
      </c>
      <c r="D1789" t="s">
        <v>306</v>
      </c>
      <c r="E1789" t="s">
        <v>1973</v>
      </c>
      <c r="F1789" s="1" t="s">
        <v>308</v>
      </c>
      <c r="G1789" s="1" t="s">
        <v>5440</v>
      </c>
      <c r="H1789" t="s">
        <v>297</v>
      </c>
      <c r="I1789" s="10" t="str">
        <f>IFERROR(LEFT(Table1[[#This Row],[ratingOld]],SEARCH("|", Table1[[#This Row],[ratingOld]])-2), AVERAGE(Table1[Ratings]))</f>
        <v>4.1</v>
      </c>
      <c r="J1789" s="1" t="str">
        <f>IF(Table1[[#This Row],[numBuyers]]&lt;&gt;"None",LEFT(Table1[[#This Row],[numBuyers]],SEARCH(" ",Table1[[#This Row],[numBuyers]])-1), "None")</f>
        <v>2k</v>
      </c>
      <c r="K1789" s="1" t="str">
        <f>IFERROR(LEFT(Table1[[#This Row],[Column1]],SEARCH("k", Table1[[#This Row],[Column1]])-1), 0)</f>
        <v>2</v>
      </c>
      <c r="L1789" s="16">
        <f>IF(Table1[[#This Row],[Column2]]=0, Table1[[#This Row],[Column1]], Table1[[#This Row],[Column2]]*1000)</f>
        <v>2000</v>
      </c>
      <c r="M1789" s="14" t="str">
        <f>IFERROR(MID(Table1[[#This Row],[price]],SEARCH("¹",Table1[[#This Row],[price]])+1, 10), MID(Table1[[#This Row],[price]],SEARCH("Rs. ",Table1[[#This Row],[price]])+4, 10))</f>
        <v>740</v>
      </c>
      <c r="N1789" s="6" t="str">
        <f>IF(ISNUMBER(SEARCH("Men", Table1[[#This Row],[name]])), "Men", "Women")</f>
        <v>Men</v>
      </c>
      <c r="O1789" s="6"/>
      <c r="P1789" s="6"/>
    </row>
    <row r="1790" spans="1:16" ht="19.8" customHeight="1" x14ac:dyDescent="0.3">
      <c r="A1790" t="s">
        <v>65</v>
      </c>
      <c r="B1790" t="s">
        <v>1533</v>
      </c>
      <c r="C1790" t="s">
        <v>458</v>
      </c>
      <c r="D1790" t="s">
        <v>459</v>
      </c>
      <c r="E1790" s="1" t="s">
        <v>7006</v>
      </c>
      <c r="F1790" s="1" t="s">
        <v>777</v>
      </c>
      <c r="G1790" s="1" t="s">
        <v>2842</v>
      </c>
      <c r="H1790" t="s">
        <v>303</v>
      </c>
      <c r="I1790" s="10" t="str">
        <f>IFERROR(LEFT(Table1[[#This Row],[ratingOld]],SEARCH("|", Table1[[#This Row],[ratingOld]])-2), AVERAGE(Table1[Ratings]))</f>
        <v>4</v>
      </c>
      <c r="J1790" s="1" t="str">
        <f>IF(Table1[[#This Row],[numBuyers]]&lt;&gt;"None",LEFT(Table1[[#This Row],[numBuyers]],SEARCH(" ",Table1[[#This Row],[numBuyers]])-1), "None")</f>
        <v>3.2k</v>
      </c>
      <c r="K1790" s="1" t="str">
        <f>IFERROR(LEFT(Table1[[#This Row],[Column1]],SEARCH("k", Table1[[#This Row],[Column1]])-1), 0)</f>
        <v>3.2</v>
      </c>
      <c r="L1790" s="16">
        <f>IF(Table1[[#This Row],[Column2]]=0, Table1[[#This Row],[Column1]], Table1[[#This Row],[Column2]]*1000)</f>
        <v>3200</v>
      </c>
      <c r="M1790" s="14" t="str">
        <f>IFERROR(MID(Table1[[#This Row],[price]],SEARCH("¹",Table1[[#This Row],[price]])+1, 10), MID(Table1[[#This Row],[price]],SEARCH("Rs. ",Table1[[#This Row],[price]])+4, 10))</f>
        <v>796</v>
      </c>
      <c r="N1790" s="6" t="str">
        <f>IF(ISNUMBER(SEARCH("Men", Table1[[#This Row],[name]])), "Men", "Women")</f>
        <v>Men</v>
      </c>
      <c r="O1790" s="6"/>
      <c r="P1790" s="6"/>
    </row>
    <row r="1791" spans="1:16" ht="19.8" customHeight="1" x14ac:dyDescent="0.3">
      <c r="A1791" t="s">
        <v>1715</v>
      </c>
      <c r="B1791" t="s">
        <v>3544</v>
      </c>
      <c r="C1791" t="s">
        <v>2074</v>
      </c>
      <c r="D1791" t="s">
        <v>526</v>
      </c>
      <c r="E1791" s="1" t="s">
        <v>7007</v>
      </c>
      <c r="F1791" s="1" t="s">
        <v>1404</v>
      </c>
      <c r="G1791" s="1" t="s">
        <v>7008</v>
      </c>
      <c r="H1791" t="s">
        <v>2466</v>
      </c>
      <c r="I1791" s="10" t="str">
        <f>IFERROR(LEFT(Table1[[#This Row],[ratingOld]],SEARCH("|", Table1[[#This Row],[ratingOld]])-2), AVERAGE(Table1[Ratings]))</f>
        <v>4.6</v>
      </c>
      <c r="J1791" s="1" t="str">
        <f>IF(Table1[[#This Row],[numBuyers]]&lt;&gt;"None",LEFT(Table1[[#This Row],[numBuyers]],SEARCH(" ",Table1[[#This Row],[numBuyers]])-1), "None")</f>
        <v>207</v>
      </c>
      <c r="K1791" s="1">
        <f>IFERROR(LEFT(Table1[[#This Row],[Column1]],SEARCH("k", Table1[[#This Row],[Column1]])-1), 0)</f>
        <v>0</v>
      </c>
      <c r="L1791" s="16" t="str">
        <f>IF(Table1[[#This Row],[Column2]]=0, Table1[[#This Row],[Column1]], Table1[[#This Row],[Column2]]*1000)</f>
        <v>207</v>
      </c>
      <c r="M1791" s="14" t="str">
        <f>IFERROR(MID(Table1[[#This Row],[price]],SEARCH("¹",Table1[[#This Row],[price]])+1, 10), MID(Table1[[#This Row],[price]],SEARCH("Rs. ",Table1[[#This Row],[price]])+4, 10))</f>
        <v>974</v>
      </c>
      <c r="N1791" s="6" t="str">
        <f>IF(ISNUMBER(SEARCH("Men", Table1[[#This Row],[name]])), "Men", "Women")</f>
        <v>Women</v>
      </c>
      <c r="O1791" s="6"/>
      <c r="P1791" s="6"/>
    </row>
    <row r="1792" spans="1:16" ht="19.8" customHeight="1" x14ac:dyDescent="0.3">
      <c r="A1792" t="s">
        <v>65</v>
      </c>
      <c r="B1792" t="s">
        <v>7009</v>
      </c>
      <c r="C1792" t="s">
        <v>6632</v>
      </c>
      <c r="D1792" t="s">
        <v>300</v>
      </c>
      <c r="E1792" t="s">
        <v>7010</v>
      </c>
      <c r="F1792" s="1" t="s">
        <v>1102</v>
      </c>
      <c r="G1792" s="1" t="s">
        <v>3032</v>
      </c>
      <c r="H1792" t="s">
        <v>572</v>
      </c>
      <c r="I1792" s="10" t="str">
        <f>IFERROR(LEFT(Table1[[#This Row],[ratingOld]],SEARCH("|", Table1[[#This Row],[ratingOld]])-2), AVERAGE(Table1[Ratings]))</f>
        <v>4.1</v>
      </c>
      <c r="J1792" s="1" t="str">
        <f>IF(Table1[[#This Row],[numBuyers]]&lt;&gt;"None",LEFT(Table1[[#This Row],[numBuyers]],SEARCH(" ",Table1[[#This Row],[numBuyers]])-1), "None")</f>
        <v>2.3k</v>
      </c>
      <c r="K1792" s="1" t="str">
        <f>IFERROR(LEFT(Table1[[#This Row],[Column1]],SEARCH("k", Table1[[#This Row],[Column1]])-1), 0)</f>
        <v>2.3</v>
      </c>
      <c r="L1792" s="16">
        <f>IF(Table1[[#This Row],[Column2]]=0, Table1[[#This Row],[Column1]], Table1[[#This Row],[Column2]]*1000)</f>
        <v>2300</v>
      </c>
      <c r="M1792" s="14" t="str">
        <f>IFERROR(MID(Table1[[#This Row],[price]],SEARCH("¹",Table1[[#This Row],[price]])+1, 10), MID(Table1[[#This Row],[price]],SEARCH("Rs. ",Table1[[#This Row],[price]])+4, 10))</f>
        <v>341</v>
      </c>
      <c r="N1792" s="6" t="str">
        <f>IF(ISNUMBER(SEARCH("Men", Table1[[#This Row],[name]])), "Men", "Women")</f>
        <v>Men</v>
      </c>
      <c r="O1792" s="6"/>
      <c r="P1792" s="6"/>
    </row>
    <row r="1793" spans="1:16" ht="19.8" customHeight="1" x14ac:dyDescent="0.3">
      <c r="A1793" t="s">
        <v>1921</v>
      </c>
      <c r="B1793" t="s">
        <v>7011</v>
      </c>
      <c r="C1793" t="s">
        <v>6547</v>
      </c>
      <c r="D1793" t="s">
        <v>1254</v>
      </c>
      <c r="E1793" t="s">
        <v>7012</v>
      </c>
      <c r="F1793" t="s">
        <v>373</v>
      </c>
      <c r="G1793" s="1" t="s">
        <v>7013</v>
      </c>
      <c r="H1793" t="s">
        <v>7014</v>
      </c>
      <c r="I1793" s="10" t="str">
        <f>IFERROR(LEFT(Table1[[#This Row],[ratingOld]],SEARCH("|", Table1[[#This Row],[ratingOld]])-2), AVERAGE(Table1[Ratings]))</f>
        <v>4.3</v>
      </c>
      <c r="J1793" s="1" t="str">
        <f>IF(Table1[[#This Row],[numBuyers]]&lt;&gt;"None",LEFT(Table1[[#This Row],[numBuyers]],SEARCH(" ",Table1[[#This Row],[numBuyers]])-1), "None")</f>
        <v>14.7k</v>
      </c>
      <c r="K1793" s="1" t="str">
        <f>IFERROR(LEFT(Table1[[#This Row],[Column1]],SEARCH("k", Table1[[#This Row],[Column1]])-1), 0)</f>
        <v>14.7</v>
      </c>
      <c r="L1793" s="16">
        <f>IF(Table1[[#This Row],[Column2]]=0, Table1[[#This Row],[Column1]], Table1[[#This Row],[Column2]]*1000)</f>
        <v>14700</v>
      </c>
      <c r="M1793" s="14" t="str">
        <f>IFERROR(MID(Table1[[#This Row],[price]],SEARCH("¹",Table1[[#This Row],[price]])+1, 10), MID(Table1[[#This Row],[price]],SEARCH("Rs. ",Table1[[#This Row],[price]])+4, 10))</f>
        <v>527</v>
      </c>
      <c r="N1793" s="6" t="str">
        <f>IF(ISNUMBER(SEARCH("Men", Table1[[#This Row],[name]])), "Men", "Women")</f>
        <v>Men</v>
      </c>
      <c r="O1793" s="6"/>
      <c r="P1793" s="6"/>
    </row>
    <row r="1794" spans="1:16" ht="19.8" hidden="1" customHeight="1" x14ac:dyDescent="0.3">
      <c r="A1794" t="s">
        <v>7015</v>
      </c>
      <c r="B1794" t="s">
        <v>7016</v>
      </c>
      <c r="C1794" t="s">
        <v>7017</v>
      </c>
      <c r="D1794" t="s">
        <v>21</v>
      </c>
      <c r="E1794" s="1" t="s">
        <v>7018</v>
      </c>
      <c r="F1794" s="1" t="s">
        <v>7019</v>
      </c>
      <c r="G1794" t="s">
        <v>21</v>
      </c>
      <c r="H1794" t="s">
        <v>21</v>
      </c>
      <c r="I1794" s="1" t="str">
        <f ca="1">IFERROR(LEFT(Table1[[#This Row],[ratingOld]],SEARCH("|", Table1[[#This Row],[ratingOld]])-2), AVERAGE(Table1[Ratings]))</f>
        <v>4.4</v>
      </c>
      <c r="J1794" s="1" t="str">
        <f>IF(Table1[[#This Row],[numBuyers]]&lt;&gt;"None",LEFT(Table1[[#This Row],[numBuyers]],SEARCH(" ",Table1[[#This Row],[numBuyers]])-1), "None")</f>
        <v>None</v>
      </c>
      <c r="K1794" s="1">
        <f>IFERROR(LEFT(Table1[[#This Row],[Column1]],SEARCH("k", Table1[[#This Row],[Column1]])-1), 0)</f>
        <v>0</v>
      </c>
      <c r="L1794" s="6" t="str">
        <f>IF(Table1[[#This Row],[Column2]]=0, Table1[[#This Row],[Column1]], Table1[[#This Row],[Column2]]*1000)</f>
        <v>None</v>
      </c>
      <c r="M1794" s="6" t="str">
        <f>IFERROR(MID(Table1[[#This Row],[price]],SEARCH("¹",Table1[[#This Row],[price]])+1, 10), MID(Table1[[#This Row],[price]],SEARCH("Rs. ",Table1[[#This Row],[price]])+4, 10))</f>
        <v>640</v>
      </c>
      <c r="N1794" s="6" t="str">
        <f>IF(ISNUMBER(SEARCH("Men", Table1[[#This Row],[name]])), "Men", "Women")</f>
        <v>Men</v>
      </c>
      <c r="O1794" s="6" t="str">
        <f>TRIM(RIGHT(SUBSTITUTE(Table1[[#This Row],[name]], " ", REPT(" ", 100)), 100))</f>
        <v>Fabric</v>
      </c>
      <c r="P179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795" spans="1:16" ht="19.8" customHeight="1" x14ac:dyDescent="0.3">
      <c r="A1795" t="s">
        <v>638</v>
      </c>
      <c r="B1795" t="s">
        <v>7020</v>
      </c>
      <c r="C1795" t="s">
        <v>177</v>
      </c>
      <c r="D1795" t="s">
        <v>10</v>
      </c>
      <c r="E1795" s="1" t="s">
        <v>7021</v>
      </c>
      <c r="F1795" s="1" t="s">
        <v>7022</v>
      </c>
      <c r="G1795" s="1" t="s">
        <v>7023</v>
      </c>
      <c r="H1795" t="s">
        <v>5404</v>
      </c>
      <c r="I1795" s="10" t="str">
        <f>IFERROR(LEFT(Table1[[#This Row],[ratingOld]],SEARCH("|", Table1[[#This Row],[ratingOld]])-2), AVERAGE(Table1[Ratings]))</f>
        <v>4.1</v>
      </c>
      <c r="J1795" s="1" t="str">
        <f>IF(Table1[[#This Row],[numBuyers]]&lt;&gt;"None",LEFT(Table1[[#This Row],[numBuyers]],SEARCH(" ",Table1[[#This Row],[numBuyers]])-1), "None")</f>
        <v>130</v>
      </c>
      <c r="K1795" s="1">
        <f>IFERROR(LEFT(Table1[[#This Row],[Column1]],SEARCH("k", Table1[[#This Row],[Column1]])-1), 0)</f>
        <v>0</v>
      </c>
      <c r="L1795" s="16" t="str">
        <f>IF(Table1[[#This Row],[Column2]]=0, Table1[[#This Row],[Column1]], Table1[[#This Row],[Column2]]*1000)</f>
        <v>130</v>
      </c>
      <c r="M1795" s="14" t="str">
        <f>IFERROR(MID(Table1[[#This Row],[price]],SEARCH("¹",Table1[[#This Row],[price]])+1, 10), MID(Table1[[#This Row],[price]],SEARCH("Rs. ",Table1[[#This Row],[price]])+4, 10))</f>
        <v>2399</v>
      </c>
      <c r="N1795" s="6" t="str">
        <f>IF(ISNUMBER(SEARCH("Men", Table1[[#This Row],[name]])), "Men", "Women")</f>
        <v>Men</v>
      </c>
      <c r="O1795" s="6"/>
      <c r="P1795" s="6"/>
    </row>
    <row r="1796" spans="1:16" ht="19.8" customHeight="1" x14ac:dyDescent="0.3">
      <c r="A1796" t="s">
        <v>7024</v>
      </c>
      <c r="B1796" t="s">
        <v>7025</v>
      </c>
      <c r="C1796" t="s">
        <v>7026</v>
      </c>
      <c r="D1796" t="s">
        <v>209</v>
      </c>
      <c r="E1796" s="1" t="s">
        <v>7027</v>
      </c>
      <c r="F1796" t="s">
        <v>21</v>
      </c>
      <c r="G1796" s="1" t="s">
        <v>2875</v>
      </c>
      <c r="H1796" t="s">
        <v>78</v>
      </c>
      <c r="I1796" s="10" t="str">
        <f>IFERROR(LEFT(Table1[[#This Row],[ratingOld]],SEARCH("|", Table1[[#This Row],[ratingOld]])-2), AVERAGE(Table1[Ratings]))</f>
        <v>4.5</v>
      </c>
      <c r="J1796" s="1" t="str">
        <f>IF(Table1[[#This Row],[numBuyers]]&lt;&gt;"None",LEFT(Table1[[#This Row],[numBuyers]],SEARCH(" ",Table1[[#This Row],[numBuyers]])-1), "None")</f>
        <v>1.2k</v>
      </c>
      <c r="K1796" s="1" t="str">
        <f>IFERROR(LEFT(Table1[[#This Row],[Column1]],SEARCH("k", Table1[[#This Row],[Column1]])-1), 0)</f>
        <v>1.2</v>
      </c>
      <c r="L1796" s="16">
        <f>IF(Table1[[#This Row],[Column2]]=0, Table1[[#This Row],[Column1]], Table1[[#This Row],[Column2]]*1000)</f>
        <v>1200</v>
      </c>
      <c r="M1796" s="14" t="str">
        <f>IFERROR(MID(Table1[[#This Row],[price]],SEARCH("¹",Table1[[#This Row],[price]])+1, 10), MID(Table1[[#This Row],[price]],SEARCH("Rs. ",Table1[[#This Row],[price]])+4, 10))</f>
        <v>131</v>
      </c>
      <c r="N1796" s="6" t="str">
        <f>IF(ISNUMBER(SEARCH("Men", Table1[[#This Row],[name]])), "Men", "Women")</f>
        <v>Women</v>
      </c>
      <c r="O1796" s="6"/>
      <c r="P1796" s="6"/>
    </row>
    <row r="1797" spans="1:16" ht="19.8" customHeight="1" x14ac:dyDescent="0.3">
      <c r="A1797" t="s">
        <v>1215</v>
      </c>
      <c r="B1797" t="s">
        <v>7028</v>
      </c>
      <c r="C1797" t="s">
        <v>7029</v>
      </c>
      <c r="D1797" t="s">
        <v>21</v>
      </c>
      <c r="E1797" s="1" t="s">
        <v>7030</v>
      </c>
      <c r="F1797" s="1" t="s">
        <v>7031</v>
      </c>
      <c r="G1797" s="1" t="s">
        <v>7032</v>
      </c>
      <c r="H1797" t="s">
        <v>1451</v>
      </c>
      <c r="I1797" s="10" t="str">
        <f>IFERROR(LEFT(Table1[[#This Row],[ratingOld]],SEARCH("|", Table1[[#This Row],[ratingOld]])-2), AVERAGE(Table1[Ratings]))</f>
        <v>3.9</v>
      </c>
      <c r="J1797" s="1" t="str">
        <f>IF(Table1[[#This Row],[numBuyers]]&lt;&gt;"None",LEFT(Table1[[#This Row],[numBuyers]],SEARCH(" ",Table1[[#This Row],[numBuyers]])-1), "None")</f>
        <v>58</v>
      </c>
      <c r="K1797" s="1">
        <f>IFERROR(LEFT(Table1[[#This Row],[Column1]],SEARCH("k", Table1[[#This Row],[Column1]])-1), 0)</f>
        <v>0</v>
      </c>
      <c r="L1797" s="16" t="str">
        <f>IF(Table1[[#This Row],[Column2]]=0, Table1[[#This Row],[Column1]], Table1[[#This Row],[Column2]]*1000)</f>
        <v>58</v>
      </c>
      <c r="M1797" s="14" t="str">
        <f>IFERROR(MID(Table1[[#This Row],[price]],SEARCH("¹",Table1[[#This Row],[price]])+1, 10), MID(Table1[[#This Row],[price]],SEARCH("Rs. ",Table1[[#This Row],[price]])+4, 10))</f>
        <v>2049</v>
      </c>
      <c r="N1797" s="6" t="str">
        <f>IF(ISNUMBER(SEARCH("Men", Table1[[#This Row],[name]])), "Men", "Women")</f>
        <v>Men</v>
      </c>
      <c r="O1797" s="6"/>
      <c r="P1797" s="6"/>
    </row>
    <row r="1798" spans="1:16" ht="19.8" customHeight="1" x14ac:dyDescent="0.3">
      <c r="A1798" t="s">
        <v>240</v>
      </c>
      <c r="B1798" t="s">
        <v>7033</v>
      </c>
      <c r="C1798" t="s">
        <v>609</v>
      </c>
      <c r="D1798" t="s">
        <v>496</v>
      </c>
      <c r="E1798" s="1" t="s">
        <v>7034</v>
      </c>
      <c r="F1798" s="1" t="s">
        <v>7035</v>
      </c>
      <c r="G1798" s="1" t="s">
        <v>7036</v>
      </c>
      <c r="H1798" t="s">
        <v>7037</v>
      </c>
      <c r="I1798" s="10" t="str">
        <f>IFERROR(LEFT(Table1[[#This Row],[ratingOld]],SEARCH("|", Table1[[#This Row],[ratingOld]])-2), AVERAGE(Table1[Ratings]))</f>
        <v>4</v>
      </c>
      <c r="J1798" s="1" t="str">
        <f>IF(Table1[[#This Row],[numBuyers]]&lt;&gt;"None",LEFT(Table1[[#This Row],[numBuyers]],SEARCH(" ",Table1[[#This Row],[numBuyers]])-1), "None")</f>
        <v>340</v>
      </c>
      <c r="K1798" s="1">
        <f>IFERROR(LEFT(Table1[[#This Row],[Column1]],SEARCH("k", Table1[[#This Row],[Column1]])-1), 0)</f>
        <v>0</v>
      </c>
      <c r="L1798" s="16" t="str">
        <f>IF(Table1[[#This Row],[Column2]]=0, Table1[[#This Row],[Column1]], Table1[[#This Row],[Column2]]*1000)</f>
        <v>340</v>
      </c>
      <c r="M1798" s="14" t="str">
        <f>IFERROR(MID(Table1[[#This Row],[price]],SEARCH("¹",Table1[[#This Row],[price]])+1, 10), MID(Table1[[#This Row],[price]],SEARCH("Rs. ",Table1[[#This Row],[price]])+4, 10))</f>
        <v>299</v>
      </c>
      <c r="N1798" s="6" t="str">
        <f>IF(ISNUMBER(SEARCH("Men", Table1[[#This Row],[name]])), "Men", "Women")</f>
        <v>Men</v>
      </c>
      <c r="O1798" s="6"/>
      <c r="P1798" s="6"/>
    </row>
    <row r="1799" spans="1:16" ht="19.8" customHeight="1" x14ac:dyDescent="0.3">
      <c r="A1799" t="s">
        <v>71</v>
      </c>
      <c r="B1799" t="s">
        <v>7038</v>
      </c>
      <c r="C1799" t="s">
        <v>383</v>
      </c>
      <c r="D1799" t="s">
        <v>215</v>
      </c>
      <c r="E1799" s="1" t="s">
        <v>7039</v>
      </c>
      <c r="F1799" s="1" t="s">
        <v>7040</v>
      </c>
      <c r="G1799" s="1" t="s">
        <v>7041</v>
      </c>
      <c r="H1799" t="s">
        <v>3074</v>
      </c>
      <c r="I1799" s="10" t="str">
        <f>IFERROR(LEFT(Table1[[#This Row],[ratingOld]],SEARCH("|", Table1[[#This Row],[ratingOld]])-2), AVERAGE(Table1[Ratings]))</f>
        <v>4.1</v>
      </c>
      <c r="J1799" s="1" t="str">
        <f>IF(Table1[[#This Row],[numBuyers]]&lt;&gt;"None",LEFT(Table1[[#This Row],[numBuyers]],SEARCH(" ",Table1[[#This Row],[numBuyers]])-1), "None")</f>
        <v>115</v>
      </c>
      <c r="K1799" s="1">
        <f>IFERROR(LEFT(Table1[[#This Row],[Column1]],SEARCH("k", Table1[[#This Row],[Column1]])-1), 0)</f>
        <v>0</v>
      </c>
      <c r="L1799" s="16" t="str">
        <f>IF(Table1[[#This Row],[Column2]]=0, Table1[[#This Row],[Column1]], Table1[[#This Row],[Column2]]*1000)</f>
        <v>115</v>
      </c>
      <c r="M1799" s="14" t="str">
        <f>IFERROR(MID(Table1[[#This Row],[price]],SEARCH("¹",Table1[[#This Row],[price]])+1, 10), MID(Table1[[#This Row],[price]],SEARCH("Rs. ",Table1[[#This Row],[price]])+4, 10))</f>
        <v>989</v>
      </c>
      <c r="N1799" s="6" t="str">
        <f>IF(ISNUMBER(SEARCH("Men", Table1[[#This Row],[name]])), "Men", "Women")</f>
        <v>Men</v>
      </c>
      <c r="O1799" s="6"/>
      <c r="P1799" s="6"/>
    </row>
    <row r="1800" spans="1:16" ht="19.8" customHeight="1" x14ac:dyDescent="0.3">
      <c r="A1800" t="s">
        <v>1125</v>
      </c>
      <c r="B1800" t="s">
        <v>7042</v>
      </c>
      <c r="C1800" t="s">
        <v>748</v>
      </c>
      <c r="D1800" t="s">
        <v>708</v>
      </c>
      <c r="E1800" t="s">
        <v>7043</v>
      </c>
      <c r="F1800" s="1" t="s">
        <v>626</v>
      </c>
      <c r="G1800" s="1" t="s">
        <v>7044</v>
      </c>
      <c r="H1800" t="s">
        <v>7045</v>
      </c>
      <c r="I1800" s="10" t="str">
        <f>IFERROR(LEFT(Table1[[#This Row],[ratingOld]],SEARCH("|", Table1[[#This Row],[ratingOld]])-2), AVERAGE(Table1[Ratings]))</f>
        <v>4.2</v>
      </c>
      <c r="J1800" s="1" t="str">
        <f>IF(Table1[[#This Row],[numBuyers]]&lt;&gt;"None",LEFT(Table1[[#This Row],[numBuyers]],SEARCH(" ",Table1[[#This Row],[numBuyers]])-1), "None")</f>
        <v>825</v>
      </c>
      <c r="K1800" s="1">
        <f>IFERROR(LEFT(Table1[[#This Row],[Column1]],SEARCH("k", Table1[[#This Row],[Column1]])-1), 0)</f>
        <v>0</v>
      </c>
      <c r="L1800" s="16" t="str">
        <f>IF(Table1[[#This Row],[Column2]]=0, Table1[[#This Row],[Column1]], Table1[[#This Row],[Column2]]*1000)</f>
        <v>825</v>
      </c>
      <c r="M1800" s="14" t="str">
        <f>IFERROR(MID(Table1[[#This Row],[price]],SEARCH("¹",Table1[[#This Row],[price]])+1, 10), MID(Table1[[#This Row],[price]],SEARCH("Rs. ",Table1[[#This Row],[price]])+4, 10))</f>
        <v>579</v>
      </c>
      <c r="N1800" s="6" t="str">
        <f>IF(ISNUMBER(SEARCH("Men", Table1[[#This Row],[name]])), "Men", "Women")</f>
        <v>Men</v>
      </c>
      <c r="O1800" s="6"/>
      <c r="P1800" s="6"/>
    </row>
    <row r="1801" spans="1:16" ht="19.8" customHeight="1" x14ac:dyDescent="0.3">
      <c r="A1801" t="s">
        <v>240</v>
      </c>
      <c r="B1801" t="s">
        <v>2669</v>
      </c>
      <c r="C1801" t="s">
        <v>48</v>
      </c>
      <c r="D1801" t="s">
        <v>106</v>
      </c>
      <c r="E1801" s="1" t="s">
        <v>7046</v>
      </c>
      <c r="F1801" s="1" t="s">
        <v>1321</v>
      </c>
      <c r="G1801" s="1" t="s">
        <v>7047</v>
      </c>
      <c r="H1801" t="s">
        <v>7048</v>
      </c>
      <c r="I1801" s="10" t="str">
        <f>IFERROR(LEFT(Table1[[#This Row],[ratingOld]],SEARCH("|", Table1[[#This Row],[ratingOld]])-2), AVERAGE(Table1[Ratings]))</f>
        <v>4.2</v>
      </c>
      <c r="J1801" s="1" t="str">
        <f>IF(Table1[[#This Row],[numBuyers]]&lt;&gt;"None",LEFT(Table1[[#This Row],[numBuyers]],SEARCH(" ",Table1[[#This Row],[numBuyers]])-1), "None")</f>
        <v>841</v>
      </c>
      <c r="K1801" s="1">
        <f>IFERROR(LEFT(Table1[[#This Row],[Column1]],SEARCH("k", Table1[[#This Row],[Column1]])-1), 0)</f>
        <v>0</v>
      </c>
      <c r="L1801" s="16" t="str">
        <f>IF(Table1[[#This Row],[Column2]]=0, Table1[[#This Row],[Column1]], Table1[[#This Row],[Column2]]*1000)</f>
        <v>841</v>
      </c>
      <c r="M1801" s="14" t="str">
        <f>IFERROR(MID(Table1[[#This Row],[price]],SEARCH("¹",Table1[[#This Row],[price]])+1, 10), MID(Table1[[#This Row],[price]],SEARCH("Rs. ",Table1[[#This Row],[price]])+4, 10))</f>
        <v>1499</v>
      </c>
      <c r="N1801" s="6" t="str">
        <f>IF(ISNUMBER(SEARCH("Men", Table1[[#This Row],[name]])), "Men", "Women")</f>
        <v>Men</v>
      </c>
      <c r="O1801" s="6"/>
      <c r="P1801" s="6"/>
    </row>
    <row r="1802" spans="1:16" ht="19.8" customHeight="1" x14ac:dyDescent="0.3">
      <c r="A1802" t="s">
        <v>240</v>
      </c>
      <c r="B1802" t="s">
        <v>7033</v>
      </c>
      <c r="C1802" t="s">
        <v>609</v>
      </c>
      <c r="D1802" t="s">
        <v>496</v>
      </c>
      <c r="E1802" s="1" t="s">
        <v>7034</v>
      </c>
      <c r="F1802" s="1" t="s">
        <v>7035</v>
      </c>
      <c r="G1802" s="1" t="s">
        <v>7036</v>
      </c>
      <c r="H1802" t="s">
        <v>7037</v>
      </c>
      <c r="I1802" s="10" t="str">
        <f>IFERROR(LEFT(Table1[[#This Row],[ratingOld]],SEARCH("|", Table1[[#This Row],[ratingOld]])-2), AVERAGE(Table1[Ratings]))</f>
        <v>4</v>
      </c>
      <c r="J1802" s="1" t="str">
        <f>IF(Table1[[#This Row],[numBuyers]]&lt;&gt;"None",LEFT(Table1[[#This Row],[numBuyers]],SEARCH(" ",Table1[[#This Row],[numBuyers]])-1), "None")</f>
        <v>340</v>
      </c>
      <c r="K1802" s="1">
        <f>IFERROR(LEFT(Table1[[#This Row],[Column1]],SEARCH("k", Table1[[#This Row],[Column1]])-1), 0)</f>
        <v>0</v>
      </c>
      <c r="L1802" s="16" t="str">
        <f>IF(Table1[[#This Row],[Column2]]=0, Table1[[#This Row],[Column1]], Table1[[#This Row],[Column2]]*1000)</f>
        <v>340</v>
      </c>
      <c r="M1802" s="14" t="str">
        <f>IFERROR(MID(Table1[[#This Row],[price]],SEARCH("¹",Table1[[#This Row],[price]])+1, 10), MID(Table1[[#This Row],[price]],SEARCH("Rs. ",Table1[[#This Row],[price]])+4, 10))</f>
        <v>299</v>
      </c>
      <c r="N1802" s="6" t="str">
        <f>IF(ISNUMBER(SEARCH("Men", Table1[[#This Row],[name]])), "Men", "Women")</f>
        <v>Men</v>
      </c>
      <c r="O1802" s="6"/>
      <c r="P1802" s="6"/>
    </row>
    <row r="1803" spans="1:16" ht="19.8" customHeight="1" x14ac:dyDescent="0.3">
      <c r="A1803" t="s">
        <v>71</v>
      </c>
      <c r="B1803" t="s">
        <v>7038</v>
      </c>
      <c r="C1803" t="s">
        <v>383</v>
      </c>
      <c r="D1803" t="s">
        <v>215</v>
      </c>
      <c r="E1803" s="1" t="s">
        <v>7039</v>
      </c>
      <c r="F1803" s="1" t="s">
        <v>7040</v>
      </c>
      <c r="G1803" s="1" t="s">
        <v>7041</v>
      </c>
      <c r="H1803" t="s">
        <v>3074</v>
      </c>
      <c r="I1803" s="10" t="str">
        <f>IFERROR(LEFT(Table1[[#This Row],[ratingOld]],SEARCH("|", Table1[[#This Row],[ratingOld]])-2), AVERAGE(Table1[Ratings]))</f>
        <v>4.1</v>
      </c>
      <c r="J1803" s="1" t="str">
        <f>IF(Table1[[#This Row],[numBuyers]]&lt;&gt;"None",LEFT(Table1[[#This Row],[numBuyers]],SEARCH(" ",Table1[[#This Row],[numBuyers]])-1), "None")</f>
        <v>115</v>
      </c>
      <c r="K1803" s="1">
        <f>IFERROR(LEFT(Table1[[#This Row],[Column1]],SEARCH("k", Table1[[#This Row],[Column1]])-1), 0)</f>
        <v>0</v>
      </c>
      <c r="L1803" s="16" t="str">
        <f>IF(Table1[[#This Row],[Column2]]=0, Table1[[#This Row],[Column1]], Table1[[#This Row],[Column2]]*1000)</f>
        <v>115</v>
      </c>
      <c r="M1803" s="14" t="str">
        <f>IFERROR(MID(Table1[[#This Row],[price]],SEARCH("¹",Table1[[#This Row],[price]])+1, 10), MID(Table1[[#This Row],[price]],SEARCH("Rs. ",Table1[[#This Row],[price]])+4, 10))</f>
        <v>989</v>
      </c>
      <c r="N1803" s="6" t="str">
        <f>IF(ISNUMBER(SEARCH("Men", Table1[[#This Row],[name]])), "Men", "Women")</f>
        <v>Men</v>
      </c>
      <c r="O1803" s="6"/>
      <c r="P1803" s="6"/>
    </row>
    <row r="1804" spans="1:16" ht="19.8" customHeight="1" x14ac:dyDescent="0.3">
      <c r="A1804" t="s">
        <v>1125</v>
      </c>
      <c r="B1804" t="s">
        <v>7042</v>
      </c>
      <c r="C1804" t="s">
        <v>748</v>
      </c>
      <c r="D1804" t="s">
        <v>708</v>
      </c>
      <c r="E1804" t="s">
        <v>7043</v>
      </c>
      <c r="F1804" s="1" t="s">
        <v>626</v>
      </c>
      <c r="G1804" s="1" t="s">
        <v>7044</v>
      </c>
      <c r="H1804" t="s">
        <v>7045</v>
      </c>
      <c r="I1804" s="10" t="str">
        <f>IFERROR(LEFT(Table1[[#This Row],[ratingOld]],SEARCH("|", Table1[[#This Row],[ratingOld]])-2), AVERAGE(Table1[Ratings]))</f>
        <v>4.2</v>
      </c>
      <c r="J1804" s="1" t="str">
        <f>IF(Table1[[#This Row],[numBuyers]]&lt;&gt;"None",LEFT(Table1[[#This Row],[numBuyers]],SEARCH(" ",Table1[[#This Row],[numBuyers]])-1), "None")</f>
        <v>825</v>
      </c>
      <c r="K1804" s="1">
        <f>IFERROR(LEFT(Table1[[#This Row],[Column1]],SEARCH("k", Table1[[#This Row],[Column1]])-1), 0)</f>
        <v>0</v>
      </c>
      <c r="L1804" s="16" t="str">
        <f>IF(Table1[[#This Row],[Column2]]=0, Table1[[#This Row],[Column1]], Table1[[#This Row],[Column2]]*1000)</f>
        <v>825</v>
      </c>
      <c r="M1804" s="14" t="str">
        <f>IFERROR(MID(Table1[[#This Row],[price]],SEARCH("¹",Table1[[#This Row],[price]])+1, 10), MID(Table1[[#This Row],[price]],SEARCH("Rs. ",Table1[[#This Row],[price]])+4, 10))</f>
        <v>579</v>
      </c>
      <c r="N1804" s="6" t="str">
        <f>IF(ISNUMBER(SEARCH("Men", Table1[[#This Row],[name]])), "Men", "Women")</f>
        <v>Men</v>
      </c>
      <c r="O1804" s="6"/>
      <c r="P1804" s="6"/>
    </row>
    <row r="1805" spans="1:16" ht="19.8" customHeight="1" x14ac:dyDescent="0.3">
      <c r="A1805" t="s">
        <v>140</v>
      </c>
      <c r="B1805" t="s">
        <v>7049</v>
      </c>
      <c r="C1805" t="s">
        <v>1638</v>
      </c>
      <c r="D1805" t="s">
        <v>306</v>
      </c>
      <c r="E1805" t="s">
        <v>7050</v>
      </c>
      <c r="F1805" s="1" t="s">
        <v>1179</v>
      </c>
      <c r="G1805" s="1" t="s">
        <v>7051</v>
      </c>
      <c r="H1805" t="s">
        <v>883</v>
      </c>
      <c r="I1805" s="10" t="str">
        <f>IFERROR(LEFT(Table1[[#This Row],[ratingOld]],SEARCH("|", Table1[[#This Row],[ratingOld]])-2), AVERAGE(Table1[Ratings]))</f>
        <v>4</v>
      </c>
      <c r="J1805" s="1" t="str">
        <f>IF(Table1[[#This Row],[numBuyers]]&lt;&gt;"None",LEFT(Table1[[#This Row],[numBuyers]],SEARCH(" ",Table1[[#This Row],[numBuyers]])-1), "None")</f>
        <v>267</v>
      </c>
      <c r="K1805" s="1">
        <f>IFERROR(LEFT(Table1[[#This Row],[Column1]],SEARCH("k", Table1[[#This Row],[Column1]])-1), 0)</f>
        <v>0</v>
      </c>
      <c r="L1805" s="16" t="str">
        <f>IF(Table1[[#This Row],[Column2]]=0, Table1[[#This Row],[Column1]], Table1[[#This Row],[Column2]]*1000)</f>
        <v>267</v>
      </c>
      <c r="M1805" s="14" t="str">
        <f>IFERROR(MID(Table1[[#This Row],[price]],SEARCH("¹",Table1[[#This Row],[price]])+1, 10), MID(Table1[[#This Row],[price]],SEARCH("Rs. ",Table1[[#This Row],[price]])+4, 10))</f>
        <v>701</v>
      </c>
      <c r="N1805" s="6" t="str">
        <f>IF(ISNUMBER(SEARCH("Men", Table1[[#This Row],[name]])), "Men", "Women")</f>
        <v>Men</v>
      </c>
      <c r="O1805" s="6"/>
      <c r="P1805" s="6"/>
    </row>
    <row r="1806" spans="1:16" ht="19.8" customHeight="1" x14ac:dyDescent="0.3">
      <c r="A1806" t="s">
        <v>71</v>
      </c>
      <c r="B1806" t="s">
        <v>7052</v>
      </c>
      <c r="C1806" t="s">
        <v>7053</v>
      </c>
      <c r="D1806" t="s">
        <v>6951</v>
      </c>
      <c r="E1806" s="1" t="s">
        <v>7054</v>
      </c>
      <c r="F1806" s="1" t="s">
        <v>5655</v>
      </c>
      <c r="G1806" s="1" t="s">
        <v>232</v>
      </c>
      <c r="H1806" t="s">
        <v>110</v>
      </c>
      <c r="I1806" s="10" t="str">
        <f>IFERROR(LEFT(Table1[[#This Row],[ratingOld]],SEARCH("|", Table1[[#This Row],[ratingOld]])-2), AVERAGE(Table1[Ratings]))</f>
        <v>4</v>
      </c>
      <c r="J1806" s="1" t="str">
        <f>IF(Table1[[#This Row],[numBuyers]]&lt;&gt;"None",LEFT(Table1[[#This Row],[numBuyers]],SEARCH(" ",Table1[[#This Row],[numBuyers]])-1), "None")</f>
        <v>1.3k</v>
      </c>
      <c r="K1806" s="1" t="str">
        <f>IFERROR(LEFT(Table1[[#This Row],[Column1]],SEARCH("k", Table1[[#This Row],[Column1]])-1), 0)</f>
        <v>1.3</v>
      </c>
      <c r="L1806" s="16">
        <f>IF(Table1[[#This Row],[Column2]]=0, Table1[[#This Row],[Column1]], Table1[[#This Row],[Column2]]*1000)</f>
        <v>1300</v>
      </c>
      <c r="M1806" s="14" t="str">
        <f>IFERROR(MID(Table1[[#This Row],[price]],SEARCH("¹",Table1[[#This Row],[price]])+1, 10), MID(Table1[[#This Row],[price]],SEARCH("Rs. ",Table1[[#This Row],[price]])+4, 10))</f>
        <v>1179</v>
      </c>
      <c r="N1806" s="6" t="str">
        <f>IF(ISNUMBER(SEARCH("Men", Table1[[#This Row],[name]])), "Men", "Women")</f>
        <v>Men</v>
      </c>
      <c r="O1806" s="6"/>
      <c r="P1806" s="6"/>
    </row>
    <row r="1807" spans="1:16" ht="19.8" customHeight="1" x14ac:dyDescent="0.3">
      <c r="A1807" t="s">
        <v>104</v>
      </c>
      <c r="B1807" t="s">
        <v>7055</v>
      </c>
      <c r="C1807" t="s">
        <v>3345</v>
      </c>
      <c r="D1807" t="s">
        <v>21</v>
      </c>
      <c r="E1807" s="1" t="s">
        <v>7056</v>
      </c>
      <c r="F1807" s="1" t="s">
        <v>1404</v>
      </c>
      <c r="G1807" s="1" t="s">
        <v>7057</v>
      </c>
      <c r="H1807" t="s">
        <v>1264</v>
      </c>
      <c r="I1807" s="10" t="str">
        <f>IFERROR(LEFT(Table1[[#This Row],[ratingOld]],SEARCH("|", Table1[[#This Row],[ratingOld]])-2), AVERAGE(Table1[Ratings]))</f>
        <v>3.3</v>
      </c>
      <c r="J1807" s="1" t="str">
        <f>IF(Table1[[#This Row],[numBuyers]]&lt;&gt;"None",LEFT(Table1[[#This Row],[numBuyers]],SEARCH(" ",Table1[[#This Row],[numBuyers]])-1), "None")</f>
        <v>73</v>
      </c>
      <c r="K1807" s="1">
        <f>IFERROR(LEFT(Table1[[#This Row],[Column1]],SEARCH("k", Table1[[#This Row],[Column1]])-1), 0)</f>
        <v>0</v>
      </c>
      <c r="L1807" s="16" t="str">
        <f>IF(Table1[[#This Row],[Column2]]=0, Table1[[#This Row],[Column1]], Table1[[#This Row],[Column2]]*1000)</f>
        <v>73</v>
      </c>
      <c r="M1807" s="14" t="str">
        <f>IFERROR(MID(Table1[[#This Row],[price]],SEARCH("¹",Table1[[#This Row],[price]])+1, 10), MID(Table1[[#This Row],[price]],SEARCH("Rs. ",Table1[[#This Row],[price]])+4, 10))</f>
        <v>2499</v>
      </c>
      <c r="N1807" s="6" t="str">
        <f>IF(ISNUMBER(SEARCH("Men", Table1[[#This Row],[name]])), "Men", "Women")</f>
        <v>Men</v>
      </c>
      <c r="O1807" s="6"/>
      <c r="P1807" s="6"/>
    </row>
    <row r="1808" spans="1:16" ht="19.8" customHeight="1" x14ac:dyDescent="0.3">
      <c r="A1808" t="s">
        <v>998</v>
      </c>
      <c r="B1808" t="s">
        <v>7058</v>
      </c>
      <c r="C1808" t="s">
        <v>7059</v>
      </c>
      <c r="D1808" t="s">
        <v>436</v>
      </c>
      <c r="E1808" s="1" t="s">
        <v>7060</v>
      </c>
      <c r="F1808" s="1" t="s">
        <v>2379</v>
      </c>
      <c r="G1808" s="1" t="s">
        <v>7061</v>
      </c>
      <c r="H1808" t="s">
        <v>3239</v>
      </c>
      <c r="I1808" s="10" t="str">
        <f>IFERROR(LEFT(Table1[[#This Row],[ratingOld]],SEARCH("|", Table1[[#This Row],[ratingOld]])-2), AVERAGE(Table1[Ratings]))</f>
        <v>4.6</v>
      </c>
      <c r="J1808" s="1" t="str">
        <f>IF(Table1[[#This Row],[numBuyers]]&lt;&gt;"None",LEFT(Table1[[#This Row],[numBuyers]],SEARCH(" ",Table1[[#This Row],[numBuyers]])-1), "None")</f>
        <v>94</v>
      </c>
      <c r="K1808" s="1">
        <f>IFERROR(LEFT(Table1[[#This Row],[Column1]],SEARCH("k", Table1[[#This Row],[Column1]])-1), 0)</f>
        <v>0</v>
      </c>
      <c r="L1808" s="16" t="str">
        <f>IF(Table1[[#This Row],[Column2]]=0, Table1[[#This Row],[Column1]], Table1[[#This Row],[Column2]]*1000)</f>
        <v>94</v>
      </c>
      <c r="M1808" s="14" t="str">
        <f>IFERROR(MID(Table1[[#This Row],[price]],SEARCH("¹",Table1[[#This Row],[price]])+1, 10), MID(Table1[[#This Row],[price]],SEARCH("Rs. ",Table1[[#This Row],[price]])+4, 10))</f>
        <v>2316</v>
      </c>
      <c r="N1808" s="6" t="str">
        <f>IF(ISNUMBER(SEARCH("Men", Table1[[#This Row],[name]])), "Men", "Women")</f>
        <v>Men</v>
      </c>
      <c r="O1808" s="6"/>
      <c r="P1808" s="6"/>
    </row>
    <row r="1809" spans="1:16" ht="19.8" customHeight="1" x14ac:dyDescent="0.3">
      <c r="A1809" t="s">
        <v>133</v>
      </c>
      <c r="B1809" t="s">
        <v>7062</v>
      </c>
      <c r="C1809" t="s">
        <v>135</v>
      </c>
      <c r="D1809" t="s">
        <v>21</v>
      </c>
      <c r="E1809" t="s">
        <v>7063</v>
      </c>
      <c r="F1809" s="1" t="s">
        <v>2260</v>
      </c>
      <c r="G1809" s="1" t="s">
        <v>7064</v>
      </c>
      <c r="H1809" t="s">
        <v>1264</v>
      </c>
      <c r="I1809" s="10" t="str">
        <f>IFERROR(LEFT(Table1[[#This Row],[ratingOld]],SEARCH("|", Table1[[#This Row],[ratingOld]])-2), AVERAGE(Table1[Ratings]))</f>
        <v>3.9</v>
      </c>
      <c r="J1809" s="1" t="str">
        <f>IF(Table1[[#This Row],[numBuyers]]&lt;&gt;"None",LEFT(Table1[[#This Row],[numBuyers]],SEARCH(" ",Table1[[#This Row],[numBuyers]])-1), "None")</f>
        <v>73</v>
      </c>
      <c r="K1809" s="1">
        <f>IFERROR(LEFT(Table1[[#This Row],[Column1]],SEARCH("k", Table1[[#This Row],[Column1]])-1), 0)</f>
        <v>0</v>
      </c>
      <c r="L1809" s="16" t="str">
        <f>IF(Table1[[#This Row],[Column2]]=0, Table1[[#This Row],[Column1]], Table1[[#This Row],[Column2]]*1000)</f>
        <v>73</v>
      </c>
      <c r="M1809" s="14" t="str">
        <f>IFERROR(MID(Table1[[#This Row],[price]],SEARCH("¹",Table1[[#This Row],[price]])+1, 10), MID(Table1[[#This Row],[price]],SEARCH("Rs. ",Table1[[#This Row],[price]])+4, 10))</f>
        <v>1899</v>
      </c>
      <c r="N1809" s="6" t="str">
        <f>IF(ISNUMBER(SEARCH("Men", Table1[[#This Row],[name]])), "Men", "Women")</f>
        <v>Men</v>
      </c>
      <c r="O1809" s="6"/>
      <c r="P1809" s="6"/>
    </row>
    <row r="1810" spans="1:16" ht="19.8" customHeight="1" x14ac:dyDescent="0.3">
      <c r="A1810" t="s">
        <v>403</v>
      </c>
      <c r="B1810" t="s">
        <v>7065</v>
      </c>
      <c r="C1810" t="s">
        <v>3327</v>
      </c>
      <c r="D1810" t="s">
        <v>18</v>
      </c>
      <c r="E1810" s="1" t="s">
        <v>7066</v>
      </c>
      <c r="F1810" s="1" t="s">
        <v>7067</v>
      </c>
      <c r="G1810" s="1" t="s">
        <v>7068</v>
      </c>
      <c r="H1810" t="s">
        <v>5530</v>
      </c>
      <c r="I1810" s="10" t="str">
        <f>IFERROR(LEFT(Table1[[#This Row],[ratingOld]],SEARCH("|", Table1[[#This Row],[ratingOld]])-2), AVERAGE(Table1[Ratings]))</f>
        <v>4.2</v>
      </c>
      <c r="J1810" s="1" t="str">
        <f>IF(Table1[[#This Row],[numBuyers]]&lt;&gt;"None",LEFT(Table1[[#This Row],[numBuyers]],SEARCH(" ",Table1[[#This Row],[numBuyers]])-1), "None")</f>
        <v>146</v>
      </c>
      <c r="K1810" s="1">
        <f>IFERROR(LEFT(Table1[[#This Row],[Column1]],SEARCH("k", Table1[[#This Row],[Column1]])-1), 0)</f>
        <v>0</v>
      </c>
      <c r="L1810" s="16" t="str">
        <f>IF(Table1[[#This Row],[Column2]]=0, Table1[[#This Row],[Column1]], Table1[[#This Row],[Column2]]*1000)</f>
        <v>146</v>
      </c>
      <c r="M1810" s="14" t="str">
        <f>IFERROR(MID(Table1[[#This Row],[price]],SEARCH("¹",Table1[[#This Row],[price]])+1, 10), MID(Table1[[#This Row],[price]],SEARCH("Rs. ",Table1[[#This Row],[price]])+4, 10))</f>
        <v>3359</v>
      </c>
      <c r="N1810" s="6" t="str">
        <f>IF(ISNUMBER(SEARCH("Men", Table1[[#This Row],[name]])), "Men", "Women")</f>
        <v>Men</v>
      </c>
      <c r="O1810" s="6"/>
      <c r="P1810" s="6"/>
    </row>
    <row r="1811" spans="1:16" ht="19.8" customHeight="1" x14ac:dyDescent="0.3">
      <c r="A1811" t="s">
        <v>1921</v>
      </c>
      <c r="B1811" t="s">
        <v>7069</v>
      </c>
      <c r="C1811" t="s">
        <v>5510</v>
      </c>
      <c r="D1811" t="s">
        <v>336</v>
      </c>
      <c r="E1811" s="1" t="s">
        <v>7070</v>
      </c>
      <c r="F1811" s="1" t="s">
        <v>2566</v>
      </c>
      <c r="G1811" s="1" t="s">
        <v>7071</v>
      </c>
      <c r="H1811" t="s">
        <v>3716</v>
      </c>
      <c r="I1811" s="10" t="str">
        <f>IFERROR(LEFT(Table1[[#This Row],[ratingOld]],SEARCH("|", Table1[[#This Row],[ratingOld]])-2), AVERAGE(Table1[Ratings]))</f>
        <v>4.2</v>
      </c>
      <c r="J1811" s="1" t="str">
        <f>IF(Table1[[#This Row],[numBuyers]]&lt;&gt;"None",LEFT(Table1[[#This Row],[numBuyers]],SEARCH(" ",Table1[[#This Row],[numBuyers]])-1), "None")</f>
        <v>404</v>
      </c>
      <c r="K1811" s="1">
        <f>IFERROR(LEFT(Table1[[#This Row],[Column1]],SEARCH("k", Table1[[#This Row],[Column1]])-1), 0)</f>
        <v>0</v>
      </c>
      <c r="L1811" s="16" t="str">
        <f>IF(Table1[[#This Row],[Column2]]=0, Table1[[#This Row],[Column1]], Table1[[#This Row],[Column2]]*1000)</f>
        <v>404</v>
      </c>
      <c r="M1811" s="14" t="str">
        <f>IFERROR(MID(Table1[[#This Row],[price]],SEARCH("¹",Table1[[#This Row],[price]])+1, 10), MID(Table1[[#This Row],[price]],SEARCH("Rs. ",Table1[[#This Row],[price]])+4, 10))</f>
        <v>443</v>
      </c>
      <c r="N1811" s="6" t="str">
        <f>IF(ISNUMBER(SEARCH("Men", Table1[[#This Row],[name]])), "Men", "Women")</f>
        <v>Men</v>
      </c>
      <c r="O1811" s="6"/>
      <c r="P1811" s="6"/>
    </row>
    <row r="1812" spans="1:16" ht="19.8" customHeight="1" x14ac:dyDescent="0.3">
      <c r="A1812" t="s">
        <v>998</v>
      </c>
      <c r="B1812" t="s">
        <v>7072</v>
      </c>
      <c r="C1812" t="s">
        <v>7073</v>
      </c>
      <c r="D1812" t="s">
        <v>201</v>
      </c>
      <c r="E1812" s="1" t="s">
        <v>7074</v>
      </c>
      <c r="F1812" s="1" t="s">
        <v>4127</v>
      </c>
      <c r="G1812" s="1" t="s">
        <v>3162</v>
      </c>
      <c r="H1812" t="s">
        <v>2110</v>
      </c>
      <c r="I1812" s="10" t="str">
        <f>IFERROR(LEFT(Table1[[#This Row],[ratingOld]],SEARCH("|", Table1[[#This Row],[ratingOld]])-2), AVERAGE(Table1[Ratings]))</f>
        <v>4.5</v>
      </c>
      <c r="J1812" s="1" t="str">
        <f>IF(Table1[[#This Row],[numBuyers]]&lt;&gt;"None",LEFT(Table1[[#This Row],[numBuyers]],SEARCH(" ",Table1[[#This Row],[numBuyers]])-1), "None")</f>
        <v>48</v>
      </c>
      <c r="K1812" s="1">
        <f>IFERROR(LEFT(Table1[[#This Row],[Column1]],SEARCH("k", Table1[[#This Row],[Column1]])-1), 0)</f>
        <v>0</v>
      </c>
      <c r="L1812" s="16" t="str">
        <f>IF(Table1[[#This Row],[Column2]]=0, Table1[[#This Row],[Column1]], Table1[[#This Row],[Column2]]*1000)</f>
        <v>48</v>
      </c>
      <c r="M1812" s="14" t="str">
        <f>IFERROR(MID(Table1[[#This Row],[price]],SEARCH("¹",Table1[[#This Row],[price]])+1, 10), MID(Table1[[#This Row],[price]],SEARCH("Rs. ",Table1[[#This Row],[price]])+4, 10))</f>
        <v>3846</v>
      </c>
      <c r="N1812" s="6" t="str">
        <f>IF(ISNUMBER(SEARCH("Men", Table1[[#This Row],[name]])), "Men", "Women")</f>
        <v>Women</v>
      </c>
      <c r="O1812" s="6"/>
      <c r="P1812" s="6"/>
    </row>
    <row r="1813" spans="1:16" ht="19.8" customHeight="1" x14ac:dyDescent="0.3">
      <c r="A1813" t="s">
        <v>240</v>
      </c>
      <c r="B1813" t="s">
        <v>7075</v>
      </c>
      <c r="C1813" t="s">
        <v>4992</v>
      </c>
      <c r="D1813" t="s">
        <v>4440</v>
      </c>
      <c r="E1813" s="1" t="s">
        <v>7076</v>
      </c>
      <c r="F1813" s="1" t="s">
        <v>642</v>
      </c>
      <c r="G1813" s="1" t="s">
        <v>7077</v>
      </c>
      <c r="H1813" t="s">
        <v>78</v>
      </c>
      <c r="I1813" s="10" t="str">
        <f>IFERROR(LEFT(Table1[[#This Row],[ratingOld]],SEARCH("|", Table1[[#This Row],[ratingOld]])-2), AVERAGE(Table1[Ratings]))</f>
        <v>3.5</v>
      </c>
      <c r="J1813" s="1" t="str">
        <f>IF(Table1[[#This Row],[numBuyers]]&lt;&gt;"None",LEFT(Table1[[#This Row],[numBuyers]],SEARCH(" ",Table1[[#This Row],[numBuyers]])-1), "None")</f>
        <v>1.2k</v>
      </c>
      <c r="K1813" s="1" t="str">
        <f>IFERROR(LEFT(Table1[[#This Row],[Column1]],SEARCH("k", Table1[[#This Row],[Column1]])-1), 0)</f>
        <v>1.2</v>
      </c>
      <c r="L1813" s="16">
        <f>IF(Table1[[#This Row],[Column2]]=0, Table1[[#This Row],[Column1]], Table1[[#This Row],[Column2]]*1000)</f>
        <v>1200</v>
      </c>
      <c r="M1813" s="14" t="str">
        <f>IFERROR(MID(Table1[[#This Row],[price]],SEARCH("¹",Table1[[#This Row],[price]])+1, 10), MID(Table1[[#This Row],[price]],SEARCH("Rs. ",Table1[[#This Row],[price]])+4, 10))</f>
        <v>619</v>
      </c>
      <c r="N1813" s="6" t="str">
        <f>IF(ISNUMBER(SEARCH("Men", Table1[[#This Row],[name]])), "Men", "Women")</f>
        <v>Men</v>
      </c>
      <c r="O1813" s="6"/>
      <c r="P1813" s="6"/>
    </row>
    <row r="1814" spans="1:16" ht="19.8" customHeight="1" x14ac:dyDescent="0.3">
      <c r="A1814" t="s">
        <v>240</v>
      </c>
      <c r="B1814" t="s">
        <v>7078</v>
      </c>
      <c r="C1814" t="s">
        <v>377</v>
      </c>
      <c r="D1814" t="s">
        <v>68</v>
      </c>
      <c r="E1814" t="s">
        <v>7079</v>
      </c>
      <c r="F1814" t="s">
        <v>373</v>
      </c>
      <c r="G1814" s="1" t="s">
        <v>494</v>
      </c>
      <c r="H1814" t="s">
        <v>443</v>
      </c>
      <c r="I1814" s="10" t="str">
        <f>IFERROR(LEFT(Table1[[#This Row],[ratingOld]],SEARCH("|", Table1[[#This Row],[ratingOld]])-2), AVERAGE(Table1[Ratings]))</f>
        <v>4.2</v>
      </c>
      <c r="J1814" s="1" t="str">
        <f>IF(Table1[[#This Row],[numBuyers]]&lt;&gt;"None",LEFT(Table1[[#This Row],[numBuyers]],SEARCH(" ",Table1[[#This Row],[numBuyers]])-1), "None")</f>
        <v>3.3k</v>
      </c>
      <c r="K1814" s="1" t="str">
        <f>IFERROR(LEFT(Table1[[#This Row],[Column1]],SEARCH("k", Table1[[#This Row],[Column1]])-1), 0)</f>
        <v>3.3</v>
      </c>
      <c r="L1814" s="16">
        <f>IF(Table1[[#This Row],[Column2]]=0, Table1[[#This Row],[Column1]], Table1[[#This Row],[Column2]]*1000)</f>
        <v>3300</v>
      </c>
      <c r="M1814" s="14" t="str">
        <f>IFERROR(MID(Table1[[#This Row],[price]],SEARCH("¹",Table1[[#This Row],[price]])+1, 10), MID(Table1[[#This Row],[price]],SEARCH("Rs. ",Table1[[#This Row],[price]])+4, 10))</f>
        <v>899</v>
      </c>
      <c r="N1814" s="6" t="str">
        <f>IF(ISNUMBER(SEARCH("Men", Table1[[#This Row],[name]])), "Men", "Women")</f>
        <v>Men</v>
      </c>
      <c r="O1814" s="6"/>
      <c r="P1814" s="6"/>
    </row>
    <row r="1815" spans="1:16" ht="19.8" customHeight="1" x14ac:dyDescent="0.3">
      <c r="A1815" t="s">
        <v>227</v>
      </c>
      <c r="B1815" t="s">
        <v>7080</v>
      </c>
      <c r="C1815" t="s">
        <v>24</v>
      </c>
      <c r="D1815" t="s">
        <v>1645</v>
      </c>
      <c r="E1815" s="1" t="s">
        <v>7081</v>
      </c>
      <c r="F1815" s="1" t="s">
        <v>7082</v>
      </c>
      <c r="G1815" s="1" t="s">
        <v>7083</v>
      </c>
      <c r="H1815" t="s">
        <v>4106</v>
      </c>
      <c r="I1815" s="10" t="str">
        <f>IFERROR(LEFT(Table1[[#This Row],[ratingOld]],SEARCH("|", Table1[[#This Row],[ratingOld]])-2), AVERAGE(Table1[Ratings]))</f>
        <v>3.8</v>
      </c>
      <c r="J1815" s="1" t="str">
        <f>IF(Table1[[#This Row],[numBuyers]]&lt;&gt;"None",LEFT(Table1[[#This Row],[numBuyers]],SEARCH(" ",Table1[[#This Row],[numBuyers]])-1), "None")</f>
        <v>21</v>
      </c>
      <c r="K1815" s="1">
        <f>IFERROR(LEFT(Table1[[#This Row],[Column1]],SEARCH("k", Table1[[#This Row],[Column1]])-1), 0)</f>
        <v>0</v>
      </c>
      <c r="L1815" s="16" t="str">
        <f>IF(Table1[[#This Row],[Column2]]=0, Table1[[#This Row],[Column1]], Table1[[#This Row],[Column2]]*1000)</f>
        <v>21</v>
      </c>
      <c r="M1815" s="14" t="str">
        <f>IFERROR(MID(Table1[[#This Row],[price]],SEARCH("¹",Table1[[#This Row],[price]])+1, 10), MID(Table1[[#This Row],[price]],SEARCH("Rs. ",Table1[[#This Row],[price]])+4, 10))</f>
        <v>1399</v>
      </c>
      <c r="N1815" s="6" t="str">
        <f>IF(ISNUMBER(SEARCH("Men", Table1[[#This Row],[name]])), "Men", "Women")</f>
        <v>Men</v>
      </c>
      <c r="O1815" s="6"/>
      <c r="P1815" s="6"/>
    </row>
    <row r="1816" spans="1:16" ht="19.8" customHeight="1" x14ac:dyDescent="0.3">
      <c r="A1816" t="s">
        <v>3209</v>
      </c>
      <c r="B1816" t="s">
        <v>7084</v>
      </c>
      <c r="C1816" t="s">
        <v>543</v>
      </c>
      <c r="D1816" t="s">
        <v>10</v>
      </c>
      <c r="E1816" t="s">
        <v>7085</v>
      </c>
      <c r="F1816" t="s">
        <v>373</v>
      </c>
      <c r="G1816" s="1" t="s">
        <v>7086</v>
      </c>
      <c r="H1816" t="s">
        <v>1655</v>
      </c>
      <c r="I1816" s="10" t="str">
        <f>IFERROR(LEFT(Table1[[#This Row],[ratingOld]],SEARCH("|", Table1[[#This Row],[ratingOld]])-2), AVERAGE(Table1[Ratings]))</f>
        <v>4.1</v>
      </c>
      <c r="J1816" s="1" t="str">
        <f>IF(Table1[[#This Row],[numBuyers]]&lt;&gt;"None",LEFT(Table1[[#This Row],[numBuyers]],SEARCH(" ",Table1[[#This Row],[numBuyers]])-1), "None")</f>
        <v>17</v>
      </c>
      <c r="K1816" s="1">
        <f>IFERROR(LEFT(Table1[[#This Row],[Column1]],SEARCH("k", Table1[[#This Row],[Column1]])-1), 0)</f>
        <v>0</v>
      </c>
      <c r="L1816" s="16" t="str">
        <f>IF(Table1[[#This Row],[Column2]]=0, Table1[[#This Row],[Column1]], Table1[[#This Row],[Column2]]*1000)</f>
        <v>17</v>
      </c>
      <c r="M1816" s="14" t="str">
        <f>IFERROR(MID(Table1[[#This Row],[price]],SEARCH("¹",Table1[[#This Row],[price]])+1, 10), MID(Table1[[#This Row],[price]],SEARCH("Rs. ",Table1[[#This Row],[price]])+4, 10))</f>
        <v>2249</v>
      </c>
      <c r="N1816" s="6" t="str">
        <f>IF(ISNUMBER(SEARCH("Men", Table1[[#This Row],[name]])), "Men", "Women")</f>
        <v>Men</v>
      </c>
      <c r="O1816" s="6"/>
      <c r="P1816" s="6"/>
    </row>
    <row r="1817" spans="1:16" ht="19.8" customHeight="1" x14ac:dyDescent="0.3">
      <c r="A1817" t="s">
        <v>240</v>
      </c>
      <c r="B1817" t="s">
        <v>7087</v>
      </c>
      <c r="C1817" t="s">
        <v>17</v>
      </c>
      <c r="D1817" t="s">
        <v>459</v>
      </c>
      <c r="E1817" t="s">
        <v>7088</v>
      </c>
      <c r="F1817" s="1" t="s">
        <v>308</v>
      </c>
      <c r="G1817" s="1" t="s">
        <v>2558</v>
      </c>
      <c r="H1817" t="s">
        <v>1896</v>
      </c>
      <c r="I1817" s="10" t="str">
        <f>IFERROR(LEFT(Table1[[#This Row],[ratingOld]],SEARCH("|", Table1[[#This Row],[ratingOld]])-2), AVERAGE(Table1[Ratings]))</f>
        <v>4.3</v>
      </c>
      <c r="J1817" s="1" t="str">
        <f>IF(Table1[[#This Row],[numBuyers]]&lt;&gt;"None",LEFT(Table1[[#This Row],[numBuyers]],SEARCH(" ",Table1[[#This Row],[numBuyers]])-1), "None")</f>
        <v>3.5k</v>
      </c>
      <c r="K1817" s="1" t="str">
        <f>IFERROR(LEFT(Table1[[#This Row],[Column1]],SEARCH("k", Table1[[#This Row],[Column1]])-1), 0)</f>
        <v>3.5</v>
      </c>
      <c r="L1817" s="16">
        <f>IF(Table1[[#This Row],[Column2]]=0, Table1[[#This Row],[Column1]], Table1[[#This Row],[Column2]]*1000)</f>
        <v>3500</v>
      </c>
      <c r="M1817" s="14" t="str">
        <f>IFERROR(MID(Table1[[#This Row],[price]],SEARCH("¹",Table1[[#This Row],[price]])+1, 10), MID(Table1[[#This Row],[price]],SEARCH("Rs. ",Table1[[#This Row],[price]])+4, 10))</f>
        <v>599</v>
      </c>
      <c r="N1817" s="6" t="str">
        <f>IF(ISNUMBER(SEARCH("Men", Table1[[#This Row],[name]])), "Men", "Women")</f>
        <v>Men</v>
      </c>
      <c r="O1817" s="6"/>
      <c r="P1817" s="6"/>
    </row>
    <row r="1818" spans="1:16" ht="19.8" customHeight="1" x14ac:dyDescent="0.3">
      <c r="A1818" t="s">
        <v>638</v>
      </c>
      <c r="B1818" t="s">
        <v>4397</v>
      </c>
      <c r="C1818" t="s">
        <v>177</v>
      </c>
      <c r="D1818" t="s">
        <v>10</v>
      </c>
      <c r="E1818" s="1" t="s">
        <v>7089</v>
      </c>
      <c r="F1818" s="1" t="s">
        <v>5238</v>
      </c>
      <c r="G1818" s="1" t="s">
        <v>7090</v>
      </c>
      <c r="H1818" t="s">
        <v>7091</v>
      </c>
      <c r="I1818" s="10" t="str">
        <f>IFERROR(LEFT(Table1[[#This Row],[ratingOld]],SEARCH("|", Table1[[#This Row],[ratingOld]])-2), AVERAGE(Table1[Ratings]))</f>
        <v>4.1</v>
      </c>
      <c r="J1818" s="1" t="str">
        <f>IF(Table1[[#This Row],[numBuyers]]&lt;&gt;"None",LEFT(Table1[[#This Row],[numBuyers]],SEARCH(" ",Table1[[#This Row],[numBuyers]])-1), "None")</f>
        <v>606</v>
      </c>
      <c r="K1818" s="1">
        <f>IFERROR(LEFT(Table1[[#This Row],[Column1]],SEARCH("k", Table1[[#This Row],[Column1]])-1), 0)</f>
        <v>0</v>
      </c>
      <c r="L1818" s="16" t="str">
        <f>IF(Table1[[#This Row],[Column2]]=0, Table1[[#This Row],[Column1]], Table1[[#This Row],[Column2]]*1000)</f>
        <v>606</v>
      </c>
      <c r="M1818" s="14" t="str">
        <f>IFERROR(MID(Table1[[#This Row],[price]],SEARCH("¹",Table1[[#This Row],[price]])+1, 10), MID(Table1[[#This Row],[price]],SEARCH("Rs. ",Table1[[#This Row],[price]])+4, 10))</f>
        <v>2399</v>
      </c>
      <c r="N1818" s="6" t="str">
        <f>IF(ISNUMBER(SEARCH("Men", Table1[[#This Row],[name]])), "Men", "Women")</f>
        <v>Men</v>
      </c>
      <c r="O1818" s="6"/>
      <c r="P1818" s="6"/>
    </row>
    <row r="1819" spans="1:16" ht="19.8" customHeight="1" x14ac:dyDescent="0.3">
      <c r="A1819" t="s">
        <v>240</v>
      </c>
      <c r="B1819" t="s">
        <v>6868</v>
      </c>
      <c r="C1819" t="s">
        <v>1667</v>
      </c>
      <c r="D1819" t="s">
        <v>1639</v>
      </c>
      <c r="E1819" t="s">
        <v>6869</v>
      </c>
      <c r="F1819" s="1" t="s">
        <v>1179</v>
      </c>
      <c r="G1819" s="1" t="s">
        <v>6870</v>
      </c>
      <c r="H1819" t="s">
        <v>6871</v>
      </c>
      <c r="I1819" s="10" t="str">
        <f>IFERROR(LEFT(Table1[[#This Row],[ratingOld]],SEARCH("|", Table1[[#This Row],[ratingOld]])-2), AVERAGE(Table1[Ratings]))</f>
        <v>3.9</v>
      </c>
      <c r="J1819" s="1" t="str">
        <f>IF(Table1[[#This Row],[numBuyers]]&lt;&gt;"None",LEFT(Table1[[#This Row],[numBuyers]],SEARCH(" ",Table1[[#This Row],[numBuyers]])-1), "None")</f>
        <v>633</v>
      </c>
      <c r="K1819" s="1">
        <f>IFERROR(LEFT(Table1[[#This Row],[Column1]],SEARCH("k", Table1[[#This Row],[Column1]])-1), 0)</f>
        <v>0</v>
      </c>
      <c r="L1819" s="16" t="str">
        <f>IF(Table1[[#This Row],[Column2]]=0, Table1[[#This Row],[Column1]], Table1[[#This Row],[Column2]]*1000)</f>
        <v>633</v>
      </c>
      <c r="M1819" s="14" t="str">
        <f>IFERROR(MID(Table1[[#This Row],[price]],SEARCH("¹",Table1[[#This Row],[price]])+1, 10), MID(Table1[[#This Row],[price]],SEARCH("Rs. ",Table1[[#This Row],[price]])+4, 10))</f>
        <v>1349</v>
      </c>
      <c r="N1819" s="6" t="str">
        <f>IF(ISNUMBER(SEARCH("Men", Table1[[#This Row],[name]])), "Men", "Women")</f>
        <v>Men</v>
      </c>
      <c r="O1819" s="6"/>
      <c r="P1819" s="6"/>
    </row>
    <row r="1820" spans="1:16" ht="19.8" customHeight="1" x14ac:dyDescent="0.3">
      <c r="A1820" t="s">
        <v>198</v>
      </c>
      <c r="B1820" t="s">
        <v>7092</v>
      </c>
      <c r="C1820" t="s">
        <v>557</v>
      </c>
      <c r="D1820" t="s">
        <v>18</v>
      </c>
      <c r="E1820" s="1" t="s">
        <v>7093</v>
      </c>
      <c r="F1820" s="1" t="s">
        <v>7094</v>
      </c>
      <c r="G1820" s="1" t="s">
        <v>6724</v>
      </c>
      <c r="H1820" t="s">
        <v>2163</v>
      </c>
      <c r="I1820" s="10" t="str">
        <f>IFERROR(LEFT(Table1[[#This Row],[ratingOld]],SEARCH("|", Table1[[#This Row],[ratingOld]])-2), AVERAGE(Table1[Ratings]))</f>
        <v>4.2</v>
      </c>
      <c r="J1820" s="1" t="str">
        <f>IF(Table1[[#This Row],[numBuyers]]&lt;&gt;"None",LEFT(Table1[[#This Row],[numBuyers]],SEARCH(" ",Table1[[#This Row],[numBuyers]])-1), "None")</f>
        <v>162</v>
      </c>
      <c r="K1820" s="1">
        <f>IFERROR(LEFT(Table1[[#This Row],[Column1]],SEARCH("k", Table1[[#This Row],[Column1]])-1), 0)</f>
        <v>0</v>
      </c>
      <c r="L1820" s="16" t="str">
        <f>IF(Table1[[#This Row],[Column2]]=0, Table1[[#This Row],[Column1]], Table1[[#This Row],[Column2]]*1000)</f>
        <v>162</v>
      </c>
      <c r="M1820" s="14" t="str">
        <f>IFERROR(MID(Table1[[#This Row],[price]],SEARCH("¹",Table1[[#This Row],[price]])+1, 10), MID(Table1[[#This Row],[price]],SEARCH("Rs. ",Table1[[#This Row],[price]])+4, 10))</f>
        <v>1679</v>
      </c>
      <c r="N1820" s="6" t="str">
        <f>IF(ISNUMBER(SEARCH("Men", Table1[[#This Row],[name]])), "Men", "Women")</f>
        <v>Men</v>
      </c>
      <c r="O1820" s="6"/>
      <c r="P1820" s="6"/>
    </row>
    <row r="1821" spans="1:16" ht="19.8" customHeight="1" x14ac:dyDescent="0.3">
      <c r="A1821" t="s">
        <v>219</v>
      </c>
      <c r="B1821" t="s">
        <v>7095</v>
      </c>
      <c r="C1821" t="s">
        <v>7096</v>
      </c>
      <c r="D1821" t="s">
        <v>201</v>
      </c>
      <c r="E1821" s="1" t="s">
        <v>7097</v>
      </c>
      <c r="F1821" t="s">
        <v>21</v>
      </c>
      <c r="G1821" s="1" t="s">
        <v>7098</v>
      </c>
      <c r="H1821" t="s">
        <v>427</v>
      </c>
      <c r="I1821" s="10" t="str">
        <f>IFERROR(LEFT(Table1[[#This Row],[ratingOld]],SEARCH("|", Table1[[#This Row],[ratingOld]])-2), AVERAGE(Table1[Ratings]))</f>
        <v>4.5</v>
      </c>
      <c r="J1821" s="1" t="str">
        <f>IF(Table1[[#This Row],[numBuyers]]&lt;&gt;"None",LEFT(Table1[[#This Row],[numBuyers]],SEARCH(" ",Table1[[#This Row],[numBuyers]])-1), "None")</f>
        <v>249</v>
      </c>
      <c r="K1821" s="1">
        <f>IFERROR(LEFT(Table1[[#This Row],[Column1]],SEARCH("k", Table1[[#This Row],[Column1]])-1), 0)</f>
        <v>0</v>
      </c>
      <c r="L1821" s="16" t="str">
        <f>IF(Table1[[#This Row],[Column2]]=0, Table1[[#This Row],[Column1]], Table1[[#This Row],[Column2]]*1000)</f>
        <v>249</v>
      </c>
      <c r="M1821" s="14" t="str">
        <f>IFERROR(MID(Table1[[#This Row],[price]],SEARCH("¹",Table1[[#This Row],[price]])+1, 10), MID(Table1[[#This Row],[price]],SEARCH("Rs. ",Table1[[#This Row],[price]])+4, 10))</f>
        <v>10146</v>
      </c>
      <c r="N1821" s="6" t="str">
        <f>IF(ISNUMBER(SEARCH("Men", Table1[[#This Row],[name]])), "Men", "Women")</f>
        <v>Men</v>
      </c>
      <c r="O1821" s="6"/>
      <c r="P1821" s="6"/>
    </row>
    <row r="1822" spans="1:16" ht="19.8" customHeight="1" x14ac:dyDescent="0.3">
      <c r="A1822" t="s">
        <v>104</v>
      </c>
      <c r="B1822" t="s">
        <v>7099</v>
      </c>
      <c r="C1822" t="s">
        <v>640</v>
      </c>
      <c r="D1822" t="s">
        <v>106</v>
      </c>
      <c r="E1822" s="1" t="s">
        <v>7100</v>
      </c>
      <c r="F1822" t="s">
        <v>4346</v>
      </c>
      <c r="G1822" s="1" t="s">
        <v>1476</v>
      </c>
      <c r="H1822" t="s">
        <v>1477</v>
      </c>
      <c r="I1822" s="10" t="str">
        <f>IFERROR(LEFT(Table1[[#This Row],[ratingOld]],SEARCH("|", Table1[[#This Row],[ratingOld]])-2), AVERAGE(Table1[Ratings]))</f>
        <v>4.3</v>
      </c>
      <c r="J1822" s="1" t="str">
        <f>IF(Table1[[#This Row],[numBuyers]]&lt;&gt;"None",LEFT(Table1[[#This Row],[numBuyers]],SEARCH(" ",Table1[[#This Row],[numBuyers]])-1), "None")</f>
        <v>166</v>
      </c>
      <c r="K1822" s="1">
        <f>IFERROR(LEFT(Table1[[#This Row],[Column1]],SEARCH("k", Table1[[#This Row],[Column1]])-1), 0)</f>
        <v>0</v>
      </c>
      <c r="L1822" s="16" t="str">
        <f>IF(Table1[[#This Row],[Column2]]=0, Table1[[#This Row],[Column1]], Table1[[#This Row],[Column2]]*1000)</f>
        <v>166</v>
      </c>
      <c r="M1822" s="14" t="str">
        <f>IFERROR(MID(Table1[[#This Row],[price]],SEARCH("¹",Table1[[#This Row],[price]])+1, 10), MID(Table1[[#This Row],[price]],SEARCH("Rs. ",Table1[[#This Row],[price]])+4, 10))</f>
        <v>1749</v>
      </c>
      <c r="N1822" s="6" t="str">
        <f>IF(ISNUMBER(SEARCH("Men", Table1[[#This Row],[name]])), "Men", "Women")</f>
        <v>Men</v>
      </c>
      <c r="O1822" s="6"/>
      <c r="P1822" s="6"/>
    </row>
    <row r="1823" spans="1:16" ht="19.8" customHeight="1" x14ac:dyDescent="0.3">
      <c r="A1823" t="s">
        <v>288</v>
      </c>
      <c r="B1823" t="s">
        <v>7101</v>
      </c>
      <c r="C1823" t="s">
        <v>1505</v>
      </c>
      <c r="D1823" t="s">
        <v>1711</v>
      </c>
      <c r="E1823" s="1" t="s">
        <v>7102</v>
      </c>
      <c r="F1823" s="1" t="s">
        <v>7103</v>
      </c>
      <c r="G1823" s="1" t="s">
        <v>7104</v>
      </c>
      <c r="H1823" t="s">
        <v>4890</v>
      </c>
      <c r="I1823" s="10" t="str">
        <f>IFERROR(LEFT(Table1[[#This Row],[ratingOld]],SEARCH("|", Table1[[#This Row],[ratingOld]])-2), AVERAGE(Table1[Ratings]))</f>
        <v>4</v>
      </c>
      <c r="J1823" s="1" t="str">
        <f>IF(Table1[[#This Row],[numBuyers]]&lt;&gt;"None",LEFT(Table1[[#This Row],[numBuyers]],SEARCH(" ",Table1[[#This Row],[numBuyers]])-1), "None")</f>
        <v>76</v>
      </c>
      <c r="K1823" s="1">
        <f>IFERROR(LEFT(Table1[[#This Row],[Column1]],SEARCH("k", Table1[[#This Row],[Column1]])-1), 0)</f>
        <v>0</v>
      </c>
      <c r="L1823" s="16" t="str">
        <f>IF(Table1[[#This Row],[Column2]]=0, Table1[[#This Row],[Column1]], Table1[[#This Row],[Column2]]*1000)</f>
        <v>76</v>
      </c>
      <c r="M1823" s="14" t="str">
        <f>IFERROR(MID(Table1[[#This Row],[price]],SEARCH("¹",Table1[[#This Row],[price]])+1, 10), MID(Table1[[#This Row],[price]],SEARCH("Rs. ",Table1[[#This Row],[price]])+4, 10))</f>
        <v>909</v>
      </c>
      <c r="N1823" s="6" t="str">
        <f>IF(ISNUMBER(SEARCH("Men", Table1[[#This Row],[name]])), "Men", "Women")</f>
        <v>Women</v>
      </c>
      <c r="O1823" s="6"/>
      <c r="P1823" s="6"/>
    </row>
    <row r="1824" spans="1:16" ht="19.8" customHeight="1" x14ac:dyDescent="0.3">
      <c r="A1824" t="s">
        <v>240</v>
      </c>
      <c r="B1824" t="s">
        <v>2669</v>
      </c>
      <c r="C1824" t="s">
        <v>48</v>
      </c>
      <c r="D1824" t="s">
        <v>106</v>
      </c>
      <c r="E1824" s="1" t="s">
        <v>7046</v>
      </c>
      <c r="F1824" s="1" t="s">
        <v>1321</v>
      </c>
      <c r="G1824" s="1" t="s">
        <v>7047</v>
      </c>
      <c r="H1824" t="s">
        <v>7048</v>
      </c>
      <c r="I1824" s="10" t="str">
        <f>IFERROR(LEFT(Table1[[#This Row],[ratingOld]],SEARCH("|", Table1[[#This Row],[ratingOld]])-2), AVERAGE(Table1[Ratings]))</f>
        <v>4.2</v>
      </c>
      <c r="J1824" s="1" t="str">
        <f>IF(Table1[[#This Row],[numBuyers]]&lt;&gt;"None",LEFT(Table1[[#This Row],[numBuyers]],SEARCH(" ",Table1[[#This Row],[numBuyers]])-1), "None")</f>
        <v>841</v>
      </c>
      <c r="K1824" s="1">
        <f>IFERROR(LEFT(Table1[[#This Row],[Column1]],SEARCH("k", Table1[[#This Row],[Column1]])-1), 0)</f>
        <v>0</v>
      </c>
      <c r="L1824" s="16" t="str">
        <f>IF(Table1[[#This Row],[Column2]]=0, Table1[[#This Row],[Column1]], Table1[[#This Row],[Column2]]*1000)</f>
        <v>841</v>
      </c>
      <c r="M1824" s="14" t="str">
        <f>IFERROR(MID(Table1[[#This Row],[price]],SEARCH("¹",Table1[[#This Row],[price]])+1, 10), MID(Table1[[#This Row],[price]],SEARCH("Rs. ",Table1[[#This Row],[price]])+4, 10))</f>
        <v>1499</v>
      </c>
      <c r="N1824" s="6" t="str">
        <f>IF(ISNUMBER(SEARCH("Men", Table1[[#This Row],[name]])), "Men", "Women")</f>
        <v>Men</v>
      </c>
      <c r="O1824" s="6"/>
      <c r="P1824" s="6"/>
    </row>
    <row r="1825" spans="1:16" ht="19.8" hidden="1" customHeight="1" x14ac:dyDescent="0.3">
      <c r="A1825" t="s">
        <v>6125</v>
      </c>
      <c r="B1825" t="s">
        <v>6126</v>
      </c>
      <c r="C1825" t="s">
        <v>926</v>
      </c>
      <c r="D1825" t="s">
        <v>201</v>
      </c>
      <c r="E1825" s="1" t="s">
        <v>7105</v>
      </c>
      <c r="F1825" s="1" t="s">
        <v>2933</v>
      </c>
      <c r="G1825" t="s">
        <v>21</v>
      </c>
      <c r="H1825" t="s">
        <v>21</v>
      </c>
      <c r="I1825" s="1" t="str">
        <f ca="1">IFERROR(LEFT(Table1[[#This Row],[ratingOld]],SEARCH("|", Table1[[#This Row],[ratingOld]])-2), AVERAGE(Table1[Ratings]))</f>
        <v>4.4</v>
      </c>
      <c r="J1825" s="1" t="str">
        <f>IF(Table1[[#This Row],[numBuyers]]&lt;&gt;"None",LEFT(Table1[[#This Row],[numBuyers]],SEARCH(" ",Table1[[#This Row],[numBuyers]])-1), "None")</f>
        <v>None</v>
      </c>
      <c r="K1825" s="1">
        <f>IFERROR(LEFT(Table1[[#This Row],[Column1]],SEARCH("k", Table1[[#This Row],[Column1]])-1), 0)</f>
        <v>0</v>
      </c>
      <c r="L1825" s="6" t="str">
        <f>IF(Table1[[#This Row],[Column2]]=0, Table1[[#This Row],[Column1]], Table1[[#This Row],[Column2]]*1000)</f>
        <v>None</v>
      </c>
      <c r="M1825" s="6" t="str">
        <f>IFERROR(MID(Table1[[#This Row],[price]],SEARCH("¹",Table1[[#This Row],[price]])+1, 10), MID(Table1[[#This Row],[price]],SEARCH("Rs. ",Table1[[#This Row],[price]])+4, 10))</f>
        <v>699</v>
      </c>
      <c r="N1825" s="6" t="str">
        <f>IF(ISNUMBER(SEARCH("Men", Table1[[#This Row],[name]])), "Men", "Women")</f>
        <v>Men</v>
      </c>
      <c r="O1825" s="6" t="str">
        <f>TRIM(RIGHT(SUBSTITUTE(Table1[[#This Row],[name]], " ", REPT(" ", 100)), 100))</f>
        <v>Sneakers</v>
      </c>
      <c r="P182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1826" spans="1:16" ht="19.8" customHeight="1" x14ac:dyDescent="0.3">
      <c r="A1826" t="s">
        <v>240</v>
      </c>
      <c r="B1826" t="s">
        <v>7106</v>
      </c>
      <c r="C1826" t="s">
        <v>4595</v>
      </c>
      <c r="D1826" t="s">
        <v>7107</v>
      </c>
      <c r="E1826" s="1" t="s">
        <v>7108</v>
      </c>
      <c r="F1826" s="1" t="s">
        <v>7109</v>
      </c>
      <c r="G1826" s="1" t="s">
        <v>7110</v>
      </c>
      <c r="H1826" t="s">
        <v>427</v>
      </c>
      <c r="I1826" s="10" t="str">
        <f>IFERROR(LEFT(Table1[[#This Row],[ratingOld]],SEARCH("|", Table1[[#This Row],[ratingOld]])-2), AVERAGE(Table1[Ratings]))</f>
        <v>3.8</v>
      </c>
      <c r="J1826" s="1" t="str">
        <f>IF(Table1[[#This Row],[numBuyers]]&lt;&gt;"None",LEFT(Table1[[#This Row],[numBuyers]],SEARCH(" ",Table1[[#This Row],[numBuyers]])-1), "None")</f>
        <v>249</v>
      </c>
      <c r="K1826" s="1">
        <f>IFERROR(LEFT(Table1[[#This Row],[Column1]],SEARCH("k", Table1[[#This Row],[Column1]])-1), 0)</f>
        <v>0</v>
      </c>
      <c r="L1826" s="16" t="str">
        <f>IF(Table1[[#This Row],[Column2]]=0, Table1[[#This Row],[Column1]], Table1[[#This Row],[Column2]]*1000)</f>
        <v>249</v>
      </c>
      <c r="M1826" s="14" t="str">
        <f>IFERROR(MID(Table1[[#This Row],[price]],SEARCH("¹",Table1[[#This Row],[price]])+1, 10), MID(Table1[[#This Row],[price]],SEARCH("Rs. ",Table1[[#This Row],[price]])+4, 10))</f>
        <v>684</v>
      </c>
      <c r="N1826" s="6" t="str">
        <f>IF(ISNUMBER(SEARCH("Men", Table1[[#This Row],[name]])), "Men", "Women")</f>
        <v>Men</v>
      </c>
      <c r="O1826" s="6"/>
      <c r="P1826" s="6"/>
    </row>
    <row r="1827" spans="1:16" ht="19.8" hidden="1" customHeight="1" x14ac:dyDescent="0.3">
      <c r="A1827" t="s">
        <v>127</v>
      </c>
      <c r="B1827" t="s">
        <v>7111</v>
      </c>
      <c r="C1827" t="s">
        <v>1147</v>
      </c>
      <c r="D1827" t="s">
        <v>18</v>
      </c>
      <c r="E1827" t="s">
        <v>7112</v>
      </c>
      <c r="F1827" s="1" t="s">
        <v>1179</v>
      </c>
      <c r="G1827" t="s">
        <v>21</v>
      </c>
      <c r="H1827" t="s">
        <v>21</v>
      </c>
      <c r="I1827" s="1" t="str">
        <f ca="1">IFERROR(LEFT(Table1[[#This Row],[ratingOld]],SEARCH("|", Table1[[#This Row],[ratingOld]])-2), AVERAGE(Table1[Ratings]))</f>
        <v>4.4</v>
      </c>
      <c r="J1827" s="1" t="str">
        <f>IF(Table1[[#This Row],[numBuyers]]&lt;&gt;"None",LEFT(Table1[[#This Row],[numBuyers]],SEARCH(" ",Table1[[#This Row],[numBuyers]])-1), "None")</f>
        <v>None</v>
      </c>
      <c r="K1827" s="1">
        <f>IFERROR(LEFT(Table1[[#This Row],[Column1]],SEARCH("k", Table1[[#This Row],[Column1]])-1), 0)</f>
        <v>0</v>
      </c>
      <c r="L1827" s="6" t="str">
        <f>IF(Table1[[#This Row],[Column2]]=0, Table1[[#This Row],[Column1]], Table1[[#This Row],[Column2]]*1000)</f>
        <v>None</v>
      </c>
      <c r="M1827" s="6" t="str">
        <f>IFERROR(MID(Table1[[#This Row],[price]],SEARCH("¹",Table1[[#This Row],[price]])+1, 10), MID(Table1[[#This Row],[price]],SEARCH("Rs. ",Table1[[#This Row],[price]])+4, 10))</f>
        <v>1139</v>
      </c>
      <c r="N1827" s="6" t="str">
        <f>IF(ISNUMBER(SEARCH("Men", Table1[[#This Row],[name]])), "Men", "Women")</f>
        <v>Men</v>
      </c>
      <c r="O1827" s="6" t="str">
        <f>TRIM(RIGHT(SUBSTITUTE(Table1[[#This Row],[name]], " ", REPT(" ", 100)), 100))</f>
        <v>Shorts</v>
      </c>
      <c r="P182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Blue</v>
      </c>
    </row>
    <row r="1828" spans="1:16" ht="19.8" hidden="1" customHeight="1" x14ac:dyDescent="0.3">
      <c r="A1828" t="s">
        <v>2122</v>
      </c>
      <c r="B1828" t="s">
        <v>7113</v>
      </c>
      <c r="C1828" t="s">
        <v>7114</v>
      </c>
      <c r="D1828" t="s">
        <v>21</v>
      </c>
      <c r="E1828" s="1" t="s">
        <v>7115</v>
      </c>
      <c r="F1828" s="1" t="s">
        <v>2126</v>
      </c>
      <c r="G1828" t="s">
        <v>21</v>
      </c>
      <c r="H1828" t="s">
        <v>21</v>
      </c>
      <c r="I1828" s="1" t="str">
        <f ca="1">IFERROR(LEFT(Table1[[#This Row],[ratingOld]],SEARCH("|", Table1[[#This Row],[ratingOld]])-2), AVERAGE(Table1[Ratings]))</f>
        <v>4.4</v>
      </c>
      <c r="J1828" s="1" t="str">
        <f>IF(Table1[[#This Row],[numBuyers]]&lt;&gt;"None",LEFT(Table1[[#This Row],[numBuyers]],SEARCH(" ",Table1[[#This Row],[numBuyers]])-1), "None")</f>
        <v>None</v>
      </c>
      <c r="K1828" s="1">
        <f>IFERROR(LEFT(Table1[[#This Row],[Column1]],SEARCH("k", Table1[[#This Row],[Column1]])-1), 0)</f>
        <v>0</v>
      </c>
      <c r="L1828" s="6" t="str">
        <f>IF(Table1[[#This Row],[Column2]]=0, Table1[[#This Row],[Column1]], Table1[[#This Row],[Column2]]*1000)</f>
        <v>None</v>
      </c>
      <c r="M1828" s="6" t="str">
        <f>IFERROR(MID(Table1[[#This Row],[price]],SEARCH("¹",Table1[[#This Row],[price]])+1, 10), MID(Table1[[#This Row],[price]],SEARCH("Rs. ",Table1[[#This Row],[price]])+4, 10))</f>
        <v>335</v>
      </c>
      <c r="N1828" s="6" t="str">
        <f>IF(ISNUMBER(SEARCH("Men", Table1[[#This Row],[name]])), "Men", "Women")</f>
        <v>Women</v>
      </c>
      <c r="O1828" s="6" t="str">
        <f>TRIM(RIGHT(SUBSTITUTE(Table1[[#This Row],[name]], " ", REPT(" ", 100)), 100))</f>
        <v>T-shirt</v>
      </c>
      <c r="P182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829" spans="1:16" ht="19.8" customHeight="1" x14ac:dyDescent="0.3">
      <c r="A1829" t="s">
        <v>140</v>
      </c>
      <c r="B1829" t="s">
        <v>7116</v>
      </c>
      <c r="C1829" t="s">
        <v>7117</v>
      </c>
      <c r="D1829" t="s">
        <v>88</v>
      </c>
      <c r="E1829" s="1" t="s">
        <v>7118</v>
      </c>
      <c r="F1829" s="1" t="s">
        <v>732</v>
      </c>
      <c r="G1829" s="1" t="s">
        <v>302</v>
      </c>
      <c r="H1829" t="s">
        <v>303</v>
      </c>
      <c r="I1829" s="10" t="str">
        <f>IFERROR(LEFT(Table1[[#This Row],[ratingOld]],SEARCH("|", Table1[[#This Row],[ratingOld]])-2), AVERAGE(Table1[Ratings]))</f>
        <v>4.3</v>
      </c>
      <c r="J1829" s="1" t="str">
        <f>IF(Table1[[#This Row],[numBuyers]]&lt;&gt;"None",LEFT(Table1[[#This Row],[numBuyers]],SEARCH(" ",Table1[[#This Row],[numBuyers]])-1), "None")</f>
        <v>3.2k</v>
      </c>
      <c r="K1829" s="1" t="str">
        <f>IFERROR(LEFT(Table1[[#This Row],[Column1]],SEARCH("k", Table1[[#This Row],[Column1]])-1), 0)</f>
        <v>3.2</v>
      </c>
      <c r="L1829" s="16">
        <f>IF(Table1[[#This Row],[Column2]]=0, Table1[[#This Row],[Column1]], Table1[[#This Row],[Column2]]*1000)</f>
        <v>3200</v>
      </c>
      <c r="M1829" s="14" t="str">
        <f>IFERROR(MID(Table1[[#This Row],[price]],SEARCH("¹",Table1[[#This Row],[price]])+1, 10), MID(Table1[[#This Row],[price]],SEARCH("Rs. ",Table1[[#This Row],[price]])+4, 10))</f>
        <v>509</v>
      </c>
      <c r="N1829" s="6" t="str">
        <f>IF(ISNUMBER(SEARCH("Men", Table1[[#This Row],[name]])), "Men", "Women")</f>
        <v>Women</v>
      </c>
      <c r="O1829" s="6"/>
      <c r="P1829" s="6"/>
    </row>
    <row r="1830" spans="1:16" ht="19.8" customHeight="1" x14ac:dyDescent="0.3">
      <c r="A1830" t="s">
        <v>4210</v>
      </c>
      <c r="B1830" t="s">
        <v>7119</v>
      </c>
      <c r="C1830" t="s">
        <v>5273</v>
      </c>
      <c r="D1830" t="s">
        <v>526</v>
      </c>
      <c r="E1830" s="1" t="s">
        <v>7120</v>
      </c>
      <c r="F1830" s="1" t="s">
        <v>3577</v>
      </c>
      <c r="G1830" s="1" t="s">
        <v>2212</v>
      </c>
      <c r="H1830" t="s">
        <v>294</v>
      </c>
      <c r="I1830" s="10" t="str">
        <f>IFERROR(LEFT(Table1[[#This Row],[ratingOld]],SEARCH("|", Table1[[#This Row],[ratingOld]])-2), AVERAGE(Table1[Ratings]))</f>
        <v>4.4</v>
      </c>
      <c r="J1830" s="1" t="str">
        <f>IF(Table1[[#This Row],[numBuyers]]&lt;&gt;"None",LEFT(Table1[[#This Row],[numBuyers]],SEARCH(" ",Table1[[#This Row],[numBuyers]])-1), "None")</f>
        <v>28</v>
      </c>
      <c r="K1830" s="1">
        <f>IFERROR(LEFT(Table1[[#This Row],[Column1]],SEARCH("k", Table1[[#This Row],[Column1]])-1), 0)</f>
        <v>0</v>
      </c>
      <c r="L1830" s="16" t="str">
        <f>IF(Table1[[#This Row],[Column2]]=0, Table1[[#This Row],[Column1]], Table1[[#This Row],[Column2]]*1000)</f>
        <v>28</v>
      </c>
      <c r="M1830" s="14" t="str">
        <f>IFERROR(MID(Table1[[#This Row],[price]],SEARCH("¹",Table1[[#This Row],[price]])+1, 10), MID(Table1[[#This Row],[price]],SEARCH("Rs. ",Table1[[#This Row],[price]])+4, 10))</f>
        <v>389</v>
      </c>
      <c r="N1830" s="6" t="str">
        <f>IF(ISNUMBER(SEARCH("Men", Table1[[#This Row],[name]])), "Men", "Women")</f>
        <v>Women</v>
      </c>
      <c r="O1830" s="6"/>
      <c r="P1830" s="6"/>
    </row>
    <row r="1831" spans="1:16" ht="19.8" customHeight="1" x14ac:dyDescent="0.3">
      <c r="A1831" t="s">
        <v>7121</v>
      </c>
      <c r="B1831" t="s">
        <v>7122</v>
      </c>
      <c r="C1831" t="s">
        <v>7123</v>
      </c>
      <c r="D1831" t="s">
        <v>673</v>
      </c>
      <c r="E1831" t="s">
        <v>7124</v>
      </c>
      <c r="F1831" s="1" t="s">
        <v>7125</v>
      </c>
      <c r="G1831" s="1" t="s">
        <v>4270</v>
      </c>
      <c r="H1831" t="s">
        <v>2303</v>
      </c>
      <c r="I1831" s="10" t="str">
        <f>IFERROR(LEFT(Table1[[#This Row],[ratingOld]],SEARCH("|", Table1[[#This Row],[ratingOld]])-2), AVERAGE(Table1[Ratings]))</f>
        <v>4.4</v>
      </c>
      <c r="J1831" s="1" t="str">
        <f>IF(Table1[[#This Row],[numBuyers]]&lt;&gt;"None",LEFT(Table1[[#This Row],[numBuyers]],SEARCH(" ",Table1[[#This Row],[numBuyers]])-1), "None")</f>
        <v>7</v>
      </c>
      <c r="K1831" s="1">
        <f>IFERROR(LEFT(Table1[[#This Row],[Column1]],SEARCH("k", Table1[[#This Row],[Column1]])-1), 0)</f>
        <v>0</v>
      </c>
      <c r="L1831" s="16" t="str">
        <f>IF(Table1[[#This Row],[Column2]]=0, Table1[[#This Row],[Column1]], Table1[[#This Row],[Column2]]*1000)</f>
        <v>7</v>
      </c>
      <c r="M1831" s="14" t="str">
        <f>IFERROR(MID(Table1[[#This Row],[price]],SEARCH("¹",Table1[[#This Row],[price]])+1, 10), MID(Table1[[#This Row],[price]],SEARCH("Rs. ",Table1[[#This Row],[price]])+4, 10))</f>
        <v>856</v>
      </c>
      <c r="N1831" s="6" t="str">
        <f>IF(ISNUMBER(SEARCH("Men", Table1[[#This Row],[name]])), "Men", "Women")</f>
        <v>Women</v>
      </c>
      <c r="O1831" s="6"/>
      <c r="P1831" s="6"/>
    </row>
    <row r="1832" spans="1:16" ht="19.8" hidden="1" customHeight="1" x14ac:dyDescent="0.3">
      <c r="A1832" t="s">
        <v>6990</v>
      </c>
      <c r="B1832" t="s">
        <v>7126</v>
      </c>
      <c r="C1832" t="s">
        <v>6493</v>
      </c>
      <c r="D1832" t="s">
        <v>99</v>
      </c>
      <c r="E1832" s="1" t="s">
        <v>7127</v>
      </c>
      <c r="F1832" s="1" t="s">
        <v>7128</v>
      </c>
      <c r="G1832" t="s">
        <v>21</v>
      </c>
      <c r="H1832" t="s">
        <v>21</v>
      </c>
      <c r="I1832" s="1" t="str">
        <f ca="1">IFERROR(LEFT(Table1[[#This Row],[ratingOld]],SEARCH("|", Table1[[#This Row],[ratingOld]])-2), AVERAGE(Table1[Ratings]))</f>
        <v>4.4</v>
      </c>
      <c r="J1832" s="1" t="str">
        <f>IF(Table1[[#This Row],[numBuyers]]&lt;&gt;"None",LEFT(Table1[[#This Row],[numBuyers]],SEARCH(" ",Table1[[#This Row],[numBuyers]])-1), "None")</f>
        <v>None</v>
      </c>
      <c r="K1832" s="1">
        <f>IFERROR(LEFT(Table1[[#This Row],[Column1]],SEARCH("k", Table1[[#This Row],[Column1]])-1), 0)</f>
        <v>0</v>
      </c>
      <c r="L1832" s="6" t="str">
        <f>IF(Table1[[#This Row],[Column2]]=0, Table1[[#This Row],[Column1]], Table1[[#This Row],[Column2]]*1000)</f>
        <v>None</v>
      </c>
      <c r="M1832" s="6" t="str">
        <f>IFERROR(MID(Table1[[#This Row],[price]],SEARCH("¹",Table1[[#This Row],[price]])+1, 10), MID(Table1[[#This Row],[price]],SEARCH("Rs. ",Table1[[#This Row],[price]])+4, 10))</f>
        <v>2549</v>
      </c>
      <c r="N1832" s="6" t="str">
        <f>IF(ISNUMBER(SEARCH("Men", Table1[[#This Row],[name]])), "Men", "Women")</f>
        <v>Men</v>
      </c>
      <c r="O1832" s="6" t="str">
        <f>TRIM(RIGHT(SUBSTITUTE(Table1[[#This Row],[name]], " ", REPT(" ", 100)), 100))</f>
        <v>Jeans</v>
      </c>
      <c r="P183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833" spans="1:16" ht="19.8" customHeight="1" x14ac:dyDescent="0.3">
      <c r="A1833" t="s">
        <v>6545</v>
      </c>
      <c r="B1833" t="s">
        <v>7129</v>
      </c>
      <c r="C1833" t="s">
        <v>6547</v>
      </c>
      <c r="D1833" t="s">
        <v>1483</v>
      </c>
      <c r="E1833" s="1" t="s">
        <v>7130</v>
      </c>
      <c r="F1833" s="1" t="s">
        <v>1980</v>
      </c>
      <c r="G1833" s="1" t="s">
        <v>7131</v>
      </c>
      <c r="H1833" t="s">
        <v>1079</v>
      </c>
      <c r="I1833" s="10" t="str">
        <f>IFERROR(LEFT(Table1[[#This Row],[ratingOld]],SEARCH("|", Table1[[#This Row],[ratingOld]])-2), AVERAGE(Table1[Ratings]))</f>
        <v>4.2</v>
      </c>
      <c r="J1833" s="1" t="str">
        <f>IF(Table1[[#This Row],[numBuyers]]&lt;&gt;"None",LEFT(Table1[[#This Row],[numBuyers]],SEARCH(" ",Table1[[#This Row],[numBuyers]])-1), "None")</f>
        <v>183</v>
      </c>
      <c r="K1833" s="1">
        <f>IFERROR(LEFT(Table1[[#This Row],[Column1]],SEARCH("k", Table1[[#This Row],[Column1]])-1), 0)</f>
        <v>0</v>
      </c>
      <c r="L1833" s="16" t="str">
        <f>IF(Table1[[#This Row],[Column2]]=0, Table1[[#This Row],[Column1]], Table1[[#This Row],[Column2]]*1000)</f>
        <v>183</v>
      </c>
      <c r="M1833" s="14" t="str">
        <f>IFERROR(MID(Table1[[#This Row],[price]],SEARCH("¹",Table1[[#This Row],[price]])+1, 10), MID(Table1[[#This Row],[price]],SEARCH("Rs. ",Table1[[#This Row],[price]])+4, 10))</f>
        <v>527</v>
      </c>
      <c r="N1833" s="6" t="str">
        <f>IF(ISNUMBER(SEARCH("Men", Table1[[#This Row],[name]])), "Men", "Women")</f>
        <v>Men</v>
      </c>
      <c r="O1833" s="6"/>
      <c r="P1833" s="6"/>
    </row>
    <row r="1834" spans="1:16" ht="19.8" customHeight="1" x14ac:dyDescent="0.3">
      <c r="A1834" t="s">
        <v>65</v>
      </c>
      <c r="B1834" t="s">
        <v>7132</v>
      </c>
      <c r="C1834" t="s">
        <v>2445</v>
      </c>
      <c r="D1834" t="s">
        <v>306</v>
      </c>
      <c r="E1834" t="s">
        <v>7133</v>
      </c>
      <c r="F1834" s="1" t="s">
        <v>285</v>
      </c>
      <c r="G1834" s="1" t="s">
        <v>7134</v>
      </c>
      <c r="H1834" t="s">
        <v>7135</v>
      </c>
      <c r="I1834" s="10" t="str">
        <f>IFERROR(LEFT(Table1[[#This Row],[ratingOld]],SEARCH("|", Table1[[#This Row],[ratingOld]])-2), AVERAGE(Table1[Ratings]))</f>
        <v>4.4</v>
      </c>
      <c r="J1834" s="1" t="str">
        <f>IF(Table1[[#This Row],[numBuyers]]&lt;&gt;"None",LEFT(Table1[[#This Row],[numBuyers]],SEARCH(" ",Table1[[#This Row],[numBuyers]])-1), "None")</f>
        <v>6.2k</v>
      </c>
      <c r="K1834" s="1" t="str">
        <f>IFERROR(LEFT(Table1[[#This Row],[Column1]],SEARCH("k", Table1[[#This Row],[Column1]])-1), 0)</f>
        <v>6.2</v>
      </c>
      <c r="L1834" s="16">
        <f>IF(Table1[[#This Row],[Column2]]=0, Table1[[#This Row],[Column1]], Table1[[#This Row],[Column2]]*1000)</f>
        <v>6200</v>
      </c>
      <c r="M1834" s="14" t="str">
        <f>IFERROR(MID(Table1[[#This Row],[price]],SEARCH("¹",Table1[[#This Row],[price]])+1, 10), MID(Table1[[#This Row],[price]],SEARCH("Rs. ",Table1[[#This Row],[price]])+4, 10))</f>
        <v>409</v>
      </c>
      <c r="N1834" s="6" t="str">
        <f>IF(ISNUMBER(SEARCH("Men", Table1[[#This Row],[name]])), "Men", "Women")</f>
        <v>Men</v>
      </c>
      <c r="O1834" s="6"/>
      <c r="P1834" s="6"/>
    </row>
    <row r="1835" spans="1:16" ht="19.8" customHeight="1" x14ac:dyDescent="0.3">
      <c r="A1835" t="s">
        <v>140</v>
      </c>
      <c r="B1835" t="s">
        <v>7136</v>
      </c>
      <c r="C1835" t="s">
        <v>7137</v>
      </c>
      <c r="D1835" t="s">
        <v>163</v>
      </c>
      <c r="E1835" t="s">
        <v>7138</v>
      </c>
      <c r="F1835" s="1" t="s">
        <v>1404</v>
      </c>
      <c r="G1835" s="1" t="s">
        <v>7139</v>
      </c>
      <c r="H1835" t="s">
        <v>918</v>
      </c>
      <c r="I1835" s="10" t="str">
        <f>IFERROR(LEFT(Table1[[#This Row],[ratingOld]],SEARCH("|", Table1[[#This Row],[ratingOld]])-2), AVERAGE(Table1[Ratings]))</f>
        <v>4.3</v>
      </c>
      <c r="J1835" s="1" t="str">
        <f>IF(Table1[[#This Row],[numBuyers]]&lt;&gt;"None",LEFT(Table1[[#This Row],[numBuyers]],SEARCH(" ",Table1[[#This Row],[numBuyers]])-1), "None")</f>
        <v>7.5k</v>
      </c>
      <c r="K1835" s="1" t="str">
        <f>IFERROR(LEFT(Table1[[#This Row],[Column1]],SEARCH("k", Table1[[#This Row],[Column1]])-1), 0)</f>
        <v>7.5</v>
      </c>
      <c r="L1835" s="16">
        <f>IF(Table1[[#This Row],[Column2]]=0, Table1[[#This Row],[Column1]], Table1[[#This Row],[Column2]]*1000)</f>
        <v>7500</v>
      </c>
      <c r="M1835" s="14" t="str">
        <f>IFERROR(MID(Table1[[#This Row],[price]],SEARCH("¹",Table1[[#This Row],[price]])+1, 10), MID(Table1[[#This Row],[price]],SEARCH("Rs. ",Table1[[#This Row],[price]])+4, 10))</f>
        <v>1031</v>
      </c>
      <c r="N1835" s="6" t="str">
        <f>IF(ISNUMBER(SEARCH("Men", Table1[[#This Row],[name]])), "Men", "Women")</f>
        <v>Men</v>
      </c>
      <c r="O1835" s="6"/>
      <c r="P1835" s="6"/>
    </row>
    <row r="1836" spans="1:16" ht="19.8" customHeight="1" x14ac:dyDescent="0.3">
      <c r="A1836" t="s">
        <v>288</v>
      </c>
      <c r="B1836" t="s">
        <v>5129</v>
      </c>
      <c r="C1836" t="s">
        <v>2645</v>
      </c>
      <c r="D1836" t="s">
        <v>106</v>
      </c>
      <c r="E1836" t="s">
        <v>7140</v>
      </c>
      <c r="F1836" s="1" t="s">
        <v>285</v>
      </c>
      <c r="G1836" s="1" t="s">
        <v>6648</v>
      </c>
      <c r="H1836" t="s">
        <v>364</v>
      </c>
      <c r="I1836" s="10" t="str">
        <f>IFERROR(LEFT(Table1[[#This Row],[ratingOld]],SEARCH("|", Table1[[#This Row],[ratingOld]])-2), AVERAGE(Table1[Ratings]))</f>
        <v>4.4</v>
      </c>
      <c r="J1836" s="1" t="str">
        <f>IF(Table1[[#This Row],[numBuyers]]&lt;&gt;"None",LEFT(Table1[[#This Row],[numBuyers]],SEARCH(" ",Table1[[#This Row],[numBuyers]])-1), "None")</f>
        <v>1.8k</v>
      </c>
      <c r="K1836" s="1" t="str">
        <f>IFERROR(LEFT(Table1[[#This Row],[Column1]],SEARCH("k", Table1[[#This Row],[Column1]])-1), 0)</f>
        <v>1.8</v>
      </c>
      <c r="L1836" s="16">
        <f>IF(Table1[[#This Row],[Column2]]=0, Table1[[#This Row],[Column1]], Table1[[#This Row],[Column2]]*1000)</f>
        <v>1800</v>
      </c>
      <c r="M1836" s="14" t="str">
        <f>IFERROR(MID(Table1[[#This Row],[price]],SEARCH("¹",Table1[[#This Row],[price]])+1, 10), MID(Table1[[#This Row],[price]],SEARCH("Rs. ",Table1[[#This Row],[price]])+4, 10))</f>
        <v>1249</v>
      </c>
      <c r="N1836" s="6" t="str">
        <f>IF(ISNUMBER(SEARCH("Men", Table1[[#This Row],[name]])), "Men", "Women")</f>
        <v>Men</v>
      </c>
      <c r="O1836" s="6"/>
      <c r="P1836" s="6"/>
    </row>
    <row r="1837" spans="1:16" ht="19.8" customHeight="1" x14ac:dyDescent="0.3">
      <c r="A1837" t="s">
        <v>240</v>
      </c>
      <c r="B1837" t="s">
        <v>7141</v>
      </c>
      <c r="C1837" t="s">
        <v>1415</v>
      </c>
      <c r="D1837" t="s">
        <v>163</v>
      </c>
      <c r="E1837" t="s">
        <v>7142</v>
      </c>
      <c r="F1837" s="1" t="s">
        <v>308</v>
      </c>
      <c r="G1837" s="1" t="s">
        <v>6571</v>
      </c>
      <c r="H1837" t="s">
        <v>572</v>
      </c>
      <c r="I1837" s="10" t="str">
        <f>IFERROR(LEFT(Table1[[#This Row],[ratingOld]],SEARCH("|", Table1[[#This Row],[ratingOld]])-2), AVERAGE(Table1[Ratings]))</f>
        <v>4.2</v>
      </c>
      <c r="J1837" s="1" t="str">
        <f>IF(Table1[[#This Row],[numBuyers]]&lt;&gt;"None",LEFT(Table1[[#This Row],[numBuyers]],SEARCH(" ",Table1[[#This Row],[numBuyers]])-1), "None")</f>
        <v>2.3k</v>
      </c>
      <c r="K1837" s="1" t="str">
        <f>IFERROR(LEFT(Table1[[#This Row],[Column1]],SEARCH("k", Table1[[#This Row],[Column1]])-1), 0)</f>
        <v>2.3</v>
      </c>
      <c r="L1837" s="16">
        <f>IF(Table1[[#This Row],[Column2]]=0, Table1[[#This Row],[Column1]], Table1[[#This Row],[Column2]]*1000)</f>
        <v>2300</v>
      </c>
      <c r="M1837" s="14" t="str">
        <f>IFERROR(MID(Table1[[#This Row],[price]],SEARCH("¹",Table1[[#This Row],[price]])+1, 10), MID(Table1[[#This Row],[price]],SEARCH("Rs. ",Table1[[#This Row],[price]])+4, 10))</f>
        <v>644</v>
      </c>
      <c r="N1837" s="6" t="str">
        <f>IF(ISNUMBER(SEARCH("Men", Table1[[#This Row],[name]])), "Men", "Women")</f>
        <v>Men</v>
      </c>
      <c r="O1837" s="6"/>
      <c r="P1837" s="6"/>
    </row>
    <row r="1838" spans="1:16" ht="19.8" customHeight="1" x14ac:dyDescent="0.3">
      <c r="A1838" t="s">
        <v>65</v>
      </c>
      <c r="B1838" t="s">
        <v>7143</v>
      </c>
      <c r="C1838" t="s">
        <v>282</v>
      </c>
      <c r="D1838" t="s">
        <v>283</v>
      </c>
      <c r="E1838" t="s">
        <v>7144</v>
      </c>
      <c r="F1838" s="1" t="s">
        <v>285</v>
      </c>
      <c r="G1838" s="1" t="s">
        <v>7145</v>
      </c>
      <c r="H1838" t="s">
        <v>303</v>
      </c>
      <c r="I1838" s="10" t="str">
        <f>IFERROR(LEFT(Table1[[#This Row],[ratingOld]],SEARCH("|", Table1[[#This Row],[ratingOld]])-2), AVERAGE(Table1[Ratings]))</f>
        <v>4.1</v>
      </c>
      <c r="J1838" s="1" t="str">
        <f>IF(Table1[[#This Row],[numBuyers]]&lt;&gt;"None",LEFT(Table1[[#This Row],[numBuyers]],SEARCH(" ",Table1[[#This Row],[numBuyers]])-1), "None")</f>
        <v>3.2k</v>
      </c>
      <c r="K1838" s="1" t="str">
        <f>IFERROR(LEFT(Table1[[#This Row],[Column1]],SEARCH("k", Table1[[#This Row],[Column1]])-1), 0)</f>
        <v>3.2</v>
      </c>
      <c r="L1838" s="16">
        <f>IF(Table1[[#This Row],[Column2]]=0, Table1[[#This Row],[Column1]], Table1[[#This Row],[Column2]]*1000)</f>
        <v>3200</v>
      </c>
      <c r="M1838" s="14" t="str">
        <f>IFERROR(MID(Table1[[#This Row],[price]],SEARCH("¹",Table1[[#This Row],[price]])+1, 10), MID(Table1[[#This Row],[price]],SEARCH("Rs. ",Table1[[#This Row],[price]])+4, 10))</f>
        <v>516</v>
      </c>
      <c r="N1838" s="6" t="str">
        <f>IF(ISNUMBER(SEARCH("Men", Table1[[#This Row],[name]])), "Men", "Women")</f>
        <v>Men</v>
      </c>
      <c r="O1838" s="6"/>
      <c r="P1838" s="6"/>
    </row>
    <row r="1839" spans="1:16" ht="19.8" hidden="1" customHeight="1" x14ac:dyDescent="0.3">
      <c r="A1839" t="s">
        <v>7146</v>
      </c>
      <c r="B1839" t="s">
        <v>7147</v>
      </c>
      <c r="C1839" t="s">
        <v>7148</v>
      </c>
      <c r="D1839" t="s">
        <v>21</v>
      </c>
      <c r="E1839" t="s">
        <v>7149</v>
      </c>
      <c r="F1839" s="1" t="s">
        <v>7150</v>
      </c>
      <c r="G1839" t="s">
        <v>21</v>
      </c>
      <c r="H1839" t="s">
        <v>21</v>
      </c>
      <c r="I1839" s="1" t="str">
        <f ca="1">IFERROR(LEFT(Table1[[#This Row],[ratingOld]],SEARCH("|", Table1[[#This Row],[ratingOld]])-2), AVERAGE(Table1[Ratings]))</f>
        <v>4.4</v>
      </c>
      <c r="J1839" s="1" t="str">
        <f>IF(Table1[[#This Row],[numBuyers]]&lt;&gt;"None",LEFT(Table1[[#This Row],[numBuyers]],SEARCH(" ",Table1[[#This Row],[numBuyers]])-1), "None")</f>
        <v>None</v>
      </c>
      <c r="K1839" s="1">
        <f>IFERROR(LEFT(Table1[[#This Row],[Column1]],SEARCH("k", Table1[[#This Row],[Column1]])-1), 0)</f>
        <v>0</v>
      </c>
      <c r="L1839" s="6" t="str">
        <f>IF(Table1[[#This Row],[Column2]]=0, Table1[[#This Row],[Column1]], Table1[[#This Row],[Column2]]*1000)</f>
        <v>None</v>
      </c>
      <c r="M1839" s="6" t="str">
        <f>IFERROR(MID(Table1[[#This Row],[price]],SEARCH("¹",Table1[[#This Row],[price]])+1, 10), MID(Table1[[#This Row],[price]],SEARCH("Rs. ",Table1[[#This Row],[price]])+4, 10))</f>
        <v>3590</v>
      </c>
      <c r="N1839" s="6" t="str">
        <f>IF(ISNUMBER(SEARCH("Men", Table1[[#This Row],[name]])), "Men", "Women")</f>
        <v>Women</v>
      </c>
      <c r="O1839" s="6" t="str">
        <f>TRIM(RIGHT(SUBSTITUTE(Table1[[#This Row],[name]], " ", REPT(" ", 100)), 100))</f>
        <v>Shirt</v>
      </c>
      <c r="P183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840" spans="1:16" ht="19.8" customHeight="1" x14ac:dyDescent="0.3">
      <c r="A1840" t="s">
        <v>7</v>
      </c>
      <c r="B1840" t="s">
        <v>7151</v>
      </c>
      <c r="C1840" t="s">
        <v>2733</v>
      </c>
      <c r="D1840" t="s">
        <v>18</v>
      </c>
      <c r="E1840" s="1" t="s">
        <v>7152</v>
      </c>
      <c r="F1840" s="1" t="s">
        <v>829</v>
      </c>
      <c r="G1840" s="1" t="s">
        <v>6343</v>
      </c>
      <c r="H1840" t="s">
        <v>251</v>
      </c>
      <c r="I1840" s="10" t="str">
        <f>IFERROR(LEFT(Table1[[#This Row],[ratingOld]],SEARCH("|", Table1[[#This Row],[ratingOld]])-2), AVERAGE(Table1[Ratings]))</f>
        <v>4.5</v>
      </c>
      <c r="J1840" s="1" t="str">
        <f>IF(Table1[[#This Row],[numBuyers]]&lt;&gt;"None",LEFT(Table1[[#This Row],[numBuyers]],SEARCH(" ",Table1[[#This Row],[numBuyers]])-1), "None")</f>
        <v>123</v>
      </c>
      <c r="K1840" s="1">
        <f>IFERROR(LEFT(Table1[[#This Row],[Column1]],SEARCH("k", Table1[[#This Row],[Column1]])-1), 0)</f>
        <v>0</v>
      </c>
      <c r="L1840" s="16" t="str">
        <f>IF(Table1[[#This Row],[Column2]]=0, Table1[[#This Row],[Column1]], Table1[[#This Row],[Column2]]*1000)</f>
        <v>123</v>
      </c>
      <c r="M1840" s="14" t="str">
        <f>IFERROR(MID(Table1[[#This Row],[price]],SEARCH("¹",Table1[[#This Row],[price]])+1, 10), MID(Table1[[#This Row],[price]],SEARCH("Rs. ",Table1[[#This Row],[price]])+4, 10))</f>
        <v>5999</v>
      </c>
      <c r="N1840" s="6" t="str">
        <f>IF(ISNUMBER(SEARCH("Men", Table1[[#This Row],[name]])), "Men", "Women")</f>
        <v>Men</v>
      </c>
      <c r="O1840" s="6"/>
      <c r="P1840" s="6"/>
    </row>
    <row r="1841" spans="1:16" ht="19.8" customHeight="1" x14ac:dyDescent="0.3">
      <c r="A1841" t="s">
        <v>240</v>
      </c>
      <c r="B1841" t="s">
        <v>7153</v>
      </c>
      <c r="C1841" t="s">
        <v>791</v>
      </c>
      <c r="D1841" t="s">
        <v>5130</v>
      </c>
      <c r="E1841" t="s">
        <v>7154</v>
      </c>
      <c r="F1841" s="1" t="s">
        <v>751</v>
      </c>
      <c r="G1841" s="1" t="s">
        <v>7155</v>
      </c>
      <c r="H1841" t="s">
        <v>7156</v>
      </c>
      <c r="I1841" s="10" t="str">
        <f>IFERROR(LEFT(Table1[[#This Row],[ratingOld]],SEARCH("|", Table1[[#This Row],[ratingOld]])-2), AVERAGE(Table1[Ratings]))</f>
        <v>4.4</v>
      </c>
      <c r="J1841" s="1" t="str">
        <f>IF(Table1[[#This Row],[numBuyers]]&lt;&gt;"None",LEFT(Table1[[#This Row],[numBuyers]],SEARCH(" ",Table1[[#This Row],[numBuyers]])-1), "None")</f>
        <v>13.3k</v>
      </c>
      <c r="K1841" s="1" t="str">
        <f>IFERROR(LEFT(Table1[[#This Row],[Column1]],SEARCH("k", Table1[[#This Row],[Column1]])-1), 0)</f>
        <v>13.3</v>
      </c>
      <c r="L1841" s="16">
        <f>IF(Table1[[#This Row],[Column2]]=0, Table1[[#This Row],[Column1]], Table1[[#This Row],[Column2]]*1000)</f>
        <v>13300</v>
      </c>
      <c r="M1841" s="14" t="str">
        <f>IFERROR(MID(Table1[[#This Row],[price]],SEARCH("¹",Table1[[#This Row],[price]])+1, 10), MID(Table1[[#This Row],[price]],SEARCH("Rs. ",Table1[[#This Row],[price]])+4, 10))</f>
        <v>549</v>
      </c>
      <c r="N1841" s="6" t="str">
        <f>IF(ISNUMBER(SEARCH("Men", Table1[[#This Row],[name]])), "Men", "Women")</f>
        <v>Men</v>
      </c>
      <c r="O1841" s="6"/>
      <c r="P1841" s="6"/>
    </row>
    <row r="1842" spans="1:16" ht="19.8" customHeight="1" x14ac:dyDescent="0.3">
      <c r="A1842" t="s">
        <v>127</v>
      </c>
      <c r="B1842" t="s">
        <v>7157</v>
      </c>
      <c r="C1842" t="s">
        <v>1381</v>
      </c>
      <c r="D1842" t="s">
        <v>436</v>
      </c>
      <c r="E1842" s="1" t="s">
        <v>7158</v>
      </c>
      <c r="F1842" t="s">
        <v>373</v>
      </c>
      <c r="G1842" s="1" t="s">
        <v>710</v>
      </c>
      <c r="H1842" t="s">
        <v>154</v>
      </c>
      <c r="I1842" s="10" t="str">
        <f>IFERROR(LEFT(Table1[[#This Row],[ratingOld]],SEARCH("|", Table1[[#This Row],[ratingOld]])-2), AVERAGE(Table1[Ratings]))</f>
        <v>4.1</v>
      </c>
      <c r="J1842" s="1" t="str">
        <f>IF(Table1[[#This Row],[numBuyers]]&lt;&gt;"None",LEFT(Table1[[#This Row],[numBuyers]],SEARCH(" ",Table1[[#This Row],[numBuyers]])-1), "None")</f>
        <v>1.6k</v>
      </c>
      <c r="K1842" s="1" t="str">
        <f>IFERROR(LEFT(Table1[[#This Row],[Column1]],SEARCH("k", Table1[[#This Row],[Column1]])-1), 0)</f>
        <v>1.6</v>
      </c>
      <c r="L1842" s="16">
        <f>IF(Table1[[#This Row],[Column2]]=0, Table1[[#This Row],[Column1]], Table1[[#This Row],[Column2]]*1000)</f>
        <v>1600</v>
      </c>
      <c r="M1842" s="14" t="str">
        <f>IFERROR(MID(Table1[[#This Row],[price]],SEARCH("¹",Table1[[#This Row],[price]])+1, 10), MID(Table1[[#This Row],[price]],SEARCH("Rs. ",Table1[[#This Row],[price]])+4, 10))</f>
        <v>1359</v>
      </c>
      <c r="N1842" s="6" t="str">
        <f>IF(ISNUMBER(SEARCH("Men", Table1[[#This Row],[name]])), "Men", "Women")</f>
        <v>Men</v>
      </c>
      <c r="O1842" s="6"/>
      <c r="P1842" s="6"/>
    </row>
    <row r="1843" spans="1:16" ht="19.8" customHeight="1" x14ac:dyDescent="0.3">
      <c r="A1843" t="s">
        <v>1897</v>
      </c>
      <c r="B1843" t="s">
        <v>7159</v>
      </c>
      <c r="C1843" t="s">
        <v>7160</v>
      </c>
      <c r="D1843" t="s">
        <v>235</v>
      </c>
      <c r="E1843" t="s">
        <v>7161</v>
      </c>
      <c r="F1843" s="1" t="s">
        <v>7162</v>
      </c>
      <c r="G1843" s="1" t="s">
        <v>7163</v>
      </c>
      <c r="H1843" t="s">
        <v>2649</v>
      </c>
      <c r="I1843" s="10" t="str">
        <f>IFERROR(LEFT(Table1[[#This Row],[ratingOld]],SEARCH("|", Table1[[#This Row],[ratingOld]])-2), AVERAGE(Table1[Ratings]))</f>
        <v>3.9</v>
      </c>
      <c r="J1843" s="1" t="str">
        <f>IF(Table1[[#This Row],[numBuyers]]&lt;&gt;"None",LEFT(Table1[[#This Row],[numBuyers]],SEARCH(" ",Table1[[#This Row],[numBuyers]])-1), "None")</f>
        <v>6.3k</v>
      </c>
      <c r="K1843" s="1" t="str">
        <f>IFERROR(LEFT(Table1[[#This Row],[Column1]],SEARCH("k", Table1[[#This Row],[Column1]])-1), 0)</f>
        <v>6.3</v>
      </c>
      <c r="L1843" s="16">
        <f>IF(Table1[[#This Row],[Column2]]=0, Table1[[#This Row],[Column1]], Table1[[#This Row],[Column2]]*1000)</f>
        <v>6300</v>
      </c>
      <c r="M1843" s="14" t="str">
        <f>IFERROR(MID(Table1[[#This Row],[price]],SEARCH("¹",Table1[[#This Row],[price]])+1, 10), MID(Table1[[#This Row],[price]],SEARCH("Rs. ",Table1[[#This Row],[price]])+4, 10))</f>
        <v>454</v>
      </c>
      <c r="N1843" s="6" t="str">
        <f>IF(ISNUMBER(SEARCH("Men", Table1[[#This Row],[name]])), "Men", "Women")</f>
        <v>Women</v>
      </c>
      <c r="O1843" s="6"/>
      <c r="P1843" s="6"/>
    </row>
    <row r="1844" spans="1:16" ht="19.8" hidden="1" customHeight="1" x14ac:dyDescent="0.3">
      <c r="A1844" t="s">
        <v>7164</v>
      </c>
      <c r="B1844" t="s">
        <v>7165</v>
      </c>
      <c r="C1844" t="s">
        <v>7166</v>
      </c>
      <c r="D1844" t="s">
        <v>194</v>
      </c>
      <c r="E1844" s="1" t="s">
        <v>7167</v>
      </c>
      <c r="F1844" t="s">
        <v>7168</v>
      </c>
      <c r="G1844" t="s">
        <v>21</v>
      </c>
      <c r="H1844" t="s">
        <v>21</v>
      </c>
      <c r="I1844" s="1" t="str">
        <f ca="1">IFERROR(LEFT(Table1[[#This Row],[ratingOld]],SEARCH("|", Table1[[#This Row],[ratingOld]])-2), AVERAGE(Table1[Ratings]))</f>
        <v>4.4</v>
      </c>
      <c r="J1844" s="1" t="str">
        <f>IF(Table1[[#This Row],[numBuyers]]&lt;&gt;"None",LEFT(Table1[[#This Row],[numBuyers]],SEARCH(" ",Table1[[#This Row],[numBuyers]])-1), "None")</f>
        <v>None</v>
      </c>
      <c r="K1844" s="1">
        <f>IFERROR(LEFT(Table1[[#This Row],[Column1]],SEARCH("k", Table1[[#This Row],[Column1]])-1), 0)</f>
        <v>0</v>
      </c>
      <c r="L1844" s="6" t="str">
        <f>IF(Table1[[#This Row],[Column2]]=0, Table1[[#This Row],[Column1]], Table1[[#This Row],[Column2]]*1000)</f>
        <v>None</v>
      </c>
      <c r="M1844" s="6" t="str">
        <f>IFERROR(MID(Table1[[#This Row],[price]],SEARCH("¹",Table1[[#This Row],[price]])+1, 10), MID(Table1[[#This Row],[price]],SEARCH("Rs. ",Table1[[#This Row],[price]])+4, 10))</f>
        <v>2097</v>
      </c>
      <c r="N1844" s="6" t="str">
        <f>IF(ISNUMBER(SEARCH("Men", Table1[[#This Row],[name]])), "Men", "Women")</f>
        <v>Women</v>
      </c>
      <c r="O1844" s="6" t="str">
        <f>TRIM(RIGHT(SUBSTITUTE(Table1[[#This Row],[name]], " ", REPT(" ", 100)), 100))</f>
        <v>Tracksuit</v>
      </c>
      <c r="P184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845" spans="1:16" ht="19.8" customHeight="1" x14ac:dyDescent="0.3">
      <c r="A1845" t="s">
        <v>140</v>
      </c>
      <c r="B1845" t="s">
        <v>7169</v>
      </c>
      <c r="C1845" t="s">
        <v>7170</v>
      </c>
      <c r="D1845" t="s">
        <v>2226</v>
      </c>
      <c r="E1845" s="1" t="s">
        <v>7171</v>
      </c>
      <c r="F1845" s="1" t="s">
        <v>7172</v>
      </c>
      <c r="G1845" s="1" t="s">
        <v>3995</v>
      </c>
      <c r="H1845" t="s">
        <v>3996</v>
      </c>
      <c r="I1845" s="10" t="str">
        <f>IFERROR(LEFT(Table1[[#This Row],[ratingOld]],SEARCH("|", Table1[[#This Row],[ratingOld]])-2), AVERAGE(Table1[Ratings]))</f>
        <v>4</v>
      </c>
      <c r="J1845" s="1" t="str">
        <f>IF(Table1[[#This Row],[numBuyers]]&lt;&gt;"None",LEFT(Table1[[#This Row],[numBuyers]],SEARCH(" ",Table1[[#This Row],[numBuyers]])-1), "None")</f>
        <v>34</v>
      </c>
      <c r="K1845" s="1">
        <f>IFERROR(LEFT(Table1[[#This Row],[Column1]],SEARCH("k", Table1[[#This Row],[Column1]])-1), 0)</f>
        <v>0</v>
      </c>
      <c r="L1845" s="16" t="str">
        <f>IF(Table1[[#This Row],[Column2]]=0, Table1[[#This Row],[Column1]], Table1[[#This Row],[Column2]]*1000)</f>
        <v>34</v>
      </c>
      <c r="M1845" s="14" t="str">
        <f>IFERROR(MID(Table1[[#This Row],[price]],SEARCH("¹",Table1[[#This Row],[price]])+1, 10), MID(Table1[[#This Row],[price]],SEARCH("Rs. ",Table1[[#This Row],[price]])+4, 10))</f>
        <v>1218</v>
      </c>
      <c r="N1845" s="6" t="str">
        <f>IF(ISNUMBER(SEARCH("Men", Table1[[#This Row],[name]])), "Men", "Women")</f>
        <v>Men</v>
      </c>
      <c r="O1845" s="6"/>
      <c r="P1845" s="6"/>
    </row>
    <row r="1846" spans="1:16" ht="19.8" hidden="1" customHeight="1" x14ac:dyDescent="0.3">
      <c r="A1846" t="s">
        <v>7173</v>
      </c>
      <c r="B1846" t="s">
        <v>7174</v>
      </c>
      <c r="C1846" t="s">
        <v>1817</v>
      </c>
      <c r="D1846" t="s">
        <v>3197</v>
      </c>
      <c r="E1846" s="1" t="s">
        <v>7175</v>
      </c>
      <c r="F1846" s="1" t="s">
        <v>7176</v>
      </c>
      <c r="G1846" t="s">
        <v>21</v>
      </c>
      <c r="H1846" t="s">
        <v>21</v>
      </c>
      <c r="I1846" s="1" t="str">
        <f ca="1">IFERROR(LEFT(Table1[[#This Row],[ratingOld]],SEARCH("|", Table1[[#This Row],[ratingOld]])-2), AVERAGE(Table1[Ratings]))</f>
        <v>4.4</v>
      </c>
      <c r="J1846" s="1" t="str">
        <f>IF(Table1[[#This Row],[numBuyers]]&lt;&gt;"None",LEFT(Table1[[#This Row],[numBuyers]],SEARCH(" ",Table1[[#This Row],[numBuyers]])-1), "None")</f>
        <v>None</v>
      </c>
      <c r="K1846" s="1">
        <f>IFERROR(LEFT(Table1[[#This Row],[Column1]],SEARCH("k", Table1[[#This Row],[Column1]])-1), 0)</f>
        <v>0</v>
      </c>
      <c r="L1846" s="6" t="str">
        <f>IF(Table1[[#This Row],[Column2]]=0, Table1[[#This Row],[Column1]], Table1[[#This Row],[Column2]]*1000)</f>
        <v>None</v>
      </c>
      <c r="M1846" s="6" t="str">
        <f>IFERROR(MID(Table1[[#This Row],[price]],SEARCH("¹",Table1[[#This Row],[price]])+1, 10), MID(Table1[[#This Row],[price]],SEARCH("Rs. ",Table1[[#This Row],[price]])+4, 10))</f>
        <v>749</v>
      </c>
      <c r="N1846" s="6" t="str">
        <f>IF(ISNUMBER(SEARCH("Men", Table1[[#This Row],[name]])), "Men", "Women")</f>
        <v>Men</v>
      </c>
      <c r="O1846" s="6" t="str">
        <f>TRIM(RIGHT(SUBSTITUTE(Table1[[#This Row],[name]], " ", REPT(" ", 100)), 100))</f>
        <v>Shoes</v>
      </c>
      <c r="P184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847" spans="1:16" ht="19.8" customHeight="1" x14ac:dyDescent="0.3">
      <c r="A1847" t="s">
        <v>2116</v>
      </c>
      <c r="B1847" t="s">
        <v>7177</v>
      </c>
      <c r="C1847" t="s">
        <v>405</v>
      </c>
      <c r="D1847" t="s">
        <v>887</v>
      </c>
      <c r="E1847" t="s">
        <v>7178</v>
      </c>
      <c r="F1847" s="1" t="s">
        <v>7179</v>
      </c>
      <c r="G1847" s="1" t="s">
        <v>6182</v>
      </c>
      <c r="H1847" t="s">
        <v>931</v>
      </c>
      <c r="I1847" s="10" t="str">
        <f>IFERROR(LEFT(Table1[[#This Row],[ratingOld]],SEARCH("|", Table1[[#This Row],[ratingOld]])-2), AVERAGE(Table1[Ratings]))</f>
        <v>4.1</v>
      </c>
      <c r="J1847" s="1" t="str">
        <f>IF(Table1[[#This Row],[numBuyers]]&lt;&gt;"None",LEFT(Table1[[#This Row],[numBuyers]],SEARCH(" ",Table1[[#This Row],[numBuyers]])-1), "None")</f>
        <v>63</v>
      </c>
      <c r="K1847" s="1">
        <f>IFERROR(LEFT(Table1[[#This Row],[Column1]],SEARCH("k", Table1[[#This Row],[Column1]])-1), 0)</f>
        <v>0</v>
      </c>
      <c r="L1847" s="16" t="str">
        <f>IF(Table1[[#This Row],[Column2]]=0, Table1[[#This Row],[Column1]], Table1[[#This Row],[Column2]]*1000)</f>
        <v>63</v>
      </c>
      <c r="M1847" s="14" t="str">
        <f>IFERROR(MID(Table1[[#This Row],[price]],SEARCH("¹",Table1[[#This Row],[price]])+1, 10), MID(Table1[[#This Row],[price]],SEARCH("Rs. ",Table1[[#This Row],[price]])+4, 10))</f>
        <v>1959</v>
      </c>
      <c r="N1847" s="6" t="str">
        <f>IF(ISNUMBER(SEARCH("Men", Table1[[#This Row],[name]])), "Men", "Women")</f>
        <v>Men</v>
      </c>
      <c r="O1847" s="6"/>
      <c r="P1847" s="6"/>
    </row>
    <row r="1848" spans="1:16" ht="19.8" customHeight="1" x14ac:dyDescent="0.3">
      <c r="A1848" t="s">
        <v>198</v>
      </c>
      <c r="B1848" t="s">
        <v>7180</v>
      </c>
      <c r="C1848" t="s">
        <v>7181</v>
      </c>
      <c r="D1848" t="s">
        <v>526</v>
      </c>
      <c r="E1848" s="1" t="s">
        <v>7182</v>
      </c>
      <c r="F1848" s="1" t="s">
        <v>115</v>
      </c>
      <c r="G1848" s="1" t="s">
        <v>7183</v>
      </c>
      <c r="H1848" t="s">
        <v>988</v>
      </c>
      <c r="I1848" s="10" t="str">
        <f>IFERROR(LEFT(Table1[[#This Row],[ratingOld]],SEARCH("|", Table1[[#This Row],[ratingOld]])-2), AVERAGE(Table1[Ratings]))</f>
        <v>4.6</v>
      </c>
      <c r="J1848" s="1" t="str">
        <f>IF(Table1[[#This Row],[numBuyers]]&lt;&gt;"None",LEFT(Table1[[#This Row],[numBuyers]],SEARCH(" ",Table1[[#This Row],[numBuyers]])-1), "None")</f>
        <v>205</v>
      </c>
      <c r="K1848" s="1">
        <f>IFERROR(LEFT(Table1[[#This Row],[Column1]],SEARCH("k", Table1[[#This Row],[Column1]])-1), 0)</f>
        <v>0</v>
      </c>
      <c r="L1848" s="16" t="str">
        <f>IF(Table1[[#This Row],[Column2]]=0, Table1[[#This Row],[Column1]], Table1[[#This Row],[Column2]]*1000)</f>
        <v>205</v>
      </c>
      <c r="M1848" s="14" t="str">
        <f>IFERROR(MID(Table1[[#This Row],[price]],SEARCH("¹",Table1[[#This Row],[price]])+1, 10), MID(Table1[[#This Row],[price]],SEARCH("Rs. ",Table1[[#This Row],[price]])+4, 10))</f>
        <v>2339</v>
      </c>
      <c r="N1848" s="6" t="str">
        <f>IF(ISNUMBER(SEARCH("Men", Table1[[#This Row],[name]])), "Men", "Women")</f>
        <v>Men</v>
      </c>
      <c r="O1848" s="6"/>
      <c r="P1848" s="6"/>
    </row>
    <row r="1849" spans="1:16" ht="19.8" hidden="1" customHeight="1" x14ac:dyDescent="0.3">
      <c r="A1849" t="s">
        <v>2122</v>
      </c>
      <c r="B1849" t="s">
        <v>7184</v>
      </c>
      <c r="C1849" t="s">
        <v>7185</v>
      </c>
      <c r="D1849" t="s">
        <v>21</v>
      </c>
      <c r="E1849" t="s">
        <v>7186</v>
      </c>
      <c r="F1849" t="s">
        <v>373</v>
      </c>
      <c r="G1849" t="s">
        <v>21</v>
      </c>
      <c r="H1849" t="s">
        <v>21</v>
      </c>
      <c r="I1849" s="1" t="str">
        <f ca="1">IFERROR(LEFT(Table1[[#This Row],[ratingOld]],SEARCH("|", Table1[[#This Row],[ratingOld]])-2), AVERAGE(Table1[Ratings]))</f>
        <v>4.4</v>
      </c>
      <c r="J1849" s="1" t="str">
        <f>IF(Table1[[#This Row],[numBuyers]]&lt;&gt;"None",LEFT(Table1[[#This Row],[numBuyers]],SEARCH(" ",Table1[[#This Row],[numBuyers]])-1), "None")</f>
        <v>None</v>
      </c>
      <c r="K1849" s="1">
        <f>IFERROR(LEFT(Table1[[#This Row],[Column1]],SEARCH("k", Table1[[#This Row],[Column1]])-1), 0)</f>
        <v>0</v>
      </c>
      <c r="L1849" s="6" t="str">
        <f>IF(Table1[[#This Row],[Column2]]=0, Table1[[#This Row],[Column1]], Table1[[#This Row],[Column2]]*1000)</f>
        <v>None</v>
      </c>
      <c r="M1849" s="6" t="str">
        <f>IFERROR(MID(Table1[[#This Row],[price]],SEARCH("¹",Table1[[#This Row],[price]])+1, 10), MID(Table1[[#This Row],[price]],SEARCH("Rs. ",Table1[[#This Row],[price]])+4, 10))</f>
        <v>699</v>
      </c>
      <c r="N1849" s="6" t="str">
        <f>IF(ISNUMBER(SEARCH("Men", Table1[[#This Row],[name]])), "Men", "Women")</f>
        <v>Women</v>
      </c>
      <c r="O1849" s="6" t="str">
        <f>TRIM(RIGHT(SUBSTITUTE(Table1[[#This Row],[name]], " ", REPT(" ", 100)), 100))</f>
        <v>Jacket</v>
      </c>
      <c r="P184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850" spans="1:16" ht="19.8" customHeight="1" x14ac:dyDescent="0.3">
      <c r="A1850" t="s">
        <v>198</v>
      </c>
      <c r="B1850" t="s">
        <v>7187</v>
      </c>
      <c r="C1850" t="s">
        <v>853</v>
      </c>
      <c r="D1850" t="s">
        <v>18</v>
      </c>
      <c r="E1850" t="s">
        <v>7188</v>
      </c>
      <c r="F1850" s="1" t="s">
        <v>1014</v>
      </c>
      <c r="G1850" s="1" t="s">
        <v>7189</v>
      </c>
      <c r="H1850" t="s">
        <v>4726</v>
      </c>
      <c r="I1850" s="10" t="str">
        <f>IFERROR(LEFT(Table1[[#This Row],[ratingOld]],SEARCH("|", Table1[[#This Row],[ratingOld]])-2), AVERAGE(Table1[Ratings]))</f>
        <v>4.4</v>
      </c>
      <c r="J1850" s="1" t="str">
        <f>IF(Table1[[#This Row],[numBuyers]]&lt;&gt;"None",LEFT(Table1[[#This Row],[numBuyers]],SEARCH(" ",Table1[[#This Row],[numBuyers]])-1), "None")</f>
        <v>233</v>
      </c>
      <c r="K1850" s="1">
        <f>IFERROR(LEFT(Table1[[#This Row],[Column1]],SEARCH("k", Table1[[#This Row],[Column1]])-1), 0)</f>
        <v>0</v>
      </c>
      <c r="L1850" s="16" t="str">
        <f>IF(Table1[[#This Row],[Column2]]=0, Table1[[#This Row],[Column1]], Table1[[#This Row],[Column2]]*1000)</f>
        <v>233</v>
      </c>
      <c r="M1850" s="14" t="str">
        <f>IFERROR(MID(Table1[[#This Row],[price]],SEARCH("¹",Table1[[#This Row],[price]])+1, 10), MID(Table1[[#This Row],[price]],SEARCH("Rs. ",Table1[[#This Row],[price]])+4, 10))</f>
        <v>1379</v>
      </c>
      <c r="N1850" s="6" t="str">
        <f>IF(ISNUMBER(SEARCH("Men", Table1[[#This Row],[name]])), "Men", "Women")</f>
        <v>Men</v>
      </c>
      <c r="O1850" s="6"/>
      <c r="P1850" s="6"/>
    </row>
    <row r="1851" spans="1:16" ht="19.8" customHeight="1" x14ac:dyDescent="0.3">
      <c r="A1851" t="s">
        <v>616</v>
      </c>
      <c r="B1851" t="s">
        <v>7190</v>
      </c>
      <c r="C1851" t="s">
        <v>1505</v>
      </c>
      <c r="D1851" t="s">
        <v>201</v>
      </c>
      <c r="E1851" s="1" t="s">
        <v>7191</v>
      </c>
      <c r="F1851" s="1" t="s">
        <v>7192</v>
      </c>
      <c r="G1851" s="1" t="s">
        <v>2609</v>
      </c>
      <c r="H1851" t="s">
        <v>1395</v>
      </c>
      <c r="I1851" s="10" t="str">
        <f>IFERROR(LEFT(Table1[[#This Row],[ratingOld]],SEARCH("|", Table1[[#This Row],[ratingOld]])-2), AVERAGE(Table1[Ratings]))</f>
        <v>4.3</v>
      </c>
      <c r="J1851" s="1" t="str">
        <f>IF(Table1[[#This Row],[numBuyers]]&lt;&gt;"None",LEFT(Table1[[#This Row],[numBuyers]],SEARCH(" ",Table1[[#This Row],[numBuyers]])-1), "None")</f>
        <v>1.9k</v>
      </c>
      <c r="K1851" s="1" t="str">
        <f>IFERROR(LEFT(Table1[[#This Row],[Column1]],SEARCH("k", Table1[[#This Row],[Column1]])-1), 0)</f>
        <v>1.9</v>
      </c>
      <c r="L1851" s="16">
        <f>IF(Table1[[#This Row],[Column2]]=0, Table1[[#This Row],[Column1]], Table1[[#This Row],[Column2]]*1000)</f>
        <v>1900</v>
      </c>
      <c r="M1851" s="14" t="str">
        <f>IFERROR(MID(Table1[[#This Row],[price]],SEARCH("¹",Table1[[#This Row],[price]])+1, 10), MID(Table1[[#This Row],[price]],SEARCH("Rs. ",Table1[[#This Row],[price]])+4, 10))</f>
        <v>909</v>
      </c>
      <c r="N1851" s="6" t="str">
        <f>IF(ISNUMBER(SEARCH("Men", Table1[[#This Row],[name]])), "Men", "Women")</f>
        <v>Women</v>
      </c>
      <c r="O1851" s="6"/>
      <c r="P1851" s="6"/>
    </row>
    <row r="1852" spans="1:16" ht="19.8" customHeight="1" x14ac:dyDescent="0.3">
      <c r="A1852" t="s">
        <v>7193</v>
      </c>
      <c r="B1852" t="s">
        <v>7194</v>
      </c>
      <c r="C1852" t="s">
        <v>4043</v>
      </c>
      <c r="D1852" t="s">
        <v>459</v>
      </c>
      <c r="E1852" t="s">
        <v>7195</v>
      </c>
      <c r="F1852" s="1" t="s">
        <v>7196</v>
      </c>
      <c r="G1852" s="1" t="s">
        <v>7197</v>
      </c>
      <c r="H1852" t="s">
        <v>510</v>
      </c>
      <c r="I1852" s="10" t="str">
        <f>IFERROR(LEFT(Table1[[#This Row],[ratingOld]],SEARCH("|", Table1[[#This Row],[ratingOld]])-2), AVERAGE(Table1[Ratings]))</f>
        <v>4</v>
      </c>
      <c r="J1852" s="1" t="str">
        <f>IF(Table1[[#This Row],[numBuyers]]&lt;&gt;"None",LEFT(Table1[[#This Row],[numBuyers]],SEARCH(" ",Table1[[#This Row],[numBuyers]])-1), "None")</f>
        <v>5.9k</v>
      </c>
      <c r="K1852" s="1" t="str">
        <f>IFERROR(LEFT(Table1[[#This Row],[Column1]],SEARCH("k", Table1[[#This Row],[Column1]])-1), 0)</f>
        <v>5.9</v>
      </c>
      <c r="L1852" s="16">
        <f>IF(Table1[[#This Row],[Column2]]=0, Table1[[#This Row],[Column1]], Table1[[#This Row],[Column2]]*1000)</f>
        <v>5900</v>
      </c>
      <c r="M1852" s="14" t="str">
        <f>IFERROR(MID(Table1[[#This Row],[price]],SEARCH("¹",Table1[[#This Row],[price]])+1, 10), MID(Table1[[#This Row],[price]],SEARCH("Rs. ",Table1[[#This Row],[price]])+4, 10))</f>
        <v>559</v>
      </c>
      <c r="N1852" s="6" t="str">
        <f>IF(ISNUMBER(SEARCH("Men", Table1[[#This Row],[name]])), "Men", "Women")</f>
        <v>Men</v>
      </c>
      <c r="O1852" s="6"/>
      <c r="P1852" s="6"/>
    </row>
    <row r="1853" spans="1:16" ht="19.8" customHeight="1" x14ac:dyDescent="0.3">
      <c r="A1853" t="s">
        <v>1623</v>
      </c>
      <c r="B1853" t="s">
        <v>566</v>
      </c>
      <c r="C1853" t="s">
        <v>1447</v>
      </c>
      <c r="D1853" t="s">
        <v>5398</v>
      </c>
      <c r="E1853" s="1" t="s">
        <v>7198</v>
      </c>
      <c r="F1853" s="1" t="s">
        <v>7199</v>
      </c>
      <c r="G1853" s="1" t="s">
        <v>7200</v>
      </c>
      <c r="H1853" t="s">
        <v>7201</v>
      </c>
      <c r="I1853" s="10" t="str">
        <f>IFERROR(LEFT(Table1[[#This Row],[ratingOld]],SEARCH("|", Table1[[#This Row],[ratingOld]])-2), AVERAGE(Table1[Ratings]))</f>
        <v>4.2</v>
      </c>
      <c r="J1853" s="1" t="str">
        <f>IF(Table1[[#This Row],[numBuyers]]&lt;&gt;"None",LEFT(Table1[[#This Row],[numBuyers]],SEARCH(" ",Table1[[#This Row],[numBuyers]])-1), "None")</f>
        <v>746</v>
      </c>
      <c r="K1853" s="1">
        <f>IFERROR(LEFT(Table1[[#This Row],[Column1]],SEARCH("k", Table1[[#This Row],[Column1]])-1), 0)</f>
        <v>0</v>
      </c>
      <c r="L1853" s="16" t="str">
        <f>IF(Table1[[#This Row],[Column2]]=0, Table1[[#This Row],[Column1]], Table1[[#This Row],[Column2]]*1000)</f>
        <v>746</v>
      </c>
      <c r="M1853" s="14" t="str">
        <f>IFERROR(MID(Table1[[#This Row],[price]],SEARCH("¹",Table1[[#This Row],[price]])+1, 10), MID(Table1[[#This Row],[price]],SEARCH("Rs. ",Table1[[#This Row],[price]])+4, 10))</f>
        <v>1649</v>
      </c>
      <c r="N1853" s="6" t="str">
        <f>IF(ISNUMBER(SEARCH("Men", Table1[[#This Row],[name]])), "Men", "Women")</f>
        <v>Men</v>
      </c>
      <c r="O1853" s="6"/>
      <c r="P1853" s="6"/>
    </row>
    <row r="1854" spans="1:16" ht="19.8" customHeight="1" x14ac:dyDescent="0.3">
      <c r="A1854" t="s">
        <v>7202</v>
      </c>
      <c r="B1854" t="s">
        <v>7203</v>
      </c>
      <c r="C1854" t="s">
        <v>17</v>
      </c>
      <c r="D1854" t="s">
        <v>88</v>
      </c>
      <c r="E1854" s="1" t="s">
        <v>7204</v>
      </c>
      <c r="F1854" s="1" t="s">
        <v>7205</v>
      </c>
      <c r="G1854" s="1" t="s">
        <v>4545</v>
      </c>
      <c r="H1854" t="s">
        <v>1413</v>
      </c>
      <c r="I1854" s="10" t="str">
        <f>IFERROR(LEFT(Table1[[#This Row],[ratingOld]],SEARCH("|", Table1[[#This Row],[ratingOld]])-2), AVERAGE(Table1[Ratings]))</f>
        <v>4.3</v>
      </c>
      <c r="J1854" s="1" t="str">
        <f>IF(Table1[[#This Row],[numBuyers]]&lt;&gt;"None",LEFT(Table1[[#This Row],[numBuyers]],SEARCH(" ",Table1[[#This Row],[numBuyers]])-1), "None")</f>
        <v>80</v>
      </c>
      <c r="K1854" s="1">
        <f>IFERROR(LEFT(Table1[[#This Row],[Column1]],SEARCH("k", Table1[[#This Row],[Column1]])-1), 0)</f>
        <v>0</v>
      </c>
      <c r="L1854" s="16" t="str">
        <f>IF(Table1[[#This Row],[Column2]]=0, Table1[[#This Row],[Column1]], Table1[[#This Row],[Column2]]*1000)</f>
        <v>80</v>
      </c>
      <c r="M1854" s="14" t="str">
        <f>IFERROR(MID(Table1[[#This Row],[price]],SEARCH("¹",Table1[[#This Row],[price]])+1, 10), MID(Table1[[#This Row],[price]],SEARCH("Rs. ",Table1[[#This Row],[price]])+4, 10))</f>
        <v>599</v>
      </c>
      <c r="N1854" s="6" t="str">
        <f>IF(ISNUMBER(SEARCH("Men", Table1[[#This Row],[name]])), "Men", "Women")</f>
        <v>Women</v>
      </c>
      <c r="O1854" s="6"/>
      <c r="P1854" s="6"/>
    </row>
    <row r="1855" spans="1:16" ht="19.8" customHeight="1" x14ac:dyDescent="0.3">
      <c r="A1855" t="s">
        <v>1361</v>
      </c>
      <c r="B1855" t="s">
        <v>7206</v>
      </c>
      <c r="C1855" t="s">
        <v>629</v>
      </c>
      <c r="D1855" t="s">
        <v>235</v>
      </c>
      <c r="E1855" s="1" t="s">
        <v>7207</v>
      </c>
      <c r="F1855" s="1" t="s">
        <v>528</v>
      </c>
      <c r="G1855" s="1" t="s">
        <v>7208</v>
      </c>
      <c r="H1855" t="s">
        <v>935</v>
      </c>
      <c r="I1855" s="10" t="str">
        <f>IFERROR(LEFT(Table1[[#This Row],[ratingOld]],SEARCH("|", Table1[[#This Row],[ratingOld]])-2), AVERAGE(Table1[Ratings]))</f>
        <v>3.9</v>
      </c>
      <c r="J1855" s="1" t="str">
        <f>IF(Table1[[#This Row],[numBuyers]]&lt;&gt;"None",LEFT(Table1[[#This Row],[numBuyers]],SEARCH(" ",Table1[[#This Row],[numBuyers]])-1), "None")</f>
        <v>30</v>
      </c>
      <c r="K1855" s="1">
        <f>IFERROR(LEFT(Table1[[#This Row],[Column1]],SEARCH("k", Table1[[#This Row],[Column1]])-1), 0)</f>
        <v>0</v>
      </c>
      <c r="L1855" s="16" t="str">
        <f>IF(Table1[[#This Row],[Column2]]=0, Table1[[#This Row],[Column1]], Table1[[#This Row],[Column2]]*1000)</f>
        <v>30</v>
      </c>
      <c r="M1855" s="14" t="str">
        <f>IFERROR(MID(Table1[[#This Row],[price]],SEARCH("¹",Table1[[#This Row],[price]])+1, 10), MID(Table1[[#This Row],[price]],SEARCH("Rs. ",Table1[[#This Row],[price]])+4, 10))</f>
        <v>2449</v>
      </c>
      <c r="N1855" s="6" t="str">
        <f>IF(ISNUMBER(SEARCH("Men", Table1[[#This Row],[name]])), "Men", "Women")</f>
        <v>Women</v>
      </c>
      <c r="O1855" s="6"/>
      <c r="P1855" s="6"/>
    </row>
    <row r="1856" spans="1:16" ht="19.8" hidden="1" customHeight="1" x14ac:dyDescent="0.3">
      <c r="A1856" t="s">
        <v>7209</v>
      </c>
      <c r="B1856" t="s">
        <v>7210</v>
      </c>
      <c r="C1856" t="s">
        <v>7211</v>
      </c>
      <c r="D1856" t="s">
        <v>10</v>
      </c>
      <c r="E1856" s="1" t="s">
        <v>7212</v>
      </c>
      <c r="F1856" s="1" t="s">
        <v>5482</v>
      </c>
      <c r="G1856" t="s">
        <v>21</v>
      </c>
      <c r="H1856" t="s">
        <v>21</v>
      </c>
      <c r="I1856" s="1" t="str">
        <f ca="1">IFERROR(LEFT(Table1[[#This Row],[ratingOld]],SEARCH("|", Table1[[#This Row],[ratingOld]])-2), AVERAGE(Table1[Ratings]))</f>
        <v>4.4</v>
      </c>
      <c r="J1856" s="1" t="str">
        <f>IF(Table1[[#This Row],[numBuyers]]&lt;&gt;"None",LEFT(Table1[[#This Row],[numBuyers]],SEARCH(" ",Table1[[#This Row],[numBuyers]])-1), "None")</f>
        <v>None</v>
      </c>
      <c r="K1856" s="1">
        <f>IFERROR(LEFT(Table1[[#This Row],[Column1]],SEARCH("k", Table1[[#This Row],[Column1]])-1), 0)</f>
        <v>0</v>
      </c>
      <c r="L1856" s="6" t="str">
        <f>IF(Table1[[#This Row],[Column2]]=0, Table1[[#This Row],[Column1]], Table1[[#This Row],[Column2]]*1000)</f>
        <v>None</v>
      </c>
      <c r="M1856" s="6" t="str">
        <f>IFERROR(MID(Table1[[#This Row],[price]],SEARCH("¹",Table1[[#This Row],[price]])+1, 10), MID(Table1[[#This Row],[price]],SEARCH("Rs. ",Table1[[#This Row],[price]])+4, 10))</f>
        <v>2017</v>
      </c>
      <c r="N1856" s="6" t="str">
        <f>IF(ISNUMBER(SEARCH("Men", Table1[[#This Row],[name]])), "Men", "Women")</f>
        <v>Men</v>
      </c>
      <c r="O1856" s="6" t="str">
        <f>TRIM(RIGHT(SUBSTITUTE(Table1[[#This Row],[name]], " ", REPT(" ", 100)), 100))</f>
        <v>Sandals</v>
      </c>
      <c r="P185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857" spans="1:16" ht="19.8" customHeight="1" x14ac:dyDescent="0.3">
      <c r="A1857" t="s">
        <v>35</v>
      </c>
      <c r="B1857" t="s">
        <v>6281</v>
      </c>
      <c r="C1857" t="s">
        <v>967</v>
      </c>
      <c r="D1857" t="s">
        <v>3660</v>
      </c>
      <c r="E1857" t="s">
        <v>26</v>
      </c>
      <c r="F1857" s="1" t="s">
        <v>6282</v>
      </c>
      <c r="G1857" s="1" t="s">
        <v>7213</v>
      </c>
      <c r="H1857" t="s">
        <v>2883</v>
      </c>
      <c r="I1857" s="10" t="str">
        <f>IFERROR(LEFT(Table1[[#This Row],[ratingOld]],SEARCH("|", Table1[[#This Row],[ratingOld]])-2), AVERAGE(Table1[Ratings]))</f>
        <v>4.1</v>
      </c>
      <c r="J1857" s="1" t="str">
        <f>IF(Table1[[#This Row],[numBuyers]]&lt;&gt;"None",LEFT(Table1[[#This Row],[numBuyers]],SEARCH(" ",Table1[[#This Row],[numBuyers]])-1), "None")</f>
        <v>31</v>
      </c>
      <c r="K1857" s="1">
        <f>IFERROR(LEFT(Table1[[#This Row],[Column1]],SEARCH("k", Table1[[#This Row],[Column1]])-1), 0)</f>
        <v>0</v>
      </c>
      <c r="L1857" s="16" t="str">
        <f>IF(Table1[[#This Row],[Column2]]=0, Table1[[#This Row],[Column1]], Table1[[#This Row],[Column2]]*1000)</f>
        <v>31</v>
      </c>
      <c r="M1857" s="14" t="str">
        <f>IFERROR(MID(Table1[[#This Row],[price]],SEARCH("¹",Table1[[#This Row],[price]])+1, 10), MID(Table1[[#This Row],[price]],SEARCH("Rs. ",Table1[[#This Row],[price]])+4, 10))</f>
        <v>1799</v>
      </c>
      <c r="N1857" s="6" t="str">
        <f>IF(ISNUMBER(SEARCH("Men", Table1[[#This Row],[name]])), "Men", "Women")</f>
        <v>Women</v>
      </c>
      <c r="O1857" s="6"/>
      <c r="P1857" s="6"/>
    </row>
    <row r="1858" spans="1:16" ht="19.8" customHeight="1" x14ac:dyDescent="0.3">
      <c r="A1858" t="s">
        <v>65</v>
      </c>
      <c r="B1858" t="s">
        <v>7132</v>
      </c>
      <c r="C1858" t="s">
        <v>2445</v>
      </c>
      <c r="D1858" t="s">
        <v>306</v>
      </c>
      <c r="E1858" t="s">
        <v>7133</v>
      </c>
      <c r="F1858" s="1" t="s">
        <v>285</v>
      </c>
      <c r="G1858" s="1" t="s">
        <v>7134</v>
      </c>
      <c r="H1858" t="s">
        <v>7135</v>
      </c>
      <c r="I1858" s="10" t="str">
        <f>IFERROR(LEFT(Table1[[#This Row],[ratingOld]],SEARCH("|", Table1[[#This Row],[ratingOld]])-2), AVERAGE(Table1[Ratings]))</f>
        <v>4.4</v>
      </c>
      <c r="J1858" s="1" t="str">
        <f>IF(Table1[[#This Row],[numBuyers]]&lt;&gt;"None",LEFT(Table1[[#This Row],[numBuyers]],SEARCH(" ",Table1[[#This Row],[numBuyers]])-1), "None")</f>
        <v>6.2k</v>
      </c>
      <c r="K1858" s="1" t="str">
        <f>IFERROR(LEFT(Table1[[#This Row],[Column1]],SEARCH("k", Table1[[#This Row],[Column1]])-1), 0)</f>
        <v>6.2</v>
      </c>
      <c r="L1858" s="16">
        <f>IF(Table1[[#This Row],[Column2]]=0, Table1[[#This Row],[Column1]], Table1[[#This Row],[Column2]]*1000)</f>
        <v>6200</v>
      </c>
      <c r="M1858" s="14" t="str">
        <f>IFERROR(MID(Table1[[#This Row],[price]],SEARCH("¹",Table1[[#This Row],[price]])+1, 10), MID(Table1[[#This Row],[price]],SEARCH("Rs. ",Table1[[#This Row],[price]])+4, 10))</f>
        <v>409</v>
      </c>
      <c r="N1858" s="6" t="str">
        <f>IF(ISNUMBER(SEARCH("Men", Table1[[#This Row],[name]])), "Men", "Women")</f>
        <v>Men</v>
      </c>
      <c r="O1858" s="6"/>
      <c r="P1858" s="6"/>
    </row>
    <row r="1859" spans="1:16" ht="19.8" customHeight="1" x14ac:dyDescent="0.3">
      <c r="A1859" t="s">
        <v>616</v>
      </c>
      <c r="B1859" t="s">
        <v>7214</v>
      </c>
      <c r="C1859" t="s">
        <v>796</v>
      </c>
      <c r="D1859" t="s">
        <v>68</v>
      </c>
      <c r="E1859" s="1" t="s">
        <v>7215</v>
      </c>
      <c r="F1859" t="s">
        <v>5882</v>
      </c>
      <c r="G1859" s="1" t="s">
        <v>7216</v>
      </c>
      <c r="H1859" t="s">
        <v>1592</v>
      </c>
      <c r="I1859" s="10" t="str">
        <f>IFERROR(LEFT(Table1[[#This Row],[ratingOld]],SEARCH("|", Table1[[#This Row],[ratingOld]])-2), AVERAGE(Table1[Ratings]))</f>
        <v>3.6</v>
      </c>
      <c r="J1859" s="1" t="str">
        <f>IF(Table1[[#This Row],[numBuyers]]&lt;&gt;"None",LEFT(Table1[[#This Row],[numBuyers]],SEARCH(" ",Table1[[#This Row],[numBuyers]])-1), "None")</f>
        <v>122</v>
      </c>
      <c r="K1859" s="1">
        <f>IFERROR(LEFT(Table1[[#This Row],[Column1]],SEARCH("k", Table1[[#This Row],[Column1]])-1), 0)</f>
        <v>0</v>
      </c>
      <c r="L1859" s="16" t="str">
        <f>IF(Table1[[#This Row],[Column2]]=0, Table1[[#This Row],[Column1]], Table1[[#This Row],[Column2]]*1000)</f>
        <v>122</v>
      </c>
      <c r="M1859" s="14" t="str">
        <f>IFERROR(MID(Table1[[#This Row],[price]],SEARCH("¹",Table1[[#This Row],[price]])+1, 10), MID(Table1[[#This Row],[price]],SEARCH("Rs. ",Table1[[#This Row],[price]])+4, 10))</f>
        <v>1169</v>
      </c>
      <c r="N1859" s="6" t="str">
        <f>IF(ISNUMBER(SEARCH("Men", Table1[[#This Row],[name]])), "Men", "Women")</f>
        <v>Men</v>
      </c>
      <c r="O1859" s="6"/>
      <c r="P1859" s="6"/>
    </row>
    <row r="1860" spans="1:16" ht="19.8" customHeight="1" x14ac:dyDescent="0.3">
      <c r="A1860" t="s">
        <v>240</v>
      </c>
      <c r="B1860" t="s">
        <v>7217</v>
      </c>
      <c r="C1860" t="s">
        <v>537</v>
      </c>
      <c r="D1860" t="s">
        <v>306</v>
      </c>
      <c r="E1860" t="s">
        <v>7218</v>
      </c>
      <c r="F1860" s="1" t="s">
        <v>308</v>
      </c>
      <c r="G1860" s="1" t="s">
        <v>4264</v>
      </c>
      <c r="H1860" t="s">
        <v>440</v>
      </c>
      <c r="I1860" s="10" t="str">
        <f>IFERROR(LEFT(Table1[[#This Row],[ratingOld]],SEARCH("|", Table1[[#This Row],[ratingOld]])-2), AVERAGE(Table1[Ratings]))</f>
        <v>4.2</v>
      </c>
      <c r="J1860" s="1" t="str">
        <f>IF(Table1[[#This Row],[numBuyers]]&lt;&gt;"None",LEFT(Table1[[#This Row],[numBuyers]],SEARCH(" ",Table1[[#This Row],[numBuyers]])-1), "None")</f>
        <v>1.4k</v>
      </c>
      <c r="K1860" s="1" t="str">
        <f>IFERROR(LEFT(Table1[[#This Row],[Column1]],SEARCH("k", Table1[[#This Row],[Column1]])-1), 0)</f>
        <v>1.4</v>
      </c>
      <c r="L1860" s="16">
        <f>IF(Table1[[#This Row],[Column2]]=0, Table1[[#This Row],[Column1]], Table1[[#This Row],[Column2]]*1000)</f>
        <v>1400</v>
      </c>
      <c r="M1860" s="14" t="str">
        <f>IFERROR(MID(Table1[[#This Row],[price]],SEARCH("¹",Table1[[#This Row],[price]])+1, 10), MID(Table1[[#This Row],[price]],SEARCH("Rs. ",Table1[[#This Row],[price]])+4, 10))</f>
        <v>584</v>
      </c>
      <c r="N1860" s="6" t="str">
        <f>IF(ISNUMBER(SEARCH("Men", Table1[[#This Row],[name]])), "Men", "Women")</f>
        <v>Men</v>
      </c>
      <c r="O1860" s="6"/>
      <c r="P1860" s="6"/>
    </row>
    <row r="1861" spans="1:16" ht="19.8" customHeight="1" x14ac:dyDescent="0.3">
      <c r="A1861" t="s">
        <v>1643</v>
      </c>
      <c r="B1861" t="s">
        <v>7219</v>
      </c>
      <c r="C1861" t="s">
        <v>24</v>
      </c>
      <c r="D1861" t="s">
        <v>1645</v>
      </c>
      <c r="E1861" t="s">
        <v>7220</v>
      </c>
      <c r="F1861" s="1" t="s">
        <v>7221</v>
      </c>
      <c r="G1861" s="1" t="s">
        <v>4389</v>
      </c>
      <c r="H1861" t="s">
        <v>185</v>
      </c>
      <c r="I1861" s="10" t="str">
        <f>IFERROR(LEFT(Table1[[#This Row],[ratingOld]],SEARCH("|", Table1[[#This Row],[ratingOld]])-2), AVERAGE(Table1[Ratings]))</f>
        <v>4.8</v>
      </c>
      <c r="J1861" s="1" t="str">
        <f>IF(Table1[[#This Row],[numBuyers]]&lt;&gt;"None",LEFT(Table1[[#This Row],[numBuyers]],SEARCH(" ",Table1[[#This Row],[numBuyers]])-1), "None")</f>
        <v>9</v>
      </c>
      <c r="K1861" s="1">
        <f>IFERROR(LEFT(Table1[[#This Row],[Column1]],SEARCH("k", Table1[[#This Row],[Column1]])-1), 0)</f>
        <v>0</v>
      </c>
      <c r="L1861" s="16" t="str">
        <f>IF(Table1[[#This Row],[Column2]]=0, Table1[[#This Row],[Column1]], Table1[[#This Row],[Column2]]*1000)</f>
        <v>9</v>
      </c>
      <c r="M1861" s="14" t="str">
        <f>IFERROR(MID(Table1[[#This Row],[price]],SEARCH("¹",Table1[[#This Row],[price]])+1, 10), MID(Table1[[#This Row],[price]],SEARCH("Rs. ",Table1[[#This Row],[price]])+4, 10))</f>
        <v>1399</v>
      </c>
      <c r="N1861" s="6" t="str">
        <f>IF(ISNUMBER(SEARCH("Men", Table1[[#This Row],[name]])), "Men", "Women")</f>
        <v>Men</v>
      </c>
      <c r="O1861" s="6"/>
      <c r="P1861" s="6"/>
    </row>
    <row r="1862" spans="1:16" ht="19.8" customHeight="1" x14ac:dyDescent="0.3">
      <c r="A1862" t="s">
        <v>634</v>
      </c>
      <c r="B1862" t="s">
        <v>7222</v>
      </c>
      <c r="C1862" t="s">
        <v>7223</v>
      </c>
      <c r="D1862" t="s">
        <v>215</v>
      </c>
      <c r="E1862" t="s">
        <v>7224</v>
      </c>
      <c r="F1862" s="1" t="s">
        <v>626</v>
      </c>
      <c r="G1862" s="1" t="s">
        <v>681</v>
      </c>
      <c r="H1862" t="s">
        <v>126</v>
      </c>
      <c r="I1862" s="10" t="str">
        <f>IFERROR(LEFT(Table1[[#This Row],[ratingOld]],SEARCH("|", Table1[[#This Row],[ratingOld]])-2), AVERAGE(Table1[Ratings]))</f>
        <v>4.3</v>
      </c>
      <c r="J1862" s="1" t="str">
        <f>IF(Table1[[#This Row],[numBuyers]]&lt;&gt;"None",LEFT(Table1[[#This Row],[numBuyers]],SEARCH(" ",Table1[[#This Row],[numBuyers]])-1), "None")</f>
        <v>2.1k</v>
      </c>
      <c r="K1862" s="1" t="str">
        <f>IFERROR(LEFT(Table1[[#This Row],[Column1]],SEARCH("k", Table1[[#This Row],[Column1]])-1), 0)</f>
        <v>2.1</v>
      </c>
      <c r="L1862" s="16">
        <f>IF(Table1[[#This Row],[Column2]]=0, Table1[[#This Row],[Column1]], Table1[[#This Row],[Column2]]*1000)</f>
        <v>2100</v>
      </c>
      <c r="M1862" s="14" t="str">
        <f>IFERROR(MID(Table1[[#This Row],[price]],SEARCH("¹",Table1[[#This Row],[price]])+1, 10), MID(Table1[[#This Row],[price]],SEARCH("Rs. ",Table1[[#This Row],[price]])+4, 10))</f>
        <v>1372</v>
      </c>
      <c r="N1862" s="6" t="str">
        <f>IF(ISNUMBER(SEARCH("Men", Table1[[#This Row],[name]])), "Men", "Women")</f>
        <v>Men</v>
      </c>
      <c r="O1862" s="6"/>
      <c r="P1862" s="6"/>
    </row>
    <row r="1863" spans="1:16" ht="19.8" customHeight="1" x14ac:dyDescent="0.3">
      <c r="A1863" t="s">
        <v>198</v>
      </c>
      <c r="B1863" t="s">
        <v>7225</v>
      </c>
      <c r="C1863" t="s">
        <v>2802</v>
      </c>
      <c r="D1863" t="s">
        <v>21</v>
      </c>
      <c r="E1863" t="s">
        <v>7226</v>
      </c>
      <c r="F1863" s="1" t="s">
        <v>5641</v>
      </c>
      <c r="G1863" s="1" t="s">
        <v>7227</v>
      </c>
      <c r="H1863" t="s">
        <v>6526</v>
      </c>
      <c r="I1863" s="10" t="str">
        <f>IFERROR(LEFT(Table1[[#This Row],[ratingOld]],SEARCH("|", Table1[[#This Row],[ratingOld]])-2), AVERAGE(Table1[Ratings]))</f>
        <v>4.3</v>
      </c>
      <c r="J1863" s="1" t="str">
        <f>IF(Table1[[#This Row],[numBuyers]]&lt;&gt;"None",LEFT(Table1[[#This Row],[numBuyers]],SEARCH(" ",Table1[[#This Row],[numBuyers]])-1), "None")</f>
        <v>307</v>
      </c>
      <c r="K1863" s="1">
        <f>IFERROR(LEFT(Table1[[#This Row],[Column1]],SEARCH("k", Table1[[#This Row],[Column1]])-1), 0)</f>
        <v>0</v>
      </c>
      <c r="L1863" s="16" t="str">
        <f>IF(Table1[[#This Row],[Column2]]=0, Table1[[#This Row],[Column1]], Table1[[#This Row],[Column2]]*1000)</f>
        <v>307</v>
      </c>
      <c r="M1863" s="14" t="str">
        <f>IFERROR(MID(Table1[[#This Row],[price]],SEARCH("¹",Table1[[#This Row],[price]])+1, 10), MID(Table1[[#This Row],[price]],SEARCH("Rs. ",Table1[[#This Row],[price]])+4, 10))</f>
        <v>2199</v>
      </c>
      <c r="N1863" s="6" t="str">
        <f>IF(ISNUMBER(SEARCH("Men", Table1[[#This Row],[name]])), "Men", "Women")</f>
        <v>Men</v>
      </c>
      <c r="O1863" s="6"/>
      <c r="P1863" s="6"/>
    </row>
    <row r="1864" spans="1:16" ht="19.8" customHeight="1" x14ac:dyDescent="0.3">
      <c r="A1864" t="s">
        <v>1715</v>
      </c>
      <c r="B1864" t="s">
        <v>3544</v>
      </c>
      <c r="C1864" t="s">
        <v>877</v>
      </c>
      <c r="D1864" t="s">
        <v>201</v>
      </c>
      <c r="E1864" s="1" t="s">
        <v>2968</v>
      </c>
      <c r="F1864" s="1" t="s">
        <v>1404</v>
      </c>
      <c r="G1864" s="1" t="s">
        <v>5614</v>
      </c>
      <c r="H1864" t="s">
        <v>5615</v>
      </c>
      <c r="I1864" s="10" t="str">
        <f>IFERROR(LEFT(Table1[[#This Row],[ratingOld]],SEARCH("|", Table1[[#This Row],[ratingOld]])-2), AVERAGE(Table1[Ratings]))</f>
        <v>4.4</v>
      </c>
      <c r="J1864" s="1" t="str">
        <f>IF(Table1[[#This Row],[numBuyers]]&lt;&gt;"None",LEFT(Table1[[#This Row],[numBuyers]],SEARCH(" ",Table1[[#This Row],[numBuyers]])-1), "None")</f>
        <v>821</v>
      </c>
      <c r="K1864" s="1">
        <f>IFERROR(LEFT(Table1[[#This Row],[Column1]],SEARCH("k", Table1[[#This Row],[Column1]])-1), 0)</f>
        <v>0</v>
      </c>
      <c r="L1864" s="16" t="str">
        <f>IF(Table1[[#This Row],[Column2]]=0, Table1[[#This Row],[Column1]], Table1[[#This Row],[Column2]]*1000)</f>
        <v>821</v>
      </c>
      <c r="M1864" s="14" t="str">
        <f>IFERROR(MID(Table1[[#This Row],[price]],SEARCH("¹",Table1[[#This Row],[price]])+1, 10), MID(Table1[[#This Row],[price]],SEARCH("Rs. ",Table1[[#This Row],[price]])+4, 10))</f>
        <v>1049</v>
      </c>
      <c r="N1864" s="6" t="str">
        <f>IF(ISNUMBER(SEARCH("Men", Table1[[#This Row],[name]])), "Men", "Women")</f>
        <v>Women</v>
      </c>
      <c r="O1864" s="6"/>
      <c r="P1864" s="6"/>
    </row>
    <row r="1865" spans="1:16" ht="19.8" customHeight="1" x14ac:dyDescent="0.3">
      <c r="A1865" t="s">
        <v>2122</v>
      </c>
      <c r="B1865" t="s">
        <v>4954</v>
      </c>
      <c r="C1865" t="s">
        <v>3126</v>
      </c>
      <c r="D1865" t="s">
        <v>21</v>
      </c>
      <c r="E1865" s="1" t="s">
        <v>7228</v>
      </c>
      <c r="F1865" s="1" t="s">
        <v>4956</v>
      </c>
      <c r="G1865" s="1" t="s">
        <v>4587</v>
      </c>
      <c r="H1865" t="s">
        <v>2303</v>
      </c>
      <c r="I1865" s="10" t="str">
        <f>IFERROR(LEFT(Table1[[#This Row],[ratingOld]],SEARCH("|", Table1[[#This Row],[ratingOld]])-2), AVERAGE(Table1[Ratings]))</f>
        <v>3.6</v>
      </c>
      <c r="J1865" s="1" t="str">
        <f>IF(Table1[[#This Row],[numBuyers]]&lt;&gt;"None",LEFT(Table1[[#This Row],[numBuyers]],SEARCH(" ",Table1[[#This Row],[numBuyers]])-1), "None")</f>
        <v>7</v>
      </c>
      <c r="K1865" s="1">
        <f>IFERROR(LEFT(Table1[[#This Row],[Column1]],SEARCH("k", Table1[[#This Row],[Column1]])-1), 0)</f>
        <v>0</v>
      </c>
      <c r="L1865" s="16" t="str">
        <f>IF(Table1[[#This Row],[Column2]]=0, Table1[[#This Row],[Column1]], Table1[[#This Row],[Column2]]*1000)</f>
        <v>7</v>
      </c>
      <c r="M1865" s="14" t="str">
        <f>IFERROR(MID(Table1[[#This Row],[price]],SEARCH("¹",Table1[[#This Row],[price]])+1, 10), MID(Table1[[#This Row],[price]],SEARCH("Rs. ",Table1[[#This Row],[price]])+4, 10))</f>
        <v>639</v>
      </c>
      <c r="N1865" s="6" t="str">
        <f>IF(ISNUMBER(SEARCH("Men", Table1[[#This Row],[name]])), "Men", "Women")</f>
        <v>Men</v>
      </c>
      <c r="O1865" s="6"/>
      <c r="P1865" s="6"/>
    </row>
    <row r="1866" spans="1:16" ht="19.8" customHeight="1" x14ac:dyDescent="0.3">
      <c r="A1866" t="s">
        <v>7229</v>
      </c>
      <c r="B1866" t="s">
        <v>7230</v>
      </c>
      <c r="C1866" t="s">
        <v>377</v>
      </c>
      <c r="D1866" t="s">
        <v>18</v>
      </c>
      <c r="E1866" s="1" t="s">
        <v>7231</v>
      </c>
      <c r="F1866" s="1" t="s">
        <v>4403</v>
      </c>
      <c r="G1866" s="1" t="s">
        <v>7232</v>
      </c>
      <c r="H1866" t="s">
        <v>117</v>
      </c>
      <c r="I1866" s="10" t="str">
        <f>IFERROR(LEFT(Table1[[#This Row],[ratingOld]],SEARCH("|", Table1[[#This Row],[ratingOld]])-2), AVERAGE(Table1[Ratings]))</f>
        <v>4.7</v>
      </c>
      <c r="J1866" s="1" t="str">
        <f>IF(Table1[[#This Row],[numBuyers]]&lt;&gt;"None",LEFT(Table1[[#This Row],[numBuyers]],SEARCH(" ",Table1[[#This Row],[numBuyers]])-1), "None")</f>
        <v>3</v>
      </c>
      <c r="K1866" s="1">
        <f>IFERROR(LEFT(Table1[[#This Row],[Column1]],SEARCH("k", Table1[[#This Row],[Column1]])-1), 0)</f>
        <v>0</v>
      </c>
      <c r="L1866" s="16" t="str">
        <f>IF(Table1[[#This Row],[Column2]]=0, Table1[[#This Row],[Column1]], Table1[[#This Row],[Column2]]*1000)</f>
        <v>3</v>
      </c>
      <c r="M1866" s="14" t="str">
        <f>IFERROR(MID(Table1[[#This Row],[price]],SEARCH("¹",Table1[[#This Row],[price]])+1, 10), MID(Table1[[#This Row],[price]],SEARCH("Rs. ",Table1[[#This Row],[price]])+4, 10))</f>
        <v>899</v>
      </c>
      <c r="N1866" s="6" t="str">
        <f>IF(ISNUMBER(SEARCH("Men", Table1[[#This Row],[name]])), "Men", "Women")</f>
        <v>Men</v>
      </c>
      <c r="O1866" s="6"/>
      <c r="P1866" s="6"/>
    </row>
    <row r="1867" spans="1:16" ht="19.8" customHeight="1" x14ac:dyDescent="0.3">
      <c r="A1867" t="s">
        <v>240</v>
      </c>
      <c r="B1867" t="s">
        <v>7233</v>
      </c>
      <c r="C1867" t="s">
        <v>6514</v>
      </c>
      <c r="D1867" t="s">
        <v>283</v>
      </c>
      <c r="E1867" t="s">
        <v>7234</v>
      </c>
      <c r="F1867" t="s">
        <v>373</v>
      </c>
      <c r="G1867" s="1" t="s">
        <v>6300</v>
      </c>
      <c r="H1867" t="s">
        <v>440</v>
      </c>
      <c r="I1867" s="10" t="str">
        <f>IFERROR(LEFT(Table1[[#This Row],[ratingOld]],SEARCH("|", Table1[[#This Row],[ratingOld]])-2), AVERAGE(Table1[Ratings]))</f>
        <v>3.9</v>
      </c>
      <c r="J1867" s="1" t="str">
        <f>IF(Table1[[#This Row],[numBuyers]]&lt;&gt;"None",LEFT(Table1[[#This Row],[numBuyers]],SEARCH(" ",Table1[[#This Row],[numBuyers]])-1), "None")</f>
        <v>1.4k</v>
      </c>
      <c r="K1867" s="1" t="str">
        <f>IFERROR(LEFT(Table1[[#This Row],[Column1]],SEARCH("k", Table1[[#This Row],[Column1]])-1), 0)</f>
        <v>1.4</v>
      </c>
      <c r="L1867" s="16">
        <f>IF(Table1[[#This Row],[Column2]]=0, Table1[[#This Row],[Column1]], Table1[[#This Row],[Column2]]*1000)</f>
        <v>1400</v>
      </c>
      <c r="M1867" s="14" t="str">
        <f>IFERROR(MID(Table1[[#This Row],[price]],SEARCH("¹",Table1[[#This Row],[price]])+1, 10), MID(Table1[[#This Row],[price]],SEARCH("Rs. ",Table1[[#This Row],[price]])+4, 10))</f>
        <v>422</v>
      </c>
      <c r="N1867" s="6" t="str">
        <f>IF(ISNUMBER(SEARCH("Men", Table1[[#This Row],[name]])), "Men", "Women")</f>
        <v>Men</v>
      </c>
      <c r="O1867" s="6"/>
      <c r="P1867" s="6"/>
    </row>
    <row r="1868" spans="1:16" ht="19.8" customHeight="1" x14ac:dyDescent="0.3">
      <c r="A1868" t="s">
        <v>616</v>
      </c>
      <c r="B1868" t="s">
        <v>7235</v>
      </c>
      <c r="C1868" t="s">
        <v>2752</v>
      </c>
      <c r="D1868" t="s">
        <v>7236</v>
      </c>
      <c r="E1868" s="1" t="s">
        <v>7237</v>
      </c>
      <c r="F1868" s="1" t="s">
        <v>7238</v>
      </c>
      <c r="G1868" s="1" t="s">
        <v>7239</v>
      </c>
      <c r="H1868" t="s">
        <v>3017</v>
      </c>
      <c r="I1868" s="10" t="str">
        <f>IFERROR(LEFT(Table1[[#This Row],[ratingOld]],SEARCH("|", Table1[[#This Row],[ratingOld]])-2), AVERAGE(Table1[Ratings]))</f>
        <v>4.3</v>
      </c>
      <c r="J1868" s="1" t="str">
        <f>IF(Table1[[#This Row],[numBuyers]]&lt;&gt;"None",LEFT(Table1[[#This Row],[numBuyers]],SEARCH(" ",Table1[[#This Row],[numBuyers]])-1), "None")</f>
        <v>104</v>
      </c>
      <c r="K1868" s="1">
        <f>IFERROR(LEFT(Table1[[#This Row],[Column1]],SEARCH("k", Table1[[#This Row],[Column1]])-1), 0)</f>
        <v>0</v>
      </c>
      <c r="L1868" s="16" t="str">
        <f>IF(Table1[[#This Row],[Column2]]=0, Table1[[#This Row],[Column1]], Table1[[#This Row],[Column2]]*1000)</f>
        <v>104</v>
      </c>
      <c r="M1868" s="14" t="str">
        <f>IFERROR(MID(Table1[[#This Row],[price]],SEARCH("¹",Table1[[#This Row],[price]])+1, 10), MID(Table1[[#This Row],[price]],SEARCH("Rs. ",Table1[[#This Row],[price]])+4, 10))</f>
        <v>3499</v>
      </c>
      <c r="N1868" s="6" t="str">
        <f>IF(ISNUMBER(SEARCH("Men", Table1[[#This Row],[name]])), "Men", "Women")</f>
        <v>Women</v>
      </c>
      <c r="O1868" s="6"/>
      <c r="P1868" s="6"/>
    </row>
    <row r="1869" spans="1:16" ht="19.8" customHeight="1" x14ac:dyDescent="0.3">
      <c r="A1869" t="s">
        <v>85</v>
      </c>
      <c r="B1869" t="s">
        <v>7240</v>
      </c>
      <c r="C1869" t="s">
        <v>1381</v>
      </c>
      <c r="D1869" t="s">
        <v>792</v>
      </c>
      <c r="E1869" s="1" t="s">
        <v>7241</v>
      </c>
      <c r="F1869" s="1" t="s">
        <v>130</v>
      </c>
      <c r="G1869" s="1" t="s">
        <v>7242</v>
      </c>
      <c r="H1869" t="s">
        <v>7243</v>
      </c>
      <c r="I1869" s="10" t="str">
        <f>IFERROR(LEFT(Table1[[#This Row],[ratingOld]],SEARCH("|", Table1[[#This Row],[ratingOld]])-2), AVERAGE(Table1[Ratings]))</f>
        <v>4.2</v>
      </c>
      <c r="J1869" s="1" t="str">
        <f>IF(Table1[[#This Row],[numBuyers]]&lt;&gt;"None",LEFT(Table1[[#This Row],[numBuyers]],SEARCH(" ",Table1[[#This Row],[numBuyers]])-1), "None")</f>
        <v>69</v>
      </c>
      <c r="K1869" s="1">
        <f>IFERROR(LEFT(Table1[[#This Row],[Column1]],SEARCH("k", Table1[[#This Row],[Column1]])-1), 0)</f>
        <v>0</v>
      </c>
      <c r="L1869" s="16" t="str">
        <f>IF(Table1[[#This Row],[Column2]]=0, Table1[[#This Row],[Column1]], Table1[[#This Row],[Column2]]*1000)</f>
        <v>69</v>
      </c>
      <c r="M1869" s="14" t="str">
        <f>IFERROR(MID(Table1[[#This Row],[price]],SEARCH("¹",Table1[[#This Row],[price]])+1, 10), MID(Table1[[#This Row],[price]],SEARCH("Rs. ",Table1[[#This Row],[price]])+4, 10))</f>
        <v>1359</v>
      </c>
      <c r="N1869" s="6" t="str">
        <f>IF(ISNUMBER(SEARCH("Men", Table1[[#This Row],[name]])), "Men", "Women")</f>
        <v>Men</v>
      </c>
      <c r="O1869" s="6"/>
      <c r="P1869" s="6"/>
    </row>
    <row r="1870" spans="1:16" ht="19.8" customHeight="1" x14ac:dyDescent="0.3">
      <c r="A1870" t="s">
        <v>998</v>
      </c>
      <c r="B1870" t="s">
        <v>7244</v>
      </c>
      <c r="C1870" t="s">
        <v>7245</v>
      </c>
      <c r="D1870" t="s">
        <v>436</v>
      </c>
      <c r="E1870" s="1" t="s">
        <v>7246</v>
      </c>
      <c r="F1870" t="s">
        <v>373</v>
      </c>
      <c r="G1870" s="1" t="s">
        <v>7247</v>
      </c>
      <c r="H1870" t="s">
        <v>7248</v>
      </c>
      <c r="I1870" s="10" t="str">
        <f>IFERROR(LEFT(Table1[[#This Row],[ratingOld]],SEARCH("|", Table1[[#This Row],[ratingOld]])-2), AVERAGE(Table1[Ratings]))</f>
        <v>4.1</v>
      </c>
      <c r="J1870" s="1" t="str">
        <f>IF(Table1[[#This Row],[numBuyers]]&lt;&gt;"None",LEFT(Table1[[#This Row],[numBuyers]],SEARCH(" ",Table1[[#This Row],[numBuyers]])-1), "None")</f>
        <v>185</v>
      </c>
      <c r="K1870" s="1">
        <f>IFERROR(LEFT(Table1[[#This Row],[Column1]],SEARCH("k", Table1[[#This Row],[Column1]])-1), 0)</f>
        <v>0</v>
      </c>
      <c r="L1870" s="16" t="str">
        <f>IF(Table1[[#This Row],[Column2]]=0, Table1[[#This Row],[Column1]], Table1[[#This Row],[Column2]]*1000)</f>
        <v>185</v>
      </c>
      <c r="M1870" s="14" t="str">
        <f>IFERROR(MID(Table1[[#This Row],[price]],SEARCH("¹",Table1[[#This Row],[price]])+1, 10), MID(Table1[[#This Row],[price]],SEARCH("Rs. ",Table1[[#This Row],[price]])+4, 10))</f>
        <v>2636</v>
      </c>
      <c r="N1870" s="6" t="str">
        <f>IF(ISNUMBER(SEARCH("Men", Table1[[#This Row],[name]])), "Men", "Women")</f>
        <v>Men</v>
      </c>
      <c r="O1870" s="6"/>
      <c r="P1870" s="6"/>
    </row>
    <row r="1871" spans="1:16" ht="19.8" customHeight="1" x14ac:dyDescent="0.3">
      <c r="A1871" t="s">
        <v>638</v>
      </c>
      <c r="B1871" t="s">
        <v>7249</v>
      </c>
      <c r="C1871" t="s">
        <v>7250</v>
      </c>
      <c r="D1871" t="s">
        <v>887</v>
      </c>
      <c r="E1871" s="1" t="s">
        <v>4062</v>
      </c>
      <c r="F1871" s="1" t="s">
        <v>7022</v>
      </c>
      <c r="G1871" s="1" t="s">
        <v>7251</v>
      </c>
      <c r="H1871" t="s">
        <v>4332</v>
      </c>
      <c r="I1871" s="10" t="str">
        <f>IFERROR(LEFT(Table1[[#This Row],[ratingOld]],SEARCH("|", Table1[[#This Row],[ratingOld]])-2), AVERAGE(Table1[Ratings]))</f>
        <v>4.1</v>
      </c>
      <c r="J1871" s="1" t="str">
        <f>IF(Table1[[#This Row],[numBuyers]]&lt;&gt;"None",LEFT(Table1[[#This Row],[numBuyers]],SEARCH(" ",Table1[[#This Row],[numBuyers]])-1), "None")</f>
        <v>154</v>
      </c>
      <c r="K1871" s="1">
        <f>IFERROR(LEFT(Table1[[#This Row],[Column1]],SEARCH("k", Table1[[#This Row],[Column1]])-1), 0)</f>
        <v>0</v>
      </c>
      <c r="L1871" s="16" t="str">
        <f>IF(Table1[[#This Row],[Column2]]=0, Table1[[#This Row],[Column1]], Table1[[#This Row],[Column2]]*1000)</f>
        <v>154</v>
      </c>
      <c r="M1871" s="14" t="str">
        <f>IFERROR(MID(Table1[[#This Row],[price]],SEARCH("¹",Table1[[#This Row],[price]])+1, 10), MID(Table1[[#This Row],[price]],SEARCH("Rs. ",Table1[[#This Row],[price]])+4, 10))</f>
        <v>1714</v>
      </c>
      <c r="N1871" s="6" t="str">
        <f>IF(ISNUMBER(SEARCH("Men", Table1[[#This Row],[name]])), "Men", "Women")</f>
        <v>Men</v>
      </c>
      <c r="O1871" s="6"/>
      <c r="P1871" s="6"/>
    </row>
    <row r="1872" spans="1:16" ht="19.8" customHeight="1" x14ac:dyDescent="0.3">
      <c r="A1872" t="s">
        <v>240</v>
      </c>
      <c r="B1872" t="s">
        <v>7252</v>
      </c>
      <c r="C1872" t="s">
        <v>1227</v>
      </c>
      <c r="D1872" t="s">
        <v>1578</v>
      </c>
      <c r="E1872" s="1" t="s">
        <v>7253</v>
      </c>
      <c r="F1872" t="s">
        <v>2727</v>
      </c>
      <c r="G1872" s="1" t="s">
        <v>7254</v>
      </c>
      <c r="H1872" t="s">
        <v>2303</v>
      </c>
      <c r="I1872" s="10" t="str">
        <f>IFERROR(LEFT(Table1[[#This Row],[ratingOld]],SEARCH("|", Table1[[#This Row],[ratingOld]])-2), AVERAGE(Table1[Ratings]))</f>
        <v>2.7</v>
      </c>
      <c r="J1872" s="1" t="str">
        <f>IF(Table1[[#This Row],[numBuyers]]&lt;&gt;"None",LEFT(Table1[[#This Row],[numBuyers]],SEARCH(" ",Table1[[#This Row],[numBuyers]])-1), "None")</f>
        <v>7</v>
      </c>
      <c r="K1872" s="1">
        <f>IFERROR(LEFT(Table1[[#This Row],[Column1]],SEARCH("k", Table1[[#This Row],[Column1]])-1), 0)</f>
        <v>0</v>
      </c>
      <c r="L1872" s="16" t="str">
        <f>IF(Table1[[#This Row],[Column2]]=0, Table1[[#This Row],[Column1]], Table1[[#This Row],[Column2]]*1000)</f>
        <v>7</v>
      </c>
      <c r="M1872" s="14" t="str">
        <f>IFERROR(MID(Table1[[#This Row],[price]],SEARCH("¹",Table1[[#This Row],[price]])+1, 10), MID(Table1[[#This Row],[price]],SEARCH("Rs. ",Table1[[#This Row],[price]])+4, 10))</f>
        <v>769</v>
      </c>
      <c r="N1872" s="6" t="str">
        <f>IF(ISNUMBER(SEARCH("Men", Table1[[#This Row],[name]])), "Men", "Women")</f>
        <v>Men</v>
      </c>
      <c r="O1872" s="6"/>
      <c r="P1872" s="6"/>
    </row>
    <row r="1873" spans="1:16" ht="19.8" customHeight="1" x14ac:dyDescent="0.3">
      <c r="A1873" t="s">
        <v>127</v>
      </c>
      <c r="B1873" t="s">
        <v>7255</v>
      </c>
      <c r="C1873" t="s">
        <v>6031</v>
      </c>
      <c r="D1873" t="s">
        <v>10</v>
      </c>
      <c r="E1873" s="1" t="s">
        <v>7256</v>
      </c>
      <c r="F1873" t="s">
        <v>373</v>
      </c>
      <c r="G1873" s="1" t="s">
        <v>7257</v>
      </c>
      <c r="H1873" t="s">
        <v>1168</v>
      </c>
      <c r="I1873" s="10" t="str">
        <f>IFERROR(LEFT(Table1[[#This Row],[ratingOld]],SEARCH("|", Table1[[#This Row],[ratingOld]])-2), AVERAGE(Table1[Ratings]))</f>
        <v>4</v>
      </c>
      <c r="J1873" s="1" t="str">
        <f>IF(Table1[[#This Row],[numBuyers]]&lt;&gt;"None",LEFT(Table1[[#This Row],[numBuyers]],SEARCH(" ",Table1[[#This Row],[numBuyers]])-1), "None")</f>
        <v>4.3k</v>
      </c>
      <c r="K1873" s="1" t="str">
        <f>IFERROR(LEFT(Table1[[#This Row],[Column1]],SEARCH("k", Table1[[#This Row],[Column1]])-1), 0)</f>
        <v>4.3</v>
      </c>
      <c r="L1873" s="16">
        <f>IF(Table1[[#This Row],[Column2]]=0, Table1[[#This Row],[Column1]], Table1[[#This Row],[Column2]]*1000)</f>
        <v>4300</v>
      </c>
      <c r="M1873" s="14" t="str">
        <f>IFERROR(MID(Table1[[#This Row],[price]],SEARCH("¹",Table1[[#This Row],[price]])+1, 10), MID(Table1[[#This Row],[price]],SEARCH("Rs. ",Table1[[#This Row],[price]])+4, 10))</f>
        <v>1424</v>
      </c>
      <c r="N1873" s="6" t="str">
        <f>IF(ISNUMBER(SEARCH("Men", Table1[[#This Row],[name]])), "Men", "Women")</f>
        <v>Women</v>
      </c>
      <c r="O1873" s="6"/>
      <c r="P1873" s="6"/>
    </row>
    <row r="1874" spans="1:16" ht="19.8" customHeight="1" x14ac:dyDescent="0.3">
      <c r="A1874" t="s">
        <v>65</v>
      </c>
      <c r="B1874" t="s">
        <v>5887</v>
      </c>
      <c r="C1874" t="s">
        <v>2293</v>
      </c>
      <c r="D1874" t="s">
        <v>2294</v>
      </c>
      <c r="E1874" s="1" t="s">
        <v>5888</v>
      </c>
      <c r="F1874" s="1" t="s">
        <v>1449</v>
      </c>
      <c r="G1874" s="1" t="s">
        <v>7258</v>
      </c>
      <c r="H1874" t="s">
        <v>7259</v>
      </c>
      <c r="I1874" s="10" t="str">
        <f>IFERROR(LEFT(Table1[[#This Row],[ratingOld]],SEARCH("|", Table1[[#This Row],[ratingOld]])-2), AVERAGE(Table1[Ratings]))</f>
        <v>3.9</v>
      </c>
      <c r="J1874" s="1" t="str">
        <f>IF(Table1[[#This Row],[numBuyers]]&lt;&gt;"None",LEFT(Table1[[#This Row],[numBuyers]],SEARCH(" ",Table1[[#This Row],[numBuyers]])-1), "None")</f>
        <v>277</v>
      </c>
      <c r="K1874" s="1">
        <f>IFERROR(LEFT(Table1[[#This Row],[Column1]],SEARCH("k", Table1[[#This Row],[Column1]])-1), 0)</f>
        <v>0</v>
      </c>
      <c r="L1874" s="16" t="str">
        <f>IF(Table1[[#This Row],[Column2]]=0, Table1[[#This Row],[Column1]], Table1[[#This Row],[Column2]]*1000)</f>
        <v>277</v>
      </c>
      <c r="M1874" s="14" t="str">
        <f>IFERROR(MID(Table1[[#This Row],[price]],SEARCH("¹",Table1[[#This Row],[price]])+1, 10), MID(Table1[[#This Row],[price]],SEARCH("Rs. ",Table1[[#This Row],[price]])+4, 10))</f>
        <v>643</v>
      </c>
      <c r="N1874" s="6" t="str">
        <f>IF(ISNUMBER(SEARCH("Men", Table1[[#This Row],[name]])), "Men", "Women")</f>
        <v>Men</v>
      </c>
      <c r="O1874" s="6"/>
      <c r="P1874" s="6"/>
    </row>
    <row r="1875" spans="1:16" ht="19.8" customHeight="1" x14ac:dyDescent="0.3">
      <c r="A1875" t="s">
        <v>1270</v>
      </c>
      <c r="B1875" t="s">
        <v>7260</v>
      </c>
      <c r="C1875" t="s">
        <v>3923</v>
      </c>
      <c r="D1875" t="s">
        <v>21</v>
      </c>
      <c r="E1875" t="s">
        <v>26</v>
      </c>
      <c r="F1875" s="1" t="s">
        <v>7261</v>
      </c>
      <c r="G1875" s="1" t="s">
        <v>2875</v>
      </c>
      <c r="H1875" t="s">
        <v>78</v>
      </c>
      <c r="I1875" s="10" t="str">
        <f>IFERROR(LEFT(Table1[[#This Row],[ratingOld]],SEARCH("|", Table1[[#This Row],[ratingOld]])-2), AVERAGE(Table1[Ratings]))</f>
        <v>4.5</v>
      </c>
      <c r="J1875" s="1" t="str">
        <f>IF(Table1[[#This Row],[numBuyers]]&lt;&gt;"None",LEFT(Table1[[#This Row],[numBuyers]],SEARCH(" ",Table1[[#This Row],[numBuyers]])-1), "None")</f>
        <v>1.2k</v>
      </c>
      <c r="K1875" s="1" t="str">
        <f>IFERROR(LEFT(Table1[[#This Row],[Column1]],SEARCH("k", Table1[[#This Row],[Column1]])-1), 0)</f>
        <v>1.2</v>
      </c>
      <c r="L1875" s="16">
        <f>IF(Table1[[#This Row],[Column2]]=0, Table1[[#This Row],[Column1]], Table1[[#This Row],[Column2]]*1000)</f>
        <v>1200</v>
      </c>
      <c r="M1875" s="14" t="str">
        <f>IFERROR(MID(Table1[[#This Row],[price]],SEARCH("¹",Table1[[#This Row],[price]])+1, 10), MID(Table1[[#This Row],[price]],SEARCH("Rs. ",Table1[[#This Row],[price]])+4, 10))</f>
        <v>399</v>
      </c>
      <c r="N1875" s="6" t="str">
        <f>IF(ISNUMBER(SEARCH("Men", Table1[[#This Row],[name]])), "Men", "Women")</f>
        <v>Men</v>
      </c>
      <c r="O1875" s="6"/>
      <c r="P1875" s="6"/>
    </row>
    <row r="1876" spans="1:16" ht="19.8" customHeight="1" x14ac:dyDescent="0.3">
      <c r="A1876" t="s">
        <v>488</v>
      </c>
      <c r="B1876" t="s">
        <v>7262</v>
      </c>
      <c r="C1876" t="s">
        <v>4048</v>
      </c>
      <c r="D1876" t="s">
        <v>7263</v>
      </c>
      <c r="E1876" s="1" t="s">
        <v>7264</v>
      </c>
      <c r="F1876" t="s">
        <v>7265</v>
      </c>
      <c r="G1876" s="1" t="s">
        <v>439</v>
      </c>
      <c r="H1876" t="s">
        <v>440</v>
      </c>
      <c r="I1876" s="10" t="str">
        <f>IFERROR(LEFT(Table1[[#This Row],[ratingOld]],SEARCH("|", Table1[[#This Row],[ratingOld]])-2), AVERAGE(Table1[Ratings]))</f>
        <v>4.1</v>
      </c>
      <c r="J1876" s="1" t="str">
        <f>IF(Table1[[#This Row],[numBuyers]]&lt;&gt;"None",LEFT(Table1[[#This Row],[numBuyers]],SEARCH(" ",Table1[[#This Row],[numBuyers]])-1), "None")</f>
        <v>1.4k</v>
      </c>
      <c r="K1876" s="1" t="str">
        <f>IFERROR(LEFT(Table1[[#This Row],[Column1]],SEARCH("k", Table1[[#This Row],[Column1]])-1), 0)</f>
        <v>1.4</v>
      </c>
      <c r="L1876" s="16">
        <f>IF(Table1[[#This Row],[Column2]]=0, Table1[[#This Row],[Column1]], Table1[[#This Row],[Column2]]*1000)</f>
        <v>1400</v>
      </c>
      <c r="M1876" s="14" t="str">
        <f>IFERROR(MID(Table1[[#This Row],[price]],SEARCH("¹",Table1[[#This Row],[price]])+1, 10), MID(Table1[[#This Row],[price]],SEARCH("Rs. ",Table1[[#This Row],[price]])+4, 10))</f>
        <v>3299</v>
      </c>
      <c r="N1876" s="6" t="str">
        <f>IF(ISNUMBER(SEARCH("Men", Table1[[#This Row],[name]])), "Men", "Women")</f>
        <v>Women</v>
      </c>
      <c r="O1876" s="6"/>
      <c r="P1876" s="6"/>
    </row>
    <row r="1877" spans="1:16" ht="19.8" customHeight="1" x14ac:dyDescent="0.3">
      <c r="A1877" t="s">
        <v>240</v>
      </c>
      <c r="B1877" t="s">
        <v>7266</v>
      </c>
      <c r="C1877" t="s">
        <v>1415</v>
      </c>
      <c r="D1877" t="s">
        <v>2298</v>
      </c>
      <c r="E1877" t="s">
        <v>7267</v>
      </c>
      <c r="F1877" s="1" t="s">
        <v>308</v>
      </c>
      <c r="G1877" s="1" t="s">
        <v>7268</v>
      </c>
      <c r="H1877" t="s">
        <v>1112</v>
      </c>
      <c r="I1877" s="10" t="str">
        <f>IFERROR(LEFT(Table1[[#This Row],[ratingOld]],SEARCH("|", Table1[[#This Row],[ratingOld]])-2), AVERAGE(Table1[Ratings]))</f>
        <v>4.2</v>
      </c>
      <c r="J1877" s="1" t="str">
        <f>IF(Table1[[#This Row],[numBuyers]]&lt;&gt;"None",LEFT(Table1[[#This Row],[numBuyers]],SEARCH(" ",Table1[[#This Row],[numBuyers]])-1), "None")</f>
        <v>3.1k</v>
      </c>
      <c r="K1877" s="1" t="str">
        <f>IFERROR(LEFT(Table1[[#This Row],[Column1]],SEARCH("k", Table1[[#This Row],[Column1]])-1), 0)</f>
        <v>3.1</v>
      </c>
      <c r="L1877" s="16">
        <f>IF(Table1[[#This Row],[Column2]]=0, Table1[[#This Row],[Column1]], Table1[[#This Row],[Column2]]*1000)</f>
        <v>3100</v>
      </c>
      <c r="M1877" s="14" t="str">
        <f>IFERROR(MID(Table1[[#This Row],[price]],SEARCH("¹",Table1[[#This Row],[price]])+1, 10), MID(Table1[[#This Row],[price]],SEARCH("Rs. ",Table1[[#This Row],[price]])+4, 10))</f>
        <v>644</v>
      </c>
      <c r="N1877" s="6" t="str">
        <f>IF(ISNUMBER(SEARCH("Men", Table1[[#This Row],[name]])), "Men", "Women")</f>
        <v>Men</v>
      </c>
      <c r="O1877" s="6"/>
      <c r="P1877" s="6"/>
    </row>
    <row r="1878" spans="1:16" ht="19.8" customHeight="1" x14ac:dyDescent="0.3">
      <c r="A1878" t="s">
        <v>3940</v>
      </c>
      <c r="B1878" t="s">
        <v>7269</v>
      </c>
      <c r="C1878" t="s">
        <v>7270</v>
      </c>
      <c r="D1878" t="s">
        <v>21</v>
      </c>
      <c r="E1878" s="1" t="s">
        <v>7271</v>
      </c>
      <c r="F1878" s="1" t="s">
        <v>70</v>
      </c>
      <c r="G1878" s="1" t="s">
        <v>7272</v>
      </c>
      <c r="H1878" t="s">
        <v>2392</v>
      </c>
      <c r="I1878" s="10" t="str">
        <f>IFERROR(LEFT(Table1[[#This Row],[ratingOld]],SEARCH("|", Table1[[#This Row],[ratingOld]])-2), AVERAGE(Table1[Ratings]))</f>
        <v>4.3</v>
      </c>
      <c r="J1878" s="1" t="str">
        <f>IF(Table1[[#This Row],[numBuyers]]&lt;&gt;"None",LEFT(Table1[[#This Row],[numBuyers]],SEARCH(" ",Table1[[#This Row],[numBuyers]])-1), "None")</f>
        <v>60</v>
      </c>
      <c r="K1878" s="1">
        <f>IFERROR(LEFT(Table1[[#This Row],[Column1]],SEARCH("k", Table1[[#This Row],[Column1]])-1), 0)</f>
        <v>0</v>
      </c>
      <c r="L1878" s="16" t="str">
        <f>IF(Table1[[#This Row],[Column2]]=0, Table1[[#This Row],[Column1]], Table1[[#This Row],[Column2]]*1000)</f>
        <v>60</v>
      </c>
      <c r="M1878" s="14" t="str">
        <f>IFERROR(MID(Table1[[#This Row],[price]],SEARCH("¹",Table1[[#This Row],[price]])+1, 10), MID(Table1[[#This Row],[price]],SEARCH("Rs. ",Table1[[#This Row],[price]])+4, 10))</f>
        <v>5990</v>
      </c>
      <c r="N1878" s="6" t="str">
        <f>IF(ISNUMBER(SEARCH("Men", Table1[[#This Row],[name]])), "Men", "Women")</f>
        <v>Women</v>
      </c>
      <c r="O1878" s="6"/>
      <c r="P1878" s="6"/>
    </row>
    <row r="1879" spans="1:16" ht="19.8" hidden="1" customHeight="1" x14ac:dyDescent="0.3">
      <c r="A1879" t="s">
        <v>7273</v>
      </c>
      <c r="B1879" t="s">
        <v>7274</v>
      </c>
      <c r="C1879" t="s">
        <v>7275</v>
      </c>
      <c r="D1879" t="s">
        <v>18</v>
      </c>
      <c r="E1879" s="1" t="s">
        <v>7276</v>
      </c>
      <c r="F1879" s="1" t="s">
        <v>1404</v>
      </c>
      <c r="G1879" t="s">
        <v>21</v>
      </c>
      <c r="H1879" t="s">
        <v>21</v>
      </c>
      <c r="I1879" s="1" t="str">
        <f ca="1">IFERROR(LEFT(Table1[[#This Row],[ratingOld]],SEARCH("|", Table1[[#This Row],[ratingOld]])-2), AVERAGE(Table1[Ratings]))</f>
        <v>4.4</v>
      </c>
      <c r="J1879" s="1" t="str">
        <f>IF(Table1[[#This Row],[numBuyers]]&lt;&gt;"None",LEFT(Table1[[#This Row],[numBuyers]],SEARCH(" ",Table1[[#This Row],[numBuyers]])-1), "None")</f>
        <v>None</v>
      </c>
      <c r="K1879" s="1">
        <f>IFERROR(LEFT(Table1[[#This Row],[Column1]],SEARCH("k", Table1[[#This Row],[Column1]])-1), 0)</f>
        <v>0</v>
      </c>
      <c r="L1879" s="6" t="str">
        <f>IF(Table1[[#This Row],[Column2]]=0, Table1[[#This Row],[Column1]], Table1[[#This Row],[Column2]]*1000)</f>
        <v>None</v>
      </c>
      <c r="M1879" s="6" t="str">
        <f>IFERROR(MID(Table1[[#This Row],[price]],SEARCH("¹",Table1[[#This Row],[price]])+1, 10), MID(Table1[[#This Row],[price]],SEARCH("Rs. ",Table1[[#This Row],[price]])+4, 10))</f>
        <v>5099</v>
      </c>
      <c r="N1879" s="6" t="str">
        <f>IF(ISNUMBER(SEARCH("Men", Table1[[#This Row],[name]])), "Men", "Women")</f>
        <v>Men</v>
      </c>
      <c r="O1879" s="6" t="str">
        <f>TRIM(RIGHT(SUBSTITUTE(Table1[[#This Row],[name]], " ", REPT(" ", 100)), 100))</f>
        <v>T-shirt</v>
      </c>
      <c r="P187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880" spans="1:16" ht="19.8" customHeight="1" x14ac:dyDescent="0.3">
      <c r="A1880" t="s">
        <v>6833</v>
      </c>
      <c r="B1880" t="s">
        <v>7277</v>
      </c>
      <c r="C1880" t="s">
        <v>7278</v>
      </c>
      <c r="D1880" t="s">
        <v>300</v>
      </c>
      <c r="E1880" s="1" t="s">
        <v>7279</v>
      </c>
      <c r="F1880" s="1" t="s">
        <v>2489</v>
      </c>
      <c r="G1880" s="1" t="s">
        <v>309</v>
      </c>
      <c r="H1880" t="s">
        <v>310</v>
      </c>
      <c r="I1880" s="10" t="str">
        <f>IFERROR(LEFT(Table1[[#This Row],[ratingOld]],SEARCH("|", Table1[[#This Row],[ratingOld]])-2), AVERAGE(Table1[Ratings]))</f>
        <v>4.2</v>
      </c>
      <c r="J1880" s="1" t="str">
        <f>IF(Table1[[#This Row],[numBuyers]]&lt;&gt;"None",LEFT(Table1[[#This Row],[numBuyers]],SEARCH(" ",Table1[[#This Row],[numBuyers]])-1), "None")</f>
        <v>4.9k</v>
      </c>
      <c r="K1880" s="1" t="str">
        <f>IFERROR(LEFT(Table1[[#This Row],[Column1]],SEARCH("k", Table1[[#This Row],[Column1]])-1), 0)</f>
        <v>4.9</v>
      </c>
      <c r="L1880" s="16">
        <f>IF(Table1[[#This Row],[Column2]]=0, Table1[[#This Row],[Column1]], Table1[[#This Row],[Column2]]*1000)</f>
        <v>4900</v>
      </c>
      <c r="M1880" s="14" t="str">
        <f>IFERROR(MID(Table1[[#This Row],[price]],SEARCH("¹",Table1[[#This Row],[price]])+1, 10), MID(Table1[[#This Row],[price]],SEARCH("Rs. ",Table1[[#This Row],[price]])+4, 10))</f>
        <v>987</v>
      </c>
      <c r="N1880" s="6" t="str">
        <f>IF(ISNUMBER(SEARCH("Men", Table1[[#This Row],[name]])), "Men", "Women")</f>
        <v>Men</v>
      </c>
      <c r="O1880" s="6"/>
      <c r="P1880" s="6"/>
    </row>
    <row r="1881" spans="1:16" ht="19.8" customHeight="1" x14ac:dyDescent="0.3">
      <c r="A1881" t="s">
        <v>403</v>
      </c>
      <c r="B1881" t="s">
        <v>7280</v>
      </c>
      <c r="C1881" t="s">
        <v>6753</v>
      </c>
      <c r="D1881" t="s">
        <v>18</v>
      </c>
      <c r="E1881" s="1" t="s">
        <v>7281</v>
      </c>
      <c r="F1881" s="1" t="s">
        <v>3070</v>
      </c>
      <c r="G1881" s="1" t="s">
        <v>3990</v>
      </c>
      <c r="H1881" t="s">
        <v>3991</v>
      </c>
      <c r="I1881" s="10" t="str">
        <f>IFERROR(LEFT(Table1[[#This Row],[ratingOld]],SEARCH("|", Table1[[#This Row],[ratingOld]])-2), AVERAGE(Table1[Ratings]))</f>
        <v>4.1</v>
      </c>
      <c r="J1881" s="1" t="str">
        <f>IF(Table1[[#This Row],[numBuyers]]&lt;&gt;"None",LEFT(Table1[[#This Row],[numBuyers]],SEARCH(" ",Table1[[#This Row],[numBuyers]])-1), "None")</f>
        <v>52</v>
      </c>
      <c r="K1881" s="1">
        <f>IFERROR(LEFT(Table1[[#This Row],[Column1]],SEARCH("k", Table1[[#This Row],[Column1]])-1), 0)</f>
        <v>0</v>
      </c>
      <c r="L1881" s="16" t="str">
        <f>IF(Table1[[#This Row],[Column2]]=0, Table1[[#This Row],[Column1]], Table1[[#This Row],[Column2]]*1000)</f>
        <v>52</v>
      </c>
      <c r="M1881" s="14" t="str">
        <f>IFERROR(MID(Table1[[#This Row],[price]],SEARCH("¹",Table1[[#This Row],[price]])+1, 10), MID(Table1[[#This Row],[price]],SEARCH("Rs. ",Table1[[#This Row],[price]])+4, 10))</f>
        <v>2579</v>
      </c>
      <c r="N1881" s="6" t="str">
        <f>IF(ISNUMBER(SEARCH("Men", Table1[[#This Row],[name]])), "Men", "Women")</f>
        <v>Men</v>
      </c>
      <c r="O1881" s="6"/>
      <c r="P1881" s="6"/>
    </row>
    <row r="1882" spans="1:16" ht="19.8" customHeight="1" x14ac:dyDescent="0.3">
      <c r="A1882" t="s">
        <v>198</v>
      </c>
      <c r="B1882" t="s">
        <v>7282</v>
      </c>
      <c r="C1882" t="s">
        <v>7283</v>
      </c>
      <c r="D1882" t="s">
        <v>21</v>
      </c>
      <c r="E1882" t="s">
        <v>26</v>
      </c>
      <c r="F1882" s="1" t="s">
        <v>7284</v>
      </c>
      <c r="G1882" s="1" t="s">
        <v>7285</v>
      </c>
      <c r="H1882" t="s">
        <v>46</v>
      </c>
      <c r="I1882" s="10" t="str">
        <f>IFERROR(LEFT(Table1[[#This Row],[ratingOld]],SEARCH("|", Table1[[#This Row],[ratingOld]])-2), AVERAGE(Table1[Ratings]))</f>
        <v>4.3</v>
      </c>
      <c r="J1882" s="1" t="str">
        <f>IF(Table1[[#This Row],[numBuyers]]&lt;&gt;"None",LEFT(Table1[[#This Row],[numBuyers]],SEARCH(" ",Table1[[#This Row],[numBuyers]])-1), "None")</f>
        <v>3.7k</v>
      </c>
      <c r="K1882" s="1" t="str">
        <f>IFERROR(LEFT(Table1[[#This Row],[Column1]],SEARCH("k", Table1[[#This Row],[Column1]])-1), 0)</f>
        <v>3.7</v>
      </c>
      <c r="L1882" s="16">
        <f>IF(Table1[[#This Row],[Column2]]=0, Table1[[#This Row],[Column1]], Table1[[#This Row],[Column2]]*1000)</f>
        <v>3700</v>
      </c>
      <c r="M1882" s="14" t="str">
        <f>IFERROR(MID(Table1[[#This Row],[price]],SEARCH("¹",Table1[[#This Row],[price]])+1, 10), MID(Table1[[#This Row],[price]],SEARCH("Rs. ",Table1[[#This Row],[price]])+4, 10))</f>
        <v>369</v>
      </c>
      <c r="N1882" s="6" t="str">
        <f>IF(ISNUMBER(SEARCH("Men", Table1[[#This Row],[name]])), "Men", "Women")</f>
        <v>Men</v>
      </c>
      <c r="O1882" s="6"/>
      <c r="P1882" s="6"/>
    </row>
    <row r="1883" spans="1:16" ht="19.8" customHeight="1" x14ac:dyDescent="0.3">
      <c r="A1883" t="s">
        <v>120</v>
      </c>
      <c r="B1883" t="s">
        <v>486</v>
      </c>
      <c r="C1883" t="s">
        <v>122</v>
      </c>
      <c r="D1883" t="s">
        <v>123</v>
      </c>
      <c r="E1883" t="s">
        <v>26</v>
      </c>
      <c r="F1883" s="1" t="s">
        <v>487</v>
      </c>
      <c r="G1883" s="1" t="s">
        <v>7286</v>
      </c>
      <c r="H1883" t="s">
        <v>357</v>
      </c>
      <c r="I1883" s="10" t="str">
        <f>IFERROR(LEFT(Table1[[#This Row],[ratingOld]],SEARCH("|", Table1[[#This Row],[ratingOld]])-2), AVERAGE(Table1[Ratings]))</f>
        <v>4.4</v>
      </c>
      <c r="J1883" s="1" t="str">
        <f>IF(Table1[[#This Row],[numBuyers]]&lt;&gt;"None",LEFT(Table1[[#This Row],[numBuyers]],SEARCH(" ",Table1[[#This Row],[numBuyers]])-1), "None")</f>
        <v>117</v>
      </c>
      <c r="K1883" s="1">
        <f>IFERROR(LEFT(Table1[[#This Row],[Column1]],SEARCH("k", Table1[[#This Row],[Column1]])-1), 0)</f>
        <v>0</v>
      </c>
      <c r="L1883" s="16" t="str">
        <f>IF(Table1[[#This Row],[Column2]]=0, Table1[[#This Row],[Column1]], Table1[[#This Row],[Column2]]*1000)</f>
        <v>117</v>
      </c>
      <c r="M1883" s="14" t="str">
        <f>IFERROR(MID(Table1[[#This Row],[price]],SEARCH("¹",Table1[[#This Row],[price]])+1, 10), MID(Table1[[#This Row],[price]],SEARCH("Rs. ",Table1[[#This Row],[price]])+4, 10))</f>
        <v>1699</v>
      </c>
      <c r="N1883" s="6" t="str">
        <f>IF(ISNUMBER(SEARCH("Men", Table1[[#This Row],[name]])), "Men", "Women")</f>
        <v>Women</v>
      </c>
      <c r="O1883" s="6"/>
      <c r="P1883" s="6"/>
    </row>
    <row r="1884" spans="1:16" ht="19.8" customHeight="1" x14ac:dyDescent="0.3">
      <c r="A1884" t="s">
        <v>1623</v>
      </c>
      <c r="B1884" t="s">
        <v>7287</v>
      </c>
      <c r="C1884" t="s">
        <v>853</v>
      </c>
      <c r="D1884" t="s">
        <v>7288</v>
      </c>
      <c r="E1884" s="1" t="s">
        <v>7289</v>
      </c>
      <c r="F1884" s="1" t="s">
        <v>823</v>
      </c>
      <c r="G1884" s="1" t="s">
        <v>710</v>
      </c>
      <c r="H1884" t="s">
        <v>154</v>
      </c>
      <c r="I1884" s="10" t="str">
        <f>IFERROR(LEFT(Table1[[#This Row],[ratingOld]],SEARCH("|", Table1[[#This Row],[ratingOld]])-2), AVERAGE(Table1[Ratings]))</f>
        <v>4.1</v>
      </c>
      <c r="J1884" s="1" t="str">
        <f>IF(Table1[[#This Row],[numBuyers]]&lt;&gt;"None",LEFT(Table1[[#This Row],[numBuyers]],SEARCH(" ",Table1[[#This Row],[numBuyers]])-1), "None")</f>
        <v>1.6k</v>
      </c>
      <c r="K1884" s="1" t="str">
        <f>IFERROR(LEFT(Table1[[#This Row],[Column1]],SEARCH("k", Table1[[#This Row],[Column1]])-1), 0)</f>
        <v>1.6</v>
      </c>
      <c r="L1884" s="16">
        <f>IF(Table1[[#This Row],[Column2]]=0, Table1[[#This Row],[Column1]], Table1[[#This Row],[Column2]]*1000)</f>
        <v>1600</v>
      </c>
      <c r="M1884" s="14" t="str">
        <f>IFERROR(MID(Table1[[#This Row],[price]],SEARCH("¹",Table1[[#This Row],[price]])+1, 10), MID(Table1[[#This Row],[price]],SEARCH("Rs. ",Table1[[#This Row],[price]])+4, 10))</f>
        <v>1379</v>
      </c>
      <c r="N1884" s="6" t="str">
        <f>IF(ISNUMBER(SEARCH("Men", Table1[[#This Row],[name]])), "Men", "Women")</f>
        <v>Men</v>
      </c>
      <c r="O1884" s="6"/>
      <c r="P1884" s="6"/>
    </row>
    <row r="1885" spans="1:16" ht="19.8" customHeight="1" x14ac:dyDescent="0.3">
      <c r="A1885" t="s">
        <v>6157</v>
      </c>
      <c r="B1885" t="s">
        <v>2976</v>
      </c>
      <c r="C1885" t="s">
        <v>2793</v>
      </c>
      <c r="D1885" t="s">
        <v>178</v>
      </c>
      <c r="E1885" s="1" t="s">
        <v>7290</v>
      </c>
      <c r="F1885" s="1" t="s">
        <v>355</v>
      </c>
      <c r="G1885" s="1" t="s">
        <v>7291</v>
      </c>
      <c r="H1885" t="s">
        <v>3834</v>
      </c>
      <c r="I1885" s="10" t="str">
        <f>IFERROR(LEFT(Table1[[#This Row],[ratingOld]],SEARCH("|", Table1[[#This Row],[ratingOld]])-2), AVERAGE(Table1[Ratings]))</f>
        <v>3.2</v>
      </c>
      <c r="J1885" s="1" t="str">
        <f>IF(Table1[[#This Row],[numBuyers]]&lt;&gt;"None",LEFT(Table1[[#This Row],[numBuyers]],SEARCH(" ",Table1[[#This Row],[numBuyers]])-1), "None")</f>
        <v>22</v>
      </c>
      <c r="K1885" s="1">
        <f>IFERROR(LEFT(Table1[[#This Row],[Column1]],SEARCH("k", Table1[[#This Row],[Column1]])-1), 0)</f>
        <v>0</v>
      </c>
      <c r="L1885" s="16" t="str">
        <f>IF(Table1[[#This Row],[Column2]]=0, Table1[[#This Row],[Column1]], Table1[[#This Row],[Column2]]*1000)</f>
        <v>22</v>
      </c>
      <c r="M1885" s="14" t="str">
        <f>IFERROR(MID(Table1[[#This Row],[price]],SEARCH("¹",Table1[[#This Row],[price]])+1, 10), MID(Table1[[#This Row],[price]],SEARCH("Rs. ",Table1[[#This Row],[price]])+4, 10))</f>
        <v>399</v>
      </c>
      <c r="N1885" s="6" t="str">
        <f>IF(ISNUMBER(SEARCH("Men", Table1[[#This Row],[name]])), "Men", "Women")</f>
        <v>Men</v>
      </c>
      <c r="O1885" s="6"/>
      <c r="P1885" s="6"/>
    </row>
    <row r="1886" spans="1:16" ht="19.8" customHeight="1" x14ac:dyDescent="0.3">
      <c r="A1886" t="s">
        <v>65</v>
      </c>
      <c r="B1886" t="s">
        <v>4001</v>
      </c>
      <c r="C1886" t="s">
        <v>2500</v>
      </c>
      <c r="D1886" t="s">
        <v>2226</v>
      </c>
      <c r="E1886" t="s">
        <v>7292</v>
      </c>
      <c r="F1886" s="1" t="s">
        <v>943</v>
      </c>
      <c r="G1886" s="1" t="s">
        <v>7293</v>
      </c>
      <c r="H1886" t="s">
        <v>7294</v>
      </c>
      <c r="I1886" s="10" t="str">
        <f>IFERROR(LEFT(Table1[[#This Row],[ratingOld]],SEARCH("|", Table1[[#This Row],[ratingOld]])-2), AVERAGE(Table1[Ratings]))</f>
        <v>4.2</v>
      </c>
      <c r="J1886" s="1" t="str">
        <f>IF(Table1[[#This Row],[numBuyers]]&lt;&gt;"None",LEFT(Table1[[#This Row],[numBuyers]],SEARCH(" ",Table1[[#This Row],[numBuyers]])-1), "None")</f>
        <v>7.4k</v>
      </c>
      <c r="K1886" s="1" t="str">
        <f>IFERROR(LEFT(Table1[[#This Row],[Column1]],SEARCH("k", Table1[[#This Row],[Column1]])-1), 0)</f>
        <v>7.4</v>
      </c>
      <c r="L1886" s="16">
        <f>IF(Table1[[#This Row],[Column2]]=0, Table1[[#This Row],[Column1]], Table1[[#This Row],[Column2]]*1000)</f>
        <v>7400</v>
      </c>
      <c r="M1886" s="14" t="str">
        <f>IFERROR(MID(Table1[[#This Row],[price]],SEARCH("¹",Table1[[#This Row],[price]])+1, 10), MID(Table1[[#This Row],[price]],SEARCH("Rs. ",Table1[[#This Row],[price]])+4, 10))</f>
        <v>529</v>
      </c>
      <c r="N1886" s="6" t="str">
        <f>IF(ISNUMBER(SEARCH("Men", Table1[[#This Row],[name]])), "Men", "Women")</f>
        <v>Men</v>
      </c>
      <c r="O1886" s="6"/>
      <c r="P1886" s="6"/>
    </row>
    <row r="1887" spans="1:16" ht="19.8" customHeight="1" x14ac:dyDescent="0.3">
      <c r="A1887" t="s">
        <v>140</v>
      </c>
      <c r="B1887" t="s">
        <v>7295</v>
      </c>
      <c r="C1887" t="s">
        <v>3129</v>
      </c>
      <c r="D1887" t="s">
        <v>300</v>
      </c>
      <c r="E1887" s="1" t="s">
        <v>7296</v>
      </c>
      <c r="F1887" s="1" t="s">
        <v>7297</v>
      </c>
      <c r="G1887" s="1" t="s">
        <v>7298</v>
      </c>
      <c r="H1887" t="s">
        <v>197</v>
      </c>
      <c r="I1887" s="10" t="str">
        <f>IFERROR(LEFT(Table1[[#This Row],[ratingOld]],SEARCH("|", Table1[[#This Row],[ratingOld]])-2), AVERAGE(Table1[Ratings]))</f>
        <v>3.6</v>
      </c>
      <c r="J1887" s="1" t="str">
        <f>IF(Table1[[#This Row],[numBuyers]]&lt;&gt;"None",LEFT(Table1[[#This Row],[numBuyers]],SEARCH(" ",Table1[[#This Row],[numBuyers]])-1), "None")</f>
        <v>42</v>
      </c>
      <c r="K1887" s="1">
        <f>IFERROR(LEFT(Table1[[#This Row],[Column1]],SEARCH("k", Table1[[#This Row],[Column1]])-1), 0)</f>
        <v>0</v>
      </c>
      <c r="L1887" s="16" t="str">
        <f>IF(Table1[[#This Row],[Column2]]=0, Table1[[#This Row],[Column1]], Table1[[#This Row],[Column2]]*1000)</f>
        <v>42</v>
      </c>
      <c r="M1887" s="14" t="str">
        <f>IFERROR(MID(Table1[[#This Row],[price]],SEARCH("¹",Table1[[#This Row],[price]])+1, 10), MID(Table1[[#This Row],[price]],SEARCH("Rs. ",Table1[[#This Row],[price]])+4, 10))</f>
        <v>835</v>
      </c>
      <c r="N1887" s="6" t="str">
        <f>IF(ISNUMBER(SEARCH("Men", Table1[[#This Row],[name]])), "Men", "Women")</f>
        <v>Men</v>
      </c>
      <c r="O1887" s="6"/>
      <c r="P1887" s="6"/>
    </row>
    <row r="1888" spans="1:16" ht="19.8" customHeight="1" x14ac:dyDescent="0.3">
      <c r="A1888" t="s">
        <v>2411</v>
      </c>
      <c r="B1888" t="s">
        <v>7299</v>
      </c>
      <c r="C1888" t="s">
        <v>7300</v>
      </c>
      <c r="D1888" t="s">
        <v>21</v>
      </c>
      <c r="E1888" t="s">
        <v>26</v>
      </c>
      <c r="F1888" s="1" t="s">
        <v>7301</v>
      </c>
      <c r="G1888" s="1" t="s">
        <v>7302</v>
      </c>
      <c r="H1888" t="s">
        <v>1637</v>
      </c>
      <c r="I1888" s="10" t="str">
        <f>IFERROR(LEFT(Table1[[#This Row],[ratingOld]],SEARCH("|", Table1[[#This Row],[ratingOld]])-2), AVERAGE(Table1[Ratings]))</f>
        <v>4.7</v>
      </c>
      <c r="J1888" s="1" t="str">
        <f>IF(Table1[[#This Row],[numBuyers]]&lt;&gt;"None",LEFT(Table1[[#This Row],[numBuyers]],SEARCH(" ",Table1[[#This Row],[numBuyers]])-1), "None")</f>
        <v>151</v>
      </c>
      <c r="K1888" s="1">
        <f>IFERROR(LEFT(Table1[[#This Row],[Column1]],SEARCH("k", Table1[[#This Row],[Column1]])-1), 0)</f>
        <v>0</v>
      </c>
      <c r="L1888" s="16" t="str">
        <f>IF(Table1[[#This Row],[Column2]]=0, Table1[[#This Row],[Column1]], Table1[[#This Row],[Column2]]*1000)</f>
        <v>151</v>
      </c>
      <c r="M1888" s="14" t="str">
        <f>IFERROR(MID(Table1[[#This Row],[price]],SEARCH("¹",Table1[[#This Row],[price]])+1, 10), MID(Table1[[#This Row],[price]],SEARCH("Rs. ",Table1[[#This Row],[price]])+4, 10))</f>
        <v>449</v>
      </c>
      <c r="N1888" s="6" t="str">
        <f>IF(ISNUMBER(SEARCH("Men", Table1[[#This Row],[name]])), "Men", "Women")</f>
        <v>Men</v>
      </c>
      <c r="O1888" s="6"/>
      <c r="P1888" s="6"/>
    </row>
    <row r="1889" spans="1:16" ht="19.8" customHeight="1" x14ac:dyDescent="0.3">
      <c r="A1889" t="s">
        <v>616</v>
      </c>
      <c r="B1889" t="s">
        <v>7303</v>
      </c>
      <c r="C1889" t="s">
        <v>7053</v>
      </c>
      <c r="D1889" t="s">
        <v>459</v>
      </c>
      <c r="E1889" t="s">
        <v>7304</v>
      </c>
      <c r="F1889" t="s">
        <v>373</v>
      </c>
      <c r="G1889" s="1" t="s">
        <v>7305</v>
      </c>
      <c r="H1889" t="s">
        <v>2771</v>
      </c>
      <c r="I1889" s="10" t="str">
        <f>IFERROR(LEFT(Table1[[#This Row],[ratingOld]],SEARCH("|", Table1[[#This Row],[ratingOld]])-2), AVERAGE(Table1[Ratings]))</f>
        <v>4.4</v>
      </c>
      <c r="J1889" s="1" t="str">
        <f>IF(Table1[[#This Row],[numBuyers]]&lt;&gt;"None",LEFT(Table1[[#This Row],[numBuyers]],SEARCH(" ",Table1[[#This Row],[numBuyers]])-1), "None")</f>
        <v>25</v>
      </c>
      <c r="K1889" s="1">
        <f>IFERROR(LEFT(Table1[[#This Row],[Column1]],SEARCH("k", Table1[[#This Row],[Column1]])-1), 0)</f>
        <v>0</v>
      </c>
      <c r="L1889" s="16" t="str">
        <f>IF(Table1[[#This Row],[Column2]]=0, Table1[[#This Row],[Column1]], Table1[[#This Row],[Column2]]*1000)</f>
        <v>25</v>
      </c>
      <c r="M1889" s="14" t="str">
        <f>IFERROR(MID(Table1[[#This Row],[price]],SEARCH("¹",Table1[[#This Row],[price]])+1, 10), MID(Table1[[#This Row],[price]],SEARCH("Rs. ",Table1[[#This Row],[price]])+4, 10))</f>
        <v>1179</v>
      </c>
      <c r="N1889" s="6" t="str">
        <f>IF(ISNUMBER(SEARCH("Men", Table1[[#This Row],[name]])), "Men", "Women")</f>
        <v>Men</v>
      </c>
      <c r="O1889" s="6"/>
      <c r="P1889" s="6"/>
    </row>
    <row r="1890" spans="1:16" ht="19.8" customHeight="1" x14ac:dyDescent="0.3">
      <c r="A1890" t="s">
        <v>240</v>
      </c>
      <c r="B1890" t="s">
        <v>7306</v>
      </c>
      <c r="C1890" t="s">
        <v>299</v>
      </c>
      <c r="D1890" t="s">
        <v>908</v>
      </c>
      <c r="E1890" t="s">
        <v>7307</v>
      </c>
      <c r="F1890" s="1" t="s">
        <v>1179</v>
      </c>
      <c r="G1890" s="1" t="s">
        <v>7308</v>
      </c>
      <c r="H1890" t="s">
        <v>5936</v>
      </c>
      <c r="I1890" s="10" t="str">
        <f>IFERROR(LEFT(Table1[[#This Row],[ratingOld]],SEARCH("|", Table1[[#This Row],[ratingOld]])-2), AVERAGE(Table1[Ratings]))</f>
        <v>4.3</v>
      </c>
      <c r="J1890" s="1" t="str">
        <f>IF(Table1[[#This Row],[numBuyers]]&lt;&gt;"None",LEFT(Table1[[#This Row],[numBuyers]],SEARCH(" ",Table1[[#This Row],[numBuyers]])-1), "None")</f>
        <v>379</v>
      </c>
      <c r="K1890" s="1">
        <f>IFERROR(LEFT(Table1[[#This Row],[Column1]],SEARCH("k", Table1[[#This Row],[Column1]])-1), 0)</f>
        <v>0</v>
      </c>
      <c r="L1890" s="16" t="str">
        <f>IF(Table1[[#This Row],[Column2]]=0, Table1[[#This Row],[Column1]], Table1[[#This Row],[Column2]]*1000)</f>
        <v>379</v>
      </c>
      <c r="M1890" s="14" t="str">
        <f>IFERROR(MID(Table1[[#This Row],[price]],SEARCH("¹",Table1[[#This Row],[price]])+1, 10), MID(Table1[[#This Row],[price]],SEARCH("Rs. ",Table1[[#This Row],[price]])+4, 10))</f>
        <v>797</v>
      </c>
      <c r="N1890" s="6" t="str">
        <f>IF(ISNUMBER(SEARCH("Men", Table1[[#This Row],[name]])), "Men", "Women")</f>
        <v>Men</v>
      </c>
      <c r="O1890" s="6"/>
      <c r="P1890" s="6"/>
    </row>
    <row r="1891" spans="1:16" ht="19.8" customHeight="1" x14ac:dyDescent="0.3">
      <c r="A1891" t="s">
        <v>1810</v>
      </c>
      <c r="B1891" t="s">
        <v>7309</v>
      </c>
      <c r="C1891" t="s">
        <v>7310</v>
      </c>
      <c r="D1891" t="s">
        <v>306</v>
      </c>
      <c r="E1891" s="1" t="s">
        <v>7311</v>
      </c>
      <c r="F1891" s="1" t="s">
        <v>7312</v>
      </c>
      <c r="G1891" s="1" t="s">
        <v>7313</v>
      </c>
      <c r="H1891" t="s">
        <v>1744</v>
      </c>
      <c r="I1891" s="10" t="str">
        <f>IFERROR(LEFT(Table1[[#This Row],[ratingOld]],SEARCH("|", Table1[[#This Row],[ratingOld]])-2), AVERAGE(Table1[Ratings]))</f>
        <v>4.6</v>
      </c>
      <c r="J1891" s="1" t="str">
        <f>IF(Table1[[#This Row],[numBuyers]]&lt;&gt;"None",LEFT(Table1[[#This Row],[numBuyers]],SEARCH(" ",Table1[[#This Row],[numBuyers]])-1), "None")</f>
        <v>13</v>
      </c>
      <c r="K1891" s="1">
        <f>IFERROR(LEFT(Table1[[#This Row],[Column1]],SEARCH("k", Table1[[#This Row],[Column1]])-1), 0)</f>
        <v>0</v>
      </c>
      <c r="L1891" s="16" t="str">
        <f>IF(Table1[[#This Row],[Column2]]=0, Table1[[#This Row],[Column1]], Table1[[#This Row],[Column2]]*1000)</f>
        <v>13</v>
      </c>
      <c r="M1891" s="14" t="str">
        <f>IFERROR(MID(Table1[[#This Row],[price]],SEARCH("¹",Table1[[#This Row],[price]])+1, 10), MID(Table1[[#This Row],[price]],SEARCH("Rs. ",Table1[[#This Row],[price]])+4, 10))</f>
        <v>7023</v>
      </c>
      <c r="N1891" s="6" t="str">
        <f>IF(ISNUMBER(SEARCH("Men", Table1[[#This Row],[name]])), "Men", "Women")</f>
        <v>Women</v>
      </c>
      <c r="O1891" s="6"/>
      <c r="P1891" s="6"/>
    </row>
    <row r="1892" spans="1:16" ht="19.8" customHeight="1" x14ac:dyDescent="0.3">
      <c r="A1892" t="s">
        <v>1361</v>
      </c>
      <c r="B1892" t="s">
        <v>7314</v>
      </c>
      <c r="C1892" t="s">
        <v>17</v>
      </c>
      <c r="D1892" t="s">
        <v>459</v>
      </c>
      <c r="E1892" s="1" t="s">
        <v>7315</v>
      </c>
      <c r="F1892" s="1" t="s">
        <v>3430</v>
      </c>
      <c r="G1892" s="1" t="s">
        <v>7316</v>
      </c>
      <c r="H1892" t="s">
        <v>572</v>
      </c>
      <c r="I1892" s="10" t="str">
        <f>IFERROR(LEFT(Table1[[#This Row],[ratingOld]],SEARCH("|", Table1[[#This Row],[ratingOld]])-2), AVERAGE(Table1[Ratings]))</f>
        <v>4.5</v>
      </c>
      <c r="J1892" s="1" t="str">
        <f>IF(Table1[[#This Row],[numBuyers]]&lt;&gt;"None",LEFT(Table1[[#This Row],[numBuyers]],SEARCH(" ",Table1[[#This Row],[numBuyers]])-1), "None")</f>
        <v>2.3k</v>
      </c>
      <c r="K1892" s="1" t="str">
        <f>IFERROR(LEFT(Table1[[#This Row],[Column1]],SEARCH("k", Table1[[#This Row],[Column1]])-1), 0)</f>
        <v>2.3</v>
      </c>
      <c r="L1892" s="16">
        <f>IF(Table1[[#This Row],[Column2]]=0, Table1[[#This Row],[Column1]], Table1[[#This Row],[Column2]]*1000)</f>
        <v>2300</v>
      </c>
      <c r="M1892" s="14" t="str">
        <f>IFERROR(MID(Table1[[#This Row],[price]],SEARCH("¹",Table1[[#This Row],[price]])+1, 10), MID(Table1[[#This Row],[price]],SEARCH("Rs. ",Table1[[#This Row],[price]])+4, 10))</f>
        <v>599</v>
      </c>
      <c r="N1892" s="6" t="str">
        <f>IF(ISNUMBER(SEARCH("Men", Table1[[#This Row],[name]])), "Men", "Women")</f>
        <v>Women</v>
      </c>
      <c r="O1892" s="6"/>
      <c r="P1892" s="6"/>
    </row>
    <row r="1893" spans="1:16" ht="19.8" customHeight="1" x14ac:dyDescent="0.3">
      <c r="A1893" t="s">
        <v>288</v>
      </c>
      <c r="B1893" t="s">
        <v>5129</v>
      </c>
      <c r="C1893" t="s">
        <v>2645</v>
      </c>
      <c r="D1893" t="s">
        <v>106</v>
      </c>
      <c r="E1893" t="s">
        <v>7140</v>
      </c>
      <c r="F1893" s="1" t="s">
        <v>285</v>
      </c>
      <c r="G1893" s="1" t="s">
        <v>6648</v>
      </c>
      <c r="H1893" t="s">
        <v>364</v>
      </c>
      <c r="I1893" s="10" t="str">
        <f>IFERROR(LEFT(Table1[[#This Row],[ratingOld]],SEARCH("|", Table1[[#This Row],[ratingOld]])-2), AVERAGE(Table1[Ratings]))</f>
        <v>4.4</v>
      </c>
      <c r="J1893" s="1" t="str">
        <f>IF(Table1[[#This Row],[numBuyers]]&lt;&gt;"None",LEFT(Table1[[#This Row],[numBuyers]],SEARCH(" ",Table1[[#This Row],[numBuyers]])-1), "None")</f>
        <v>1.8k</v>
      </c>
      <c r="K1893" s="1" t="str">
        <f>IFERROR(LEFT(Table1[[#This Row],[Column1]],SEARCH("k", Table1[[#This Row],[Column1]])-1), 0)</f>
        <v>1.8</v>
      </c>
      <c r="L1893" s="16">
        <f>IF(Table1[[#This Row],[Column2]]=0, Table1[[#This Row],[Column1]], Table1[[#This Row],[Column2]]*1000)</f>
        <v>1800</v>
      </c>
      <c r="M1893" s="14" t="str">
        <f>IFERROR(MID(Table1[[#This Row],[price]],SEARCH("¹",Table1[[#This Row],[price]])+1, 10), MID(Table1[[#This Row],[price]],SEARCH("Rs. ",Table1[[#This Row],[price]])+4, 10))</f>
        <v>1249</v>
      </c>
      <c r="N1893" s="6" t="str">
        <f>IF(ISNUMBER(SEARCH("Men", Table1[[#This Row],[name]])), "Men", "Women")</f>
        <v>Men</v>
      </c>
      <c r="O1893" s="6"/>
      <c r="P1893" s="6"/>
    </row>
    <row r="1894" spans="1:16" ht="19.8" customHeight="1" x14ac:dyDescent="0.3">
      <c r="A1894" t="s">
        <v>240</v>
      </c>
      <c r="B1894" t="s">
        <v>7317</v>
      </c>
      <c r="C1894" t="s">
        <v>7318</v>
      </c>
      <c r="D1894" t="s">
        <v>360</v>
      </c>
      <c r="E1894" s="1" t="s">
        <v>7319</v>
      </c>
      <c r="F1894" t="s">
        <v>21</v>
      </c>
      <c r="G1894" s="1" t="s">
        <v>1248</v>
      </c>
      <c r="H1894" t="s">
        <v>78</v>
      </c>
      <c r="I1894" s="10" t="str">
        <f>IFERROR(LEFT(Table1[[#This Row],[ratingOld]],SEARCH("|", Table1[[#This Row],[ratingOld]])-2), AVERAGE(Table1[Ratings]))</f>
        <v>4.2</v>
      </c>
      <c r="J1894" s="1" t="str">
        <f>IF(Table1[[#This Row],[numBuyers]]&lt;&gt;"None",LEFT(Table1[[#This Row],[numBuyers]],SEARCH(" ",Table1[[#This Row],[numBuyers]])-1), "None")</f>
        <v>1.2k</v>
      </c>
      <c r="K1894" s="1" t="str">
        <f>IFERROR(LEFT(Table1[[#This Row],[Column1]],SEARCH("k", Table1[[#This Row],[Column1]])-1), 0)</f>
        <v>1.2</v>
      </c>
      <c r="L1894" s="16">
        <f>IF(Table1[[#This Row],[Column2]]=0, Table1[[#This Row],[Column1]], Table1[[#This Row],[Column2]]*1000)</f>
        <v>1200</v>
      </c>
      <c r="M1894" s="14" t="str">
        <f>IFERROR(MID(Table1[[#This Row],[price]],SEARCH("¹",Table1[[#This Row],[price]])+1, 10), MID(Table1[[#This Row],[price]],SEARCH("Rs. ",Table1[[#This Row],[price]])+4, 10))</f>
        <v>572</v>
      </c>
      <c r="N1894" s="6" t="str">
        <f>IF(ISNUMBER(SEARCH("Men", Table1[[#This Row],[name]])), "Men", "Women")</f>
        <v>Men</v>
      </c>
      <c r="O1894" s="6"/>
      <c r="P1894" s="6"/>
    </row>
    <row r="1895" spans="1:16" ht="19.8" hidden="1" customHeight="1" x14ac:dyDescent="0.3">
      <c r="A1895" t="s">
        <v>7320</v>
      </c>
      <c r="B1895" t="s">
        <v>7321</v>
      </c>
      <c r="C1895" t="s">
        <v>6289</v>
      </c>
      <c r="D1895" t="s">
        <v>21</v>
      </c>
      <c r="E1895" s="1" t="s">
        <v>7322</v>
      </c>
      <c r="F1895" t="s">
        <v>373</v>
      </c>
      <c r="G1895" t="s">
        <v>21</v>
      </c>
      <c r="H1895" t="s">
        <v>21</v>
      </c>
      <c r="I1895" s="1" t="str">
        <f ca="1">IFERROR(LEFT(Table1[[#This Row],[ratingOld]],SEARCH("|", Table1[[#This Row],[ratingOld]])-2), AVERAGE(Table1[Ratings]))</f>
        <v>4.4</v>
      </c>
      <c r="J1895" s="1" t="str">
        <f>IF(Table1[[#This Row],[numBuyers]]&lt;&gt;"None",LEFT(Table1[[#This Row],[numBuyers]],SEARCH(" ",Table1[[#This Row],[numBuyers]])-1), "None")</f>
        <v>None</v>
      </c>
      <c r="K1895" s="1">
        <f>IFERROR(LEFT(Table1[[#This Row],[Column1]],SEARCH("k", Table1[[#This Row],[Column1]])-1), 0)</f>
        <v>0</v>
      </c>
      <c r="L1895" s="6" t="str">
        <f>IF(Table1[[#This Row],[Column2]]=0, Table1[[#This Row],[Column1]], Table1[[#This Row],[Column2]]*1000)</f>
        <v>None</v>
      </c>
      <c r="M1895" s="6" t="str">
        <f>IFERROR(MID(Table1[[#This Row],[price]],SEARCH("¹",Table1[[#This Row],[price]])+1, 10), MID(Table1[[#This Row],[price]],SEARCH("Rs. ",Table1[[#This Row],[price]])+4, 10))</f>
        <v>3499</v>
      </c>
      <c r="N1895" s="6" t="str">
        <f>IF(ISNUMBER(SEARCH("Men", Table1[[#This Row],[name]])), "Men", "Women")</f>
        <v>Women</v>
      </c>
      <c r="O1895" s="6" t="str">
        <f>TRIM(RIGHT(SUBSTITUTE(Table1[[#This Row],[name]], " ", REPT(" ", 100)), 100))</f>
        <v>Kurta</v>
      </c>
      <c r="P189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1896" spans="1:16" ht="19.8" customHeight="1" x14ac:dyDescent="0.3">
      <c r="A1896" t="s">
        <v>22</v>
      </c>
      <c r="B1896" t="s">
        <v>7323</v>
      </c>
      <c r="C1896" t="s">
        <v>48</v>
      </c>
      <c r="D1896" t="s">
        <v>7324</v>
      </c>
      <c r="E1896" t="s">
        <v>26</v>
      </c>
      <c r="F1896" t="s">
        <v>21</v>
      </c>
      <c r="G1896" s="1" t="s">
        <v>5945</v>
      </c>
      <c r="H1896" t="s">
        <v>126</v>
      </c>
      <c r="I1896" s="10" t="str">
        <f>IFERROR(LEFT(Table1[[#This Row],[ratingOld]],SEARCH("|", Table1[[#This Row],[ratingOld]])-2), AVERAGE(Table1[Ratings]))</f>
        <v>4.2</v>
      </c>
      <c r="J1896" s="1" t="str">
        <f>IF(Table1[[#This Row],[numBuyers]]&lt;&gt;"None",LEFT(Table1[[#This Row],[numBuyers]],SEARCH(" ",Table1[[#This Row],[numBuyers]])-1), "None")</f>
        <v>2.1k</v>
      </c>
      <c r="K1896" s="1" t="str">
        <f>IFERROR(LEFT(Table1[[#This Row],[Column1]],SEARCH("k", Table1[[#This Row],[Column1]])-1), 0)</f>
        <v>2.1</v>
      </c>
      <c r="L1896" s="16">
        <f>IF(Table1[[#This Row],[Column2]]=0, Table1[[#This Row],[Column1]], Table1[[#This Row],[Column2]]*1000)</f>
        <v>2100</v>
      </c>
      <c r="M1896" s="14" t="str">
        <f>IFERROR(MID(Table1[[#This Row],[price]],SEARCH("¹",Table1[[#This Row],[price]])+1, 10), MID(Table1[[#This Row],[price]],SEARCH("Rs. ",Table1[[#This Row],[price]])+4, 10))</f>
        <v>1499</v>
      </c>
      <c r="N1896" s="6" t="str">
        <f>IF(ISNUMBER(SEARCH("Men", Table1[[#This Row],[name]])), "Men", "Women")</f>
        <v>Women</v>
      </c>
      <c r="O1896" s="6"/>
      <c r="P1896" s="6"/>
    </row>
    <row r="1897" spans="1:16" ht="19.8" customHeight="1" x14ac:dyDescent="0.3">
      <c r="A1897" t="s">
        <v>198</v>
      </c>
      <c r="B1897" t="s">
        <v>7325</v>
      </c>
      <c r="C1897" t="s">
        <v>1667</v>
      </c>
      <c r="D1897" t="s">
        <v>68</v>
      </c>
      <c r="E1897" s="1" t="s">
        <v>7326</v>
      </c>
      <c r="F1897" s="1" t="s">
        <v>217</v>
      </c>
      <c r="G1897" s="1" t="s">
        <v>7327</v>
      </c>
      <c r="H1897" t="s">
        <v>7328</v>
      </c>
      <c r="I1897" s="10" t="str">
        <f>IFERROR(LEFT(Table1[[#This Row],[ratingOld]],SEARCH("|", Table1[[#This Row],[ratingOld]])-2), AVERAGE(Table1[Ratings]))</f>
        <v>4.4</v>
      </c>
      <c r="J1897" s="1" t="str">
        <f>IF(Table1[[#This Row],[numBuyers]]&lt;&gt;"None",LEFT(Table1[[#This Row],[numBuyers]],SEARCH(" ",Table1[[#This Row],[numBuyers]])-1), "None")</f>
        <v>674</v>
      </c>
      <c r="K1897" s="1">
        <f>IFERROR(LEFT(Table1[[#This Row],[Column1]],SEARCH("k", Table1[[#This Row],[Column1]])-1), 0)</f>
        <v>0</v>
      </c>
      <c r="L1897" s="16" t="str">
        <f>IF(Table1[[#This Row],[Column2]]=0, Table1[[#This Row],[Column1]], Table1[[#This Row],[Column2]]*1000)</f>
        <v>674</v>
      </c>
      <c r="M1897" s="14" t="str">
        <f>IFERROR(MID(Table1[[#This Row],[price]],SEARCH("¹",Table1[[#This Row],[price]])+1, 10), MID(Table1[[#This Row],[price]],SEARCH("Rs. ",Table1[[#This Row],[price]])+4, 10))</f>
        <v>1349</v>
      </c>
      <c r="N1897" s="6" t="str">
        <f>IF(ISNUMBER(SEARCH("Men", Table1[[#This Row],[name]])), "Men", "Women")</f>
        <v>Men</v>
      </c>
      <c r="O1897" s="6"/>
      <c r="P1897" s="6"/>
    </row>
    <row r="1898" spans="1:16" ht="19.8" hidden="1" customHeight="1" x14ac:dyDescent="0.3">
      <c r="A1898" t="s">
        <v>3209</v>
      </c>
      <c r="B1898" t="s">
        <v>7329</v>
      </c>
      <c r="C1898" t="s">
        <v>482</v>
      </c>
      <c r="D1898" t="s">
        <v>21</v>
      </c>
      <c r="E1898" s="1" t="s">
        <v>7330</v>
      </c>
      <c r="F1898" s="1" t="s">
        <v>3212</v>
      </c>
      <c r="G1898" t="s">
        <v>21</v>
      </c>
      <c r="H1898" t="s">
        <v>21</v>
      </c>
      <c r="I1898" s="1" t="str">
        <f ca="1">IFERROR(LEFT(Table1[[#This Row],[ratingOld]],SEARCH("|", Table1[[#This Row],[ratingOld]])-2), AVERAGE(Table1[Ratings]))</f>
        <v>4.4</v>
      </c>
      <c r="J1898" s="1" t="str">
        <f>IF(Table1[[#This Row],[numBuyers]]&lt;&gt;"None",LEFT(Table1[[#This Row],[numBuyers]],SEARCH(" ",Table1[[#This Row],[numBuyers]])-1), "None")</f>
        <v>None</v>
      </c>
      <c r="K1898" s="1">
        <f>IFERROR(LEFT(Table1[[#This Row],[Column1]],SEARCH("k", Table1[[#This Row],[Column1]])-1), 0)</f>
        <v>0</v>
      </c>
      <c r="L1898" s="6" t="str">
        <f>IF(Table1[[#This Row],[Column2]]=0, Table1[[#This Row],[Column1]], Table1[[#This Row],[Column2]]*1000)</f>
        <v>None</v>
      </c>
      <c r="M1898" s="6" t="str">
        <f>IFERROR(MID(Table1[[#This Row],[price]],SEARCH("¹",Table1[[#This Row],[price]])+1, 10), MID(Table1[[#This Row],[price]],SEARCH("Rs. ",Table1[[#This Row],[price]])+4, 10))</f>
        <v>3299</v>
      </c>
      <c r="N1898" s="6" t="str">
        <f>IF(ISNUMBER(SEARCH("Men", Table1[[#This Row],[name]])), "Men", "Women")</f>
        <v>Men</v>
      </c>
      <c r="O1898" s="6" t="str">
        <f>TRIM(RIGHT(SUBSTITUTE(Table1[[#This Row],[name]], " ", REPT(" ", 100)), 100))</f>
        <v>Jeans</v>
      </c>
      <c r="P189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899" spans="1:16" ht="19.8" customHeight="1" x14ac:dyDescent="0.3">
      <c r="A1899" t="s">
        <v>638</v>
      </c>
      <c r="B1899" t="s">
        <v>7331</v>
      </c>
      <c r="C1899" t="s">
        <v>177</v>
      </c>
      <c r="D1899" t="s">
        <v>10</v>
      </c>
      <c r="E1899" s="1" t="s">
        <v>7332</v>
      </c>
      <c r="F1899" s="1" t="s">
        <v>7333</v>
      </c>
      <c r="G1899" s="1" t="s">
        <v>7334</v>
      </c>
      <c r="H1899" t="s">
        <v>7335</v>
      </c>
      <c r="I1899" s="10" t="str">
        <f>IFERROR(LEFT(Table1[[#This Row],[ratingOld]],SEARCH("|", Table1[[#This Row],[ratingOld]])-2), AVERAGE(Table1[Ratings]))</f>
        <v>4.1</v>
      </c>
      <c r="J1899" s="1" t="str">
        <f>IF(Table1[[#This Row],[numBuyers]]&lt;&gt;"None",LEFT(Table1[[#This Row],[numBuyers]],SEARCH(" ",Table1[[#This Row],[numBuyers]])-1), "None")</f>
        <v>227</v>
      </c>
      <c r="K1899" s="1">
        <f>IFERROR(LEFT(Table1[[#This Row],[Column1]],SEARCH("k", Table1[[#This Row],[Column1]])-1), 0)</f>
        <v>0</v>
      </c>
      <c r="L1899" s="16" t="str">
        <f>IF(Table1[[#This Row],[Column2]]=0, Table1[[#This Row],[Column1]], Table1[[#This Row],[Column2]]*1000)</f>
        <v>227</v>
      </c>
      <c r="M1899" s="14" t="str">
        <f>IFERROR(MID(Table1[[#This Row],[price]],SEARCH("¹",Table1[[#This Row],[price]])+1, 10), MID(Table1[[#This Row],[price]],SEARCH("Rs. ",Table1[[#This Row],[price]])+4, 10))</f>
        <v>2399</v>
      </c>
      <c r="N1899" s="6" t="str">
        <f>IF(ISNUMBER(SEARCH("Men", Table1[[#This Row],[name]])), "Men", "Women")</f>
        <v>Men</v>
      </c>
      <c r="O1899" s="6"/>
      <c r="P1899" s="6"/>
    </row>
    <row r="1900" spans="1:16" ht="19.8" customHeight="1" x14ac:dyDescent="0.3">
      <c r="A1900" t="s">
        <v>168</v>
      </c>
      <c r="B1900" t="s">
        <v>7336</v>
      </c>
      <c r="C1900" t="s">
        <v>3139</v>
      </c>
      <c r="D1900" t="s">
        <v>436</v>
      </c>
      <c r="E1900" s="1" t="s">
        <v>7337</v>
      </c>
      <c r="F1900" s="1" t="s">
        <v>1604</v>
      </c>
      <c r="G1900" s="1" t="s">
        <v>7338</v>
      </c>
      <c r="H1900" t="s">
        <v>633</v>
      </c>
      <c r="I1900" s="10" t="str">
        <f>IFERROR(LEFT(Table1[[#This Row],[ratingOld]],SEARCH("|", Table1[[#This Row],[ratingOld]])-2), AVERAGE(Table1[Ratings]))</f>
        <v>4.5</v>
      </c>
      <c r="J1900" s="1" t="str">
        <f>IF(Table1[[#This Row],[numBuyers]]&lt;&gt;"None",LEFT(Table1[[#This Row],[numBuyers]],SEARCH(" ",Table1[[#This Row],[numBuyers]])-1), "None")</f>
        <v>46</v>
      </c>
      <c r="K1900" s="1">
        <f>IFERROR(LEFT(Table1[[#This Row],[Column1]],SEARCH("k", Table1[[#This Row],[Column1]])-1), 0)</f>
        <v>0</v>
      </c>
      <c r="L1900" s="16" t="str">
        <f>IF(Table1[[#This Row],[Column2]]=0, Table1[[#This Row],[Column1]], Table1[[#This Row],[Column2]]*1000)</f>
        <v>46</v>
      </c>
      <c r="M1900" s="14" t="str">
        <f>IFERROR(MID(Table1[[#This Row],[price]],SEARCH("¹",Table1[[#This Row],[price]])+1, 10), MID(Table1[[#This Row],[price]],SEARCH("Rs. ",Table1[[#This Row],[price]])+4, 10))</f>
        <v>2396</v>
      </c>
      <c r="N1900" s="6" t="str">
        <f>IF(ISNUMBER(SEARCH("Men", Table1[[#This Row],[name]])), "Men", "Women")</f>
        <v>Women</v>
      </c>
      <c r="O1900" s="6"/>
      <c r="P1900" s="6"/>
    </row>
    <row r="1901" spans="1:16" ht="19.8" customHeight="1" x14ac:dyDescent="0.3">
      <c r="A1901" t="s">
        <v>198</v>
      </c>
      <c r="B1901" t="s">
        <v>7339</v>
      </c>
      <c r="C1901" t="s">
        <v>1972</v>
      </c>
      <c r="D1901" t="s">
        <v>21</v>
      </c>
      <c r="E1901" s="1" t="s">
        <v>7340</v>
      </c>
      <c r="F1901" s="1" t="s">
        <v>2126</v>
      </c>
      <c r="G1901" s="1" t="s">
        <v>7341</v>
      </c>
      <c r="H1901" t="s">
        <v>7342</v>
      </c>
      <c r="I1901" s="10" t="str">
        <f>IFERROR(LEFT(Table1[[#This Row],[ratingOld]],SEARCH("|", Table1[[#This Row],[ratingOld]])-2), AVERAGE(Table1[Ratings]))</f>
        <v>4.4</v>
      </c>
      <c r="J1901" s="1" t="str">
        <f>IF(Table1[[#This Row],[numBuyers]]&lt;&gt;"None",LEFT(Table1[[#This Row],[numBuyers]],SEARCH(" ",Table1[[#This Row],[numBuyers]])-1), "None")</f>
        <v>476</v>
      </c>
      <c r="K1901" s="1">
        <f>IFERROR(LEFT(Table1[[#This Row],[Column1]],SEARCH("k", Table1[[#This Row],[Column1]])-1), 0)</f>
        <v>0</v>
      </c>
      <c r="L1901" s="16" t="str">
        <f>IF(Table1[[#This Row],[Column2]]=0, Table1[[#This Row],[Column1]], Table1[[#This Row],[Column2]]*1000)</f>
        <v>476</v>
      </c>
      <c r="M1901" s="14" t="str">
        <f>IFERROR(MID(Table1[[#This Row],[price]],SEARCH("¹",Table1[[#This Row],[price]])+1, 10), MID(Table1[[#This Row],[price]],SEARCH("Rs. ",Table1[[#This Row],[price]])+4, 10))</f>
        <v>1699</v>
      </c>
      <c r="N1901" s="6" t="str">
        <f>IF(ISNUMBER(SEARCH("Men", Table1[[#This Row],[name]])), "Men", "Women")</f>
        <v>Men</v>
      </c>
      <c r="O1901" s="6"/>
      <c r="P1901" s="6"/>
    </row>
    <row r="1902" spans="1:16" ht="19.8" hidden="1" customHeight="1" x14ac:dyDescent="0.3">
      <c r="A1902" t="s">
        <v>1643</v>
      </c>
      <c r="B1902" t="s">
        <v>7343</v>
      </c>
      <c r="C1902" t="s">
        <v>7344</v>
      </c>
      <c r="D1902" t="s">
        <v>5345</v>
      </c>
      <c r="E1902" s="1" t="s">
        <v>7345</v>
      </c>
      <c r="F1902" s="1" t="s">
        <v>362</v>
      </c>
      <c r="G1902" t="s">
        <v>21</v>
      </c>
      <c r="H1902" t="s">
        <v>21</v>
      </c>
      <c r="I1902" s="1" t="str">
        <f ca="1">IFERROR(LEFT(Table1[[#This Row],[ratingOld]],SEARCH("|", Table1[[#This Row],[ratingOld]])-2), AVERAGE(Table1[Ratings]))</f>
        <v>4.4</v>
      </c>
      <c r="J1902" s="1" t="str">
        <f>IF(Table1[[#This Row],[numBuyers]]&lt;&gt;"None",LEFT(Table1[[#This Row],[numBuyers]],SEARCH(" ",Table1[[#This Row],[numBuyers]])-1), "None")</f>
        <v>None</v>
      </c>
      <c r="K1902" s="1">
        <f>IFERROR(LEFT(Table1[[#This Row],[Column1]],SEARCH("k", Table1[[#This Row],[Column1]])-1), 0)</f>
        <v>0</v>
      </c>
      <c r="L1902" s="6" t="str">
        <f>IF(Table1[[#This Row],[Column2]]=0, Table1[[#This Row],[Column1]], Table1[[#This Row],[Column2]]*1000)</f>
        <v>None</v>
      </c>
      <c r="M1902" s="6" t="str">
        <f>IFERROR(MID(Table1[[#This Row],[price]],SEARCH("¹",Table1[[#This Row],[price]])+1, 10), MID(Table1[[#This Row],[price]],SEARCH("Rs. ",Table1[[#This Row],[price]])+4, 10))</f>
        <v>1524</v>
      </c>
      <c r="N1902" s="6" t="str">
        <f>IF(ISNUMBER(SEARCH("Men", Table1[[#This Row],[name]])), "Men", "Women")</f>
        <v>Men</v>
      </c>
      <c r="O1902" s="6" t="str">
        <f>TRIM(RIGHT(SUBSTITUTE(Table1[[#This Row],[name]], " ", REPT(" ", 100)), 100))</f>
        <v>Chinos</v>
      </c>
      <c r="P190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903" spans="1:16" ht="19.8" customHeight="1" x14ac:dyDescent="0.3">
      <c r="A1903" t="s">
        <v>7346</v>
      </c>
      <c r="B1903" t="s">
        <v>7347</v>
      </c>
      <c r="C1903" t="s">
        <v>7348</v>
      </c>
      <c r="D1903" t="s">
        <v>201</v>
      </c>
      <c r="E1903" t="s">
        <v>7349</v>
      </c>
      <c r="F1903" t="s">
        <v>21</v>
      </c>
      <c r="G1903" s="1" t="s">
        <v>3702</v>
      </c>
      <c r="H1903" t="s">
        <v>1133</v>
      </c>
      <c r="I1903" s="10" t="str">
        <f>IFERROR(LEFT(Table1[[#This Row],[ratingOld]],SEARCH("|", Table1[[#This Row],[ratingOld]])-2), AVERAGE(Table1[Ratings]))</f>
        <v>4.2</v>
      </c>
      <c r="J1903" s="1" t="str">
        <f>IF(Table1[[#This Row],[numBuyers]]&lt;&gt;"None",LEFT(Table1[[#This Row],[numBuyers]],SEARCH(" ",Table1[[#This Row],[numBuyers]])-1), "None")</f>
        <v>193</v>
      </c>
      <c r="K1903" s="1">
        <f>IFERROR(LEFT(Table1[[#This Row],[Column1]],SEARCH("k", Table1[[#This Row],[Column1]])-1), 0)</f>
        <v>0</v>
      </c>
      <c r="L1903" s="16" t="str">
        <f>IF(Table1[[#This Row],[Column2]]=0, Table1[[#This Row],[Column1]], Table1[[#This Row],[Column2]]*1000)</f>
        <v>193</v>
      </c>
      <c r="M1903" s="14" t="str">
        <f>IFERROR(MID(Table1[[#This Row],[price]],SEARCH("¹",Table1[[#This Row],[price]])+1, 10), MID(Table1[[#This Row],[price]],SEARCH("Rs. ",Table1[[#This Row],[price]])+4, 10))</f>
        <v>101</v>
      </c>
      <c r="N1903" s="6" t="str">
        <f>IF(ISNUMBER(SEARCH("Men", Table1[[#This Row],[name]])), "Men", "Women")</f>
        <v>Men</v>
      </c>
      <c r="O1903" s="6"/>
      <c r="P1903" s="6"/>
    </row>
    <row r="1904" spans="1:16" ht="19.8" customHeight="1" x14ac:dyDescent="0.3">
      <c r="A1904" t="s">
        <v>638</v>
      </c>
      <c r="B1904" t="s">
        <v>3002</v>
      </c>
      <c r="C1904" t="s">
        <v>5349</v>
      </c>
      <c r="D1904" t="s">
        <v>887</v>
      </c>
      <c r="E1904" s="1" t="s">
        <v>7350</v>
      </c>
      <c r="F1904" s="1" t="s">
        <v>3004</v>
      </c>
      <c r="G1904" s="1" t="s">
        <v>7351</v>
      </c>
      <c r="H1904" t="s">
        <v>319</v>
      </c>
      <c r="I1904" s="10" t="str">
        <f>IFERROR(LEFT(Table1[[#This Row],[ratingOld]],SEARCH("|", Table1[[#This Row],[ratingOld]])-2), AVERAGE(Table1[Ratings]))</f>
        <v>4.4</v>
      </c>
      <c r="J1904" s="1" t="str">
        <f>IF(Table1[[#This Row],[numBuyers]]&lt;&gt;"None",LEFT(Table1[[#This Row],[numBuyers]],SEARCH(" ",Table1[[#This Row],[numBuyers]])-1), "None")</f>
        <v>75</v>
      </c>
      <c r="K1904" s="1">
        <f>IFERROR(LEFT(Table1[[#This Row],[Column1]],SEARCH("k", Table1[[#This Row],[Column1]])-1), 0)</f>
        <v>0</v>
      </c>
      <c r="L1904" s="16" t="str">
        <f>IF(Table1[[#This Row],[Column2]]=0, Table1[[#This Row],[Column1]], Table1[[#This Row],[Column2]]*1000)</f>
        <v>75</v>
      </c>
      <c r="M1904" s="14" t="str">
        <f>IFERROR(MID(Table1[[#This Row],[price]],SEARCH("¹",Table1[[#This Row],[price]])+1, 10), MID(Table1[[#This Row],[price]],SEARCH("Rs. ",Table1[[#This Row],[price]])+4, 10))</f>
        <v>1322</v>
      </c>
      <c r="N1904" s="6" t="str">
        <f>IF(ISNUMBER(SEARCH("Men", Table1[[#This Row],[name]])), "Men", "Women")</f>
        <v>Men</v>
      </c>
      <c r="O1904" s="6"/>
      <c r="P1904" s="6"/>
    </row>
    <row r="1905" spans="1:16" ht="19.8" customHeight="1" x14ac:dyDescent="0.3">
      <c r="A1905" t="s">
        <v>148</v>
      </c>
      <c r="B1905" t="s">
        <v>7352</v>
      </c>
      <c r="C1905" t="s">
        <v>1109</v>
      </c>
      <c r="D1905" t="s">
        <v>21</v>
      </c>
      <c r="E1905" t="s">
        <v>7353</v>
      </c>
      <c r="F1905" t="s">
        <v>373</v>
      </c>
      <c r="G1905" s="1" t="s">
        <v>7354</v>
      </c>
      <c r="H1905" t="s">
        <v>5715</v>
      </c>
      <c r="I1905" s="10" t="str">
        <f>IFERROR(LEFT(Table1[[#This Row],[ratingOld]],SEARCH("|", Table1[[#This Row],[ratingOld]])-2), AVERAGE(Table1[Ratings]))</f>
        <v>4.4</v>
      </c>
      <c r="J1905" s="1" t="str">
        <f>IF(Table1[[#This Row],[numBuyers]]&lt;&gt;"None",LEFT(Table1[[#This Row],[numBuyers]],SEARCH(" ",Table1[[#This Row],[numBuyers]])-1), "None")</f>
        <v>293</v>
      </c>
      <c r="K1905" s="1">
        <f>IFERROR(LEFT(Table1[[#This Row],[Column1]],SEARCH("k", Table1[[#This Row],[Column1]])-1), 0)</f>
        <v>0</v>
      </c>
      <c r="L1905" s="16" t="str">
        <f>IF(Table1[[#This Row],[Column2]]=0, Table1[[#This Row],[Column1]], Table1[[#This Row],[Column2]]*1000)</f>
        <v>293</v>
      </c>
      <c r="M1905" s="14" t="str">
        <f>IFERROR(MID(Table1[[#This Row],[price]],SEARCH("¹",Table1[[#This Row],[price]])+1, 10), MID(Table1[[#This Row],[price]],SEARCH("Rs. ",Table1[[#This Row],[price]])+4, 10))</f>
        <v>1499</v>
      </c>
      <c r="N1905" s="6" t="str">
        <f>IF(ISNUMBER(SEARCH("Men", Table1[[#This Row],[name]])), "Men", "Women")</f>
        <v>Men</v>
      </c>
      <c r="O1905" s="6"/>
      <c r="P1905" s="6"/>
    </row>
    <row r="1906" spans="1:16" ht="19.8" hidden="1" customHeight="1" x14ac:dyDescent="0.3">
      <c r="A1906" t="s">
        <v>5367</v>
      </c>
      <c r="B1906" t="s">
        <v>7355</v>
      </c>
      <c r="C1906" t="s">
        <v>6609</v>
      </c>
      <c r="D1906" t="s">
        <v>254</v>
      </c>
      <c r="E1906" s="1" t="s">
        <v>7356</v>
      </c>
      <c r="F1906" s="1" t="s">
        <v>115</v>
      </c>
      <c r="G1906" t="s">
        <v>21</v>
      </c>
      <c r="H1906" t="s">
        <v>21</v>
      </c>
      <c r="I1906" s="1" t="str">
        <f ca="1">IFERROR(LEFT(Table1[[#This Row],[ratingOld]],SEARCH("|", Table1[[#This Row],[ratingOld]])-2), AVERAGE(Table1[Ratings]))</f>
        <v>4.4</v>
      </c>
      <c r="J1906" s="1" t="str">
        <f>IF(Table1[[#This Row],[numBuyers]]&lt;&gt;"None",LEFT(Table1[[#This Row],[numBuyers]],SEARCH(" ",Table1[[#This Row],[numBuyers]])-1), "None")</f>
        <v>None</v>
      </c>
      <c r="K1906" s="1">
        <f>IFERROR(LEFT(Table1[[#This Row],[Column1]],SEARCH("k", Table1[[#This Row],[Column1]])-1), 0)</f>
        <v>0</v>
      </c>
      <c r="L1906" s="6" t="str">
        <f>IF(Table1[[#This Row],[Column2]]=0, Table1[[#This Row],[Column1]], Table1[[#This Row],[Column2]]*1000)</f>
        <v>None</v>
      </c>
      <c r="M1906" s="6" t="str">
        <f>IFERROR(MID(Table1[[#This Row],[price]],SEARCH("¹",Table1[[#This Row],[price]])+1, 10), MID(Table1[[#This Row],[price]],SEARCH("Rs. ",Table1[[#This Row],[price]])+4, 10))</f>
        <v>1804</v>
      </c>
      <c r="N1906" s="6" t="str">
        <f>IF(ISNUMBER(SEARCH("Men", Table1[[#This Row],[name]])), "Men", "Women")</f>
        <v>Men</v>
      </c>
      <c r="O1906" s="6" t="str">
        <f>TRIM(RIGHT(SUBSTITUTE(Table1[[#This Row],[name]], " ", REPT(" ", 100)), 100))</f>
        <v>Sneakers</v>
      </c>
      <c r="P190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907" spans="1:16" ht="19.8" customHeight="1" x14ac:dyDescent="0.3">
      <c r="A1907" t="s">
        <v>240</v>
      </c>
      <c r="B1907" t="s">
        <v>7357</v>
      </c>
      <c r="C1907" t="s">
        <v>377</v>
      </c>
      <c r="D1907" t="s">
        <v>18</v>
      </c>
      <c r="E1907" s="1" t="s">
        <v>7358</v>
      </c>
      <c r="F1907" s="1" t="s">
        <v>1102</v>
      </c>
      <c r="G1907" s="1" t="s">
        <v>7359</v>
      </c>
      <c r="H1907" t="s">
        <v>7360</v>
      </c>
      <c r="I1907" s="10" t="str">
        <f>IFERROR(LEFT(Table1[[#This Row],[ratingOld]],SEARCH("|", Table1[[#This Row],[ratingOld]])-2), AVERAGE(Table1[Ratings]))</f>
        <v>4.2</v>
      </c>
      <c r="J1907" s="1" t="str">
        <f>IF(Table1[[#This Row],[numBuyers]]&lt;&gt;"None",LEFT(Table1[[#This Row],[numBuyers]],SEARCH(" ",Table1[[#This Row],[numBuyers]])-1), "None")</f>
        <v>414</v>
      </c>
      <c r="K1907" s="1">
        <f>IFERROR(LEFT(Table1[[#This Row],[Column1]],SEARCH("k", Table1[[#This Row],[Column1]])-1), 0)</f>
        <v>0</v>
      </c>
      <c r="L1907" s="16" t="str">
        <f>IF(Table1[[#This Row],[Column2]]=0, Table1[[#This Row],[Column1]], Table1[[#This Row],[Column2]]*1000)</f>
        <v>414</v>
      </c>
      <c r="M1907" s="14" t="str">
        <f>IFERROR(MID(Table1[[#This Row],[price]],SEARCH("¹",Table1[[#This Row],[price]])+1, 10), MID(Table1[[#This Row],[price]],SEARCH("Rs. ",Table1[[#This Row],[price]])+4, 10))</f>
        <v>899</v>
      </c>
      <c r="N1907" s="6" t="str">
        <f>IF(ISNUMBER(SEARCH("Men", Table1[[#This Row],[name]])), "Men", "Women")</f>
        <v>Men</v>
      </c>
      <c r="O1907" s="6"/>
      <c r="P1907" s="6"/>
    </row>
    <row r="1908" spans="1:16" ht="19.8" customHeight="1" x14ac:dyDescent="0.3">
      <c r="A1908" t="s">
        <v>104</v>
      </c>
      <c r="B1908" t="s">
        <v>7361</v>
      </c>
      <c r="C1908" t="s">
        <v>6289</v>
      </c>
      <c r="D1908" t="s">
        <v>21</v>
      </c>
      <c r="E1908" s="1" t="s">
        <v>7362</v>
      </c>
      <c r="F1908" s="1" t="s">
        <v>648</v>
      </c>
      <c r="G1908" s="1" t="s">
        <v>7363</v>
      </c>
      <c r="H1908" t="s">
        <v>5417</v>
      </c>
      <c r="I1908" s="10" t="str">
        <f>IFERROR(LEFT(Table1[[#This Row],[ratingOld]],SEARCH("|", Table1[[#This Row],[ratingOld]])-2), AVERAGE(Table1[Ratings]))</f>
        <v>4.6</v>
      </c>
      <c r="J1908" s="1" t="str">
        <f>IF(Table1[[#This Row],[numBuyers]]&lt;&gt;"None",LEFT(Table1[[#This Row],[numBuyers]],SEARCH(" ",Table1[[#This Row],[numBuyers]])-1), "None")</f>
        <v>14</v>
      </c>
      <c r="K1908" s="1">
        <f>IFERROR(LEFT(Table1[[#This Row],[Column1]],SEARCH("k", Table1[[#This Row],[Column1]])-1), 0)</f>
        <v>0</v>
      </c>
      <c r="L1908" s="16" t="str">
        <f>IF(Table1[[#This Row],[Column2]]=0, Table1[[#This Row],[Column1]], Table1[[#This Row],[Column2]]*1000)</f>
        <v>14</v>
      </c>
      <c r="M1908" s="14" t="str">
        <f>IFERROR(MID(Table1[[#This Row],[price]],SEARCH("¹",Table1[[#This Row],[price]])+1, 10), MID(Table1[[#This Row],[price]],SEARCH("Rs. ",Table1[[#This Row],[price]])+4, 10))</f>
        <v>3499</v>
      </c>
      <c r="N1908" s="6" t="str">
        <f>IF(ISNUMBER(SEARCH("Men", Table1[[#This Row],[name]])), "Men", "Women")</f>
        <v>Men</v>
      </c>
      <c r="O1908" s="6"/>
      <c r="P1908" s="6"/>
    </row>
    <row r="1909" spans="1:16" ht="19.8" customHeight="1" x14ac:dyDescent="0.3">
      <c r="A1909" t="s">
        <v>133</v>
      </c>
      <c r="B1909" t="s">
        <v>7364</v>
      </c>
      <c r="C1909" t="s">
        <v>429</v>
      </c>
      <c r="D1909" t="s">
        <v>106</v>
      </c>
      <c r="E1909" s="1" t="s">
        <v>7365</v>
      </c>
      <c r="F1909" s="1" t="s">
        <v>6138</v>
      </c>
      <c r="G1909" s="1" t="s">
        <v>4834</v>
      </c>
      <c r="H1909" t="s">
        <v>940</v>
      </c>
      <c r="I1909" s="10" t="str">
        <f>IFERROR(LEFT(Table1[[#This Row],[ratingOld]],SEARCH("|", Table1[[#This Row],[ratingOld]])-2), AVERAGE(Table1[Ratings]))</f>
        <v>4</v>
      </c>
      <c r="J1909" s="1" t="str">
        <f>IF(Table1[[#This Row],[numBuyers]]&lt;&gt;"None",LEFT(Table1[[#This Row],[numBuyers]],SEARCH(" ",Table1[[#This Row],[numBuyers]])-1), "None")</f>
        <v>40</v>
      </c>
      <c r="K1909" s="1">
        <f>IFERROR(LEFT(Table1[[#This Row],[Column1]],SEARCH("k", Table1[[#This Row],[Column1]])-1), 0)</f>
        <v>0</v>
      </c>
      <c r="L1909" s="16" t="str">
        <f>IF(Table1[[#This Row],[Column2]]=0, Table1[[#This Row],[Column1]], Table1[[#This Row],[Column2]]*1000)</f>
        <v>40</v>
      </c>
      <c r="M1909" s="14" t="str">
        <f>IFERROR(MID(Table1[[#This Row],[price]],SEARCH("¹",Table1[[#This Row],[price]])+1, 10), MID(Table1[[#This Row],[price]],SEARCH("Rs. ",Table1[[#This Row],[price]])+4, 10))</f>
        <v>649</v>
      </c>
      <c r="N1909" s="6" t="str">
        <f>IF(ISNUMBER(SEARCH("Men", Table1[[#This Row],[name]])), "Men", "Women")</f>
        <v>Women</v>
      </c>
      <c r="O1909" s="6"/>
      <c r="P1909" s="6"/>
    </row>
    <row r="1910" spans="1:16" ht="19.8" customHeight="1" x14ac:dyDescent="0.3">
      <c r="A1910" t="s">
        <v>1897</v>
      </c>
      <c r="B1910" t="s">
        <v>7366</v>
      </c>
      <c r="C1910" t="s">
        <v>398</v>
      </c>
      <c r="D1910" t="s">
        <v>399</v>
      </c>
      <c r="E1910" s="1" t="s">
        <v>7367</v>
      </c>
      <c r="F1910" s="1" t="s">
        <v>4260</v>
      </c>
      <c r="G1910" s="1" t="s">
        <v>7368</v>
      </c>
      <c r="H1910" t="s">
        <v>3373</v>
      </c>
      <c r="I1910" s="10" t="str">
        <f>IFERROR(LEFT(Table1[[#This Row],[ratingOld]],SEARCH("|", Table1[[#This Row],[ratingOld]])-2), AVERAGE(Table1[Ratings]))</f>
        <v>3.7</v>
      </c>
      <c r="J1910" s="1" t="str">
        <f>IF(Table1[[#This Row],[numBuyers]]&lt;&gt;"None",LEFT(Table1[[#This Row],[numBuyers]],SEARCH(" ",Table1[[#This Row],[numBuyers]])-1), "None")</f>
        <v>19</v>
      </c>
      <c r="K1910" s="1">
        <f>IFERROR(LEFT(Table1[[#This Row],[Column1]],SEARCH("k", Table1[[#This Row],[Column1]])-1), 0)</f>
        <v>0</v>
      </c>
      <c r="L1910" s="16" t="str">
        <f>IF(Table1[[#This Row],[Column2]]=0, Table1[[#This Row],[Column1]], Table1[[#This Row],[Column2]]*1000)</f>
        <v>19</v>
      </c>
      <c r="M1910" s="14" t="str">
        <f>IFERROR(MID(Table1[[#This Row],[price]],SEARCH("¹",Table1[[#This Row],[price]])+1, 10), MID(Table1[[#This Row],[price]],SEARCH("Rs. ",Table1[[#This Row],[price]])+4, 10))</f>
        <v>890</v>
      </c>
      <c r="N1910" s="6" t="str">
        <f>IF(ISNUMBER(SEARCH("Men", Table1[[#This Row],[name]])), "Men", "Women")</f>
        <v>Men</v>
      </c>
      <c r="O1910" s="6"/>
      <c r="P1910" s="6"/>
    </row>
    <row r="1911" spans="1:16" ht="19.8" hidden="1" customHeight="1" x14ac:dyDescent="0.3">
      <c r="A1911" t="s">
        <v>7369</v>
      </c>
      <c r="B1911" t="s">
        <v>7370</v>
      </c>
      <c r="C1911" t="s">
        <v>7371</v>
      </c>
      <c r="D1911" t="s">
        <v>5345</v>
      </c>
      <c r="E1911" s="1" t="s">
        <v>7372</v>
      </c>
      <c r="F1911" s="1" t="s">
        <v>7373</v>
      </c>
      <c r="G1911" t="s">
        <v>21</v>
      </c>
      <c r="H1911" t="s">
        <v>21</v>
      </c>
      <c r="I1911" s="1" t="str">
        <f ca="1">IFERROR(LEFT(Table1[[#This Row],[ratingOld]],SEARCH("|", Table1[[#This Row],[ratingOld]])-2), AVERAGE(Table1[Ratings]))</f>
        <v>4.4</v>
      </c>
      <c r="J1911" s="1" t="str">
        <f>IF(Table1[[#This Row],[numBuyers]]&lt;&gt;"None",LEFT(Table1[[#This Row],[numBuyers]],SEARCH(" ",Table1[[#This Row],[numBuyers]])-1), "None")</f>
        <v>None</v>
      </c>
      <c r="K1911" s="1">
        <f>IFERROR(LEFT(Table1[[#This Row],[Column1]],SEARCH("k", Table1[[#This Row],[Column1]])-1), 0)</f>
        <v>0</v>
      </c>
      <c r="L1911" s="6" t="str">
        <f>IF(Table1[[#This Row],[Column2]]=0, Table1[[#This Row],[Column1]], Table1[[#This Row],[Column2]]*1000)</f>
        <v>None</v>
      </c>
      <c r="M1911" s="6" t="str">
        <f>IFERROR(MID(Table1[[#This Row],[price]],SEARCH("¹",Table1[[#This Row],[price]])+1, 10), MID(Table1[[#This Row],[price]],SEARCH("Rs. ",Table1[[#This Row],[price]])+4, 10))</f>
        <v>1097</v>
      </c>
      <c r="N1911" s="6" t="str">
        <f>IF(ISNUMBER(SEARCH("Men", Table1[[#This Row],[name]])), "Men", "Women")</f>
        <v>Women</v>
      </c>
      <c r="O1911" s="6" t="str">
        <f>TRIM(RIGHT(SUBSTITUTE(Table1[[#This Row],[name]], " ", REPT(" ", 100)), 100))</f>
        <v>Wallet</v>
      </c>
      <c r="P191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1912" spans="1:16" ht="19.8" hidden="1" customHeight="1" x14ac:dyDescent="0.3">
      <c r="A1912" t="s">
        <v>21</v>
      </c>
      <c r="B1912" t="s">
        <v>21</v>
      </c>
      <c r="C1912" t="s">
        <v>21</v>
      </c>
      <c r="D1912" t="s">
        <v>21</v>
      </c>
      <c r="E1912" t="s">
        <v>21</v>
      </c>
      <c r="F1912" t="s">
        <v>21</v>
      </c>
      <c r="G1912" t="s">
        <v>21</v>
      </c>
      <c r="H1912" t="s">
        <v>21</v>
      </c>
      <c r="I1912" s="1" t="str">
        <f ca="1">IFERROR(LEFT(Table1[[#This Row],[ratingOld]],SEARCH("|", Table1[[#This Row],[ratingOld]])-2), AVERAGE(Table1[Ratings]))</f>
        <v>4.4</v>
      </c>
      <c r="J1912" s="1" t="str">
        <f>IF(Table1[[#This Row],[numBuyers]]&lt;&gt;"None",LEFT(Table1[[#This Row],[numBuyers]],SEARCH(" ",Table1[[#This Row],[numBuyers]])-1), "None")</f>
        <v>None</v>
      </c>
      <c r="K1912" s="1">
        <f>IFERROR(LEFT(Table1[[#This Row],[Column1]],SEARCH("k", Table1[[#This Row],[Column1]])-1), 0)</f>
        <v>0</v>
      </c>
      <c r="L1912" s="6" t="str">
        <f>IF(Table1[[#This Row],[Column2]]=0, Table1[[#This Row],[Column1]], Table1[[#This Row],[Column2]]*1000)</f>
        <v>None</v>
      </c>
      <c r="M1912" s="6" t="e">
        <f>IFERROR(MID(Table1[[#This Row],[price]],SEARCH("¹",Table1[[#This Row],[price]])+1, 10), MID(Table1[[#This Row],[price]],SEARCH("Rs. ",Table1[[#This Row],[price]])+4, 10))</f>
        <v>#VALUE!</v>
      </c>
      <c r="N1912" s="6" t="str">
        <f>IF(ISNUMBER(SEARCH("Men", Table1[[#This Row],[name]])), "Men", "Women")</f>
        <v>Women</v>
      </c>
      <c r="O1912" s="6" t="str">
        <f>TRIM(RIGHT(SUBSTITUTE(Table1[[#This Row],[name]], " ", REPT(" ", 100)), 100))</f>
        <v>None</v>
      </c>
      <c r="P191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913" spans="1:16" ht="19.8" customHeight="1" x14ac:dyDescent="0.3">
      <c r="A1913" t="s">
        <v>127</v>
      </c>
      <c r="B1913" t="s">
        <v>7374</v>
      </c>
      <c r="C1913" t="s">
        <v>1781</v>
      </c>
      <c r="D1913" t="s">
        <v>68</v>
      </c>
      <c r="E1913" s="1" t="s">
        <v>7375</v>
      </c>
      <c r="F1913" t="s">
        <v>373</v>
      </c>
      <c r="G1913" s="1" t="s">
        <v>369</v>
      </c>
      <c r="H1913" t="s">
        <v>212</v>
      </c>
      <c r="I1913" s="10" t="str">
        <f>IFERROR(LEFT(Table1[[#This Row],[ratingOld]],SEARCH("|", Table1[[#This Row],[ratingOld]])-2), AVERAGE(Table1[Ratings]))</f>
        <v>3.9</v>
      </c>
      <c r="J1913" s="1" t="str">
        <f>IF(Table1[[#This Row],[numBuyers]]&lt;&gt;"None",LEFT(Table1[[#This Row],[numBuyers]],SEARCH(" ",Table1[[#This Row],[numBuyers]])-1), "None")</f>
        <v>447</v>
      </c>
      <c r="K1913" s="1">
        <f>IFERROR(LEFT(Table1[[#This Row],[Column1]],SEARCH("k", Table1[[#This Row],[Column1]])-1), 0)</f>
        <v>0</v>
      </c>
      <c r="L1913" s="16" t="str">
        <f>IF(Table1[[#This Row],[Column2]]=0, Table1[[#This Row],[Column1]], Table1[[#This Row],[Column2]]*1000)</f>
        <v>447</v>
      </c>
      <c r="M1913" s="14" t="str">
        <f>IFERROR(MID(Table1[[#This Row],[price]],SEARCH("¹",Table1[[#This Row],[price]])+1, 10), MID(Table1[[#This Row],[price]],SEARCH("Rs. ",Table1[[#This Row],[price]])+4, 10))</f>
        <v>1619</v>
      </c>
      <c r="N1913" s="6" t="str">
        <f>IF(ISNUMBER(SEARCH("Men", Table1[[#This Row],[name]])), "Men", "Women")</f>
        <v>Men</v>
      </c>
      <c r="O1913" s="6"/>
      <c r="P1913" s="6"/>
    </row>
    <row r="1914" spans="1:16" ht="19.8" customHeight="1" x14ac:dyDescent="0.3">
      <c r="A1914" t="s">
        <v>96</v>
      </c>
      <c r="B1914" t="s">
        <v>1527</v>
      </c>
      <c r="C1914" t="s">
        <v>7376</v>
      </c>
      <c r="D1914" t="s">
        <v>99</v>
      </c>
      <c r="E1914" s="1" t="s">
        <v>7377</v>
      </c>
      <c r="F1914" s="1" t="s">
        <v>3723</v>
      </c>
      <c r="G1914" s="1" t="s">
        <v>7378</v>
      </c>
      <c r="H1914" t="s">
        <v>3407</v>
      </c>
      <c r="I1914" s="10" t="str">
        <f>IFERROR(LEFT(Table1[[#This Row],[ratingOld]],SEARCH("|", Table1[[#This Row],[ratingOld]])-2), AVERAGE(Table1[Ratings]))</f>
        <v>4.5</v>
      </c>
      <c r="J1914" s="1" t="str">
        <f>IF(Table1[[#This Row],[numBuyers]]&lt;&gt;"None",LEFT(Table1[[#This Row],[numBuyers]],SEARCH(" ",Table1[[#This Row],[numBuyers]])-1), "None")</f>
        <v>65</v>
      </c>
      <c r="K1914" s="1">
        <f>IFERROR(LEFT(Table1[[#This Row],[Column1]],SEARCH("k", Table1[[#This Row],[Column1]])-1), 0)</f>
        <v>0</v>
      </c>
      <c r="L1914" s="16" t="str">
        <f>IF(Table1[[#This Row],[Column2]]=0, Table1[[#This Row],[Column1]], Table1[[#This Row],[Column2]]*1000)</f>
        <v>65</v>
      </c>
      <c r="M1914" s="14" t="str">
        <f>IFERROR(MID(Table1[[#This Row],[price]],SEARCH("¹",Table1[[#This Row],[price]])+1, 10), MID(Table1[[#This Row],[price]],SEARCH("Rs. ",Table1[[#This Row],[price]])+4, 10))</f>
        <v>3565</v>
      </c>
      <c r="N1914" s="6" t="str">
        <f>IF(ISNUMBER(SEARCH("Men", Table1[[#This Row],[name]])), "Men", "Women")</f>
        <v>Men</v>
      </c>
      <c r="O1914" s="6"/>
      <c r="P1914" s="6"/>
    </row>
    <row r="1915" spans="1:16" ht="19.8" customHeight="1" x14ac:dyDescent="0.3">
      <c r="A1915" t="s">
        <v>634</v>
      </c>
      <c r="B1915" t="s">
        <v>7379</v>
      </c>
      <c r="C1915" t="s">
        <v>7223</v>
      </c>
      <c r="D1915" t="s">
        <v>215</v>
      </c>
      <c r="E1915" t="s">
        <v>7380</v>
      </c>
      <c r="F1915" s="1" t="s">
        <v>137</v>
      </c>
      <c r="G1915" s="1" t="s">
        <v>7381</v>
      </c>
      <c r="H1915" t="s">
        <v>7382</v>
      </c>
      <c r="I1915" s="10" t="str">
        <f>IFERROR(LEFT(Table1[[#This Row],[ratingOld]],SEARCH("|", Table1[[#This Row],[ratingOld]])-2), AVERAGE(Table1[Ratings]))</f>
        <v>4.1</v>
      </c>
      <c r="J1915" s="1" t="str">
        <f>IF(Table1[[#This Row],[numBuyers]]&lt;&gt;"None",LEFT(Table1[[#This Row],[numBuyers]],SEARCH(" ",Table1[[#This Row],[numBuyers]])-1), "None")</f>
        <v>574</v>
      </c>
      <c r="K1915" s="1">
        <f>IFERROR(LEFT(Table1[[#This Row],[Column1]],SEARCH("k", Table1[[#This Row],[Column1]])-1), 0)</f>
        <v>0</v>
      </c>
      <c r="L1915" s="16" t="str">
        <f>IF(Table1[[#This Row],[Column2]]=0, Table1[[#This Row],[Column1]], Table1[[#This Row],[Column2]]*1000)</f>
        <v>574</v>
      </c>
      <c r="M1915" s="14" t="str">
        <f>IFERROR(MID(Table1[[#This Row],[price]],SEARCH("¹",Table1[[#This Row],[price]])+1, 10), MID(Table1[[#This Row],[price]],SEARCH("Rs. ",Table1[[#This Row],[price]])+4, 10))</f>
        <v>1372</v>
      </c>
      <c r="N1915" s="6" t="str">
        <f>IF(ISNUMBER(SEARCH("Men", Table1[[#This Row],[name]])), "Men", "Women")</f>
        <v>Men</v>
      </c>
      <c r="O1915" s="6"/>
      <c r="P1915" s="6"/>
    </row>
    <row r="1916" spans="1:16" ht="19.8" customHeight="1" x14ac:dyDescent="0.3">
      <c r="A1916" t="s">
        <v>22</v>
      </c>
      <c r="B1916" t="s">
        <v>7383</v>
      </c>
      <c r="C1916" t="s">
        <v>618</v>
      </c>
      <c r="D1916" t="s">
        <v>7384</v>
      </c>
      <c r="E1916" t="s">
        <v>26</v>
      </c>
      <c r="F1916" s="1" t="s">
        <v>7385</v>
      </c>
      <c r="G1916" s="1" t="s">
        <v>7386</v>
      </c>
      <c r="H1916" t="s">
        <v>766</v>
      </c>
      <c r="I1916" s="10" t="str">
        <f>IFERROR(LEFT(Table1[[#This Row],[ratingOld]],SEARCH("|", Table1[[#This Row],[ratingOld]])-2), AVERAGE(Table1[Ratings]))</f>
        <v>4.2</v>
      </c>
      <c r="J1916" s="1" t="str">
        <f>IF(Table1[[#This Row],[numBuyers]]&lt;&gt;"None",LEFT(Table1[[#This Row],[numBuyers]],SEARCH(" ",Table1[[#This Row],[numBuyers]])-1), "None")</f>
        <v>176</v>
      </c>
      <c r="K1916" s="1">
        <f>IFERROR(LEFT(Table1[[#This Row],[Column1]],SEARCH("k", Table1[[#This Row],[Column1]])-1), 0)</f>
        <v>0</v>
      </c>
      <c r="L1916" s="16" t="str">
        <f>IF(Table1[[#This Row],[Column2]]=0, Table1[[#This Row],[Column1]], Table1[[#This Row],[Column2]]*1000)</f>
        <v>176</v>
      </c>
      <c r="M1916" s="14" t="str">
        <f>IFERROR(MID(Table1[[#This Row],[price]],SEARCH("¹",Table1[[#This Row],[price]])+1, 10), MID(Table1[[#This Row],[price]],SEARCH("Rs. ",Table1[[#This Row],[price]])+4, 10))</f>
        <v>2499</v>
      </c>
      <c r="N1916" s="6" t="str">
        <f>IF(ISNUMBER(SEARCH("Men", Table1[[#This Row],[name]])), "Men", "Women")</f>
        <v>Women</v>
      </c>
      <c r="O1916" s="6"/>
      <c r="P1916" s="6"/>
    </row>
    <row r="1917" spans="1:16" ht="19.8" customHeight="1" x14ac:dyDescent="0.3">
      <c r="A1917" t="s">
        <v>240</v>
      </c>
      <c r="B1917" t="s">
        <v>5691</v>
      </c>
      <c r="C1917" t="s">
        <v>7387</v>
      </c>
      <c r="D1917" t="s">
        <v>215</v>
      </c>
      <c r="E1917" t="s">
        <v>7388</v>
      </c>
      <c r="F1917" s="1" t="s">
        <v>689</v>
      </c>
      <c r="G1917" s="1" t="s">
        <v>7389</v>
      </c>
      <c r="H1917" t="s">
        <v>463</v>
      </c>
      <c r="I1917" s="10" t="str">
        <f>IFERROR(LEFT(Table1[[#This Row],[ratingOld]],SEARCH("|", Table1[[#This Row],[ratingOld]])-2), AVERAGE(Table1[Ratings]))</f>
        <v>3.8</v>
      </c>
      <c r="J1917" s="1" t="str">
        <f>IF(Table1[[#This Row],[numBuyers]]&lt;&gt;"None",LEFT(Table1[[#This Row],[numBuyers]],SEARCH(" ",Table1[[#This Row],[numBuyers]])-1), "None")</f>
        <v>4.2k</v>
      </c>
      <c r="K1917" s="1" t="str">
        <f>IFERROR(LEFT(Table1[[#This Row],[Column1]],SEARCH("k", Table1[[#This Row],[Column1]])-1), 0)</f>
        <v>4.2</v>
      </c>
      <c r="L1917" s="16">
        <f>IF(Table1[[#This Row],[Column2]]=0, Table1[[#This Row],[Column1]], Table1[[#This Row],[Column2]]*1000)</f>
        <v>4200</v>
      </c>
      <c r="M1917" s="14" t="str">
        <f>IFERROR(MID(Table1[[#This Row],[price]],SEARCH("¹",Table1[[#This Row],[price]])+1, 10), MID(Table1[[#This Row],[price]],SEARCH("Rs. ",Table1[[#This Row],[price]])+4, 10))</f>
        <v>714</v>
      </c>
      <c r="N1917" s="6" t="str">
        <f>IF(ISNUMBER(SEARCH("Men", Table1[[#This Row],[name]])), "Men", "Women")</f>
        <v>Men</v>
      </c>
      <c r="O1917" s="6"/>
      <c r="P1917" s="6"/>
    </row>
    <row r="1918" spans="1:16" ht="19.8" customHeight="1" x14ac:dyDescent="0.3">
      <c r="A1918" t="s">
        <v>2083</v>
      </c>
      <c r="B1918" t="s">
        <v>7390</v>
      </c>
      <c r="C1918" t="s">
        <v>1565</v>
      </c>
      <c r="D1918" t="s">
        <v>215</v>
      </c>
      <c r="E1918" s="1" t="s">
        <v>7391</v>
      </c>
      <c r="F1918" s="1" t="s">
        <v>362</v>
      </c>
      <c r="G1918" s="1" t="s">
        <v>7392</v>
      </c>
      <c r="H1918" t="s">
        <v>940</v>
      </c>
      <c r="I1918" s="10" t="str">
        <f>IFERROR(LEFT(Table1[[#This Row],[ratingOld]],SEARCH("|", Table1[[#This Row],[ratingOld]])-2), AVERAGE(Table1[Ratings]))</f>
        <v>4.6</v>
      </c>
      <c r="J1918" s="1" t="str">
        <f>IF(Table1[[#This Row],[numBuyers]]&lt;&gt;"None",LEFT(Table1[[#This Row],[numBuyers]],SEARCH(" ",Table1[[#This Row],[numBuyers]])-1), "None")</f>
        <v>40</v>
      </c>
      <c r="K1918" s="1">
        <f>IFERROR(LEFT(Table1[[#This Row],[Column1]],SEARCH("k", Table1[[#This Row],[Column1]])-1), 0)</f>
        <v>0</v>
      </c>
      <c r="L1918" s="16" t="str">
        <f>IF(Table1[[#This Row],[Column2]]=0, Table1[[#This Row],[Column1]], Table1[[#This Row],[Column2]]*1000)</f>
        <v>40</v>
      </c>
      <c r="M1918" s="14" t="str">
        <f>IFERROR(MID(Table1[[#This Row],[price]],SEARCH("¹",Table1[[#This Row],[price]])+1, 10), MID(Table1[[#This Row],[price]],SEARCH("Rs. ",Table1[[#This Row],[price]])+4, 10))</f>
        <v>1539</v>
      </c>
      <c r="N1918" s="6" t="str">
        <f>IF(ISNUMBER(SEARCH("Men", Table1[[#This Row],[name]])), "Men", "Women")</f>
        <v>Men</v>
      </c>
      <c r="O1918" s="6"/>
      <c r="P1918" s="6"/>
    </row>
    <row r="1919" spans="1:16" ht="19.8" hidden="1" customHeight="1" x14ac:dyDescent="0.3">
      <c r="A1919" t="s">
        <v>1354</v>
      </c>
      <c r="B1919" t="s">
        <v>7393</v>
      </c>
      <c r="C1919" t="s">
        <v>7394</v>
      </c>
      <c r="D1919" t="s">
        <v>74</v>
      </c>
      <c r="E1919" t="s">
        <v>7395</v>
      </c>
      <c r="F1919" t="s">
        <v>21</v>
      </c>
      <c r="G1919" t="s">
        <v>21</v>
      </c>
      <c r="H1919" t="s">
        <v>21</v>
      </c>
      <c r="I1919" s="1" t="str">
        <f ca="1">IFERROR(LEFT(Table1[[#This Row],[ratingOld]],SEARCH("|", Table1[[#This Row],[ratingOld]])-2), AVERAGE(Table1[Ratings]))</f>
        <v>4.4</v>
      </c>
      <c r="J1919" s="1" t="str">
        <f>IF(Table1[[#This Row],[numBuyers]]&lt;&gt;"None",LEFT(Table1[[#This Row],[numBuyers]],SEARCH(" ",Table1[[#This Row],[numBuyers]])-1), "None")</f>
        <v>None</v>
      </c>
      <c r="K1919" s="1">
        <f>IFERROR(LEFT(Table1[[#This Row],[Column1]],SEARCH("k", Table1[[#This Row],[Column1]])-1), 0)</f>
        <v>0</v>
      </c>
      <c r="L1919" s="6" t="str">
        <f>IF(Table1[[#This Row],[Column2]]=0, Table1[[#This Row],[Column1]], Table1[[#This Row],[Column2]]*1000)</f>
        <v>None</v>
      </c>
      <c r="M1919" s="6" t="str">
        <f>IFERROR(MID(Table1[[#This Row],[price]],SEARCH("¹",Table1[[#This Row],[price]])+1, 10), MID(Table1[[#This Row],[price]],SEARCH("Rs. ",Table1[[#This Row],[price]])+4, 10))</f>
        <v>306</v>
      </c>
      <c r="N1919" s="6" t="str">
        <f>IF(ISNUMBER(SEARCH("Men", Table1[[#This Row],[name]])), "Men", "Women")</f>
        <v>Women</v>
      </c>
      <c r="O1919" s="6" t="str">
        <f>TRIM(RIGHT(SUBSTITUTE(Table1[[#This Row],[name]], " ", REPT(" ", 100)), 100))</f>
        <v>each</v>
      </c>
      <c r="P191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920" spans="1:16" ht="19.8" customHeight="1" x14ac:dyDescent="0.3">
      <c r="A1920" t="s">
        <v>1149</v>
      </c>
      <c r="B1920" t="s">
        <v>7396</v>
      </c>
      <c r="C1920" t="s">
        <v>37</v>
      </c>
      <c r="D1920" t="s">
        <v>1151</v>
      </c>
      <c r="E1920" t="s">
        <v>26</v>
      </c>
      <c r="F1920" t="s">
        <v>21</v>
      </c>
      <c r="G1920" s="1" t="s">
        <v>7397</v>
      </c>
      <c r="H1920" t="s">
        <v>7398</v>
      </c>
      <c r="I1920" s="10" t="str">
        <f>IFERROR(LEFT(Table1[[#This Row],[ratingOld]],SEARCH("|", Table1[[#This Row],[ratingOld]])-2), AVERAGE(Table1[Ratings]))</f>
        <v>3.9</v>
      </c>
      <c r="J1920" s="1" t="str">
        <f>IF(Table1[[#This Row],[numBuyers]]&lt;&gt;"None",LEFT(Table1[[#This Row],[numBuyers]],SEARCH(" ",Table1[[#This Row],[numBuyers]])-1), "None")</f>
        <v>401</v>
      </c>
      <c r="K1920" s="1">
        <f>IFERROR(LEFT(Table1[[#This Row],[Column1]],SEARCH("k", Table1[[#This Row],[Column1]])-1), 0)</f>
        <v>0</v>
      </c>
      <c r="L1920" s="16" t="str">
        <f>IF(Table1[[#This Row],[Column2]]=0, Table1[[#This Row],[Column1]], Table1[[#This Row],[Column2]]*1000)</f>
        <v>401</v>
      </c>
      <c r="M1920" s="14" t="str">
        <f>IFERROR(MID(Table1[[#This Row],[price]],SEARCH("¹",Table1[[#This Row],[price]])+1, 10), MID(Table1[[#This Row],[price]],SEARCH("Rs. ",Table1[[#This Row],[price]])+4, 10))</f>
        <v>999</v>
      </c>
      <c r="N1920" s="6" t="str">
        <f>IF(ISNUMBER(SEARCH("Men", Table1[[#This Row],[name]])), "Men", "Women")</f>
        <v>Women</v>
      </c>
      <c r="O1920" s="6"/>
      <c r="P1920" s="6"/>
    </row>
    <row r="1921" spans="1:16" ht="19.8" customHeight="1" x14ac:dyDescent="0.3">
      <c r="A1921" t="s">
        <v>2492</v>
      </c>
      <c r="B1921" t="s">
        <v>7399</v>
      </c>
      <c r="C1921" t="s">
        <v>2786</v>
      </c>
      <c r="D1921" t="s">
        <v>201</v>
      </c>
      <c r="E1921" s="1" t="s">
        <v>7400</v>
      </c>
      <c r="F1921" s="1" t="s">
        <v>1404</v>
      </c>
      <c r="G1921" s="1" t="s">
        <v>547</v>
      </c>
      <c r="H1921" t="s">
        <v>530</v>
      </c>
      <c r="I1921" s="10" t="str">
        <f>IFERROR(LEFT(Table1[[#This Row],[ratingOld]],SEARCH("|", Table1[[#This Row],[ratingOld]])-2), AVERAGE(Table1[Ratings]))</f>
        <v>4.2</v>
      </c>
      <c r="J1921" s="1" t="str">
        <f>IF(Table1[[#This Row],[numBuyers]]&lt;&gt;"None",LEFT(Table1[[#This Row],[numBuyers]],SEARCH(" ",Table1[[#This Row],[numBuyers]])-1), "None")</f>
        <v>6</v>
      </c>
      <c r="K1921" s="1">
        <f>IFERROR(LEFT(Table1[[#This Row],[Column1]],SEARCH("k", Table1[[#This Row],[Column1]])-1), 0)</f>
        <v>0</v>
      </c>
      <c r="L1921" s="16" t="str">
        <f>IF(Table1[[#This Row],[Column2]]=0, Table1[[#This Row],[Column1]], Table1[[#This Row],[Column2]]*1000)</f>
        <v>6</v>
      </c>
      <c r="M1921" s="14" t="str">
        <f>IFERROR(MID(Table1[[#This Row],[price]],SEARCH("¹",Table1[[#This Row],[price]])+1, 10), MID(Table1[[#This Row],[price]],SEARCH("Rs. ",Table1[[#This Row],[price]])+4, 10))</f>
        <v>664</v>
      </c>
      <c r="N1921" s="6" t="str">
        <f>IF(ISNUMBER(SEARCH("Men", Table1[[#This Row],[name]])), "Men", "Women")</f>
        <v>Women</v>
      </c>
      <c r="O1921" s="6"/>
      <c r="P1921" s="6"/>
    </row>
    <row r="1922" spans="1:16" ht="19.8" customHeight="1" x14ac:dyDescent="0.3">
      <c r="A1922" t="s">
        <v>104</v>
      </c>
      <c r="B1922" t="s">
        <v>7401</v>
      </c>
      <c r="C1922" t="s">
        <v>61</v>
      </c>
      <c r="D1922" t="s">
        <v>18</v>
      </c>
      <c r="E1922" s="1" t="s">
        <v>7402</v>
      </c>
      <c r="F1922" t="s">
        <v>373</v>
      </c>
      <c r="G1922" s="1" t="s">
        <v>7403</v>
      </c>
      <c r="H1922" t="s">
        <v>433</v>
      </c>
      <c r="I1922" s="10" t="str">
        <f>IFERROR(LEFT(Table1[[#This Row],[ratingOld]],SEARCH("|", Table1[[#This Row],[ratingOld]])-2), AVERAGE(Table1[Ratings]))</f>
        <v>3.3</v>
      </c>
      <c r="J1922" s="1" t="str">
        <f>IF(Table1[[#This Row],[numBuyers]]&lt;&gt;"None",LEFT(Table1[[#This Row],[numBuyers]],SEARCH(" ",Table1[[#This Row],[numBuyers]])-1), "None")</f>
        <v>15</v>
      </c>
      <c r="K1922" s="1">
        <f>IFERROR(LEFT(Table1[[#This Row],[Column1]],SEARCH("k", Table1[[#This Row],[Column1]])-1), 0)</f>
        <v>0</v>
      </c>
      <c r="L1922" s="16" t="str">
        <f>IF(Table1[[#This Row],[Column2]]=0, Table1[[#This Row],[Column1]], Table1[[#This Row],[Column2]]*1000)</f>
        <v>15</v>
      </c>
      <c r="M1922" s="14" t="str">
        <f>IFERROR(MID(Table1[[#This Row],[price]],SEARCH("¹",Table1[[#This Row],[price]])+1, 10), MID(Table1[[#This Row],[price]],SEARCH("Rs. ",Table1[[#This Row],[price]])+4, 10))</f>
        <v>2999</v>
      </c>
      <c r="N1922" s="6" t="str">
        <f>IF(ISNUMBER(SEARCH("Men", Table1[[#This Row],[name]])), "Men", "Women")</f>
        <v>Men</v>
      </c>
      <c r="O1922" s="6"/>
      <c r="P1922" s="6"/>
    </row>
    <row r="1923" spans="1:16" ht="19.8" customHeight="1" x14ac:dyDescent="0.3">
      <c r="A1923" t="s">
        <v>1767</v>
      </c>
      <c r="B1923" t="s">
        <v>7404</v>
      </c>
      <c r="C1923" t="s">
        <v>392</v>
      </c>
      <c r="D1923" t="s">
        <v>436</v>
      </c>
      <c r="E1923" s="1" t="s">
        <v>7405</v>
      </c>
      <c r="F1923" s="1" t="s">
        <v>7406</v>
      </c>
      <c r="G1923" s="1" t="s">
        <v>7407</v>
      </c>
      <c r="H1923" t="s">
        <v>6699</v>
      </c>
      <c r="I1923" s="10" t="str">
        <f>IFERROR(LEFT(Table1[[#This Row],[ratingOld]],SEARCH("|", Table1[[#This Row],[ratingOld]])-2), AVERAGE(Table1[Ratings]))</f>
        <v>4.5</v>
      </c>
      <c r="J1923" s="1" t="str">
        <f>IF(Table1[[#This Row],[numBuyers]]&lt;&gt;"None",LEFT(Table1[[#This Row],[numBuyers]],SEARCH(" ",Table1[[#This Row],[numBuyers]])-1), "None")</f>
        <v>116</v>
      </c>
      <c r="K1923" s="1">
        <f>IFERROR(LEFT(Table1[[#This Row],[Column1]],SEARCH("k", Table1[[#This Row],[Column1]])-1), 0)</f>
        <v>0</v>
      </c>
      <c r="L1923" s="16" t="str">
        <f>IF(Table1[[#This Row],[Column2]]=0, Table1[[#This Row],[Column1]], Table1[[#This Row],[Column2]]*1000)</f>
        <v>116</v>
      </c>
      <c r="M1923" s="14" t="str">
        <f>IFERROR(MID(Table1[[#This Row],[price]],SEARCH("¹",Table1[[#This Row],[price]])+1, 10), MID(Table1[[#This Row],[price]],SEARCH("Rs. ",Table1[[#This Row],[price]])+4, 10))</f>
        <v>799</v>
      </c>
      <c r="N1923" s="6" t="str">
        <f>IF(ISNUMBER(SEARCH("Men", Table1[[#This Row],[name]])), "Men", "Women")</f>
        <v>Women</v>
      </c>
      <c r="O1923" s="6"/>
      <c r="P1923" s="6"/>
    </row>
    <row r="1924" spans="1:16" ht="19.8" customHeight="1" x14ac:dyDescent="0.3">
      <c r="A1924" t="s">
        <v>104</v>
      </c>
      <c r="B1924" t="s">
        <v>7408</v>
      </c>
      <c r="C1924" t="s">
        <v>17</v>
      </c>
      <c r="D1924" t="s">
        <v>18</v>
      </c>
      <c r="E1924" s="1" t="s">
        <v>7409</v>
      </c>
      <c r="F1924" s="1" t="s">
        <v>355</v>
      </c>
      <c r="G1924" s="1" t="s">
        <v>7410</v>
      </c>
      <c r="H1924" t="s">
        <v>2250</v>
      </c>
      <c r="I1924" s="10" t="str">
        <f>IFERROR(LEFT(Table1[[#This Row],[ratingOld]],SEARCH("|", Table1[[#This Row],[ratingOld]])-2), AVERAGE(Table1[Ratings]))</f>
        <v>3.7</v>
      </c>
      <c r="J1924" s="1" t="str">
        <f>IF(Table1[[#This Row],[numBuyers]]&lt;&gt;"None",LEFT(Table1[[#This Row],[numBuyers]],SEARCH(" ",Table1[[#This Row],[numBuyers]])-1), "None")</f>
        <v>62</v>
      </c>
      <c r="K1924" s="1">
        <f>IFERROR(LEFT(Table1[[#This Row],[Column1]],SEARCH("k", Table1[[#This Row],[Column1]])-1), 0)</f>
        <v>0</v>
      </c>
      <c r="L1924" s="16" t="str">
        <f>IF(Table1[[#This Row],[Column2]]=0, Table1[[#This Row],[Column1]], Table1[[#This Row],[Column2]]*1000)</f>
        <v>62</v>
      </c>
      <c r="M1924" s="14" t="str">
        <f>IFERROR(MID(Table1[[#This Row],[price]],SEARCH("¹",Table1[[#This Row],[price]])+1, 10), MID(Table1[[#This Row],[price]],SEARCH("Rs. ",Table1[[#This Row],[price]])+4, 10))</f>
        <v>599</v>
      </c>
      <c r="N1924" s="6" t="str">
        <f>IF(ISNUMBER(SEARCH("Men", Table1[[#This Row],[name]])), "Men", "Women")</f>
        <v>Men</v>
      </c>
      <c r="O1924" s="6"/>
      <c r="P1924" s="6"/>
    </row>
    <row r="1925" spans="1:16" ht="19.8" customHeight="1" x14ac:dyDescent="0.3">
      <c r="A1925" t="s">
        <v>65</v>
      </c>
      <c r="B1925" t="s">
        <v>5205</v>
      </c>
      <c r="C1925" t="s">
        <v>3279</v>
      </c>
      <c r="D1925" t="s">
        <v>68</v>
      </c>
      <c r="E1925" t="s">
        <v>7411</v>
      </c>
      <c r="F1925" s="1" t="s">
        <v>285</v>
      </c>
      <c r="G1925" s="1" t="s">
        <v>5820</v>
      </c>
      <c r="H1925" t="s">
        <v>5821</v>
      </c>
      <c r="I1925" s="10" t="str">
        <f>IFERROR(LEFT(Table1[[#This Row],[ratingOld]],SEARCH("|", Table1[[#This Row],[ratingOld]])-2), AVERAGE(Table1[Ratings]))</f>
        <v>4.3</v>
      </c>
      <c r="J1925" s="1" t="str">
        <f>IF(Table1[[#This Row],[numBuyers]]&lt;&gt;"None",LEFT(Table1[[#This Row],[numBuyers]],SEARCH(" ",Table1[[#This Row],[numBuyers]])-1), "None")</f>
        <v>933</v>
      </c>
      <c r="K1925" s="1">
        <f>IFERROR(LEFT(Table1[[#This Row],[Column1]],SEARCH("k", Table1[[#This Row],[Column1]])-1), 0)</f>
        <v>0</v>
      </c>
      <c r="L1925" s="16" t="str">
        <f>IF(Table1[[#This Row],[Column2]]=0, Table1[[#This Row],[Column1]], Table1[[#This Row],[Column2]]*1000)</f>
        <v>933</v>
      </c>
      <c r="M1925" s="14" t="str">
        <f>IFERROR(MID(Table1[[#This Row],[price]],SEARCH("¹",Table1[[#This Row],[price]])+1, 10), MID(Table1[[#This Row],[price]],SEARCH("Rs. ",Table1[[#This Row],[price]])+4, 10))</f>
        <v>449</v>
      </c>
      <c r="N1925" s="6" t="str">
        <f>IF(ISNUMBER(SEARCH("Men", Table1[[#This Row],[name]])), "Men", "Women")</f>
        <v>Men</v>
      </c>
      <c r="O1925" s="6"/>
      <c r="P1925" s="6"/>
    </row>
    <row r="1926" spans="1:16" ht="19.8" hidden="1" customHeight="1" x14ac:dyDescent="0.3">
      <c r="A1926" t="s">
        <v>1052</v>
      </c>
      <c r="B1926" t="s">
        <v>7412</v>
      </c>
      <c r="C1926" t="s">
        <v>7413</v>
      </c>
      <c r="D1926" t="s">
        <v>194</v>
      </c>
      <c r="E1926" s="1" t="s">
        <v>7414</v>
      </c>
      <c r="F1926" s="1" t="s">
        <v>7415</v>
      </c>
      <c r="G1926" t="s">
        <v>21</v>
      </c>
      <c r="H1926" t="s">
        <v>21</v>
      </c>
      <c r="I1926" s="1" t="str">
        <f ca="1">IFERROR(LEFT(Table1[[#This Row],[ratingOld]],SEARCH("|", Table1[[#This Row],[ratingOld]])-2), AVERAGE(Table1[Ratings]))</f>
        <v>4.4</v>
      </c>
      <c r="J1926" s="1" t="str">
        <f>IF(Table1[[#This Row],[numBuyers]]&lt;&gt;"None",LEFT(Table1[[#This Row],[numBuyers]],SEARCH(" ",Table1[[#This Row],[numBuyers]])-1), "None")</f>
        <v>None</v>
      </c>
      <c r="K1926" s="1">
        <f>IFERROR(LEFT(Table1[[#This Row],[Column1]],SEARCH("k", Table1[[#This Row],[Column1]])-1), 0)</f>
        <v>0</v>
      </c>
      <c r="L1926" s="6" t="str">
        <f>IF(Table1[[#This Row],[Column2]]=0, Table1[[#This Row],[Column1]], Table1[[#This Row],[Column2]]*1000)</f>
        <v>None</v>
      </c>
      <c r="M1926" s="6" t="str">
        <f>IFERROR(MID(Table1[[#This Row],[price]],SEARCH("¹",Table1[[#This Row],[price]])+1, 10), MID(Table1[[#This Row],[price]],SEARCH("Rs. ",Table1[[#This Row],[price]])+4, 10))</f>
        <v>6749</v>
      </c>
      <c r="N1926" s="6" t="str">
        <f>IF(ISNUMBER(SEARCH("Men", Table1[[#This Row],[name]])), "Men", "Women")</f>
        <v>Men</v>
      </c>
      <c r="O1926" s="6" t="str">
        <f>TRIM(RIGHT(SUBSTITUTE(Table1[[#This Row],[name]], " ", REPT(" ", 100)), 100))</f>
        <v>Shoes</v>
      </c>
      <c r="P192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927" spans="1:16" ht="19.8" customHeight="1" x14ac:dyDescent="0.3">
      <c r="A1927" t="s">
        <v>2658</v>
      </c>
      <c r="B1927" t="s">
        <v>7416</v>
      </c>
      <c r="C1927" t="s">
        <v>7417</v>
      </c>
      <c r="D1927" t="s">
        <v>21</v>
      </c>
      <c r="E1927" s="1" t="s">
        <v>7418</v>
      </c>
      <c r="F1927" t="s">
        <v>21</v>
      </c>
      <c r="G1927" s="1" t="s">
        <v>7419</v>
      </c>
      <c r="H1927" t="s">
        <v>4527</v>
      </c>
      <c r="I1927" s="10" t="str">
        <f>IFERROR(LEFT(Table1[[#This Row],[ratingOld]],SEARCH("|", Table1[[#This Row],[ratingOld]])-2), AVERAGE(Table1[Ratings]))</f>
        <v>4.5</v>
      </c>
      <c r="J1927" s="1" t="str">
        <f>IF(Table1[[#This Row],[numBuyers]]&lt;&gt;"None",LEFT(Table1[[#This Row],[numBuyers]],SEARCH(" ",Table1[[#This Row],[numBuyers]])-1), "None")</f>
        <v>397</v>
      </c>
      <c r="K1927" s="1">
        <f>IFERROR(LEFT(Table1[[#This Row],[Column1]],SEARCH("k", Table1[[#This Row],[Column1]])-1), 0)</f>
        <v>0</v>
      </c>
      <c r="L1927" s="16" t="str">
        <f>IF(Table1[[#This Row],[Column2]]=0, Table1[[#This Row],[Column1]], Table1[[#This Row],[Column2]]*1000)</f>
        <v>397</v>
      </c>
      <c r="M1927" s="14" t="str">
        <f>IFERROR(MID(Table1[[#This Row],[price]],SEARCH("¹",Table1[[#This Row],[price]])+1, 10), MID(Table1[[#This Row],[price]],SEARCH("Rs. ",Table1[[#This Row],[price]])+4, 10))</f>
        <v>4895</v>
      </c>
      <c r="N1927" s="6" t="str">
        <f>IF(ISNUMBER(SEARCH("Men", Table1[[#This Row],[name]])), "Men", "Women")</f>
        <v>Men</v>
      </c>
      <c r="O1927" s="6"/>
      <c r="P1927" s="6"/>
    </row>
    <row r="1928" spans="1:16" ht="19.8" customHeight="1" x14ac:dyDescent="0.3">
      <c r="A1928" t="s">
        <v>1715</v>
      </c>
      <c r="B1928" t="s">
        <v>3544</v>
      </c>
      <c r="C1928" t="s">
        <v>2074</v>
      </c>
      <c r="D1928" t="s">
        <v>526</v>
      </c>
      <c r="E1928" s="1" t="s">
        <v>7420</v>
      </c>
      <c r="F1928" s="1" t="s">
        <v>1404</v>
      </c>
      <c r="G1928" s="1" t="s">
        <v>7421</v>
      </c>
      <c r="H1928" t="s">
        <v>7422</v>
      </c>
      <c r="I1928" s="10" t="str">
        <f>IFERROR(LEFT(Table1[[#This Row],[ratingOld]],SEARCH("|", Table1[[#This Row],[ratingOld]])-2), AVERAGE(Table1[Ratings]))</f>
        <v>4.3</v>
      </c>
      <c r="J1928" s="1" t="str">
        <f>IF(Table1[[#This Row],[numBuyers]]&lt;&gt;"None",LEFT(Table1[[#This Row],[numBuyers]],SEARCH(" ",Table1[[#This Row],[numBuyers]])-1), "None")</f>
        <v>395</v>
      </c>
      <c r="K1928" s="1">
        <f>IFERROR(LEFT(Table1[[#This Row],[Column1]],SEARCH("k", Table1[[#This Row],[Column1]])-1), 0)</f>
        <v>0</v>
      </c>
      <c r="L1928" s="16" t="str">
        <f>IF(Table1[[#This Row],[Column2]]=0, Table1[[#This Row],[Column1]], Table1[[#This Row],[Column2]]*1000)</f>
        <v>395</v>
      </c>
      <c r="M1928" s="14" t="str">
        <f>IFERROR(MID(Table1[[#This Row],[price]],SEARCH("¹",Table1[[#This Row],[price]])+1, 10), MID(Table1[[#This Row],[price]],SEARCH("Rs. ",Table1[[#This Row],[price]])+4, 10))</f>
        <v>974</v>
      </c>
      <c r="N1928" s="6" t="str">
        <f>IF(ISNUMBER(SEARCH("Men", Table1[[#This Row],[name]])), "Men", "Women")</f>
        <v>Women</v>
      </c>
      <c r="O1928" s="6"/>
      <c r="P1928" s="6"/>
    </row>
    <row r="1929" spans="1:16" ht="19.8" customHeight="1" x14ac:dyDescent="0.3">
      <c r="A1929" t="s">
        <v>127</v>
      </c>
      <c r="B1929" t="s">
        <v>7423</v>
      </c>
      <c r="C1929" t="s">
        <v>383</v>
      </c>
      <c r="D1929" t="s">
        <v>2812</v>
      </c>
      <c r="E1929" s="1" t="s">
        <v>7424</v>
      </c>
      <c r="F1929" s="1" t="s">
        <v>823</v>
      </c>
      <c r="G1929" s="1" t="s">
        <v>7425</v>
      </c>
      <c r="H1929" t="s">
        <v>3747</v>
      </c>
      <c r="I1929" s="10" t="str">
        <f>IFERROR(LEFT(Table1[[#This Row],[ratingOld]],SEARCH("|", Table1[[#This Row],[ratingOld]])-2), AVERAGE(Table1[Ratings]))</f>
        <v>4.2</v>
      </c>
      <c r="J1929" s="1" t="str">
        <f>IF(Table1[[#This Row],[numBuyers]]&lt;&gt;"None",LEFT(Table1[[#This Row],[numBuyers]],SEARCH(" ",Table1[[#This Row],[numBuyers]])-1), "None")</f>
        <v>125</v>
      </c>
      <c r="K1929" s="1">
        <f>IFERROR(LEFT(Table1[[#This Row],[Column1]],SEARCH("k", Table1[[#This Row],[Column1]])-1), 0)</f>
        <v>0</v>
      </c>
      <c r="L1929" s="16" t="str">
        <f>IF(Table1[[#This Row],[Column2]]=0, Table1[[#This Row],[Column1]], Table1[[#This Row],[Column2]]*1000)</f>
        <v>125</v>
      </c>
      <c r="M1929" s="14" t="str">
        <f>IFERROR(MID(Table1[[#This Row],[price]],SEARCH("¹",Table1[[#This Row],[price]])+1, 10), MID(Table1[[#This Row],[price]],SEARCH("Rs. ",Table1[[#This Row],[price]])+4, 10))</f>
        <v>989</v>
      </c>
      <c r="N1929" s="6" t="str">
        <f>IF(ISNUMBER(SEARCH("Men", Table1[[#This Row],[name]])), "Men", "Women")</f>
        <v>Women</v>
      </c>
      <c r="O1929" s="6"/>
      <c r="P1929" s="6"/>
    </row>
    <row r="1930" spans="1:16" ht="19.8" customHeight="1" x14ac:dyDescent="0.3">
      <c r="A1930" t="s">
        <v>7426</v>
      </c>
      <c r="B1930" t="s">
        <v>7427</v>
      </c>
      <c r="C1930" t="s">
        <v>7428</v>
      </c>
      <c r="D1930" t="s">
        <v>336</v>
      </c>
      <c r="E1930" t="s">
        <v>7427</v>
      </c>
      <c r="F1930" t="s">
        <v>21</v>
      </c>
      <c r="G1930" s="1" t="s">
        <v>3908</v>
      </c>
      <c r="H1930" t="s">
        <v>3909</v>
      </c>
      <c r="I1930" s="10" t="str">
        <f>IFERROR(LEFT(Table1[[#This Row],[ratingOld]],SEARCH("|", Table1[[#This Row],[ratingOld]])-2), AVERAGE(Table1[Ratings]))</f>
        <v>4.3</v>
      </c>
      <c r="J1930" s="1" t="str">
        <f>IF(Table1[[#This Row],[numBuyers]]&lt;&gt;"None",LEFT(Table1[[#This Row],[numBuyers]],SEARCH(" ",Table1[[#This Row],[numBuyers]])-1), "None")</f>
        <v>155</v>
      </c>
      <c r="K1930" s="1">
        <f>IFERROR(LEFT(Table1[[#This Row],[Column1]],SEARCH("k", Table1[[#This Row],[Column1]])-1), 0)</f>
        <v>0</v>
      </c>
      <c r="L1930" s="16" t="str">
        <f>IF(Table1[[#This Row],[Column2]]=0, Table1[[#This Row],[Column1]], Table1[[#This Row],[Column2]]*1000)</f>
        <v>155</v>
      </c>
      <c r="M1930" s="14" t="str">
        <f>IFERROR(MID(Table1[[#This Row],[price]],SEARCH("¹",Table1[[#This Row],[price]])+1, 10), MID(Table1[[#This Row],[price]],SEARCH("Rs. ",Table1[[#This Row],[price]])+4, 10))</f>
        <v>961</v>
      </c>
      <c r="N1930" s="6" t="str">
        <f>IF(ISNUMBER(SEARCH("Men", Table1[[#This Row],[name]])), "Men", "Women")</f>
        <v>Women</v>
      </c>
      <c r="O1930" s="6"/>
      <c r="P1930" s="6"/>
    </row>
    <row r="1931" spans="1:16" ht="19.8" customHeight="1" x14ac:dyDescent="0.3">
      <c r="A1931" t="s">
        <v>1400</v>
      </c>
      <c r="B1931" t="s">
        <v>7429</v>
      </c>
      <c r="C1931" t="s">
        <v>3108</v>
      </c>
      <c r="D1931" t="s">
        <v>2469</v>
      </c>
      <c r="E1931" s="1" t="s">
        <v>7430</v>
      </c>
      <c r="F1931" s="1" t="s">
        <v>362</v>
      </c>
      <c r="G1931" s="1" t="s">
        <v>293</v>
      </c>
      <c r="H1931" t="s">
        <v>294</v>
      </c>
      <c r="I1931" s="10" t="str">
        <f>IFERROR(LEFT(Table1[[#This Row],[ratingOld]],SEARCH("|", Table1[[#This Row],[ratingOld]])-2), AVERAGE(Table1[Ratings]))</f>
        <v>4.1</v>
      </c>
      <c r="J1931" s="1" t="str">
        <f>IF(Table1[[#This Row],[numBuyers]]&lt;&gt;"None",LEFT(Table1[[#This Row],[numBuyers]],SEARCH(" ",Table1[[#This Row],[numBuyers]])-1), "None")</f>
        <v>28</v>
      </c>
      <c r="K1931" s="1">
        <f>IFERROR(LEFT(Table1[[#This Row],[Column1]],SEARCH("k", Table1[[#This Row],[Column1]])-1), 0)</f>
        <v>0</v>
      </c>
      <c r="L1931" s="16" t="str">
        <f>IF(Table1[[#This Row],[Column2]]=0, Table1[[#This Row],[Column1]], Table1[[#This Row],[Column2]]*1000)</f>
        <v>28</v>
      </c>
      <c r="M1931" s="14" t="str">
        <f>IFERROR(MID(Table1[[#This Row],[price]],SEARCH("¹",Table1[[#This Row],[price]])+1, 10), MID(Table1[[#This Row],[price]],SEARCH("Rs. ",Table1[[#This Row],[price]])+4, 10))</f>
        <v>2491</v>
      </c>
      <c r="N1931" s="6" t="str">
        <f>IF(ISNUMBER(SEARCH("Men", Table1[[#This Row],[name]])), "Men", "Women")</f>
        <v>Men</v>
      </c>
      <c r="O1931" s="6"/>
      <c r="P1931" s="6"/>
    </row>
    <row r="1932" spans="1:16" ht="19.8" customHeight="1" x14ac:dyDescent="0.3">
      <c r="A1932" t="s">
        <v>240</v>
      </c>
      <c r="B1932" t="s">
        <v>7431</v>
      </c>
      <c r="C1932" t="s">
        <v>7432</v>
      </c>
      <c r="D1932" t="s">
        <v>749</v>
      </c>
      <c r="E1932" t="s">
        <v>7433</v>
      </c>
      <c r="F1932" t="s">
        <v>373</v>
      </c>
      <c r="G1932" s="1" t="s">
        <v>7434</v>
      </c>
      <c r="H1932" t="s">
        <v>3365</v>
      </c>
      <c r="I1932" s="10" t="str">
        <f>IFERROR(LEFT(Table1[[#This Row],[ratingOld]],SEARCH("|", Table1[[#This Row],[ratingOld]])-2), AVERAGE(Table1[Ratings]))</f>
        <v>4.1</v>
      </c>
      <c r="J1932" s="1" t="str">
        <f>IF(Table1[[#This Row],[numBuyers]]&lt;&gt;"None",LEFT(Table1[[#This Row],[numBuyers]],SEARCH(" ",Table1[[#This Row],[numBuyers]])-1), "None")</f>
        <v>275</v>
      </c>
      <c r="K1932" s="1">
        <f>IFERROR(LEFT(Table1[[#This Row],[Column1]],SEARCH("k", Table1[[#This Row],[Column1]])-1), 0)</f>
        <v>0</v>
      </c>
      <c r="L1932" s="16" t="str">
        <f>IF(Table1[[#This Row],[Column2]]=0, Table1[[#This Row],[Column1]], Table1[[#This Row],[Column2]]*1000)</f>
        <v>275</v>
      </c>
      <c r="M1932" s="14" t="str">
        <f>IFERROR(MID(Table1[[#This Row],[price]],SEARCH("¹",Table1[[#This Row],[price]])+1, 10), MID(Table1[[#This Row],[price]],SEARCH("Rs. ",Table1[[#This Row],[price]])+4, 10))</f>
        <v>347</v>
      </c>
      <c r="N1932" s="6" t="str">
        <f>IF(ISNUMBER(SEARCH("Men", Table1[[#This Row],[name]])), "Men", "Women")</f>
        <v>Men</v>
      </c>
      <c r="O1932" s="6"/>
      <c r="P1932" s="6"/>
    </row>
    <row r="1933" spans="1:16" ht="19.8" customHeight="1" x14ac:dyDescent="0.3">
      <c r="A1933" t="s">
        <v>998</v>
      </c>
      <c r="B1933" t="s">
        <v>7435</v>
      </c>
      <c r="C1933" t="s">
        <v>7436</v>
      </c>
      <c r="D1933" t="s">
        <v>436</v>
      </c>
      <c r="E1933" s="1" t="s">
        <v>7437</v>
      </c>
      <c r="F1933" s="1" t="s">
        <v>7438</v>
      </c>
      <c r="G1933" s="1" t="s">
        <v>7439</v>
      </c>
      <c r="H1933" t="s">
        <v>5112</v>
      </c>
      <c r="I1933" s="10" t="str">
        <f>IFERROR(LEFT(Table1[[#This Row],[ratingOld]],SEARCH("|", Table1[[#This Row],[ratingOld]])-2), AVERAGE(Table1[Ratings]))</f>
        <v>4.3</v>
      </c>
      <c r="J1933" s="1" t="str">
        <f>IF(Table1[[#This Row],[numBuyers]]&lt;&gt;"None",LEFT(Table1[[#This Row],[numBuyers]],SEARCH(" ",Table1[[#This Row],[numBuyers]])-1), "None")</f>
        <v>208</v>
      </c>
      <c r="K1933" s="1">
        <f>IFERROR(LEFT(Table1[[#This Row],[Column1]],SEARCH("k", Table1[[#This Row],[Column1]])-1), 0)</f>
        <v>0</v>
      </c>
      <c r="L1933" s="16" t="str">
        <f>IF(Table1[[#This Row],[Column2]]=0, Table1[[#This Row],[Column1]], Table1[[#This Row],[Column2]]*1000)</f>
        <v>208</v>
      </c>
      <c r="M1933" s="14" t="str">
        <f>IFERROR(MID(Table1[[#This Row],[price]],SEARCH("¹",Table1[[#This Row],[price]])+1, 10), MID(Table1[[#This Row],[price]],SEARCH("Rs. ",Table1[[#This Row],[price]])+4, 10))</f>
        <v>2236</v>
      </c>
      <c r="N1933" s="6" t="str">
        <f>IF(ISNUMBER(SEARCH("Men", Table1[[#This Row],[name]])), "Men", "Women")</f>
        <v>Men</v>
      </c>
      <c r="O1933" s="6"/>
      <c r="P1933" s="6"/>
    </row>
    <row r="1934" spans="1:16" ht="19.8" customHeight="1" x14ac:dyDescent="0.3">
      <c r="A1934" t="s">
        <v>4695</v>
      </c>
      <c r="B1934" t="s">
        <v>7440</v>
      </c>
      <c r="C1934" t="s">
        <v>3551</v>
      </c>
      <c r="D1934" t="s">
        <v>5245</v>
      </c>
      <c r="E1934" s="1" t="s">
        <v>7441</v>
      </c>
      <c r="F1934" s="1" t="s">
        <v>5247</v>
      </c>
      <c r="G1934" s="1" t="s">
        <v>2961</v>
      </c>
      <c r="H1934" t="s">
        <v>2962</v>
      </c>
      <c r="I1934" s="10" t="str">
        <f>IFERROR(LEFT(Table1[[#This Row],[ratingOld]],SEARCH("|", Table1[[#This Row],[ratingOld]])-2), AVERAGE(Table1[Ratings]))</f>
        <v>4.4</v>
      </c>
      <c r="J1934" s="1" t="str">
        <f>IF(Table1[[#This Row],[numBuyers]]&lt;&gt;"None",LEFT(Table1[[#This Row],[numBuyers]],SEARCH(" ",Table1[[#This Row],[numBuyers]])-1), "None")</f>
        <v>218</v>
      </c>
      <c r="K1934" s="1">
        <f>IFERROR(LEFT(Table1[[#This Row],[Column1]],SEARCH("k", Table1[[#This Row],[Column1]])-1), 0)</f>
        <v>0</v>
      </c>
      <c r="L1934" s="16" t="str">
        <f>IF(Table1[[#This Row],[Column2]]=0, Table1[[#This Row],[Column1]], Table1[[#This Row],[Column2]]*1000)</f>
        <v>218</v>
      </c>
      <c r="M1934" s="14" t="str">
        <f>IFERROR(MID(Table1[[#This Row],[price]],SEARCH("¹",Table1[[#This Row],[price]])+1, 10), MID(Table1[[#This Row],[price]],SEARCH("Rs. ",Table1[[#This Row],[price]])+4, 10))</f>
        <v>2899</v>
      </c>
      <c r="N1934" s="6" t="str">
        <f>IF(ISNUMBER(SEARCH("Men", Table1[[#This Row],[name]])), "Men", "Women")</f>
        <v>Women</v>
      </c>
      <c r="O1934" s="6"/>
      <c r="P1934" s="6"/>
    </row>
    <row r="1935" spans="1:16" ht="19.8" customHeight="1" x14ac:dyDescent="0.3">
      <c r="A1935" t="s">
        <v>2871</v>
      </c>
      <c r="B1935" t="s">
        <v>7442</v>
      </c>
      <c r="C1935" t="s">
        <v>7443</v>
      </c>
      <c r="D1935" t="s">
        <v>436</v>
      </c>
      <c r="E1935" s="1" t="s">
        <v>7444</v>
      </c>
      <c r="F1935" t="s">
        <v>7445</v>
      </c>
      <c r="G1935" s="1" t="s">
        <v>7446</v>
      </c>
      <c r="H1935" t="s">
        <v>3253</v>
      </c>
      <c r="I1935" s="10" t="str">
        <f>IFERROR(LEFT(Table1[[#This Row],[ratingOld]],SEARCH("|", Table1[[#This Row],[ratingOld]])-2), AVERAGE(Table1[Ratings]))</f>
        <v>4.5</v>
      </c>
      <c r="J1935" s="1" t="str">
        <f>IF(Table1[[#This Row],[numBuyers]]&lt;&gt;"None",LEFT(Table1[[#This Row],[numBuyers]],SEARCH(" ",Table1[[#This Row],[numBuyers]])-1), "None")</f>
        <v>387</v>
      </c>
      <c r="K1935" s="1">
        <f>IFERROR(LEFT(Table1[[#This Row],[Column1]],SEARCH("k", Table1[[#This Row],[Column1]])-1), 0)</f>
        <v>0</v>
      </c>
      <c r="L1935" s="16" t="str">
        <f>IF(Table1[[#This Row],[Column2]]=0, Table1[[#This Row],[Column1]], Table1[[#This Row],[Column2]]*1000)</f>
        <v>387</v>
      </c>
      <c r="M1935" s="14" t="str">
        <f>IFERROR(MID(Table1[[#This Row],[price]],SEARCH("¹",Table1[[#This Row],[price]])+1, 10), MID(Table1[[#This Row],[price]],SEARCH("Rs. ",Table1[[#This Row],[price]])+4, 10))</f>
        <v>4720</v>
      </c>
      <c r="N1935" s="6" t="str">
        <f>IF(ISNUMBER(SEARCH("Men", Table1[[#This Row],[name]])), "Men", "Women")</f>
        <v>Men</v>
      </c>
      <c r="O1935" s="6"/>
      <c r="P1935" s="6"/>
    </row>
    <row r="1936" spans="1:16" ht="19.8" customHeight="1" x14ac:dyDescent="0.3">
      <c r="A1936" t="s">
        <v>7447</v>
      </c>
      <c r="B1936" t="s">
        <v>7448</v>
      </c>
      <c r="C1936" t="s">
        <v>7449</v>
      </c>
      <c r="D1936" t="s">
        <v>459</v>
      </c>
      <c r="E1936" s="1" t="s">
        <v>7450</v>
      </c>
      <c r="F1936" t="s">
        <v>7451</v>
      </c>
      <c r="G1936" s="1" t="s">
        <v>7452</v>
      </c>
      <c r="H1936" t="s">
        <v>185</v>
      </c>
      <c r="I1936" s="10" t="str">
        <f>IFERROR(LEFT(Table1[[#This Row],[ratingOld]],SEARCH("|", Table1[[#This Row],[ratingOld]])-2), AVERAGE(Table1[Ratings]))</f>
        <v>4.4</v>
      </c>
      <c r="J1936" s="1" t="str">
        <f>IF(Table1[[#This Row],[numBuyers]]&lt;&gt;"None",LEFT(Table1[[#This Row],[numBuyers]],SEARCH(" ",Table1[[#This Row],[numBuyers]])-1), "None")</f>
        <v>9</v>
      </c>
      <c r="K1936" s="1">
        <f>IFERROR(LEFT(Table1[[#This Row],[Column1]],SEARCH("k", Table1[[#This Row],[Column1]])-1), 0)</f>
        <v>0</v>
      </c>
      <c r="L1936" s="16" t="str">
        <f>IF(Table1[[#This Row],[Column2]]=0, Table1[[#This Row],[Column1]], Table1[[#This Row],[Column2]]*1000)</f>
        <v>9</v>
      </c>
      <c r="M1936" s="14" t="str">
        <f>IFERROR(MID(Table1[[#This Row],[price]],SEARCH("¹",Table1[[#This Row],[price]])+1, 10), MID(Table1[[#This Row],[price]],SEARCH("Rs. ",Table1[[#This Row],[price]])+4, 10))</f>
        <v>1200</v>
      </c>
      <c r="N1936" s="6" t="str">
        <f>IF(ISNUMBER(SEARCH("Men", Table1[[#This Row],[name]])), "Men", "Women")</f>
        <v>Men</v>
      </c>
      <c r="O1936" s="6"/>
      <c r="P1936" s="6"/>
    </row>
    <row r="1937" spans="1:16" ht="19.8" customHeight="1" x14ac:dyDescent="0.3">
      <c r="A1937" t="s">
        <v>133</v>
      </c>
      <c r="B1937" t="s">
        <v>7453</v>
      </c>
      <c r="C1937" t="s">
        <v>5017</v>
      </c>
      <c r="D1937" t="s">
        <v>2294</v>
      </c>
      <c r="E1937" s="1" t="s">
        <v>7454</v>
      </c>
      <c r="F1937" s="1" t="s">
        <v>7455</v>
      </c>
      <c r="G1937" s="1" t="s">
        <v>7456</v>
      </c>
      <c r="H1937" t="s">
        <v>7457</v>
      </c>
      <c r="I1937" s="10" t="str">
        <f>IFERROR(LEFT(Table1[[#This Row],[ratingOld]],SEARCH("|", Table1[[#This Row],[ratingOld]])-2), AVERAGE(Table1[Ratings]))</f>
        <v>4.2</v>
      </c>
      <c r="J1937" s="1" t="str">
        <f>IF(Table1[[#This Row],[numBuyers]]&lt;&gt;"None",LEFT(Table1[[#This Row],[numBuyers]],SEARCH(" ",Table1[[#This Row],[numBuyers]])-1), "None")</f>
        <v>548</v>
      </c>
      <c r="K1937" s="1">
        <f>IFERROR(LEFT(Table1[[#This Row],[Column1]],SEARCH("k", Table1[[#This Row],[Column1]])-1), 0)</f>
        <v>0</v>
      </c>
      <c r="L1937" s="16" t="str">
        <f>IF(Table1[[#This Row],[Column2]]=0, Table1[[#This Row],[Column1]], Table1[[#This Row],[Column2]]*1000)</f>
        <v>548</v>
      </c>
      <c r="M1937" s="14" t="str">
        <f>IFERROR(MID(Table1[[#This Row],[price]],SEARCH("¹",Table1[[#This Row],[price]])+1, 10), MID(Table1[[#This Row],[price]],SEARCH("Rs. ",Table1[[#This Row],[price]])+4, 10))</f>
        <v>275</v>
      </c>
      <c r="N1937" s="6" t="str">
        <f>IF(ISNUMBER(SEARCH("Men", Table1[[#This Row],[name]])), "Men", "Women")</f>
        <v>Men</v>
      </c>
      <c r="O1937" s="6"/>
      <c r="P1937" s="6"/>
    </row>
    <row r="1938" spans="1:16" ht="19.8" customHeight="1" x14ac:dyDescent="0.3">
      <c r="A1938" t="s">
        <v>884</v>
      </c>
      <c r="B1938" t="s">
        <v>7458</v>
      </c>
      <c r="C1938" t="s">
        <v>844</v>
      </c>
      <c r="D1938" t="s">
        <v>21</v>
      </c>
      <c r="E1938" s="1" t="s">
        <v>7459</v>
      </c>
      <c r="F1938" s="1" t="s">
        <v>7460</v>
      </c>
      <c r="G1938" s="1" t="s">
        <v>7461</v>
      </c>
      <c r="H1938" t="s">
        <v>2303</v>
      </c>
      <c r="I1938" s="10" t="str">
        <f>IFERROR(LEFT(Table1[[#This Row],[ratingOld]],SEARCH("|", Table1[[#This Row],[ratingOld]])-2), AVERAGE(Table1[Ratings]))</f>
        <v>5</v>
      </c>
      <c r="J1938" s="1" t="str">
        <f>IF(Table1[[#This Row],[numBuyers]]&lt;&gt;"None",LEFT(Table1[[#This Row],[numBuyers]],SEARCH(" ",Table1[[#This Row],[numBuyers]])-1), "None")</f>
        <v>7</v>
      </c>
      <c r="K1938" s="1">
        <f>IFERROR(LEFT(Table1[[#This Row],[Column1]],SEARCH("k", Table1[[#This Row],[Column1]])-1), 0)</f>
        <v>0</v>
      </c>
      <c r="L1938" s="16" t="str">
        <f>IF(Table1[[#This Row],[Column2]]=0, Table1[[#This Row],[Column1]], Table1[[#This Row],[Column2]]*1000)</f>
        <v>7</v>
      </c>
      <c r="M1938" s="14" t="str">
        <f>IFERROR(MID(Table1[[#This Row],[price]],SEARCH("¹",Table1[[#This Row],[price]])+1, 10), MID(Table1[[#This Row],[price]],SEARCH("Rs. ",Table1[[#This Row],[price]])+4, 10))</f>
        <v>2799</v>
      </c>
      <c r="N1938" s="6" t="str">
        <f>IF(ISNUMBER(SEARCH("Men", Table1[[#This Row],[name]])), "Men", "Women")</f>
        <v>Men</v>
      </c>
      <c r="O1938" s="6"/>
      <c r="P1938" s="6"/>
    </row>
    <row r="1939" spans="1:16" ht="19.8" customHeight="1" x14ac:dyDescent="0.3">
      <c r="A1939" t="s">
        <v>288</v>
      </c>
      <c r="B1939" t="s">
        <v>1126</v>
      </c>
      <c r="C1939" t="s">
        <v>7462</v>
      </c>
      <c r="D1939" t="s">
        <v>2395</v>
      </c>
      <c r="E1939" s="1" t="s">
        <v>7463</v>
      </c>
      <c r="F1939" s="1" t="s">
        <v>285</v>
      </c>
      <c r="G1939" s="1" t="s">
        <v>7464</v>
      </c>
      <c r="H1939" t="s">
        <v>1537</v>
      </c>
      <c r="I1939" s="10" t="str">
        <f>IFERROR(LEFT(Table1[[#This Row],[ratingOld]],SEARCH("|", Table1[[#This Row],[ratingOld]])-2), AVERAGE(Table1[Ratings]))</f>
        <v>4.2</v>
      </c>
      <c r="J1939" s="1" t="str">
        <f>IF(Table1[[#This Row],[numBuyers]]&lt;&gt;"None",LEFT(Table1[[#This Row],[numBuyers]],SEARCH(" ",Table1[[#This Row],[numBuyers]])-1), "None")</f>
        <v>4.6k</v>
      </c>
      <c r="K1939" s="1" t="str">
        <f>IFERROR(LEFT(Table1[[#This Row],[Column1]],SEARCH("k", Table1[[#This Row],[Column1]])-1), 0)</f>
        <v>4.6</v>
      </c>
      <c r="L1939" s="16">
        <f>IF(Table1[[#This Row],[Column2]]=0, Table1[[#This Row],[Column1]], Table1[[#This Row],[Column2]]*1000)</f>
        <v>4600</v>
      </c>
      <c r="M1939" s="14" t="str">
        <f>IFERROR(MID(Table1[[#This Row],[price]],SEARCH("¹",Table1[[#This Row],[price]])+1, 10), MID(Table1[[#This Row],[price]],SEARCH("Rs. ",Table1[[#This Row],[price]])+4, 10))</f>
        <v>1376</v>
      </c>
      <c r="N1939" s="6" t="str">
        <f>IF(ISNUMBER(SEARCH("Men", Table1[[#This Row],[name]])), "Men", "Women")</f>
        <v>Men</v>
      </c>
      <c r="O1939" s="6"/>
      <c r="P1939" s="6"/>
    </row>
    <row r="1940" spans="1:16" ht="19.8" customHeight="1" x14ac:dyDescent="0.3">
      <c r="A1940" t="s">
        <v>85</v>
      </c>
      <c r="B1940" t="s">
        <v>7465</v>
      </c>
      <c r="C1940" t="s">
        <v>87</v>
      </c>
      <c r="D1940" t="s">
        <v>88</v>
      </c>
      <c r="E1940" s="1" t="s">
        <v>7466</v>
      </c>
      <c r="F1940" s="1" t="s">
        <v>413</v>
      </c>
      <c r="G1940" s="1" t="s">
        <v>7467</v>
      </c>
      <c r="H1940" t="s">
        <v>7468</v>
      </c>
      <c r="I1940" s="10" t="str">
        <f>IFERROR(LEFT(Table1[[#This Row],[ratingOld]],SEARCH("|", Table1[[#This Row],[ratingOld]])-2), AVERAGE(Table1[Ratings]))</f>
        <v>4.1</v>
      </c>
      <c r="J1940" s="1" t="str">
        <f>IF(Table1[[#This Row],[numBuyers]]&lt;&gt;"None",LEFT(Table1[[#This Row],[numBuyers]],SEARCH(" ",Table1[[#This Row],[numBuyers]])-1), "None")</f>
        <v>456</v>
      </c>
      <c r="K1940" s="1">
        <f>IFERROR(LEFT(Table1[[#This Row],[Column1]],SEARCH("k", Table1[[#This Row],[Column1]])-1), 0)</f>
        <v>0</v>
      </c>
      <c r="L1940" s="16" t="str">
        <f>IF(Table1[[#This Row],[Column2]]=0, Table1[[#This Row],[Column1]], Table1[[#This Row],[Column2]]*1000)</f>
        <v>456</v>
      </c>
      <c r="M1940" s="14" t="str">
        <f>IFERROR(MID(Table1[[#This Row],[price]],SEARCH("¹",Table1[[#This Row],[price]])+1, 10), MID(Table1[[#This Row],[price]],SEARCH("Rs. ",Table1[[#This Row],[price]])+4, 10))</f>
        <v>2069</v>
      </c>
      <c r="N1940" s="6" t="str">
        <f>IF(ISNUMBER(SEARCH("Men", Table1[[#This Row],[name]])), "Men", "Women")</f>
        <v>Men</v>
      </c>
      <c r="O1940" s="6"/>
      <c r="P1940" s="6"/>
    </row>
    <row r="1941" spans="1:16" ht="19.8" customHeight="1" x14ac:dyDescent="0.3">
      <c r="A1941" t="s">
        <v>651</v>
      </c>
      <c r="B1941" t="s">
        <v>7469</v>
      </c>
      <c r="C1941" t="s">
        <v>7470</v>
      </c>
      <c r="D1941" t="s">
        <v>526</v>
      </c>
      <c r="E1941" t="s">
        <v>7469</v>
      </c>
      <c r="F1941" t="s">
        <v>21</v>
      </c>
      <c r="G1941" s="1" t="s">
        <v>7471</v>
      </c>
      <c r="H1941" t="s">
        <v>7472</v>
      </c>
      <c r="I1941" s="10" t="str">
        <f>IFERROR(LEFT(Table1[[#This Row],[ratingOld]],SEARCH("|", Table1[[#This Row],[ratingOld]])-2), AVERAGE(Table1[Ratings]))</f>
        <v>4.3</v>
      </c>
      <c r="J1941" s="1" t="str">
        <f>IF(Table1[[#This Row],[numBuyers]]&lt;&gt;"None",LEFT(Table1[[#This Row],[numBuyers]],SEARCH(" ",Table1[[#This Row],[numBuyers]])-1), "None")</f>
        <v>15.8k</v>
      </c>
      <c r="K1941" s="1" t="str">
        <f>IFERROR(LEFT(Table1[[#This Row],[Column1]],SEARCH("k", Table1[[#This Row],[Column1]])-1), 0)</f>
        <v>15.8</v>
      </c>
      <c r="L1941" s="16">
        <f>IF(Table1[[#This Row],[Column2]]=0, Table1[[#This Row],[Column1]], Table1[[#This Row],[Column2]]*1000)</f>
        <v>15800</v>
      </c>
      <c r="M1941" s="14" t="str">
        <f>IFERROR(MID(Table1[[#This Row],[price]],SEARCH("¹",Table1[[#This Row],[price]])+1, 10), MID(Table1[[#This Row],[price]],SEARCH("Rs. ",Table1[[#This Row],[price]])+4, 10))</f>
        <v>156</v>
      </c>
      <c r="N1941" s="6" t="str">
        <f>IF(ISNUMBER(SEARCH("Men", Table1[[#This Row],[name]])), "Men", "Women")</f>
        <v>Women</v>
      </c>
      <c r="O1941" s="6"/>
      <c r="P1941" s="6"/>
    </row>
    <row r="1942" spans="1:16" ht="19.8" customHeight="1" x14ac:dyDescent="0.3">
      <c r="A1942" t="s">
        <v>240</v>
      </c>
      <c r="B1942" t="s">
        <v>7473</v>
      </c>
      <c r="C1942" t="s">
        <v>7474</v>
      </c>
      <c r="D1942" t="s">
        <v>2319</v>
      </c>
      <c r="E1942" s="1" t="s">
        <v>3115</v>
      </c>
      <c r="F1942" t="s">
        <v>7475</v>
      </c>
      <c r="G1942" s="1" t="s">
        <v>7476</v>
      </c>
      <c r="H1942" t="s">
        <v>440</v>
      </c>
      <c r="I1942" s="10" t="str">
        <f>IFERROR(LEFT(Table1[[#This Row],[ratingOld]],SEARCH("|", Table1[[#This Row],[ratingOld]])-2), AVERAGE(Table1[Ratings]))</f>
        <v>3.2</v>
      </c>
      <c r="J1942" s="1" t="str">
        <f>IF(Table1[[#This Row],[numBuyers]]&lt;&gt;"None",LEFT(Table1[[#This Row],[numBuyers]],SEARCH(" ",Table1[[#This Row],[numBuyers]])-1), "None")</f>
        <v>1.4k</v>
      </c>
      <c r="K1942" s="1" t="str">
        <f>IFERROR(LEFT(Table1[[#This Row],[Column1]],SEARCH("k", Table1[[#This Row],[Column1]])-1), 0)</f>
        <v>1.4</v>
      </c>
      <c r="L1942" s="16">
        <f>IF(Table1[[#This Row],[Column2]]=0, Table1[[#This Row],[Column1]], Table1[[#This Row],[Column2]]*1000)</f>
        <v>1400</v>
      </c>
      <c r="M1942" s="14" t="str">
        <f>IFERROR(MID(Table1[[#This Row],[price]],SEARCH("¹",Table1[[#This Row],[price]])+1, 10), MID(Table1[[#This Row],[price]],SEARCH("Rs. ",Table1[[#This Row],[price]])+4, 10))</f>
        <v>880</v>
      </c>
      <c r="N1942" s="6" t="str">
        <f>IF(ISNUMBER(SEARCH("Men", Table1[[#This Row],[name]])), "Men", "Women")</f>
        <v>Men</v>
      </c>
      <c r="O1942" s="6"/>
      <c r="P1942" s="6"/>
    </row>
    <row r="1943" spans="1:16" ht="19.8" hidden="1" customHeight="1" x14ac:dyDescent="0.3">
      <c r="A1943" t="s">
        <v>7477</v>
      </c>
      <c r="B1943" t="s">
        <v>7478</v>
      </c>
      <c r="C1943" t="s">
        <v>7479</v>
      </c>
      <c r="D1943" t="s">
        <v>21</v>
      </c>
      <c r="E1943" s="1" t="s">
        <v>7480</v>
      </c>
      <c r="F1943" s="1" t="s">
        <v>7481</v>
      </c>
      <c r="G1943" t="s">
        <v>21</v>
      </c>
      <c r="H1943" t="s">
        <v>21</v>
      </c>
      <c r="I1943" s="1" t="str">
        <f ca="1">IFERROR(LEFT(Table1[[#This Row],[ratingOld]],SEARCH("|", Table1[[#This Row],[ratingOld]])-2), AVERAGE(Table1[Ratings]))</f>
        <v>4.4</v>
      </c>
      <c r="J1943" s="1" t="str">
        <f>IF(Table1[[#This Row],[numBuyers]]&lt;&gt;"None",LEFT(Table1[[#This Row],[numBuyers]],SEARCH(" ",Table1[[#This Row],[numBuyers]])-1), "None")</f>
        <v>None</v>
      </c>
      <c r="K1943" s="1">
        <f>IFERROR(LEFT(Table1[[#This Row],[Column1]],SEARCH("k", Table1[[#This Row],[Column1]])-1), 0)</f>
        <v>0</v>
      </c>
      <c r="L1943" s="6" t="str">
        <f>IF(Table1[[#This Row],[Column2]]=0, Table1[[#This Row],[Column1]], Table1[[#This Row],[Column2]]*1000)</f>
        <v>None</v>
      </c>
      <c r="M1943" s="6" t="str">
        <f>IFERROR(MID(Table1[[#This Row],[price]],SEARCH("¹",Table1[[#This Row],[price]])+1, 10), MID(Table1[[#This Row],[price]],SEARCH("Rs. ",Table1[[#This Row],[price]])+4, 10))</f>
        <v>26999</v>
      </c>
      <c r="N1943" s="6" t="str">
        <f>IF(ISNUMBER(SEARCH("Men", Table1[[#This Row],[name]])), "Men", "Women")</f>
        <v>Men</v>
      </c>
      <c r="O1943" s="6" t="str">
        <f>TRIM(RIGHT(SUBSTITUTE(Table1[[#This Row],[name]], " ", REPT(" ", 100)), 100))</f>
        <v>Jeans</v>
      </c>
      <c r="P194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944" spans="1:16" ht="19.8" customHeight="1" x14ac:dyDescent="0.3">
      <c r="A1944" t="s">
        <v>7482</v>
      </c>
      <c r="B1944" t="s">
        <v>7483</v>
      </c>
      <c r="C1944" t="s">
        <v>17</v>
      </c>
      <c r="D1944" t="s">
        <v>7484</v>
      </c>
      <c r="E1944" t="s">
        <v>26</v>
      </c>
      <c r="F1944" s="1" t="s">
        <v>7485</v>
      </c>
      <c r="G1944" s="1" t="s">
        <v>6335</v>
      </c>
      <c r="H1944" t="s">
        <v>924</v>
      </c>
      <c r="I1944" s="10" t="str">
        <f>IFERROR(LEFT(Table1[[#This Row],[ratingOld]],SEARCH("|", Table1[[#This Row],[ratingOld]])-2), AVERAGE(Table1[Ratings]))</f>
        <v>3.8</v>
      </c>
      <c r="J1944" s="1" t="str">
        <f>IF(Table1[[#This Row],[numBuyers]]&lt;&gt;"None",LEFT(Table1[[#This Row],[numBuyers]],SEARCH(" ",Table1[[#This Row],[numBuyers]])-1), "None")</f>
        <v>16</v>
      </c>
      <c r="K1944" s="1">
        <f>IFERROR(LEFT(Table1[[#This Row],[Column1]],SEARCH("k", Table1[[#This Row],[Column1]])-1), 0)</f>
        <v>0</v>
      </c>
      <c r="L1944" s="16" t="str">
        <f>IF(Table1[[#This Row],[Column2]]=0, Table1[[#This Row],[Column1]], Table1[[#This Row],[Column2]]*1000)</f>
        <v>16</v>
      </c>
      <c r="M1944" s="14" t="str">
        <f>IFERROR(MID(Table1[[#This Row],[price]],SEARCH("¹",Table1[[#This Row],[price]])+1, 10), MID(Table1[[#This Row],[price]],SEARCH("Rs. ",Table1[[#This Row],[price]])+4, 10))</f>
        <v>599</v>
      </c>
      <c r="N1944" s="6" t="str">
        <f>IF(ISNUMBER(SEARCH("Men", Table1[[#This Row],[name]])), "Men", "Women")</f>
        <v>Women</v>
      </c>
      <c r="O1944" s="6"/>
      <c r="P1944" s="6"/>
    </row>
    <row r="1945" spans="1:16" ht="19.8" customHeight="1" x14ac:dyDescent="0.3">
      <c r="A1945" t="s">
        <v>140</v>
      </c>
      <c r="B1945" t="s">
        <v>7486</v>
      </c>
      <c r="C1945" t="s">
        <v>3129</v>
      </c>
      <c r="D1945" t="s">
        <v>1254</v>
      </c>
      <c r="E1945" t="s">
        <v>7487</v>
      </c>
      <c r="F1945" s="1" t="s">
        <v>308</v>
      </c>
      <c r="G1945" s="1" t="s">
        <v>7488</v>
      </c>
      <c r="H1945" t="s">
        <v>7489</v>
      </c>
      <c r="I1945" s="10" t="str">
        <f>IFERROR(LEFT(Table1[[#This Row],[ratingOld]],SEARCH("|", Table1[[#This Row],[ratingOld]])-2), AVERAGE(Table1[Ratings]))</f>
        <v>4.3</v>
      </c>
      <c r="J1945" s="1" t="str">
        <f>IF(Table1[[#This Row],[numBuyers]]&lt;&gt;"None",LEFT(Table1[[#This Row],[numBuyers]],SEARCH(" ",Table1[[#This Row],[numBuyers]])-1), "None")</f>
        <v>899</v>
      </c>
      <c r="K1945" s="1">
        <f>IFERROR(LEFT(Table1[[#This Row],[Column1]],SEARCH("k", Table1[[#This Row],[Column1]])-1), 0)</f>
        <v>0</v>
      </c>
      <c r="L1945" s="16" t="str">
        <f>IF(Table1[[#This Row],[Column2]]=0, Table1[[#This Row],[Column1]], Table1[[#This Row],[Column2]]*1000)</f>
        <v>899</v>
      </c>
      <c r="M1945" s="14" t="str">
        <f>IFERROR(MID(Table1[[#This Row],[price]],SEARCH("¹",Table1[[#This Row],[price]])+1, 10), MID(Table1[[#This Row],[price]],SEARCH("Rs. ",Table1[[#This Row],[price]])+4, 10))</f>
        <v>835</v>
      </c>
      <c r="N1945" s="6" t="str">
        <f>IF(ISNUMBER(SEARCH("Men", Table1[[#This Row],[name]])), "Men", "Women")</f>
        <v>Men</v>
      </c>
      <c r="O1945" s="6"/>
      <c r="P1945" s="6"/>
    </row>
    <row r="1946" spans="1:16" ht="19.8" customHeight="1" x14ac:dyDescent="0.3">
      <c r="A1946" t="s">
        <v>403</v>
      </c>
      <c r="B1946" t="s">
        <v>7490</v>
      </c>
      <c r="C1946" t="s">
        <v>7491</v>
      </c>
      <c r="D1946" t="s">
        <v>215</v>
      </c>
      <c r="E1946" s="1" t="s">
        <v>7492</v>
      </c>
      <c r="F1946" s="1" t="s">
        <v>3651</v>
      </c>
      <c r="G1946" s="1" t="s">
        <v>7493</v>
      </c>
      <c r="H1946" t="s">
        <v>2712</v>
      </c>
      <c r="I1946" s="10" t="str">
        <f>IFERROR(LEFT(Table1[[#This Row],[ratingOld]],SEARCH("|", Table1[[#This Row],[ratingOld]])-2), AVERAGE(Table1[Ratings]))</f>
        <v>4.3</v>
      </c>
      <c r="J1946" s="1" t="str">
        <f>IF(Table1[[#This Row],[numBuyers]]&lt;&gt;"None",LEFT(Table1[[#This Row],[numBuyers]],SEARCH(" ",Table1[[#This Row],[numBuyers]])-1), "None")</f>
        <v>109</v>
      </c>
      <c r="K1946" s="1">
        <f>IFERROR(LEFT(Table1[[#This Row],[Column1]],SEARCH("k", Table1[[#This Row],[Column1]])-1), 0)</f>
        <v>0</v>
      </c>
      <c r="L1946" s="16" t="str">
        <f>IF(Table1[[#This Row],[Column2]]=0, Table1[[#This Row],[Column1]], Table1[[#This Row],[Column2]]*1000)</f>
        <v>109</v>
      </c>
      <c r="M1946" s="14" t="str">
        <f>IFERROR(MID(Table1[[#This Row],[price]],SEARCH("¹",Table1[[#This Row],[price]])+1, 10), MID(Table1[[#This Row],[price]],SEARCH("Rs. ",Table1[[#This Row],[price]])+4, 10))</f>
        <v>2914</v>
      </c>
      <c r="N1946" s="6" t="str">
        <f>IF(ISNUMBER(SEARCH("Men", Table1[[#This Row],[name]])), "Men", "Women")</f>
        <v>Men</v>
      </c>
      <c r="O1946" s="6"/>
      <c r="P1946" s="6"/>
    </row>
    <row r="1947" spans="1:16" ht="19.8" customHeight="1" x14ac:dyDescent="0.3">
      <c r="A1947" t="s">
        <v>133</v>
      </c>
      <c r="B1947" t="s">
        <v>7494</v>
      </c>
      <c r="C1947" t="s">
        <v>135</v>
      </c>
      <c r="D1947" t="s">
        <v>21</v>
      </c>
      <c r="E1947" t="s">
        <v>7495</v>
      </c>
      <c r="F1947" s="1" t="s">
        <v>2260</v>
      </c>
      <c r="G1947" s="1" t="s">
        <v>4545</v>
      </c>
      <c r="H1947" t="s">
        <v>1413</v>
      </c>
      <c r="I1947" s="10" t="str">
        <f>IFERROR(LEFT(Table1[[#This Row],[ratingOld]],SEARCH("|", Table1[[#This Row],[ratingOld]])-2), AVERAGE(Table1[Ratings]))</f>
        <v>4.3</v>
      </c>
      <c r="J1947" s="1" t="str">
        <f>IF(Table1[[#This Row],[numBuyers]]&lt;&gt;"None",LEFT(Table1[[#This Row],[numBuyers]],SEARCH(" ",Table1[[#This Row],[numBuyers]])-1), "None")</f>
        <v>80</v>
      </c>
      <c r="K1947" s="1">
        <f>IFERROR(LEFT(Table1[[#This Row],[Column1]],SEARCH("k", Table1[[#This Row],[Column1]])-1), 0)</f>
        <v>0</v>
      </c>
      <c r="L1947" s="16" t="str">
        <f>IF(Table1[[#This Row],[Column2]]=0, Table1[[#This Row],[Column1]], Table1[[#This Row],[Column2]]*1000)</f>
        <v>80</v>
      </c>
      <c r="M1947" s="14" t="str">
        <f>IFERROR(MID(Table1[[#This Row],[price]],SEARCH("¹",Table1[[#This Row],[price]])+1, 10), MID(Table1[[#This Row],[price]],SEARCH("Rs. ",Table1[[#This Row],[price]])+4, 10))</f>
        <v>1899</v>
      </c>
      <c r="N1947" s="6" t="str">
        <f>IF(ISNUMBER(SEARCH("Men", Table1[[#This Row],[name]])), "Men", "Women")</f>
        <v>Men</v>
      </c>
      <c r="O1947" s="6"/>
      <c r="P1947" s="6"/>
    </row>
    <row r="1948" spans="1:16" ht="19.8" hidden="1" customHeight="1" x14ac:dyDescent="0.3">
      <c r="A1948" t="s">
        <v>375</v>
      </c>
      <c r="B1948" t="s">
        <v>4674</v>
      </c>
      <c r="C1948" t="s">
        <v>926</v>
      </c>
      <c r="D1948" t="s">
        <v>3056</v>
      </c>
      <c r="E1948" t="s">
        <v>7496</v>
      </c>
      <c r="F1948" s="1" t="s">
        <v>137</v>
      </c>
      <c r="G1948" t="s">
        <v>21</v>
      </c>
      <c r="H1948" t="s">
        <v>21</v>
      </c>
      <c r="I1948" s="1" t="str">
        <f ca="1">IFERROR(LEFT(Table1[[#This Row],[ratingOld]],SEARCH("|", Table1[[#This Row],[ratingOld]])-2), AVERAGE(Table1[Ratings]))</f>
        <v>4.4</v>
      </c>
      <c r="J1948" s="1" t="str">
        <f>IF(Table1[[#This Row],[numBuyers]]&lt;&gt;"None",LEFT(Table1[[#This Row],[numBuyers]],SEARCH(" ",Table1[[#This Row],[numBuyers]])-1), "None")</f>
        <v>None</v>
      </c>
      <c r="K1948" s="1">
        <f>IFERROR(LEFT(Table1[[#This Row],[Column1]],SEARCH("k", Table1[[#This Row],[Column1]])-1), 0)</f>
        <v>0</v>
      </c>
      <c r="L1948" s="6" t="str">
        <f>IF(Table1[[#This Row],[Column2]]=0, Table1[[#This Row],[Column1]], Table1[[#This Row],[Column2]]*1000)</f>
        <v>None</v>
      </c>
      <c r="M1948" s="6" t="str">
        <f>IFERROR(MID(Table1[[#This Row],[price]],SEARCH("¹",Table1[[#This Row],[price]])+1, 10), MID(Table1[[#This Row],[price]],SEARCH("Rs. ",Table1[[#This Row],[price]])+4, 10))</f>
        <v>699</v>
      </c>
      <c r="N1948" s="6" t="str">
        <f>IF(ISNUMBER(SEARCH("Men", Table1[[#This Row],[name]])), "Men", "Women")</f>
        <v>Women</v>
      </c>
      <c r="O1948" s="6" t="str">
        <f>TRIM(RIGHT(SUBSTITUTE(Table1[[#This Row],[name]], " ", REPT(" ", 100)), 100))</f>
        <v>Shirt</v>
      </c>
      <c r="P194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949" spans="1:16" ht="19.8" hidden="1" customHeight="1" x14ac:dyDescent="0.3">
      <c r="A1949" t="s">
        <v>127</v>
      </c>
      <c r="B1949" t="s">
        <v>7497</v>
      </c>
      <c r="C1949" t="s">
        <v>3452</v>
      </c>
      <c r="D1949" t="s">
        <v>201</v>
      </c>
      <c r="E1949" t="s">
        <v>7498</v>
      </c>
      <c r="F1949" s="1" t="s">
        <v>7499</v>
      </c>
      <c r="G1949" t="s">
        <v>21</v>
      </c>
      <c r="H1949" t="s">
        <v>21</v>
      </c>
      <c r="I1949" s="1" t="str">
        <f ca="1">IFERROR(LEFT(Table1[[#This Row],[ratingOld]],SEARCH("|", Table1[[#This Row],[ratingOld]])-2), AVERAGE(Table1[Ratings]))</f>
        <v>4.4</v>
      </c>
      <c r="J1949" s="1" t="str">
        <f>IF(Table1[[#This Row],[numBuyers]]&lt;&gt;"None",LEFT(Table1[[#This Row],[numBuyers]],SEARCH(" ",Table1[[#This Row],[numBuyers]])-1), "None")</f>
        <v>None</v>
      </c>
      <c r="K1949" s="1">
        <f>IFERROR(LEFT(Table1[[#This Row],[Column1]],SEARCH("k", Table1[[#This Row],[Column1]])-1), 0)</f>
        <v>0</v>
      </c>
      <c r="L1949" s="6" t="str">
        <f>IF(Table1[[#This Row],[Column2]]=0, Table1[[#This Row],[Column1]], Table1[[#This Row],[Column2]]*1000)</f>
        <v>None</v>
      </c>
      <c r="M1949" s="6" t="str">
        <f>IFERROR(MID(Table1[[#This Row],[price]],SEARCH("¹",Table1[[#This Row],[price]])+1, 10), MID(Table1[[#This Row],[price]],SEARCH("Rs. ",Table1[[#This Row],[price]])+4, 10))</f>
        <v>1329</v>
      </c>
      <c r="N1949" s="6" t="str">
        <f>IF(ISNUMBER(SEARCH("Men", Table1[[#This Row],[name]])), "Men", "Women")</f>
        <v>Men</v>
      </c>
      <c r="O1949" s="6" t="str">
        <f>TRIM(RIGHT(SUBSTITUTE(Table1[[#This Row],[name]], " ", REPT(" ", 100)), 100))</f>
        <v>Pants</v>
      </c>
      <c r="P194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950" spans="1:16" ht="19.8" hidden="1" customHeight="1" x14ac:dyDescent="0.3">
      <c r="A1950" t="s">
        <v>1623</v>
      </c>
      <c r="B1950" t="s">
        <v>7500</v>
      </c>
      <c r="C1950" t="s">
        <v>6332</v>
      </c>
      <c r="D1950" t="s">
        <v>436</v>
      </c>
      <c r="E1950" s="1" t="s">
        <v>7501</v>
      </c>
      <c r="F1950" s="1" t="s">
        <v>823</v>
      </c>
      <c r="G1950" t="s">
        <v>21</v>
      </c>
      <c r="H1950" t="s">
        <v>21</v>
      </c>
      <c r="I1950" s="1" t="str">
        <f ca="1">IFERROR(LEFT(Table1[[#This Row],[ratingOld]],SEARCH("|", Table1[[#This Row],[ratingOld]])-2), AVERAGE(Table1[Ratings]))</f>
        <v>4.4</v>
      </c>
      <c r="J1950" s="1" t="str">
        <f>IF(Table1[[#This Row],[numBuyers]]&lt;&gt;"None",LEFT(Table1[[#This Row],[numBuyers]],SEARCH(" ",Table1[[#This Row],[numBuyers]])-1), "None")</f>
        <v>None</v>
      </c>
      <c r="K1950" s="1">
        <f>IFERROR(LEFT(Table1[[#This Row],[Column1]],SEARCH("k", Table1[[#This Row],[Column1]])-1), 0)</f>
        <v>0</v>
      </c>
      <c r="L1950" s="6" t="str">
        <f>IF(Table1[[#This Row],[Column2]]=0, Table1[[#This Row],[Column1]], Table1[[#This Row],[Column2]]*1000)</f>
        <v>None</v>
      </c>
      <c r="M1950" s="6" t="str">
        <f>IFERROR(MID(Table1[[#This Row],[price]],SEARCH("¹",Table1[[#This Row],[price]])+1, 10), MID(Table1[[#This Row],[price]],SEARCH("Rs. ",Table1[[#This Row],[price]])+4, 10))</f>
        <v>1279</v>
      </c>
      <c r="N1950" s="6" t="str">
        <f>IF(ISNUMBER(SEARCH("Men", Table1[[#This Row],[name]])), "Men", "Women")</f>
        <v>Men</v>
      </c>
      <c r="O1950" s="6" t="str">
        <f>TRIM(RIGHT(SUBSTITUTE(Table1[[#This Row],[name]], " ", REPT(" ", 100)), 100))</f>
        <v>Shoes</v>
      </c>
      <c r="P195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951" spans="1:16" ht="19.8" hidden="1" customHeight="1" x14ac:dyDescent="0.3">
      <c r="A1951" t="s">
        <v>3574</v>
      </c>
      <c r="B1951" t="s">
        <v>4777</v>
      </c>
      <c r="C1951" t="s">
        <v>122</v>
      </c>
      <c r="D1951" t="s">
        <v>99</v>
      </c>
      <c r="E1951" s="1" t="s">
        <v>7502</v>
      </c>
      <c r="F1951" s="1" t="s">
        <v>1404</v>
      </c>
      <c r="G1951" t="s">
        <v>21</v>
      </c>
      <c r="H1951" t="s">
        <v>21</v>
      </c>
      <c r="I1951" s="1" t="str">
        <f ca="1">IFERROR(LEFT(Table1[[#This Row],[ratingOld]],SEARCH("|", Table1[[#This Row],[ratingOld]])-2), AVERAGE(Table1[Ratings]))</f>
        <v>4.4</v>
      </c>
      <c r="J1951" s="1" t="str">
        <f>IF(Table1[[#This Row],[numBuyers]]&lt;&gt;"None",LEFT(Table1[[#This Row],[numBuyers]],SEARCH(" ",Table1[[#This Row],[numBuyers]])-1), "None")</f>
        <v>None</v>
      </c>
      <c r="K1951" s="1">
        <f>IFERROR(LEFT(Table1[[#This Row],[Column1]],SEARCH("k", Table1[[#This Row],[Column1]])-1), 0)</f>
        <v>0</v>
      </c>
      <c r="L1951" s="6" t="str">
        <f>IF(Table1[[#This Row],[Column2]]=0, Table1[[#This Row],[Column1]], Table1[[#This Row],[Column2]]*1000)</f>
        <v>None</v>
      </c>
      <c r="M1951" s="6" t="str">
        <f>IFERROR(MID(Table1[[#This Row],[price]],SEARCH("¹",Table1[[#This Row],[price]])+1, 10), MID(Table1[[#This Row],[price]],SEARCH("Rs. ",Table1[[#This Row],[price]])+4, 10))</f>
        <v>1699</v>
      </c>
      <c r="N1951" s="6" t="str">
        <f>IF(ISNUMBER(SEARCH("Men", Table1[[#This Row],[name]])), "Men", "Women")</f>
        <v>Women</v>
      </c>
      <c r="O1951" s="6" t="str">
        <f>TRIM(RIGHT(SUBSTITUTE(Table1[[#This Row],[name]], " ", REPT(" ", 100)), 100))</f>
        <v>T-shirt</v>
      </c>
      <c r="P195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952" spans="1:16" ht="19.8" customHeight="1" x14ac:dyDescent="0.3">
      <c r="A1952" t="s">
        <v>85</v>
      </c>
      <c r="B1952" t="s">
        <v>7503</v>
      </c>
      <c r="C1952" t="s">
        <v>2407</v>
      </c>
      <c r="D1952" t="s">
        <v>792</v>
      </c>
      <c r="E1952" s="1" t="s">
        <v>7504</v>
      </c>
      <c r="F1952" s="1" t="s">
        <v>338</v>
      </c>
      <c r="G1952" s="1" t="s">
        <v>1654</v>
      </c>
      <c r="H1952" t="s">
        <v>1655</v>
      </c>
      <c r="I1952" s="10" t="str">
        <f>IFERROR(LEFT(Table1[[#This Row],[ratingOld]],SEARCH("|", Table1[[#This Row],[ratingOld]])-2), AVERAGE(Table1[Ratings]))</f>
        <v>4.4</v>
      </c>
      <c r="J1952" s="1" t="str">
        <f>IF(Table1[[#This Row],[numBuyers]]&lt;&gt;"None",LEFT(Table1[[#This Row],[numBuyers]],SEARCH(" ",Table1[[#This Row],[numBuyers]])-1), "None")</f>
        <v>17</v>
      </c>
      <c r="K1952" s="1">
        <f>IFERROR(LEFT(Table1[[#This Row],[Column1]],SEARCH("k", Table1[[#This Row],[Column1]])-1), 0)</f>
        <v>0</v>
      </c>
      <c r="L1952" s="16" t="str">
        <f>IF(Table1[[#This Row],[Column2]]=0, Table1[[#This Row],[Column1]], Table1[[#This Row],[Column2]]*1000)</f>
        <v>17</v>
      </c>
      <c r="M1952" s="14" t="str">
        <f>IFERROR(MID(Table1[[#This Row],[price]],SEARCH("¹",Table1[[#This Row],[price]])+1, 10), MID(Table1[[#This Row],[price]],SEARCH("Rs. ",Table1[[#This Row],[price]])+4, 10))</f>
        <v>1159</v>
      </c>
      <c r="N1952" s="6" t="str">
        <f>IF(ISNUMBER(SEARCH("Men", Table1[[#This Row],[name]])), "Men", "Women")</f>
        <v>Men</v>
      </c>
      <c r="O1952" s="6"/>
      <c r="P1952" s="6"/>
    </row>
    <row r="1953" spans="1:16" ht="19.8" customHeight="1" x14ac:dyDescent="0.3">
      <c r="A1953" t="s">
        <v>65</v>
      </c>
      <c r="B1953" t="s">
        <v>7505</v>
      </c>
      <c r="C1953" t="s">
        <v>7506</v>
      </c>
      <c r="D1953" t="s">
        <v>4440</v>
      </c>
      <c r="E1953" t="s">
        <v>7507</v>
      </c>
      <c r="F1953" s="1" t="s">
        <v>137</v>
      </c>
      <c r="G1953" s="1" t="s">
        <v>7508</v>
      </c>
      <c r="H1953" t="s">
        <v>2771</v>
      </c>
      <c r="I1953" s="10" t="str">
        <f>IFERROR(LEFT(Table1[[#This Row],[ratingOld]],SEARCH("|", Table1[[#This Row],[ratingOld]])-2), AVERAGE(Table1[Ratings]))</f>
        <v>4.3</v>
      </c>
      <c r="J1953" s="1" t="str">
        <f>IF(Table1[[#This Row],[numBuyers]]&lt;&gt;"None",LEFT(Table1[[#This Row],[numBuyers]],SEARCH(" ",Table1[[#This Row],[numBuyers]])-1), "None")</f>
        <v>25</v>
      </c>
      <c r="K1953" s="1">
        <f>IFERROR(LEFT(Table1[[#This Row],[Column1]],SEARCH("k", Table1[[#This Row],[Column1]])-1), 0)</f>
        <v>0</v>
      </c>
      <c r="L1953" s="16" t="str">
        <f>IF(Table1[[#This Row],[Column2]]=0, Table1[[#This Row],[Column1]], Table1[[#This Row],[Column2]]*1000)</f>
        <v>25</v>
      </c>
      <c r="M1953" s="14" t="str">
        <f>IFERROR(MID(Table1[[#This Row],[price]],SEARCH("¹",Table1[[#This Row],[price]])+1, 10), MID(Table1[[#This Row],[price]],SEARCH("Rs. ",Table1[[#This Row],[price]])+4, 10))</f>
        <v>557</v>
      </c>
      <c r="N1953" s="6" t="str">
        <f>IF(ISNUMBER(SEARCH("Men", Table1[[#This Row],[name]])), "Men", "Women")</f>
        <v>Women</v>
      </c>
      <c r="O1953" s="6"/>
      <c r="P1953" s="6"/>
    </row>
    <row r="1954" spans="1:16" ht="19.8" customHeight="1" x14ac:dyDescent="0.3">
      <c r="A1954" t="s">
        <v>2503</v>
      </c>
      <c r="B1954" t="s">
        <v>7509</v>
      </c>
      <c r="C1954" t="s">
        <v>2505</v>
      </c>
      <c r="D1954" t="s">
        <v>68</v>
      </c>
      <c r="E1954" t="s">
        <v>7510</v>
      </c>
      <c r="F1954" t="s">
        <v>1158</v>
      </c>
      <c r="G1954" s="1" t="s">
        <v>841</v>
      </c>
      <c r="H1954" t="s">
        <v>110</v>
      </c>
      <c r="I1954" s="10" t="str">
        <f>IFERROR(LEFT(Table1[[#This Row],[ratingOld]],SEARCH("|", Table1[[#This Row],[ratingOld]])-2), AVERAGE(Table1[Ratings]))</f>
        <v>4.4</v>
      </c>
      <c r="J1954" s="1" t="str">
        <f>IF(Table1[[#This Row],[numBuyers]]&lt;&gt;"None",LEFT(Table1[[#This Row],[numBuyers]],SEARCH(" ",Table1[[#This Row],[numBuyers]])-1), "None")</f>
        <v>1.3k</v>
      </c>
      <c r="K1954" s="1" t="str">
        <f>IFERROR(LEFT(Table1[[#This Row],[Column1]],SEARCH("k", Table1[[#This Row],[Column1]])-1), 0)</f>
        <v>1.3</v>
      </c>
      <c r="L1954" s="16">
        <f>IF(Table1[[#This Row],[Column2]]=0, Table1[[#This Row],[Column1]], Table1[[#This Row],[Column2]]*1000)</f>
        <v>1300</v>
      </c>
      <c r="M1954" s="14" t="str">
        <f>IFERROR(MID(Table1[[#This Row],[price]],SEARCH("¹",Table1[[#This Row],[price]])+1, 10), MID(Table1[[#This Row],[price]],SEARCH("Rs. ",Table1[[#This Row],[price]])+4, 10))</f>
        <v>2295</v>
      </c>
      <c r="N1954" s="6" t="str">
        <f>IF(ISNUMBER(SEARCH("Men", Table1[[#This Row],[name]])), "Men", "Women")</f>
        <v>Men</v>
      </c>
      <c r="O1954" s="6"/>
      <c r="P1954" s="6"/>
    </row>
    <row r="1955" spans="1:16" ht="19.8" customHeight="1" x14ac:dyDescent="0.3">
      <c r="A1955" t="s">
        <v>7511</v>
      </c>
      <c r="B1955" t="s">
        <v>4612</v>
      </c>
      <c r="C1955" t="s">
        <v>7512</v>
      </c>
      <c r="D1955" t="s">
        <v>7513</v>
      </c>
      <c r="E1955" t="s">
        <v>7514</v>
      </c>
      <c r="F1955" s="1" t="s">
        <v>285</v>
      </c>
      <c r="G1955" s="1" t="s">
        <v>1618</v>
      </c>
      <c r="H1955" t="s">
        <v>1500</v>
      </c>
      <c r="I1955" s="10" t="str">
        <f>IFERROR(LEFT(Table1[[#This Row],[ratingOld]],SEARCH("|", Table1[[#This Row],[ratingOld]])-2), AVERAGE(Table1[Ratings]))</f>
        <v>4</v>
      </c>
      <c r="J1955" s="1" t="str">
        <f>IF(Table1[[#This Row],[numBuyers]]&lt;&gt;"None",LEFT(Table1[[#This Row],[numBuyers]],SEARCH(" ",Table1[[#This Row],[numBuyers]])-1), "None")</f>
        <v>5.5k</v>
      </c>
      <c r="K1955" s="1" t="str">
        <f>IFERROR(LEFT(Table1[[#This Row],[Column1]],SEARCH("k", Table1[[#This Row],[Column1]])-1), 0)</f>
        <v>5.5</v>
      </c>
      <c r="L1955" s="16">
        <f>IF(Table1[[#This Row],[Column2]]=0, Table1[[#This Row],[Column1]], Table1[[#This Row],[Column2]]*1000)</f>
        <v>5500</v>
      </c>
      <c r="M1955" s="14" t="str">
        <f>IFERROR(MID(Table1[[#This Row],[price]],SEARCH("¹",Table1[[#This Row],[price]])+1, 10), MID(Table1[[#This Row],[price]],SEARCH("Rs. ",Table1[[#This Row],[price]])+4, 10))</f>
        <v>518</v>
      </c>
      <c r="N1955" s="6" t="str">
        <f>IF(ISNUMBER(SEARCH("Men", Table1[[#This Row],[name]])), "Men", "Women")</f>
        <v>Men</v>
      </c>
      <c r="O1955" s="6"/>
      <c r="P1955" s="6"/>
    </row>
    <row r="1956" spans="1:16" ht="19.8" customHeight="1" x14ac:dyDescent="0.3">
      <c r="A1956" t="s">
        <v>71</v>
      </c>
      <c r="B1956" t="s">
        <v>3475</v>
      </c>
      <c r="C1956" t="s">
        <v>2394</v>
      </c>
      <c r="D1956" t="s">
        <v>2395</v>
      </c>
      <c r="E1956" s="1" t="s">
        <v>3476</v>
      </c>
      <c r="F1956" t="s">
        <v>1364</v>
      </c>
      <c r="G1956" s="1" t="s">
        <v>7515</v>
      </c>
      <c r="H1956" t="s">
        <v>1939</v>
      </c>
      <c r="I1956" s="10" t="str">
        <f>IFERROR(LEFT(Table1[[#This Row],[ratingOld]],SEARCH("|", Table1[[#This Row],[ratingOld]])-2), AVERAGE(Table1[Ratings]))</f>
        <v>4.1</v>
      </c>
      <c r="J1956" s="1" t="str">
        <f>IF(Table1[[#This Row],[numBuyers]]&lt;&gt;"None",LEFT(Table1[[#This Row],[numBuyers]],SEARCH(" ",Table1[[#This Row],[numBuyers]])-1), "None")</f>
        <v>300</v>
      </c>
      <c r="K1956" s="1">
        <f>IFERROR(LEFT(Table1[[#This Row],[Column1]],SEARCH("k", Table1[[#This Row],[Column1]])-1), 0)</f>
        <v>0</v>
      </c>
      <c r="L1956" s="16" t="str">
        <f>IF(Table1[[#This Row],[Column2]]=0, Table1[[#This Row],[Column1]], Table1[[#This Row],[Column2]]*1000)</f>
        <v>300</v>
      </c>
      <c r="M1956" s="14" t="str">
        <f>IFERROR(MID(Table1[[#This Row],[price]],SEARCH("¹",Table1[[#This Row],[price]])+1, 10), MID(Table1[[#This Row],[price]],SEARCH("Rs. ",Table1[[#This Row],[price]])+4, 10))</f>
        <v>636</v>
      </c>
      <c r="N1956" s="6" t="str">
        <f>IF(ISNUMBER(SEARCH("Men", Table1[[#This Row],[name]])), "Men", "Women")</f>
        <v>Men</v>
      </c>
      <c r="O1956" s="6"/>
      <c r="P1956" s="6"/>
    </row>
    <row r="1957" spans="1:16" ht="19.8" customHeight="1" x14ac:dyDescent="0.3">
      <c r="A1957" t="s">
        <v>240</v>
      </c>
      <c r="B1957" t="s">
        <v>7516</v>
      </c>
      <c r="C1957" t="s">
        <v>7517</v>
      </c>
      <c r="D1957" t="s">
        <v>235</v>
      </c>
      <c r="E1957" t="s">
        <v>7518</v>
      </c>
      <c r="F1957" t="s">
        <v>373</v>
      </c>
      <c r="G1957" s="1" t="s">
        <v>7519</v>
      </c>
      <c r="H1957" t="s">
        <v>7201</v>
      </c>
      <c r="I1957" s="10" t="str">
        <f>IFERROR(LEFT(Table1[[#This Row],[ratingOld]],SEARCH("|", Table1[[#This Row],[ratingOld]])-2), AVERAGE(Table1[Ratings]))</f>
        <v>4.4</v>
      </c>
      <c r="J1957" s="1" t="str">
        <f>IF(Table1[[#This Row],[numBuyers]]&lt;&gt;"None",LEFT(Table1[[#This Row],[numBuyers]],SEARCH(" ",Table1[[#This Row],[numBuyers]])-1), "None")</f>
        <v>746</v>
      </c>
      <c r="K1957" s="1">
        <f>IFERROR(LEFT(Table1[[#This Row],[Column1]],SEARCH("k", Table1[[#This Row],[Column1]])-1), 0)</f>
        <v>0</v>
      </c>
      <c r="L1957" s="16" t="str">
        <f>IF(Table1[[#This Row],[Column2]]=0, Table1[[#This Row],[Column1]], Table1[[#This Row],[Column2]]*1000)</f>
        <v>746</v>
      </c>
      <c r="M1957" s="14" t="str">
        <f>IFERROR(MID(Table1[[#This Row],[price]],SEARCH("¹",Table1[[#This Row],[price]])+1, 10), MID(Table1[[#This Row],[price]],SEARCH("Rs. ",Table1[[#This Row],[price]])+4, 10))</f>
        <v>244</v>
      </c>
      <c r="N1957" s="6" t="str">
        <f>IF(ISNUMBER(SEARCH("Men", Table1[[#This Row],[name]])), "Men", "Women")</f>
        <v>Men</v>
      </c>
      <c r="O1957" s="6"/>
      <c r="P1957" s="6"/>
    </row>
    <row r="1958" spans="1:16" ht="19.8" customHeight="1" x14ac:dyDescent="0.3">
      <c r="A1958" t="s">
        <v>240</v>
      </c>
      <c r="B1958" t="s">
        <v>7520</v>
      </c>
      <c r="C1958" t="s">
        <v>2335</v>
      </c>
      <c r="D1958" t="s">
        <v>466</v>
      </c>
      <c r="E1958" t="s">
        <v>7521</v>
      </c>
      <c r="F1958" s="1" t="s">
        <v>308</v>
      </c>
      <c r="G1958" s="1" t="s">
        <v>6941</v>
      </c>
      <c r="H1958" t="s">
        <v>1803</v>
      </c>
      <c r="I1958" s="10" t="str">
        <f>IFERROR(LEFT(Table1[[#This Row],[ratingOld]],SEARCH("|", Table1[[#This Row],[ratingOld]])-2), AVERAGE(Table1[Ratings]))</f>
        <v>4.4</v>
      </c>
      <c r="J1958" s="1" t="str">
        <f>IF(Table1[[#This Row],[numBuyers]]&lt;&gt;"None",LEFT(Table1[[#This Row],[numBuyers]],SEARCH(" ",Table1[[#This Row],[numBuyers]])-1), "None")</f>
        <v>5.1k</v>
      </c>
      <c r="K1958" s="1" t="str">
        <f>IFERROR(LEFT(Table1[[#This Row],[Column1]],SEARCH("k", Table1[[#This Row],[Column1]])-1), 0)</f>
        <v>5.1</v>
      </c>
      <c r="L1958" s="16">
        <f>IF(Table1[[#This Row],[Column2]]=0, Table1[[#This Row],[Column1]], Table1[[#This Row],[Column2]]*1000)</f>
        <v>5100</v>
      </c>
      <c r="M1958" s="14" t="str">
        <f>IFERROR(MID(Table1[[#This Row],[price]],SEARCH("¹",Table1[[#This Row],[price]])+1, 10), MID(Table1[[#This Row],[price]],SEARCH("Rs. ",Table1[[#This Row],[price]])+4, 10))</f>
        <v>519</v>
      </c>
      <c r="N1958" s="6" t="str">
        <f>IF(ISNUMBER(SEARCH("Men", Table1[[#This Row],[name]])), "Men", "Women")</f>
        <v>Men</v>
      </c>
      <c r="O1958" s="6"/>
      <c r="P1958" s="6"/>
    </row>
    <row r="1959" spans="1:16" ht="19.8" customHeight="1" x14ac:dyDescent="0.3">
      <c r="A1959" t="s">
        <v>1215</v>
      </c>
      <c r="B1959" t="s">
        <v>7522</v>
      </c>
      <c r="C1959" t="s">
        <v>1456</v>
      </c>
      <c r="D1959" t="s">
        <v>88</v>
      </c>
      <c r="E1959" t="s">
        <v>7523</v>
      </c>
      <c r="F1959" s="1" t="s">
        <v>285</v>
      </c>
      <c r="G1959" s="1" t="s">
        <v>7524</v>
      </c>
      <c r="H1959" t="s">
        <v>7525</v>
      </c>
      <c r="I1959" s="10" t="str">
        <f>IFERROR(LEFT(Table1[[#This Row],[ratingOld]],SEARCH("|", Table1[[#This Row],[ratingOld]])-2), AVERAGE(Table1[Ratings]))</f>
        <v>4.1</v>
      </c>
      <c r="J1959" s="1" t="str">
        <f>IF(Table1[[#This Row],[numBuyers]]&lt;&gt;"None",LEFT(Table1[[#This Row],[numBuyers]],SEARCH(" ",Table1[[#This Row],[numBuyers]])-1), "None")</f>
        <v>583</v>
      </c>
      <c r="K1959" s="1">
        <f>IFERROR(LEFT(Table1[[#This Row],[Column1]],SEARCH("k", Table1[[#This Row],[Column1]])-1), 0)</f>
        <v>0</v>
      </c>
      <c r="L1959" s="16" t="str">
        <f>IF(Table1[[#This Row],[Column2]]=0, Table1[[#This Row],[Column1]], Table1[[#This Row],[Column2]]*1000)</f>
        <v>583</v>
      </c>
      <c r="M1959" s="14" t="str">
        <f>IFERROR(MID(Table1[[#This Row],[price]],SEARCH("¹",Table1[[#This Row],[price]])+1, 10), MID(Table1[[#This Row],[price]],SEARCH("Rs. ",Table1[[#This Row],[price]])+4, 10))</f>
        <v>524</v>
      </c>
      <c r="N1959" s="6" t="str">
        <f>IF(ISNUMBER(SEARCH("Men", Table1[[#This Row],[name]])), "Men", "Women")</f>
        <v>Men</v>
      </c>
      <c r="O1959" s="6"/>
      <c r="P1959" s="6"/>
    </row>
    <row r="1960" spans="1:16" ht="19.8" customHeight="1" x14ac:dyDescent="0.3">
      <c r="A1960" t="s">
        <v>3465</v>
      </c>
      <c r="B1960" t="s">
        <v>5225</v>
      </c>
      <c r="C1960" t="s">
        <v>629</v>
      </c>
      <c r="D1960" t="s">
        <v>7526</v>
      </c>
      <c r="E1960" s="1" t="s">
        <v>7527</v>
      </c>
      <c r="F1960" s="1" t="s">
        <v>5227</v>
      </c>
      <c r="G1960" s="1" t="s">
        <v>7528</v>
      </c>
      <c r="H1960" t="s">
        <v>808</v>
      </c>
      <c r="I1960" s="10" t="str">
        <f>IFERROR(LEFT(Table1[[#This Row],[ratingOld]],SEARCH("|", Table1[[#This Row],[ratingOld]])-2), AVERAGE(Table1[Ratings]))</f>
        <v>3.5</v>
      </c>
      <c r="J1960" s="1" t="str">
        <f>IF(Table1[[#This Row],[numBuyers]]&lt;&gt;"None",LEFT(Table1[[#This Row],[numBuyers]],SEARCH(" ",Table1[[#This Row],[numBuyers]])-1), "None")</f>
        <v>11</v>
      </c>
      <c r="K1960" s="1">
        <f>IFERROR(LEFT(Table1[[#This Row],[Column1]],SEARCH("k", Table1[[#This Row],[Column1]])-1), 0)</f>
        <v>0</v>
      </c>
      <c r="L1960" s="16" t="str">
        <f>IF(Table1[[#This Row],[Column2]]=0, Table1[[#This Row],[Column1]], Table1[[#This Row],[Column2]]*1000)</f>
        <v>11</v>
      </c>
      <c r="M1960" s="14" t="str">
        <f>IFERROR(MID(Table1[[#This Row],[price]],SEARCH("¹",Table1[[#This Row],[price]])+1, 10), MID(Table1[[#This Row],[price]],SEARCH("Rs. ",Table1[[#This Row],[price]])+4, 10))</f>
        <v>2449</v>
      </c>
      <c r="N1960" s="6" t="str">
        <f>IF(ISNUMBER(SEARCH("Men", Table1[[#This Row],[name]])), "Men", "Women")</f>
        <v>Women</v>
      </c>
      <c r="O1960" s="6"/>
      <c r="P1960" s="6"/>
    </row>
    <row r="1961" spans="1:16" ht="19.8" customHeight="1" x14ac:dyDescent="0.3">
      <c r="A1961" t="s">
        <v>573</v>
      </c>
      <c r="B1961" t="s">
        <v>7529</v>
      </c>
      <c r="C1961" t="s">
        <v>7530</v>
      </c>
      <c r="D1961" t="s">
        <v>21</v>
      </c>
      <c r="E1961" s="1" t="s">
        <v>7531</v>
      </c>
      <c r="F1961" t="s">
        <v>7532</v>
      </c>
      <c r="G1961" s="1" t="s">
        <v>7533</v>
      </c>
      <c r="H1961" t="s">
        <v>1622</v>
      </c>
      <c r="I1961" s="10" t="str">
        <f>IFERROR(LEFT(Table1[[#This Row],[ratingOld]],SEARCH("|", Table1[[#This Row],[ratingOld]])-2), AVERAGE(Table1[Ratings]))</f>
        <v>4.5</v>
      </c>
      <c r="J1961" s="1" t="str">
        <f>IF(Table1[[#This Row],[numBuyers]]&lt;&gt;"None",LEFT(Table1[[#This Row],[numBuyers]],SEARCH(" ",Table1[[#This Row],[numBuyers]])-1), "None")</f>
        <v>546</v>
      </c>
      <c r="K1961" s="1">
        <f>IFERROR(LEFT(Table1[[#This Row],[Column1]],SEARCH("k", Table1[[#This Row],[Column1]])-1), 0)</f>
        <v>0</v>
      </c>
      <c r="L1961" s="16" t="str">
        <f>IF(Table1[[#This Row],[Column2]]=0, Table1[[#This Row],[Column1]], Table1[[#This Row],[Column2]]*1000)</f>
        <v>546</v>
      </c>
      <c r="M1961" s="14" t="str">
        <f>IFERROR(MID(Table1[[#This Row],[price]],SEARCH("¹",Table1[[#This Row],[price]])+1, 10), MID(Table1[[#This Row],[price]],SEARCH("Rs. ",Table1[[#This Row],[price]])+4, 10))</f>
        <v>64</v>
      </c>
      <c r="N1961" s="6" t="str">
        <f>IF(ISNUMBER(SEARCH("Men", Table1[[#This Row],[name]])), "Men", "Women")</f>
        <v>Women</v>
      </c>
      <c r="O1961" s="6"/>
      <c r="P1961" s="6"/>
    </row>
    <row r="1962" spans="1:16" ht="19.8" customHeight="1" x14ac:dyDescent="0.3">
      <c r="A1962" t="s">
        <v>133</v>
      </c>
      <c r="B1962" t="s">
        <v>3447</v>
      </c>
      <c r="C1962" t="s">
        <v>1211</v>
      </c>
      <c r="D1962" t="s">
        <v>21</v>
      </c>
      <c r="E1962" t="s">
        <v>3448</v>
      </c>
      <c r="F1962" s="1" t="s">
        <v>137</v>
      </c>
      <c r="G1962" s="1" t="s">
        <v>7534</v>
      </c>
      <c r="H1962" t="s">
        <v>2115</v>
      </c>
      <c r="I1962" s="10" t="str">
        <f>IFERROR(LEFT(Table1[[#This Row],[ratingOld]],SEARCH("|", Table1[[#This Row],[ratingOld]])-2), AVERAGE(Table1[Ratings]))</f>
        <v>4.2</v>
      </c>
      <c r="J1962" s="1" t="str">
        <f>IF(Table1[[#This Row],[numBuyers]]&lt;&gt;"None",LEFT(Table1[[#This Row],[numBuyers]],SEARCH(" ",Table1[[#This Row],[numBuyers]])-1), "None")</f>
        <v>623</v>
      </c>
      <c r="K1962" s="1">
        <f>IFERROR(LEFT(Table1[[#This Row],[Column1]],SEARCH("k", Table1[[#This Row],[Column1]])-1), 0)</f>
        <v>0</v>
      </c>
      <c r="L1962" s="16" t="str">
        <f>IF(Table1[[#This Row],[Column2]]=0, Table1[[#This Row],[Column1]], Table1[[#This Row],[Column2]]*1000)</f>
        <v>623</v>
      </c>
      <c r="M1962" s="14" t="str">
        <f>IFERROR(MID(Table1[[#This Row],[price]],SEARCH("¹",Table1[[#This Row],[price]])+1, 10), MID(Table1[[#This Row],[price]],SEARCH("Rs. ",Table1[[#This Row],[price]])+4, 10))</f>
        <v>1999</v>
      </c>
      <c r="N1962" s="6" t="str">
        <f>IF(ISNUMBER(SEARCH("Men", Table1[[#This Row],[name]])), "Men", "Women")</f>
        <v>Men</v>
      </c>
      <c r="O1962" s="6"/>
      <c r="P1962" s="6"/>
    </row>
    <row r="1963" spans="1:16" ht="19.8" customHeight="1" x14ac:dyDescent="0.3">
      <c r="A1963" t="s">
        <v>29</v>
      </c>
      <c r="B1963" t="s">
        <v>7535</v>
      </c>
      <c r="C1963" t="s">
        <v>122</v>
      </c>
      <c r="D1963" t="s">
        <v>178</v>
      </c>
      <c r="E1963" t="s">
        <v>26</v>
      </c>
      <c r="F1963" t="s">
        <v>21</v>
      </c>
      <c r="G1963" s="1" t="s">
        <v>7536</v>
      </c>
      <c r="H1963" t="s">
        <v>7537</v>
      </c>
      <c r="I1963" s="10" t="str">
        <f>IFERROR(LEFT(Table1[[#This Row],[ratingOld]],SEARCH("|", Table1[[#This Row],[ratingOld]])-2), AVERAGE(Table1[Ratings]))</f>
        <v>4</v>
      </c>
      <c r="J1963" s="1" t="str">
        <f>IF(Table1[[#This Row],[numBuyers]]&lt;&gt;"None",LEFT(Table1[[#This Row],[numBuyers]],SEARCH(" ",Table1[[#This Row],[numBuyers]])-1), "None")</f>
        <v>491</v>
      </c>
      <c r="K1963" s="1">
        <f>IFERROR(LEFT(Table1[[#This Row],[Column1]],SEARCH("k", Table1[[#This Row],[Column1]])-1), 0)</f>
        <v>0</v>
      </c>
      <c r="L1963" s="16" t="str">
        <f>IF(Table1[[#This Row],[Column2]]=0, Table1[[#This Row],[Column1]], Table1[[#This Row],[Column2]]*1000)</f>
        <v>491</v>
      </c>
      <c r="M1963" s="14" t="str">
        <f>IFERROR(MID(Table1[[#This Row],[price]],SEARCH("¹",Table1[[#This Row],[price]])+1, 10), MID(Table1[[#This Row],[price]],SEARCH("Rs. ",Table1[[#This Row],[price]])+4, 10))</f>
        <v>1699</v>
      </c>
      <c r="N1963" s="6" t="str">
        <f>IF(ISNUMBER(SEARCH("Men", Table1[[#This Row],[name]])), "Men", "Women")</f>
        <v>Women</v>
      </c>
      <c r="O1963" s="6"/>
      <c r="P1963" s="6"/>
    </row>
    <row r="1964" spans="1:16" ht="19.8" customHeight="1" x14ac:dyDescent="0.3">
      <c r="A1964" t="s">
        <v>65</v>
      </c>
      <c r="B1964" t="s">
        <v>7143</v>
      </c>
      <c r="C1964" t="s">
        <v>2351</v>
      </c>
      <c r="D1964" t="s">
        <v>1705</v>
      </c>
      <c r="E1964" t="s">
        <v>7538</v>
      </c>
      <c r="F1964" s="1" t="s">
        <v>285</v>
      </c>
      <c r="G1964" s="1" t="s">
        <v>1390</v>
      </c>
      <c r="H1964" t="s">
        <v>1391</v>
      </c>
      <c r="I1964" s="10" t="str">
        <f>IFERROR(LEFT(Table1[[#This Row],[ratingOld]],SEARCH("|", Table1[[#This Row],[ratingOld]])-2), AVERAGE(Table1[Ratings]))</f>
        <v>4.2</v>
      </c>
      <c r="J1964" s="1" t="str">
        <f>IF(Table1[[#This Row],[numBuyers]]&lt;&gt;"None",LEFT(Table1[[#This Row],[numBuyers]],SEARCH(" ",Table1[[#This Row],[numBuyers]])-1), "None")</f>
        <v>1.5k</v>
      </c>
      <c r="K1964" s="1" t="str">
        <f>IFERROR(LEFT(Table1[[#This Row],[Column1]],SEARCH("k", Table1[[#This Row],[Column1]])-1), 0)</f>
        <v>1.5</v>
      </c>
      <c r="L1964" s="16">
        <f>IF(Table1[[#This Row],[Column2]]=0, Table1[[#This Row],[Column1]], Table1[[#This Row],[Column2]]*1000)</f>
        <v>1500</v>
      </c>
      <c r="M1964" s="14" t="str">
        <f>IFERROR(MID(Table1[[#This Row],[price]],SEARCH("¹",Table1[[#This Row],[price]])+1, 10), MID(Table1[[#This Row],[price]],SEARCH("Rs. ",Table1[[#This Row],[price]])+4, 10))</f>
        <v>462</v>
      </c>
      <c r="N1964" s="6" t="str">
        <f>IF(ISNUMBER(SEARCH("Men", Table1[[#This Row],[name]])), "Men", "Women")</f>
        <v>Men</v>
      </c>
      <c r="O1964" s="6"/>
      <c r="P1964" s="6"/>
    </row>
    <row r="1965" spans="1:16" ht="19.8" hidden="1" customHeight="1" x14ac:dyDescent="0.3">
      <c r="A1965" t="s">
        <v>288</v>
      </c>
      <c r="B1965" t="s">
        <v>6954</v>
      </c>
      <c r="C1965" t="s">
        <v>7539</v>
      </c>
      <c r="D1965" t="s">
        <v>908</v>
      </c>
      <c r="E1965" s="1" t="s">
        <v>7540</v>
      </c>
      <c r="F1965" t="s">
        <v>7541</v>
      </c>
      <c r="G1965" t="s">
        <v>21</v>
      </c>
      <c r="H1965" t="s">
        <v>21</v>
      </c>
      <c r="I1965" s="1" t="str">
        <f ca="1">IFERROR(LEFT(Table1[[#This Row],[ratingOld]],SEARCH("|", Table1[[#This Row],[ratingOld]])-2), AVERAGE(Table1[Ratings]))</f>
        <v>4.4</v>
      </c>
      <c r="J1965" s="1" t="str">
        <f>IF(Table1[[#This Row],[numBuyers]]&lt;&gt;"None",LEFT(Table1[[#This Row],[numBuyers]],SEARCH(" ",Table1[[#This Row],[numBuyers]])-1), "None")</f>
        <v>None</v>
      </c>
      <c r="K1965" s="1">
        <f>IFERROR(LEFT(Table1[[#This Row],[Column1]],SEARCH("k", Table1[[#This Row],[Column1]])-1), 0)</f>
        <v>0</v>
      </c>
      <c r="L1965" s="6" t="str">
        <f>IF(Table1[[#This Row],[Column2]]=0, Table1[[#This Row],[Column1]], Table1[[#This Row],[Column2]]*1000)</f>
        <v>None</v>
      </c>
      <c r="M1965" s="6" t="str">
        <f>IFERROR(MID(Table1[[#This Row],[price]],SEARCH("¹",Table1[[#This Row],[price]])+1, 10), MID(Table1[[#This Row],[price]],SEARCH("Rs. ",Table1[[#This Row],[price]])+4, 10))</f>
        <v>1007</v>
      </c>
      <c r="N1965" s="6" t="str">
        <f>IF(ISNUMBER(SEARCH("Men", Table1[[#This Row],[name]])), "Men", "Women")</f>
        <v>Women</v>
      </c>
      <c r="O1965" s="6" t="str">
        <f>TRIM(RIGHT(SUBSTITUTE(Table1[[#This Row],[name]], " ", REPT(" ", 100)), 100))</f>
        <v>Bag</v>
      </c>
      <c r="P196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966" spans="1:16" ht="19.8" customHeight="1" x14ac:dyDescent="0.3">
      <c r="A1966" t="s">
        <v>65</v>
      </c>
      <c r="B1966" t="s">
        <v>7542</v>
      </c>
      <c r="C1966" t="s">
        <v>7543</v>
      </c>
      <c r="D1966" t="s">
        <v>2294</v>
      </c>
      <c r="E1966" t="s">
        <v>7544</v>
      </c>
      <c r="F1966" s="1" t="s">
        <v>1914</v>
      </c>
      <c r="G1966" s="1" t="s">
        <v>7545</v>
      </c>
      <c r="H1966" t="s">
        <v>1622</v>
      </c>
      <c r="I1966" s="10" t="str">
        <f>IFERROR(LEFT(Table1[[#This Row],[ratingOld]],SEARCH("|", Table1[[#This Row],[ratingOld]])-2), AVERAGE(Table1[Ratings]))</f>
        <v>3.9</v>
      </c>
      <c r="J1966" s="1" t="str">
        <f>IF(Table1[[#This Row],[numBuyers]]&lt;&gt;"None",LEFT(Table1[[#This Row],[numBuyers]],SEARCH(" ",Table1[[#This Row],[numBuyers]])-1), "None")</f>
        <v>546</v>
      </c>
      <c r="K1966" s="1">
        <f>IFERROR(LEFT(Table1[[#This Row],[Column1]],SEARCH("k", Table1[[#This Row],[Column1]])-1), 0)</f>
        <v>0</v>
      </c>
      <c r="L1966" s="16" t="str">
        <f>IF(Table1[[#This Row],[Column2]]=0, Table1[[#This Row],[Column1]], Table1[[#This Row],[Column2]]*1000)</f>
        <v>546</v>
      </c>
      <c r="M1966" s="14" t="str">
        <f>IFERROR(MID(Table1[[#This Row],[price]],SEARCH("¹",Table1[[#This Row],[price]])+1, 10), MID(Table1[[#This Row],[price]],SEARCH("Rs. ",Table1[[#This Row],[price]])+4, 10))</f>
        <v>436</v>
      </c>
      <c r="N1966" s="6" t="str">
        <f>IF(ISNUMBER(SEARCH("Men", Table1[[#This Row],[name]])), "Men", "Women")</f>
        <v>Men</v>
      </c>
      <c r="O1966" s="6"/>
      <c r="P1966" s="6"/>
    </row>
    <row r="1967" spans="1:16" ht="19.8" customHeight="1" x14ac:dyDescent="0.3">
      <c r="A1967" t="s">
        <v>288</v>
      </c>
      <c r="B1967" t="s">
        <v>5215</v>
      </c>
      <c r="C1967" t="s">
        <v>3891</v>
      </c>
      <c r="D1967" t="s">
        <v>526</v>
      </c>
      <c r="E1967" s="1" t="s">
        <v>7546</v>
      </c>
      <c r="F1967" s="1" t="s">
        <v>7547</v>
      </c>
      <c r="G1967" s="1" t="s">
        <v>7548</v>
      </c>
      <c r="H1967" t="s">
        <v>450</v>
      </c>
      <c r="I1967" s="10" t="str">
        <f>IFERROR(LEFT(Table1[[#This Row],[ratingOld]],SEARCH("|", Table1[[#This Row],[ratingOld]])-2), AVERAGE(Table1[Ratings]))</f>
        <v>4.6</v>
      </c>
      <c r="J1967" s="1" t="str">
        <f>IF(Table1[[#This Row],[numBuyers]]&lt;&gt;"None",LEFT(Table1[[#This Row],[numBuyers]],SEARCH(" ",Table1[[#This Row],[numBuyers]])-1), "None")</f>
        <v>12</v>
      </c>
      <c r="K1967" s="1">
        <f>IFERROR(LEFT(Table1[[#This Row],[Column1]],SEARCH("k", Table1[[#This Row],[Column1]])-1), 0)</f>
        <v>0</v>
      </c>
      <c r="L1967" s="16" t="str">
        <f>IF(Table1[[#This Row],[Column2]]=0, Table1[[#This Row],[Column1]], Table1[[#This Row],[Column2]]*1000)</f>
        <v>12</v>
      </c>
      <c r="M1967" s="14" t="str">
        <f>IFERROR(MID(Table1[[#This Row],[price]],SEARCH("¹",Table1[[#This Row],[price]])+1, 10), MID(Table1[[#This Row],[price]],SEARCH("Rs. ",Table1[[#This Row],[price]])+4, 10))</f>
        <v>1819</v>
      </c>
      <c r="N1967" s="6" t="str">
        <f>IF(ISNUMBER(SEARCH("Men", Table1[[#This Row],[name]])), "Men", "Women")</f>
        <v>Men</v>
      </c>
      <c r="O1967" s="6"/>
      <c r="P1967" s="6"/>
    </row>
    <row r="1968" spans="1:16" ht="19.8" hidden="1" customHeight="1" x14ac:dyDescent="0.3">
      <c r="A1968" t="s">
        <v>2551</v>
      </c>
      <c r="B1968" t="s">
        <v>7549</v>
      </c>
      <c r="C1968" t="s">
        <v>7550</v>
      </c>
      <c r="D1968" t="s">
        <v>7551</v>
      </c>
      <c r="E1968" s="1" t="s">
        <v>7552</v>
      </c>
      <c r="F1968" s="1" t="s">
        <v>823</v>
      </c>
      <c r="G1968" t="s">
        <v>21</v>
      </c>
      <c r="H1968" t="s">
        <v>21</v>
      </c>
      <c r="I1968" s="1" t="str">
        <f ca="1">IFERROR(LEFT(Table1[[#This Row],[ratingOld]],SEARCH("|", Table1[[#This Row],[ratingOld]])-2), AVERAGE(Table1[Ratings]))</f>
        <v>4.4</v>
      </c>
      <c r="J1968" s="1" t="str">
        <f>IF(Table1[[#This Row],[numBuyers]]&lt;&gt;"None",LEFT(Table1[[#This Row],[numBuyers]],SEARCH(" ",Table1[[#This Row],[numBuyers]])-1), "None")</f>
        <v>None</v>
      </c>
      <c r="K1968" s="1">
        <f>IFERROR(LEFT(Table1[[#This Row],[Column1]],SEARCH("k", Table1[[#This Row],[Column1]])-1), 0)</f>
        <v>0</v>
      </c>
      <c r="L1968" s="6" t="str">
        <f>IF(Table1[[#This Row],[Column2]]=0, Table1[[#This Row],[Column1]], Table1[[#This Row],[Column2]]*1000)</f>
        <v>None</v>
      </c>
      <c r="M1968" s="6" t="str">
        <f>IFERROR(MID(Table1[[#This Row],[price]],SEARCH("¹",Table1[[#This Row],[price]])+1, 10), MID(Table1[[#This Row],[price]],SEARCH("Rs. ",Table1[[#This Row],[price]])+4, 10))</f>
        <v>1407</v>
      </c>
      <c r="N1968" s="6" t="str">
        <f>IF(ISNUMBER(SEARCH("Men", Table1[[#This Row],[name]])), "Men", "Women")</f>
        <v>Men</v>
      </c>
      <c r="O1968" s="6" t="str">
        <f>TRIM(RIGHT(SUBSTITUTE(Table1[[#This Row],[name]], " ", REPT(" ", 100)), 100))</f>
        <v>Sneakers</v>
      </c>
      <c r="P196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969" spans="1:16" ht="19.8" customHeight="1" x14ac:dyDescent="0.3">
      <c r="A1969" t="s">
        <v>7553</v>
      </c>
      <c r="B1969" t="s">
        <v>7554</v>
      </c>
      <c r="C1969" t="s">
        <v>392</v>
      </c>
      <c r="D1969" t="s">
        <v>459</v>
      </c>
      <c r="E1969" s="1" t="s">
        <v>7555</v>
      </c>
      <c r="F1969" s="1" t="s">
        <v>7556</v>
      </c>
      <c r="G1969" s="1" t="s">
        <v>7557</v>
      </c>
      <c r="H1969" t="s">
        <v>4220</v>
      </c>
      <c r="I1969" s="10" t="str">
        <f>IFERROR(LEFT(Table1[[#This Row],[ratingOld]],SEARCH("|", Table1[[#This Row],[ratingOld]])-2), AVERAGE(Table1[Ratings]))</f>
        <v>4</v>
      </c>
      <c r="J1969" s="1" t="str">
        <f>IF(Table1[[#This Row],[numBuyers]]&lt;&gt;"None",LEFT(Table1[[#This Row],[numBuyers]],SEARCH(" ",Table1[[#This Row],[numBuyers]])-1), "None")</f>
        <v>105</v>
      </c>
      <c r="K1969" s="1">
        <f>IFERROR(LEFT(Table1[[#This Row],[Column1]],SEARCH("k", Table1[[#This Row],[Column1]])-1), 0)</f>
        <v>0</v>
      </c>
      <c r="L1969" s="16" t="str">
        <f>IF(Table1[[#This Row],[Column2]]=0, Table1[[#This Row],[Column1]], Table1[[#This Row],[Column2]]*1000)</f>
        <v>105</v>
      </c>
      <c r="M1969" s="14" t="str">
        <f>IFERROR(MID(Table1[[#This Row],[price]],SEARCH("¹",Table1[[#This Row],[price]])+1, 10), MID(Table1[[#This Row],[price]],SEARCH("Rs. ",Table1[[#This Row],[price]])+4, 10))</f>
        <v>799</v>
      </c>
      <c r="N1969" s="6" t="str">
        <f>IF(ISNUMBER(SEARCH("Men", Table1[[#This Row],[name]])), "Men", "Women")</f>
        <v>Men</v>
      </c>
      <c r="O1969" s="6"/>
      <c r="P1969" s="6"/>
    </row>
    <row r="1970" spans="1:16" ht="19.8" customHeight="1" x14ac:dyDescent="0.3">
      <c r="A1970" t="s">
        <v>1215</v>
      </c>
      <c r="B1970" t="s">
        <v>7558</v>
      </c>
      <c r="C1970" t="s">
        <v>2629</v>
      </c>
      <c r="D1970" t="s">
        <v>88</v>
      </c>
      <c r="E1970" t="s">
        <v>7559</v>
      </c>
      <c r="F1970" s="1" t="s">
        <v>7560</v>
      </c>
      <c r="G1970" s="1" t="s">
        <v>7561</v>
      </c>
      <c r="H1970" t="s">
        <v>2599</v>
      </c>
      <c r="I1970" s="10" t="str">
        <f>IFERROR(LEFT(Table1[[#This Row],[ratingOld]],SEARCH("|", Table1[[#This Row],[ratingOld]])-2), AVERAGE(Table1[Ratings]))</f>
        <v>4.4</v>
      </c>
      <c r="J1970" s="1" t="str">
        <f>IF(Table1[[#This Row],[numBuyers]]&lt;&gt;"None",LEFT(Table1[[#This Row],[numBuyers]],SEARCH(" ",Table1[[#This Row],[numBuyers]])-1), "None")</f>
        <v>186</v>
      </c>
      <c r="K1970" s="1">
        <f>IFERROR(LEFT(Table1[[#This Row],[Column1]],SEARCH("k", Table1[[#This Row],[Column1]])-1), 0)</f>
        <v>0</v>
      </c>
      <c r="L1970" s="16" t="str">
        <f>IF(Table1[[#This Row],[Column2]]=0, Table1[[#This Row],[Column1]], Table1[[#This Row],[Column2]]*1000)</f>
        <v>186</v>
      </c>
      <c r="M1970" s="14" t="str">
        <f>IFERROR(MID(Table1[[#This Row],[price]],SEARCH("¹",Table1[[#This Row],[price]])+1, 10), MID(Table1[[#This Row],[price]],SEARCH("Rs. ",Table1[[#This Row],[price]])+4, 10))</f>
        <v>479</v>
      </c>
      <c r="N1970" s="6" t="str">
        <f>IF(ISNUMBER(SEARCH("Men", Table1[[#This Row],[name]])), "Men", "Women")</f>
        <v>Men</v>
      </c>
      <c r="O1970" s="6"/>
      <c r="P1970" s="6"/>
    </row>
    <row r="1971" spans="1:16" ht="19.8" customHeight="1" x14ac:dyDescent="0.3">
      <c r="A1971" t="s">
        <v>913</v>
      </c>
      <c r="B1971" t="s">
        <v>7562</v>
      </c>
      <c r="C1971" t="s">
        <v>915</v>
      </c>
      <c r="D1971" t="s">
        <v>194</v>
      </c>
      <c r="E1971" s="1" t="s">
        <v>7563</v>
      </c>
      <c r="F1971" t="s">
        <v>21</v>
      </c>
      <c r="G1971" s="1" t="s">
        <v>7564</v>
      </c>
      <c r="H1971" t="s">
        <v>463</v>
      </c>
      <c r="I1971" s="10" t="str">
        <f>IFERROR(LEFT(Table1[[#This Row],[ratingOld]],SEARCH("|", Table1[[#This Row],[ratingOld]])-2), AVERAGE(Table1[Ratings]))</f>
        <v>4.4</v>
      </c>
      <c r="J1971" s="1" t="str">
        <f>IF(Table1[[#This Row],[numBuyers]]&lt;&gt;"None",LEFT(Table1[[#This Row],[numBuyers]],SEARCH(" ",Table1[[#This Row],[numBuyers]])-1), "None")</f>
        <v>4.2k</v>
      </c>
      <c r="K1971" s="1" t="str">
        <f>IFERROR(LEFT(Table1[[#This Row],[Column1]],SEARCH("k", Table1[[#This Row],[Column1]])-1), 0)</f>
        <v>4.2</v>
      </c>
      <c r="L1971" s="16">
        <f>IF(Table1[[#This Row],[Column2]]=0, Table1[[#This Row],[Column1]], Table1[[#This Row],[Column2]]*1000)</f>
        <v>4200</v>
      </c>
      <c r="M1971" s="14" t="str">
        <f>IFERROR(MID(Table1[[#This Row],[price]],SEARCH("¹",Table1[[#This Row],[price]])+1, 10), MID(Table1[[#This Row],[price]],SEARCH("Rs. ",Table1[[#This Row],[price]])+4, 10))</f>
        <v>1498</v>
      </c>
      <c r="N1971" s="6" t="str">
        <f>IF(ISNUMBER(SEARCH("Men", Table1[[#This Row],[name]])), "Men", "Women")</f>
        <v>Women</v>
      </c>
      <c r="O1971" s="6"/>
      <c r="P1971" s="6"/>
    </row>
    <row r="1972" spans="1:16" ht="19.8" customHeight="1" x14ac:dyDescent="0.3">
      <c r="A1972" t="s">
        <v>717</v>
      </c>
      <c r="B1972" t="s">
        <v>1075</v>
      </c>
      <c r="C1972" t="s">
        <v>920</v>
      </c>
      <c r="D1972" t="s">
        <v>18</v>
      </c>
      <c r="E1972" s="1" t="s">
        <v>7565</v>
      </c>
      <c r="F1972" s="1" t="s">
        <v>1077</v>
      </c>
      <c r="G1972" s="1" t="s">
        <v>7566</v>
      </c>
      <c r="H1972" t="s">
        <v>1945</v>
      </c>
      <c r="I1972" s="10" t="str">
        <f>IFERROR(LEFT(Table1[[#This Row],[ratingOld]],SEARCH("|", Table1[[#This Row],[ratingOld]])-2), AVERAGE(Table1[Ratings]))</f>
        <v>4.2</v>
      </c>
      <c r="J1972" s="1" t="str">
        <f>IF(Table1[[#This Row],[numBuyers]]&lt;&gt;"None",LEFT(Table1[[#This Row],[numBuyers]],SEARCH(" ",Table1[[#This Row],[numBuyers]])-1), "None")</f>
        <v>88</v>
      </c>
      <c r="K1972" s="1">
        <f>IFERROR(LEFT(Table1[[#This Row],[Column1]],SEARCH("k", Table1[[#This Row],[Column1]])-1), 0)</f>
        <v>0</v>
      </c>
      <c r="L1972" s="16" t="str">
        <f>IF(Table1[[#This Row],[Column2]]=0, Table1[[#This Row],[Column1]], Table1[[#This Row],[Column2]]*1000)</f>
        <v>88</v>
      </c>
      <c r="M1972" s="14" t="str">
        <f>IFERROR(MID(Table1[[#This Row],[price]],SEARCH("¹",Table1[[#This Row],[price]])+1, 10), MID(Table1[[#This Row],[price]],SEARCH("Rs. ",Table1[[#This Row],[price]])+4, 10))</f>
        <v>1559</v>
      </c>
      <c r="N1972" s="6" t="str">
        <f>IF(ISNUMBER(SEARCH("Men", Table1[[#This Row],[name]])), "Men", "Women")</f>
        <v>Men</v>
      </c>
      <c r="O1972" s="6"/>
      <c r="P1972" s="6"/>
    </row>
    <row r="1973" spans="1:16" ht="19.8" customHeight="1" x14ac:dyDescent="0.3">
      <c r="A1973" t="s">
        <v>65</v>
      </c>
      <c r="B1973" t="s">
        <v>7567</v>
      </c>
      <c r="C1973" t="s">
        <v>6864</v>
      </c>
      <c r="D1973" t="s">
        <v>399</v>
      </c>
      <c r="E1973" s="1" t="s">
        <v>7568</v>
      </c>
      <c r="F1973" s="1" t="s">
        <v>380</v>
      </c>
      <c r="G1973" s="1" t="s">
        <v>7569</v>
      </c>
      <c r="H1973" t="s">
        <v>7570</v>
      </c>
      <c r="I1973" s="10" t="str">
        <f>IFERROR(LEFT(Table1[[#This Row],[ratingOld]],SEARCH("|", Table1[[#This Row],[ratingOld]])-2), AVERAGE(Table1[Ratings]))</f>
        <v>4</v>
      </c>
      <c r="J1973" s="1" t="str">
        <f>IF(Table1[[#This Row],[numBuyers]]&lt;&gt;"None",LEFT(Table1[[#This Row],[numBuyers]],SEARCH(" ",Table1[[#This Row],[numBuyers]])-1), "None")</f>
        <v>173</v>
      </c>
      <c r="K1973" s="1">
        <f>IFERROR(LEFT(Table1[[#This Row],[Column1]],SEARCH("k", Table1[[#This Row],[Column1]])-1), 0)</f>
        <v>0</v>
      </c>
      <c r="L1973" s="16" t="str">
        <f>IF(Table1[[#This Row],[Column2]]=0, Table1[[#This Row],[Column1]], Table1[[#This Row],[Column2]]*1000)</f>
        <v>173</v>
      </c>
      <c r="M1973" s="14" t="str">
        <f>IFERROR(MID(Table1[[#This Row],[price]],SEARCH("¹",Table1[[#This Row],[price]])+1, 10), MID(Table1[[#This Row],[price]],SEARCH("Rs. ",Table1[[#This Row],[price]])+4, 10))</f>
        <v>782</v>
      </c>
      <c r="N1973" s="6" t="str">
        <f>IF(ISNUMBER(SEARCH("Men", Table1[[#This Row],[name]])), "Men", "Women")</f>
        <v>Men</v>
      </c>
      <c r="O1973" s="6"/>
      <c r="P1973" s="6"/>
    </row>
    <row r="1974" spans="1:16" ht="19.8" customHeight="1" x14ac:dyDescent="0.3">
      <c r="A1974" t="s">
        <v>35</v>
      </c>
      <c r="B1974" t="s">
        <v>7571</v>
      </c>
      <c r="C1974" t="s">
        <v>618</v>
      </c>
      <c r="D1974" t="s">
        <v>7572</v>
      </c>
      <c r="E1974" t="s">
        <v>26</v>
      </c>
      <c r="F1974" s="1" t="s">
        <v>518</v>
      </c>
      <c r="G1974" s="1" t="s">
        <v>7573</v>
      </c>
      <c r="H1974" t="s">
        <v>2186</v>
      </c>
      <c r="I1974" s="10" t="str">
        <f>IFERROR(LEFT(Table1[[#This Row],[ratingOld]],SEARCH("|", Table1[[#This Row],[ratingOld]])-2), AVERAGE(Table1[Ratings]))</f>
        <v>3.6</v>
      </c>
      <c r="J1974" s="1" t="str">
        <f>IF(Table1[[#This Row],[numBuyers]]&lt;&gt;"None",LEFT(Table1[[#This Row],[numBuyers]],SEARCH(" ",Table1[[#This Row],[numBuyers]])-1), "None")</f>
        <v>36</v>
      </c>
      <c r="K1974" s="1">
        <f>IFERROR(LEFT(Table1[[#This Row],[Column1]],SEARCH("k", Table1[[#This Row],[Column1]])-1), 0)</f>
        <v>0</v>
      </c>
      <c r="L1974" s="16" t="str">
        <f>IF(Table1[[#This Row],[Column2]]=0, Table1[[#This Row],[Column1]], Table1[[#This Row],[Column2]]*1000)</f>
        <v>36</v>
      </c>
      <c r="M1974" s="14" t="str">
        <f>IFERROR(MID(Table1[[#This Row],[price]],SEARCH("¹",Table1[[#This Row],[price]])+1, 10), MID(Table1[[#This Row],[price]],SEARCH("Rs. ",Table1[[#This Row],[price]])+4, 10))</f>
        <v>2499</v>
      </c>
      <c r="N1974" s="6" t="str">
        <f>IF(ISNUMBER(SEARCH("Men", Table1[[#This Row],[name]])), "Men", "Women")</f>
        <v>Women</v>
      </c>
      <c r="O1974" s="6"/>
      <c r="P1974" s="6"/>
    </row>
    <row r="1975" spans="1:16" ht="19.8" customHeight="1" x14ac:dyDescent="0.3">
      <c r="A1975" t="s">
        <v>227</v>
      </c>
      <c r="B1975" t="s">
        <v>7574</v>
      </c>
      <c r="C1975" t="s">
        <v>7575</v>
      </c>
      <c r="D1975" t="s">
        <v>887</v>
      </c>
      <c r="E1975" s="1" t="s">
        <v>7576</v>
      </c>
      <c r="F1975" s="1" t="s">
        <v>7577</v>
      </c>
      <c r="G1975" s="1" t="s">
        <v>7578</v>
      </c>
      <c r="H1975" t="s">
        <v>1655</v>
      </c>
      <c r="I1975" s="10" t="str">
        <f>IFERROR(LEFT(Table1[[#This Row],[ratingOld]],SEARCH("|", Table1[[#This Row],[ratingOld]])-2), AVERAGE(Table1[Ratings]))</f>
        <v>3.5</v>
      </c>
      <c r="J1975" s="1" t="str">
        <f>IF(Table1[[#This Row],[numBuyers]]&lt;&gt;"None",LEFT(Table1[[#This Row],[numBuyers]],SEARCH(" ",Table1[[#This Row],[numBuyers]])-1), "None")</f>
        <v>17</v>
      </c>
      <c r="K1975" s="1">
        <f>IFERROR(LEFT(Table1[[#This Row],[Column1]],SEARCH("k", Table1[[#This Row],[Column1]])-1), 0)</f>
        <v>0</v>
      </c>
      <c r="L1975" s="16" t="str">
        <f>IF(Table1[[#This Row],[Column2]]=0, Table1[[#This Row],[Column1]], Table1[[#This Row],[Column2]]*1000)</f>
        <v>17</v>
      </c>
      <c r="M1975" s="14" t="str">
        <f>IFERROR(MID(Table1[[#This Row],[price]],SEARCH("¹",Table1[[#This Row],[price]])+1, 10), MID(Table1[[#This Row],[price]],SEARCH("Rs. ",Table1[[#This Row],[price]])+4, 10))</f>
        <v>1224</v>
      </c>
      <c r="N1975" s="6" t="str">
        <f>IF(ISNUMBER(SEARCH("Men", Table1[[#This Row],[name]])), "Men", "Women")</f>
        <v>Men</v>
      </c>
      <c r="O1975" s="6"/>
      <c r="P1975" s="6"/>
    </row>
    <row r="1976" spans="1:16" ht="19.8" customHeight="1" x14ac:dyDescent="0.3">
      <c r="A1976" t="s">
        <v>1921</v>
      </c>
      <c r="B1976" t="s">
        <v>7579</v>
      </c>
      <c r="C1976" t="s">
        <v>7580</v>
      </c>
      <c r="D1976" t="s">
        <v>1065</v>
      </c>
      <c r="E1976" s="1" t="s">
        <v>7581</v>
      </c>
      <c r="F1976" s="1" t="s">
        <v>4403</v>
      </c>
      <c r="G1976" s="1" t="s">
        <v>3256</v>
      </c>
      <c r="H1976" t="s">
        <v>1391</v>
      </c>
      <c r="I1976" s="10" t="str">
        <f>IFERROR(LEFT(Table1[[#This Row],[ratingOld]],SEARCH("|", Table1[[#This Row],[ratingOld]])-2), AVERAGE(Table1[Ratings]))</f>
        <v>4.3</v>
      </c>
      <c r="J1976" s="1" t="str">
        <f>IF(Table1[[#This Row],[numBuyers]]&lt;&gt;"None",LEFT(Table1[[#This Row],[numBuyers]],SEARCH(" ",Table1[[#This Row],[numBuyers]])-1), "None")</f>
        <v>1.5k</v>
      </c>
      <c r="K1976" s="1" t="str">
        <f>IFERROR(LEFT(Table1[[#This Row],[Column1]],SEARCH("k", Table1[[#This Row],[Column1]])-1), 0)</f>
        <v>1.5</v>
      </c>
      <c r="L1976" s="16">
        <f>IF(Table1[[#This Row],[Column2]]=0, Table1[[#This Row],[Column1]], Table1[[#This Row],[Column2]]*1000)</f>
        <v>1500</v>
      </c>
      <c r="M1976" s="14" t="str">
        <f>IFERROR(MID(Table1[[#This Row],[price]],SEARCH("¹",Table1[[#This Row],[price]])+1, 10), MID(Table1[[#This Row],[price]],SEARCH("Rs. ",Table1[[#This Row],[price]])+4, 10))</f>
        <v>475</v>
      </c>
      <c r="N1976" s="6" t="str">
        <f>IF(ISNUMBER(SEARCH("Men", Table1[[#This Row],[name]])), "Men", "Women")</f>
        <v>Men</v>
      </c>
      <c r="O1976" s="6"/>
      <c r="P1976" s="6"/>
    </row>
    <row r="1977" spans="1:16" ht="19.8" customHeight="1" x14ac:dyDescent="0.3">
      <c r="A1977" t="s">
        <v>240</v>
      </c>
      <c r="B1977" t="s">
        <v>7582</v>
      </c>
      <c r="C1977" t="s">
        <v>791</v>
      </c>
      <c r="D1977" t="s">
        <v>106</v>
      </c>
      <c r="E1977" s="1" t="s">
        <v>7583</v>
      </c>
      <c r="F1977" s="1" t="s">
        <v>2991</v>
      </c>
      <c r="G1977" s="1" t="s">
        <v>7584</v>
      </c>
      <c r="H1977" t="s">
        <v>4314</v>
      </c>
      <c r="I1977" s="10" t="str">
        <f>IFERROR(LEFT(Table1[[#This Row],[ratingOld]],SEARCH("|", Table1[[#This Row],[ratingOld]])-2), AVERAGE(Table1[Ratings]))</f>
        <v>4.4</v>
      </c>
      <c r="J1977" s="1" t="str">
        <f>IF(Table1[[#This Row],[numBuyers]]&lt;&gt;"None",LEFT(Table1[[#This Row],[numBuyers]],SEARCH(" ",Table1[[#This Row],[numBuyers]])-1), "None")</f>
        <v>84</v>
      </c>
      <c r="K1977" s="1">
        <f>IFERROR(LEFT(Table1[[#This Row],[Column1]],SEARCH("k", Table1[[#This Row],[Column1]])-1), 0)</f>
        <v>0</v>
      </c>
      <c r="L1977" s="16" t="str">
        <f>IF(Table1[[#This Row],[Column2]]=0, Table1[[#This Row],[Column1]], Table1[[#This Row],[Column2]]*1000)</f>
        <v>84</v>
      </c>
      <c r="M1977" s="14" t="str">
        <f>IFERROR(MID(Table1[[#This Row],[price]],SEARCH("¹",Table1[[#This Row],[price]])+1, 10), MID(Table1[[#This Row],[price]],SEARCH("Rs. ",Table1[[#This Row],[price]])+4, 10))</f>
        <v>549</v>
      </c>
      <c r="N1977" s="6" t="str">
        <f>IF(ISNUMBER(SEARCH("Men", Table1[[#This Row],[name]])), "Men", "Women")</f>
        <v>Men</v>
      </c>
      <c r="O1977" s="6"/>
      <c r="P1977" s="6"/>
    </row>
    <row r="1978" spans="1:16" ht="19.8" customHeight="1" x14ac:dyDescent="0.3">
      <c r="A1978" t="s">
        <v>1400</v>
      </c>
      <c r="B1978" t="s">
        <v>7585</v>
      </c>
      <c r="C1978" t="s">
        <v>1267</v>
      </c>
      <c r="D1978" t="s">
        <v>1382</v>
      </c>
      <c r="E1978" s="1" t="s">
        <v>7586</v>
      </c>
      <c r="F1978" s="1" t="s">
        <v>2126</v>
      </c>
      <c r="G1978" s="1" t="s">
        <v>5590</v>
      </c>
      <c r="H1978" t="s">
        <v>396</v>
      </c>
      <c r="I1978" s="10" t="str">
        <f>IFERROR(LEFT(Table1[[#This Row],[ratingOld]],SEARCH("|", Table1[[#This Row],[ratingOld]])-2), AVERAGE(Table1[Ratings]))</f>
        <v>4.4</v>
      </c>
      <c r="J1978" s="1" t="str">
        <f>IF(Table1[[#This Row],[numBuyers]]&lt;&gt;"None",LEFT(Table1[[#This Row],[numBuyers]],SEARCH(" ",Table1[[#This Row],[numBuyers]])-1), "None")</f>
        <v>178</v>
      </c>
      <c r="K1978" s="1">
        <f>IFERROR(LEFT(Table1[[#This Row],[Column1]],SEARCH("k", Table1[[#This Row],[Column1]])-1), 0)</f>
        <v>0</v>
      </c>
      <c r="L1978" s="16" t="str">
        <f>IF(Table1[[#This Row],[Column2]]=0, Table1[[#This Row],[Column1]], Table1[[#This Row],[Column2]]*1000)</f>
        <v>178</v>
      </c>
      <c r="M1978" s="14" t="str">
        <f>IFERROR(MID(Table1[[#This Row],[price]],SEARCH("¹",Table1[[#This Row],[price]])+1, 10), MID(Table1[[#This Row],[price]],SEARCH("Rs. ",Table1[[#This Row],[price]])+4, 10))</f>
        <v>679</v>
      </c>
      <c r="N1978" s="6" t="str">
        <f>IF(ISNUMBER(SEARCH("Men", Table1[[#This Row],[name]])), "Men", "Women")</f>
        <v>Men</v>
      </c>
      <c r="O1978" s="6"/>
      <c r="P1978" s="6"/>
    </row>
    <row r="1979" spans="1:16" ht="19.8" hidden="1" customHeight="1" x14ac:dyDescent="0.3">
      <c r="A1979" t="s">
        <v>5840</v>
      </c>
      <c r="B1979" t="s">
        <v>7587</v>
      </c>
      <c r="C1979" t="s">
        <v>7588</v>
      </c>
      <c r="D1979" t="s">
        <v>215</v>
      </c>
      <c r="E1979" t="s">
        <v>7589</v>
      </c>
      <c r="F1979" s="1" t="s">
        <v>1014</v>
      </c>
      <c r="G1979" t="s">
        <v>21</v>
      </c>
      <c r="H1979" t="s">
        <v>21</v>
      </c>
      <c r="I1979" s="1" t="str">
        <f ca="1">IFERROR(LEFT(Table1[[#This Row],[ratingOld]],SEARCH("|", Table1[[#This Row],[ratingOld]])-2), AVERAGE(Table1[Ratings]))</f>
        <v>4.4</v>
      </c>
      <c r="J1979" s="1" t="str">
        <f>IF(Table1[[#This Row],[numBuyers]]&lt;&gt;"None",LEFT(Table1[[#This Row],[numBuyers]],SEARCH(" ",Table1[[#This Row],[numBuyers]])-1), "None")</f>
        <v>None</v>
      </c>
      <c r="K1979" s="1">
        <f>IFERROR(LEFT(Table1[[#This Row],[Column1]],SEARCH("k", Table1[[#This Row],[Column1]])-1), 0)</f>
        <v>0</v>
      </c>
      <c r="L1979" s="6" t="str">
        <f>IF(Table1[[#This Row],[Column2]]=0, Table1[[#This Row],[Column1]], Table1[[#This Row],[Column2]]*1000)</f>
        <v>None</v>
      </c>
      <c r="M1979" s="6" t="str">
        <f>IFERROR(MID(Table1[[#This Row],[price]],SEARCH("¹",Table1[[#This Row],[price]])+1, 10), MID(Table1[[#This Row],[price]],SEARCH("Rs. ",Table1[[#This Row],[price]])+4, 10))</f>
        <v>631</v>
      </c>
      <c r="N1979" s="6" t="str">
        <f>IF(ISNUMBER(SEARCH("Men", Table1[[#This Row],[name]])), "Men", "Women")</f>
        <v>Women</v>
      </c>
      <c r="O1979" s="6" t="str">
        <f>TRIM(RIGHT(SUBSTITUTE(Table1[[#This Row],[name]], " ", REPT(" ", 100)), 100))</f>
        <v>Shirt</v>
      </c>
      <c r="P197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980" spans="1:16" ht="19.8" customHeight="1" x14ac:dyDescent="0.3">
      <c r="A1980" t="s">
        <v>599</v>
      </c>
      <c r="B1980" t="s">
        <v>7590</v>
      </c>
      <c r="C1980" t="s">
        <v>7591</v>
      </c>
      <c r="D1980" t="s">
        <v>680</v>
      </c>
      <c r="E1980" t="s">
        <v>7592</v>
      </c>
      <c r="F1980" t="s">
        <v>21</v>
      </c>
      <c r="G1980" s="1" t="s">
        <v>3883</v>
      </c>
      <c r="H1980" t="s">
        <v>662</v>
      </c>
      <c r="I1980" s="10" t="str">
        <f>IFERROR(LEFT(Table1[[#This Row],[ratingOld]],SEARCH("|", Table1[[#This Row],[ratingOld]])-2), AVERAGE(Table1[Ratings]))</f>
        <v>4.5</v>
      </c>
      <c r="J1980" s="1" t="str">
        <f>IF(Table1[[#This Row],[numBuyers]]&lt;&gt;"None",LEFT(Table1[[#This Row],[numBuyers]],SEARCH(" ",Table1[[#This Row],[numBuyers]])-1), "None")</f>
        <v>1.1k</v>
      </c>
      <c r="K1980" s="1" t="str">
        <f>IFERROR(LEFT(Table1[[#This Row],[Column1]],SEARCH("k", Table1[[#This Row],[Column1]])-1), 0)</f>
        <v>1.1</v>
      </c>
      <c r="L1980" s="16">
        <f>IF(Table1[[#This Row],[Column2]]=0, Table1[[#This Row],[Column1]], Table1[[#This Row],[Column2]]*1000)</f>
        <v>1100</v>
      </c>
      <c r="M1980" s="14" t="str">
        <f>IFERROR(MID(Table1[[#This Row],[price]],SEARCH("¹",Table1[[#This Row],[price]])+1, 10), MID(Table1[[#This Row],[price]],SEARCH("Rs. ",Table1[[#This Row],[price]])+4, 10))</f>
        <v>410</v>
      </c>
      <c r="N1980" s="6" t="str">
        <f>IF(ISNUMBER(SEARCH("Men", Table1[[#This Row],[name]])), "Men", "Women")</f>
        <v>Women</v>
      </c>
      <c r="O1980" s="6"/>
      <c r="P1980" s="6"/>
    </row>
    <row r="1981" spans="1:16" ht="19.8" customHeight="1" x14ac:dyDescent="0.3">
      <c r="A1981" t="s">
        <v>989</v>
      </c>
      <c r="B1981" t="s">
        <v>7593</v>
      </c>
      <c r="C1981" t="s">
        <v>1169</v>
      </c>
      <c r="D1981" t="s">
        <v>568</v>
      </c>
      <c r="E1981" s="1" t="s">
        <v>7594</v>
      </c>
      <c r="F1981" s="1" t="s">
        <v>7595</v>
      </c>
      <c r="G1981" s="1" t="s">
        <v>7596</v>
      </c>
      <c r="H1981" t="s">
        <v>7597</v>
      </c>
      <c r="I1981" s="10" t="str">
        <f>IFERROR(LEFT(Table1[[#This Row],[ratingOld]],SEARCH("|", Table1[[#This Row],[ratingOld]])-2), AVERAGE(Table1[Ratings]))</f>
        <v>3.8</v>
      </c>
      <c r="J1981" s="1" t="str">
        <f>IF(Table1[[#This Row],[numBuyers]]&lt;&gt;"None",LEFT(Table1[[#This Row],[numBuyers]],SEARCH(" ",Table1[[#This Row],[numBuyers]])-1), "None")</f>
        <v>711</v>
      </c>
      <c r="K1981" s="1">
        <f>IFERROR(LEFT(Table1[[#This Row],[Column1]],SEARCH("k", Table1[[#This Row],[Column1]])-1), 0)</f>
        <v>0</v>
      </c>
      <c r="L1981" s="16" t="str">
        <f>IF(Table1[[#This Row],[Column2]]=0, Table1[[#This Row],[Column1]], Table1[[#This Row],[Column2]]*1000)</f>
        <v>711</v>
      </c>
      <c r="M1981" s="14" t="str">
        <f>IFERROR(MID(Table1[[#This Row],[price]],SEARCH("¹",Table1[[#This Row],[price]])+1, 10), MID(Table1[[#This Row],[price]],SEARCH("Rs. ",Table1[[#This Row],[price]])+4, 10))</f>
        <v>719</v>
      </c>
      <c r="N1981" s="6" t="str">
        <f>IF(ISNUMBER(SEARCH("Men", Table1[[#This Row],[name]])), "Men", "Women")</f>
        <v>Men</v>
      </c>
      <c r="O1981" s="6"/>
      <c r="P1981" s="6"/>
    </row>
    <row r="1982" spans="1:16" ht="19.8" customHeight="1" x14ac:dyDescent="0.3">
      <c r="A1982" t="s">
        <v>198</v>
      </c>
      <c r="B1982" t="s">
        <v>7598</v>
      </c>
      <c r="C1982" t="s">
        <v>4556</v>
      </c>
      <c r="D1982" t="s">
        <v>201</v>
      </c>
      <c r="E1982" s="1" t="s">
        <v>7599</v>
      </c>
      <c r="F1982" s="1" t="s">
        <v>115</v>
      </c>
      <c r="G1982" s="1" t="s">
        <v>7600</v>
      </c>
      <c r="H1982" t="s">
        <v>808</v>
      </c>
      <c r="I1982" s="10" t="str">
        <f>IFERROR(LEFT(Table1[[#This Row],[ratingOld]],SEARCH("|", Table1[[#This Row],[ratingOld]])-2), AVERAGE(Table1[Ratings]))</f>
        <v>4.6</v>
      </c>
      <c r="J1982" s="1" t="str">
        <f>IF(Table1[[#This Row],[numBuyers]]&lt;&gt;"None",LEFT(Table1[[#This Row],[numBuyers]],SEARCH(" ",Table1[[#This Row],[numBuyers]])-1), "None")</f>
        <v>11</v>
      </c>
      <c r="K1982" s="1">
        <f>IFERROR(LEFT(Table1[[#This Row],[Column1]],SEARCH("k", Table1[[#This Row],[Column1]])-1), 0)</f>
        <v>0</v>
      </c>
      <c r="L1982" s="16" t="str">
        <f>IF(Table1[[#This Row],[Column2]]=0, Table1[[#This Row],[Column1]], Table1[[#This Row],[Column2]]*1000)</f>
        <v>11</v>
      </c>
      <c r="M1982" s="14" t="str">
        <f>IFERROR(MID(Table1[[#This Row],[price]],SEARCH("¹",Table1[[#This Row],[price]])+1, 10), MID(Table1[[#This Row],[price]],SEARCH("Rs. ",Table1[[#This Row],[price]])+4, 10))</f>
        <v>2519</v>
      </c>
      <c r="N1982" s="6" t="str">
        <f>IF(ISNUMBER(SEARCH("Men", Table1[[#This Row],[name]])), "Men", "Women")</f>
        <v>Men</v>
      </c>
      <c r="O1982" s="6"/>
      <c r="P1982" s="6"/>
    </row>
    <row r="1983" spans="1:16" ht="19.8" hidden="1" customHeight="1" x14ac:dyDescent="0.3">
      <c r="A1983" t="s">
        <v>127</v>
      </c>
      <c r="B1983" t="s">
        <v>7601</v>
      </c>
      <c r="C1983" t="s">
        <v>2450</v>
      </c>
      <c r="D1983" t="s">
        <v>3935</v>
      </c>
      <c r="E1983" s="1" t="s">
        <v>7602</v>
      </c>
      <c r="F1983" s="1" t="s">
        <v>823</v>
      </c>
      <c r="G1983" t="s">
        <v>21</v>
      </c>
      <c r="H1983" t="s">
        <v>21</v>
      </c>
      <c r="I1983" s="1" t="str">
        <f ca="1">IFERROR(LEFT(Table1[[#This Row],[ratingOld]],SEARCH("|", Table1[[#This Row],[ratingOld]])-2), AVERAGE(Table1[Ratings]))</f>
        <v>4.4</v>
      </c>
      <c r="J1983" s="1" t="str">
        <f>IF(Table1[[#This Row],[numBuyers]]&lt;&gt;"None",LEFT(Table1[[#This Row],[numBuyers]],SEARCH(" ",Table1[[#This Row],[numBuyers]])-1), "None")</f>
        <v>None</v>
      </c>
      <c r="K1983" s="1">
        <f>IFERROR(LEFT(Table1[[#This Row],[Column1]],SEARCH("k", Table1[[#This Row],[Column1]])-1), 0)</f>
        <v>0</v>
      </c>
      <c r="L1983" s="6" t="str">
        <f>IF(Table1[[#This Row],[Column2]]=0, Table1[[#This Row],[Column1]], Table1[[#This Row],[Column2]]*1000)</f>
        <v>None</v>
      </c>
      <c r="M1983" s="6" t="str">
        <f>IFERROR(MID(Table1[[#This Row],[price]],SEARCH("¹",Table1[[#This Row],[price]])+1, 10), MID(Table1[[#This Row],[price]],SEARCH("Rs. ",Table1[[#This Row],[price]])+4, 10))</f>
        <v>1099</v>
      </c>
      <c r="N1983" s="6" t="str">
        <f>IF(ISNUMBER(SEARCH("Men", Table1[[#This Row],[name]])), "Men", "Women")</f>
        <v>Men</v>
      </c>
      <c r="O1983" s="6" t="str">
        <f>TRIM(RIGHT(SUBSTITUTE(Table1[[#This Row],[name]], " ", REPT(" ", 100)), 100))</f>
        <v>Shoes</v>
      </c>
      <c r="P198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Black</v>
      </c>
    </row>
    <row r="1984" spans="1:16" ht="19.8" customHeight="1" x14ac:dyDescent="0.3">
      <c r="A1984" t="s">
        <v>7603</v>
      </c>
      <c r="B1984" t="s">
        <v>6062</v>
      </c>
      <c r="C1984" t="s">
        <v>5273</v>
      </c>
      <c r="D1984" t="s">
        <v>306</v>
      </c>
      <c r="E1984" s="1" t="s">
        <v>7604</v>
      </c>
      <c r="F1984" s="1" t="s">
        <v>1404</v>
      </c>
      <c r="G1984" s="1" t="s">
        <v>7605</v>
      </c>
      <c r="H1984" t="s">
        <v>1569</v>
      </c>
      <c r="I1984" s="10" t="str">
        <f>IFERROR(LEFT(Table1[[#This Row],[ratingOld]],SEARCH("|", Table1[[#This Row],[ratingOld]])-2), AVERAGE(Table1[Ratings]))</f>
        <v>3.8</v>
      </c>
      <c r="J1984" s="1" t="str">
        <f>IF(Table1[[#This Row],[numBuyers]]&lt;&gt;"None",LEFT(Table1[[#This Row],[numBuyers]],SEARCH(" ",Table1[[#This Row],[numBuyers]])-1), "None")</f>
        <v>66</v>
      </c>
      <c r="K1984" s="1">
        <f>IFERROR(LEFT(Table1[[#This Row],[Column1]],SEARCH("k", Table1[[#This Row],[Column1]])-1), 0)</f>
        <v>0</v>
      </c>
      <c r="L1984" s="16" t="str">
        <f>IF(Table1[[#This Row],[Column2]]=0, Table1[[#This Row],[Column1]], Table1[[#This Row],[Column2]]*1000)</f>
        <v>66</v>
      </c>
      <c r="M1984" s="14" t="str">
        <f>IFERROR(MID(Table1[[#This Row],[price]],SEARCH("¹",Table1[[#This Row],[price]])+1, 10), MID(Table1[[#This Row],[price]],SEARCH("Rs. ",Table1[[#This Row],[price]])+4, 10))</f>
        <v>389</v>
      </c>
      <c r="N1984" s="6" t="str">
        <f>IF(ISNUMBER(SEARCH("Men", Table1[[#This Row],[name]])), "Men", "Women")</f>
        <v>Women</v>
      </c>
      <c r="O1984" s="6"/>
      <c r="P1984" s="6"/>
    </row>
    <row r="1985" spans="1:16" ht="19.8" customHeight="1" x14ac:dyDescent="0.3">
      <c r="A1985" t="s">
        <v>240</v>
      </c>
      <c r="B1985" t="s">
        <v>7606</v>
      </c>
      <c r="C1985" t="s">
        <v>7607</v>
      </c>
      <c r="D1985" t="s">
        <v>306</v>
      </c>
      <c r="E1985" t="s">
        <v>7608</v>
      </c>
      <c r="F1985" t="s">
        <v>373</v>
      </c>
      <c r="G1985" s="1" t="s">
        <v>5868</v>
      </c>
      <c r="H1985" t="s">
        <v>190</v>
      </c>
      <c r="I1985" s="10" t="str">
        <f>IFERROR(LEFT(Table1[[#This Row],[ratingOld]],SEARCH("|", Table1[[#This Row],[ratingOld]])-2), AVERAGE(Table1[Ratings]))</f>
        <v>3.8</v>
      </c>
      <c r="J1985" s="1" t="str">
        <f>IF(Table1[[#This Row],[numBuyers]]&lt;&gt;"None",LEFT(Table1[[#This Row],[numBuyers]],SEARCH(" ",Table1[[#This Row],[numBuyers]])-1), "None")</f>
        <v>1k</v>
      </c>
      <c r="K1985" s="1" t="str">
        <f>IFERROR(LEFT(Table1[[#This Row],[Column1]],SEARCH("k", Table1[[#This Row],[Column1]])-1), 0)</f>
        <v>1</v>
      </c>
      <c r="L1985" s="16">
        <f>IF(Table1[[#This Row],[Column2]]=0, Table1[[#This Row],[Column1]], Table1[[#This Row],[Column2]]*1000)</f>
        <v>1000</v>
      </c>
      <c r="M1985" s="14" t="str">
        <f>IFERROR(MID(Table1[[#This Row],[price]],SEARCH("¹",Table1[[#This Row],[price]])+1, 10), MID(Table1[[#This Row],[price]],SEARCH("Rs. ",Table1[[#This Row],[price]])+4, 10))</f>
        <v>350</v>
      </c>
      <c r="N1985" s="6" t="str">
        <f>IF(ISNUMBER(SEARCH("Men", Table1[[#This Row],[name]])), "Men", "Women")</f>
        <v>Men</v>
      </c>
      <c r="O1985" s="6"/>
      <c r="P1985" s="6"/>
    </row>
    <row r="1986" spans="1:16" ht="19.8" customHeight="1" x14ac:dyDescent="0.3">
      <c r="A1986" t="s">
        <v>240</v>
      </c>
      <c r="B1986" t="s">
        <v>7609</v>
      </c>
      <c r="C1986" t="s">
        <v>458</v>
      </c>
      <c r="D1986" t="s">
        <v>2319</v>
      </c>
      <c r="E1986" s="1" t="s">
        <v>7610</v>
      </c>
      <c r="F1986" s="1" t="s">
        <v>777</v>
      </c>
      <c r="G1986" s="1" t="s">
        <v>4206</v>
      </c>
      <c r="H1986" t="s">
        <v>1340</v>
      </c>
      <c r="I1986" s="10" t="str">
        <f>IFERROR(LEFT(Table1[[#This Row],[ratingOld]],SEARCH("|", Table1[[#This Row],[ratingOld]])-2), AVERAGE(Table1[Ratings]))</f>
        <v>3.5</v>
      </c>
      <c r="J1986" s="1" t="str">
        <f>IF(Table1[[#This Row],[numBuyers]]&lt;&gt;"None",LEFT(Table1[[#This Row],[numBuyers]],SEARCH(" ",Table1[[#This Row],[numBuyers]])-1), "None")</f>
        <v>32</v>
      </c>
      <c r="K1986" s="1">
        <f>IFERROR(LEFT(Table1[[#This Row],[Column1]],SEARCH("k", Table1[[#This Row],[Column1]])-1), 0)</f>
        <v>0</v>
      </c>
      <c r="L1986" s="16" t="str">
        <f>IF(Table1[[#This Row],[Column2]]=0, Table1[[#This Row],[Column1]], Table1[[#This Row],[Column2]]*1000)</f>
        <v>32</v>
      </c>
      <c r="M1986" s="14" t="str">
        <f>IFERROR(MID(Table1[[#This Row],[price]],SEARCH("¹",Table1[[#This Row],[price]])+1, 10), MID(Table1[[#This Row],[price]],SEARCH("Rs. ",Table1[[#This Row],[price]])+4, 10))</f>
        <v>796</v>
      </c>
      <c r="N1986" s="6" t="str">
        <f>IF(ISNUMBER(SEARCH("Men", Table1[[#This Row],[name]])), "Men", "Women")</f>
        <v>Men</v>
      </c>
      <c r="O1986" s="6"/>
      <c r="P1986" s="6"/>
    </row>
    <row r="1987" spans="1:16" ht="19.8" customHeight="1" x14ac:dyDescent="0.3">
      <c r="A1987" t="s">
        <v>4069</v>
      </c>
      <c r="B1987" t="s">
        <v>5377</v>
      </c>
      <c r="C1987" t="s">
        <v>7611</v>
      </c>
      <c r="D1987" t="s">
        <v>18</v>
      </c>
      <c r="E1987" s="1" t="s">
        <v>7612</v>
      </c>
      <c r="F1987" s="1" t="s">
        <v>1890</v>
      </c>
      <c r="G1987" s="1" t="s">
        <v>7613</v>
      </c>
      <c r="H1987" t="s">
        <v>117</v>
      </c>
      <c r="I1987" s="10" t="str">
        <f>IFERROR(LEFT(Table1[[#This Row],[ratingOld]],SEARCH("|", Table1[[#This Row],[ratingOld]])-2), AVERAGE(Table1[Ratings]))</f>
        <v>3.3</v>
      </c>
      <c r="J1987" s="1" t="str">
        <f>IF(Table1[[#This Row],[numBuyers]]&lt;&gt;"None",LEFT(Table1[[#This Row],[numBuyers]],SEARCH(" ",Table1[[#This Row],[numBuyers]])-1), "None")</f>
        <v>3</v>
      </c>
      <c r="K1987" s="1">
        <f>IFERROR(LEFT(Table1[[#This Row],[Column1]],SEARCH("k", Table1[[#This Row],[Column1]])-1), 0)</f>
        <v>0</v>
      </c>
      <c r="L1987" s="16" t="str">
        <f>IF(Table1[[#This Row],[Column2]]=0, Table1[[#This Row],[Column1]], Table1[[#This Row],[Column2]]*1000)</f>
        <v>3</v>
      </c>
      <c r="M1987" s="14" t="str">
        <f>IFERROR(MID(Table1[[#This Row],[price]],SEARCH("¹",Table1[[#This Row],[price]])+1, 10), MID(Table1[[#This Row],[price]],SEARCH("Rs. ",Table1[[#This Row],[price]])+4, 10))</f>
        <v>388</v>
      </c>
      <c r="N1987" s="6" t="str">
        <f>IF(ISNUMBER(SEARCH("Men", Table1[[#This Row],[name]])), "Men", "Women")</f>
        <v>Women</v>
      </c>
      <c r="O1987" s="6"/>
      <c r="P1987" s="6"/>
    </row>
    <row r="1988" spans="1:16" ht="19.8" customHeight="1" x14ac:dyDescent="0.3">
      <c r="A1988" t="s">
        <v>638</v>
      </c>
      <c r="B1988" t="s">
        <v>7614</v>
      </c>
      <c r="C1988" t="s">
        <v>187</v>
      </c>
      <c r="D1988" t="s">
        <v>106</v>
      </c>
      <c r="E1988" s="1" t="s">
        <v>7615</v>
      </c>
      <c r="F1988" s="1" t="s">
        <v>1421</v>
      </c>
      <c r="G1988" s="1" t="s">
        <v>7616</v>
      </c>
      <c r="H1988" t="s">
        <v>2327</v>
      </c>
      <c r="I1988" s="10" t="str">
        <f>IFERROR(LEFT(Table1[[#This Row],[ratingOld]],SEARCH("|", Table1[[#This Row],[ratingOld]])-2), AVERAGE(Table1[Ratings]))</f>
        <v>3.9</v>
      </c>
      <c r="J1988" s="1" t="str">
        <f>IF(Table1[[#This Row],[numBuyers]]&lt;&gt;"None",LEFT(Table1[[#This Row],[numBuyers]],SEARCH(" ",Table1[[#This Row],[numBuyers]])-1), "None")</f>
        <v>83</v>
      </c>
      <c r="K1988" s="1">
        <f>IFERROR(LEFT(Table1[[#This Row],[Column1]],SEARCH("k", Table1[[#This Row],[Column1]])-1), 0)</f>
        <v>0</v>
      </c>
      <c r="L1988" s="16" t="str">
        <f>IF(Table1[[#This Row],[Column2]]=0, Table1[[#This Row],[Column1]], Table1[[#This Row],[Column2]]*1000)</f>
        <v>83</v>
      </c>
      <c r="M1988" s="14" t="str">
        <f>IFERROR(MID(Table1[[#This Row],[price]],SEARCH("¹",Table1[[#This Row],[price]])+1, 10), MID(Table1[[#This Row],[price]],SEARCH("Rs. ",Table1[[#This Row],[price]])+4, 10))</f>
        <v>1599</v>
      </c>
      <c r="N1988" s="6" t="str">
        <f>IF(ISNUMBER(SEARCH("Men", Table1[[#This Row],[name]])), "Men", "Women")</f>
        <v>Men</v>
      </c>
      <c r="O1988" s="6"/>
      <c r="P1988" s="6"/>
    </row>
    <row r="1989" spans="1:16" ht="19.8" hidden="1" customHeight="1" x14ac:dyDescent="0.3">
      <c r="A1989" t="s">
        <v>1400</v>
      </c>
      <c r="B1989" t="s">
        <v>7617</v>
      </c>
      <c r="C1989" t="s">
        <v>7618</v>
      </c>
      <c r="D1989" t="s">
        <v>2469</v>
      </c>
      <c r="E1989" s="1" t="s">
        <v>7619</v>
      </c>
      <c r="F1989" s="1" t="s">
        <v>1067</v>
      </c>
      <c r="G1989" t="s">
        <v>21</v>
      </c>
      <c r="H1989" t="s">
        <v>21</v>
      </c>
      <c r="I1989" s="1" t="str">
        <f ca="1">IFERROR(LEFT(Table1[[#This Row],[ratingOld]],SEARCH("|", Table1[[#This Row],[ratingOld]])-2), AVERAGE(Table1[Ratings]))</f>
        <v>4.4</v>
      </c>
      <c r="J1989" s="1" t="str">
        <f>IF(Table1[[#This Row],[numBuyers]]&lt;&gt;"None",LEFT(Table1[[#This Row],[numBuyers]],SEARCH(" ",Table1[[#This Row],[numBuyers]])-1), "None")</f>
        <v>None</v>
      </c>
      <c r="K1989" s="1">
        <f>IFERROR(LEFT(Table1[[#This Row],[Column1]],SEARCH("k", Table1[[#This Row],[Column1]])-1), 0)</f>
        <v>0</v>
      </c>
      <c r="L1989" s="6" t="str">
        <f>IF(Table1[[#This Row],[Column2]]=0, Table1[[#This Row],[Column1]], Table1[[#This Row],[Column2]]*1000)</f>
        <v>None</v>
      </c>
      <c r="M1989" s="6" t="str">
        <f>IFERROR(MID(Table1[[#This Row],[price]],SEARCH("¹",Table1[[#This Row],[price]])+1, 10), MID(Table1[[#This Row],[price]],SEARCH("Rs. ",Table1[[#This Row],[price]])+4, 10))</f>
        <v>2580</v>
      </c>
      <c r="N1989" s="6" t="str">
        <f>IF(ISNUMBER(SEARCH("Men", Table1[[#This Row],[name]])), "Men", "Women")</f>
        <v>Men</v>
      </c>
      <c r="O1989" s="6" t="str">
        <f>TRIM(RIGHT(SUBSTITUTE(Table1[[#This Row],[name]], " ", REPT(" ", 100)), 100))</f>
        <v>Trousers</v>
      </c>
      <c r="P198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1990" spans="1:16" ht="19.8" customHeight="1" x14ac:dyDescent="0.3">
      <c r="A1990" t="s">
        <v>65</v>
      </c>
      <c r="B1990" t="s">
        <v>7620</v>
      </c>
      <c r="C1990" t="s">
        <v>1719</v>
      </c>
      <c r="D1990" t="s">
        <v>1639</v>
      </c>
      <c r="E1990" t="s">
        <v>7621</v>
      </c>
      <c r="F1990" t="s">
        <v>373</v>
      </c>
      <c r="G1990" s="1" t="s">
        <v>7257</v>
      </c>
      <c r="H1990" t="s">
        <v>1168</v>
      </c>
      <c r="I1990" s="10" t="str">
        <f>IFERROR(LEFT(Table1[[#This Row],[ratingOld]],SEARCH("|", Table1[[#This Row],[ratingOld]])-2), AVERAGE(Table1[Ratings]))</f>
        <v>4</v>
      </c>
      <c r="J1990" s="1" t="str">
        <f>IF(Table1[[#This Row],[numBuyers]]&lt;&gt;"None",LEFT(Table1[[#This Row],[numBuyers]],SEARCH(" ",Table1[[#This Row],[numBuyers]])-1), "None")</f>
        <v>4.3k</v>
      </c>
      <c r="K1990" s="1" t="str">
        <f>IFERROR(LEFT(Table1[[#This Row],[Column1]],SEARCH("k", Table1[[#This Row],[Column1]])-1), 0)</f>
        <v>4.3</v>
      </c>
      <c r="L1990" s="16">
        <f>IF(Table1[[#This Row],[Column2]]=0, Table1[[#This Row],[Column1]], Table1[[#This Row],[Column2]]*1000)</f>
        <v>4300</v>
      </c>
      <c r="M1990" s="14" t="str">
        <f>IFERROR(MID(Table1[[#This Row],[price]],SEARCH("¹",Table1[[#This Row],[price]])+1, 10), MID(Table1[[#This Row],[price]],SEARCH("Rs. ",Table1[[#This Row],[price]])+4, 10))</f>
        <v>377</v>
      </c>
      <c r="N1990" s="6" t="str">
        <f>IF(ISNUMBER(SEARCH("Men", Table1[[#This Row],[name]])), "Men", "Women")</f>
        <v>Men</v>
      </c>
      <c r="O1990" s="6"/>
      <c r="P1990" s="6"/>
    </row>
    <row r="1991" spans="1:16" ht="19.8" customHeight="1" x14ac:dyDescent="0.3">
      <c r="A1991" t="s">
        <v>320</v>
      </c>
      <c r="B1991" t="s">
        <v>7622</v>
      </c>
      <c r="C1991" t="s">
        <v>7623</v>
      </c>
      <c r="D1991" t="s">
        <v>436</v>
      </c>
      <c r="E1991" t="s">
        <v>7624</v>
      </c>
      <c r="F1991" t="s">
        <v>21</v>
      </c>
      <c r="G1991" s="1" t="s">
        <v>7625</v>
      </c>
      <c r="H1991" t="s">
        <v>7626</v>
      </c>
      <c r="I1991" s="10" t="str">
        <f>IFERROR(LEFT(Table1[[#This Row],[ratingOld]],SEARCH("|", Table1[[#This Row],[ratingOld]])-2), AVERAGE(Table1[Ratings]))</f>
        <v>4.5</v>
      </c>
      <c r="J1991" s="1" t="str">
        <f>IF(Table1[[#This Row],[numBuyers]]&lt;&gt;"None",LEFT(Table1[[#This Row],[numBuyers]],SEARCH(" ",Table1[[#This Row],[numBuyers]])-1), "None")</f>
        <v>883</v>
      </c>
      <c r="K1991" s="1">
        <f>IFERROR(LEFT(Table1[[#This Row],[Column1]],SEARCH("k", Table1[[#This Row],[Column1]])-1), 0)</f>
        <v>0</v>
      </c>
      <c r="L1991" s="16" t="str">
        <f>IF(Table1[[#This Row],[Column2]]=0, Table1[[#This Row],[Column1]], Table1[[#This Row],[Column2]]*1000)</f>
        <v>883</v>
      </c>
      <c r="M1991" s="14" t="str">
        <f>IFERROR(MID(Table1[[#This Row],[price]],SEARCH("¹",Table1[[#This Row],[price]])+1, 10), MID(Table1[[#This Row],[price]],SEARCH("Rs. ",Table1[[#This Row],[price]])+4, 10))</f>
        <v>159</v>
      </c>
      <c r="N1991" s="6" t="str">
        <f>IF(ISNUMBER(SEARCH("Men", Table1[[#This Row],[name]])), "Men", "Women")</f>
        <v>Women</v>
      </c>
      <c r="O1991" s="6"/>
      <c r="P1991" s="6"/>
    </row>
    <row r="1992" spans="1:16" ht="19.8" customHeight="1" x14ac:dyDescent="0.3">
      <c r="A1992" t="s">
        <v>65</v>
      </c>
      <c r="B1992" t="s">
        <v>6504</v>
      </c>
      <c r="C1992" t="s">
        <v>7627</v>
      </c>
      <c r="D1992" t="s">
        <v>283</v>
      </c>
      <c r="E1992" t="s">
        <v>7628</v>
      </c>
      <c r="F1992" s="1" t="s">
        <v>1102</v>
      </c>
      <c r="G1992" s="1" t="s">
        <v>7629</v>
      </c>
      <c r="H1992" t="s">
        <v>1803</v>
      </c>
      <c r="I1992" s="10" t="str">
        <f>IFERROR(LEFT(Table1[[#This Row],[ratingOld]],SEARCH("|", Table1[[#This Row],[ratingOld]])-2), AVERAGE(Table1[Ratings]))</f>
        <v>4.2</v>
      </c>
      <c r="J1992" s="1" t="str">
        <f>IF(Table1[[#This Row],[numBuyers]]&lt;&gt;"None",LEFT(Table1[[#This Row],[numBuyers]],SEARCH(" ",Table1[[#This Row],[numBuyers]])-1), "None")</f>
        <v>5.1k</v>
      </c>
      <c r="K1992" s="1" t="str">
        <f>IFERROR(LEFT(Table1[[#This Row],[Column1]],SEARCH("k", Table1[[#This Row],[Column1]])-1), 0)</f>
        <v>5.1</v>
      </c>
      <c r="L1992" s="16">
        <f>IF(Table1[[#This Row],[Column2]]=0, Table1[[#This Row],[Column1]], Table1[[#This Row],[Column2]]*1000)</f>
        <v>5100</v>
      </c>
      <c r="M1992" s="14" t="str">
        <f>IFERROR(MID(Table1[[#This Row],[price]],SEARCH("¹",Table1[[#This Row],[price]])+1, 10), MID(Table1[[#This Row],[price]],SEARCH("Rs. ",Table1[[#This Row],[price]])+4, 10))</f>
        <v>587</v>
      </c>
      <c r="N1992" s="6" t="str">
        <f>IF(ISNUMBER(SEARCH("Men", Table1[[#This Row],[name]])), "Men", "Women")</f>
        <v>Men</v>
      </c>
      <c r="O1992" s="6"/>
      <c r="P1992" s="6"/>
    </row>
    <row r="1993" spans="1:16" ht="19.8" customHeight="1" x14ac:dyDescent="0.3">
      <c r="A1993" t="s">
        <v>638</v>
      </c>
      <c r="B1993" t="s">
        <v>7630</v>
      </c>
      <c r="C1993" t="s">
        <v>5349</v>
      </c>
      <c r="D1993" t="s">
        <v>887</v>
      </c>
      <c r="E1993" s="1" t="s">
        <v>7631</v>
      </c>
      <c r="F1993" s="1" t="s">
        <v>7632</v>
      </c>
      <c r="G1993" s="1" t="s">
        <v>7208</v>
      </c>
      <c r="H1993" t="s">
        <v>935</v>
      </c>
      <c r="I1993" s="10" t="str">
        <f>IFERROR(LEFT(Table1[[#This Row],[ratingOld]],SEARCH("|", Table1[[#This Row],[ratingOld]])-2), AVERAGE(Table1[Ratings]))</f>
        <v>3.9</v>
      </c>
      <c r="J1993" s="1" t="str">
        <f>IF(Table1[[#This Row],[numBuyers]]&lt;&gt;"None",LEFT(Table1[[#This Row],[numBuyers]],SEARCH(" ",Table1[[#This Row],[numBuyers]])-1), "None")</f>
        <v>30</v>
      </c>
      <c r="K1993" s="1">
        <f>IFERROR(LEFT(Table1[[#This Row],[Column1]],SEARCH("k", Table1[[#This Row],[Column1]])-1), 0)</f>
        <v>0</v>
      </c>
      <c r="L1993" s="16" t="str">
        <f>IF(Table1[[#This Row],[Column2]]=0, Table1[[#This Row],[Column1]], Table1[[#This Row],[Column2]]*1000)</f>
        <v>30</v>
      </c>
      <c r="M1993" s="14" t="str">
        <f>IFERROR(MID(Table1[[#This Row],[price]],SEARCH("¹",Table1[[#This Row],[price]])+1, 10), MID(Table1[[#This Row],[price]],SEARCH("Rs. ",Table1[[#This Row],[price]])+4, 10))</f>
        <v>1322</v>
      </c>
      <c r="N1993" s="6" t="str">
        <f>IF(ISNUMBER(SEARCH("Men", Table1[[#This Row],[name]])), "Men", "Women")</f>
        <v>Men</v>
      </c>
      <c r="O1993" s="6"/>
      <c r="P1993" s="6"/>
    </row>
    <row r="1994" spans="1:16" ht="19.8" customHeight="1" x14ac:dyDescent="0.3">
      <c r="A1994" t="s">
        <v>2411</v>
      </c>
      <c r="B1994" t="s">
        <v>7633</v>
      </c>
      <c r="C1994" t="s">
        <v>892</v>
      </c>
      <c r="D1994" t="s">
        <v>21</v>
      </c>
      <c r="E1994" t="s">
        <v>26</v>
      </c>
      <c r="F1994" t="s">
        <v>7634</v>
      </c>
      <c r="G1994" s="1" t="s">
        <v>7635</v>
      </c>
      <c r="H1994" t="s">
        <v>1989</v>
      </c>
      <c r="I1994" s="10" t="str">
        <f>IFERROR(LEFT(Table1[[#This Row],[ratingOld]],SEARCH("|", Table1[[#This Row],[ratingOld]])-2), AVERAGE(Table1[Ratings]))</f>
        <v>4</v>
      </c>
      <c r="J1994" s="1" t="str">
        <f>IF(Table1[[#This Row],[numBuyers]]&lt;&gt;"None",LEFT(Table1[[#This Row],[numBuyers]],SEARCH(" ",Table1[[#This Row],[numBuyers]])-1), "None")</f>
        <v>102</v>
      </c>
      <c r="K1994" s="1">
        <f>IFERROR(LEFT(Table1[[#This Row],[Column1]],SEARCH("k", Table1[[#This Row],[Column1]])-1), 0)</f>
        <v>0</v>
      </c>
      <c r="L1994" s="16" t="str">
        <f>IF(Table1[[#This Row],[Column2]]=0, Table1[[#This Row],[Column1]], Table1[[#This Row],[Column2]]*1000)</f>
        <v>102</v>
      </c>
      <c r="M1994" s="14" t="str">
        <f>IFERROR(MID(Table1[[#This Row],[price]],SEARCH("¹",Table1[[#This Row],[price]])+1, 10), MID(Table1[[#This Row],[price]],SEARCH("Rs. ",Table1[[#This Row],[price]])+4, 10))</f>
        <v>499</v>
      </c>
      <c r="N1994" s="6" t="str">
        <f>IF(ISNUMBER(SEARCH("Men", Table1[[#This Row],[name]])), "Men", "Women")</f>
        <v>Men</v>
      </c>
      <c r="O1994" s="6"/>
      <c r="P1994" s="6"/>
    </row>
    <row r="1995" spans="1:16" ht="19.8" customHeight="1" x14ac:dyDescent="0.3">
      <c r="A1995" t="s">
        <v>3726</v>
      </c>
      <c r="B1995" t="s">
        <v>7636</v>
      </c>
      <c r="C1995" t="s">
        <v>2634</v>
      </c>
      <c r="D1995" t="s">
        <v>459</v>
      </c>
      <c r="E1995" s="1" t="s">
        <v>7637</v>
      </c>
      <c r="F1995" s="1" t="s">
        <v>7638</v>
      </c>
      <c r="G1995" s="1" t="s">
        <v>3282</v>
      </c>
      <c r="H1995" t="s">
        <v>110</v>
      </c>
      <c r="I1995" s="10" t="str">
        <f>IFERROR(LEFT(Table1[[#This Row],[ratingOld]],SEARCH("|", Table1[[#This Row],[ratingOld]])-2), AVERAGE(Table1[Ratings]))</f>
        <v>3.9</v>
      </c>
      <c r="J1995" s="1" t="str">
        <f>IF(Table1[[#This Row],[numBuyers]]&lt;&gt;"None",LEFT(Table1[[#This Row],[numBuyers]],SEARCH(" ",Table1[[#This Row],[numBuyers]])-1), "None")</f>
        <v>1.3k</v>
      </c>
      <c r="K1995" s="1" t="str">
        <f>IFERROR(LEFT(Table1[[#This Row],[Column1]],SEARCH("k", Table1[[#This Row],[Column1]])-1), 0)</f>
        <v>1.3</v>
      </c>
      <c r="L1995" s="16">
        <f>IF(Table1[[#This Row],[Column2]]=0, Table1[[#This Row],[Column1]], Table1[[#This Row],[Column2]]*1000)</f>
        <v>1300</v>
      </c>
      <c r="M1995" s="14" t="str">
        <f>IFERROR(MID(Table1[[#This Row],[price]],SEARCH("¹",Table1[[#This Row],[price]])+1, 10), MID(Table1[[#This Row],[price]],SEARCH("Rs. ",Table1[[#This Row],[price]])+4, 10))</f>
        <v>1039</v>
      </c>
      <c r="N1995" s="6" t="str">
        <f>IF(ISNUMBER(SEARCH("Men", Table1[[#This Row],[name]])), "Men", "Women")</f>
        <v>Men</v>
      </c>
      <c r="O1995" s="6"/>
      <c r="P1995" s="6"/>
    </row>
    <row r="1996" spans="1:16" ht="19.8" customHeight="1" x14ac:dyDescent="0.3">
      <c r="A1996" t="s">
        <v>3313</v>
      </c>
      <c r="B1996" t="s">
        <v>7639</v>
      </c>
      <c r="C1996" t="s">
        <v>7185</v>
      </c>
      <c r="D1996" t="s">
        <v>21</v>
      </c>
      <c r="E1996" t="s">
        <v>7640</v>
      </c>
      <c r="F1996" t="s">
        <v>7641</v>
      </c>
      <c r="G1996" s="1" t="s">
        <v>7642</v>
      </c>
      <c r="H1996" t="s">
        <v>1427</v>
      </c>
      <c r="I1996" s="10" t="str">
        <f>IFERROR(LEFT(Table1[[#This Row],[ratingOld]],SEARCH("|", Table1[[#This Row],[ratingOld]])-2), AVERAGE(Table1[Ratings]))</f>
        <v>3.9</v>
      </c>
      <c r="J1996" s="1" t="str">
        <f>IF(Table1[[#This Row],[numBuyers]]&lt;&gt;"None",LEFT(Table1[[#This Row],[numBuyers]],SEARCH(" ",Table1[[#This Row],[numBuyers]])-1), "None")</f>
        <v>292</v>
      </c>
      <c r="K1996" s="1">
        <f>IFERROR(LEFT(Table1[[#This Row],[Column1]],SEARCH("k", Table1[[#This Row],[Column1]])-1), 0)</f>
        <v>0</v>
      </c>
      <c r="L1996" s="16" t="str">
        <f>IF(Table1[[#This Row],[Column2]]=0, Table1[[#This Row],[Column1]], Table1[[#This Row],[Column2]]*1000)</f>
        <v>292</v>
      </c>
      <c r="M1996" s="14" t="str">
        <f>IFERROR(MID(Table1[[#This Row],[price]],SEARCH("¹",Table1[[#This Row],[price]])+1, 10), MID(Table1[[#This Row],[price]],SEARCH("Rs. ",Table1[[#This Row],[price]])+4, 10))</f>
        <v>699</v>
      </c>
      <c r="N1996" s="6" t="str">
        <f>IF(ISNUMBER(SEARCH("Men", Table1[[#This Row],[name]])), "Men", "Women")</f>
        <v>Women</v>
      </c>
      <c r="O1996" s="6"/>
      <c r="P1996" s="6"/>
    </row>
    <row r="1997" spans="1:16" ht="19.8" customHeight="1" x14ac:dyDescent="0.3">
      <c r="A1997" t="s">
        <v>148</v>
      </c>
      <c r="B1997" t="s">
        <v>7643</v>
      </c>
      <c r="C1997" t="s">
        <v>1964</v>
      </c>
      <c r="D1997" t="s">
        <v>21</v>
      </c>
      <c r="E1997" t="s">
        <v>7644</v>
      </c>
      <c r="F1997" t="s">
        <v>373</v>
      </c>
      <c r="G1997" s="1" t="s">
        <v>7645</v>
      </c>
      <c r="H1997" t="s">
        <v>1553</v>
      </c>
      <c r="I1997" s="10" t="str">
        <f>IFERROR(LEFT(Table1[[#This Row],[ratingOld]],SEARCH("|", Table1[[#This Row],[ratingOld]])-2), AVERAGE(Table1[Ratings]))</f>
        <v>4.7</v>
      </c>
      <c r="J1997" s="1" t="str">
        <f>IF(Table1[[#This Row],[numBuyers]]&lt;&gt;"None",LEFT(Table1[[#This Row],[numBuyers]],SEARCH(" ",Table1[[#This Row],[numBuyers]])-1), "None")</f>
        <v>37</v>
      </c>
      <c r="K1997" s="1">
        <f>IFERROR(LEFT(Table1[[#This Row],[Column1]],SEARCH("k", Table1[[#This Row],[Column1]])-1), 0)</f>
        <v>0</v>
      </c>
      <c r="L1997" s="16" t="str">
        <f>IF(Table1[[#This Row],[Column2]]=0, Table1[[#This Row],[Column1]], Table1[[#This Row],[Column2]]*1000)</f>
        <v>37</v>
      </c>
      <c r="M1997" s="14" t="str">
        <f>IFERROR(MID(Table1[[#This Row],[price]],SEARCH("¹",Table1[[#This Row],[price]])+1, 10), MID(Table1[[#This Row],[price]],SEARCH("Rs. ",Table1[[#This Row],[price]])+4, 10))</f>
        <v>1299</v>
      </c>
      <c r="N1997" s="6" t="str">
        <f>IF(ISNUMBER(SEARCH("Men", Table1[[#This Row],[name]])), "Men", "Women")</f>
        <v>Men</v>
      </c>
      <c r="O1997" s="6"/>
      <c r="P1997" s="6"/>
    </row>
    <row r="1998" spans="1:16" ht="19.8" customHeight="1" x14ac:dyDescent="0.3">
      <c r="A1998" t="s">
        <v>7646</v>
      </c>
      <c r="B1998" t="s">
        <v>7647</v>
      </c>
      <c r="C1998" t="s">
        <v>411</v>
      </c>
      <c r="D1998" t="s">
        <v>2395</v>
      </c>
      <c r="E1998" s="1" t="s">
        <v>7648</v>
      </c>
      <c r="F1998" s="1" t="s">
        <v>2489</v>
      </c>
      <c r="G1998" s="1" t="s">
        <v>7649</v>
      </c>
      <c r="H1998" t="s">
        <v>2643</v>
      </c>
      <c r="I1998" s="10" t="str">
        <f>IFERROR(LEFT(Table1[[#This Row],[ratingOld]],SEARCH("|", Table1[[#This Row],[ratingOld]])-2), AVERAGE(Table1[Ratings]))</f>
        <v>4.5</v>
      </c>
      <c r="J1998" s="1" t="str">
        <f>IF(Table1[[#This Row],[numBuyers]]&lt;&gt;"None",LEFT(Table1[[#This Row],[numBuyers]],SEARCH(" ",Table1[[#This Row],[numBuyers]])-1), "None")</f>
        <v>804</v>
      </c>
      <c r="K1998" s="1">
        <f>IFERROR(LEFT(Table1[[#This Row],[Column1]],SEARCH("k", Table1[[#This Row],[Column1]])-1), 0)</f>
        <v>0</v>
      </c>
      <c r="L1998" s="16" t="str">
        <f>IF(Table1[[#This Row],[Column2]]=0, Table1[[#This Row],[Column1]], Table1[[#This Row],[Column2]]*1000)</f>
        <v>804</v>
      </c>
      <c r="M1998" s="14" t="str">
        <f>IFERROR(MID(Table1[[#This Row],[price]],SEARCH("¹",Table1[[#This Row],[price]])+1, 10), MID(Table1[[#This Row],[price]],SEARCH("Rs. ",Table1[[#This Row],[price]])+4, 10))</f>
        <v>2039</v>
      </c>
      <c r="N1998" s="6" t="str">
        <f>IF(ISNUMBER(SEARCH("Men", Table1[[#This Row],[name]])), "Men", "Women")</f>
        <v>Men</v>
      </c>
      <c r="O1998" s="6"/>
      <c r="P1998" s="6"/>
    </row>
    <row r="1999" spans="1:16" ht="19.8" customHeight="1" x14ac:dyDescent="0.3">
      <c r="A1999" t="s">
        <v>155</v>
      </c>
      <c r="B1999" t="s">
        <v>7650</v>
      </c>
      <c r="C1999" t="s">
        <v>7651</v>
      </c>
      <c r="D1999" t="s">
        <v>18</v>
      </c>
      <c r="E1999" t="s">
        <v>7652</v>
      </c>
      <c r="F1999" t="s">
        <v>21</v>
      </c>
      <c r="G1999" s="1" t="s">
        <v>2353</v>
      </c>
      <c r="H1999" t="s">
        <v>1391</v>
      </c>
      <c r="I1999" s="10" t="str">
        <f>IFERROR(LEFT(Table1[[#This Row],[ratingOld]],SEARCH("|", Table1[[#This Row],[ratingOld]])-2), AVERAGE(Table1[Ratings]))</f>
        <v>4.5</v>
      </c>
      <c r="J1999" s="1" t="str">
        <f>IF(Table1[[#This Row],[numBuyers]]&lt;&gt;"None",LEFT(Table1[[#This Row],[numBuyers]],SEARCH(" ",Table1[[#This Row],[numBuyers]])-1), "None")</f>
        <v>1.5k</v>
      </c>
      <c r="K1999" s="1" t="str">
        <f>IFERROR(LEFT(Table1[[#This Row],[Column1]],SEARCH("k", Table1[[#This Row],[Column1]])-1), 0)</f>
        <v>1.5</v>
      </c>
      <c r="L1999" s="16">
        <f>IF(Table1[[#This Row],[Column2]]=0, Table1[[#This Row],[Column1]], Table1[[#This Row],[Column2]]*1000)</f>
        <v>1500</v>
      </c>
      <c r="M1999" s="14" t="str">
        <f>IFERROR(MID(Table1[[#This Row],[price]],SEARCH("¹",Table1[[#This Row],[price]])+1, 10), MID(Table1[[#This Row],[price]],SEARCH("Rs. ",Table1[[#This Row],[price]])+4, 10))</f>
        <v>330</v>
      </c>
      <c r="N1999" s="6" t="str">
        <f>IF(ISNUMBER(SEARCH("Men", Table1[[#This Row],[name]])), "Men", "Women")</f>
        <v>Women</v>
      </c>
      <c r="O1999" s="6"/>
      <c r="P1999" s="6"/>
    </row>
    <row r="2000" spans="1:16" ht="19.8" customHeight="1" x14ac:dyDescent="0.3">
      <c r="A2000" t="s">
        <v>403</v>
      </c>
      <c r="B2000" t="s">
        <v>7653</v>
      </c>
      <c r="C2000" t="s">
        <v>3345</v>
      </c>
      <c r="D2000" t="s">
        <v>21</v>
      </c>
      <c r="E2000" s="1" t="s">
        <v>7654</v>
      </c>
      <c r="F2000" s="1" t="s">
        <v>70</v>
      </c>
      <c r="G2000" s="1" t="s">
        <v>7655</v>
      </c>
      <c r="H2000" t="s">
        <v>1004</v>
      </c>
      <c r="I2000" s="10" t="str">
        <f>IFERROR(LEFT(Table1[[#This Row],[ratingOld]],SEARCH("|", Table1[[#This Row],[ratingOld]])-2), AVERAGE(Table1[Ratings]))</f>
        <v>4.2</v>
      </c>
      <c r="J2000" s="1" t="str">
        <f>IF(Table1[[#This Row],[numBuyers]]&lt;&gt;"None",LEFT(Table1[[#This Row],[numBuyers]],SEARCH(" ",Table1[[#This Row],[numBuyers]])-1), "None")</f>
        <v>74</v>
      </c>
      <c r="K2000" s="1">
        <f>IFERROR(LEFT(Table1[[#This Row],[Column1]],SEARCH("k", Table1[[#This Row],[Column1]])-1), 0)</f>
        <v>0</v>
      </c>
      <c r="L2000" s="16" t="str">
        <f>IF(Table1[[#This Row],[Column2]]=0, Table1[[#This Row],[Column1]], Table1[[#This Row],[Column2]]*1000)</f>
        <v>74</v>
      </c>
      <c r="M2000" s="14" t="str">
        <f>IFERROR(MID(Table1[[#This Row],[price]],SEARCH("¹",Table1[[#This Row],[price]])+1, 10), MID(Table1[[#This Row],[price]],SEARCH("Rs. ",Table1[[#This Row],[price]])+4, 10))</f>
        <v>2499</v>
      </c>
      <c r="N2000" s="6" t="str">
        <f>IF(ISNUMBER(SEARCH("Men", Table1[[#This Row],[name]])), "Men", "Women")</f>
        <v>Women</v>
      </c>
      <c r="O2000" s="6"/>
      <c r="P2000" s="6"/>
    </row>
    <row r="2001" spans="1:16" ht="19.8" customHeight="1" x14ac:dyDescent="0.3">
      <c r="A2001" t="s">
        <v>4846</v>
      </c>
      <c r="B2001" t="s">
        <v>7656</v>
      </c>
      <c r="C2001" t="s">
        <v>525</v>
      </c>
      <c r="D2001" t="s">
        <v>526</v>
      </c>
      <c r="E2001" s="1" t="s">
        <v>7657</v>
      </c>
      <c r="F2001" s="1" t="s">
        <v>3070</v>
      </c>
      <c r="G2001" s="1" t="s">
        <v>824</v>
      </c>
      <c r="H2001" t="s">
        <v>825</v>
      </c>
      <c r="I2001" s="10" t="str">
        <f>IFERROR(LEFT(Table1[[#This Row],[ratingOld]],SEARCH("|", Table1[[#This Row],[ratingOld]])-2), AVERAGE(Table1[Ratings]))</f>
        <v>4.2</v>
      </c>
      <c r="J2001" s="1" t="str">
        <f>IF(Table1[[#This Row],[numBuyers]]&lt;&gt;"None",LEFT(Table1[[#This Row],[numBuyers]],SEARCH(" ",Table1[[#This Row],[numBuyers]])-1), "None")</f>
        <v>59</v>
      </c>
      <c r="K2001" s="1">
        <f>IFERROR(LEFT(Table1[[#This Row],[Column1]],SEARCH("k", Table1[[#This Row],[Column1]])-1), 0)</f>
        <v>0</v>
      </c>
      <c r="L2001" s="16" t="str">
        <f>IF(Table1[[#This Row],[Column2]]=0, Table1[[#This Row],[Column1]], Table1[[#This Row],[Column2]]*1000)</f>
        <v>59</v>
      </c>
      <c r="M2001" s="14" t="str">
        <f>IFERROR(MID(Table1[[#This Row],[price]],SEARCH("¹",Table1[[#This Row],[price]])+1, 10), MID(Table1[[#This Row],[price]],SEARCH("Rs. ",Table1[[#This Row],[price]])+4, 10))</f>
        <v>2924</v>
      </c>
      <c r="N2001" s="6" t="str">
        <f>IF(ISNUMBER(SEARCH("Men", Table1[[#This Row],[name]])), "Men", "Women")</f>
        <v>Men</v>
      </c>
      <c r="O2001" s="6"/>
      <c r="P2001" s="6"/>
    </row>
    <row r="2002" spans="1:16" ht="19.8" customHeight="1" x14ac:dyDescent="0.3">
      <c r="A2002" t="s">
        <v>7646</v>
      </c>
      <c r="B2002" t="s">
        <v>7647</v>
      </c>
      <c r="C2002" t="s">
        <v>411</v>
      </c>
      <c r="D2002" t="s">
        <v>2395</v>
      </c>
      <c r="E2002" s="1" t="s">
        <v>7648</v>
      </c>
      <c r="F2002" s="1" t="s">
        <v>2489</v>
      </c>
      <c r="G2002" s="1" t="s">
        <v>7649</v>
      </c>
      <c r="H2002" t="s">
        <v>2643</v>
      </c>
      <c r="I2002" s="10" t="str">
        <f>IFERROR(LEFT(Table1[[#This Row],[ratingOld]],SEARCH("|", Table1[[#This Row],[ratingOld]])-2), AVERAGE(Table1[Ratings]))</f>
        <v>4.5</v>
      </c>
      <c r="J2002" s="1" t="str">
        <f>IF(Table1[[#This Row],[numBuyers]]&lt;&gt;"None",LEFT(Table1[[#This Row],[numBuyers]],SEARCH(" ",Table1[[#This Row],[numBuyers]])-1), "None")</f>
        <v>804</v>
      </c>
      <c r="K2002" s="1">
        <f>IFERROR(LEFT(Table1[[#This Row],[Column1]],SEARCH("k", Table1[[#This Row],[Column1]])-1), 0)</f>
        <v>0</v>
      </c>
      <c r="L2002" s="16" t="str">
        <f>IF(Table1[[#This Row],[Column2]]=0, Table1[[#This Row],[Column1]], Table1[[#This Row],[Column2]]*1000)</f>
        <v>804</v>
      </c>
      <c r="M2002" s="14" t="str">
        <f>IFERROR(MID(Table1[[#This Row],[price]],SEARCH("¹",Table1[[#This Row],[price]])+1, 10), MID(Table1[[#This Row],[price]],SEARCH("Rs. ",Table1[[#This Row],[price]])+4, 10))</f>
        <v>2039</v>
      </c>
      <c r="N2002" s="6" t="str">
        <f>IF(ISNUMBER(SEARCH("Men", Table1[[#This Row],[name]])), "Men", "Women")</f>
        <v>Men</v>
      </c>
      <c r="O2002" s="6"/>
      <c r="P2002" s="6"/>
    </row>
    <row r="2003" spans="1:16" ht="19.8" customHeight="1" x14ac:dyDescent="0.3">
      <c r="A2003" t="s">
        <v>155</v>
      </c>
      <c r="B2003" t="s">
        <v>7650</v>
      </c>
      <c r="C2003" t="s">
        <v>7651</v>
      </c>
      <c r="D2003" t="s">
        <v>18</v>
      </c>
      <c r="E2003" t="s">
        <v>7652</v>
      </c>
      <c r="F2003" t="s">
        <v>21</v>
      </c>
      <c r="G2003" s="1" t="s">
        <v>2353</v>
      </c>
      <c r="H2003" t="s">
        <v>1391</v>
      </c>
      <c r="I2003" s="10" t="str">
        <f>IFERROR(LEFT(Table1[[#This Row],[ratingOld]],SEARCH("|", Table1[[#This Row],[ratingOld]])-2), AVERAGE(Table1[Ratings]))</f>
        <v>4.5</v>
      </c>
      <c r="J2003" s="1" t="str">
        <f>IF(Table1[[#This Row],[numBuyers]]&lt;&gt;"None",LEFT(Table1[[#This Row],[numBuyers]],SEARCH(" ",Table1[[#This Row],[numBuyers]])-1), "None")</f>
        <v>1.5k</v>
      </c>
      <c r="K2003" s="1" t="str">
        <f>IFERROR(LEFT(Table1[[#This Row],[Column1]],SEARCH("k", Table1[[#This Row],[Column1]])-1), 0)</f>
        <v>1.5</v>
      </c>
      <c r="L2003" s="16">
        <f>IF(Table1[[#This Row],[Column2]]=0, Table1[[#This Row],[Column1]], Table1[[#This Row],[Column2]]*1000)</f>
        <v>1500</v>
      </c>
      <c r="M2003" s="14" t="str">
        <f>IFERROR(MID(Table1[[#This Row],[price]],SEARCH("¹",Table1[[#This Row],[price]])+1, 10), MID(Table1[[#This Row],[price]],SEARCH("Rs. ",Table1[[#This Row],[price]])+4, 10))</f>
        <v>330</v>
      </c>
      <c r="N2003" s="6" t="str">
        <f>IF(ISNUMBER(SEARCH("Men", Table1[[#This Row],[name]])), "Men", "Women")</f>
        <v>Women</v>
      </c>
      <c r="O2003" s="6"/>
      <c r="P2003" s="6"/>
    </row>
    <row r="2004" spans="1:16" ht="19.8" customHeight="1" x14ac:dyDescent="0.3">
      <c r="A2004" t="s">
        <v>320</v>
      </c>
      <c r="B2004" t="s">
        <v>7622</v>
      </c>
      <c r="C2004" t="s">
        <v>7623</v>
      </c>
      <c r="D2004" t="s">
        <v>436</v>
      </c>
      <c r="E2004" t="s">
        <v>7624</v>
      </c>
      <c r="F2004" t="s">
        <v>21</v>
      </c>
      <c r="G2004" s="1" t="s">
        <v>7625</v>
      </c>
      <c r="H2004" t="s">
        <v>7626</v>
      </c>
      <c r="I2004" s="10" t="str">
        <f>IFERROR(LEFT(Table1[[#This Row],[ratingOld]],SEARCH("|", Table1[[#This Row],[ratingOld]])-2), AVERAGE(Table1[Ratings]))</f>
        <v>4.5</v>
      </c>
      <c r="J2004" s="1" t="str">
        <f>IF(Table1[[#This Row],[numBuyers]]&lt;&gt;"None",LEFT(Table1[[#This Row],[numBuyers]],SEARCH(" ",Table1[[#This Row],[numBuyers]])-1), "None")</f>
        <v>883</v>
      </c>
      <c r="K2004" s="1">
        <f>IFERROR(LEFT(Table1[[#This Row],[Column1]],SEARCH("k", Table1[[#This Row],[Column1]])-1), 0)</f>
        <v>0</v>
      </c>
      <c r="L2004" s="16" t="str">
        <f>IF(Table1[[#This Row],[Column2]]=0, Table1[[#This Row],[Column1]], Table1[[#This Row],[Column2]]*1000)</f>
        <v>883</v>
      </c>
      <c r="M2004" s="14" t="str">
        <f>IFERROR(MID(Table1[[#This Row],[price]],SEARCH("¹",Table1[[#This Row],[price]])+1, 10), MID(Table1[[#This Row],[price]],SEARCH("Rs. ",Table1[[#This Row],[price]])+4, 10))</f>
        <v>159</v>
      </c>
      <c r="N2004" s="6" t="str">
        <f>IF(ISNUMBER(SEARCH("Men", Table1[[#This Row],[name]])), "Men", "Women")</f>
        <v>Women</v>
      </c>
      <c r="O2004" s="6"/>
      <c r="P2004" s="6"/>
    </row>
    <row r="2005" spans="1:16" ht="19.8" customHeight="1" x14ac:dyDescent="0.3">
      <c r="A2005" t="s">
        <v>403</v>
      </c>
      <c r="B2005" t="s">
        <v>7653</v>
      </c>
      <c r="C2005" t="s">
        <v>3345</v>
      </c>
      <c r="D2005" t="s">
        <v>21</v>
      </c>
      <c r="E2005" s="1" t="s">
        <v>7654</v>
      </c>
      <c r="F2005" s="1" t="s">
        <v>70</v>
      </c>
      <c r="G2005" s="1" t="s">
        <v>7655</v>
      </c>
      <c r="H2005" t="s">
        <v>1004</v>
      </c>
      <c r="I2005" s="10" t="str">
        <f>IFERROR(LEFT(Table1[[#This Row],[ratingOld]],SEARCH("|", Table1[[#This Row],[ratingOld]])-2), AVERAGE(Table1[Ratings]))</f>
        <v>4.2</v>
      </c>
      <c r="J2005" s="1" t="str">
        <f>IF(Table1[[#This Row],[numBuyers]]&lt;&gt;"None",LEFT(Table1[[#This Row],[numBuyers]],SEARCH(" ",Table1[[#This Row],[numBuyers]])-1), "None")</f>
        <v>74</v>
      </c>
      <c r="K2005" s="1">
        <f>IFERROR(LEFT(Table1[[#This Row],[Column1]],SEARCH("k", Table1[[#This Row],[Column1]])-1), 0)</f>
        <v>0</v>
      </c>
      <c r="L2005" s="16" t="str">
        <f>IF(Table1[[#This Row],[Column2]]=0, Table1[[#This Row],[Column1]], Table1[[#This Row],[Column2]]*1000)</f>
        <v>74</v>
      </c>
      <c r="M2005" s="14" t="str">
        <f>IFERROR(MID(Table1[[#This Row],[price]],SEARCH("¹",Table1[[#This Row],[price]])+1, 10), MID(Table1[[#This Row],[price]],SEARCH("Rs. ",Table1[[#This Row],[price]])+4, 10))</f>
        <v>2499</v>
      </c>
      <c r="N2005" s="6" t="str">
        <f>IF(ISNUMBER(SEARCH("Men", Table1[[#This Row],[name]])), "Men", "Women")</f>
        <v>Women</v>
      </c>
      <c r="O2005" s="6"/>
      <c r="P2005" s="6"/>
    </row>
    <row r="2006" spans="1:16" ht="19.8" customHeight="1" x14ac:dyDescent="0.3">
      <c r="A2006" t="s">
        <v>4846</v>
      </c>
      <c r="B2006" t="s">
        <v>7656</v>
      </c>
      <c r="C2006" t="s">
        <v>525</v>
      </c>
      <c r="D2006" t="s">
        <v>526</v>
      </c>
      <c r="E2006" s="1" t="s">
        <v>7657</v>
      </c>
      <c r="F2006" s="1" t="s">
        <v>3070</v>
      </c>
      <c r="G2006" s="1" t="s">
        <v>824</v>
      </c>
      <c r="H2006" t="s">
        <v>825</v>
      </c>
      <c r="I2006" s="10" t="str">
        <f>IFERROR(LEFT(Table1[[#This Row],[ratingOld]],SEARCH("|", Table1[[#This Row],[ratingOld]])-2), AVERAGE(Table1[Ratings]))</f>
        <v>4.2</v>
      </c>
      <c r="J2006" s="1" t="str">
        <f>IF(Table1[[#This Row],[numBuyers]]&lt;&gt;"None",LEFT(Table1[[#This Row],[numBuyers]],SEARCH(" ",Table1[[#This Row],[numBuyers]])-1), "None")</f>
        <v>59</v>
      </c>
      <c r="K2006" s="1">
        <f>IFERROR(LEFT(Table1[[#This Row],[Column1]],SEARCH("k", Table1[[#This Row],[Column1]])-1), 0)</f>
        <v>0</v>
      </c>
      <c r="L2006" s="16" t="str">
        <f>IF(Table1[[#This Row],[Column2]]=0, Table1[[#This Row],[Column1]], Table1[[#This Row],[Column2]]*1000)</f>
        <v>59</v>
      </c>
      <c r="M2006" s="14" t="str">
        <f>IFERROR(MID(Table1[[#This Row],[price]],SEARCH("¹",Table1[[#This Row],[price]])+1, 10), MID(Table1[[#This Row],[price]],SEARCH("Rs. ",Table1[[#This Row],[price]])+4, 10))</f>
        <v>2924</v>
      </c>
      <c r="N2006" s="6" t="str">
        <f>IF(ISNUMBER(SEARCH("Men", Table1[[#This Row],[name]])), "Men", "Women")</f>
        <v>Men</v>
      </c>
      <c r="O2006" s="6"/>
      <c r="P2006" s="6"/>
    </row>
    <row r="2007" spans="1:16" ht="19.8" customHeight="1" x14ac:dyDescent="0.3">
      <c r="A2007" t="s">
        <v>168</v>
      </c>
      <c r="B2007" t="s">
        <v>7658</v>
      </c>
      <c r="C2007" t="s">
        <v>7659</v>
      </c>
      <c r="D2007" t="s">
        <v>201</v>
      </c>
      <c r="E2007" s="1" t="s">
        <v>7660</v>
      </c>
      <c r="F2007" s="1" t="s">
        <v>7661</v>
      </c>
      <c r="G2007" s="1" t="s">
        <v>7662</v>
      </c>
      <c r="H2007" t="s">
        <v>258</v>
      </c>
      <c r="I2007" s="10" t="str">
        <f>IFERROR(LEFT(Table1[[#This Row],[ratingOld]],SEARCH("|", Table1[[#This Row],[ratingOld]])-2), AVERAGE(Table1[Ratings]))</f>
        <v>4.5</v>
      </c>
      <c r="J2007" s="1" t="str">
        <f>IF(Table1[[#This Row],[numBuyers]]&lt;&gt;"None",LEFT(Table1[[#This Row],[numBuyers]],SEARCH(" ",Table1[[#This Row],[numBuyers]])-1), "None")</f>
        <v>393</v>
      </c>
      <c r="K2007" s="1">
        <f>IFERROR(LEFT(Table1[[#This Row],[Column1]],SEARCH("k", Table1[[#This Row],[Column1]])-1), 0)</f>
        <v>0</v>
      </c>
      <c r="L2007" s="16" t="str">
        <f>IF(Table1[[#This Row],[Column2]]=0, Table1[[#This Row],[Column1]], Table1[[#This Row],[Column2]]*1000)</f>
        <v>393</v>
      </c>
      <c r="M2007" s="14" t="str">
        <f>IFERROR(MID(Table1[[#This Row],[price]],SEARCH("¹",Table1[[#This Row],[price]])+1, 10), MID(Table1[[#This Row],[price]],SEARCH("Rs. ",Table1[[#This Row],[price]])+4, 10))</f>
        <v>2796</v>
      </c>
      <c r="N2007" s="6" t="str">
        <f>IF(ISNUMBER(SEARCH("Men", Table1[[#This Row],[name]])), "Men", "Women")</f>
        <v>Women</v>
      </c>
      <c r="O2007" s="6"/>
      <c r="P2007" s="6"/>
    </row>
    <row r="2008" spans="1:16" ht="19.8" customHeight="1" x14ac:dyDescent="0.3">
      <c r="A2008" t="s">
        <v>240</v>
      </c>
      <c r="B2008" t="s">
        <v>7663</v>
      </c>
      <c r="C2008" t="s">
        <v>7664</v>
      </c>
      <c r="D2008" t="s">
        <v>1483</v>
      </c>
      <c r="E2008" s="1" t="s">
        <v>7665</v>
      </c>
      <c r="F2008" s="1" t="s">
        <v>1404</v>
      </c>
      <c r="G2008" s="1" t="s">
        <v>7666</v>
      </c>
      <c r="H2008" t="s">
        <v>1537</v>
      </c>
      <c r="I2008" s="10" t="str">
        <f>IFERROR(LEFT(Table1[[#This Row],[ratingOld]],SEARCH("|", Table1[[#This Row],[ratingOld]])-2), AVERAGE(Table1[Ratings]))</f>
        <v>4</v>
      </c>
      <c r="J2008" s="1" t="str">
        <f>IF(Table1[[#This Row],[numBuyers]]&lt;&gt;"None",LEFT(Table1[[#This Row],[numBuyers]],SEARCH(" ",Table1[[#This Row],[numBuyers]])-1), "None")</f>
        <v>4.6k</v>
      </c>
      <c r="K2008" s="1" t="str">
        <f>IFERROR(LEFT(Table1[[#This Row],[Column1]],SEARCH("k", Table1[[#This Row],[Column1]])-1), 0)</f>
        <v>4.6</v>
      </c>
      <c r="L2008" s="16">
        <f>IF(Table1[[#This Row],[Column2]]=0, Table1[[#This Row],[Column1]], Table1[[#This Row],[Column2]]*1000)</f>
        <v>4600</v>
      </c>
      <c r="M2008" s="14" t="str">
        <f>IFERROR(MID(Table1[[#This Row],[price]],SEARCH("¹",Table1[[#This Row],[price]])+1, 10), MID(Table1[[#This Row],[price]],SEARCH("Rs. ",Table1[[#This Row],[price]])+4, 10))</f>
        <v>239</v>
      </c>
      <c r="N2008" s="6" t="str">
        <f>IF(ISNUMBER(SEARCH("Men", Table1[[#This Row],[name]])), "Men", "Women")</f>
        <v>Men</v>
      </c>
      <c r="O2008" s="6"/>
      <c r="P2008" s="6"/>
    </row>
    <row r="2009" spans="1:16" ht="19.8" customHeight="1" x14ac:dyDescent="0.3">
      <c r="A2009" t="s">
        <v>1623</v>
      </c>
      <c r="B2009" t="s">
        <v>7287</v>
      </c>
      <c r="C2009" t="s">
        <v>7667</v>
      </c>
      <c r="D2009" t="s">
        <v>21</v>
      </c>
      <c r="E2009" s="1" t="s">
        <v>7668</v>
      </c>
      <c r="F2009" t="s">
        <v>1284</v>
      </c>
      <c r="G2009" s="1" t="s">
        <v>7669</v>
      </c>
      <c r="H2009" t="s">
        <v>6766</v>
      </c>
      <c r="I2009" s="10" t="str">
        <f>IFERROR(LEFT(Table1[[#This Row],[ratingOld]],SEARCH("|", Table1[[#This Row],[ratingOld]])-2), AVERAGE(Table1[Ratings]))</f>
        <v>4.4</v>
      </c>
      <c r="J2009" s="1" t="str">
        <f>IF(Table1[[#This Row],[numBuyers]]&lt;&gt;"None",LEFT(Table1[[#This Row],[numBuyers]],SEARCH(" ",Table1[[#This Row],[numBuyers]])-1), "None")</f>
        <v>834</v>
      </c>
      <c r="K2009" s="1">
        <f>IFERROR(LEFT(Table1[[#This Row],[Column1]],SEARCH("k", Table1[[#This Row],[Column1]])-1), 0)</f>
        <v>0</v>
      </c>
      <c r="L2009" s="16" t="str">
        <f>IF(Table1[[#This Row],[Column2]]=0, Table1[[#This Row],[Column1]], Table1[[#This Row],[Column2]]*1000)</f>
        <v>834</v>
      </c>
      <c r="M2009" s="14" t="str">
        <f>IFERROR(MID(Table1[[#This Row],[price]],SEARCH("¹",Table1[[#This Row],[price]])+1, 10), MID(Table1[[#This Row],[price]],SEARCH("Rs. ",Table1[[#This Row],[price]])+4, 10))</f>
        <v>1399</v>
      </c>
      <c r="N2009" s="6" t="str">
        <f>IF(ISNUMBER(SEARCH("Men", Table1[[#This Row],[name]])), "Men", "Women")</f>
        <v>Men</v>
      </c>
      <c r="O2009" s="6"/>
      <c r="P2009" s="6"/>
    </row>
    <row r="2010" spans="1:16" ht="19.8" customHeight="1" x14ac:dyDescent="0.3">
      <c r="A2010" t="s">
        <v>403</v>
      </c>
      <c r="B2010" t="s">
        <v>7670</v>
      </c>
      <c r="C2010" t="s">
        <v>177</v>
      </c>
      <c r="D2010" t="s">
        <v>18</v>
      </c>
      <c r="E2010" s="1" t="s">
        <v>7671</v>
      </c>
      <c r="F2010" s="1" t="s">
        <v>7672</v>
      </c>
      <c r="G2010" s="1" t="s">
        <v>7673</v>
      </c>
      <c r="H2010" t="s">
        <v>3026</v>
      </c>
      <c r="I2010" s="10" t="str">
        <f>IFERROR(LEFT(Table1[[#This Row],[ratingOld]],SEARCH("|", Table1[[#This Row],[ratingOld]])-2), AVERAGE(Table1[Ratings]))</f>
        <v>4.4</v>
      </c>
      <c r="J2010" s="1" t="str">
        <f>IF(Table1[[#This Row],[numBuyers]]&lt;&gt;"None",LEFT(Table1[[#This Row],[numBuyers]],SEARCH(" ",Table1[[#This Row],[numBuyers]])-1), "None")</f>
        <v>61</v>
      </c>
      <c r="K2010" s="1">
        <f>IFERROR(LEFT(Table1[[#This Row],[Column1]],SEARCH("k", Table1[[#This Row],[Column1]])-1), 0)</f>
        <v>0</v>
      </c>
      <c r="L2010" s="16" t="str">
        <f>IF(Table1[[#This Row],[Column2]]=0, Table1[[#This Row],[Column1]], Table1[[#This Row],[Column2]]*1000)</f>
        <v>61</v>
      </c>
      <c r="M2010" s="14" t="str">
        <f>IFERROR(MID(Table1[[#This Row],[price]],SEARCH("¹",Table1[[#This Row],[price]])+1, 10), MID(Table1[[#This Row],[price]],SEARCH("Rs. ",Table1[[#This Row],[price]])+4, 10))</f>
        <v>2399</v>
      </c>
      <c r="N2010" s="6" t="str">
        <f>IF(ISNUMBER(SEARCH("Men", Table1[[#This Row],[name]])), "Men", "Women")</f>
        <v>Men</v>
      </c>
      <c r="O2010" s="6"/>
      <c r="P2010" s="6"/>
    </row>
    <row r="2011" spans="1:16" ht="19.8" customHeight="1" x14ac:dyDescent="0.3">
      <c r="A2011" t="s">
        <v>240</v>
      </c>
      <c r="B2011" t="s">
        <v>7674</v>
      </c>
      <c r="C2011" t="s">
        <v>3887</v>
      </c>
      <c r="D2011" t="s">
        <v>792</v>
      </c>
      <c r="E2011" s="1" t="s">
        <v>7675</v>
      </c>
      <c r="F2011" t="s">
        <v>2321</v>
      </c>
      <c r="G2011" s="1" t="s">
        <v>7676</v>
      </c>
      <c r="H2011" t="s">
        <v>2962</v>
      </c>
      <c r="I2011" s="10" t="str">
        <f>IFERROR(LEFT(Table1[[#This Row],[ratingOld]],SEARCH("|", Table1[[#This Row],[ratingOld]])-2), AVERAGE(Table1[Ratings]))</f>
        <v>3.8</v>
      </c>
      <c r="J2011" s="1" t="str">
        <f>IF(Table1[[#This Row],[numBuyers]]&lt;&gt;"None",LEFT(Table1[[#This Row],[numBuyers]],SEARCH(" ",Table1[[#This Row],[numBuyers]])-1), "None")</f>
        <v>218</v>
      </c>
      <c r="K2011" s="1">
        <f>IFERROR(LEFT(Table1[[#This Row],[Column1]],SEARCH("k", Table1[[#This Row],[Column1]])-1), 0)</f>
        <v>0</v>
      </c>
      <c r="L2011" s="16" t="str">
        <f>IF(Table1[[#This Row],[Column2]]=0, Table1[[#This Row],[Column1]], Table1[[#This Row],[Column2]]*1000)</f>
        <v>218</v>
      </c>
      <c r="M2011" s="14" t="str">
        <f>IFERROR(MID(Table1[[#This Row],[price]],SEARCH("¹",Table1[[#This Row],[price]])+1, 10), MID(Table1[[#This Row],[price]],SEARCH("Rs. ",Table1[[#This Row],[price]])+4, 10))</f>
        <v>259</v>
      </c>
      <c r="N2011" s="6" t="str">
        <f>IF(ISNUMBER(SEARCH("Men", Table1[[#This Row],[name]])), "Men", "Women")</f>
        <v>Men</v>
      </c>
      <c r="O2011" s="6"/>
      <c r="P2011" s="6"/>
    </row>
    <row r="2012" spans="1:16" ht="19.8" customHeight="1" x14ac:dyDescent="0.3">
      <c r="A2012" t="s">
        <v>288</v>
      </c>
      <c r="B2012" t="s">
        <v>7677</v>
      </c>
      <c r="C2012" t="s">
        <v>2936</v>
      </c>
      <c r="D2012" t="s">
        <v>526</v>
      </c>
      <c r="E2012" t="s">
        <v>7678</v>
      </c>
      <c r="F2012" s="1" t="s">
        <v>7679</v>
      </c>
      <c r="G2012" s="1" t="s">
        <v>7680</v>
      </c>
      <c r="H2012" t="s">
        <v>2186</v>
      </c>
      <c r="I2012" s="10" t="str">
        <f>IFERROR(LEFT(Table1[[#This Row],[ratingOld]],SEARCH("|", Table1[[#This Row],[ratingOld]])-2), AVERAGE(Table1[Ratings]))</f>
        <v>3.9</v>
      </c>
      <c r="J2012" s="1" t="str">
        <f>IF(Table1[[#This Row],[numBuyers]]&lt;&gt;"None",LEFT(Table1[[#This Row],[numBuyers]],SEARCH(" ",Table1[[#This Row],[numBuyers]])-1), "None")</f>
        <v>36</v>
      </c>
      <c r="K2012" s="1">
        <f>IFERROR(LEFT(Table1[[#This Row],[Column1]],SEARCH("k", Table1[[#This Row],[Column1]])-1), 0)</f>
        <v>0</v>
      </c>
      <c r="L2012" s="16" t="str">
        <f>IF(Table1[[#This Row],[Column2]]=0, Table1[[#This Row],[Column1]], Table1[[#This Row],[Column2]]*1000)</f>
        <v>36</v>
      </c>
      <c r="M2012" s="14" t="str">
        <f>IFERROR(MID(Table1[[#This Row],[price]],SEARCH("¹",Table1[[#This Row],[price]])+1, 10), MID(Table1[[#This Row],[price]],SEARCH("Rs. ",Table1[[#This Row],[price]])+4, 10))</f>
        <v>1689</v>
      </c>
      <c r="N2012" s="6" t="str">
        <f>IF(ISNUMBER(SEARCH("Men", Table1[[#This Row],[name]])), "Men", "Women")</f>
        <v>Women</v>
      </c>
      <c r="O2012" s="6"/>
      <c r="P2012" s="6"/>
    </row>
    <row r="2013" spans="1:16" ht="19.8" customHeight="1" x14ac:dyDescent="0.3">
      <c r="A2013" t="s">
        <v>1400</v>
      </c>
      <c r="B2013" t="s">
        <v>7681</v>
      </c>
      <c r="C2013" t="s">
        <v>2074</v>
      </c>
      <c r="D2013" t="s">
        <v>10</v>
      </c>
      <c r="E2013" s="1" t="s">
        <v>7682</v>
      </c>
      <c r="F2013" s="1" t="s">
        <v>7683</v>
      </c>
      <c r="G2013" s="1" t="s">
        <v>7684</v>
      </c>
      <c r="H2013" t="s">
        <v>7685</v>
      </c>
      <c r="I2013" s="10" t="str">
        <f>IFERROR(LEFT(Table1[[#This Row],[ratingOld]],SEARCH("|", Table1[[#This Row],[ratingOld]])-2), AVERAGE(Table1[Ratings]))</f>
        <v>4.5</v>
      </c>
      <c r="J2013" s="1" t="str">
        <f>IF(Table1[[#This Row],[numBuyers]]&lt;&gt;"None",LEFT(Table1[[#This Row],[numBuyers]],SEARCH(" ",Table1[[#This Row],[numBuyers]])-1), "None")</f>
        <v>707</v>
      </c>
      <c r="K2013" s="1">
        <f>IFERROR(LEFT(Table1[[#This Row],[Column1]],SEARCH("k", Table1[[#This Row],[Column1]])-1), 0)</f>
        <v>0</v>
      </c>
      <c r="L2013" s="16" t="str">
        <f>IF(Table1[[#This Row],[Column2]]=0, Table1[[#This Row],[Column1]], Table1[[#This Row],[Column2]]*1000)</f>
        <v>707</v>
      </c>
      <c r="M2013" s="14" t="str">
        <f>IFERROR(MID(Table1[[#This Row],[price]],SEARCH("¹",Table1[[#This Row],[price]])+1, 10), MID(Table1[[#This Row],[price]],SEARCH("Rs. ",Table1[[#This Row],[price]])+4, 10))</f>
        <v>974</v>
      </c>
      <c r="N2013" s="6" t="str">
        <f>IF(ISNUMBER(SEARCH("Men", Table1[[#This Row],[name]])), "Men", "Women")</f>
        <v>Men</v>
      </c>
      <c r="O2013" s="6"/>
      <c r="P2013" s="6"/>
    </row>
    <row r="2014" spans="1:16" ht="19.8" customHeight="1" x14ac:dyDescent="0.3">
      <c r="A2014" t="s">
        <v>998</v>
      </c>
      <c r="B2014" t="s">
        <v>7686</v>
      </c>
      <c r="C2014" t="s">
        <v>7687</v>
      </c>
      <c r="D2014" t="s">
        <v>21</v>
      </c>
      <c r="E2014" s="1" t="s">
        <v>7688</v>
      </c>
      <c r="F2014" t="s">
        <v>373</v>
      </c>
      <c r="G2014" s="1" t="s">
        <v>7689</v>
      </c>
      <c r="H2014" t="s">
        <v>427</v>
      </c>
      <c r="I2014" s="10" t="str">
        <f>IFERROR(LEFT(Table1[[#This Row],[ratingOld]],SEARCH("|", Table1[[#This Row],[ratingOld]])-2), AVERAGE(Table1[Ratings]))</f>
        <v>4</v>
      </c>
      <c r="J2014" s="1" t="str">
        <f>IF(Table1[[#This Row],[numBuyers]]&lt;&gt;"None",LEFT(Table1[[#This Row],[numBuyers]],SEARCH(" ",Table1[[#This Row],[numBuyers]])-1), "None")</f>
        <v>249</v>
      </c>
      <c r="K2014" s="1">
        <f>IFERROR(LEFT(Table1[[#This Row],[Column1]],SEARCH("k", Table1[[#This Row],[Column1]])-1), 0)</f>
        <v>0</v>
      </c>
      <c r="L2014" s="16" t="str">
        <f>IF(Table1[[#This Row],[Column2]]=0, Table1[[#This Row],[Column1]], Table1[[#This Row],[Column2]]*1000)</f>
        <v>249</v>
      </c>
      <c r="M2014" s="14" t="str">
        <f>IFERROR(MID(Table1[[#This Row],[price]],SEARCH("¹",Table1[[#This Row],[price]])+1, 10), MID(Table1[[#This Row],[price]],SEARCH("Rs. ",Table1[[#This Row],[price]])+4, 10))</f>
        <v>3495</v>
      </c>
      <c r="N2014" s="6" t="str">
        <f>IF(ISNUMBER(SEARCH("Men", Table1[[#This Row],[name]])), "Men", "Women")</f>
        <v>Men</v>
      </c>
      <c r="O2014" s="6"/>
      <c r="P2014" s="6"/>
    </row>
    <row r="2015" spans="1:16" ht="19.8" customHeight="1" x14ac:dyDescent="0.3">
      <c r="A2015" t="s">
        <v>7690</v>
      </c>
      <c r="B2015" t="s">
        <v>7691</v>
      </c>
      <c r="C2015" t="s">
        <v>48</v>
      </c>
      <c r="D2015" t="s">
        <v>10</v>
      </c>
      <c r="E2015" t="s">
        <v>7692</v>
      </c>
      <c r="F2015" t="s">
        <v>21</v>
      </c>
      <c r="G2015" s="1" t="s">
        <v>7693</v>
      </c>
      <c r="H2015" t="s">
        <v>7694</v>
      </c>
      <c r="I2015" s="10" t="str">
        <f>IFERROR(LEFT(Table1[[#This Row],[ratingOld]],SEARCH("|", Table1[[#This Row],[ratingOld]])-2), AVERAGE(Table1[Ratings]))</f>
        <v>4.6</v>
      </c>
      <c r="J2015" s="1" t="str">
        <f>IF(Table1[[#This Row],[numBuyers]]&lt;&gt;"None",LEFT(Table1[[#This Row],[numBuyers]],SEARCH(" ",Table1[[#This Row],[numBuyers]])-1), "None")</f>
        <v>960</v>
      </c>
      <c r="K2015" s="1">
        <f>IFERROR(LEFT(Table1[[#This Row],[Column1]],SEARCH("k", Table1[[#This Row],[Column1]])-1), 0)</f>
        <v>0</v>
      </c>
      <c r="L2015" s="16" t="str">
        <f>IF(Table1[[#This Row],[Column2]]=0, Table1[[#This Row],[Column1]], Table1[[#This Row],[Column2]]*1000)</f>
        <v>960</v>
      </c>
      <c r="M2015" s="14" t="str">
        <f>IFERROR(MID(Table1[[#This Row],[price]],SEARCH("¹",Table1[[#This Row],[price]])+1, 10), MID(Table1[[#This Row],[price]],SEARCH("Rs. ",Table1[[#This Row],[price]])+4, 10))</f>
        <v>1499</v>
      </c>
      <c r="N2015" s="6" t="str">
        <f>IF(ISNUMBER(SEARCH("Men", Table1[[#This Row],[name]])), "Men", "Women")</f>
        <v>Women</v>
      </c>
      <c r="O2015" s="6"/>
      <c r="P2015" s="6"/>
    </row>
    <row r="2016" spans="1:16" ht="19.8" customHeight="1" x14ac:dyDescent="0.3">
      <c r="A2016" t="s">
        <v>65</v>
      </c>
      <c r="B2016" t="s">
        <v>7695</v>
      </c>
      <c r="C2016" t="s">
        <v>983</v>
      </c>
      <c r="D2016" t="s">
        <v>18</v>
      </c>
      <c r="E2016" s="1" t="s">
        <v>7696</v>
      </c>
      <c r="F2016" s="1" t="s">
        <v>7697</v>
      </c>
      <c r="G2016" s="1" t="s">
        <v>3229</v>
      </c>
      <c r="H2016" t="s">
        <v>154</v>
      </c>
      <c r="I2016" s="10" t="str">
        <f>IFERROR(LEFT(Table1[[#This Row],[ratingOld]],SEARCH("|", Table1[[#This Row],[ratingOld]])-2), AVERAGE(Table1[Ratings]))</f>
        <v>3.8</v>
      </c>
      <c r="J2016" s="1" t="str">
        <f>IF(Table1[[#This Row],[numBuyers]]&lt;&gt;"None",LEFT(Table1[[#This Row],[numBuyers]],SEARCH(" ",Table1[[#This Row],[numBuyers]])-1), "None")</f>
        <v>1.6k</v>
      </c>
      <c r="K2016" s="1" t="str">
        <f>IFERROR(LEFT(Table1[[#This Row],[Column1]],SEARCH("k", Table1[[#This Row],[Column1]])-1), 0)</f>
        <v>1.6</v>
      </c>
      <c r="L2016" s="16">
        <f>IF(Table1[[#This Row],[Column2]]=0, Table1[[#This Row],[Column1]], Table1[[#This Row],[Column2]]*1000)</f>
        <v>1600</v>
      </c>
      <c r="M2016" s="14" t="str">
        <f>IFERROR(MID(Table1[[#This Row],[price]],SEARCH("¹",Table1[[#This Row],[price]])+1, 10), MID(Table1[[#This Row],[price]],SEARCH("Rs. ",Table1[[#This Row],[price]])+4, 10))</f>
        <v>718</v>
      </c>
      <c r="N2016" s="6" t="str">
        <f>IF(ISNUMBER(SEARCH("Men", Table1[[#This Row],[name]])), "Men", "Women")</f>
        <v>Women</v>
      </c>
      <c r="O2016" s="6"/>
      <c r="P2016" s="6"/>
    </row>
    <row r="2017" spans="1:16" ht="19.8" customHeight="1" x14ac:dyDescent="0.3">
      <c r="A2017" t="s">
        <v>913</v>
      </c>
      <c r="B2017" t="s">
        <v>7698</v>
      </c>
      <c r="C2017" t="s">
        <v>915</v>
      </c>
      <c r="D2017" t="s">
        <v>194</v>
      </c>
      <c r="E2017" s="1" t="s">
        <v>7699</v>
      </c>
      <c r="F2017" t="s">
        <v>21</v>
      </c>
      <c r="G2017" s="1" t="s">
        <v>3522</v>
      </c>
      <c r="H2017" t="s">
        <v>1629</v>
      </c>
      <c r="I2017" s="10" t="str">
        <f>IFERROR(LEFT(Table1[[#This Row],[ratingOld]],SEARCH("|", Table1[[#This Row],[ratingOld]])-2), AVERAGE(Table1[Ratings]))</f>
        <v>4.5</v>
      </c>
      <c r="J2017" s="1" t="str">
        <f>IF(Table1[[#This Row],[numBuyers]]&lt;&gt;"None",LEFT(Table1[[#This Row],[numBuyers]],SEARCH(" ",Table1[[#This Row],[numBuyers]])-1), "None")</f>
        <v>2.8k</v>
      </c>
      <c r="K2017" s="1" t="str">
        <f>IFERROR(LEFT(Table1[[#This Row],[Column1]],SEARCH("k", Table1[[#This Row],[Column1]])-1), 0)</f>
        <v>2.8</v>
      </c>
      <c r="L2017" s="16">
        <f>IF(Table1[[#This Row],[Column2]]=0, Table1[[#This Row],[Column1]], Table1[[#This Row],[Column2]]*1000)</f>
        <v>2800</v>
      </c>
      <c r="M2017" s="14" t="str">
        <f>IFERROR(MID(Table1[[#This Row],[price]],SEARCH("¹",Table1[[#This Row],[price]])+1, 10), MID(Table1[[#This Row],[price]],SEARCH("Rs. ",Table1[[#This Row],[price]])+4, 10))</f>
        <v>1498</v>
      </c>
      <c r="N2017" s="6" t="str">
        <f>IF(ISNUMBER(SEARCH("Men", Table1[[#This Row],[name]])), "Men", "Women")</f>
        <v>Women</v>
      </c>
      <c r="O2017" s="6"/>
      <c r="P2017" s="6"/>
    </row>
    <row r="2018" spans="1:16" ht="19.8" customHeight="1" x14ac:dyDescent="0.3">
      <c r="A2018" t="s">
        <v>71</v>
      </c>
      <c r="B2018" t="s">
        <v>3475</v>
      </c>
      <c r="C2018" t="s">
        <v>37</v>
      </c>
      <c r="D2018" t="s">
        <v>106</v>
      </c>
      <c r="E2018" s="1" t="s">
        <v>7700</v>
      </c>
      <c r="F2018" t="s">
        <v>3349</v>
      </c>
      <c r="G2018" s="1" t="s">
        <v>2761</v>
      </c>
      <c r="H2018" t="s">
        <v>2762</v>
      </c>
      <c r="I2018" s="10" t="str">
        <f>IFERROR(LEFT(Table1[[#This Row],[ratingOld]],SEARCH("|", Table1[[#This Row],[ratingOld]])-2), AVERAGE(Table1[Ratings]))</f>
        <v>4.1</v>
      </c>
      <c r="J2018" s="1" t="str">
        <f>IF(Table1[[#This Row],[numBuyers]]&lt;&gt;"None",LEFT(Table1[[#This Row],[numBuyers]],SEARCH(" ",Table1[[#This Row],[numBuyers]])-1), "None")</f>
        <v>981</v>
      </c>
      <c r="K2018" s="1">
        <f>IFERROR(LEFT(Table1[[#This Row],[Column1]],SEARCH("k", Table1[[#This Row],[Column1]])-1), 0)</f>
        <v>0</v>
      </c>
      <c r="L2018" s="16" t="str">
        <f>IF(Table1[[#This Row],[Column2]]=0, Table1[[#This Row],[Column1]], Table1[[#This Row],[Column2]]*1000)</f>
        <v>981</v>
      </c>
      <c r="M2018" s="14" t="str">
        <f>IFERROR(MID(Table1[[#This Row],[price]],SEARCH("¹",Table1[[#This Row],[price]])+1, 10), MID(Table1[[#This Row],[price]],SEARCH("Rs. ",Table1[[#This Row],[price]])+4, 10))</f>
        <v>999</v>
      </c>
      <c r="N2018" s="6" t="str">
        <f>IF(ISNUMBER(SEARCH("Men", Table1[[#This Row],[name]])), "Men", "Women")</f>
        <v>Men</v>
      </c>
      <c r="O2018" s="6"/>
      <c r="P2018" s="6"/>
    </row>
    <row r="2019" spans="1:16" ht="19.8" customHeight="1" x14ac:dyDescent="0.3">
      <c r="A2019" t="s">
        <v>127</v>
      </c>
      <c r="B2019" t="s">
        <v>7701</v>
      </c>
      <c r="C2019" t="s">
        <v>150</v>
      </c>
      <c r="D2019" t="s">
        <v>10</v>
      </c>
      <c r="E2019" s="1" t="s">
        <v>7702</v>
      </c>
      <c r="F2019" t="s">
        <v>373</v>
      </c>
      <c r="G2019" s="1" t="s">
        <v>7703</v>
      </c>
      <c r="H2019" t="s">
        <v>147</v>
      </c>
      <c r="I2019" s="10" t="str">
        <f>IFERROR(LEFT(Table1[[#This Row],[ratingOld]],SEARCH("|", Table1[[#This Row],[ratingOld]])-2), AVERAGE(Table1[Ratings]))</f>
        <v>3.9</v>
      </c>
      <c r="J2019" s="1" t="str">
        <f>IF(Table1[[#This Row],[numBuyers]]&lt;&gt;"None",LEFT(Table1[[#This Row],[numBuyers]],SEARCH(" ",Table1[[#This Row],[numBuyers]])-1), "None")</f>
        <v>4.7k</v>
      </c>
      <c r="K2019" s="1" t="str">
        <f>IFERROR(LEFT(Table1[[#This Row],[Column1]],SEARCH("k", Table1[[#This Row],[Column1]])-1), 0)</f>
        <v>4.7</v>
      </c>
      <c r="L2019" s="16">
        <f>IF(Table1[[#This Row],[Column2]]=0, Table1[[#This Row],[Column1]], Table1[[#This Row],[Column2]]*1000)</f>
        <v>4700</v>
      </c>
      <c r="M2019" s="14" t="str">
        <f>IFERROR(MID(Table1[[#This Row],[price]],SEARCH("¹",Table1[[#This Row],[price]])+1, 10), MID(Table1[[#This Row],[price]],SEARCH("Rs. ",Table1[[#This Row],[price]])+4, 10))</f>
        <v>1274</v>
      </c>
      <c r="N2019" s="6" t="str">
        <f>IF(ISNUMBER(SEARCH("Men", Table1[[#This Row],[name]])), "Men", "Women")</f>
        <v>Men</v>
      </c>
      <c r="O2019" s="6"/>
      <c r="P2019" s="6"/>
    </row>
    <row r="2020" spans="1:16" ht="19.8" customHeight="1" x14ac:dyDescent="0.3">
      <c r="A2020" t="s">
        <v>140</v>
      </c>
      <c r="B2020" t="s">
        <v>7704</v>
      </c>
      <c r="C2020" t="s">
        <v>967</v>
      </c>
      <c r="D2020" t="s">
        <v>68</v>
      </c>
      <c r="E2020" s="1" t="s">
        <v>7705</v>
      </c>
      <c r="F2020" s="1" t="s">
        <v>2983</v>
      </c>
      <c r="G2020" s="1" t="s">
        <v>2049</v>
      </c>
      <c r="H2020" t="s">
        <v>1629</v>
      </c>
      <c r="I2020" s="10" t="str">
        <f>IFERROR(LEFT(Table1[[#This Row],[ratingOld]],SEARCH("|", Table1[[#This Row],[ratingOld]])-2), AVERAGE(Table1[Ratings]))</f>
        <v>4</v>
      </c>
      <c r="J2020" s="1" t="str">
        <f>IF(Table1[[#This Row],[numBuyers]]&lt;&gt;"None",LEFT(Table1[[#This Row],[numBuyers]],SEARCH(" ",Table1[[#This Row],[numBuyers]])-1), "None")</f>
        <v>2.8k</v>
      </c>
      <c r="K2020" s="1" t="str">
        <f>IFERROR(LEFT(Table1[[#This Row],[Column1]],SEARCH("k", Table1[[#This Row],[Column1]])-1), 0)</f>
        <v>2.8</v>
      </c>
      <c r="L2020" s="16">
        <f>IF(Table1[[#This Row],[Column2]]=0, Table1[[#This Row],[Column1]], Table1[[#This Row],[Column2]]*1000)</f>
        <v>2800</v>
      </c>
      <c r="M2020" s="14" t="str">
        <f>IFERROR(MID(Table1[[#This Row],[price]],SEARCH("¹",Table1[[#This Row],[price]])+1, 10), MID(Table1[[#This Row],[price]],SEARCH("Rs. ",Table1[[#This Row],[price]])+4, 10))</f>
        <v>1799</v>
      </c>
      <c r="N2020" s="6" t="str">
        <f>IF(ISNUMBER(SEARCH("Men", Table1[[#This Row],[name]])), "Men", "Women")</f>
        <v>Men</v>
      </c>
      <c r="O2020" s="6"/>
      <c r="P2020" s="6"/>
    </row>
    <row r="2021" spans="1:16" ht="19.8" customHeight="1" x14ac:dyDescent="0.3">
      <c r="A2021" t="s">
        <v>475</v>
      </c>
      <c r="B2021" t="s">
        <v>7706</v>
      </c>
      <c r="C2021" t="s">
        <v>1859</v>
      </c>
      <c r="D2021" t="s">
        <v>201</v>
      </c>
      <c r="E2021" t="s">
        <v>7707</v>
      </c>
      <c r="F2021" s="1" t="s">
        <v>2126</v>
      </c>
      <c r="G2021" s="1" t="s">
        <v>7708</v>
      </c>
      <c r="H2021" t="s">
        <v>2797</v>
      </c>
      <c r="I2021" s="10" t="str">
        <f>IFERROR(LEFT(Table1[[#This Row],[ratingOld]],SEARCH("|", Table1[[#This Row],[ratingOld]])-2), AVERAGE(Table1[Ratings]))</f>
        <v>4.4</v>
      </c>
      <c r="J2021" s="1" t="str">
        <f>IF(Table1[[#This Row],[numBuyers]]&lt;&gt;"None",LEFT(Table1[[#This Row],[numBuyers]],SEARCH(" ",Table1[[#This Row],[numBuyers]])-1), "None")</f>
        <v>369</v>
      </c>
      <c r="K2021" s="1">
        <f>IFERROR(LEFT(Table1[[#This Row],[Column1]],SEARCH("k", Table1[[#This Row],[Column1]])-1), 0)</f>
        <v>0</v>
      </c>
      <c r="L2021" s="16" t="str">
        <f>IF(Table1[[#This Row],[Column2]]=0, Table1[[#This Row],[Column1]], Table1[[#This Row],[Column2]]*1000)</f>
        <v>369</v>
      </c>
      <c r="M2021" s="14" t="str">
        <f>IFERROR(MID(Table1[[#This Row],[price]],SEARCH("¹",Table1[[#This Row],[price]])+1, 10), MID(Table1[[#This Row],[price]],SEARCH("Rs. ",Table1[[#This Row],[price]])+4, 10))</f>
        <v>839</v>
      </c>
      <c r="N2021" s="6" t="str">
        <f>IF(ISNUMBER(SEARCH("Men", Table1[[#This Row],[name]])), "Men", "Women")</f>
        <v>Men</v>
      </c>
      <c r="O2021" s="6"/>
      <c r="P2021" s="6"/>
    </row>
    <row r="2022" spans="1:16" ht="19.8" hidden="1" customHeight="1" x14ac:dyDescent="0.3">
      <c r="A2022" t="s">
        <v>1052</v>
      </c>
      <c r="B2022" t="s">
        <v>7709</v>
      </c>
      <c r="C2022" t="s">
        <v>6984</v>
      </c>
      <c r="D2022" t="s">
        <v>194</v>
      </c>
      <c r="E2022" s="1" t="s">
        <v>7710</v>
      </c>
      <c r="F2022" s="1" t="s">
        <v>7711</v>
      </c>
      <c r="G2022" t="s">
        <v>21</v>
      </c>
      <c r="H2022" t="s">
        <v>21</v>
      </c>
      <c r="I2022" s="1" t="str">
        <f ca="1">IFERROR(LEFT(Table1[[#This Row],[ratingOld]],SEARCH("|", Table1[[#This Row],[ratingOld]])-2), AVERAGE(Table1[Ratings]))</f>
        <v>4.4</v>
      </c>
      <c r="J2022" s="1" t="str">
        <f>IF(Table1[[#This Row],[numBuyers]]&lt;&gt;"None",LEFT(Table1[[#This Row],[numBuyers]],SEARCH(" ",Table1[[#This Row],[numBuyers]])-1), "None")</f>
        <v>None</v>
      </c>
      <c r="K2022" s="1">
        <f>IFERROR(LEFT(Table1[[#This Row],[Column1]],SEARCH("k", Table1[[#This Row],[Column1]])-1), 0)</f>
        <v>0</v>
      </c>
      <c r="L2022" s="6" t="str">
        <f>IF(Table1[[#This Row],[Column2]]=0, Table1[[#This Row],[Column1]], Table1[[#This Row],[Column2]]*1000)</f>
        <v>None</v>
      </c>
      <c r="M2022" s="6" t="str">
        <f>IFERROR(MID(Table1[[#This Row],[price]],SEARCH("¹",Table1[[#This Row],[price]])+1, 10), MID(Table1[[#This Row],[price]],SEARCH("Rs. ",Table1[[#This Row],[price]])+4, 10))</f>
        <v>3149</v>
      </c>
      <c r="N2022" s="6" t="str">
        <f>IF(ISNUMBER(SEARCH("Men", Table1[[#This Row],[name]])), "Men", "Women")</f>
        <v>Men</v>
      </c>
      <c r="O2022" s="6" t="str">
        <f>TRIM(RIGHT(SUBSTITUTE(Table1[[#This Row],[name]], " ", REPT(" ", 100)), 100))</f>
        <v>Sliders</v>
      </c>
      <c r="P202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023" spans="1:16" ht="19.8" customHeight="1" x14ac:dyDescent="0.3">
      <c r="A2023" t="s">
        <v>120</v>
      </c>
      <c r="B2023" t="s">
        <v>7712</v>
      </c>
      <c r="C2023" t="s">
        <v>967</v>
      </c>
      <c r="D2023" t="s">
        <v>7713</v>
      </c>
      <c r="E2023" t="s">
        <v>26</v>
      </c>
      <c r="F2023" t="s">
        <v>21</v>
      </c>
      <c r="G2023" s="1" t="s">
        <v>7714</v>
      </c>
      <c r="H2023" t="s">
        <v>7715</v>
      </c>
      <c r="I2023" s="10" t="str">
        <f>IFERROR(LEFT(Table1[[#This Row],[ratingOld]],SEARCH("|", Table1[[#This Row],[ratingOld]])-2), AVERAGE(Table1[Ratings]))</f>
        <v>4.2</v>
      </c>
      <c r="J2023" s="1" t="str">
        <f>IF(Table1[[#This Row],[numBuyers]]&lt;&gt;"None",LEFT(Table1[[#This Row],[numBuyers]],SEARCH(" ",Table1[[#This Row],[numBuyers]])-1), "None")</f>
        <v>222</v>
      </c>
      <c r="K2023" s="1">
        <f>IFERROR(LEFT(Table1[[#This Row],[Column1]],SEARCH("k", Table1[[#This Row],[Column1]])-1), 0)</f>
        <v>0</v>
      </c>
      <c r="L2023" s="16" t="str">
        <f>IF(Table1[[#This Row],[Column2]]=0, Table1[[#This Row],[Column1]], Table1[[#This Row],[Column2]]*1000)</f>
        <v>222</v>
      </c>
      <c r="M2023" s="14" t="str">
        <f>IFERROR(MID(Table1[[#This Row],[price]],SEARCH("¹",Table1[[#This Row],[price]])+1, 10), MID(Table1[[#This Row],[price]],SEARCH("Rs. ",Table1[[#This Row],[price]])+4, 10))</f>
        <v>1799</v>
      </c>
      <c r="N2023" s="6" t="str">
        <f>IF(ISNUMBER(SEARCH("Men", Table1[[#This Row],[name]])), "Men", "Women")</f>
        <v>Women</v>
      </c>
      <c r="O2023" s="6"/>
      <c r="P2023" s="6"/>
    </row>
    <row r="2024" spans="1:16" ht="19.8" customHeight="1" x14ac:dyDescent="0.3">
      <c r="A2024" t="s">
        <v>240</v>
      </c>
      <c r="B2024" t="s">
        <v>7716</v>
      </c>
      <c r="C2024" t="s">
        <v>299</v>
      </c>
      <c r="D2024" t="s">
        <v>908</v>
      </c>
      <c r="E2024" s="1" t="s">
        <v>7717</v>
      </c>
      <c r="F2024" s="1" t="s">
        <v>4964</v>
      </c>
      <c r="G2024" s="1" t="s">
        <v>7718</v>
      </c>
      <c r="H2024" t="s">
        <v>7719</v>
      </c>
      <c r="I2024" s="10" t="str">
        <f>IFERROR(LEFT(Table1[[#This Row],[ratingOld]],SEARCH("|", Table1[[#This Row],[ratingOld]])-2), AVERAGE(Table1[Ratings]))</f>
        <v>3.8</v>
      </c>
      <c r="J2024" s="1" t="str">
        <f>IF(Table1[[#This Row],[numBuyers]]&lt;&gt;"None",LEFT(Table1[[#This Row],[numBuyers]],SEARCH(" ",Table1[[#This Row],[numBuyers]])-1), "None")</f>
        <v>92</v>
      </c>
      <c r="K2024" s="1">
        <f>IFERROR(LEFT(Table1[[#This Row],[Column1]],SEARCH("k", Table1[[#This Row],[Column1]])-1), 0)</f>
        <v>0</v>
      </c>
      <c r="L2024" s="16" t="str">
        <f>IF(Table1[[#This Row],[Column2]]=0, Table1[[#This Row],[Column1]], Table1[[#This Row],[Column2]]*1000)</f>
        <v>92</v>
      </c>
      <c r="M2024" s="14" t="str">
        <f>IFERROR(MID(Table1[[#This Row],[price]],SEARCH("¹",Table1[[#This Row],[price]])+1, 10), MID(Table1[[#This Row],[price]],SEARCH("Rs. ",Table1[[#This Row],[price]])+4, 10))</f>
        <v>797</v>
      </c>
      <c r="N2024" s="6" t="str">
        <f>IF(ISNUMBER(SEARCH("Men", Table1[[#This Row],[name]])), "Men", "Women")</f>
        <v>Men</v>
      </c>
      <c r="O2024" s="6"/>
      <c r="P2024" s="6"/>
    </row>
    <row r="2025" spans="1:16" ht="19.8" customHeight="1" x14ac:dyDescent="0.3">
      <c r="A2025" t="s">
        <v>4715</v>
      </c>
      <c r="B2025" t="s">
        <v>7720</v>
      </c>
      <c r="C2025" t="s">
        <v>5999</v>
      </c>
      <c r="D2025" t="s">
        <v>106</v>
      </c>
      <c r="E2025" s="1" t="s">
        <v>7721</v>
      </c>
      <c r="F2025" t="s">
        <v>7722</v>
      </c>
      <c r="G2025" s="1" t="s">
        <v>7723</v>
      </c>
      <c r="H2025" t="s">
        <v>5763</v>
      </c>
      <c r="I2025" s="10" t="str">
        <f>IFERROR(LEFT(Table1[[#This Row],[ratingOld]],SEARCH("|", Table1[[#This Row],[ratingOld]])-2), AVERAGE(Table1[Ratings]))</f>
        <v>4.2</v>
      </c>
      <c r="J2025" s="1" t="str">
        <f>IF(Table1[[#This Row],[numBuyers]]&lt;&gt;"None",LEFT(Table1[[#This Row],[numBuyers]],SEARCH(" ",Table1[[#This Row],[numBuyers]])-1), "None")</f>
        <v>77</v>
      </c>
      <c r="K2025" s="1">
        <f>IFERROR(LEFT(Table1[[#This Row],[Column1]],SEARCH("k", Table1[[#This Row],[Column1]])-1), 0)</f>
        <v>0</v>
      </c>
      <c r="L2025" s="16" t="str">
        <f>IF(Table1[[#This Row],[Column2]]=0, Table1[[#This Row],[Column1]], Table1[[#This Row],[Column2]]*1000)</f>
        <v>77</v>
      </c>
      <c r="M2025" s="14" t="str">
        <f>IFERROR(MID(Table1[[#This Row],[price]],SEARCH("¹",Table1[[#This Row],[price]])+1, 10), MID(Table1[[#This Row],[price]],SEARCH("Rs. ",Table1[[#This Row],[price]])+4, 10))</f>
        <v>2149</v>
      </c>
      <c r="N2025" s="6" t="str">
        <f>IF(ISNUMBER(SEARCH("Men", Table1[[#This Row],[name]])), "Men", "Women")</f>
        <v>Men</v>
      </c>
      <c r="O2025" s="6"/>
      <c r="P2025" s="6"/>
    </row>
    <row r="2026" spans="1:16" ht="19.8" customHeight="1" x14ac:dyDescent="0.3">
      <c r="A2026" t="s">
        <v>6714</v>
      </c>
      <c r="B2026" t="s">
        <v>6715</v>
      </c>
      <c r="C2026" t="s">
        <v>6493</v>
      </c>
      <c r="D2026" t="s">
        <v>99</v>
      </c>
      <c r="E2026" s="1" t="s">
        <v>6716</v>
      </c>
      <c r="F2026" s="1" t="s">
        <v>2489</v>
      </c>
      <c r="G2026" s="1" t="s">
        <v>6717</v>
      </c>
      <c r="H2026" t="s">
        <v>5112</v>
      </c>
      <c r="I2026" s="10" t="str">
        <f>IFERROR(LEFT(Table1[[#This Row],[ratingOld]],SEARCH("|", Table1[[#This Row],[ratingOld]])-2), AVERAGE(Table1[Ratings]))</f>
        <v>4.5</v>
      </c>
      <c r="J2026" s="1" t="str">
        <f>IF(Table1[[#This Row],[numBuyers]]&lt;&gt;"None",LEFT(Table1[[#This Row],[numBuyers]],SEARCH(" ",Table1[[#This Row],[numBuyers]])-1), "None")</f>
        <v>208</v>
      </c>
      <c r="K2026" s="1">
        <f>IFERROR(LEFT(Table1[[#This Row],[Column1]],SEARCH("k", Table1[[#This Row],[Column1]])-1), 0)</f>
        <v>0</v>
      </c>
      <c r="L2026" s="16" t="str">
        <f>IF(Table1[[#This Row],[Column2]]=0, Table1[[#This Row],[Column1]], Table1[[#This Row],[Column2]]*1000)</f>
        <v>208</v>
      </c>
      <c r="M2026" s="14" t="str">
        <f>IFERROR(MID(Table1[[#This Row],[price]],SEARCH("¹",Table1[[#This Row],[price]])+1, 10), MID(Table1[[#This Row],[price]],SEARCH("Rs. ",Table1[[#This Row],[price]])+4, 10))</f>
        <v>2549</v>
      </c>
      <c r="N2026" s="6" t="str">
        <f>IF(ISNUMBER(SEARCH("Men", Table1[[#This Row],[name]])), "Men", "Women")</f>
        <v>Men</v>
      </c>
      <c r="O2026" s="6"/>
      <c r="P2026" s="6"/>
    </row>
    <row r="2027" spans="1:16" ht="19.8" customHeight="1" x14ac:dyDescent="0.3">
      <c r="A2027" t="s">
        <v>2778</v>
      </c>
      <c r="B2027" t="s">
        <v>7724</v>
      </c>
      <c r="C2027" t="s">
        <v>3993</v>
      </c>
      <c r="D2027" t="s">
        <v>2812</v>
      </c>
      <c r="E2027" s="1" t="s">
        <v>7725</v>
      </c>
      <c r="F2027" s="1" t="s">
        <v>7726</v>
      </c>
      <c r="G2027" s="1" t="s">
        <v>7727</v>
      </c>
      <c r="H2027" t="s">
        <v>2966</v>
      </c>
      <c r="I2027" s="10" t="str">
        <f>IFERROR(LEFT(Table1[[#This Row],[ratingOld]],SEARCH("|", Table1[[#This Row],[ratingOld]])-2), AVERAGE(Table1[Ratings]))</f>
        <v>4.4</v>
      </c>
      <c r="J2027" s="1" t="str">
        <f>IF(Table1[[#This Row],[numBuyers]]&lt;&gt;"None",LEFT(Table1[[#This Row],[numBuyers]],SEARCH(" ",Table1[[#This Row],[numBuyers]])-1), "None")</f>
        <v>56</v>
      </c>
      <c r="K2027" s="1">
        <f>IFERROR(LEFT(Table1[[#This Row],[Column1]],SEARCH("k", Table1[[#This Row],[Column1]])-1), 0)</f>
        <v>0</v>
      </c>
      <c r="L2027" s="16" t="str">
        <f>IF(Table1[[#This Row],[Column2]]=0, Table1[[#This Row],[Column1]], Table1[[#This Row],[Column2]]*1000)</f>
        <v>56</v>
      </c>
      <c r="M2027" s="14" t="str">
        <f>IFERROR(MID(Table1[[#This Row],[price]],SEARCH("¹",Table1[[#This Row],[price]])+1, 10), MID(Table1[[#This Row],[price]],SEARCH("Rs. ",Table1[[#This Row],[price]])+4, 10))</f>
        <v>659</v>
      </c>
      <c r="N2027" s="6" t="str">
        <f>IF(ISNUMBER(SEARCH("Men", Table1[[#This Row],[name]])), "Men", "Women")</f>
        <v>Men</v>
      </c>
      <c r="O2027" s="6"/>
      <c r="P2027" s="6"/>
    </row>
    <row r="2028" spans="1:16" ht="19.8" customHeight="1" x14ac:dyDescent="0.3">
      <c r="A2028" t="s">
        <v>127</v>
      </c>
      <c r="B2028" t="s">
        <v>7728</v>
      </c>
      <c r="C2028" t="s">
        <v>1560</v>
      </c>
      <c r="D2028" t="s">
        <v>908</v>
      </c>
      <c r="E2028" t="s">
        <v>7729</v>
      </c>
      <c r="F2028" s="1" t="s">
        <v>7730</v>
      </c>
      <c r="G2028" s="1" t="s">
        <v>473</v>
      </c>
      <c r="H2028" t="s">
        <v>474</v>
      </c>
      <c r="I2028" s="10" t="str">
        <f>IFERROR(LEFT(Table1[[#This Row],[ratingOld]],SEARCH("|", Table1[[#This Row],[ratingOld]])-2), AVERAGE(Table1[Ratings]))</f>
        <v>4.1</v>
      </c>
      <c r="J2028" s="1" t="str">
        <f>IF(Table1[[#This Row],[numBuyers]]&lt;&gt;"None",LEFT(Table1[[#This Row],[numBuyers]],SEARCH(" ",Table1[[#This Row],[numBuyers]])-1), "None")</f>
        <v>126</v>
      </c>
      <c r="K2028" s="1">
        <f>IFERROR(LEFT(Table1[[#This Row],[Column1]],SEARCH("k", Table1[[#This Row],[Column1]])-1), 0)</f>
        <v>0</v>
      </c>
      <c r="L2028" s="16" t="str">
        <f>IF(Table1[[#This Row],[Column2]]=0, Table1[[#This Row],[Column1]], Table1[[#This Row],[Column2]]*1000)</f>
        <v>126</v>
      </c>
      <c r="M2028" s="14" t="str">
        <f>IFERROR(MID(Table1[[#This Row],[price]],SEARCH("¹",Table1[[#This Row],[price]])+1, 10), MID(Table1[[#This Row],[price]],SEARCH("Rs. ",Table1[[#This Row],[price]])+4, 10))</f>
        <v>419</v>
      </c>
      <c r="N2028" s="6" t="str">
        <f>IF(ISNUMBER(SEARCH("Men", Table1[[#This Row],[name]])), "Men", "Women")</f>
        <v>Men</v>
      </c>
      <c r="O2028" s="6"/>
      <c r="P2028" s="6"/>
    </row>
    <row r="2029" spans="1:16" ht="19.8" customHeight="1" x14ac:dyDescent="0.3">
      <c r="A2029" t="s">
        <v>288</v>
      </c>
      <c r="B2029" t="s">
        <v>7731</v>
      </c>
      <c r="C2029" t="s">
        <v>7732</v>
      </c>
      <c r="D2029" t="s">
        <v>163</v>
      </c>
      <c r="E2029" t="s">
        <v>7733</v>
      </c>
      <c r="F2029" t="s">
        <v>3981</v>
      </c>
      <c r="G2029" s="1" t="s">
        <v>7734</v>
      </c>
      <c r="H2029" t="s">
        <v>167</v>
      </c>
      <c r="I2029" s="10" t="str">
        <f>IFERROR(LEFT(Table1[[#This Row],[ratingOld]],SEARCH("|", Table1[[#This Row],[ratingOld]])-2), AVERAGE(Table1[Ratings]))</f>
        <v>4.1</v>
      </c>
      <c r="J2029" s="1" t="str">
        <f>IF(Table1[[#This Row],[numBuyers]]&lt;&gt;"None",LEFT(Table1[[#This Row],[numBuyers]],SEARCH(" ",Table1[[#This Row],[numBuyers]])-1), "None")</f>
        <v>6.4k</v>
      </c>
      <c r="K2029" s="1" t="str">
        <f>IFERROR(LEFT(Table1[[#This Row],[Column1]],SEARCH("k", Table1[[#This Row],[Column1]])-1), 0)</f>
        <v>6.4</v>
      </c>
      <c r="L2029" s="16">
        <f>IF(Table1[[#This Row],[Column2]]=0, Table1[[#This Row],[Column1]], Table1[[#This Row],[Column2]]*1000)</f>
        <v>6400</v>
      </c>
      <c r="M2029" s="14" t="str">
        <f>IFERROR(MID(Table1[[#This Row],[price]],SEARCH("¹",Table1[[#This Row],[price]])+1, 10), MID(Table1[[#This Row],[price]],SEARCH("Rs. ",Table1[[#This Row],[price]])+4, 10))</f>
        <v>472</v>
      </c>
      <c r="N2029" s="6" t="str">
        <f>IF(ISNUMBER(SEARCH("Men", Table1[[#This Row],[name]])), "Men", "Women")</f>
        <v>Men</v>
      </c>
      <c r="O2029" s="6"/>
      <c r="P2029" s="6"/>
    </row>
    <row r="2030" spans="1:16" ht="19.8" hidden="1" customHeight="1" x14ac:dyDescent="0.3">
      <c r="A2030" t="s">
        <v>7735</v>
      </c>
      <c r="B2030" t="s">
        <v>7736</v>
      </c>
      <c r="C2030" t="s">
        <v>7737</v>
      </c>
      <c r="D2030" t="s">
        <v>21</v>
      </c>
      <c r="E2030" s="1" t="s">
        <v>7738</v>
      </c>
      <c r="F2030" t="s">
        <v>21</v>
      </c>
      <c r="G2030" t="s">
        <v>21</v>
      </c>
      <c r="H2030" t="s">
        <v>21</v>
      </c>
      <c r="I2030" s="1" t="str">
        <f ca="1">IFERROR(LEFT(Table1[[#This Row],[ratingOld]],SEARCH("|", Table1[[#This Row],[ratingOld]])-2), AVERAGE(Table1[Ratings]))</f>
        <v>4.4</v>
      </c>
      <c r="J2030" s="1" t="str">
        <f>IF(Table1[[#This Row],[numBuyers]]&lt;&gt;"None",LEFT(Table1[[#This Row],[numBuyers]],SEARCH(" ",Table1[[#This Row],[numBuyers]])-1), "None")</f>
        <v>None</v>
      </c>
      <c r="K2030" s="1">
        <f>IFERROR(LEFT(Table1[[#This Row],[Column1]],SEARCH("k", Table1[[#This Row],[Column1]])-1), 0)</f>
        <v>0</v>
      </c>
      <c r="L2030" s="6" t="str">
        <f>IF(Table1[[#This Row],[Column2]]=0, Table1[[#This Row],[Column1]], Table1[[#This Row],[Column2]]*1000)</f>
        <v>None</v>
      </c>
      <c r="M2030" s="6" t="str">
        <f>IFERROR(MID(Table1[[#This Row],[price]],SEARCH("¹",Table1[[#This Row],[price]])+1, 10), MID(Table1[[#This Row],[price]],SEARCH("Rs. ",Table1[[#This Row],[price]])+4, 10))</f>
        <v>26995</v>
      </c>
      <c r="N2030" s="6" t="str">
        <f>IF(ISNUMBER(SEARCH("Men", Table1[[#This Row],[name]])), "Men", "Women")</f>
        <v>Men</v>
      </c>
      <c r="O2030" s="6" t="str">
        <f>TRIM(RIGHT(SUBSTITUTE(Table1[[#This Row],[name]], " ", REPT(" ", 100)), 100))</f>
        <v>3030MCLIGBU</v>
      </c>
      <c r="P203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031" spans="1:16" ht="19.8" customHeight="1" x14ac:dyDescent="0.3">
      <c r="A2031" t="s">
        <v>965</v>
      </c>
      <c r="B2031" t="s">
        <v>7739</v>
      </c>
      <c r="C2031" t="s">
        <v>2752</v>
      </c>
      <c r="D2031" t="s">
        <v>2753</v>
      </c>
      <c r="E2031" t="s">
        <v>26</v>
      </c>
      <c r="F2031" s="1" t="s">
        <v>7740</v>
      </c>
      <c r="G2031" s="1" t="s">
        <v>7741</v>
      </c>
      <c r="H2031" t="s">
        <v>5455</v>
      </c>
      <c r="I2031" s="10" t="str">
        <f>IFERROR(LEFT(Table1[[#This Row],[ratingOld]],SEARCH("|", Table1[[#This Row],[ratingOld]])-2), AVERAGE(Table1[Ratings]))</f>
        <v>4.4</v>
      </c>
      <c r="J2031" s="1" t="str">
        <f>IF(Table1[[#This Row],[numBuyers]]&lt;&gt;"None",LEFT(Table1[[#This Row],[numBuyers]],SEARCH(" ",Table1[[#This Row],[numBuyers]])-1), "None")</f>
        <v>110</v>
      </c>
      <c r="K2031" s="1">
        <f>IFERROR(LEFT(Table1[[#This Row],[Column1]],SEARCH("k", Table1[[#This Row],[Column1]])-1), 0)</f>
        <v>0</v>
      </c>
      <c r="L2031" s="16" t="str">
        <f>IF(Table1[[#This Row],[Column2]]=0, Table1[[#This Row],[Column1]], Table1[[#This Row],[Column2]]*1000)</f>
        <v>110</v>
      </c>
      <c r="M2031" s="14" t="str">
        <f>IFERROR(MID(Table1[[#This Row],[price]],SEARCH("¹",Table1[[#This Row],[price]])+1, 10), MID(Table1[[#This Row],[price]],SEARCH("Rs. ",Table1[[#This Row],[price]])+4, 10))</f>
        <v>3499</v>
      </c>
      <c r="N2031" s="6" t="str">
        <f>IF(ISNUMBER(SEARCH("Men", Table1[[#This Row],[name]])), "Men", "Women")</f>
        <v>Women</v>
      </c>
      <c r="O2031" s="6"/>
      <c r="P2031" s="6"/>
    </row>
    <row r="2032" spans="1:16" ht="19.8" customHeight="1" x14ac:dyDescent="0.3">
      <c r="A2032" t="s">
        <v>219</v>
      </c>
      <c r="B2032" t="s">
        <v>7742</v>
      </c>
      <c r="C2032" t="s">
        <v>7743</v>
      </c>
      <c r="D2032" t="s">
        <v>106</v>
      </c>
      <c r="E2032" s="1" t="s">
        <v>7744</v>
      </c>
      <c r="F2032" t="s">
        <v>21</v>
      </c>
      <c r="G2032" s="1" t="s">
        <v>7745</v>
      </c>
      <c r="H2032" t="s">
        <v>1264</v>
      </c>
      <c r="I2032" s="10" t="str">
        <f>IFERROR(LEFT(Table1[[#This Row],[ratingOld]],SEARCH("|", Table1[[#This Row],[ratingOld]])-2), AVERAGE(Table1[Ratings]))</f>
        <v>4.5</v>
      </c>
      <c r="J2032" s="1" t="str">
        <f>IF(Table1[[#This Row],[numBuyers]]&lt;&gt;"None",LEFT(Table1[[#This Row],[numBuyers]],SEARCH(" ",Table1[[#This Row],[numBuyers]])-1), "None")</f>
        <v>73</v>
      </c>
      <c r="K2032" s="1">
        <f>IFERROR(LEFT(Table1[[#This Row],[Column1]],SEARCH("k", Table1[[#This Row],[Column1]])-1), 0)</f>
        <v>0</v>
      </c>
      <c r="L2032" s="16" t="str">
        <f>IF(Table1[[#This Row],[Column2]]=0, Table1[[#This Row],[Column1]], Table1[[#This Row],[Column2]]*1000)</f>
        <v>73</v>
      </c>
      <c r="M2032" s="14" t="str">
        <f>IFERROR(MID(Table1[[#This Row],[price]],SEARCH("¹",Table1[[#This Row],[price]])+1, 10), MID(Table1[[#This Row],[price]],SEARCH("Rs. ",Table1[[#This Row],[price]])+4, 10))</f>
        <v>7247</v>
      </c>
      <c r="N2032" s="6" t="str">
        <f>IF(ISNUMBER(SEARCH("Men", Table1[[#This Row],[name]])), "Men", "Women")</f>
        <v>Men</v>
      </c>
      <c r="O2032" s="6"/>
      <c r="P2032" s="6"/>
    </row>
    <row r="2033" spans="1:16" ht="19.8" customHeight="1" x14ac:dyDescent="0.3">
      <c r="A2033" t="s">
        <v>240</v>
      </c>
      <c r="B2033" t="s">
        <v>7746</v>
      </c>
      <c r="C2033" t="s">
        <v>229</v>
      </c>
      <c r="D2033" t="s">
        <v>68</v>
      </c>
      <c r="E2033" s="1" t="s">
        <v>7747</v>
      </c>
      <c r="F2033" s="1" t="s">
        <v>689</v>
      </c>
      <c r="G2033" s="1" t="s">
        <v>7748</v>
      </c>
      <c r="H2033" t="s">
        <v>1629</v>
      </c>
      <c r="I2033" s="10" t="str">
        <f>IFERROR(LEFT(Table1[[#This Row],[ratingOld]],SEARCH("|", Table1[[#This Row],[ratingOld]])-2), AVERAGE(Table1[Ratings]))</f>
        <v>4.1</v>
      </c>
      <c r="J2033" s="1" t="str">
        <f>IF(Table1[[#This Row],[numBuyers]]&lt;&gt;"None",LEFT(Table1[[#This Row],[numBuyers]],SEARCH(" ",Table1[[#This Row],[numBuyers]])-1), "None")</f>
        <v>2.8k</v>
      </c>
      <c r="K2033" s="1" t="str">
        <f>IFERROR(LEFT(Table1[[#This Row],[Column1]],SEARCH("k", Table1[[#This Row],[Column1]])-1), 0)</f>
        <v>2.8</v>
      </c>
      <c r="L2033" s="16">
        <f>IF(Table1[[#This Row],[Column2]]=0, Table1[[#This Row],[Column1]], Table1[[#This Row],[Column2]]*1000)</f>
        <v>2800</v>
      </c>
      <c r="M2033" s="14" t="str">
        <f>IFERROR(MID(Table1[[#This Row],[price]],SEARCH("¹",Table1[[#This Row],[price]])+1, 10), MID(Table1[[#This Row],[price]],SEARCH("Rs. ",Table1[[#This Row],[price]])+4, 10))</f>
        <v>674</v>
      </c>
      <c r="N2033" s="6" t="str">
        <f>IF(ISNUMBER(SEARCH("Men", Table1[[#This Row],[name]])), "Men", "Women")</f>
        <v>Men</v>
      </c>
      <c r="O2033" s="6"/>
      <c r="P2033" s="6"/>
    </row>
    <row r="2034" spans="1:16" ht="19.8" customHeight="1" x14ac:dyDescent="0.3">
      <c r="A2034" t="s">
        <v>7749</v>
      </c>
      <c r="B2034" t="s">
        <v>7750</v>
      </c>
      <c r="C2034" t="s">
        <v>2629</v>
      </c>
      <c r="D2034" t="s">
        <v>1684</v>
      </c>
      <c r="E2034" s="1" t="s">
        <v>7751</v>
      </c>
      <c r="F2034" t="s">
        <v>7752</v>
      </c>
      <c r="G2034" s="1" t="s">
        <v>7753</v>
      </c>
      <c r="H2034" t="s">
        <v>7754</v>
      </c>
      <c r="I2034" s="10" t="str">
        <f>IFERROR(LEFT(Table1[[#This Row],[ratingOld]],SEARCH("|", Table1[[#This Row],[ratingOld]])-2), AVERAGE(Table1[Ratings]))</f>
        <v>4.4</v>
      </c>
      <c r="J2034" s="1" t="str">
        <f>IF(Table1[[#This Row],[numBuyers]]&lt;&gt;"None",LEFT(Table1[[#This Row],[numBuyers]],SEARCH(" ",Table1[[#This Row],[numBuyers]])-1), "None")</f>
        <v>206</v>
      </c>
      <c r="K2034" s="1">
        <f>IFERROR(LEFT(Table1[[#This Row],[Column1]],SEARCH("k", Table1[[#This Row],[Column1]])-1), 0)</f>
        <v>0</v>
      </c>
      <c r="L2034" s="16" t="str">
        <f>IF(Table1[[#This Row],[Column2]]=0, Table1[[#This Row],[Column1]], Table1[[#This Row],[Column2]]*1000)</f>
        <v>206</v>
      </c>
      <c r="M2034" s="14" t="str">
        <f>IFERROR(MID(Table1[[#This Row],[price]],SEARCH("¹",Table1[[#This Row],[price]])+1, 10), MID(Table1[[#This Row],[price]],SEARCH("Rs. ",Table1[[#This Row],[price]])+4, 10))</f>
        <v>479</v>
      </c>
      <c r="N2034" s="6" t="str">
        <f>IF(ISNUMBER(SEARCH("Men", Table1[[#This Row],[name]])), "Men", "Women")</f>
        <v>Women</v>
      </c>
      <c r="O2034" s="6"/>
      <c r="P2034" s="6"/>
    </row>
    <row r="2035" spans="1:16" ht="19.8" hidden="1" customHeight="1" x14ac:dyDescent="0.3">
      <c r="A2035" t="s">
        <v>7273</v>
      </c>
      <c r="B2035" t="s">
        <v>7755</v>
      </c>
      <c r="C2035" t="s">
        <v>4489</v>
      </c>
      <c r="D2035" t="s">
        <v>18</v>
      </c>
      <c r="E2035" t="s">
        <v>7756</v>
      </c>
      <c r="F2035" s="1" t="s">
        <v>6013</v>
      </c>
      <c r="G2035" t="s">
        <v>21</v>
      </c>
      <c r="H2035" t="s">
        <v>21</v>
      </c>
      <c r="I2035" s="1" t="str">
        <f ca="1">IFERROR(LEFT(Table1[[#This Row],[ratingOld]],SEARCH("|", Table1[[#This Row],[ratingOld]])-2), AVERAGE(Table1[Ratings]))</f>
        <v>4.4</v>
      </c>
      <c r="J2035" s="1" t="str">
        <f>IF(Table1[[#This Row],[numBuyers]]&lt;&gt;"None",LEFT(Table1[[#This Row],[numBuyers]],SEARCH(" ",Table1[[#This Row],[numBuyers]])-1), "None")</f>
        <v>None</v>
      </c>
      <c r="K2035" s="1">
        <f>IFERROR(LEFT(Table1[[#This Row],[Column1]],SEARCH("k", Table1[[#This Row],[Column1]])-1), 0)</f>
        <v>0</v>
      </c>
      <c r="L2035" s="6" t="str">
        <f>IF(Table1[[#This Row],[Column2]]=0, Table1[[#This Row],[Column1]], Table1[[#This Row],[Column2]]*1000)</f>
        <v>None</v>
      </c>
      <c r="M2035" s="6" t="str">
        <f>IFERROR(MID(Table1[[#This Row],[price]],SEARCH("¹",Table1[[#This Row],[price]])+1, 10), MID(Table1[[#This Row],[price]],SEARCH("Rs. ",Table1[[#This Row],[price]])+4, 10))</f>
        <v>5399</v>
      </c>
      <c r="N2035" s="6" t="str">
        <f>IF(ISNUMBER(SEARCH("Men", Table1[[#This Row],[name]])), "Men", "Women")</f>
        <v>Women</v>
      </c>
      <c r="O2035" s="6" t="str">
        <f>TRIM(RIGHT(SUBSTITUTE(Table1[[#This Row],[name]], " ", REPT(" ", 100)), 100))</f>
        <v>Shirt</v>
      </c>
      <c r="P203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036" spans="1:16" ht="19.8" customHeight="1" x14ac:dyDescent="0.3">
      <c r="A2036" t="s">
        <v>65</v>
      </c>
      <c r="B2036" t="s">
        <v>7143</v>
      </c>
      <c r="C2036" t="s">
        <v>3038</v>
      </c>
      <c r="D2036" t="s">
        <v>887</v>
      </c>
      <c r="E2036" t="s">
        <v>7757</v>
      </c>
      <c r="F2036" s="1" t="s">
        <v>285</v>
      </c>
      <c r="G2036" s="1" t="s">
        <v>6853</v>
      </c>
      <c r="H2036" t="s">
        <v>4384</v>
      </c>
      <c r="I2036" s="10" t="str">
        <f>IFERROR(LEFT(Table1[[#This Row],[ratingOld]],SEARCH("|", Table1[[#This Row],[ratingOld]])-2), AVERAGE(Table1[Ratings]))</f>
        <v>4.2</v>
      </c>
      <c r="J2036" s="1" t="str">
        <f>IF(Table1[[#This Row],[numBuyers]]&lt;&gt;"None",LEFT(Table1[[#This Row],[numBuyers]],SEARCH(" ",Table1[[#This Row],[numBuyers]])-1), "None")</f>
        <v>7.8k</v>
      </c>
      <c r="K2036" s="1" t="str">
        <f>IFERROR(LEFT(Table1[[#This Row],[Column1]],SEARCH("k", Table1[[#This Row],[Column1]])-1), 0)</f>
        <v>7.8</v>
      </c>
      <c r="L2036" s="16">
        <f>IF(Table1[[#This Row],[Column2]]=0, Table1[[#This Row],[Column1]], Table1[[#This Row],[Column2]]*1000)</f>
        <v>7800</v>
      </c>
      <c r="M2036" s="14" t="str">
        <f>IFERROR(MID(Table1[[#This Row],[price]],SEARCH("¹",Table1[[#This Row],[price]])+1, 10), MID(Table1[[#This Row],[price]],SEARCH("Rs. ",Table1[[#This Row],[price]])+4, 10))</f>
        <v>514</v>
      </c>
      <c r="N2036" s="6" t="str">
        <f>IF(ISNUMBER(SEARCH("Men", Table1[[#This Row],[name]])), "Men", "Women")</f>
        <v>Men</v>
      </c>
      <c r="O2036" s="6"/>
      <c r="P2036" s="6"/>
    </row>
    <row r="2037" spans="1:16" ht="19.8" customHeight="1" x14ac:dyDescent="0.3">
      <c r="A2037" t="s">
        <v>65</v>
      </c>
      <c r="B2037" t="s">
        <v>7758</v>
      </c>
      <c r="C2037" t="s">
        <v>7759</v>
      </c>
      <c r="D2037" t="s">
        <v>1711</v>
      </c>
      <c r="E2037" s="1" t="s">
        <v>7760</v>
      </c>
      <c r="F2037" s="1" t="s">
        <v>2126</v>
      </c>
      <c r="G2037" s="1" t="s">
        <v>473</v>
      </c>
      <c r="H2037" t="s">
        <v>474</v>
      </c>
      <c r="I2037" s="10" t="str">
        <f>IFERROR(LEFT(Table1[[#This Row],[ratingOld]],SEARCH("|", Table1[[#This Row],[ratingOld]])-2), AVERAGE(Table1[Ratings]))</f>
        <v>4.1</v>
      </c>
      <c r="J2037" s="1" t="str">
        <f>IF(Table1[[#This Row],[numBuyers]]&lt;&gt;"None",LEFT(Table1[[#This Row],[numBuyers]],SEARCH(" ",Table1[[#This Row],[numBuyers]])-1), "None")</f>
        <v>126</v>
      </c>
      <c r="K2037" s="1">
        <f>IFERROR(LEFT(Table1[[#This Row],[Column1]],SEARCH("k", Table1[[#This Row],[Column1]])-1), 0)</f>
        <v>0</v>
      </c>
      <c r="L2037" s="16" t="str">
        <f>IF(Table1[[#This Row],[Column2]]=0, Table1[[#This Row],[Column1]], Table1[[#This Row],[Column2]]*1000)</f>
        <v>126</v>
      </c>
      <c r="M2037" s="14" t="str">
        <f>IFERROR(MID(Table1[[#This Row],[price]],SEARCH("¹",Table1[[#This Row],[price]])+1, 10), MID(Table1[[#This Row],[price]],SEARCH("Rs. ",Table1[[#This Row],[price]])+4, 10))</f>
        <v>194</v>
      </c>
      <c r="N2037" s="6" t="str">
        <f>IF(ISNUMBER(SEARCH("Men", Table1[[#This Row],[name]])), "Men", "Women")</f>
        <v>Men</v>
      </c>
      <c r="O2037" s="6"/>
      <c r="P2037" s="6"/>
    </row>
    <row r="2038" spans="1:16" ht="19.8" hidden="1" customHeight="1" x14ac:dyDescent="0.3">
      <c r="A2038" t="s">
        <v>1857</v>
      </c>
      <c r="B2038" t="s">
        <v>7761</v>
      </c>
      <c r="C2038" t="s">
        <v>1680</v>
      </c>
      <c r="D2038" t="s">
        <v>436</v>
      </c>
      <c r="E2038" s="1" t="s">
        <v>7762</v>
      </c>
      <c r="F2038" s="1" t="s">
        <v>7763</v>
      </c>
      <c r="G2038" t="s">
        <v>21</v>
      </c>
      <c r="H2038" t="s">
        <v>21</v>
      </c>
      <c r="I2038" s="1" t="str">
        <f ca="1">IFERROR(LEFT(Table1[[#This Row],[ratingOld]],SEARCH("|", Table1[[#This Row],[ratingOld]])-2), AVERAGE(Table1[Ratings]))</f>
        <v>4.4</v>
      </c>
      <c r="J2038" s="1" t="str">
        <f>IF(Table1[[#This Row],[numBuyers]]&lt;&gt;"None",LEFT(Table1[[#This Row],[numBuyers]],SEARCH(" ",Table1[[#This Row],[numBuyers]])-1), "None")</f>
        <v>None</v>
      </c>
      <c r="K2038" s="1">
        <f>IFERROR(LEFT(Table1[[#This Row],[Column1]],SEARCH("k", Table1[[#This Row],[Column1]])-1), 0)</f>
        <v>0</v>
      </c>
      <c r="L2038" s="6" t="str">
        <f>IF(Table1[[#This Row],[Column2]]=0, Table1[[#This Row],[Column1]], Table1[[#This Row],[Column2]]*1000)</f>
        <v>None</v>
      </c>
      <c r="M2038" s="6" t="str">
        <f>IFERROR(MID(Table1[[#This Row],[price]],SEARCH("¹",Table1[[#This Row],[price]])+1, 10), MID(Table1[[#This Row],[price]],SEARCH("Rs. ",Table1[[#This Row],[price]])+4, 10))</f>
        <v>1919</v>
      </c>
      <c r="N2038" s="6" t="str">
        <f>IF(ISNUMBER(SEARCH("Men", Table1[[#This Row],[name]])), "Men", "Women")</f>
        <v>Men</v>
      </c>
      <c r="O2038" s="6" t="str">
        <f>TRIM(RIGHT(SUBSTITUTE(Table1[[#This Row],[name]], " ", REPT(" ", 100)), 100))</f>
        <v>Sneakers</v>
      </c>
      <c r="P203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039" spans="1:16" ht="19.8" customHeight="1" x14ac:dyDescent="0.3">
      <c r="A2039" t="s">
        <v>1099</v>
      </c>
      <c r="B2039" t="s">
        <v>7764</v>
      </c>
      <c r="C2039" t="s">
        <v>383</v>
      </c>
      <c r="D2039" t="s">
        <v>215</v>
      </c>
      <c r="E2039" t="s">
        <v>7765</v>
      </c>
      <c r="F2039" s="1" t="s">
        <v>689</v>
      </c>
      <c r="G2039" s="1" t="s">
        <v>7766</v>
      </c>
      <c r="H2039" t="s">
        <v>7767</v>
      </c>
      <c r="I2039" s="10" t="str">
        <f>IFERROR(LEFT(Table1[[#This Row],[ratingOld]],SEARCH("|", Table1[[#This Row],[ratingOld]])-2), AVERAGE(Table1[Ratings]))</f>
        <v>4.2</v>
      </c>
      <c r="J2039" s="1" t="str">
        <f>IF(Table1[[#This Row],[numBuyers]]&lt;&gt;"None",LEFT(Table1[[#This Row],[numBuyers]],SEARCH(" ",Table1[[#This Row],[numBuyers]])-1), "None")</f>
        <v>10.1k</v>
      </c>
      <c r="K2039" s="1" t="str">
        <f>IFERROR(LEFT(Table1[[#This Row],[Column1]],SEARCH("k", Table1[[#This Row],[Column1]])-1), 0)</f>
        <v>10.1</v>
      </c>
      <c r="L2039" s="16">
        <f>IF(Table1[[#This Row],[Column2]]=0, Table1[[#This Row],[Column1]], Table1[[#This Row],[Column2]]*1000)</f>
        <v>10100</v>
      </c>
      <c r="M2039" s="14" t="str">
        <f>IFERROR(MID(Table1[[#This Row],[price]],SEARCH("¹",Table1[[#This Row],[price]])+1, 10), MID(Table1[[#This Row],[price]],SEARCH("Rs. ",Table1[[#This Row],[price]])+4, 10))</f>
        <v>989</v>
      </c>
      <c r="N2039" s="6" t="str">
        <f>IF(ISNUMBER(SEARCH("Men", Table1[[#This Row],[name]])), "Men", "Women")</f>
        <v>Men</v>
      </c>
      <c r="O2039" s="6"/>
      <c r="P2039" s="6"/>
    </row>
    <row r="2040" spans="1:16" ht="19.8" customHeight="1" x14ac:dyDescent="0.3">
      <c r="A2040" t="s">
        <v>104</v>
      </c>
      <c r="B2040" t="s">
        <v>289</v>
      </c>
      <c r="C2040" t="s">
        <v>646</v>
      </c>
      <c r="D2040" t="s">
        <v>18</v>
      </c>
      <c r="E2040" s="1" t="s">
        <v>7768</v>
      </c>
      <c r="F2040" s="1" t="s">
        <v>7769</v>
      </c>
      <c r="G2040" s="1" t="s">
        <v>7272</v>
      </c>
      <c r="H2040" t="s">
        <v>2392</v>
      </c>
      <c r="I2040" s="10" t="str">
        <f>IFERROR(LEFT(Table1[[#This Row],[ratingOld]],SEARCH("|", Table1[[#This Row],[ratingOld]])-2), AVERAGE(Table1[Ratings]))</f>
        <v>4.3</v>
      </c>
      <c r="J2040" s="1" t="str">
        <f>IF(Table1[[#This Row],[numBuyers]]&lt;&gt;"None",LEFT(Table1[[#This Row],[numBuyers]],SEARCH(" ",Table1[[#This Row],[numBuyers]])-1), "None")</f>
        <v>60</v>
      </c>
      <c r="K2040" s="1">
        <f>IFERROR(LEFT(Table1[[#This Row],[Column1]],SEARCH("k", Table1[[#This Row],[Column1]])-1), 0)</f>
        <v>0</v>
      </c>
      <c r="L2040" s="16" t="str">
        <f>IF(Table1[[#This Row],[Column2]]=0, Table1[[#This Row],[Column1]], Table1[[#This Row],[Column2]]*1000)</f>
        <v>60</v>
      </c>
      <c r="M2040" s="14" t="str">
        <f>IFERROR(MID(Table1[[#This Row],[price]],SEARCH("¹",Table1[[#This Row],[price]])+1, 10), MID(Table1[[#This Row],[price]],SEARCH("Rs. ",Table1[[#This Row],[price]])+4, 10))</f>
        <v>2699</v>
      </c>
      <c r="N2040" s="6" t="str">
        <f>IF(ISNUMBER(SEARCH("Men", Table1[[#This Row],[name]])), "Men", "Women")</f>
        <v>Men</v>
      </c>
      <c r="O2040" s="6"/>
      <c r="P2040" s="6"/>
    </row>
    <row r="2041" spans="1:16" ht="19.8" hidden="1" customHeight="1" x14ac:dyDescent="0.3">
      <c r="A2041" t="s">
        <v>4210</v>
      </c>
      <c r="B2041" t="s">
        <v>7770</v>
      </c>
      <c r="C2041" t="s">
        <v>429</v>
      </c>
      <c r="D2041" t="s">
        <v>526</v>
      </c>
      <c r="E2041" s="1" t="s">
        <v>7771</v>
      </c>
      <c r="F2041" s="1" t="s">
        <v>1404</v>
      </c>
      <c r="G2041" t="s">
        <v>21</v>
      </c>
      <c r="H2041" t="s">
        <v>21</v>
      </c>
      <c r="I2041" s="1" t="str">
        <f ca="1">IFERROR(LEFT(Table1[[#This Row],[ratingOld]],SEARCH("|", Table1[[#This Row],[ratingOld]])-2), AVERAGE(Table1[Ratings]))</f>
        <v>4.4</v>
      </c>
      <c r="J2041" s="1" t="str">
        <f>IF(Table1[[#This Row],[numBuyers]]&lt;&gt;"None",LEFT(Table1[[#This Row],[numBuyers]],SEARCH(" ",Table1[[#This Row],[numBuyers]])-1), "None")</f>
        <v>None</v>
      </c>
      <c r="K2041" s="1">
        <f>IFERROR(LEFT(Table1[[#This Row],[Column1]],SEARCH("k", Table1[[#This Row],[Column1]])-1), 0)</f>
        <v>0</v>
      </c>
      <c r="L2041" s="6" t="str">
        <f>IF(Table1[[#This Row],[Column2]]=0, Table1[[#This Row],[Column1]], Table1[[#This Row],[Column2]]*1000)</f>
        <v>None</v>
      </c>
      <c r="M2041" s="6" t="str">
        <f>IFERROR(MID(Table1[[#This Row],[price]],SEARCH("¹",Table1[[#This Row],[price]])+1, 10), MID(Table1[[#This Row],[price]],SEARCH("Rs. ",Table1[[#This Row],[price]])+4, 10))</f>
        <v>649</v>
      </c>
      <c r="N2041" s="6" t="str">
        <f>IF(ISNUMBER(SEARCH("Men", Table1[[#This Row],[name]])), "Men", "Women")</f>
        <v>Men</v>
      </c>
      <c r="O2041" s="6" t="str">
        <f>TRIM(RIGHT(SUBSTITUTE(Table1[[#This Row],[name]], " ", REPT(" ", 100)), 100))</f>
        <v>T-shirt</v>
      </c>
      <c r="P204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042" spans="1:16" ht="19.8" customHeight="1" x14ac:dyDescent="0.3">
      <c r="A2042" t="s">
        <v>998</v>
      </c>
      <c r="B2042" t="s">
        <v>7772</v>
      </c>
      <c r="C2042" t="s">
        <v>6903</v>
      </c>
      <c r="D2042" t="s">
        <v>680</v>
      </c>
      <c r="E2042" s="1" t="s">
        <v>7773</v>
      </c>
      <c r="F2042" s="1" t="s">
        <v>823</v>
      </c>
      <c r="G2042" s="1" t="s">
        <v>7774</v>
      </c>
      <c r="H2042" t="s">
        <v>808</v>
      </c>
      <c r="I2042" s="10" t="str">
        <f>IFERROR(LEFT(Table1[[#This Row],[ratingOld]],SEARCH("|", Table1[[#This Row],[ratingOld]])-2), AVERAGE(Table1[Ratings]))</f>
        <v>4.4</v>
      </c>
      <c r="J2042" s="1" t="str">
        <f>IF(Table1[[#This Row],[numBuyers]]&lt;&gt;"None",LEFT(Table1[[#This Row],[numBuyers]],SEARCH(" ",Table1[[#This Row],[numBuyers]])-1), "None")</f>
        <v>11</v>
      </c>
      <c r="K2042" s="1">
        <f>IFERROR(LEFT(Table1[[#This Row],[Column1]],SEARCH("k", Table1[[#This Row],[Column1]])-1), 0)</f>
        <v>0</v>
      </c>
      <c r="L2042" s="16" t="str">
        <f>IF(Table1[[#This Row],[Column2]]=0, Table1[[#This Row],[Column1]], Table1[[#This Row],[Column2]]*1000)</f>
        <v>11</v>
      </c>
      <c r="M2042" s="14" t="str">
        <f>IFERROR(MID(Table1[[#This Row],[price]],SEARCH("¹",Table1[[#This Row],[price]])+1, 10), MID(Table1[[#This Row],[price]],SEARCH("Rs. ",Table1[[#This Row],[price]])+4, 10))</f>
        <v>12445</v>
      </c>
      <c r="N2042" s="6" t="str">
        <f>IF(ISNUMBER(SEARCH("Men", Table1[[#This Row],[name]])), "Men", "Women")</f>
        <v>Men</v>
      </c>
      <c r="O2042" s="6"/>
      <c r="P2042" s="6"/>
    </row>
    <row r="2043" spans="1:16" ht="19.8" customHeight="1" x14ac:dyDescent="0.3">
      <c r="A2043" t="s">
        <v>7</v>
      </c>
      <c r="B2043" t="s">
        <v>7775</v>
      </c>
      <c r="C2043" t="s">
        <v>7776</v>
      </c>
      <c r="D2043" t="s">
        <v>526</v>
      </c>
      <c r="E2043" s="1" t="s">
        <v>7777</v>
      </c>
      <c r="F2043" s="1" t="s">
        <v>648</v>
      </c>
      <c r="G2043" s="1" t="s">
        <v>2826</v>
      </c>
      <c r="H2043" t="s">
        <v>2827</v>
      </c>
      <c r="I2043" s="10" t="str">
        <f>IFERROR(LEFT(Table1[[#This Row],[ratingOld]],SEARCH("|", Table1[[#This Row],[ratingOld]])-2), AVERAGE(Table1[Ratings]))</f>
        <v>4.2</v>
      </c>
      <c r="J2043" s="1" t="str">
        <f>IF(Table1[[#This Row],[numBuyers]]&lt;&gt;"None",LEFT(Table1[[#This Row],[numBuyers]],SEARCH(" ",Table1[[#This Row],[numBuyers]])-1), "None")</f>
        <v>39</v>
      </c>
      <c r="K2043" s="1">
        <f>IFERROR(LEFT(Table1[[#This Row],[Column1]],SEARCH("k", Table1[[#This Row],[Column1]])-1), 0)</f>
        <v>0</v>
      </c>
      <c r="L2043" s="16" t="str">
        <f>IF(Table1[[#This Row],[Column2]]=0, Table1[[#This Row],[Column1]], Table1[[#This Row],[Column2]]*1000)</f>
        <v>39</v>
      </c>
      <c r="M2043" s="14" t="str">
        <f>IFERROR(MID(Table1[[#This Row],[price]],SEARCH("¹",Table1[[#This Row],[price]])+1, 10), MID(Table1[[#This Row],[price]],SEARCH("Rs. ",Table1[[#This Row],[price]])+4, 10))</f>
        <v>6174</v>
      </c>
      <c r="N2043" s="6" t="str">
        <f>IF(ISNUMBER(SEARCH("Men", Table1[[#This Row],[name]])), "Men", "Women")</f>
        <v>Men</v>
      </c>
      <c r="O2043" s="6"/>
      <c r="P2043" s="6"/>
    </row>
    <row r="2044" spans="1:16" ht="19.8" customHeight="1" x14ac:dyDescent="0.3">
      <c r="A2044" t="s">
        <v>375</v>
      </c>
      <c r="B2044" t="s">
        <v>7222</v>
      </c>
      <c r="C2044" t="s">
        <v>791</v>
      </c>
      <c r="D2044" t="s">
        <v>1195</v>
      </c>
      <c r="E2044" t="s">
        <v>7778</v>
      </c>
      <c r="F2044" s="1" t="s">
        <v>285</v>
      </c>
      <c r="G2044" s="1" t="s">
        <v>2987</v>
      </c>
      <c r="H2044" t="s">
        <v>498</v>
      </c>
      <c r="I2044" s="10" t="str">
        <f>IFERROR(LEFT(Table1[[#This Row],[ratingOld]],SEARCH("|", Table1[[#This Row],[ratingOld]])-2), AVERAGE(Table1[Ratings]))</f>
        <v>4.2</v>
      </c>
      <c r="J2044" s="1" t="str">
        <f>IF(Table1[[#This Row],[numBuyers]]&lt;&gt;"None",LEFT(Table1[[#This Row],[numBuyers]],SEARCH(" ",Table1[[#This Row],[numBuyers]])-1), "None")</f>
        <v>2.2k</v>
      </c>
      <c r="K2044" s="1" t="str">
        <f>IFERROR(LEFT(Table1[[#This Row],[Column1]],SEARCH("k", Table1[[#This Row],[Column1]])-1), 0)</f>
        <v>2.2</v>
      </c>
      <c r="L2044" s="16">
        <f>IF(Table1[[#This Row],[Column2]]=0, Table1[[#This Row],[Column1]], Table1[[#This Row],[Column2]]*1000)</f>
        <v>2200</v>
      </c>
      <c r="M2044" s="14" t="str">
        <f>IFERROR(MID(Table1[[#This Row],[price]],SEARCH("¹",Table1[[#This Row],[price]])+1, 10), MID(Table1[[#This Row],[price]],SEARCH("Rs. ",Table1[[#This Row],[price]])+4, 10))</f>
        <v>549</v>
      </c>
      <c r="N2044" s="6" t="str">
        <f>IF(ISNUMBER(SEARCH("Men", Table1[[#This Row],[name]])), "Men", "Women")</f>
        <v>Men</v>
      </c>
      <c r="O2044" s="6"/>
      <c r="P2044" s="6"/>
    </row>
    <row r="2045" spans="1:16" ht="19.8" customHeight="1" x14ac:dyDescent="0.3">
      <c r="A2045" t="s">
        <v>7779</v>
      </c>
      <c r="B2045" t="s">
        <v>7780</v>
      </c>
      <c r="C2045" t="s">
        <v>1217</v>
      </c>
      <c r="D2045" t="s">
        <v>908</v>
      </c>
      <c r="E2045" t="s">
        <v>26</v>
      </c>
      <c r="F2045" t="s">
        <v>7781</v>
      </c>
      <c r="G2045" s="1" t="s">
        <v>3977</v>
      </c>
      <c r="H2045" t="s">
        <v>110</v>
      </c>
      <c r="I2045" s="10" t="str">
        <f>IFERROR(LEFT(Table1[[#This Row],[ratingOld]],SEARCH("|", Table1[[#This Row],[ratingOld]])-2), AVERAGE(Table1[Ratings]))</f>
        <v>4.2</v>
      </c>
      <c r="J2045" s="1" t="str">
        <f>IF(Table1[[#This Row],[numBuyers]]&lt;&gt;"None",LEFT(Table1[[#This Row],[numBuyers]],SEARCH(" ",Table1[[#This Row],[numBuyers]])-1), "None")</f>
        <v>1.3k</v>
      </c>
      <c r="K2045" s="1" t="str">
        <f>IFERROR(LEFT(Table1[[#This Row],[Column1]],SEARCH("k", Table1[[#This Row],[Column1]])-1), 0)</f>
        <v>1.3</v>
      </c>
      <c r="L2045" s="16">
        <f>IF(Table1[[#This Row],[Column2]]=0, Table1[[#This Row],[Column1]], Table1[[#This Row],[Column2]]*1000)</f>
        <v>1300</v>
      </c>
      <c r="M2045" s="14" t="str">
        <f>IFERROR(MID(Table1[[#This Row],[price]],SEARCH("¹",Table1[[#This Row],[price]])+1, 10), MID(Table1[[#This Row],[price]],SEARCH("Rs. ",Table1[[#This Row],[price]])+4, 10))</f>
        <v>629</v>
      </c>
      <c r="N2045" s="6" t="str">
        <f>IF(ISNUMBER(SEARCH("Men", Table1[[#This Row],[name]])), "Men", "Women")</f>
        <v>Men</v>
      </c>
      <c r="O2045" s="6"/>
      <c r="P2045" s="6"/>
    </row>
    <row r="2046" spans="1:16" ht="19.8" customHeight="1" x14ac:dyDescent="0.3">
      <c r="A2046" t="s">
        <v>104</v>
      </c>
      <c r="B2046" t="s">
        <v>7782</v>
      </c>
      <c r="C2046" t="s">
        <v>1509</v>
      </c>
      <c r="D2046" t="s">
        <v>68</v>
      </c>
      <c r="E2046" s="1" t="s">
        <v>7783</v>
      </c>
      <c r="F2046" s="1" t="s">
        <v>1179</v>
      </c>
      <c r="G2046" s="1" t="s">
        <v>7784</v>
      </c>
      <c r="H2046" t="s">
        <v>7785</v>
      </c>
      <c r="I2046" s="10" t="str">
        <f>IFERROR(LEFT(Table1[[#This Row],[ratingOld]],SEARCH("|", Table1[[#This Row],[ratingOld]])-2), AVERAGE(Table1[Ratings]))</f>
        <v>4.4</v>
      </c>
      <c r="J2046" s="1" t="str">
        <f>IF(Table1[[#This Row],[numBuyers]]&lt;&gt;"None",LEFT(Table1[[#This Row],[numBuyers]],SEARCH(" ",Table1[[#This Row],[numBuyers]])-1), "None")</f>
        <v>114</v>
      </c>
      <c r="K2046" s="1">
        <f>IFERROR(LEFT(Table1[[#This Row],[Column1]],SEARCH("k", Table1[[#This Row],[Column1]])-1), 0)</f>
        <v>0</v>
      </c>
      <c r="L2046" s="16" t="str">
        <f>IF(Table1[[#This Row],[Column2]]=0, Table1[[#This Row],[Column1]], Table1[[#This Row],[Column2]]*1000)</f>
        <v>114</v>
      </c>
      <c r="M2046" s="14" t="str">
        <f>IFERROR(MID(Table1[[#This Row],[price]],SEARCH("¹",Table1[[#This Row],[price]])+1, 10), MID(Table1[[#This Row],[price]],SEARCH("Rs. ",Table1[[#This Row],[price]])+4, 10))</f>
        <v>809</v>
      </c>
      <c r="N2046" s="6" t="str">
        <f>IF(ISNUMBER(SEARCH("Men", Table1[[#This Row],[name]])), "Men", "Women")</f>
        <v>Men</v>
      </c>
      <c r="O2046" s="6"/>
      <c r="P2046" s="6"/>
    </row>
    <row r="2047" spans="1:16" ht="19.8" customHeight="1" x14ac:dyDescent="0.3">
      <c r="A2047" t="s">
        <v>499</v>
      </c>
      <c r="B2047" t="s">
        <v>6795</v>
      </c>
      <c r="C2047" t="s">
        <v>48</v>
      </c>
      <c r="D2047" t="s">
        <v>18</v>
      </c>
      <c r="E2047" s="1" t="s">
        <v>6796</v>
      </c>
      <c r="F2047" s="1" t="s">
        <v>6797</v>
      </c>
      <c r="G2047" s="1" t="s">
        <v>6798</v>
      </c>
      <c r="H2047" t="s">
        <v>349</v>
      </c>
      <c r="I2047" s="10" t="str">
        <f>IFERROR(LEFT(Table1[[#This Row],[ratingOld]],SEARCH("|", Table1[[#This Row],[ratingOld]])-2), AVERAGE(Table1[Ratings]))</f>
        <v>4.7</v>
      </c>
      <c r="J2047" s="1" t="str">
        <f>IF(Table1[[#This Row],[numBuyers]]&lt;&gt;"None",LEFT(Table1[[#This Row],[numBuyers]],SEARCH(" ",Table1[[#This Row],[numBuyers]])-1), "None")</f>
        <v>2.4k</v>
      </c>
      <c r="K2047" s="1" t="str">
        <f>IFERROR(LEFT(Table1[[#This Row],[Column1]],SEARCH("k", Table1[[#This Row],[Column1]])-1), 0)</f>
        <v>2.4</v>
      </c>
      <c r="L2047" s="16">
        <f>IF(Table1[[#This Row],[Column2]]=0, Table1[[#This Row],[Column1]], Table1[[#This Row],[Column2]]*1000)</f>
        <v>2400</v>
      </c>
      <c r="M2047" s="14" t="str">
        <f>IFERROR(MID(Table1[[#This Row],[price]],SEARCH("¹",Table1[[#This Row],[price]])+1, 10), MID(Table1[[#This Row],[price]],SEARCH("Rs. ",Table1[[#This Row],[price]])+4, 10))</f>
        <v>1499</v>
      </c>
      <c r="N2047" s="6" t="str">
        <f>IF(ISNUMBER(SEARCH("Men", Table1[[#This Row],[name]])), "Men", "Women")</f>
        <v>Men</v>
      </c>
      <c r="O2047" s="6"/>
      <c r="P2047" s="6"/>
    </row>
    <row r="2048" spans="1:16" ht="19.8" customHeight="1" x14ac:dyDescent="0.3">
      <c r="A2048" t="s">
        <v>85</v>
      </c>
      <c r="B2048" t="s">
        <v>1245</v>
      </c>
      <c r="C2048" t="s">
        <v>768</v>
      </c>
      <c r="D2048" t="s">
        <v>88</v>
      </c>
      <c r="E2048" s="1" t="s">
        <v>3769</v>
      </c>
      <c r="F2048" s="1" t="s">
        <v>413</v>
      </c>
      <c r="G2048" s="1" t="s">
        <v>7786</v>
      </c>
      <c r="H2048" t="s">
        <v>3321</v>
      </c>
      <c r="I2048" s="10" t="str">
        <f>IFERROR(LEFT(Table1[[#This Row],[ratingOld]],SEARCH("|", Table1[[#This Row],[ratingOld]])-2), AVERAGE(Table1[Ratings]))</f>
        <v>4</v>
      </c>
      <c r="J2048" s="1" t="str">
        <f>IF(Table1[[#This Row],[numBuyers]]&lt;&gt;"None",LEFT(Table1[[#This Row],[numBuyers]],SEARCH(" ",Table1[[#This Row],[numBuyers]])-1), "None")</f>
        <v>163</v>
      </c>
      <c r="K2048" s="1">
        <f>IFERROR(LEFT(Table1[[#This Row],[Column1]],SEARCH("k", Table1[[#This Row],[Column1]])-1), 0)</f>
        <v>0</v>
      </c>
      <c r="L2048" s="16" t="str">
        <f>IF(Table1[[#This Row],[Column2]]=0, Table1[[#This Row],[Column1]], Table1[[#This Row],[Column2]]*1000)</f>
        <v>163</v>
      </c>
      <c r="M2048" s="14" t="str">
        <f>IFERROR(MID(Table1[[#This Row],[price]],SEARCH("¹",Table1[[#This Row],[price]])+1, 10), MID(Table1[[#This Row],[price]],SEARCH("Rs. ",Table1[[#This Row],[price]])+4, 10))</f>
        <v>2099</v>
      </c>
      <c r="N2048" s="6" t="str">
        <f>IF(ISNUMBER(SEARCH("Men", Table1[[#This Row],[name]])), "Men", "Women")</f>
        <v>Men</v>
      </c>
      <c r="O2048" s="6"/>
      <c r="P2048" s="6"/>
    </row>
    <row r="2049" spans="1:16" ht="19.8" customHeight="1" x14ac:dyDescent="0.3">
      <c r="A2049" t="s">
        <v>499</v>
      </c>
      <c r="B2049" t="s">
        <v>7787</v>
      </c>
      <c r="C2049" t="s">
        <v>7788</v>
      </c>
      <c r="D2049" t="s">
        <v>526</v>
      </c>
      <c r="E2049" s="1" t="s">
        <v>7789</v>
      </c>
      <c r="F2049" t="s">
        <v>21</v>
      </c>
      <c r="G2049" s="1" t="s">
        <v>7313</v>
      </c>
      <c r="H2049" t="s">
        <v>1744</v>
      </c>
      <c r="I2049" s="10" t="str">
        <f>IFERROR(LEFT(Table1[[#This Row],[ratingOld]],SEARCH("|", Table1[[#This Row],[ratingOld]])-2), AVERAGE(Table1[Ratings]))</f>
        <v>4.6</v>
      </c>
      <c r="J2049" s="1" t="str">
        <f>IF(Table1[[#This Row],[numBuyers]]&lt;&gt;"None",LEFT(Table1[[#This Row],[numBuyers]],SEARCH(" ",Table1[[#This Row],[numBuyers]])-1), "None")</f>
        <v>13</v>
      </c>
      <c r="K2049" s="1">
        <f>IFERROR(LEFT(Table1[[#This Row],[Column1]],SEARCH("k", Table1[[#This Row],[Column1]])-1), 0)</f>
        <v>0</v>
      </c>
      <c r="L2049" s="16" t="str">
        <f>IF(Table1[[#This Row],[Column2]]=0, Table1[[#This Row],[Column1]], Table1[[#This Row],[Column2]]*1000)</f>
        <v>13</v>
      </c>
      <c r="M2049" s="14" t="str">
        <f>IFERROR(MID(Table1[[#This Row],[price]],SEARCH("¹",Table1[[#This Row],[price]])+1, 10), MID(Table1[[#This Row],[price]],SEARCH("Rs. ",Table1[[#This Row],[price]])+4, 10))</f>
        <v>4871</v>
      </c>
      <c r="N2049" s="6" t="str">
        <f>IF(ISNUMBER(SEARCH("Men", Table1[[#This Row],[name]])), "Men", "Women")</f>
        <v>Men</v>
      </c>
      <c r="O2049" s="6"/>
      <c r="P2049" s="6"/>
    </row>
    <row r="2050" spans="1:16" ht="19.8" customHeight="1" x14ac:dyDescent="0.3">
      <c r="A2050" t="s">
        <v>240</v>
      </c>
      <c r="B2050" t="s">
        <v>7790</v>
      </c>
      <c r="C2050" t="s">
        <v>3129</v>
      </c>
      <c r="D2050" t="s">
        <v>300</v>
      </c>
      <c r="E2050" t="s">
        <v>7791</v>
      </c>
      <c r="F2050" s="1" t="s">
        <v>1014</v>
      </c>
      <c r="G2050" s="1" t="s">
        <v>7792</v>
      </c>
      <c r="H2050" t="s">
        <v>7793</v>
      </c>
      <c r="I2050" s="10" t="str">
        <f>IFERROR(LEFT(Table1[[#This Row],[ratingOld]],SEARCH("|", Table1[[#This Row],[ratingOld]])-2), AVERAGE(Table1[Ratings]))</f>
        <v>4.5</v>
      </c>
      <c r="J2050" s="1" t="str">
        <f>IF(Table1[[#This Row],[numBuyers]]&lt;&gt;"None",LEFT(Table1[[#This Row],[numBuyers]],SEARCH(" ",Table1[[#This Row],[numBuyers]])-1), "None")</f>
        <v>238</v>
      </c>
      <c r="K2050" s="1">
        <f>IFERROR(LEFT(Table1[[#This Row],[Column1]],SEARCH("k", Table1[[#This Row],[Column1]])-1), 0)</f>
        <v>0</v>
      </c>
      <c r="L2050" s="16" t="str">
        <f>IF(Table1[[#This Row],[Column2]]=0, Table1[[#This Row],[Column1]], Table1[[#This Row],[Column2]]*1000)</f>
        <v>238</v>
      </c>
      <c r="M2050" s="14" t="str">
        <f>IFERROR(MID(Table1[[#This Row],[price]],SEARCH("¹",Table1[[#This Row],[price]])+1, 10), MID(Table1[[#This Row],[price]],SEARCH("Rs. ",Table1[[#This Row],[price]])+4, 10))</f>
        <v>835</v>
      </c>
      <c r="N2050" s="6" t="str">
        <f>IF(ISNUMBER(SEARCH("Men", Table1[[#This Row],[name]])), "Men", "Women")</f>
        <v>Men</v>
      </c>
      <c r="O2050" s="6"/>
      <c r="P2050" s="6"/>
    </row>
    <row r="2051" spans="1:16" ht="19.8" hidden="1" customHeight="1" x14ac:dyDescent="0.3">
      <c r="A2051" t="s">
        <v>133</v>
      </c>
      <c r="B2051" t="s">
        <v>7794</v>
      </c>
      <c r="C2051" t="s">
        <v>135</v>
      </c>
      <c r="D2051" t="s">
        <v>21</v>
      </c>
      <c r="E2051" t="s">
        <v>7795</v>
      </c>
      <c r="F2051" s="1" t="s">
        <v>137</v>
      </c>
      <c r="G2051" t="s">
        <v>21</v>
      </c>
      <c r="H2051" t="s">
        <v>21</v>
      </c>
      <c r="I2051" s="1" t="str">
        <f ca="1">IFERROR(LEFT(Table1[[#This Row],[ratingOld]],SEARCH("|", Table1[[#This Row],[ratingOld]])-2), AVERAGE(Table1[Ratings]))</f>
        <v>4.4</v>
      </c>
      <c r="J2051" s="1" t="str">
        <f>IF(Table1[[#This Row],[numBuyers]]&lt;&gt;"None",LEFT(Table1[[#This Row],[numBuyers]],SEARCH(" ",Table1[[#This Row],[numBuyers]])-1), "None")</f>
        <v>None</v>
      </c>
      <c r="K2051" s="1">
        <f>IFERROR(LEFT(Table1[[#This Row],[Column1]],SEARCH("k", Table1[[#This Row],[Column1]])-1), 0)</f>
        <v>0</v>
      </c>
      <c r="L2051" s="6" t="str">
        <f>IF(Table1[[#This Row],[Column2]]=0, Table1[[#This Row],[Column1]], Table1[[#This Row],[Column2]]*1000)</f>
        <v>None</v>
      </c>
      <c r="M2051" s="6" t="str">
        <f>IFERROR(MID(Table1[[#This Row],[price]],SEARCH("¹",Table1[[#This Row],[price]])+1, 10), MID(Table1[[#This Row],[price]],SEARCH("Rs. ",Table1[[#This Row],[price]])+4, 10))</f>
        <v>1899</v>
      </c>
      <c r="N2051" s="6" t="str">
        <f>IF(ISNUMBER(SEARCH("Men", Table1[[#This Row],[name]])), "Men", "Women")</f>
        <v>Women</v>
      </c>
      <c r="O2051" s="6" t="str">
        <f>TRIM(RIGHT(SUBSTITUTE(Table1[[#This Row],[name]], " ", REPT(" ", 100)), 100))</f>
        <v>Shirt</v>
      </c>
      <c r="P205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White</v>
      </c>
    </row>
    <row r="2052" spans="1:16" ht="19.8" hidden="1" customHeight="1" x14ac:dyDescent="0.3">
      <c r="A2052" t="s">
        <v>15</v>
      </c>
      <c r="B2052" t="s">
        <v>16</v>
      </c>
      <c r="C2052" t="s">
        <v>17</v>
      </c>
      <c r="D2052" t="s">
        <v>18</v>
      </c>
      <c r="E2052" s="1" t="s">
        <v>19</v>
      </c>
      <c r="F2052" s="1" t="s">
        <v>20</v>
      </c>
      <c r="G2052" t="s">
        <v>21</v>
      </c>
      <c r="H2052" t="s">
        <v>21</v>
      </c>
      <c r="I2052" s="1" t="str">
        <f ca="1">IFERROR(LEFT(Table1[[#This Row],[ratingOld]],SEARCH("|", Table1[[#This Row],[ratingOld]])-2), AVERAGE(Table1[Ratings]))</f>
        <v>4.4</v>
      </c>
      <c r="J2052" s="1" t="str">
        <f>IF(Table1[[#This Row],[numBuyers]]&lt;&gt;"None",LEFT(Table1[[#This Row],[numBuyers]],SEARCH(" ",Table1[[#This Row],[numBuyers]])-1), "None")</f>
        <v>None</v>
      </c>
      <c r="K2052" s="1">
        <f>IFERROR(LEFT(Table1[[#This Row],[Column1]],SEARCH("k", Table1[[#This Row],[Column1]])-1), 0)</f>
        <v>0</v>
      </c>
      <c r="L2052" s="6" t="str">
        <f>IF(Table1[[#This Row],[Column2]]=0, Table1[[#This Row],[Column1]], Table1[[#This Row],[Column2]]*1000)</f>
        <v>None</v>
      </c>
      <c r="M2052" s="6" t="str">
        <f>IFERROR(MID(Table1[[#This Row],[price]],SEARCH("¹",Table1[[#This Row],[price]])+1, 10), MID(Table1[[#This Row],[price]],SEARCH("Rs. ",Table1[[#This Row],[price]])+4, 10))</f>
        <v>599</v>
      </c>
      <c r="N2052" s="6" t="str">
        <f>IF(ISNUMBER(SEARCH("Men", Table1[[#This Row],[name]])), "Men", "Women")</f>
        <v>Women</v>
      </c>
      <c r="O2052" s="6" t="str">
        <f>TRIM(RIGHT(SUBSTITUTE(Table1[[#This Row],[name]], " ", REPT(" ", 100)), 100))</f>
        <v>Flops</v>
      </c>
      <c r="P205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053" spans="1:16" ht="19.8" customHeight="1" x14ac:dyDescent="0.3">
      <c r="A2053" t="s">
        <v>7796</v>
      </c>
      <c r="B2053" t="s">
        <v>7797</v>
      </c>
      <c r="C2053" t="s">
        <v>7798</v>
      </c>
      <c r="D2053" t="s">
        <v>88</v>
      </c>
      <c r="E2053" s="1" t="s">
        <v>7799</v>
      </c>
      <c r="F2053" s="1" t="s">
        <v>7800</v>
      </c>
      <c r="G2053" s="1" t="s">
        <v>7801</v>
      </c>
      <c r="H2053" t="s">
        <v>2649</v>
      </c>
      <c r="I2053" s="10" t="str">
        <f>IFERROR(LEFT(Table1[[#This Row],[ratingOld]],SEARCH("|", Table1[[#This Row],[ratingOld]])-2), AVERAGE(Table1[Ratings]))</f>
        <v>4.2</v>
      </c>
      <c r="J2053" s="1" t="str">
        <f>IF(Table1[[#This Row],[numBuyers]]&lt;&gt;"None",LEFT(Table1[[#This Row],[numBuyers]],SEARCH(" ",Table1[[#This Row],[numBuyers]])-1), "None")</f>
        <v>6.3k</v>
      </c>
      <c r="K2053" s="1" t="str">
        <f>IFERROR(LEFT(Table1[[#This Row],[Column1]],SEARCH("k", Table1[[#This Row],[Column1]])-1), 0)</f>
        <v>6.3</v>
      </c>
      <c r="L2053" s="16">
        <f>IF(Table1[[#This Row],[Column2]]=0, Table1[[#This Row],[Column1]], Table1[[#This Row],[Column2]]*1000)</f>
        <v>6300</v>
      </c>
      <c r="M2053" s="14" t="str">
        <f>IFERROR(MID(Table1[[#This Row],[price]],SEARCH("¹",Table1[[#This Row],[price]])+1, 10), MID(Table1[[#This Row],[price]],SEARCH("Rs. ",Table1[[#This Row],[price]])+4, 10))</f>
        <v>1634</v>
      </c>
      <c r="N2053" s="6" t="str">
        <f>IF(ISNUMBER(SEARCH("Men", Table1[[#This Row],[name]])), "Men", "Women")</f>
        <v>Women</v>
      </c>
      <c r="O2053" s="6"/>
      <c r="P2053" s="6"/>
    </row>
    <row r="2054" spans="1:16" ht="19.8" customHeight="1" x14ac:dyDescent="0.3">
      <c r="A2054" t="s">
        <v>7802</v>
      </c>
      <c r="B2054" t="s">
        <v>7803</v>
      </c>
      <c r="C2054" t="s">
        <v>7804</v>
      </c>
      <c r="D2054" t="s">
        <v>526</v>
      </c>
      <c r="E2054" t="s">
        <v>7805</v>
      </c>
      <c r="F2054" t="s">
        <v>21</v>
      </c>
      <c r="G2054" s="1" t="s">
        <v>7806</v>
      </c>
      <c r="H2054" t="s">
        <v>239</v>
      </c>
      <c r="I2054" s="10" t="str">
        <f>IFERROR(LEFT(Table1[[#This Row],[ratingOld]],SEARCH("|", Table1[[#This Row],[ratingOld]])-2), AVERAGE(Table1[Ratings]))</f>
        <v>4.5</v>
      </c>
      <c r="J2054" s="1" t="str">
        <f>IF(Table1[[#This Row],[numBuyers]]&lt;&gt;"None",LEFT(Table1[[#This Row],[numBuyers]],SEARCH(" ",Table1[[#This Row],[numBuyers]])-1), "None")</f>
        <v>8.2k</v>
      </c>
      <c r="K2054" s="1" t="str">
        <f>IFERROR(LEFT(Table1[[#This Row],[Column1]],SEARCH("k", Table1[[#This Row],[Column1]])-1), 0)</f>
        <v>8.2</v>
      </c>
      <c r="L2054" s="16">
        <f>IF(Table1[[#This Row],[Column2]]=0, Table1[[#This Row],[Column1]], Table1[[#This Row],[Column2]]*1000)</f>
        <v>8200</v>
      </c>
      <c r="M2054" s="14" t="str">
        <f>IFERROR(MID(Table1[[#This Row],[price]],SEARCH("¹",Table1[[#This Row],[price]])+1, 10), MID(Table1[[#This Row],[price]],SEARCH("Rs. ",Table1[[#This Row],[price]])+4, 10))</f>
        <v>110</v>
      </c>
      <c r="N2054" s="6" t="str">
        <f>IF(ISNUMBER(SEARCH("Men", Table1[[#This Row],[name]])), "Men", "Women")</f>
        <v>Women</v>
      </c>
      <c r="O2054" s="6"/>
      <c r="P2054" s="6"/>
    </row>
    <row r="2055" spans="1:16" ht="19.8" customHeight="1" x14ac:dyDescent="0.3">
      <c r="A2055" t="s">
        <v>22</v>
      </c>
      <c r="B2055" t="s">
        <v>23</v>
      </c>
      <c r="C2055" t="s">
        <v>24</v>
      </c>
      <c r="D2055" t="s">
        <v>25</v>
      </c>
      <c r="E2055" t="s">
        <v>26</v>
      </c>
      <c r="F2055" t="s">
        <v>21</v>
      </c>
      <c r="G2055" s="1" t="s">
        <v>27</v>
      </c>
      <c r="H2055" t="s">
        <v>28</v>
      </c>
      <c r="I2055" s="10" t="str">
        <f>IFERROR(LEFT(Table1[[#This Row],[ratingOld]],SEARCH("|", Table1[[#This Row],[ratingOld]])-2), AVERAGE(Table1[Ratings]))</f>
        <v>4.1</v>
      </c>
      <c r="J2055" s="1" t="str">
        <f>IF(Table1[[#This Row],[numBuyers]]&lt;&gt;"None",LEFT(Table1[[#This Row],[numBuyers]],SEARCH(" ",Table1[[#This Row],[numBuyers]])-1), "None")</f>
        <v>7.7k</v>
      </c>
      <c r="K2055" s="1" t="str">
        <f>IFERROR(LEFT(Table1[[#This Row],[Column1]],SEARCH("k", Table1[[#This Row],[Column1]])-1), 0)</f>
        <v>7.7</v>
      </c>
      <c r="L2055" s="16">
        <f>IF(Table1[[#This Row],[Column2]]=0, Table1[[#This Row],[Column1]], Table1[[#This Row],[Column2]]*1000)</f>
        <v>7700</v>
      </c>
      <c r="M2055" s="14" t="str">
        <f>IFERROR(MID(Table1[[#This Row],[price]],SEARCH("¹",Table1[[#This Row],[price]])+1, 10), MID(Table1[[#This Row],[price]],SEARCH("Rs. ",Table1[[#This Row],[price]])+4, 10))</f>
        <v>1399</v>
      </c>
      <c r="N2055" s="6" t="str">
        <f>IF(ISNUMBER(SEARCH("Men", Table1[[#This Row],[name]])), "Men", "Women")</f>
        <v>Women</v>
      </c>
      <c r="O2055" s="6"/>
      <c r="P2055" s="6"/>
    </row>
    <row r="2056" spans="1:16" ht="19.8" customHeight="1" x14ac:dyDescent="0.3">
      <c r="A2056" t="s">
        <v>29</v>
      </c>
      <c r="B2056" t="s">
        <v>30</v>
      </c>
      <c r="C2056" t="s">
        <v>31</v>
      </c>
      <c r="D2056" t="s">
        <v>32</v>
      </c>
      <c r="E2056" t="s">
        <v>26</v>
      </c>
      <c r="F2056" t="s">
        <v>21</v>
      </c>
      <c r="G2056" s="1" t="s">
        <v>33</v>
      </c>
      <c r="H2056" t="s">
        <v>34</v>
      </c>
      <c r="I2056" s="10" t="str">
        <f>IFERROR(LEFT(Table1[[#This Row],[ratingOld]],SEARCH("|", Table1[[#This Row],[ratingOld]])-2), AVERAGE(Table1[Ratings]))</f>
        <v>4.4</v>
      </c>
      <c r="J2056" s="1" t="str">
        <f>IF(Table1[[#This Row],[numBuyers]]&lt;&gt;"None",LEFT(Table1[[#This Row],[numBuyers]],SEARCH(" ",Table1[[#This Row],[numBuyers]])-1), "None")</f>
        <v>147</v>
      </c>
      <c r="K2056" s="1">
        <f>IFERROR(LEFT(Table1[[#This Row],[Column1]],SEARCH("k", Table1[[#This Row],[Column1]])-1), 0)</f>
        <v>0</v>
      </c>
      <c r="L2056" s="16" t="str">
        <f>IF(Table1[[#This Row],[Column2]]=0, Table1[[#This Row],[Column1]], Table1[[#This Row],[Column2]]*1000)</f>
        <v>147</v>
      </c>
      <c r="M2056" s="14" t="str">
        <f>IFERROR(MID(Table1[[#This Row],[price]],SEARCH("¹",Table1[[#This Row],[price]])+1, 10), MID(Table1[[#This Row],[price]],SEARCH("Rs. ",Table1[[#This Row],[price]])+4, 10))</f>
        <v>2199</v>
      </c>
      <c r="N2056" s="6" t="str">
        <f>IF(ISNUMBER(SEARCH("Men", Table1[[#This Row],[name]])), "Men", "Women")</f>
        <v>Women</v>
      </c>
      <c r="O2056" s="6"/>
      <c r="P2056" s="6"/>
    </row>
    <row r="2057" spans="1:16" ht="19.8" customHeight="1" x14ac:dyDescent="0.3">
      <c r="A2057" t="s">
        <v>35</v>
      </c>
      <c r="B2057" t="s">
        <v>36</v>
      </c>
      <c r="C2057" t="s">
        <v>37</v>
      </c>
      <c r="D2057" t="s">
        <v>38</v>
      </c>
      <c r="E2057" t="s">
        <v>26</v>
      </c>
      <c r="F2057" t="s">
        <v>21</v>
      </c>
      <c r="G2057" s="1" t="s">
        <v>7807</v>
      </c>
      <c r="H2057" t="s">
        <v>7808</v>
      </c>
      <c r="I2057" s="10" t="str">
        <f>IFERROR(LEFT(Table1[[#This Row],[ratingOld]],SEARCH("|", Table1[[#This Row],[ratingOld]])-2), AVERAGE(Table1[Ratings]))</f>
        <v>3.9</v>
      </c>
      <c r="J2057" s="1" t="str">
        <f>IF(Table1[[#This Row],[numBuyers]]&lt;&gt;"None",LEFT(Table1[[#This Row],[numBuyers]],SEARCH(" ",Table1[[#This Row],[numBuyers]])-1), "None")</f>
        <v>505</v>
      </c>
      <c r="K2057" s="1">
        <f>IFERROR(LEFT(Table1[[#This Row],[Column1]],SEARCH("k", Table1[[#This Row],[Column1]])-1), 0)</f>
        <v>0</v>
      </c>
      <c r="L2057" s="16" t="str">
        <f>IF(Table1[[#This Row],[Column2]]=0, Table1[[#This Row],[Column1]], Table1[[#This Row],[Column2]]*1000)</f>
        <v>505</v>
      </c>
      <c r="M2057" s="14" t="str">
        <f>IFERROR(MID(Table1[[#This Row],[price]],SEARCH("¹",Table1[[#This Row],[price]])+1, 10), MID(Table1[[#This Row],[price]],SEARCH("Rs. ",Table1[[#This Row],[price]])+4, 10))</f>
        <v>999</v>
      </c>
      <c r="N2057" s="6" t="str">
        <f>IF(ISNUMBER(SEARCH("Men", Table1[[#This Row],[name]])), "Men", "Women")</f>
        <v>Women</v>
      </c>
      <c r="O2057" s="6"/>
      <c r="P2057" s="6"/>
    </row>
    <row r="2058" spans="1:16" ht="19.8" customHeight="1" x14ac:dyDescent="0.3">
      <c r="A2058" t="s">
        <v>7809</v>
      </c>
      <c r="B2058" t="s">
        <v>7810</v>
      </c>
      <c r="C2058" t="s">
        <v>7811</v>
      </c>
      <c r="D2058" t="s">
        <v>984</v>
      </c>
      <c r="E2058" s="1" t="s">
        <v>7812</v>
      </c>
      <c r="F2058" s="1" t="s">
        <v>7813</v>
      </c>
      <c r="G2058" s="1" t="s">
        <v>7814</v>
      </c>
      <c r="H2058" t="s">
        <v>7815</v>
      </c>
      <c r="I2058" s="10" t="str">
        <f>IFERROR(LEFT(Table1[[#This Row],[ratingOld]],SEARCH("|", Table1[[#This Row],[ratingOld]])-2), AVERAGE(Table1[Ratings]))</f>
        <v>4.1</v>
      </c>
      <c r="J2058" s="1" t="str">
        <f>IF(Table1[[#This Row],[numBuyers]]&lt;&gt;"None",LEFT(Table1[[#This Row],[numBuyers]],SEARCH(" ",Table1[[#This Row],[numBuyers]])-1), "None")</f>
        <v>19.4k</v>
      </c>
      <c r="K2058" s="1" t="str">
        <f>IFERROR(LEFT(Table1[[#This Row],[Column1]],SEARCH("k", Table1[[#This Row],[Column1]])-1), 0)</f>
        <v>19.4</v>
      </c>
      <c r="L2058" s="16">
        <f>IF(Table1[[#This Row],[Column2]]=0, Table1[[#This Row],[Column1]], Table1[[#This Row],[Column2]]*1000)</f>
        <v>19400</v>
      </c>
      <c r="M2058" s="14" t="str">
        <f>IFERROR(MID(Table1[[#This Row],[price]],SEARCH("¹",Table1[[#This Row],[price]])+1, 10), MID(Table1[[#This Row],[price]],SEARCH("Rs. ",Table1[[#This Row],[price]])+4, 10))</f>
        <v>887</v>
      </c>
      <c r="N2058" s="6" t="str">
        <f>IF(ISNUMBER(SEARCH("Men", Table1[[#This Row],[name]])), "Men", "Women")</f>
        <v>Men</v>
      </c>
      <c r="O2058" s="6"/>
      <c r="P2058" s="6"/>
    </row>
    <row r="2059" spans="1:16" ht="19.8" customHeight="1" x14ac:dyDescent="0.3">
      <c r="A2059" t="s">
        <v>7816</v>
      </c>
      <c r="B2059" t="s">
        <v>7817</v>
      </c>
      <c r="C2059" t="s">
        <v>4158</v>
      </c>
      <c r="D2059" t="s">
        <v>775</v>
      </c>
      <c r="E2059" s="1" t="s">
        <v>7818</v>
      </c>
      <c r="F2059" s="1" t="s">
        <v>7819</v>
      </c>
      <c r="G2059" s="1" t="s">
        <v>7629</v>
      </c>
      <c r="H2059" t="s">
        <v>1803</v>
      </c>
      <c r="I2059" s="10" t="str">
        <f>IFERROR(LEFT(Table1[[#This Row],[ratingOld]],SEARCH("|", Table1[[#This Row],[ratingOld]])-2), AVERAGE(Table1[Ratings]))</f>
        <v>4.2</v>
      </c>
      <c r="J2059" s="1" t="str">
        <f>IF(Table1[[#This Row],[numBuyers]]&lt;&gt;"None",LEFT(Table1[[#This Row],[numBuyers]],SEARCH(" ",Table1[[#This Row],[numBuyers]])-1), "None")</f>
        <v>5.1k</v>
      </c>
      <c r="K2059" s="1" t="str">
        <f>IFERROR(LEFT(Table1[[#This Row],[Column1]],SEARCH("k", Table1[[#This Row],[Column1]])-1), 0)</f>
        <v>5.1</v>
      </c>
      <c r="L2059" s="16">
        <f>IF(Table1[[#This Row],[Column2]]=0, Table1[[#This Row],[Column1]], Table1[[#This Row],[Column2]]*1000)</f>
        <v>5100</v>
      </c>
      <c r="M2059" s="14" t="str">
        <f>IFERROR(MID(Table1[[#This Row],[price]],SEARCH("¹",Table1[[#This Row],[price]])+1, 10), MID(Table1[[#This Row],[price]],SEARCH("Rs. ",Table1[[#This Row],[price]])+4, 10))</f>
        <v>1149</v>
      </c>
      <c r="N2059" s="6" t="str">
        <f>IF(ISNUMBER(SEARCH("Men", Table1[[#This Row],[name]])), "Men", "Women")</f>
        <v>Men</v>
      </c>
      <c r="O2059" s="6"/>
      <c r="P2059" s="6"/>
    </row>
    <row r="2060" spans="1:16" ht="19.8" customHeight="1" x14ac:dyDescent="0.3">
      <c r="A2060" t="s">
        <v>7820</v>
      </c>
      <c r="B2060" t="s">
        <v>7821</v>
      </c>
      <c r="C2060" t="s">
        <v>7822</v>
      </c>
      <c r="D2060" t="s">
        <v>1387</v>
      </c>
      <c r="E2060" s="1" t="s">
        <v>7823</v>
      </c>
      <c r="F2060" s="1" t="s">
        <v>7824</v>
      </c>
      <c r="G2060" s="1" t="s">
        <v>7825</v>
      </c>
      <c r="H2060" t="s">
        <v>704</v>
      </c>
      <c r="I2060" s="10" t="str">
        <f>IFERROR(LEFT(Table1[[#This Row],[ratingOld]],SEARCH("|", Table1[[#This Row],[ratingOld]])-2), AVERAGE(Table1[Ratings]))</f>
        <v>3.4</v>
      </c>
      <c r="J2060" s="1" t="str">
        <f>IF(Table1[[#This Row],[numBuyers]]&lt;&gt;"None",LEFT(Table1[[#This Row],[numBuyers]],SEARCH(" ",Table1[[#This Row],[numBuyers]])-1), "None")</f>
        <v>520</v>
      </c>
      <c r="K2060" s="1">
        <f>IFERROR(LEFT(Table1[[#This Row],[Column1]],SEARCH("k", Table1[[#This Row],[Column1]])-1), 0)</f>
        <v>0</v>
      </c>
      <c r="L2060" s="16" t="str">
        <f>IF(Table1[[#This Row],[Column2]]=0, Table1[[#This Row],[Column1]], Table1[[#This Row],[Column2]]*1000)</f>
        <v>520</v>
      </c>
      <c r="M2060" s="14" t="str">
        <f>IFERROR(MID(Table1[[#This Row],[price]],SEARCH("¹",Table1[[#This Row],[price]])+1, 10), MID(Table1[[#This Row],[price]],SEARCH("Rs. ",Table1[[#This Row],[price]])+4, 10))</f>
        <v>1469</v>
      </c>
      <c r="N2060" s="6" t="str">
        <f>IF(ISNUMBER(SEARCH("Men", Table1[[#This Row],[name]])), "Men", "Women")</f>
        <v>Women</v>
      </c>
      <c r="O2060" s="6"/>
      <c r="P2060" s="6"/>
    </row>
    <row r="2061" spans="1:16" ht="19.8" customHeight="1" x14ac:dyDescent="0.3">
      <c r="A2061" t="s">
        <v>41</v>
      </c>
      <c r="B2061" t="s">
        <v>42</v>
      </c>
      <c r="C2061" t="s">
        <v>43</v>
      </c>
      <c r="D2061" t="s">
        <v>44</v>
      </c>
      <c r="E2061" t="s">
        <v>26</v>
      </c>
      <c r="F2061" t="s">
        <v>21</v>
      </c>
      <c r="G2061" s="1" t="s">
        <v>45</v>
      </c>
      <c r="H2061" t="s">
        <v>46</v>
      </c>
      <c r="I2061" s="10" t="str">
        <f>IFERROR(LEFT(Table1[[#This Row],[ratingOld]],SEARCH("|", Table1[[#This Row],[ratingOld]])-2), AVERAGE(Table1[Ratings]))</f>
        <v>4.2</v>
      </c>
      <c r="J2061" s="1" t="str">
        <f>IF(Table1[[#This Row],[numBuyers]]&lt;&gt;"None",LEFT(Table1[[#This Row],[numBuyers]],SEARCH(" ",Table1[[#This Row],[numBuyers]])-1), "None")</f>
        <v>3.7k</v>
      </c>
      <c r="K2061" s="1" t="str">
        <f>IFERROR(LEFT(Table1[[#This Row],[Column1]],SEARCH("k", Table1[[#This Row],[Column1]])-1), 0)</f>
        <v>3.7</v>
      </c>
      <c r="L2061" s="16">
        <f>IF(Table1[[#This Row],[Column2]]=0, Table1[[#This Row],[Column1]], Table1[[#This Row],[Column2]]*1000)</f>
        <v>3700</v>
      </c>
      <c r="M2061" s="14" t="str">
        <f>IFERROR(MID(Table1[[#This Row],[price]],SEARCH("¹",Table1[[#This Row],[price]])+1, 10), MID(Table1[[#This Row],[price]],SEARCH("Rs. ",Table1[[#This Row],[price]])+4, 10))</f>
        <v>1299</v>
      </c>
      <c r="N2061" s="6" t="str">
        <f>IF(ISNUMBER(SEARCH("Men", Table1[[#This Row],[name]])), "Men", "Women")</f>
        <v>Women</v>
      </c>
      <c r="O2061" s="6"/>
      <c r="P2061" s="6"/>
    </row>
    <row r="2062" spans="1:16" ht="19.8" customHeight="1" x14ac:dyDescent="0.3">
      <c r="A2062" t="s">
        <v>22</v>
      </c>
      <c r="B2062" t="s">
        <v>47</v>
      </c>
      <c r="C2062" t="s">
        <v>48</v>
      </c>
      <c r="D2062" t="s">
        <v>38</v>
      </c>
      <c r="E2062" t="s">
        <v>26</v>
      </c>
      <c r="F2062" t="s">
        <v>21</v>
      </c>
      <c r="G2062" s="1" t="s">
        <v>49</v>
      </c>
      <c r="H2062" t="s">
        <v>50</v>
      </c>
      <c r="I2062" s="10" t="str">
        <f>IFERROR(LEFT(Table1[[#This Row],[ratingOld]],SEARCH("|", Table1[[#This Row],[ratingOld]])-2), AVERAGE(Table1[Ratings]))</f>
        <v>3.6</v>
      </c>
      <c r="J2062" s="1" t="str">
        <f>IF(Table1[[#This Row],[numBuyers]]&lt;&gt;"None",LEFT(Table1[[#This Row],[numBuyers]],SEARCH(" ",Table1[[#This Row],[numBuyers]])-1), "None")</f>
        <v>544</v>
      </c>
      <c r="K2062" s="1">
        <f>IFERROR(LEFT(Table1[[#This Row],[Column1]],SEARCH("k", Table1[[#This Row],[Column1]])-1), 0)</f>
        <v>0</v>
      </c>
      <c r="L2062" s="16" t="str">
        <f>IF(Table1[[#This Row],[Column2]]=0, Table1[[#This Row],[Column1]], Table1[[#This Row],[Column2]]*1000)</f>
        <v>544</v>
      </c>
      <c r="M2062" s="14" t="str">
        <f>IFERROR(MID(Table1[[#This Row],[price]],SEARCH("¹",Table1[[#This Row],[price]])+1, 10), MID(Table1[[#This Row],[price]],SEARCH("Rs. ",Table1[[#This Row],[price]])+4, 10))</f>
        <v>1499</v>
      </c>
      <c r="N2062" s="6" t="str">
        <f>IF(ISNUMBER(SEARCH("Men", Table1[[#This Row],[name]])), "Men", "Women")</f>
        <v>Women</v>
      </c>
      <c r="O2062" s="6"/>
      <c r="P2062" s="6"/>
    </row>
    <row r="2063" spans="1:16" ht="19.8" customHeight="1" x14ac:dyDescent="0.3">
      <c r="A2063" t="s">
        <v>35</v>
      </c>
      <c r="B2063" t="s">
        <v>51</v>
      </c>
      <c r="C2063" t="s">
        <v>52</v>
      </c>
      <c r="D2063" t="s">
        <v>53</v>
      </c>
      <c r="E2063" t="s">
        <v>26</v>
      </c>
      <c r="F2063" t="s">
        <v>54</v>
      </c>
      <c r="G2063" s="1" t="s">
        <v>55</v>
      </c>
      <c r="H2063" t="s">
        <v>56</v>
      </c>
      <c r="I2063" s="10" t="str">
        <f>IFERROR(LEFT(Table1[[#This Row],[ratingOld]],SEARCH("|", Table1[[#This Row],[ratingOld]])-2), AVERAGE(Table1[Ratings]))</f>
        <v>4.2</v>
      </c>
      <c r="J2063" s="1" t="str">
        <f>IF(Table1[[#This Row],[numBuyers]]&lt;&gt;"None",LEFT(Table1[[#This Row],[numBuyers]],SEARCH(" ",Table1[[#This Row],[numBuyers]])-1), "None")</f>
        <v>10.9k</v>
      </c>
      <c r="K2063" s="1" t="str">
        <f>IFERROR(LEFT(Table1[[#This Row],[Column1]],SEARCH("k", Table1[[#This Row],[Column1]])-1), 0)</f>
        <v>10.9</v>
      </c>
      <c r="L2063" s="16">
        <f>IF(Table1[[#This Row],[Column2]]=0, Table1[[#This Row],[Column1]], Table1[[#This Row],[Column2]]*1000)</f>
        <v>10900</v>
      </c>
      <c r="M2063" s="14" t="str">
        <f>IFERROR(MID(Table1[[#This Row],[price]],SEARCH("¹",Table1[[#This Row],[price]])+1, 10), MID(Table1[[#This Row],[price]],SEARCH("Rs. ",Table1[[#This Row],[price]])+4, 10))</f>
        <v>1999</v>
      </c>
      <c r="N2063" s="6" t="str">
        <f>IF(ISNUMBER(SEARCH("Men", Table1[[#This Row],[name]])), "Men", "Women")</f>
        <v>Women</v>
      </c>
      <c r="O2063" s="6"/>
      <c r="P2063" s="6"/>
    </row>
    <row r="2064" spans="1:16" ht="19.8" hidden="1" customHeight="1" x14ac:dyDescent="0.3">
      <c r="A2064" t="s">
        <v>57</v>
      </c>
      <c r="B2064" t="s">
        <v>58</v>
      </c>
      <c r="C2064" t="s">
        <v>59</v>
      </c>
      <c r="D2064" t="s">
        <v>53</v>
      </c>
      <c r="E2064" t="s">
        <v>26</v>
      </c>
      <c r="F2064" t="s">
        <v>21</v>
      </c>
      <c r="G2064" t="s">
        <v>21</v>
      </c>
      <c r="H2064" t="s">
        <v>21</v>
      </c>
      <c r="I2064" s="1" t="str">
        <f ca="1">IFERROR(LEFT(Table1[[#This Row],[ratingOld]],SEARCH("|", Table1[[#This Row],[ratingOld]])-2), AVERAGE(Table1[Ratings]))</f>
        <v>4.4</v>
      </c>
      <c r="J2064" s="1" t="str">
        <f>IF(Table1[[#This Row],[numBuyers]]&lt;&gt;"None",LEFT(Table1[[#This Row],[numBuyers]],SEARCH(" ",Table1[[#This Row],[numBuyers]])-1), "None")</f>
        <v>None</v>
      </c>
      <c r="K2064" s="1">
        <f>IFERROR(LEFT(Table1[[#This Row],[Column1]],SEARCH("k", Table1[[#This Row],[Column1]])-1), 0)</f>
        <v>0</v>
      </c>
      <c r="L2064" s="6" t="str">
        <f>IF(Table1[[#This Row],[Column2]]=0, Table1[[#This Row],[Column1]], Table1[[#This Row],[Column2]]*1000)</f>
        <v>None</v>
      </c>
      <c r="M2064" s="6" t="str">
        <f>IFERROR(MID(Table1[[#This Row],[price]],SEARCH("¹",Table1[[#This Row],[price]])+1, 10), MID(Table1[[#This Row],[price]],SEARCH("Rs. ",Table1[[#This Row],[price]])+4, 10))</f>
        <v>9999</v>
      </c>
      <c r="N2064" s="6" t="str">
        <f>IF(ISNUMBER(SEARCH("Men", Table1[[#This Row],[name]])), "Men", "Women")</f>
        <v>Women</v>
      </c>
      <c r="O2064" s="6" t="str">
        <f>TRIM(RIGHT(SUBSTITUTE(Table1[[#This Row],[name]], " ", REPT(" ", 100)), 100))</f>
        <v>Earphone</v>
      </c>
      <c r="P206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065" spans="1:16" ht="19.8" customHeight="1" x14ac:dyDescent="0.3">
      <c r="A2065" t="s">
        <v>29</v>
      </c>
      <c r="B2065" t="s">
        <v>60</v>
      </c>
      <c r="C2065" t="s">
        <v>61</v>
      </c>
      <c r="D2065" t="s">
        <v>62</v>
      </c>
      <c r="E2065" t="s">
        <v>26</v>
      </c>
      <c r="F2065" t="s">
        <v>21</v>
      </c>
      <c r="G2065" s="1" t="s">
        <v>63</v>
      </c>
      <c r="H2065" t="s">
        <v>64</v>
      </c>
      <c r="I2065" s="10" t="str">
        <f>IFERROR(LEFT(Table1[[#This Row],[ratingOld]],SEARCH("|", Table1[[#This Row],[ratingOld]])-2), AVERAGE(Table1[Ratings]))</f>
        <v>4.3</v>
      </c>
      <c r="J2065" s="1" t="str">
        <f>IF(Table1[[#This Row],[numBuyers]]&lt;&gt;"None",LEFT(Table1[[#This Row],[numBuyers]],SEARCH(" ",Table1[[#This Row],[numBuyers]])-1), "None")</f>
        <v>668</v>
      </c>
      <c r="K2065" s="1">
        <f>IFERROR(LEFT(Table1[[#This Row],[Column1]],SEARCH("k", Table1[[#This Row],[Column1]])-1), 0)</f>
        <v>0</v>
      </c>
      <c r="L2065" s="16" t="str">
        <f>IF(Table1[[#This Row],[Column2]]=0, Table1[[#This Row],[Column1]], Table1[[#This Row],[Column2]]*1000)</f>
        <v>668</v>
      </c>
      <c r="M2065" s="14" t="str">
        <f>IFERROR(MID(Table1[[#This Row],[price]],SEARCH("¹",Table1[[#This Row],[price]])+1, 10), MID(Table1[[#This Row],[price]],SEARCH("Rs. ",Table1[[#This Row],[price]])+4, 10))</f>
        <v>2999</v>
      </c>
      <c r="N2065" s="6" t="str">
        <f>IF(ISNUMBER(SEARCH("Men", Table1[[#This Row],[name]])), "Men", "Women")</f>
        <v>Women</v>
      </c>
      <c r="O2065" s="6"/>
      <c r="P2065" s="6"/>
    </row>
    <row r="2066" spans="1:16" ht="19.8" customHeight="1" x14ac:dyDescent="0.3">
      <c r="A2066" t="s">
        <v>35</v>
      </c>
      <c r="B2066" t="s">
        <v>79</v>
      </c>
      <c r="C2066" t="s">
        <v>80</v>
      </c>
      <c r="D2066" t="s">
        <v>81</v>
      </c>
      <c r="E2066" t="s">
        <v>26</v>
      </c>
      <c r="F2066" t="s">
        <v>82</v>
      </c>
      <c r="G2066" s="1" t="s">
        <v>83</v>
      </c>
      <c r="H2066" t="s">
        <v>84</v>
      </c>
      <c r="I2066" s="10" t="str">
        <f>IFERROR(LEFT(Table1[[#This Row],[ratingOld]],SEARCH("|", Table1[[#This Row],[ratingOld]])-2), AVERAGE(Table1[Ratings]))</f>
        <v>4.1</v>
      </c>
      <c r="J2066" s="1" t="str">
        <f>IF(Table1[[#This Row],[numBuyers]]&lt;&gt;"None",LEFT(Table1[[#This Row],[numBuyers]],SEARCH(" ",Table1[[#This Row],[numBuyers]])-1), "None")</f>
        <v>11.2k</v>
      </c>
      <c r="K2066" s="1" t="str">
        <f>IFERROR(LEFT(Table1[[#This Row],[Column1]],SEARCH("k", Table1[[#This Row],[Column1]])-1), 0)</f>
        <v>11.2</v>
      </c>
      <c r="L2066" s="16">
        <f>IF(Table1[[#This Row],[Column2]]=0, Table1[[#This Row],[Column1]], Table1[[#This Row],[Column2]]*1000)</f>
        <v>11200</v>
      </c>
      <c r="M2066" s="14" t="str">
        <f>IFERROR(MID(Table1[[#This Row],[price]],SEARCH("¹",Table1[[#This Row],[price]])+1, 10), MID(Table1[[#This Row],[price]],SEARCH("Rs. ",Table1[[#This Row],[price]])+4, 10))</f>
        <v>1199</v>
      </c>
      <c r="N2066" s="6" t="str">
        <f>IF(ISNUMBER(SEARCH("Men", Table1[[#This Row],[name]])), "Men", "Women")</f>
        <v>Women</v>
      </c>
      <c r="O2066" s="6"/>
      <c r="P2066" s="6"/>
    </row>
    <row r="2067" spans="1:16" ht="19.8" customHeight="1" x14ac:dyDescent="0.3">
      <c r="A2067" t="s">
        <v>7826</v>
      </c>
      <c r="B2067" t="s">
        <v>7827</v>
      </c>
      <c r="C2067" t="s">
        <v>7828</v>
      </c>
      <c r="D2067" t="s">
        <v>38</v>
      </c>
      <c r="E2067" s="1" t="s">
        <v>7829</v>
      </c>
      <c r="F2067" t="s">
        <v>21</v>
      </c>
      <c r="G2067" s="1" t="s">
        <v>7830</v>
      </c>
      <c r="H2067" t="s">
        <v>2110</v>
      </c>
      <c r="I2067" s="10" t="str">
        <f>IFERROR(LEFT(Table1[[#This Row],[ratingOld]],SEARCH("|", Table1[[#This Row],[ratingOld]])-2), AVERAGE(Table1[Ratings]))</f>
        <v>4.7</v>
      </c>
      <c r="J2067" s="1" t="str">
        <f>IF(Table1[[#This Row],[numBuyers]]&lt;&gt;"None",LEFT(Table1[[#This Row],[numBuyers]],SEARCH(" ",Table1[[#This Row],[numBuyers]])-1), "None")</f>
        <v>48</v>
      </c>
      <c r="K2067" s="1">
        <f>IFERROR(LEFT(Table1[[#This Row],[Column1]],SEARCH("k", Table1[[#This Row],[Column1]])-1), 0)</f>
        <v>0</v>
      </c>
      <c r="L2067" s="16" t="str">
        <f>IF(Table1[[#This Row],[Column2]]=0, Table1[[#This Row],[Column1]], Table1[[#This Row],[Column2]]*1000)</f>
        <v>48</v>
      </c>
      <c r="M2067" s="14" t="str">
        <f>IFERROR(MID(Table1[[#This Row],[price]],SEARCH("¹",Table1[[#This Row],[price]])+1, 10), MID(Table1[[#This Row],[price]],SEARCH("Rs. ",Table1[[#This Row],[price]])+4, 10))</f>
        <v>45900</v>
      </c>
      <c r="N2067" s="6" t="str">
        <f>IF(ISNUMBER(SEARCH("Men", Table1[[#This Row],[name]])), "Men", "Women")</f>
        <v>Women</v>
      </c>
      <c r="O2067" s="6"/>
      <c r="P2067" s="6"/>
    </row>
    <row r="2068" spans="1:16" ht="19.8" customHeight="1" x14ac:dyDescent="0.3">
      <c r="A2068" t="s">
        <v>7831</v>
      </c>
      <c r="B2068" t="s">
        <v>7832</v>
      </c>
      <c r="C2068" t="s">
        <v>1165</v>
      </c>
      <c r="D2068" t="s">
        <v>1387</v>
      </c>
      <c r="E2068" s="1" t="s">
        <v>7833</v>
      </c>
      <c r="F2068" s="1" t="s">
        <v>7834</v>
      </c>
      <c r="G2068" s="1" t="s">
        <v>7835</v>
      </c>
      <c r="H2068" t="s">
        <v>364</v>
      </c>
      <c r="I2068" s="10" t="str">
        <f>IFERROR(LEFT(Table1[[#This Row],[ratingOld]],SEARCH("|", Table1[[#This Row],[ratingOld]])-2), AVERAGE(Table1[Ratings]))</f>
        <v>4.3</v>
      </c>
      <c r="J2068" s="1" t="str">
        <f>IF(Table1[[#This Row],[numBuyers]]&lt;&gt;"None",LEFT(Table1[[#This Row],[numBuyers]],SEARCH(" ",Table1[[#This Row],[numBuyers]])-1), "None")</f>
        <v>1.8k</v>
      </c>
      <c r="K2068" s="1" t="str">
        <f>IFERROR(LEFT(Table1[[#This Row],[Column1]],SEARCH("k", Table1[[#This Row],[Column1]])-1), 0)</f>
        <v>1.8</v>
      </c>
      <c r="L2068" s="16">
        <f>IF(Table1[[#This Row],[Column2]]=0, Table1[[#This Row],[Column1]], Table1[[#This Row],[Column2]]*1000)</f>
        <v>1800</v>
      </c>
      <c r="M2068" s="14" t="str">
        <f>IFERROR(MID(Table1[[#This Row],[price]],SEARCH("¹",Table1[[#This Row],[price]])+1, 10), MID(Table1[[#This Row],[price]],SEARCH("Rs. ",Table1[[#This Row],[price]])+4, 10))</f>
        <v>503</v>
      </c>
      <c r="N2068" s="6" t="str">
        <f>IF(ISNUMBER(SEARCH("Men", Table1[[#This Row],[name]])), "Men", "Women")</f>
        <v>Women</v>
      </c>
      <c r="O2068" s="6"/>
      <c r="P2068" s="6"/>
    </row>
    <row r="2069" spans="1:16" ht="19.8" customHeight="1" x14ac:dyDescent="0.3">
      <c r="A2069" t="s">
        <v>1558</v>
      </c>
      <c r="B2069" t="s">
        <v>7836</v>
      </c>
      <c r="C2069" t="s">
        <v>7837</v>
      </c>
      <c r="D2069" t="s">
        <v>7838</v>
      </c>
      <c r="E2069" s="1" t="s">
        <v>7839</v>
      </c>
      <c r="F2069" t="s">
        <v>3237</v>
      </c>
      <c r="G2069" s="1" t="s">
        <v>6402</v>
      </c>
      <c r="H2069" t="s">
        <v>433</v>
      </c>
      <c r="I2069" s="10" t="str">
        <f>IFERROR(LEFT(Table1[[#This Row],[ratingOld]],SEARCH("|", Table1[[#This Row],[ratingOld]])-2), AVERAGE(Table1[Ratings]))</f>
        <v>4.8</v>
      </c>
      <c r="J2069" s="1" t="str">
        <f>IF(Table1[[#This Row],[numBuyers]]&lt;&gt;"None",LEFT(Table1[[#This Row],[numBuyers]],SEARCH(" ",Table1[[#This Row],[numBuyers]])-1), "None")</f>
        <v>15</v>
      </c>
      <c r="K2069" s="1">
        <f>IFERROR(LEFT(Table1[[#This Row],[Column1]],SEARCH("k", Table1[[#This Row],[Column1]])-1), 0)</f>
        <v>0</v>
      </c>
      <c r="L2069" s="16" t="str">
        <f>IF(Table1[[#This Row],[Column2]]=0, Table1[[#This Row],[Column1]], Table1[[#This Row],[Column2]]*1000)</f>
        <v>15</v>
      </c>
      <c r="M2069" s="14" t="str">
        <f>IFERROR(MID(Table1[[#This Row],[price]],SEARCH("¹",Table1[[#This Row],[price]])+1, 10), MID(Table1[[#This Row],[price]],SEARCH("Rs. ",Table1[[#This Row],[price]])+4, 10))</f>
        <v>1449</v>
      </c>
      <c r="N2069" s="6" t="str">
        <f>IF(ISNUMBER(SEARCH("Men", Table1[[#This Row],[name]])), "Men", "Women")</f>
        <v>Women</v>
      </c>
      <c r="O2069" s="6"/>
      <c r="P2069" s="6"/>
    </row>
    <row r="2070" spans="1:16" ht="19.8" customHeight="1" x14ac:dyDescent="0.3">
      <c r="A2070" t="s">
        <v>7809</v>
      </c>
      <c r="B2070" t="s">
        <v>7840</v>
      </c>
      <c r="C2070" t="s">
        <v>7841</v>
      </c>
      <c r="D2070" t="s">
        <v>230</v>
      </c>
      <c r="E2070" s="1" t="s">
        <v>7842</v>
      </c>
      <c r="F2070" t="s">
        <v>3237</v>
      </c>
      <c r="G2070" s="1" t="s">
        <v>7843</v>
      </c>
      <c r="H2070" t="s">
        <v>7844</v>
      </c>
      <c r="I2070" s="10" t="str">
        <f>IFERROR(LEFT(Table1[[#This Row],[ratingOld]],SEARCH("|", Table1[[#This Row],[ratingOld]])-2), AVERAGE(Table1[Ratings]))</f>
        <v>3.8</v>
      </c>
      <c r="J2070" s="1" t="str">
        <f>IF(Table1[[#This Row],[numBuyers]]&lt;&gt;"None",LEFT(Table1[[#This Row],[numBuyers]],SEARCH(" ",Table1[[#This Row],[numBuyers]])-1), "None")</f>
        <v>570</v>
      </c>
      <c r="K2070" s="1">
        <f>IFERROR(LEFT(Table1[[#This Row],[Column1]],SEARCH("k", Table1[[#This Row],[Column1]])-1), 0)</f>
        <v>0</v>
      </c>
      <c r="L2070" s="16" t="str">
        <f>IF(Table1[[#This Row],[Column2]]=0, Table1[[#This Row],[Column1]], Table1[[#This Row],[Column2]]*1000)</f>
        <v>570</v>
      </c>
      <c r="M2070" s="14" t="str">
        <f>IFERROR(MID(Table1[[#This Row],[price]],SEARCH("¹",Table1[[#This Row],[price]])+1, 10), MID(Table1[[#This Row],[price]],SEARCH("Rs. ",Table1[[#This Row],[price]])+4, 10))</f>
        <v>924</v>
      </c>
      <c r="N2070" s="6" t="str">
        <f>IF(ISNUMBER(SEARCH("Men", Table1[[#This Row],[name]])), "Men", "Women")</f>
        <v>Women</v>
      </c>
      <c r="O2070" s="6"/>
      <c r="P2070" s="6"/>
    </row>
    <row r="2071" spans="1:16" ht="19.8" customHeight="1" x14ac:dyDescent="0.3">
      <c r="A2071" t="s">
        <v>3201</v>
      </c>
      <c r="B2071" t="s">
        <v>7845</v>
      </c>
      <c r="C2071" t="s">
        <v>234</v>
      </c>
      <c r="D2071" t="s">
        <v>235</v>
      </c>
      <c r="E2071" s="1" t="s">
        <v>7846</v>
      </c>
      <c r="F2071" s="1" t="s">
        <v>7847</v>
      </c>
      <c r="G2071" s="1" t="s">
        <v>7848</v>
      </c>
      <c r="H2071" t="s">
        <v>297</v>
      </c>
      <c r="I2071" s="10" t="str">
        <f>IFERROR(LEFT(Table1[[#This Row],[ratingOld]],SEARCH("|", Table1[[#This Row],[ratingOld]])-2), AVERAGE(Table1[Ratings]))</f>
        <v>3.4</v>
      </c>
      <c r="J2071" s="1" t="str">
        <f>IF(Table1[[#This Row],[numBuyers]]&lt;&gt;"None",LEFT(Table1[[#This Row],[numBuyers]],SEARCH(" ",Table1[[#This Row],[numBuyers]])-1), "None")</f>
        <v>2k</v>
      </c>
      <c r="K2071" s="1" t="str">
        <f>IFERROR(LEFT(Table1[[#This Row],[Column1]],SEARCH("k", Table1[[#This Row],[Column1]])-1), 0)</f>
        <v>2</v>
      </c>
      <c r="L2071" s="16">
        <f>IF(Table1[[#This Row],[Column2]]=0, Table1[[#This Row],[Column1]], Table1[[#This Row],[Column2]]*1000)</f>
        <v>2000</v>
      </c>
      <c r="M2071" s="14" t="str">
        <f>IFERROR(MID(Table1[[#This Row],[price]],SEARCH("¹",Table1[[#This Row],[price]])+1, 10), MID(Table1[[#This Row],[price]],SEARCH("Rs. ",Table1[[#This Row],[price]])+4, 10))</f>
        <v>594</v>
      </c>
      <c r="N2071" s="6" t="str">
        <f>IF(ISNUMBER(SEARCH("Men", Table1[[#This Row],[name]])), "Men", "Women")</f>
        <v>Men</v>
      </c>
      <c r="O2071" s="6"/>
      <c r="P2071" s="6"/>
    </row>
    <row r="2072" spans="1:16" ht="19.8" customHeight="1" x14ac:dyDescent="0.3">
      <c r="A2072" t="s">
        <v>22</v>
      </c>
      <c r="B2072" t="s">
        <v>93</v>
      </c>
      <c r="C2072" t="s">
        <v>24</v>
      </c>
      <c r="D2072" t="s">
        <v>25</v>
      </c>
      <c r="E2072" t="s">
        <v>26</v>
      </c>
      <c r="F2072" t="s">
        <v>21</v>
      </c>
      <c r="G2072" s="1" t="s">
        <v>94</v>
      </c>
      <c r="H2072" t="s">
        <v>95</v>
      </c>
      <c r="I2072" s="10" t="str">
        <f>IFERROR(LEFT(Table1[[#This Row],[ratingOld]],SEARCH("|", Table1[[#This Row],[ratingOld]])-2), AVERAGE(Table1[Ratings]))</f>
        <v>4.2</v>
      </c>
      <c r="J2072" s="1" t="str">
        <f>IF(Table1[[#This Row],[numBuyers]]&lt;&gt;"None",LEFT(Table1[[#This Row],[numBuyers]],SEARCH(" ",Table1[[#This Row],[numBuyers]])-1), "None")</f>
        <v>3.8k</v>
      </c>
      <c r="K2072" s="1" t="str">
        <f>IFERROR(LEFT(Table1[[#This Row],[Column1]],SEARCH("k", Table1[[#This Row],[Column1]])-1), 0)</f>
        <v>3.8</v>
      </c>
      <c r="L2072" s="16">
        <f>IF(Table1[[#This Row],[Column2]]=0, Table1[[#This Row],[Column1]], Table1[[#This Row],[Column2]]*1000)</f>
        <v>3800</v>
      </c>
      <c r="M2072" s="14" t="str">
        <f>IFERROR(MID(Table1[[#This Row],[price]],SEARCH("¹",Table1[[#This Row],[price]])+1, 10), MID(Table1[[#This Row],[price]],SEARCH("Rs. ",Table1[[#This Row],[price]])+4, 10))</f>
        <v>1399</v>
      </c>
      <c r="N2072" s="6" t="str">
        <f>IF(ISNUMBER(SEARCH("Men", Table1[[#This Row],[name]])), "Men", "Women")</f>
        <v>Women</v>
      </c>
      <c r="O2072" s="6"/>
      <c r="P2072" s="6"/>
    </row>
    <row r="2073" spans="1:16" ht="19.8" customHeight="1" x14ac:dyDescent="0.3">
      <c r="A2073" t="s">
        <v>7849</v>
      </c>
      <c r="B2073" t="s">
        <v>7850</v>
      </c>
      <c r="C2073" t="s">
        <v>48</v>
      </c>
      <c r="D2073" t="s">
        <v>88</v>
      </c>
      <c r="E2073" s="1" t="s">
        <v>7851</v>
      </c>
      <c r="F2073" s="1" t="s">
        <v>7852</v>
      </c>
      <c r="G2073" s="1" t="s">
        <v>7853</v>
      </c>
      <c r="H2073" t="s">
        <v>175</v>
      </c>
      <c r="I2073" s="10" t="str">
        <f>IFERROR(LEFT(Table1[[#This Row],[ratingOld]],SEARCH("|", Table1[[#This Row],[ratingOld]])-2), AVERAGE(Table1[Ratings]))</f>
        <v>4.2</v>
      </c>
      <c r="J2073" s="1" t="str">
        <f>IF(Table1[[#This Row],[numBuyers]]&lt;&gt;"None",LEFT(Table1[[#This Row],[numBuyers]],SEARCH(" ",Table1[[#This Row],[numBuyers]])-1), "None")</f>
        <v>2.7k</v>
      </c>
      <c r="K2073" s="1" t="str">
        <f>IFERROR(LEFT(Table1[[#This Row],[Column1]],SEARCH("k", Table1[[#This Row],[Column1]])-1), 0)</f>
        <v>2.7</v>
      </c>
      <c r="L2073" s="16">
        <f>IF(Table1[[#This Row],[Column2]]=0, Table1[[#This Row],[Column1]], Table1[[#This Row],[Column2]]*1000)</f>
        <v>2700</v>
      </c>
      <c r="M2073" s="14" t="str">
        <f>IFERROR(MID(Table1[[#This Row],[price]],SEARCH("¹",Table1[[#This Row],[price]])+1, 10), MID(Table1[[#This Row],[price]],SEARCH("Rs. ",Table1[[#This Row],[price]])+4, 10))</f>
        <v>1499</v>
      </c>
      <c r="N2073" s="6" t="str">
        <f>IF(ISNUMBER(SEARCH("Men", Table1[[#This Row],[name]])), "Men", "Women")</f>
        <v>Men</v>
      </c>
      <c r="O2073" s="6"/>
      <c r="P2073" s="6"/>
    </row>
    <row r="2074" spans="1:16" ht="19.8" customHeight="1" x14ac:dyDescent="0.3">
      <c r="A2074" t="s">
        <v>7831</v>
      </c>
      <c r="B2074" t="s">
        <v>7854</v>
      </c>
      <c r="C2074" t="s">
        <v>3567</v>
      </c>
      <c r="D2074" t="s">
        <v>2812</v>
      </c>
      <c r="E2074" s="1" t="s">
        <v>7855</v>
      </c>
      <c r="F2074" s="1" t="s">
        <v>7856</v>
      </c>
      <c r="G2074" s="1" t="s">
        <v>6040</v>
      </c>
      <c r="H2074" t="s">
        <v>297</v>
      </c>
      <c r="I2074" s="10" t="str">
        <f>IFERROR(LEFT(Table1[[#This Row],[ratingOld]],SEARCH("|", Table1[[#This Row],[ratingOld]])-2), AVERAGE(Table1[Ratings]))</f>
        <v>4.5</v>
      </c>
      <c r="J2074" s="1" t="str">
        <f>IF(Table1[[#This Row],[numBuyers]]&lt;&gt;"None",LEFT(Table1[[#This Row],[numBuyers]],SEARCH(" ",Table1[[#This Row],[numBuyers]])-1), "None")</f>
        <v>2k</v>
      </c>
      <c r="K2074" s="1" t="str">
        <f>IFERROR(LEFT(Table1[[#This Row],[Column1]],SEARCH("k", Table1[[#This Row],[Column1]])-1), 0)</f>
        <v>2</v>
      </c>
      <c r="L2074" s="16">
        <f>IF(Table1[[#This Row],[Column2]]=0, Table1[[#This Row],[Column1]], Table1[[#This Row],[Column2]]*1000)</f>
        <v>2000</v>
      </c>
      <c r="M2074" s="14" t="str">
        <f>IFERROR(MID(Table1[[#This Row],[price]],SEARCH("¹",Table1[[#This Row],[price]])+1, 10), MID(Table1[[#This Row],[price]],SEARCH("Rs. ",Table1[[#This Row],[price]])+4, 10))</f>
        <v>923</v>
      </c>
      <c r="N2074" s="6" t="str">
        <f>IF(ISNUMBER(SEARCH("Men", Table1[[#This Row],[name]])), "Men", "Women")</f>
        <v>Men</v>
      </c>
      <c r="O2074" s="6"/>
      <c r="P2074" s="6"/>
    </row>
    <row r="2075" spans="1:16" ht="19.8" hidden="1" customHeight="1" x14ac:dyDescent="0.3">
      <c r="A2075" t="s">
        <v>7857</v>
      </c>
      <c r="B2075" t="s">
        <v>7858</v>
      </c>
      <c r="C2075" t="s">
        <v>80</v>
      </c>
      <c r="D2075" t="s">
        <v>88</v>
      </c>
      <c r="E2075" s="1" t="s">
        <v>7859</v>
      </c>
      <c r="F2075" t="s">
        <v>3237</v>
      </c>
      <c r="G2075" t="s">
        <v>21</v>
      </c>
      <c r="H2075" t="s">
        <v>21</v>
      </c>
      <c r="I2075" s="1" t="str">
        <f ca="1">IFERROR(LEFT(Table1[[#This Row],[ratingOld]],SEARCH("|", Table1[[#This Row],[ratingOld]])-2), AVERAGE(Table1[Ratings]))</f>
        <v>4.4</v>
      </c>
      <c r="J2075" s="1" t="str">
        <f>IF(Table1[[#This Row],[numBuyers]]&lt;&gt;"None",LEFT(Table1[[#This Row],[numBuyers]],SEARCH(" ",Table1[[#This Row],[numBuyers]])-1), "None")</f>
        <v>None</v>
      </c>
      <c r="K2075" s="1">
        <f>IFERROR(LEFT(Table1[[#This Row],[Column1]],SEARCH("k", Table1[[#This Row],[Column1]])-1), 0)</f>
        <v>0</v>
      </c>
      <c r="L2075" s="6" t="str">
        <f>IF(Table1[[#This Row],[Column2]]=0, Table1[[#This Row],[Column1]], Table1[[#This Row],[Column2]]*1000)</f>
        <v>None</v>
      </c>
      <c r="M2075" s="6" t="str">
        <f>IFERROR(MID(Table1[[#This Row],[price]],SEARCH("¹",Table1[[#This Row],[price]])+1, 10), MID(Table1[[#This Row],[price]],SEARCH("Rs. ",Table1[[#This Row],[price]])+4, 10))</f>
        <v>1199</v>
      </c>
      <c r="N2075" s="6" t="str">
        <f>IF(ISNUMBER(SEARCH("Men", Table1[[#This Row],[name]])), "Men", "Women")</f>
        <v>Women</v>
      </c>
      <c r="O2075" s="6" t="str">
        <f>TRIM(RIGHT(SUBSTITUTE(Table1[[#This Row],[name]], " ", REPT(" ", 100)), 100))</f>
        <v>Dress</v>
      </c>
      <c r="P207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076" spans="1:16" ht="19.8" customHeight="1" x14ac:dyDescent="0.3">
      <c r="A2076" t="s">
        <v>133</v>
      </c>
      <c r="B2076" t="s">
        <v>7860</v>
      </c>
      <c r="C2076" t="s">
        <v>7861</v>
      </c>
      <c r="D2076" t="s">
        <v>1387</v>
      </c>
      <c r="E2076" s="1" t="s">
        <v>7862</v>
      </c>
      <c r="F2076" s="1" t="s">
        <v>7863</v>
      </c>
      <c r="G2076" s="1" t="s">
        <v>552</v>
      </c>
      <c r="H2076" t="s">
        <v>78</v>
      </c>
      <c r="I2076" s="10" t="str">
        <f>IFERROR(LEFT(Table1[[#This Row],[ratingOld]],SEARCH("|", Table1[[#This Row],[ratingOld]])-2), AVERAGE(Table1[Ratings]))</f>
        <v>4.3</v>
      </c>
      <c r="J2076" s="1" t="str">
        <f>IF(Table1[[#This Row],[numBuyers]]&lt;&gt;"None",LEFT(Table1[[#This Row],[numBuyers]],SEARCH(" ",Table1[[#This Row],[numBuyers]])-1), "None")</f>
        <v>1.2k</v>
      </c>
      <c r="K2076" s="1" t="str">
        <f>IFERROR(LEFT(Table1[[#This Row],[Column1]],SEARCH("k", Table1[[#This Row],[Column1]])-1), 0)</f>
        <v>1.2</v>
      </c>
      <c r="L2076" s="16">
        <f>IF(Table1[[#This Row],[Column2]]=0, Table1[[#This Row],[Column1]], Table1[[#This Row],[Column2]]*1000)</f>
        <v>1200</v>
      </c>
      <c r="M2076" s="14" t="str">
        <f>IFERROR(MID(Table1[[#This Row],[price]],SEARCH("¹",Table1[[#This Row],[price]])+1, 10), MID(Table1[[#This Row],[price]],SEARCH("Rs. ",Table1[[#This Row],[price]])+4, 10))</f>
        <v>745</v>
      </c>
      <c r="N2076" s="6" t="str">
        <f>IF(ISNUMBER(SEARCH("Men", Table1[[#This Row],[name]])), "Men", "Women")</f>
        <v>Women</v>
      </c>
      <c r="O2076" s="6"/>
      <c r="P2076" s="6"/>
    </row>
    <row r="2077" spans="1:16" ht="19.8" customHeight="1" x14ac:dyDescent="0.3">
      <c r="A2077" t="s">
        <v>7809</v>
      </c>
      <c r="B2077" t="s">
        <v>7864</v>
      </c>
      <c r="C2077" t="s">
        <v>2529</v>
      </c>
      <c r="D2077" t="s">
        <v>1578</v>
      </c>
      <c r="E2077" s="1" t="s">
        <v>7865</v>
      </c>
      <c r="F2077" t="s">
        <v>7866</v>
      </c>
      <c r="G2077" s="1" t="s">
        <v>7867</v>
      </c>
      <c r="H2077" t="s">
        <v>1209</v>
      </c>
      <c r="I2077" s="10" t="str">
        <f>IFERROR(LEFT(Table1[[#This Row],[ratingOld]],SEARCH("|", Table1[[#This Row],[ratingOld]])-2), AVERAGE(Table1[Ratings]))</f>
        <v>3.7</v>
      </c>
      <c r="J2077" s="1" t="str">
        <f>IF(Table1[[#This Row],[numBuyers]]&lt;&gt;"None",LEFT(Table1[[#This Row],[numBuyers]],SEARCH(" ",Table1[[#This Row],[numBuyers]])-1), "None")</f>
        <v>3.6k</v>
      </c>
      <c r="K2077" s="1" t="str">
        <f>IFERROR(LEFT(Table1[[#This Row],[Column1]],SEARCH("k", Table1[[#This Row],[Column1]])-1), 0)</f>
        <v>3.6</v>
      </c>
      <c r="L2077" s="16">
        <f>IF(Table1[[#This Row],[Column2]]=0, Table1[[#This Row],[Column1]], Table1[[#This Row],[Column2]]*1000)</f>
        <v>3600</v>
      </c>
      <c r="M2077" s="14" t="str">
        <f>IFERROR(MID(Table1[[#This Row],[price]],SEARCH("¹",Table1[[#This Row],[price]])+1, 10), MID(Table1[[#This Row],[price]],SEARCH("Rs. ",Table1[[#This Row],[price]])+4, 10))</f>
        <v>845</v>
      </c>
      <c r="N2077" s="6" t="str">
        <f>IF(ISNUMBER(SEARCH("Men", Table1[[#This Row],[name]])), "Men", "Women")</f>
        <v>Men</v>
      </c>
      <c r="O2077" s="6"/>
      <c r="P2077" s="6"/>
    </row>
    <row r="2078" spans="1:16" ht="19.8" customHeight="1" x14ac:dyDescent="0.3">
      <c r="A2078" t="s">
        <v>104</v>
      </c>
      <c r="B2078" t="s">
        <v>105</v>
      </c>
      <c r="C2078" t="s">
        <v>187</v>
      </c>
      <c r="D2078" t="s">
        <v>436</v>
      </c>
      <c r="E2078" s="1" t="s">
        <v>107</v>
      </c>
      <c r="F2078" s="1" t="s">
        <v>108</v>
      </c>
      <c r="G2078" s="1" t="s">
        <v>109</v>
      </c>
      <c r="H2078" t="s">
        <v>110</v>
      </c>
      <c r="I2078" s="10" t="str">
        <f>IFERROR(LEFT(Table1[[#This Row],[ratingOld]],SEARCH("|", Table1[[#This Row],[ratingOld]])-2), AVERAGE(Table1[Ratings]))</f>
        <v>4.3</v>
      </c>
      <c r="J2078" s="1" t="str">
        <f>IF(Table1[[#This Row],[numBuyers]]&lt;&gt;"None",LEFT(Table1[[#This Row],[numBuyers]],SEARCH(" ",Table1[[#This Row],[numBuyers]])-1), "None")</f>
        <v>1.3k</v>
      </c>
      <c r="K2078" s="1" t="str">
        <f>IFERROR(LEFT(Table1[[#This Row],[Column1]],SEARCH("k", Table1[[#This Row],[Column1]])-1), 0)</f>
        <v>1.3</v>
      </c>
      <c r="L2078" s="16">
        <f>IF(Table1[[#This Row],[Column2]]=0, Table1[[#This Row],[Column1]], Table1[[#This Row],[Column2]]*1000)</f>
        <v>1300</v>
      </c>
      <c r="M2078" s="14" t="str">
        <f>IFERROR(MID(Table1[[#This Row],[price]],SEARCH("¹",Table1[[#This Row],[price]])+1, 10), MID(Table1[[#This Row],[price]],SEARCH("Rs. ",Table1[[#This Row],[price]])+4, 10))</f>
        <v>1599</v>
      </c>
      <c r="N2078" s="6" t="str">
        <f>IF(ISNUMBER(SEARCH("Men", Table1[[#This Row],[name]])), "Men", "Women")</f>
        <v>Women</v>
      </c>
      <c r="O2078" s="6"/>
      <c r="P2078" s="6"/>
    </row>
    <row r="2079" spans="1:16" ht="19.8" hidden="1" customHeight="1" x14ac:dyDescent="0.3">
      <c r="A2079" t="s">
        <v>7320</v>
      </c>
      <c r="B2079" t="s">
        <v>7868</v>
      </c>
      <c r="C2079" t="s">
        <v>768</v>
      </c>
      <c r="D2079" t="s">
        <v>201</v>
      </c>
      <c r="E2079" s="1" t="s">
        <v>7869</v>
      </c>
      <c r="F2079" t="s">
        <v>3237</v>
      </c>
      <c r="G2079" t="s">
        <v>21</v>
      </c>
      <c r="H2079" t="s">
        <v>21</v>
      </c>
      <c r="I2079" s="1" t="str">
        <f ca="1">IFERROR(LEFT(Table1[[#This Row],[ratingOld]],SEARCH("|", Table1[[#This Row],[ratingOld]])-2), AVERAGE(Table1[Ratings]))</f>
        <v>4.4</v>
      </c>
      <c r="J2079" s="1" t="str">
        <f>IF(Table1[[#This Row],[numBuyers]]&lt;&gt;"None",LEFT(Table1[[#This Row],[numBuyers]],SEARCH(" ",Table1[[#This Row],[numBuyers]])-1), "None")</f>
        <v>None</v>
      </c>
      <c r="K2079" s="1">
        <f>IFERROR(LEFT(Table1[[#This Row],[Column1]],SEARCH("k", Table1[[#This Row],[Column1]])-1), 0)</f>
        <v>0</v>
      </c>
      <c r="L2079" s="6" t="str">
        <f>IF(Table1[[#This Row],[Column2]]=0, Table1[[#This Row],[Column1]], Table1[[#This Row],[Column2]]*1000)</f>
        <v>None</v>
      </c>
      <c r="M2079" s="6" t="str">
        <f>IFERROR(MID(Table1[[#This Row],[price]],SEARCH("¹",Table1[[#This Row],[price]])+1, 10), MID(Table1[[#This Row],[price]],SEARCH("Rs. ",Table1[[#This Row],[price]])+4, 10))</f>
        <v>2099</v>
      </c>
      <c r="N2079" s="6" t="str">
        <f>IF(ISNUMBER(SEARCH("Men", Table1[[#This Row],[name]])), "Men", "Women")</f>
        <v>Women</v>
      </c>
      <c r="O2079" s="6" t="str">
        <f>TRIM(RIGHT(SUBSTITUTE(Table1[[#This Row],[name]], " ", REPT(" ", 100)), 100))</f>
        <v>Kurta</v>
      </c>
      <c r="P207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White</v>
      </c>
    </row>
    <row r="2080" spans="1:16" ht="19.8" customHeight="1" x14ac:dyDescent="0.3">
      <c r="A2080" t="s">
        <v>57</v>
      </c>
      <c r="B2080" t="s">
        <v>58</v>
      </c>
      <c r="C2080" t="s">
        <v>59</v>
      </c>
      <c r="D2080" t="s">
        <v>53</v>
      </c>
      <c r="E2080" t="s">
        <v>26</v>
      </c>
      <c r="F2080" t="s">
        <v>21</v>
      </c>
      <c r="G2080" s="1" t="s">
        <v>118</v>
      </c>
      <c r="H2080" t="s">
        <v>119</v>
      </c>
      <c r="I2080" s="10" t="str">
        <f>IFERROR(LEFT(Table1[[#This Row],[ratingOld]],SEARCH("|", Table1[[#This Row],[ratingOld]])-2), AVERAGE(Table1[Ratings]))</f>
        <v>4.4</v>
      </c>
      <c r="J2080" s="1" t="str">
        <f>IF(Table1[[#This Row],[numBuyers]]&lt;&gt;"None",LEFT(Table1[[#This Row],[numBuyers]],SEARCH(" ",Table1[[#This Row],[numBuyers]])-1), "None")</f>
        <v>284</v>
      </c>
      <c r="K2080" s="1">
        <f>IFERROR(LEFT(Table1[[#This Row],[Column1]],SEARCH("k", Table1[[#This Row],[Column1]])-1), 0)</f>
        <v>0</v>
      </c>
      <c r="L2080" s="16" t="str">
        <f>IF(Table1[[#This Row],[Column2]]=0, Table1[[#This Row],[Column1]], Table1[[#This Row],[Column2]]*1000)</f>
        <v>284</v>
      </c>
      <c r="M2080" s="14" t="str">
        <f>IFERROR(MID(Table1[[#This Row],[price]],SEARCH("¹",Table1[[#This Row],[price]])+1, 10), MID(Table1[[#This Row],[price]],SEARCH("Rs. ",Table1[[#This Row],[price]])+4, 10))</f>
        <v>9999</v>
      </c>
      <c r="N2080" s="6" t="str">
        <f>IF(ISNUMBER(SEARCH("Men", Table1[[#This Row],[name]])), "Men", "Women")</f>
        <v>Women</v>
      </c>
      <c r="O2080" s="6"/>
      <c r="P2080" s="6"/>
    </row>
    <row r="2081" spans="1:16" ht="19.8" customHeight="1" x14ac:dyDescent="0.3">
      <c r="A2081" t="s">
        <v>7849</v>
      </c>
      <c r="B2081" t="s">
        <v>7870</v>
      </c>
      <c r="C2081" t="s">
        <v>24</v>
      </c>
      <c r="D2081" t="s">
        <v>1387</v>
      </c>
      <c r="E2081" s="1" t="s">
        <v>7871</v>
      </c>
      <c r="F2081" s="1" t="s">
        <v>7852</v>
      </c>
      <c r="G2081" s="1" t="s">
        <v>6571</v>
      </c>
      <c r="H2081" t="s">
        <v>572</v>
      </c>
      <c r="I2081" s="10" t="str">
        <f>IFERROR(LEFT(Table1[[#This Row],[ratingOld]],SEARCH("|", Table1[[#This Row],[ratingOld]])-2), AVERAGE(Table1[Ratings]))</f>
        <v>4.2</v>
      </c>
      <c r="J2081" s="1" t="str">
        <f>IF(Table1[[#This Row],[numBuyers]]&lt;&gt;"None",LEFT(Table1[[#This Row],[numBuyers]],SEARCH(" ",Table1[[#This Row],[numBuyers]])-1), "None")</f>
        <v>2.3k</v>
      </c>
      <c r="K2081" s="1" t="str">
        <f>IFERROR(LEFT(Table1[[#This Row],[Column1]],SEARCH("k", Table1[[#This Row],[Column1]])-1), 0)</f>
        <v>2.3</v>
      </c>
      <c r="L2081" s="16">
        <f>IF(Table1[[#This Row],[Column2]]=0, Table1[[#This Row],[Column1]], Table1[[#This Row],[Column2]]*1000)</f>
        <v>2300</v>
      </c>
      <c r="M2081" s="14" t="str">
        <f>IFERROR(MID(Table1[[#This Row],[price]],SEARCH("¹",Table1[[#This Row],[price]])+1, 10), MID(Table1[[#This Row],[price]],SEARCH("Rs. ",Table1[[#This Row],[price]])+4, 10))</f>
        <v>1399</v>
      </c>
      <c r="N2081" s="6" t="str">
        <f>IF(ISNUMBER(SEARCH("Men", Table1[[#This Row],[name]])), "Men", "Women")</f>
        <v>Men</v>
      </c>
      <c r="O2081" s="6"/>
      <c r="P2081" s="6"/>
    </row>
    <row r="2082" spans="1:16" ht="19.8" customHeight="1" x14ac:dyDescent="0.3">
      <c r="A2082" t="s">
        <v>120</v>
      </c>
      <c r="B2082" t="s">
        <v>121</v>
      </c>
      <c r="C2082" t="s">
        <v>122</v>
      </c>
      <c r="D2082" t="s">
        <v>123</v>
      </c>
      <c r="E2082" t="s">
        <v>26</v>
      </c>
      <c r="F2082" s="1" t="s">
        <v>124</v>
      </c>
      <c r="G2082" s="1" t="s">
        <v>125</v>
      </c>
      <c r="H2082" t="s">
        <v>126</v>
      </c>
      <c r="I2082" s="10" t="str">
        <f>IFERROR(LEFT(Table1[[#This Row],[ratingOld]],SEARCH("|", Table1[[#This Row],[ratingOld]])-2), AVERAGE(Table1[Ratings]))</f>
        <v>4.1</v>
      </c>
      <c r="J2082" s="1" t="str">
        <f>IF(Table1[[#This Row],[numBuyers]]&lt;&gt;"None",LEFT(Table1[[#This Row],[numBuyers]],SEARCH(" ",Table1[[#This Row],[numBuyers]])-1), "None")</f>
        <v>2.1k</v>
      </c>
      <c r="K2082" s="1" t="str">
        <f>IFERROR(LEFT(Table1[[#This Row],[Column1]],SEARCH("k", Table1[[#This Row],[Column1]])-1), 0)</f>
        <v>2.1</v>
      </c>
      <c r="L2082" s="16">
        <f>IF(Table1[[#This Row],[Column2]]=0, Table1[[#This Row],[Column1]], Table1[[#This Row],[Column2]]*1000)</f>
        <v>2100</v>
      </c>
      <c r="M2082" s="14" t="str">
        <f>IFERROR(MID(Table1[[#This Row],[price]],SEARCH("¹",Table1[[#This Row],[price]])+1, 10), MID(Table1[[#This Row],[price]],SEARCH("Rs. ",Table1[[#This Row],[price]])+4, 10))</f>
        <v>1699</v>
      </c>
      <c r="N2082" s="6" t="str">
        <f>IF(ISNUMBER(SEARCH("Men", Table1[[#This Row],[name]])), "Men", "Women")</f>
        <v>Women</v>
      </c>
      <c r="O2082" s="6"/>
      <c r="P2082" s="6"/>
    </row>
    <row r="2083" spans="1:16" ht="19.8" customHeight="1" x14ac:dyDescent="0.3">
      <c r="A2083" t="s">
        <v>7872</v>
      </c>
      <c r="B2083" t="s">
        <v>7873</v>
      </c>
      <c r="C2083" t="s">
        <v>37</v>
      </c>
      <c r="D2083" t="s">
        <v>230</v>
      </c>
      <c r="E2083" s="1" t="s">
        <v>7874</v>
      </c>
      <c r="F2083" s="1" t="s">
        <v>7875</v>
      </c>
      <c r="G2083" s="1" t="s">
        <v>7876</v>
      </c>
      <c r="H2083" t="s">
        <v>3689</v>
      </c>
      <c r="I2083" s="10" t="str">
        <f>IFERROR(LEFT(Table1[[#This Row],[ratingOld]],SEARCH("|", Table1[[#This Row],[ratingOld]])-2), AVERAGE(Table1[Ratings]))</f>
        <v>4.3</v>
      </c>
      <c r="J2083" s="1" t="str">
        <f>IF(Table1[[#This Row],[numBuyers]]&lt;&gt;"None",LEFT(Table1[[#This Row],[numBuyers]],SEARCH(" ",Table1[[#This Row],[numBuyers]])-1), "None")</f>
        <v>5k</v>
      </c>
      <c r="K2083" s="1" t="str">
        <f>IFERROR(LEFT(Table1[[#This Row],[Column1]],SEARCH("k", Table1[[#This Row],[Column1]])-1), 0)</f>
        <v>5</v>
      </c>
      <c r="L2083" s="16">
        <f>IF(Table1[[#This Row],[Column2]]=0, Table1[[#This Row],[Column1]], Table1[[#This Row],[Column2]]*1000)</f>
        <v>5000</v>
      </c>
      <c r="M2083" s="14" t="str">
        <f>IFERROR(MID(Table1[[#This Row],[price]],SEARCH("¹",Table1[[#This Row],[price]])+1, 10), MID(Table1[[#This Row],[price]],SEARCH("Rs. ",Table1[[#This Row],[price]])+4, 10))</f>
        <v>999</v>
      </c>
      <c r="N2083" s="6" t="str">
        <f>IF(ISNUMBER(SEARCH("Men", Table1[[#This Row],[name]])), "Men", "Women")</f>
        <v>Men</v>
      </c>
      <c r="O2083" s="6"/>
      <c r="P2083" s="6"/>
    </row>
    <row r="2084" spans="1:16" ht="19.8" customHeight="1" x14ac:dyDescent="0.3">
      <c r="A2084" t="s">
        <v>155</v>
      </c>
      <c r="B2084" t="s">
        <v>156</v>
      </c>
      <c r="C2084" t="s">
        <v>157</v>
      </c>
      <c r="D2084" t="s">
        <v>18</v>
      </c>
      <c r="E2084" t="s">
        <v>158</v>
      </c>
      <c r="F2084" t="s">
        <v>21</v>
      </c>
      <c r="G2084" s="1" t="s">
        <v>159</v>
      </c>
      <c r="H2084" t="s">
        <v>126</v>
      </c>
      <c r="I2084" s="10" t="str">
        <f>IFERROR(LEFT(Table1[[#This Row],[ratingOld]],SEARCH("|", Table1[[#This Row],[ratingOld]])-2), AVERAGE(Table1[Ratings]))</f>
        <v>4.5</v>
      </c>
      <c r="J2084" s="1" t="str">
        <f>IF(Table1[[#This Row],[numBuyers]]&lt;&gt;"None",LEFT(Table1[[#This Row],[numBuyers]],SEARCH(" ",Table1[[#This Row],[numBuyers]])-1), "None")</f>
        <v>2.1k</v>
      </c>
      <c r="K2084" s="1" t="str">
        <f>IFERROR(LEFT(Table1[[#This Row],[Column1]],SEARCH("k", Table1[[#This Row],[Column1]])-1), 0)</f>
        <v>2.1</v>
      </c>
      <c r="L2084" s="16">
        <f>IF(Table1[[#This Row],[Column2]]=0, Table1[[#This Row],[Column1]], Table1[[#This Row],[Column2]]*1000)</f>
        <v>2100</v>
      </c>
      <c r="M2084" s="14" t="str">
        <f>IFERROR(MID(Table1[[#This Row],[price]],SEARCH("¹",Table1[[#This Row],[price]])+1, 10), MID(Table1[[#This Row],[price]],SEARCH("Rs. ",Table1[[#This Row],[price]])+4, 10))</f>
        <v>537</v>
      </c>
      <c r="N2084" s="6" t="str">
        <f>IF(ISNUMBER(SEARCH("Men", Table1[[#This Row],[name]])), "Men", "Women")</f>
        <v>Women</v>
      </c>
      <c r="O2084" s="6"/>
      <c r="P2084" s="6"/>
    </row>
    <row r="2085" spans="1:16" ht="19.8" customHeight="1" x14ac:dyDescent="0.3">
      <c r="A2085" t="s">
        <v>7809</v>
      </c>
      <c r="B2085" t="s">
        <v>7877</v>
      </c>
      <c r="C2085" t="s">
        <v>7878</v>
      </c>
      <c r="D2085" t="s">
        <v>230</v>
      </c>
      <c r="E2085" s="1" t="s">
        <v>7879</v>
      </c>
      <c r="F2085" t="s">
        <v>3237</v>
      </c>
      <c r="G2085" s="1" t="s">
        <v>7880</v>
      </c>
      <c r="H2085" t="s">
        <v>2434</v>
      </c>
      <c r="I2085" s="10" t="str">
        <f>IFERROR(LEFT(Table1[[#This Row],[ratingOld]],SEARCH("|", Table1[[#This Row],[ratingOld]])-2), AVERAGE(Table1[Ratings]))</f>
        <v>4.1</v>
      </c>
      <c r="J2085" s="1" t="str">
        <f>IF(Table1[[#This Row],[numBuyers]]&lt;&gt;"None",LEFT(Table1[[#This Row],[numBuyers]],SEARCH(" ",Table1[[#This Row],[numBuyers]])-1), "None")</f>
        <v>13.1k</v>
      </c>
      <c r="K2085" s="1" t="str">
        <f>IFERROR(LEFT(Table1[[#This Row],[Column1]],SEARCH("k", Table1[[#This Row],[Column1]])-1), 0)</f>
        <v>13.1</v>
      </c>
      <c r="L2085" s="16">
        <f>IF(Table1[[#This Row],[Column2]]=0, Table1[[#This Row],[Column1]], Table1[[#This Row],[Column2]]*1000)</f>
        <v>13100</v>
      </c>
      <c r="M2085" s="14" t="str">
        <f>IFERROR(MID(Table1[[#This Row],[price]],SEARCH("¹",Table1[[#This Row],[price]])+1, 10), MID(Table1[[#This Row],[price]],SEARCH("Rs. ",Table1[[#This Row],[price]])+4, 10))</f>
        <v>874</v>
      </c>
      <c r="N2085" s="6" t="str">
        <f>IF(ISNUMBER(SEARCH("Men", Table1[[#This Row],[name]])), "Men", "Women")</f>
        <v>Men</v>
      </c>
      <c r="O2085" s="6"/>
      <c r="P2085" s="6"/>
    </row>
    <row r="2086" spans="1:16" ht="19.8" customHeight="1" x14ac:dyDescent="0.3">
      <c r="A2086" t="s">
        <v>133</v>
      </c>
      <c r="B2086" t="s">
        <v>7881</v>
      </c>
      <c r="C2086" t="s">
        <v>3993</v>
      </c>
      <c r="D2086" t="s">
        <v>2812</v>
      </c>
      <c r="E2086" s="1" t="s">
        <v>7882</v>
      </c>
      <c r="F2086" t="s">
        <v>3237</v>
      </c>
      <c r="G2086" s="1" t="s">
        <v>325</v>
      </c>
      <c r="H2086" t="s">
        <v>326</v>
      </c>
      <c r="I2086" s="10" t="str">
        <f>IFERROR(LEFT(Table1[[#This Row],[ratingOld]],SEARCH("|", Table1[[#This Row],[ratingOld]])-2), AVERAGE(Table1[Ratings]))</f>
        <v>4.5</v>
      </c>
      <c r="J2086" s="1" t="str">
        <f>IF(Table1[[#This Row],[numBuyers]]&lt;&gt;"None",LEFT(Table1[[#This Row],[numBuyers]],SEARCH(" ",Table1[[#This Row],[numBuyers]])-1), "None")</f>
        <v>6.9k</v>
      </c>
      <c r="K2086" s="1" t="str">
        <f>IFERROR(LEFT(Table1[[#This Row],[Column1]],SEARCH("k", Table1[[#This Row],[Column1]])-1), 0)</f>
        <v>6.9</v>
      </c>
      <c r="L2086" s="16">
        <f>IF(Table1[[#This Row],[Column2]]=0, Table1[[#This Row],[Column1]], Table1[[#This Row],[Column2]]*1000)</f>
        <v>6900</v>
      </c>
      <c r="M2086" s="14" t="str">
        <f>IFERROR(MID(Table1[[#This Row],[price]],SEARCH("¹",Table1[[#This Row],[price]])+1, 10), MID(Table1[[#This Row],[price]],SEARCH("Rs. ",Table1[[#This Row],[price]])+4, 10))</f>
        <v>659</v>
      </c>
      <c r="N2086" s="6" t="str">
        <f>IF(ISNUMBER(SEARCH("Men", Table1[[#This Row],[name]])), "Men", "Women")</f>
        <v>Men</v>
      </c>
      <c r="O2086" s="6"/>
      <c r="P2086" s="6"/>
    </row>
    <row r="2087" spans="1:16" ht="19.8" customHeight="1" x14ac:dyDescent="0.3">
      <c r="A2087" t="s">
        <v>29</v>
      </c>
      <c r="B2087" t="s">
        <v>176</v>
      </c>
      <c r="C2087" t="s">
        <v>177</v>
      </c>
      <c r="D2087" t="s">
        <v>178</v>
      </c>
      <c r="E2087" t="s">
        <v>26</v>
      </c>
      <c r="F2087" t="s">
        <v>21</v>
      </c>
      <c r="G2087" s="1" t="s">
        <v>179</v>
      </c>
      <c r="H2087" t="s">
        <v>180</v>
      </c>
      <c r="I2087" s="10" t="str">
        <f>IFERROR(LEFT(Table1[[#This Row],[ratingOld]],SEARCH("|", Table1[[#This Row],[ratingOld]])-2), AVERAGE(Table1[Ratings]))</f>
        <v>4.4</v>
      </c>
      <c r="J2087" s="1" t="str">
        <f>IF(Table1[[#This Row],[numBuyers]]&lt;&gt;"None",LEFT(Table1[[#This Row],[numBuyers]],SEARCH(" ",Table1[[#This Row],[numBuyers]])-1), "None")</f>
        <v>521</v>
      </c>
      <c r="K2087" s="1">
        <f>IFERROR(LEFT(Table1[[#This Row],[Column1]],SEARCH("k", Table1[[#This Row],[Column1]])-1), 0)</f>
        <v>0</v>
      </c>
      <c r="L2087" s="16" t="str">
        <f>IF(Table1[[#This Row],[Column2]]=0, Table1[[#This Row],[Column1]], Table1[[#This Row],[Column2]]*1000)</f>
        <v>521</v>
      </c>
      <c r="M2087" s="14" t="str">
        <f>IFERROR(MID(Table1[[#This Row],[price]],SEARCH("¹",Table1[[#This Row],[price]])+1, 10), MID(Table1[[#This Row],[price]],SEARCH("Rs. ",Table1[[#This Row],[price]])+4, 10))</f>
        <v>2399</v>
      </c>
      <c r="N2087" s="6" t="str">
        <f>IF(ISNUMBER(SEARCH("Men", Table1[[#This Row],[name]])), "Men", "Women")</f>
        <v>Women</v>
      </c>
      <c r="O2087" s="6"/>
      <c r="P2087" s="6"/>
    </row>
    <row r="2088" spans="1:16" ht="19.8" customHeight="1" x14ac:dyDescent="0.3">
      <c r="A2088" t="s">
        <v>7883</v>
      </c>
      <c r="B2088" t="s">
        <v>7884</v>
      </c>
      <c r="C2088" t="s">
        <v>7885</v>
      </c>
      <c r="D2088" t="s">
        <v>1705</v>
      </c>
      <c r="E2088" s="1" t="s">
        <v>7886</v>
      </c>
      <c r="F2088" s="1" t="s">
        <v>7887</v>
      </c>
      <c r="G2088" s="1" t="s">
        <v>7888</v>
      </c>
      <c r="H2088" t="s">
        <v>784</v>
      </c>
      <c r="I2088" s="10" t="str">
        <f>IFERROR(LEFT(Table1[[#This Row],[ratingOld]],SEARCH("|", Table1[[#This Row],[ratingOld]])-2), AVERAGE(Table1[Ratings]))</f>
        <v>3.9</v>
      </c>
      <c r="J2088" s="1" t="str">
        <f>IF(Table1[[#This Row],[numBuyers]]&lt;&gt;"None",LEFT(Table1[[#This Row],[numBuyers]],SEARCH(" ",Table1[[#This Row],[numBuyers]])-1), "None")</f>
        <v>6.5k</v>
      </c>
      <c r="K2088" s="1" t="str">
        <f>IFERROR(LEFT(Table1[[#This Row],[Column1]],SEARCH("k", Table1[[#This Row],[Column1]])-1), 0)</f>
        <v>6.5</v>
      </c>
      <c r="L2088" s="16">
        <f>IF(Table1[[#This Row],[Column2]]=0, Table1[[#This Row],[Column1]], Table1[[#This Row],[Column2]]*1000)</f>
        <v>6500</v>
      </c>
      <c r="M2088" s="14" t="str">
        <f>IFERROR(MID(Table1[[#This Row],[price]],SEARCH("¹",Table1[[#This Row],[price]])+1, 10), MID(Table1[[#This Row],[price]],SEARCH("Rs. ",Table1[[#This Row],[price]])+4, 10))</f>
        <v>739</v>
      </c>
      <c r="N2088" s="6" t="str">
        <f>IF(ISNUMBER(SEARCH("Men", Table1[[#This Row],[name]])), "Men", "Women")</f>
        <v>Men</v>
      </c>
      <c r="O2088" s="6"/>
      <c r="P2088" s="6"/>
    </row>
    <row r="2089" spans="1:16" ht="19.8" customHeight="1" x14ac:dyDescent="0.3">
      <c r="A2089" t="s">
        <v>181</v>
      </c>
      <c r="B2089" t="s">
        <v>182</v>
      </c>
      <c r="C2089" t="s">
        <v>1444</v>
      </c>
      <c r="D2089" t="s">
        <v>21</v>
      </c>
      <c r="E2089" t="s">
        <v>26</v>
      </c>
      <c r="F2089" t="s">
        <v>183</v>
      </c>
      <c r="G2089" s="1" t="s">
        <v>184</v>
      </c>
      <c r="H2089" t="s">
        <v>185</v>
      </c>
      <c r="I2089" s="10" t="str">
        <f>IFERROR(LEFT(Table1[[#This Row],[ratingOld]],SEARCH("|", Table1[[#This Row],[ratingOld]])-2), AVERAGE(Table1[Ratings]))</f>
        <v>3.7</v>
      </c>
      <c r="J2089" s="1" t="str">
        <f>IF(Table1[[#This Row],[numBuyers]]&lt;&gt;"None",LEFT(Table1[[#This Row],[numBuyers]],SEARCH(" ",Table1[[#This Row],[numBuyers]])-1), "None")</f>
        <v>9</v>
      </c>
      <c r="K2089" s="1">
        <f>IFERROR(LEFT(Table1[[#This Row],[Column1]],SEARCH("k", Table1[[#This Row],[Column1]])-1), 0)</f>
        <v>0</v>
      </c>
      <c r="L2089" s="16" t="str">
        <f>IF(Table1[[#This Row],[Column2]]=0, Table1[[#This Row],[Column1]], Table1[[#This Row],[Column2]]*1000)</f>
        <v>9</v>
      </c>
      <c r="M2089" s="14" t="str">
        <f>IFERROR(MID(Table1[[#This Row],[price]],SEARCH("¹",Table1[[#This Row],[price]])+1, 10), MID(Table1[[#This Row],[price]],SEARCH("Rs. ",Table1[[#This Row],[price]])+4, 10))</f>
        <v>2999</v>
      </c>
      <c r="N2089" s="6" t="str">
        <f>IF(ISNUMBER(SEARCH("Men", Table1[[#This Row],[name]])), "Men", "Women")</f>
        <v>Women</v>
      </c>
      <c r="O2089" s="6"/>
      <c r="P2089" s="6"/>
    </row>
    <row r="2090" spans="1:16" ht="19.8" customHeight="1" x14ac:dyDescent="0.3">
      <c r="A2090" t="s">
        <v>7849</v>
      </c>
      <c r="B2090" t="s">
        <v>7889</v>
      </c>
      <c r="C2090" t="s">
        <v>926</v>
      </c>
      <c r="D2090" t="s">
        <v>312</v>
      </c>
      <c r="E2090" t="s">
        <v>7890</v>
      </c>
      <c r="F2090" t="s">
        <v>3237</v>
      </c>
      <c r="G2090" s="1" t="s">
        <v>7891</v>
      </c>
      <c r="H2090" t="s">
        <v>139</v>
      </c>
      <c r="I2090" s="10" t="str">
        <f>IFERROR(LEFT(Table1[[#This Row],[ratingOld]],SEARCH("|", Table1[[#This Row],[ratingOld]])-2), AVERAGE(Table1[Ratings]))</f>
        <v>4.1</v>
      </c>
      <c r="J2090" s="1" t="str">
        <f>IF(Table1[[#This Row],[numBuyers]]&lt;&gt;"None",LEFT(Table1[[#This Row],[numBuyers]],SEARCH(" ",Table1[[#This Row],[numBuyers]])-1), "None")</f>
        <v>5.8k</v>
      </c>
      <c r="K2090" s="1" t="str">
        <f>IFERROR(LEFT(Table1[[#This Row],[Column1]],SEARCH("k", Table1[[#This Row],[Column1]])-1), 0)</f>
        <v>5.8</v>
      </c>
      <c r="L2090" s="16">
        <f>IF(Table1[[#This Row],[Column2]]=0, Table1[[#This Row],[Column1]], Table1[[#This Row],[Column2]]*1000)</f>
        <v>5800</v>
      </c>
      <c r="M2090" s="14" t="str">
        <f>IFERROR(MID(Table1[[#This Row],[price]],SEARCH("¹",Table1[[#This Row],[price]])+1, 10), MID(Table1[[#This Row],[price]],SEARCH("Rs. ",Table1[[#This Row],[price]])+4, 10))</f>
        <v>699</v>
      </c>
      <c r="N2090" s="6" t="str">
        <f>IF(ISNUMBER(SEARCH("Men", Table1[[#This Row],[name]])), "Men", "Women")</f>
        <v>Men</v>
      </c>
      <c r="O2090" s="6"/>
      <c r="P2090" s="6"/>
    </row>
    <row r="2091" spans="1:16" ht="19.8" customHeight="1" x14ac:dyDescent="0.3">
      <c r="A2091" t="s">
        <v>22</v>
      </c>
      <c r="B2091" t="s">
        <v>265</v>
      </c>
      <c r="C2091" t="s">
        <v>43</v>
      </c>
      <c r="D2091" t="s">
        <v>266</v>
      </c>
      <c r="E2091" t="s">
        <v>26</v>
      </c>
      <c r="F2091" t="s">
        <v>21</v>
      </c>
      <c r="G2091" s="1" t="s">
        <v>267</v>
      </c>
      <c r="H2091" t="s">
        <v>268</v>
      </c>
      <c r="I2091" s="10" t="str">
        <f>IFERROR(LEFT(Table1[[#This Row],[ratingOld]],SEARCH("|", Table1[[#This Row],[ratingOld]])-2), AVERAGE(Table1[Ratings]))</f>
        <v>4.1</v>
      </c>
      <c r="J2091" s="1" t="str">
        <f>IF(Table1[[#This Row],[numBuyers]]&lt;&gt;"None",LEFT(Table1[[#This Row],[numBuyers]],SEARCH(" ",Table1[[#This Row],[numBuyers]])-1), "None")</f>
        <v>47.5k</v>
      </c>
      <c r="K2091" s="1" t="str">
        <f>IFERROR(LEFT(Table1[[#This Row],[Column1]],SEARCH("k", Table1[[#This Row],[Column1]])-1), 0)</f>
        <v>47.5</v>
      </c>
      <c r="L2091" s="16">
        <f>IF(Table1[[#This Row],[Column2]]=0, Table1[[#This Row],[Column1]], Table1[[#This Row],[Column2]]*1000)</f>
        <v>47500</v>
      </c>
      <c r="M2091" s="14" t="str">
        <f>IFERROR(MID(Table1[[#This Row],[price]],SEARCH("¹",Table1[[#This Row],[price]])+1, 10), MID(Table1[[#This Row],[price]],SEARCH("Rs. ",Table1[[#This Row],[price]])+4, 10))</f>
        <v>1299</v>
      </c>
      <c r="N2091" s="6" t="str">
        <f>IF(ISNUMBER(SEARCH("Men", Table1[[#This Row],[name]])), "Men", "Women")</f>
        <v>Women</v>
      </c>
      <c r="O2091" s="6"/>
      <c r="P2091" s="6"/>
    </row>
    <row r="2092" spans="1:16" ht="19.8" customHeight="1" x14ac:dyDescent="0.3">
      <c r="A2092" t="s">
        <v>35</v>
      </c>
      <c r="B2092" t="s">
        <v>186</v>
      </c>
      <c r="C2092" t="s">
        <v>187</v>
      </c>
      <c r="D2092" t="s">
        <v>188</v>
      </c>
      <c r="E2092" t="s">
        <v>26</v>
      </c>
      <c r="F2092" t="s">
        <v>21</v>
      </c>
      <c r="G2092" s="1" t="s">
        <v>189</v>
      </c>
      <c r="H2092" t="s">
        <v>190</v>
      </c>
      <c r="I2092" s="10" t="str">
        <f>IFERROR(LEFT(Table1[[#This Row],[ratingOld]],SEARCH("|", Table1[[#This Row],[ratingOld]])-2), AVERAGE(Table1[Ratings]))</f>
        <v>3.6</v>
      </c>
      <c r="J2092" s="1" t="str">
        <f>IF(Table1[[#This Row],[numBuyers]]&lt;&gt;"None",LEFT(Table1[[#This Row],[numBuyers]],SEARCH(" ",Table1[[#This Row],[numBuyers]])-1), "None")</f>
        <v>1k</v>
      </c>
      <c r="K2092" s="1" t="str">
        <f>IFERROR(LEFT(Table1[[#This Row],[Column1]],SEARCH("k", Table1[[#This Row],[Column1]])-1), 0)</f>
        <v>1</v>
      </c>
      <c r="L2092" s="16">
        <f>IF(Table1[[#This Row],[Column2]]=0, Table1[[#This Row],[Column1]], Table1[[#This Row],[Column2]]*1000)</f>
        <v>1000</v>
      </c>
      <c r="M2092" s="14" t="str">
        <f>IFERROR(MID(Table1[[#This Row],[price]],SEARCH("¹",Table1[[#This Row],[price]])+1, 10), MID(Table1[[#This Row],[price]],SEARCH("Rs. ",Table1[[#This Row],[price]])+4, 10))</f>
        <v>1599</v>
      </c>
      <c r="N2092" s="6" t="str">
        <f>IF(ISNUMBER(SEARCH("Men", Table1[[#This Row],[name]])), "Men", "Women")</f>
        <v>Women</v>
      </c>
      <c r="O2092" s="6"/>
      <c r="P2092" s="6"/>
    </row>
    <row r="2093" spans="1:16" ht="19.8" customHeight="1" x14ac:dyDescent="0.3">
      <c r="A2093" t="s">
        <v>191</v>
      </c>
      <c r="B2093" t="s">
        <v>192</v>
      </c>
      <c r="C2093" t="s">
        <v>193</v>
      </c>
      <c r="D2093" t="s">
        <v>194</v>
      </c>
      <c r="E2093" t="s">
        <v>26</v>
      </c>
      <c r="F2093" s="1" t="s">
        <v>195</v>
      </c>
      <c r="G2093" s="1" t="s">
        <v>196</v>
      </c>
      <c r="H2093" t="s">
        <v>197</v>
      </c>
      <c r="I2093" s="10" t="str">
        <f>IFERROR(LEFT(Table1[[#This Row],[ratingOld]],SEARCH("|", Table1[[#This Row],[ratingOld]])-2), AVERAGE(Table1[Ratings]))</f>
        <v>4.9</v>
      </c>
      <c r="J2093" s="1" t="str">
        <f>IF(Table1[[#This Row],[numBuyers]]&lt;&gt;"None",LEFT(Table1[[#This Row],[numBuyers]],SEARCH(" ",Table1[[#This Row],[numBuyers]])-1), "None")</f>
        <v>42</v>
      </c>
      <c r="K2093" s="1">
        <f>IFERROR(LEFT(Table1[[#This Row],[Column1]],SEARCH("k", Table1[[#This Row],[Column1]])-1), 0)</f>
        <v>0</v>
      </c>
      <c r="L2093" s="16" t="str">
        <f>IF(Table1[[#This Row],[Column2]]=0, Table1[[#This Row],[Column1]], Table1[[#This Row],[Column2]]*1000)</f>
        <v>42</v>
      </c>
      <c r="M2093" s="14" t="str">
        <f>IFERROR(MID(Table1[[#This Row],[price]],SEARCH("¹",Table1[[#This Row],[price]])+1, 10), MID(Table1[[#This Row],[price]],SEARCH("Rs. ",Table1[[#This Row],[price]])+4, 10))</f>
        <v>33955</v>
      </c>
      <c r="N2093" s="6" t="str">
        <f>IF(ISNUMBER(SEARCH("Men", Table1[[#This Row],[name]])), "Men", "Women")</f>
        <v>Women</v>
      </c>
      <c r="O2093" s="6"/>
      <c r="P2093" s="6"/>
    </row>
    <row r="2094" spans="1:16" ht="19.8" customHeight="1" x14ac:dyDescent="0.3">
      <c r="A2094" t="s">
        <v>7892</v>
      </c>
      <c r="B2094" t="s">
        <v>7893</v>
      </c>
      <c r="C2094" t="s">
        <v>7894</v>
      </c>
      <c r="D2094" t="s">
        <v>18</v>
      </c>
      <c r="E2094" s="1" t="s">
        <v>7895</v>
      </c>
      <c r="F2094" t="s">
        <v>21</v>
      </c>
      <c r="G2094" s="1" t="s">
        <v>7896</v>
      </c>
      <c r="H2094" t="s">
        <v>7897</v>
      </c>
      <c r="I2094" s="10" t="str">
        <f>IFERROR(LEFT(Table1[[#This Row],[ratingOld]],SEARCH("|", Table1[[#This Row],[ratingOld]])-2), AVERAGE(Table1[Ratings]))</f>
        <v>4.5</v>
      </c>
      <c r="J2094" s="1" t="str">
        <f>IF(Table1[[#This Row],[numBuyers]]&lt;&gt;"None",LEFT(Table1[[#This Row],[numBuyers]],SEARCH(" ",Table1[[#This Row],[numBuyers]])-1), "None")</f>
        <v>339</v>
      </c>
      <c r="K2094" s="1">
        <f>IFERROR(LEFT(Table1[[#This Row],[Column1]],SEARCH("k", Table1[[#This Row],[Column1]])-1), 0)</f>
        <v>0</v>
      </c>
      <c r="L2094" s="16" t="str">
        <f>IF(Table1[[#This Row],[Column2]]=0, Table1[[#This Row],[Column1]], Table1[[#This Row],[Column2]]*1000)</f>
        <v>339</v>
      </c>
      <c r="M2094" s="14" t="str">
        <f>IFERROR(MID(Table1[[#This Row],[price]],SEARCH("¹",Table1[[#This Row],[price]])+1, 10), MID(Table1[[#This Row],[price]],SEARCH("Rs. ",Table1[[#This Row],[price]])+4, 10))</f>
        <v>13197</v>
      </c>
      <c r="N2094" s="6" t="str">
        <f>IF(ISNUMBER(SEARCH("Men", Table1[[#This Row],[name]])), "Men", "Women")</f>
        <v>Men</v>
      </c>
      <c r="O2094" s="6"/>
      <c r="P2094" s="6"/>
    </row>
    <row r="2095" spans="1:16" ht="19.8" customHeight="1" x14ac:dyDescent="0.3">
      <c r="A2095" t="s">
        <v>206</v>
      </c>
      <c r="B2095" t="s">
        <v>207</v>
      </c>
      <c r="C2095" t="s">
        <v>208</v>
      </c>
      <c r="D2095" t="s">
        <v>209</v>
      </c>
      <c r="E2095" s="1" t="s">
        <v>210</v>
      </c>
      <c r="F2095" t="s">
        <v>21</v>
      </c>
      <c r="G2095" s="1" t="s">
        <v>211</v>
      </c>
      <c r="H2095" t="s">
        <v>212</v>
      </c>
      <c r="I2095" s="10" t="str">
        <f>IFERROR(LEFT(Table1[[#This Row],[ratingOld]],SEARCH("|", Table1[[#This Row],[ratingOld]])-2), AVERAGE(Table1[Ratings]))</f>
        <v>4.5</v>
      </c>
      <c r="J2095" s="1" t="str">
        <f>IF(Table1[[#This Row],[numBuyers]]&lt;&gt;"None",LEFT(Table1[[#This Row],[numBuyers]],SEARCH(" ",Table1[[#This Row],[numBuyers]])-1), "None")</f>
        <v>447</v>
      </c>
      <c r="K2095" s="1">
        <f>IFERROR(LEFT(Table1[[#This Row],[Column1]],SEARCH("k", Table1[[#This Row],[Column1]])-1), 0)</f>
        <v>0</v>
      </c>
      <c r="L2095" s="16" t="str">
        <f>IF(Table1[[#This Row],[Column2]]=0, Table1[[#This Row],[Column1]], Table1[[#This Row],[Column2]]*1000)</f>
        <v>447</v>
      </c>
      <c r="M2095" s="14" t="str">
        <f>IFERROR(MID(Table1[[#This Row],[price]],SEARCH("¹",Table1[[#This Row],[price]])+1, 10), MID(Table1[[#This Row],[price]],SEARCH("Rs. ",Table1[[#This Row],[price]])+4, 10))</f>
        <v>3198</v>
      </c>
      <c r="N2095" s="6" t="str">
        <f>IF(ISNUMBER(SEARCH("Men", Table1[[#This Row],[name]])), "Men", "Women")</f>
        <v>Women</v>
      </c>
      <c r="O2095" s="6"/>
      <c r="P2095" s="6"/>
    </row>
    <row r="2096" spans="1:16" ht="19.8" customHeight="1" x14ac:dyDescent="0.3">
      <c r="A2096" t="s">
        <v>7898</v>
      </c>
      <c r="B2096" t="s">
        <v>7899</v>
      </c>
      <c r="C2096" t="s">
        <v>80</v>
      </c>
      <c r="D2096" t="s">
        <v>3056</v>
      </c>
      <c r="E2096" s="1" t="s">
        <v>7900</v>
      </c>
      <c r="F2096" t="s">
        <v>7901</v>
      </c>
      <c r="G2096" s="1" t="s">
        <v>7902</v>
      </c>
      <c r="H2096" t="s">
        <v>4762</v>
      </c>
      <c r="I2096" s="10" t="str">
        <f>IFERROR(LEFT(Table1[[#This Row],[ratingOld]],SEARCH("|", Table1[[#This Row],[ratingOld]])-2), AVERAGE(Table1[Ratings]))</f>
        <v>4.2</v>
      </c>
      <c r="J2096" s="1" t="str">
        <f>IF(Table1[[#This Row],[numBuyers]]&lt;&gt;"None",LEFT(Table1[[#This Row],[numBuyers]],SEARCH(" ",Table1[[#This Row],[numBuyers]])-1), "None")</f>
        <v>45</v>
      </c>
      <c r="K2096" s="1">
        <f>IFERROR(LEFT(Table1[[#This Row],[Column1]],SEARCH("k", Table1[[#This Row],[Column1]])-1), 0)</f>
        <v>0</v>
      </c>
      <c r="L2096" s="16" t="str">
        <f>IF(Table1[[#This Row],[Column2]]=0, Table1[[#This Row],[Column1]], Table1[[#This Row],[Column2]]*1000)</f>
        <v>45</v>
      </c>
      <c r="M2096" s="14" t="str">
        <f>IFERROR(MID(Table1[[#This Row],[price]],SEARCH("¹",Table1[[#This Row],[price]])+1, 10), MID(Table1[[#This Row],[price]],SEARCH("Rs. ",Table1[[#This Row],[price]])+4, 10))</f>
        <v>1199</v>
      </c>
      <c r="N2096" s="6" t="str">
        <f>IF(ISNUMBER(SEARCH("Men", Table1[[#This Row],[name]])), "Men", "Women")</f>
        <v>Women</v>
      </c>
      <c r="O2096" s="6"/>
      <c r="P2096" s="6"/>
    </row>
    <row r="2097" spans="1:16" ht="19.8" customHeight="1" x14ac:dyDescent="0.3">
      <c r="A2097" t="s">
        <v>7903</v>
      </c>
      <c r="B2097" t="s">
        <v>7904</v>
      </c>
      <c r="C2097" t="s">
        <v>7278</v>
      </c>
      <c r="D2097" t="s">
        <v>300</v>
      </c>
      <c r="E2097" s="1" t="s">
        <v>7905</v>
      </c>
      <c r="F2097" t="s">
        <v>3237</v>
      </c>
      <c r="G2097" s="1" t="s">
        <v>7906</v>
      </c>
      <c r="H2097" t="s">
        <v>7907</v>
      </c>
      <c r="I2097" s="10" t="str">
        <f>IFERROR(LEFT(Table1[[#This Row],[ratingOld]],SEARCH("|", Table1[[#This Row],[ratingOld]])-2), AVERAGE(Table1[Ratings]))</f>
        <v>4.2</v>
      </c>
      <c r="J2097" s="1" t="str">
        <f>IF(Table1[[#This Row],[numBuyers]]&lt;&gt;"None",LEFT(Table1[[#This Row],[numBuyers]],SEARCH(" ",Table1[[#This Row],[numBuyers]])-1), "None")</f>
        <v>846</v>
      </c>
      <c r="K2097" s="1">
        <f>IFERROR(LEFT(Table1[[#This Row],[Column1]],SEARCH("k", Table1[[#This Row],[Column1]])-1), 0)</f>
        <v>0</v>
      </c>
      <c r="L2097" s="16" t="str">
        <f>IF(Table1[[#This Row],[Column2]]=0, Table1[[#This Row],[Column1]], Table1[[#This Row],[Column2]]*1000)</f>
        <v>846</v>
      </c>
      <c r="M2097" s="14" t="str">
        <f>IFERROR(MID(Table1[[#This Row],[price]],SEARCH("¹",Table1[[#This Row],[price]])+1, 10), MID(Table1[[#This Row],[price]],SEARCH("Rs. ",Table1[[#This Row],[price]])+4, 10))</f>
        <v>987</v>
      </c>
      <c r="N2097" s="6" t="str">
        <f>IF(ISNUMBER(SEARCH("Men", Table1[[#This Row],[name]])), "Men", "Women")</f>
        <v>Men</v>
      </c>
      <c r="O2097" s="6"/>
      <c r="P2097" s="6"/>
    </row>
    <row r="2098" spans="1:16" ht="19.8" hidden="1" customHeight="1" x14ac:dyDescent="0.3">
      <c r="A2098" t="s">
        <v>15</v>
      </c>
      <c r="B2098" t="s">
        <v>16</v>
      </c>
      <c r="C2098" t="s">
        <v>17</v>
      </c>
      <c r="D2098" t="s">
        <v>18</v>
      </c>
      <c r="E2098" s="1" t="s">
        <v>225</v>
      </c>
      <c r="F2098" s="1" t="s">
        <v>226</v>
      </c>
      <c r="G2098" t="s">
        <v>21</v>
      </c>
      <c r="H2098" t="s">
        <v>21</v>
      </c>
      <c r="I2098" s="1" t="str">
        <f ca="1">IFERROR(LEFT(Table1[[#This Row],[ratingOld]],SEARCH("|", Table1[[#This Row],[ratingOld]])-2), AVERAGE(Table1[Ratings]))</f>
        <v>4.4</v>
      </c>
      <c r="J2098" s="1" t="str">
        <f>IF(Table1[[#This Row],[numBuyers]]&lt;&gt;"None",LEFT(Table1[[#This Row],[numBuyers]],SEARCH(" ",Table1[[#This Row],[numBuyers]])-1), "None")</f>
        <v>None</v>
      </c>
      <c r="K2098" s="1">
        <f>IFERROR(LEFT(Table1[[#This Row],[Column1]],SEARCH("k", Table1[[#This Row],[Column1]])-1), 0)</f>
        <v>0</v>
      </c>
      <c r="L2098" s="6" t="str">
        <f>IF(Table1[[#This Row],[Column2]]=0, Table1[[#This Row],[Column1]], Table1[[#This Row],[Column2]]*1000)</f>
        <v>None</v>
      </c>
      <c r="M2098" s="6" t="str">
        <f>IFERROR(MID(Table1[[#This Row],[price]],SEARCH("¹",Table1[[#This Row],[price]])+1, 10), MID(Table1[[#This Row],[price]],SEARCH("Rs. ",Table1[[#This Row],[price]])+4, 10))</f>
        <v>599</v>
      </c>
      <c r="N2098" s="6" t="str">
        <f>IF(ISNUMBER(SEARCH("Men", Table1[[#This Row],[name]])), "Men", "Women")</f>
        <v>Women</v>
      </c>
      <c r="O2098" s="6" t="str">
        <f>TRIM(RIGHT(SUBSTITUTE(Table1[[#This Row],[name]], " ", REPT(" ", 100)), 100))</f>
        <v>Flops</v>
      </c>
      <c r="P209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099" spans="1:16" ht="19.8" customHeight="1" x14ac:dyDescent="0.3">
      <c r="A2099" t="s">
        <v>7809</v>
      </c>
      <c r="B2099" t="s">
        <v>7908</v>
      </c>
      <c r="C2099" t="s">
        <v>7909</v>
      </c>
      <c r="D2099" t="s">
        <v>775</v>
      </c>
      <c r="E2099" s="1" t="s">
        <v>7910</v>
      </c>
      <c r="F2099" s="1" t="s">
        <v>7911</v>
      </c>
      <c r="G2099" s="1" t="s">
        <v>2157</v>
      </c>
      <c r="H2099" t="s">
        <v>506</v>
      </c>
      <c r="I2099" s="10" t="str">
        <f>IFERROR(LEFT(Table1[[#This Row],[ratingOld]],SEARCH("|", Table1[[#This Row],[ratingOld]])-2), AVERAGE(Table1[Ratings]))</f>
        <v>4.1</v>
      </c>
      <c r="J2099" s="1" t="str">
        <f>IF(Table1[[#This Row],[numBuyers]]&lt;&gt;"None",LEFT(Table1[[#This Row],[numBuyers]],SEARCH(" ",Table1[[#This Row],[numBuyers]])-1), "None")</f>
        <v>2.9k</v>
      </c>
      <c r="K2099" s="1" t="str">
        <f>IFERROR(LEFT(Table1[[#This Row],[Column1]],SEARCH("k", Table1[[#This Row],[Column1]])-1), 0)</f>
        <v>2.9</v>
      </c>
      <c r="L2099" s="16">
        <f>IF(Table1[[#This Row],[Column2]]=0, Table1[[#This Row],[Column1]], Table1[[#This Row],[Column2]]*1000)</f>
        <v>2900</v>
      </c>
      <c r="M2099" s="14" t="str">
        <f>IFERROR(MID(Table1[[#This Row],[price]],SEARCH("¹",Table1[[#This Row],[price]])+1, 10), MID(Table1[[#This Row],[price]],SEARCH("Rs. ",Table1[[#This Row],[price]])+4, 10))</f>
        <v>735</v>
      </c>
      <c r="N2099" s="6" t="str">
        <f>IF(ISNUMBER(SEARCH("Men", Table1[[#This Row],[name]])), "Men", "Women")</f>
        <v>Men</v>
      </c>
      <c r="O2099" s="6"/>
      <c r="P2099" s="6"/>
    </row>
    <row r="2100" spans="1:16" ht="19.8" customHeight="1" x14ac:dyDescent="0.3">
      <c r="A2100" t="s">
        <v>1921</v>
      </c>
      <c r="B2100" t="s">
        <v>7912</v>
      </c>
      <c r="C2100" t="s">
        <v>6085</v>
      </c>
      <c r="D2100" t="s">
        <v>360</v>
      </c>
      <c r="E2100" s="1" t="s">
        <v>7913</v>
      </c>
      <c r="F2100" s="1" t="s">
        <v>7914</v>
      </c>
      <c r="G2100" s="1" t="s">
        <v>7915</v>
      </c>
      <c r="H2100" t="s">
        <v>1198</v>
      </c>
      <c r="I2100" s="10" t="str">
        <f>IFERROR(LEFT(Table1[[#This Row],[ratingOld]],SEARCH("|", Table1[[#This Row],[ratingOld]])-2), AVERAGE(Table1[Ratings]))</f>
        <v>4.4</v>
      </c>
      <c r="J2100" s="1" t="str">
        <f>IF(Table1[[#This Row],[numBuyers]]&lt;&gt;"None",LEFT(Table1[[#This Row],[numBuyers]],SEARCH(" ",Table1[[#This Row],[numBuyers]])-1), "None")</f>
        <v>6.1k</v>
      </c>
      <c r="K2100" s="1" t="str">
        <f>IFERROR(LEFT(Table1[[#This Row],[Column1]],SEARCH("k", Table1[[#This Row],[Column1]])-1), 0)</f>
        <v>6.1</v>
      </c>
      <c r="L2100" s="16">
        <f>IF(Table1[[#This Row],[Column2]]=0, Table1[[#This Row],[Column1]], Table1[[#This Row],[Column2]]*1000)</f>
        <v>6100</v>
      </c>
      <c r="M2100" s="14" t="str">
        <f>IFERROR(MID(Table1[[#This Row],[price]],SEARCH("¹",Table1[[#This Row],[price]])+1, 10), MID(Table1[[#This Row],[price]],SEARCH("Rs. ",Table1[[#This Row],[price]])+4, 10))</f>
        <v>491</v>
      </c>
      <c r="N2100" s="6" t="str">
        <f>IF(ISNUMBER(SEARCH("Men", Table1[[#This Row],[name]])), "Men", "Women")</f>
        <v>Men</v>
      </c>
      <c r="O2100" s="6"/>
      <c r="P2100" s="6"/>
    </row>
    <row r="2101" spans="1:16" ht="19.8" customHeight="1" x14ac:dyDescent="0.3">
      <c r="A2101" t="s">
        <v>677</v>
      </c>
      <c r="B2101" t="s">
        <v>7916</v>
      </c>
      <c r="C2101" t="s">
        <v>7917</v>
      </c>
      <c r="D2101" t="s">
        <v>7918</v>
      </c>
      <c r="E2101" t="s">
        <v>7919</v>
      </c>
      <c r="F2101" t="s">
        <v>21</v>
      </c>
      <c r="G2101" s="1" t="s">
        <v>7920</v>
      </c>
      <c r="H2101" t="s">
        <v>7921</v>
      </c>
      <c r="I2101" s="10" t="str">
        <f>IFERROR(LEFT(Table1[[#This Row],[ratingOld]],SEARCH("|", Table1[[#This Row],[ratingOld]])-2), AVERAGE(Table1[Ratings]))</f>
        <v>4.4</v>
      </c>
      <c r="J2101" s="1" t="str">
        <f>IF(Table1[[#This Row],[numBuyers]]&lt;&gt;"None",LEFT(Table1[[#This Row],[numBuyers]],SEARCH(" ",Table1[[#This Row],[numBuyers]])-1), "None")</f>
        <v>13.6k</v>
      </c>
      <c r="K2101" s="1" t="str">
        <f>IFERROR(LEFT(Table1[[#This Row],[Column1]],SEARCH("k", Table1[[#This Row],[Column1]])-1), 0)</f>
        <v>13.6</v>
      </c>
      <c r="L2101" s="16">
        <f>IF(Table1[[#This Row],[Column2]]=0, Table1[[#This Row],[Column1]], Table1[[#This Row],[Column2]]*1000)</f>
        <v>13600</v>
      </c>
      <c r="M2101" s="14" t="str">
        <f>IFERROR(MID(Table1[[#This Row],[price]],SEARCH("¹",Table1[[#This Row],[price]])+1, 10), MID(Table1[[#This Row],[price]],SEARCH("Rs. ",Table1[[#This Row],[price]])+4, 10))</f>
        <v>3116</v>
      </c>
      <c r="N2101" s="6" t="str">
        <f>IF(ISNUMBER(SEARCH("Men", Table1[[#This Row],[name]])), "Men", "Women")</f>
        <v>Women</v>
      </c>
      <c r="O2101" s="6"/>
      <c r="P2101" s="6"/>
    </row>
    <row r="2102" spans="1:16" ht="19.8" customHeight="1" x14ac:dyDescent="0.3">
      <c r="A2102" t="s">
        <v>677</v>
      </c>
      <c r="B2102" t="s">
        <v>7916</v>
      </c>
      <c r="C2102" t="s">
        <v>7917</v>
      </c>
      <c r="D2102" t="s">
        <v>7918</v>
      </c>
      <c r="E2102" t="s">
        <v>7919</v>
      </c>
      <c r="F2102" t="s">
        <v>21</v>
      </c>
      <c r="G2102" s="1" t="s">
        <v>7920</v>
      </c>
      <c r="H2102" t="s">
        <v>7921</v>
      </c>
      <c r="I2102" s="10" t="str">
        <f>IFERROR(LEFT(Table1[[#This Row],[ratingOld]],SEARCH("|", Table1[[#This Row],[ratingOld]])-2), AVERAGE(Table1[Ratings]))</f>
        <v>4.4</v>
      </c>
      <c r="J2102" s="1" t="str">
        <f>IF(Table1[[#This Row],[numBuyers]]&lt;&gt;"None",LEFT(Table1[[#This Row],[numBuyers]],SEARCH(" ",Table1[[#This Row],[numBuyers]])-1), "None")</f>
        <v>13.6k</v>
      </c>
      <c r="K2102" s="1" t="str">
        <f>IFERROR(LEFT(Table1[[#This Row],[Column1]],SEARCH("k", Table1[[#This Row],[Column1]])-1), 0)</f>
        <v>13.6</v>
      </c>
      <c r="L2102" s="16">
        <f>IF(Table1[[#This Row],[Column2]]=0, Table1[[#This Row],[Column1]], Table1[[#This Row],[Column2]]*1000)</f>
        <v>13600</v>
      </c>
      <c r="M2102" s="14" t="str">
        <f>IFERROR(MID(Table1[[#This Row],[price]],SEARCH("¹",Table1[[#This Row],[price]])+1, 10), MID(Table1[[#This Row],[price]],SEARCH("Rs. ",Table1[[#This Row],[price]])+4, 10))</f>
        <v>3116</v>
      </c>
      <c r="N2102" s="6" t="str">
        <f>IF(ISNUMBER(SEARCH("Men", Table1[[#This Row],[name]])), "Men", "Women")</f>
        <v>Women</v>
      </c>
      <c r="O2102" s="6"/>
      <c r="P2102" s="6"/>
    </row>
    <row r="2103" spans="1:16" ht="19.8" customHeight="1" x14ac:dyDescent="0.3">
      <c r="A2103" t="s">
        <v>7922</v>
      </c>
      <c r="B2103" t="s">
        <v>7923</v>
      </c>
      <c r="C2103" t="s">
        <v>4606</v>
      </c>
      <c r="D2103" t="s">
        <v>1705</v>
      </c>
      <c r="E2103" t="s">
        <v>7924</v>
      </c>
      <c r="F2103" s="1" t="s">
        <v>7925</v>
      </c>
      <c r="G2103" s="1" t="s">
        <v>7926</v>
      </c>
      <c r="H2103" t="s">
        <v>4068</v>
      </c>
      <c r="I2103" s="10" t="str">
        <f>IFERROR(LEFT(Table1[[#This Row],[ratingOld]],SEARCH("|", Table1[[#This Row],[ratingOld]])-2), AVERAGE(Table1[Ratings]))</f>
        <v>4.3</v>
      </c>
      <c r="J2103" s="1" t="str">
        <f>IF(Table1[[#This Row],[numBuyers]]&lt;&gt;"None",LEFT(Table1[[#This Row],[numBuyers]],SEARCH(" ",Table1[[#This Row],[numBuyers]])-1), "None")</f>
        <v>9.1k</v>
      </c>
      <c r="K2103" s="1" t="str">
        <f>IFERROR(LEFT(Table1[[#This Row],[Column1]],SEARCH("k", Table1[[#This Row],[Column1]])-1), 0)</f>
        <v>9.1</v>
      </c>
      <c r="L2103" s="16">
        <f>IF(Table1[[#This Row],[Column2]]=0, Table1[[#This Row],[Column1]], Table1[[#This Row],[Column2]]*1000)</f>
        <v>9100</v>
      </c>
      <c r="M2103" s="14" t="str">
        <f>IFERROR(MID(Table1[[#This Row],[price]],SEARCH("¹",Table1[[#This Row],[price]])+1, 10), MID(Table1[[#This Row],[price]],SEARCH("Rs. ",Table1[[#This Row],[price]])+4, 10))</f>
        <v>554</v>
      </c>
      <c r="N2103" s="6" t="str">
        <f>IF(ISNUMBER(SEARCH("Men", Table1[[#This Row],[name]])), "Men", "Women")</f>
        <v>Men</v>
      </c>
      <c r="O2103" s="6"/>
      <c r="P2103" s="6"/>
    </row>
    <row r="2104" spans="1:16" ht="19.8" customHeight="1" x14ac:dyDescent="0.3">
      <c r="A2104" t="s">
        <v>7927</v>
      </c>
      <c r="B2104" t="s">
        <v>7928</v>
      </c>
      <c r="C2104" t="s">
        <v>2793</v>
      </c>
      <c r="D2104" t="s">
        <v>459</v>
      </c>
      <c r="E2104" t="s">
        <v>7929</v>
      </c>
      <c r="F2104" t="s">
        <v>7930</v>
      </c>
      <c r="G2104" s="1" t="s">
        <v>7931</v>
      </c>
      <c r="H2104" t="s">
        <v>7932</v>
      </c>
      <c r="I2104" s="10" t="str">
        <f>IFERROR(LEFT(Table1[[#This Row],[ratingOld]],SEARCH("|", Table1[[#This Row],[ratingOld]])-2), AVERAGE(Table1[Ratings]))</f>
        <v>4.5</v>
      </c>
      <c r="J2104" s="1" t="str">
        <f>IF(Table1[[#This Row],[numBuyers]]&lt;&gt;"None",LEFT(Table1[[#This Row],[numBuyers]],SEARCH(" ",Table1[[#This Row],[numBuyers]])-1), "None")</f>
        <v>30.2k</v>
      </c>
      <c r="K2104" s="1" t="str">
        <f>IFERROR(LEFT(Table1[[#This Row],[Column1]],SEARCH("k", Table1[[#This Row],[Column1]])-1), 0)</f>
        <v>30.2</v>
      </c>
      <c r="L2104" s="16">
        <f>IF(Table1[[#This Row],[Column2]]=0, Table1[[#This Row],[Column1]], Table1[[#This Row],[Column2]]*1000)</f>
        <v>30200</v>
      </c>
      <c r="M2104" s="14" t="str">
        <f>IFERROR(MID(Table1[[#This Row],[price]],SEARCH("¹",Table1[[#This Row],[price]])+1, 10), MID(Table1[[#This Row],[price]],SEARCH("Rs. ",Table1[[#This Row],[price]])+4, 10))</f>
        <v>399</v>
      </c>
      <c r="N2104" s="6" t="str">
        <f>IF(ISNUMBER(SEARCH("Men", Table1[[#This Row],[name]])), "Men", "Women")</f>
        <v>Women</v>
      </c>
      <c r="O2104" s="6"/>
      <c r="P2104" s="6"/>
    </row>
    <row r="2105" spans="1:16" ht="19.8" customHeight="1" x14ac:dyDescent="0.3">
      <c r="A2105" t="s">
        <v>7849</v>
      </c>
      <c r="B2105" t="s">
        <v>7933</v>
      </c>
      <c r="C2105" t="s">
        <v>392</v>
      </c>
      <c r="D2105" t="s">
        <v>38</v>
      </c>
      <c r="E2105" s="1" t="s">
        <v>7934</v>
      </c>
      <c r="F2105" t="s">
        <v>3237</v>
      </c>
      <c r="G2105" s="1" t="s">
        <v>7935</v>
      </c>
      <c r="H2105" t="s">
        <v>7936</v>
      </c>
      <c r="I2105" s="10" t="str">
        <f>IFERROR(LEFT(Table1[[#This Row],[ratingOld]],SEARCH("|", Table1[[#This Row],[ratingOld]])-2), AVERAGE(Table1[Ratings]))</f>
        <v>4.2</v>
      </c>
      <c r="J2105" s="1" t="str">
        <f>IF(Table1[[#This Row],[numBuyers]]&lt;&gt;"None",LEFT(Table1[[#This Row],[numBuyers]],SEARCH(" ",Table1[[#This Row],[numBuyers]])-1), "None")</f>
        <v>10.2k</v>
      </c>
      <c r="K2105" s="1" t="str">
        <f>IFERROR(LEFT(Table1[[#This Row],[Column1]],SEARCH("k", Table1[[#This Row],[Column1]])-1), 0)</f>
        <v>10.2</v>
      </c>
      <c r="L2105" s="16">
        <f>IF(Table1[[#This Row],[Column2]]=0, Table1[[#This Row],[Column1]], Table1[[#This Row],[Column2]]*1000)</f>
        <v>10200</v>
      </c>
      <c r="M2105" s="14" t="str">
        <f>IFERROR(MID(Table1[[#This Row],[price]],SEARCH("¹",Table1[[#This Row],[price]])+1, 10), MID(Table1[[#This Row],[price]],SEARCH("Rs. ",Table1[[#This Row],[price]])+4, 10))</f>
        <v>799</v>
      </c>
      <c r="N2105" s="6" t="str">
        <f>IF(ISNUMBER(SEARCH("Men", Table1[[#This Row],[name]])), "Men", "Women")</f>
        <v>Women</v>
      </c>
      <c r="O2105" s="6"/>
      <c r="P2105" s="6"/>
    </row>
    <row r="2106" spans="1:16" ht="19.8" customHeight="1" x14ac:dyDescent="0.3">
      <c r="A2106" t="s">
        <v>3201</v>
      </c>
      <c r="B2106" t="s">
        <v>7937</v>
      </c>
      <c r="C2106" t="s">
        <v>3285</v>
      </c>
      <c r="D2106" t="s">
        <v>2812</v>
      </c>
      <c r="E2106" s="1" t="s">
        <v>7938</v>
      </c>
      <c r="F2106" t="s">
        <v>3237</v>
      </c>
      <c r="G2106" s="1" t="s">
        <v>7939</v>
      </c>
      <c r="H2106" t="s">
        <v>3200</v>
      </c>
      <c r="I2106" s="10" t="str">
        <f>IFERROR(LEFT(Table1[[#This Row],[ratingOld]],SEARCH("|", Table1[[#This Row],[ratingOld]])-2), AVERAGE(Table1[Ratings]))</f>
        <v>3.8</v>
      </c>
      <c r="J2106" s="1" t="str">
        <f>IF(Table1[[#This Row],[numBuyers]]&lt;&gt;"None",LEFT(Table1[[#This Row],[numBuyers]],SEARCH(" ",Table1[[#This Row],[numBuyers]])-1), "None")</f>
        <v>3.4k</v>
      </c>
      <c r="K2106" s="1" t="str">
        <f>IFERROR(LEFT(Table1[[#This Row],[Column1]],SEARCH("k", Table1[[#This Row],[Column1]])-1), 0)</f>
        <v>3.4</v>
      </c>
      <c r="L2106" s="16">
        <f>IF(Table1[[#This Row],[Column2]]=0, Table1[[#This Row],[Column1]], Table1[[#This Row],[Column2]]*1000)</f>
        <v>3400</v>
      </c>
      <c r="M2106" s="14" t="str">
        <f>IFERROR(MID(Table1[[#This Row],[price]],SEARCH("¹",Table1[[#This Row],[price]])+1, 10), MID(Table1[[#This Row],[price]],SEARCH("Rs. ",Table1[[#This Row],[price]])+4, 10))</f>
        <v>593</v>
      </c>
      <c r="N2106" s="6" t="str">
        <f>IF(ISNUMBER(SEARCH("Men", Table1[[#This Row],[name]])), "Men", "Women")</f>
        <v>Women</v>
      </c>
      <c r="O2106" s="6"/>
      <c r="P2106" s="6"/>
    </row>
    <row r="2107" spans="1:16" ht="19.8" customHeight="1" x14ac:dyDescent="0.3">
      <c r="A2107" t="s">
        <v>133</v>
      </c>
      <c r="B2107" t="s">
        <v>7940</v>
      </c>
      <c r="C2107" t="s">
        <v>1267</v>
      </c>
      <c r="D2107" t="s">
        <v>1065</v>
      </c>
      <c r="E2107" s="1" t="s">
        <v>7941</v>
      </c>
      <c r="F2107" s="1" t="s">
        <v>7942</v>
      </c>
      <c r="G2107" s="1" t="s">
        <v>7943</v>
      </c>
      <c r="H2107" t="s">
        <v>2476</v>
      </c>
      <c r="I2107" s="10" t="str">
        <f>IFERROR(LEFT(Table1[[#This Row],[ratingOld]],SEARCH("|", Table1[[#This Row],[ratingOld]])-2), AVERAGE(Table1[Ratings]))</f>
        <v>4.1</v>
      </c>
      <c r="J2107" s="1" t="str">
        <f>IF(Table1[[#This Row],[numBuyers]]&lt;&gt;"None",LEFT(Table1[[#This Row],[numBuyers]],SEARCH(" ",Table1[[#This Row],[numBuyers]])-1), "None")</f>
        <v>245</v>
      </c>
      <c r="K2107" s="1">
        <f>IFERROR(LEFT(Table1[[#This Row],[Column1]],SEARCH("k", Table1[[#This Row],[Column1]])-1), 0)</f>
        <v>0</v>
      </c>
      <c r="L2107" s="16" t="str">
        <f>IF(Table1[[#This Row],[Column2]]=0, Table1[[#This Row],[Column1]], Table1[[#This Row],[Column2]]*1000)</f>
        <v>245</v>
      </c>
      <c r="M2107" s="14" t="str">
        <f>IFERROR(MID(Table1[[#This Row],[price]],SEARCH("¹",Table1[[#This Row],[price]])+1, 10), MID(Table1[[#This Row],[price]],SEARCH("Rs. ",Table1[[#This Row],[price]])+4, 10))</f>
        <v>679</v>
      </c>
      <c r="N2107" s="6" t="str">
        <f>IF(ISNUMBER(SEARCH("Men", Table1[[#This Row],[name]])), "Men", "Women")</f>
        <v>Men</v>
      </c>
      <c r="O2107" s="6"/>
      <c r="P2107" s="6"/>
    </row>
    <row r="2108" spans="1:16" ht="19.8" customHeight="1" x14ac:dyDescent="0.3">
      <c r="A2108" t="s">
        <v>7927</v>
      </c>
      <c r="B2108" t="s">
        <v>7944</v>
      </c>
      <c r="C2108" t="s">
        <v>932</v>
      </c>
      <c r="D2108" t="s">
        <v>300</v>
      </c>
      <c r="E2108" t="s">
        <v>7945</v>
      </c>
      <c r="F2108" s="1" t="s">
        <v>7946</v>
      </c>
      <c r="G2108" s="1" t="s">
        <v>7947</v>
      </c>
      <c r="H2108" t="s">
        <v>5090</v>
      </c>
      <c r="I2108" s="10" t="str">
        <f>IFERROR(LEFT(Table1[[#This Row],[ratingOld]],SEARCH("|", Table1[[#This Row],[ratingOld]])-2), AVERAGE(Table1[Ratings]))</f>
        <v>4.1</v>
      </c>
      <c r="J2108" s="1" t="str">
        <f>IF(Table1[[#This Row],[numBuyers]]&lt;&gt;"None",LEFT(Table1[[#This Row],[numBuyers]],SEARCH(" ",Table1[[#This Row],[numBuyers]])-1), "None")</f>
        <v>12.9k</v>
      </c>
      <c r="K2108" s="1" t="str">
        <f>IFERROR(LEFT(Table1[[#This Row],[Column1]],SEARCH("k", Table1[[#This Row],[Column1]])-1), 0)</f>
        <v>12.9</v>
      </c>
      <c r="L2108" s="16">
        <f>IF(Table1[[#This Row],[Column2]]=0, Table1[[#This Row],[Column1]], Table1[[#This Row],[Column2]]*1000)</f>
        <v>12900</v>
      </c>
      <c r="M2108" s="14" t="str">
        <f>IFERROR(MID(Table1[[#This Row],[price]],SEARCH("¹",Table1[[#This Row],[price]])+1, 10), MID(Table1[[#This Row],[price]],SEARCH("Rs. ",Table1[[#This Row],[price]])+4, 10))</f>
        <v>759</v>
      </c>
      <c r="N2108" s="6" t="str">
        <f>IF(ISNUMBER(SEARCH("Men", Table1[[#This Row],[name]])), "Men", "Women")</f>
        <v>Men</v>
      </c>
      <c r="O2108" s="6"/>
      <c r="P2108" s="6"/>
    </row>
    <row r="2109" spans="1:16" ht="19.8" customHeight="1" x14ac:dyDescent="0.3">
      <c r="A2109" t="s">
        <v>7948</v>
      </c>
      <c r="B2109" t="s">
        <v>7949</v>
      </c>
      <c r="C2109" t="s">
        <v>762</v>
      </c>
      <c r="D2109" t="s">
        <v>106</v>
      </c>
      <c r="E2109" s="1" t="s">
        <v>7950</v>
      </c>
      <c r="F2109" t="s">
        <v>7951</v>
      </c>
      <c r="G2109" s="1" t="s">
        <v>7952</v>
      </c>
      <c r="H2109" t="s">
        <v>7953</v>
      </c>
      <c r="I2109" s="10" t="str">
        <f>IFERROR(LEFT(Table1[[#This Row],[ratingOld]],SEARCH("|", Table1[[#This Row],[ratingOld]])-2), AVERAGE(Table1[Ratings]))</f>
        <v>4.1</v>
      </c>
      <c r="J2109" s="1" t="str">
        <f>IF(Table1[[#This Row],[numBuyers]]&lt;&gt;"None",LEFT(Table1[[#This Row],[numBuyers]],SEARCH(" ",Table1[[#This Row],[numBuyers]])-1), "None")</f>
        <v>815</v>
      </c>
      <c r="K2109" s="1">
        <f>IFERROR(LEFT(Table1[[#This Row],[Column1]],SEARCH("k", Table1[[#This Row],[Column1]])-1), 0)</f>
        <v>0</v>
      </c>
      <c r="L2109" s="16" t="str">
        <f>IF(Table1[[#This Row],[Column2]]=0, Table1[[#This Row],[Column1]], Table1[[#This Row],[Column2]]*1000)</f>
        <v>815</v>
      </c>
      <c r="M2109" s="14" t="str">
        <f>IFERROR(MID(Table1[[#This Row],[price]],SEARCH("¹",Table1[[#This Row],[price]])+1, 10), MID(Table1[[#This Row],[price]],SEARCH("Rs. ",Table1[[#This Row],[price]])+4, 10))</f>
        <v>499</v>
      </c>
      <c r="N2109" s="6" t="str">
        <f>IF(ISNUMBER(SEARCH("Men", Table1[[#This Row],[name]])), "Men", "Women")</f>
        <v>Men</v>
      </c>
      <c r="O2109" s="6"/>
      <c r="P2109" s="6"/>
    </row>
    <row r="2110" spans="1:16" ht="19.8" customHeight="1" x14ac:dyDescent="0.3">
      <c r="A2110" t="s">
        <v>7809</v>
      </c>
      <c r="B2110" t="s">
        <v>7954</v>
      </c>
      <c r="C2110" t="s">
        <v>7811</v>
      </c>
      <c r="D2110" t="s">
        <v>984</v>
      </c>
      <c r="E2110" s="1" t="s">
        <v>7955</v>
      </c>
      <c r="F2110" s="1" t="s">
        <v>7956</v>
      </c>
      <c r="G2110" s="1" t="s">
        <v>7957</v>
      </c>
      <c r="H2110" t="s">
        <v>2361</v>
      </c>
      <c r="I2110" s="10" t="str">
        <f>IFERROR(LEFT(Table1[[#This Row],[ratingOld]],SEARCH("|", Table1[[#This Row],[ratingOld]])-2), AVERAGE(Table1[Ratings]))</f>
        <v>4.1</v>
      </c>
      <c r="J2110" s="1" t="str">
        <f>IF(Table1[[#This Row],[numBuyers]]&lt;&gt;"None",LEFT(Table1[[#This Row],[numBuyers]],SEARCH(" ",Table1[[#This Row],[numBuyers]])-1), "None")</f>
        <v>7.2k</v>
      </c>
      <c r="K2110" s="1" t="str">
        <f>IFERROR(LEFT(Table1[[#This Row],[Column1]],SEARCH("k", Table1[[#This Row],[Column1]])-1), 0)</f>
        <v>7.2</v>
      </c>
      <c r="L2110" s="16">
        <f>IF(Table1[[#This Row],[Column2]]=0, Table1[[#This Row],[Column1]], Table1[[#This Row],[Column2]]*1000)</f>
        <v>7200</v>
      </c>
      <c r="M2110" s="14" t="str">
        <f>IFERROR(MID(Table1[[#This Row],[price]],SEARCH("¹",Table1[[#This Row],[price]])+1, 10), MID(Table1[[#This Row],[price]],SEARCH("Rs. ",Table1[[#This Row],[price]])+4, 10))</f>
        <v>887</v>
      </c>
      <c r="N2110" s="6" t="str">
        <f>IF(ISNUMBER(SEARCH("Men", Table1[[#This Row],[name]])), "Men", "Women")</f>
        <v>Men</v>
      </c>
      <c r="O2110" s="6"/>
      <c r="P2110" s="6"/>
    </row>
    <row r="2111" spans="1:16" ht="19.8" customHeight="1" x14ac:dyDescent="0.3">
      <c r="A2111" t="s">
        <v>7883</v>
      </c>
      <c r="B2111" t="s">
        <v>7958</v>
      </c>
      <c r="C2111" t="s">
        <v>762</v>
      </c>
      <c r="D2111" t="s">
        <v>230</v>
      </c>
      <c r="E2111" s="1" t="s">
        <v>7959</v>
      </c>
      <c r="F2111" s="1" t="s">
        <v>7960</v>
      </c>
      <c r="G2111" s="1" t="s">
        <v>7961</v>
      </c>
      <c r="H2111" t="s">
        <v>6823</v>
      </c>
      <c r="I2111" s="10" t="str">
        <f>IFERROR(LEFT(Table1[[#This Row],[ratingOld]],SEARCH("|", Table1[[#This Row],[ratingOld]])-2), AVERAGE(Table1[Ratings]))</f>
        <v>3.9</v>
      </c>
      <c r="J2111" s="1" t="str">
        <f>IF(Table1[[#This Row],[numBuyers]]&lt;&gt;"None",LEFT(Table1[[#This Row],[numBuyers]],SEARCH(" ",Table1[[#This Row],[numBuyers]])-1), "None")</f>
        <v>4k</v>
      </c>
      <c r="K2111" s="1" t="str">
        <f>IFERROR(LEFT(Table1[[#This Row],[Column1]],SEARCH("k", Table1[[#This Row],[Column1]])-1), 0)</f>
        <v>4</v>
      </c>
      <c r="L2111" s="16">
        <f>IF(Table1[[#This Row],[Column2]]=0, Table1[[#This Row],[Column1]], Table1[[#This Row],[Column2]]*1000)</f>
        <v>4000</v>
      </c>
      <c r="M2111" s="14" t="str">
        <f>IFERROR(MID(Table1[[#This Row],[price]],SEARCH("¹",Table1[[#This Row],[price]])+1, 10), MID(Table1[[#This Row],[price]],SEARCH("Rs. ",Table1[[#This Row],[price]])+4, 10))</f>
        <v>499</v>
      </c>
      <c r="N2111" s="6" t="str">
        <f>IF(ISNUMBER(SEARCH("Men", Table1[[#This Row],[name]])), "Men", "Women")</f>
        <v>Men</v>
      </c>
      <c r="O2111" s="6"/>
      <c r="P2111" s="6"/>
    </row>
    <row r="2112" spans="1:16" ht="19.8" customHeight="1" x14ac:dyDescent="0.3">
      <c r="A2112" t="s">
        <v>168</v>
      </c>
      <c r="B2112" t="s">
        <v>252</v>
      </c>
      <c r="C2112" t="s">
        <v>253</v>
      </c>
      <c r="D2112" t="s">
        <v>254</v>
      </c>
      <c r="E2112" s="1" t="s">
        <v>255</v>
      </c>
      <c r="F2112" s="1" t="s">
        <v>256</v>
      </c>
      <c r="G2112" s="1" t="s">
        <v>257</v>
      </c>
      <c r="H2112" t="s">
        <v>258</v>
      </c>
      <c r="I2112" s="10" t="str">
        <f>IFERROR(LEFT(Table1[[#This Row],[ratingOld]],SEARCH("|", Table1[[#This Row],[ratingOld]])-2), AVERAGE(Table1[Ratings]))</f>
        <v>4.3</v>
      </c>
      <c r="J2112" s="1" t="str">
        <f>IF(Table1[[#This Row],[numBuyers]]&lt;&gt;"None",LEFT(Table1[[#This Row],[numBuyers]],SEARCH(" ",Table1[[#This Row],[numBuyers]])-1), "None")</f>
        <v>393</v>
      </c>
      <c r="K2112" s="1">
        <f>IFERROR(LEFT(Table1[[#This Row],[Column1]],SEARCH("k", Table1[[#This Row],[Column1]])-1), 0)</f>
        <v>0</v>
      </c>
      <c r="L2112" s="16" t="str">
        <f>IF(Table1[[#This Row],[Column2]]=0, Table1[[#This Row],[Column1]], Table1[[#This Row],[Column2]]*1000)</f>
        <v>393</v>
      </c>
      <c r="M2112" s="14" t="str">
        <f>IFERROR(MID(Table1[[#This Row],[price]],SEARCH("¹",Table1[[#This Row],[price]])+1, 10), MID(Table1[[#This Row],[price]],SEARCH("Rs. ",Table1[[#This Row],[price]])+4, 10))</f>
        <v>4270</v>
      </c>
      <c r="N2112" s="6" t="str">
        <f>IF(ISNUMBER(SEARCH("Men", Table1[[#This Row],[name]])), "Men", "Women")</f>
        <v>Women</v>
      </c>
      <c r="O2112" s="6"/>
      <c r="P2112" s="6"/>
    </row>
    <row r="2113" spans="1:16" ht="19.8" customHeight="1" x14ac:dyDescent="0.3">
      <c r="A2113" t="s">
        <v>7962</v>
      </c>
      <c r="B2113" t="s">
        <v>7963</v>
      </c>
      <c r="C2113" t="s">
        <v>967</v>
      </c>
      <c r="D2113" t="s">
        <v>106</v>
      </c>
      <c r="E2113" s="1" t="s">
        <v>7964</v>
      </c>
      <c r="F2113" t="s">
        <v>3237</v>
      </c>
      <c r="G2113" s="1" t="s">
        <v>6591</v>
      </c>
      <c r="H2113" t="s">
        <v>2314</v>
      </c>
      <c r="I2113" s="10" t="str">
        <f>IFERROR(LEFT(Table1[[#This Row],[ratingOld]],SEARCH("|", Table1[[#This Row],[ratingOld]])-2), AVERAGE(Table1[Ratings]))</f>
        <v>4</v>
      </c>
      <c r="J2113" s="1" t="str">
        <f>IF(Table1[[#This Row],[numBuyers]]&lt;&gt;"None",LEFT(Table1[[#This Row],[numBuyers]],SEARCH(" ",Table1[[#This Row],[numBuyers]])-1), "None")</f>
        <v>20</v>
      </c>
      <c r="K2113" s="1">
        <f>IFERROR(LEFT(Table1[[#This Row],[Column1]],SEARCH("k", Table1[[#This Row],[Column1]])-1), 0)</f>
        <v>0</v>
      </c>
      <c r="L2113" s="16" t="str">
        <f>IF(Table1[[#This Row],[Column2]]=0, Table1[[#This Row],[Column1]], Table1[[#This Row],[Column2]]*1000)</f>
        <v>20</v>
      </c>
      <c r="M2113" s="14" t="str">
        <f>IFERROR(MID(Table1[[#This Row],[price]],SEARCH("¹",Table1[[#This Row],[price]])+1, 10), MID(Table1[[#This Row],[price]],SEARCH("Rs. ",Table1[[#This Row],[price]])+4, 10))</f>
        <v>1799</v>
      </c>
      <c r="N2113" s="6" t="str">
        <f>IF(ISNUMBER(SEARCH("Men", Table1[[#This Row],[name]])), "Men", "Women")</f>
        <v>Women</v>
      </c>
      <c r="O2113" s="6"/>
      <c r="P2113" s="6"/>
    </row>
    <row r="2114" spans="1:16" ht="19.8" customHeight="1" x14ac:dyDescent="0.3">
      <c r="A2114" t="s">
        <v>7922</v>
      </c>
      <c r="B2114" t="s">
        <v>7965</v>
      </c>
      <c r="C2114" t="s">
        <v>7966</v>
      </c>
      <c r="D2114" t="s">
        <v>360</v>
      </c>
      <c r="E2114" t="s">
        <v>7967</v>
      </c>
      <c r="F2114" s="1" t="s">
        <v>7968</v>
      </c>
      <c r="G2114" s="1" t="s">
        <v>7969</v>
      </c>
      <c r="H2114" t="s">
        <v>3200</v>
      </c>
      <c r="I2114" s="10" t="str">
        <f>IFERROR(LEFT(Table1[[#This Row],[ratingOld]],SEARCH("|", Table1[[#This Row],[ratingOld]])-2), AVERAGE(Table1[Ratings]))</f>
        <v>4.5</v>
      </c>
      <c r="J2114" s="1" t="str">
        <f>IF(Table1[[#This Row],[numBuyers]]&lt;&gt;"None",LEFT(Table1[[#This Row],[numBuyers]],SEARCH(" ",Table1[[#This Row],[numBuyers]])-1), "None")</f>
        <v>3.4k</v>
      </c>
      <c r="K2114" s="1" t="str">
        <f>IFERROR(LEFT(Table1[[#This Row],[Column1]],SEARCH("k", Table1[[#This Row],[Column1]])-1), 0)</f>
        <v>3.4</v>
      </c>
      <c r="L2114" s="16">
        <f>IF(Table1[[#This Row],[Column2]]=0, Table1[[#This Row],[Column1]], Table1[[#This Row],[Column2]]*1000)</f>
        <v>3400</v>
      </c>
      <c r="M2114" s="14" t="str">
        <f>IFERROR(MID(Table1[[#This Row],[price]],SEARCH("¹",Table1[[#This Row],[price]])+1, 10), MID(Table1[[#This Row],[price]],SEARCH("Rs. ",Table1[[#This Row],[price]])+4, 10))</f>
        <v>1844</v>
      </c>
      <c r="N2114" s="6" t="str">
        <f>IF(ISNUMBER(SEARCH("Men", Table1[[#This Row],[name]])), "Men", "Women")</f>
        <v>Men</v>
      </c>
      <c r="O2114" s="6"/>
      <c r="P2114" s="6"/>
    </row>
    <row r="2115" spans="1:16" ht="19.8" customHeight="1" x14ac:dyDescent="0.3">
      <c r="A2115" t="s">
        <v>7796</v>
      </c>
      <c r="B2115" t="s">
        <v>7970</v>
      </c>
      <c r="C2115" t="s">
        <v>7971</v>
      </c>
      <c r="D2115" t="s">
        <v>88</v>
      </c>
      <c r="E2115" s="1" t="s">
        <v>7972</v>
      </c>
      <c r="F2115" s="1" t="s">
        <v>7973</v>
      </c>
      <c r="G2115" s="1" t="s">
        <v>7974</v>
      </c>
      <c r="H2115" t="s">
        <v>7975</v>
      </c>
      <c r="I2115" s="10" t="str">
        <f>IFERROR(LEFT(Table1[[#This Row],[ratingOld]],SEARCH("|", Table1[[#This Row],[ratingOld]])-2), AVERAGE(Table1[Ratings]))</f>
        <v>4.4</v>
      </c>
      <c r="J2115" s="1" t="str">
        <f>IF(Table1[[#This Row],[numBuyers]]&lt;&gt;"None",LEFT(Table1[[#This Row],[numBuyers]],SEARCH(" ",Table1[[#This Row],[numBuyers]])-1), "None")</f>
        <v>13.5k</v>
      </c>
      <c r="K2115" s="1" t="str">
        <f>IFERROR(LEFT(Table1[[#This Row],[Column1]],SEARCH("k", Table1[[#This Row],[Column1]])-1), 0)</f>
        <v>13.5</v>
      </c>
      <c r="L2115" s="16">
        <f>IF(Table1[[#This Row],[Column2]]=0, Table1[[#This Row],[Column1]], Table1[[#This Row],[Column2]]*1000)</f>
        <v>13500</v>
      </c>
      <c r="M2115" s="14" t="str">
        <f>IFERROR(MID(Table1[[#This Row],[price]],SEARCH("¹",Table1[[#This Row],[price]])+1, 10), MID(Table1[[#This Row],[price]],SEARCH("Rs. ",Table1[[#This Row],[price]])+4, 10))</f>
        <v>1529</v>
      </c>
      <c r="N2115" s="6" t="str">
        <f>IF(ISNUMBER(SEARCH("Men", Table1[[#This Row],[name]])), "Men", "Women")</f>
        <v>Men</v>
      </c>
      <c r="O2115" s="6"/>
      <c r="P2115" s="6"/>
    </row>
    <row r="2116" spans="1:16" ht="19.8" customHeight="1" x14ac:dyDescent="0.3">
      <c r="A2116" t="s">
        <v>269</v>
      </c>
      <c r="B2116" t="s">
        <v>270</v>
      </c>
      <c r="C2116" t="s">
        <v>271</v>
      </c>
      <c r="D2116" t="s">
        <v>194</v>
      </c>
      <c r="E2116" s="1" t="s">
        <v>272</v>
      </c>
      <c r="F2116" t="s">
        <v>273</v>
      </c>
      <c r="G2116" s="1" t="s">
        <v>274</v>
      </c>
      <c r="H2116" t="s">
        <v>275</v>
      </c>
      <c r="I2116" s="10" t="str">
        <f>IFERROR(LEFT(Table1[[#This Row],[ratingOld]],SEARCH("|", Table1[[#This Row],[ratingOld]])-2), AVERAGE(Table1[Ratings]))</f>
        <v>4.6</v>
      </c>
      <c r="J2116" s="1" t="str">
        <f>IF(Table1[[#This Row],[numBuyers]]&lt;&gt;"None",LEFT(Table1[[#This Row],[numBuyers]],SEARCH(" ",Table1[[#This Row],[numBuyers]])-1), "None")</f>
        <v>9.2k</v>
      </c>
      <c r="K2116" s="1" t="str">
        <f>IFERROR(LEFT(Table1[[#This Row],[Column1]],SEARCH("k", Table1[[#This Row],[Column1]])-1), 0)</f>
        <v>9.2</v>
      </c>
      <c r="L2116" s="16">
        <f>IF(Table1[[#This Row],[Column2]]=0, Table1[[#This Row],[Column1]], Table1[[#This Row],[Column2]]*1000)</f>
        <v>9200</v>
      </c>
      <c r="M2116" s="14" t="str">
        <f>IFERROR(MID(Table1[[#This Row],[price]],SEARCH("¹",Table1[[#This Row],[price]])+1, 10), MID(Table1[[#This Row],[price]],SEARCH("Rs. ",Table1[[#This Row],[price]])+4, 10))</f>
        <v>607</v>
      </c>
      <c r="N2116" s="6" t="str">
        <f>IF(ISNUMBER(SEARCH("Men", Table1[[#This Row],[name]])), "Men", "Women")</f>
        <v>Women</v>
      </c>
      <c r="O2116" s="6"/>
      <c r="P2116" s="6"/>
    </row>
    <row r="2117" spans="1:16" ht="19.8" customHeight="1" x14ac:dyDescent="0.3">
      <c r="A2117" t="s">
        <v>35</v>
      </c>
      <c r="B2117" t="s">
        <v>276</v>
      </c>
      <c r="C2117" t="s">
        <v>187</v>
      </c>
      <c r="D2117" t="s">
        <v>277</v>
      </c>
      <c r="E2117" t="s">
        <v>26</v>
      </c>
      <c r="F2117" s="1" t="s">
        <v>278</v>
      </c>
      <c r="G2117" s="1" t="s">
        <v>279</v>
      </c>
      <c r="H2117" t="s">
        <v>280</v>
      </c>
      <c r="I2117" s="10" t="str">
        <f>IFERROR(LEFT(Table1[[#This Row],[ratingOld]],SEARCH("|", Table1[[#This Row],[ratingOld]])-2), AVERAGE(Table1[Ratings]))</f>
        <v>4</v>
      </c>
      <c r="J2117" s="1" t="str">
        <f>IF(Table1[[#This Row],[numBuyers]]&lt;&gt;"None",LEFT(Table1[[#This Row],[numBuyers]],SEARCH(" ",Table1[[#This Row],[numBuyers]])-1), "None")</f>
        <v>650</v>
      </c>
      <c r="K2117" s="1">
        <f>IFERROR(LEFT(Table1[[#This Row],[Column1]],SEARCH("k", Table1[[#This Row],[Column1]])-1), 0)</f>
        <v>0</v>
      </c>
      <c r="L2117" s="16" t="str">
        <f>IF(Table1[[#This Row],[Column2]]=0, Table1[[#This Row],[Column1]], Table1[[#This Row],[Column2]]*1000)</f>
        <v>650</v>
      </c>
      <c r="M2117" s="14" t="str">
        <f>IFERROR(MID(Table1[[#This Row],[price]],SEARCH("¹",Table1[[#This Row],[price]])+1, 10), MID(Table1[[#This Row],[price]],SEARCH("Rs. ",Table1[[#This Row],[price]])+4, 10))</f>
        <v>1599</v>
      </c>
      <c r="N2117" s="6" t="str">
        <f>IF(ISNUMBER(SEARCH("Men", Table1[[#This Row],[name]])), "Men", "Women")</f>
        <v>Women</v>
      </c>
      <c r="O2117" s="6"/>
      <c r="P2117" s="6"/>
    </row>
    <row r="2118" spans="1:16" ht="19.8" customHeight="1" x14ac:dyDescent="0.3">
      <c r="A2118" t="s">
        <v>7809</v>
      </c>
      <c r="B2118" t="s">
        <v>7976</v>
      </c>
      <c r="C2118" t="s">
        <v>972</v>
      </c>
      <c r="D2118" t="s">
        <v>984</v>
      </c>
      <c r="E2118" s="1" t="s">
        <v>7977</v>
      </c>
      <c r="F2118" s="1" t="s">
        <v>7813</v>
      </c>
      <c r="G2118" s="1" t="s">
        <v>6316</v>
      </c>
      <c r="H2118" t="s">
        <v>1112</v>
      </c>
      <c r="I2118" s="10" t="str">
        <f>IFERROR(LEFT(Table1[[#This Row],[ratingOld]],SEARCH("|", Table1[[#This Row],[ratingOld]])-2), AVERAGE(Table1[Ratings]))</f>
        <v>4.1</v>
      </c>
      <c r="J2118" s="1" t="str">
        <f>IF(Table1[[#This Row],[numBuyers]]&lt;&gt;"None",LEFT(Table1[[#This Row],[numBuyers]],SEARCH(" ",Table1[[#This Row],[numBuyers]])-1), "None")</f>
        <v>3.1k</v>
      </c>
      <c r="K2118" s="1" t="str">
        <f>IFERROR(LEFT(Table1[[#This Row],[Column1]],SEARCH("k", Table1[[#This Row],[Column1]])-1), 0)</f>
        <v>3.1</v>
      </c>
      <c r="L2118" s="16">
        <f>IF(Table1[[#This Row],[Column2]]=0, Table1[[#This Row],[Column1]], Table1[[#This Row],[Column2]]*1000)</f>
        <v>3100</v>
      </c>
      <c r="M2118" s="14" t="str">
        <f>IFERROR(MID(Table1[[#This Row],[price]],SEARCH("¹",Table1[[#This Row],[price]])+1, 10), MID(Table1[[#This Row],[price]],SEARCH("Rs. ",Table1[[#This Row],[price]])+4, 10))</f>
        <v>872</v>
      </c>
      <c r="N2118" s="6" t="str">
        <f>IF(ISNUMBER(SEARCH("Men", Table1[[#This Row],[name]])), "Men", "Women")</f>
        <v>Men</v>
      </c>
      <c r="O2118" s="6"/>
      <c r="P2118" s="6"/>
    </row>
    <row r="2119" spans="1:16" ht="19.8" customHeight="1" x14ac:dyDescent="0.3">
      <c r="A2119" t="s">
        <v>3201</v>
      </c>
      <c r="B2119" t="s">
        <v>7978</v>
      </c>
      <c r="C2119" t="s">
        <v>7822</v>
      </c>
      <c r="D2119" t="s">
        <v>235</v>
      </c>
      <c r="E2119" s="1" t="s">
        <v>7979</v>
      </c>
      <c r="F2119" t="s">
        <v>7980</v>
      </c>
      <c r="G2119" s="1" t="s">
        <v>7981</v>
      </c>
      <c r="H2119" t="s">
        <v>139</v>
      </c>
      <c r="I2119" s="10" t="str">
        <f>IFERROR(LEFT(Table1[[#This Row],[ratingOld]],SEARCH("|", Table1[[#This Row],[ratingOld]])-2), AVERAGE(Table1[Ratings]))</f>
        <v>4.2</v>
      </c>
      <c r="J2119" s="1" t="str">
        <f>IF(Table1[[#This Row],[numBuyers]]&lt;&gt;"None",LEFT(Table1[[#This Row],[numBuyers]],SEARCH(" ",Table1[[#This Row],[numBuyers]])-1), "None")</f>
        <v>5.8k</v>
      </c>
      <c r="K2119" s="1" t="str">
        <f>IFERROR(LEFT(Table1[[#This Row],[Column1]],SEARCH("k", Table1[[#This Row],[Column1]])-1), 0)</f>
        <v>5.8</v>
      </c>
      <c r="L2119" s="16">
        <f>IF(Table1[[#This Row],[Column2]]=0, Table1[[#This Row],[Column1]], Table1[[#This Row],[Column2]]*1000)</f>
        <v>5800</v>
      </c>
      <c r="M2119" s="14" t="str">
        <f>IFERROR(MID(Table1[[#This Row],[price]],SEARCH("¹",Table1[[#This Row],[price]])+1, 10), MID(Table1[[#This Row],[price]],SEARCH("Rs. ",Table1[[#This Row],[price]])+4, 10))</f>
        <v>1469</v>
      </c>
      <c r="N2119" s="6" t="str">
        <f>IF(ISNUMBER(SEARCH("Men", Table1[[#This Row],[name]])), "Men", "Women")</f>
        <v>Men</v>
      </c>
      <c r="O2119" s="6"/>
      <c r="P2119" s="6"/>
    </row>
    <row r="2120" spans="1:16" ht="19.8" customHeight="1" x14ac:dyDescent="0.3">
      <c r="A2120" t="s">
        <v>168</v>
      </c>
      <c r="B2120" t="s">
        <v>7982</v>
      </c>
      <c r="C2120" t="s">
        <v>2462</v>
      </c>
      <c r="D2120" t="s">
        <v>526</v>
      </c>
      <c r="E2120" s="1" t="s">
        <v>7983</v>
      </c>
      <c r="F2120" s="1" t="s">
        <v>173</v>
      </c>
      <c r="G2120" s="1" t="s">
        <v>7984</v>
      </c>
      <c r="H2120" t="s">
        <v>7985</v>
      </c>
      <c r="I2120" s="10" t="str">
        <f>IFERROR(LEFT(Table1[[#This Row],[ratingOld]],SEARCH("|", Table1[[#This Row],[ratingOld]])-2), AVERAGE(Table1[Ratings]))</f>
        <v>4.6</v>
      </c>
      <c r="J2120" s="1" t="str">
        <f>IF(Table1[[#This Row],[numBuyers]]&lt;&gt;"None",LEFT(Table1[[#This Row],[numBuyers]],SEARCH(" ",Table1[[#This Row],[numBuyers]])-1), "None")</f>
        <v>758</v>
      </c>
      <c r="K2120" s="1">
        <f>IFERROR(LEFT(Table1[[#This Row],[Column1]],SEARCH("k", Table1[[#This Row],[Column1]])-1), 0)</f>
        <v>0</v>
      </c>
      <c r="L2120" s="16" t="str">
        <f>IF(Table1[[#This Row],[Column2]]=0, Table1[[#This Row],[Column1]], Table1[[#This Row],[Column2]]*1000)</f>
        <v>758</v>
      </c>
      <c r="M2120" s="14" t="str">
        <f>IFERROR(MID(Table1[[#This Row],[price]],SEARCH("¹",Table1[[#This Row],[price]])+1, 10), MID(Table1[[#This Row],[price]],SEARCH("Rs. ",Table1[[#This Row],[price]])+4, 10))</f>
        <v>1946</v>
      </c>
      <c r="N2120" s="6" t="str">
        <f>IF(ISNUMBER(SEARCH("Men", Table1[[#This Row],[name]])), "Men", "Women")</f>
        <v>Men</v>
      </c>
      <c r="O2120" s="6"/>
      <c r="P2120" s="6"/>
    </row>
    <row r="2121" spans="1:16" ht="19.8" customHeight="1" x14ac:dyDescent="0.3">
      <c r="A2121" t="s">
        <v>7922</v>
      </c>
      <c r="B2121" t="s">
        <v>7986</v>
      </c>
      <c r="C2121" t="s">
        <v>7987</v>
      </c>
      <c r="D2121" t="s">
        <v>1705</v>
      </c>
      <c r="E2121" s="1" t="s">
        <v>7988</v>
      </c>
      <c r="F2121" t="s">
        <v>3237</v>
      </c>
      <c r="G2121" s="1" t="s">
        <v>7989</v>
      </c>
      <c r="H2121" t="s">
        <v>7990</v>
      </c>
      <c r="I2121" s="10" t="str">
        <f>IFERROR(LEFT(Table1[[#This Row],[ratingOld]],SEARCH("|", Table1[[#This Row],[ratingOld]])-2), AVERAGE(Table1[Ratings]))</f>
        <v>4.4</v>
      </c>
      <c r="J2121" s="1" t="str">
        <f>IF(Table1[[#This Row],[numBuyers]]&lt;&gt;"None",LEFT(Table1[[#This Row],[numBuyers]],SEARCH(" ",Table1[[#This Row],[numBuyers]])-1), "None")</f>
        <v>15.4k</v>
      </c>
      <c r="K2121" s="1" t="str">
        <f>IFERROR(LEFT(Table1[[#This Row],[Column1]],SEARCH("k", Table1[[#This Row],[Column1]])-1), 0)</f>
        <v>15.4</v>
      </c>
      <c r="L2121" s="16">
        <f>IF(Table1[[#This Row],[Column2]]=0, Table1[[#This Row],[Column1]], Table1[[#This Row],[Column2]]*1000)</f>
        <v>15400</v>
      </c>
      <c r="M2121" s="14" t="str">
        <f>IFERROR(MID(Table1[[#This Row],[price]],SEARCH("¹",Table1[[#This Row],[price]])+1, 10), MID(Table1[[#This Row],[price]],SEARCH("Rs. ",Table1[[#This Row],[price]])+4, 10))</f>
        <v>1331</v>
      </c>
      <c r="N2121" s="6" t="str">
        <f>IF(ISNUMBER(SEARCH("Men", Table1[[#This Row],[name]])), "Men", "Women")</f>
        <v>Men</v>
      </c>
      <c r="O2121" s="6"/>
      <c r="P2121" s="6"/>
    </row>
    <row r="2122" spans="1:16" ht="19.8" customHeight="1" x14ac:dyDescent="0.3">
      <c r="A2122" t="s">
        <v>29</v>
      </c>
      <c r="B2122" t="s">
        <v>295</v>
      </c>
      <c r="C2122" t="s">
        <v>122</v>
      </c>
      <c r="D2122" t="s">
        <v>178</v>
      </c>
      <c r="E2122" t="s">
        <v>26</v>
      </c>
      <c r="F2122" t="s">
        <v>21</v>
      </c>
      <c r="G2122" s="1" t="s">
        <v>296</v>
      </c>
      <c r="H2122" t="s">
        <v>297</v>
      </c>
      <c r="I2122" s="10" t="str">
        <f>IFERROR(LEFT(Table1[[#This Row],[ratingOld]],SEARCH("|", Table1[[#This Row],[ratingOld]])-2), AVERAGE(Table1[Ratings]))</f>
        <v>4.2</v>
      </c>
      <c r="J2122" s="1" t="str">
        <f>IF(Table1[[#This Row],[numBuyers]]&lt;&gt;"None",LEFT(Table1[[#This Row],[numBuyers]],SEARCH(" ",Table1[[#This Row],[numBuyers]])-1), "None")</f>
        <v>2k</v>
      </c>
      <c r="K2122" s="1" t="str">
        <f>IFERROR(LEFT(Table1[[#This Row],[Column1]],SEARCH("k", Table1[[#This Row],[Column1]])-1), 0)</f>
        <v>2</v>
      </c>
      <c r="L2122" s="16">
        <f>IF(Table1[[#This Row],[Column2]]=0, Table1[[#This Row],[Column1]], Table1[[#This Row],[Column2]]*1000)</f>
        <v>2000</v>
      </c>
      <c r="M2122" s="14" t="str">
        <f>IFERROR(MID(Table1[[#This Row],[price]],SEARCH("¹",Table1[[#This Row],[price]])+1, 10), MID(Table1[[#This Row],[price]],SEARCH("Rs. ",Table1[[#This Row],[price]])+4, 10))</f>
        <v>1699</v>
      </c>
      <c r="N2122" s="6" t="str">
        <f>IF(ISNUMBER(SEARCH("Men", Table1[[#This Row],[name]])), "Men", "Women")</f>
        <v>Women</v>
      </c>
      <c r="O2122" s="6"/>
      <c r="P2122" s="6"/>
    </row>
    <row r="2123" spans="1:16" ht="19.8" hidden="1" customHeight="1" x14ac:dyDescent="0.3">
      <c r="A2123" t="s">
        <v>7991</v>
      </c>
      <c r="B2123" t="s">
        <v>7992</v>
      </c>
      <c r="C2123" t="s">
        <v>7993</v>
      </c>
      <c r="D2123" t="s">
        <v>194</v>
      </c>
      <c r="E2123" s="1" t="s">
        <v>7994</v>
      </c>
      <c r="F2123" t="s">
        <v>3237</v>
      </c>
      <c r="G2123" t="s">
        <v>21</v>
      </c>
      <c r="H2123" t="s">
        <v>21</v>
      </c>
      <c r="I2123" s="1" t="str">
        <f ca="1">IFERROR(LEFT(Table1[[#This Row],[ratingOld]],SEARCH("|", Table1[[#This Row],[ratingOld]])-2), AVERAGE(Table1[Ratings]))</f>
        <v>4.4</v>
      </c>
      <c r="J2123" s="1" t="str">
        <f>IF(Table1[[#This Row],[numBuyers]]&lt;&gt;"None",LEFT(Table1[[#This Row],[numBuyers]],SEARCH(" ",Table1[[#This Row],[numBuyers]])-1), "None")</f>
        <v>None</v>
      </c>
      <c r="K2123" s="1">
        <f>IFERROR(LEFT(Table1[[#This Row],[Column1]],SEARCH("k", Table1[[#This Row],[Column1]])-1), 0)</f>
        <v>0</v>
      </c>
      <c r="L2123" s="6" t="str">
        <f>IF(Table1[[#This Row],[Column2]]=0, Table1[[#This Row],[Column1]], Table1[[#This Row],[Column2]]*1000)</f>
        <v>None</v>
      </c>
      <c r="M2123" s="6" t="str">
        <f>IFERROR(MID(Table1[[#This Row],[price]],SEARCH("¹",Table1[[#This Row],[price]])+1, 10), MID(Table1[[#This Row],[price]],SEARCH("Rs. ",Table1[[#This Row],[price]])+4, 10))</f>
        <v>5791</v>
      </c>
      <c r="N2123" s="6" t="str">
        <f>IF(ISNUMBER(SEARCH("Men", Table1[[#This Row],[name]])), "Men", "Women")</f>
        <v>Women</v>
      </c>
      <c r="O2123" s="6" t="str">
        <f>TRIM(RIGHT(SUBSTITUTE(Table1[[#This Row],[name]], " ", REPT(" ", 100)), 100))</f>
        <v>Dupatta</v>
      </c>
      <c r="P212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124" spans="1:16" ht="19.8" customHeight="1" x14ac:dyDescent="0.3">
      <c r="A2124" t="s">
        <v>41</v>
      </c>
      <c r="B2124" t="s">
        <v>311</v>
      </c>
      <c r="C2124" t="s">
        <v>52</v>
      </c>
      <c r="D2124" t="s">
        <v>312</v>
      </c>
      <c r="E2124" t="s">
        <v>26</v>
      </c>
      <c r="F2124" t="s">
        <v>21</v>
      </c>
      <c r="G2124" s="1" t="s">
        <v>313</v>
      </c>
      <c r="H2124" t="s">
        <v>314</v>
      </c>
      <c r="I2124" s="10" t="str">
        <f>IFERROR(LEFT(Table1[[#This Row],[ratingOld]],SEARCH("|", Table1[[#This Row],[ratingOld]])-2), AVERAGE(Table1[Ratings]))</f>
        <v>4</v>
      </c>
      <c r="J2124" s="1" t="str">
        <f>IF(Table1[[#This Row],[numBuyers]]&lt;&gt;"None",LEFT(Table1[[#This Row],[numBuyers]],SEARCH(" ",Table1[[#This Row],[numBuyers]])-1), "None")</f>
        <v>781</v>
      </c>
      <c r="K2124" s="1">
        <f>IFERROR(LEFT(Table1[[#This Row],[Column1]],SEARCH("k", Table1[[#This Row],[Column1]])-1), 0)</f>
        <v>0</v>
      </c>
      <c r="L2124" s="16" t="str">
        <f>IF(Table1[[#This Row],[Column2]]=0, Table1[[#This Row],[Column1]], Table1[[#This Row],[Column2]]*1000)</f>
        <v>781</v>
      </c>
      <c r="M2124" s="14" t="str">
        <f>IFERROR(MID(Table1[[#This Row],[price]],SEARCH("¹",Table1[[#This Row],[price]])+1, 10), MID(Table1[[#This Row],[price]],SEARCH("Rs. ",Table1[[#This Row],[price]])+4, 10))</f>
        <v>1999</v>
      </c>
      <c r="N2124" s="6" t="str">
        <f>IF(ISNUMBER(SEARCH("Men", Table1[[#This Row],[name]])), "Men", "Women")</f>
        <v>Women</v>
      </c>
      <c r="O2124" s="6"/>
      <c r="P2124" s="6"/>
    </row>
    <row r="2125" spans="1:16" ht="19.8" customHeight="1" x14ac:dyDescent="0.3">
      <c r="A2125" t="s">
        <v>104</v>
      </c>
      <c r="B2125" t="s">
        <v>315</v>
      </c>
      <c r="C2125" t="s">
        <v>3178</v>
      </c>
      <c r="D2125" t="s">
        <v>436</v>
      </c>
      <c r="E2125" s="1" t="s">
        <v>316</v>
      </c>
      <c r="F2125" s="1" t="s">
        <v>317</v>
      </c>
      <c r="G2125" s="1" t="s">
        <v>318</v>
      </c>
      <c r="H2125" t="s">
        <v>319</v>
      </c>
      <c r="I2125" s="10" t="str">
        <f>IFERROR(LEFT(Table1[[#This Row],[ratingOld]],SEARCH("|", Table1[[#This Row],[ratingOld]])-2), AVERAGE(Table1[Ratings]))</f>
        <v>4.1</v>
      </c>
      <c r="J2125" s="1" t="str">
        <f>IF(Table1[[#This Row],[numBuyers]]&lt;&gt;"None",LEFT(Table1[[#This Row],[numBuyers]],SEARCH(" ",Table1[[#This Row],[numBuyers]])-1), "None")</f>
        <v>75</v>
      </c>
      <c r="K2125" s="1">
        <f>IFERROR(LEFT(Table1[[#This Row],[Column1]],SEARCH("k", Table1[[#This Row],[Column1]])-1), 0)</f>
        <v>0</v>
      </c>
      <c r="L2125" s="16" t="str">
        <f>IF(Table1[[#This Row],[Column2]]=0, Table1[[#This Row],[Column1]], Table1[[#This Row],[Column2]]*1000)</f>
        <v>75</v>
      </c>
      <c r="M2125" s="14" t="str">
        <f>IFERROR(MID(Table1[[#This Row],[price]],SEARCH("¹",Table1[[#This Row],[price]])+1, 10), MID(Table1[[#This Row],[price]],SEARCH("Rs. ",Table1[[#This Row],[price]])+4, 10))</f>
        <v>2239</v>
      </c>
      <c r="N2125" s="6" t="str">
        <f>IF(ISNUMBER(SEARCH("Men", Table1[[#This Row],[name]])), "Men", "Women")</f>
        <v>Women</v>
      </c>
      <c r="O2125" s="6"/>
      <c r="P2125" s="6"/>
    </row>
    <row r="2126" spans="1:16" ht="19.8" customHeight="1" x14ac:dyDescent="0.3">
      <c r="A2126" t="s">
        <v>240</v>
      </c>
      <c r="B2126" t="s">
        <v>7995</v>
      </c>
      <c r="C2126" t="s">
        <v>4992</v>
      </c>
      <c r="D2126" t="s">
        <v>4440</v>
      </c>
      <c r="E2126" s="1" t="s">
        <v>7996</v>
      </c>
      <c r="F2126" s="1" t="s">
        <v>7997</v>
      </c>
      <c r="G2126" s="1" t="s">
        <v>7998</v>
      </c>
      <c r="H2126" t="s">
        <v>2649</v>
      </c>
      <c r="I2126" s="10" t="str">
        <f>IFERROR(LEFT(Table1[[#This Row],[ratingOld]],SEARCH("|", Table1[[#This Row],[ratingOld]])-2), AVERAGE(Table1[Ratings]))</f>
        <v>4.1</v>
      </c>
      <c r="J2126" s="1" t="str">
        <f>IF(Table1[[#This Row],[numBuyers]]&lt;&gt;"None",LEFT(Table1[[#This Row],[numBuyers]],SEARCH(" ",Table1[[#This Row],[numBuyers]])-1), "None")</f>
        <v>6.3k</v>
      </c>
      <c r="K2126" s="1" t="str">
        <f>IFERROR(LEFT(Table1[[#This Row],[Column1]],SEARCH("k", Table1[[#This Row],[Column1]])-1), 0)</f>
        <v>6.3</v>
      </c>
      <c r="L2126" s="16">
        <f>IF(Table1[[#This Row],[Column2]]=0, Table1[[#This Row],[Column1]], Table1[[#This Row],[Column2]]*1000)</f>
        <v>6300</v>
      </c>
      <c r="M2126" s="14" t="str">
        <f>IFERROR(MID(Table1[[#This Row],[price]],SEARCH("¹",Table1[[#This Row],[price]])+1, 10), MID(Table1[[#This Row],[price]],SEARCH("Rs. ",Table1[[#This Row],[price]])+4, 10))</f>
        <v>619</v>
      </c>
      <c r="N2126" s="6" t="str">
        <f>IF(ISNUMBER(SEARCH("Men", Table1[[#This Row],[name]])), "Men", "Women")</f>
        <v>Men</v>
      </c>
      <c r="O2126" s="6"/>
      <c r="P2126" s="6"/>
    </row>
    <row r="2127" spans="1:16" ht="19.8" customHeight="1" x14ac:dyDescent="0.3">
      <c r="A2127" t="s">
        <v>320</v>
      </c>
      <c r="B2127" t="s">
        <v>321</v>
      </c>
      <c r="C2127" t="s">
        <v>322</v>
      </c>
      <c r="D2127" t="s">
        <v>323</v>
      </c>
      <c r="E2127" t="s">
        <v>324</v>
      </c>
      <c r="F2127" t="s">
        <v>21</v>
      </c>
      <c r="G2127" s="1" t="s">
        <v>325</v>
      </c>
      <c r="H2127" t="s">
        <v>326</v>
      </c>
      <c r="I2127" s="10" t="str">
        <f>IFERROR(LEFT(Table1[[#This Row],[ratingOld]],SEARCH("|", Table1[[#This Row],[ratingOld]])-2), AVERAGE(Table1[Ratings]))</f>
        <v>4.5</v>
      </c>
      <c r="J2127" s="1" t="str">
        <f>IF(Table1[[#This Row],[numBuyers]]&lt;&gt;"None",LEFT(Table1[[#This Row],[numBuyers]],SEARCH(" ",Table1[[#This Row],[numBuyers]])-1), "None")</f>
        <v>6.9k</v>
      </c>
      <c r="K2127" s="1" t="str">
        <f>IFERROR(LEFT(Table1[[#This Row],[Column1]],SEARCH("k", Table1[[#This Row],[Column1]])-1), 0)</f>
        <v>6.9</v>
      </c>
      <c r="L2127" s="16">
        <f>IF(Table1[[#This Row],[Column2]]=0, Table1[[#This Row],[Column1]], Table1[[#This Row],[Column2]]*1000)</f>
        <v>6900</v>
      </c>
      <c r="M2127" s="14" t="str">
        <f>IFERROR(MID(Table1[[#This Row],[price]],SEARCH("¹",Table1[[#This Row],[price]])+1, 10), MID(Table1[[#This Row],[price]],SEARCH("Rs. ",Table1[[#This Row],[price]])+4, 10))</f>
        <v>164</v>
      </c>
      <c r="N2127" s="6" t="str">
        <f>IF(ISNUMBER(SEARCH("Men", Table1[[#This Row],[name]])), "Men", "Women")</f>
        <v>Women</v>
      </c>
      <c r="O2127" s="6"/>
      <c r="P2127" s="6"/>
    </row>
    <row r="2128" spans="1:16" ht="19.8" customHeight="1" x14ac:dyDescent="0.3">
      <c r="A2128" t="s">
        <v>148</v>
      </c>
      <c r="B2128" t="s">
        <v>7999</v>
      </c>
      <c r="C2128" t="s">
        <v>1444</v>
      </c>
      <c r="D2128" t="s">
        <v>21</v>
      </c>
      <c r="E2128" t="s">
        <v>8000</v>
      </c>
      <c r="F2128" t="s">
        <v>8001</v>
      </c>
      <c r="G2128" s="1" t="s">
        <v>4990</v>
      </c>
      <c r="H2128" t="s">
        <v>1451</v>
      </c>
      <c r="I2128" s="10" t="str">
        <f>IFERROR(LEFT(Table1[[#This Row],[ratingOld]],SEARCH("|", Table1[[#This Row],[ratingOld]])-2), AVERAGE(Table1[Ratings]))</f>
        <v>4.4</v>
      </c>
      <c r="J2128" s="1" t="str">
        <f>IF(Table1[[#This Row],[numBuyers]]&lt;&gt;"None",LEFT(Table1[[#This Row],[numBuyers]],SEARCH(" ",Table1[[#This Row],[numBuyers]])-1), "None")</f>
        <v>58</v>
      </c>
      <c r="K2128" s="1">
        <f>IFERROR(LEFT(Table1[[#This Row],[Column1]],SEARCH("k", Table1[[#This Row],[Column1]])-1), 0)</f>
        <v>0</v>
      </c>
      <c r="L2128" s="16" t="str">
        <f>IF(Table1[[#This Row],[Column2]]=0, Table1[[#This Row],[Column1]], Table1[[#This Row],[Column2]]*1000)</f>
        <v>58</v>
      </c>
      <c r="M2128" s="14" t="str">
        <f>IFERROR(MID(Table1[[#This Row],[price]],SEARCH("¹",Table1[[#This Row],[price]])+1, 10), MID(Table1[[#This Row],[price]],SEARCH("Rs. ",Table1[[#This Row],[price]])+4, 10))</f>
        <v>2999</v>
      </c>
      <c r="N2128" s="6" t="str">
        <f>IF(ISNUMBER(SEARCH("Men", Table1[[#This Row],[name]])), "Men", "Women")</f>
        <v>Men</v>
      </c>
      <c r="O2128" s="6"/>
      <c r="P2128" s="6"/>
    </row>
    <row r="2129" spans="1:16" ht="19.8" customHeight="1" x14ac:dyDescent="0.3">
      <c r="A2129" t="s">
        <v>7809</v>
      </c>
      <c r="B2129" t="s">
        <v>8002</v>
      </c>
      <c r="C2129" t="s">
        <v>8003</v>
      </c>
      <c r="D2129" t="s">
        <v>4440</v>
      </c>
      <c r="E2129" s="1" t="s">
        <v>8004</v>
      </c>
      <c r="F2129" t="s">
        <v>3237</v>
      </c>
      <c r="G2129" s="1" t="s">
        <v>8005</v>
      </c>
      <c r="H2129" t="s">
        <v>1209</v>
      </c>
      <c r="I2129" s="10" t="str">
        <f>IFERROR(LEFT(Table1[[#This Row],[ratingOld]],SEARCH("|", Table1[[#This Row],[ratingOld]])-2), AVERAGE(Table1[Ratings]))</f>
        <v>4.1</v>
      </c>
      <c r="J2129" s="1" t="str">
        <f>IF(Table1[[#This Row],[numBuyers]]&lt;&gt;"None",LEFT(Table1[[#This Row],[numBuyers]],SEARCH(" ",Table1[[#This Row],[numBuyers]])-1), "None")</f>
        <v>3.6k</v>
      </c>
      <c r="K2129" s="1" t="str">
        <f>IFERROR(LEFT(Table1[[#This Row],[Column1]],SEARCH("k", Table1[[#This Row],[Column1]])-1), 0)</f>
        <v>3.6</v>
      </c>
      <c r="L2129" s="16">
        <f>IF(Table1[[#This Row],[Column2]]=0, Table1[[#This Row],[Column1]], Table1[[#This Row],[Column2]]*1000)</f>
        <v>3600</v>
      </c>
      <c r="M2129" s="14" t="str">
        <f>IFERROR(MID(Table1[[#This Row],[price]],SEARCH("¹",Table1[[#This Row],[price]])+1, 10), MID(Table1[[#This Row],[price]],SEARCH("Rs. ",Table1[[#This Row],[price]])+4, 10))</f>
        <v>712</v>
      </c>
      <c r="N2129" s="6" t="str">
        <f>IF(ISNUMBER(SEARCH("Men", Table1[[#This Row],[name]])), "Men", "Women")</f>
        <v>Men</v>
      </c>
      <c r="O2129" s="6"/>
      <c r="P2129" s="6"/>
    </row>
    <row r="2130" spans="1:16" ht="19.8" customHeight="1" x14ac:dyDescent="0.3">
      <c r="A2130" t="s">
        <v>8006</v>
      </c>
      <c r="B2130" t="s">
        <v>8007</v>
      </c>
      <c r="C2130" t="s">
        <v>877</v>
      </c>
      <c r="D2130" t="s">
        <v>201</v>
      </c>
      <c r="E2130" s="1" t="s">
        <v>8008</v>
      </c>
      <c r="F2130" t="s">
        <v>3237</v>
      </c>
      <c r="G2130" s="1" t="s">
        <v>8009</v>
      </c>
      <c r="H2130" t="s">
        <v>349</v>
      </c>
      <c r="I2130" s="10" t="str">
        <f>IFERROR(LEFT(Table1[[#This Row],[ratingOld]],SEARCH("|", Table1[[#This Row],[ratingOld]])-2), AVERAGE(Table1[Ratings]))</f>
        <v>4.5</v>
      </c>
      <c r="J2130" s="1" t="str">
        <f>IF(Table1[[#This Row],[numBuyers]]&lt;&gt;"None",LEFT(Table1[[#This Row],[numBuyers]],SEARCH(" ",Table1[[#This Row],[numBuyers]])-1), "None")</f>
        <v>2.4k</v>
      </c>
      <c r="K2130" s="1" t="str">
        <f>IFERROR(LEFT(Table1[[#This Row],[Column1]],SEARCH("k", Table1[[#This Row],[Column1]])-1), 0)</f>
        <v>2.4</v>
      </c>
      <c r="L2130" s="16">
        <f>IF(Table1[[#This Row],[Column2]]=0, Table1[[#This Row],[Column1]], Table1[[#This Row],[Column2]]*1000)</f>
        <v>2400</v>
      </c>
      <c r="M2130" s="14" t="str">
        <f>IFERROR(MID(Table1[[#This Row],[price]],SEARCH("¹",Table1[[#This Row],[price]])+1, 10), MID(Table1[[#This Row],[price]],SEARCH("Rs. ",Table1[[#This Row],[price]])+4, 10))</f>
        <v>1049</v>
      </c>
      <c r="N2130" s="6" t="str">
        <f>IF(ISNUMBER(SEARCH("Men", Table1[[#This Row],[name]])), "Men", "Women")</f>
        <v>Women</v>
      </c>
      <c r="O2130" s="6"/>
      <c r="P2130" s="6"/>
    </row>
    <row r="2131" spans="1:16" ht="19.8" customHeight="1" x14ac:dyDescent="0.3">
      <c r="A2131" t="s">
        <v>8010</v>
      </c>
      <c r="B2131" t="s">
        <v>8011</v>
      </c>
      <c r="C2131" t="s">
        <v>3911</v>
      </c>
      <c r="D2131" t="s">
        <v>459</v>
      </c>
      <c r="E2131" t="s">
        <v>8012</v>
      </c>
      <c r="F2131" s="1" t="s">
        <v>8013</v>
      </c>
      <c r="G2131" s="1" t="s">
        <v>8014</v>
      </c>
      <c r="H2131" t="s">
        <v>56</v>
      </c>
      <c r="I2131" s="10" t="str">
        <f>IFERROR(LEFT(Table1[[#This Row],[ratingOld]],SEARCH("|", Table1[[#This Row],[ratingOld]])-2), AVERAGE(Table1[Ratings]))</f>
        <v>4.1</v>
      </c>
      <c r="J2131" s="1" t="str">
        <f>IF(Table1[[#This Row],[numBuyers]]&lt;&gt;"None",LEFT(Table1[[#This Row],[numBuyers]],SEARCH(" ",Table1[[#This Row],[numBuyers]])-1), "None")</f>
        <v>10.9k</v>
      </c>
      <c r="K2131" s="1" t="str">
        <f>IFERROR(LEFT(Table1[[#This Row],[Column1]],SEARCH("k", Table1[[#This Row],[Column1]])-1), 0)</f>
        <v>10.9</v>
      </c>
      <c r="L2131" s="16">
        <f>IF(Table1[[#This Row],[Column2]]=0, Table1[[#This Row],[Column1]], Table1[[#This Row],[Column2]]*1000)</f>
        <v>10900</v>
      </c>
      <c r="M2131" s="14" t="str">
        <f>IFERROR(MID(Table1[[#This Row],[price]],SEARCH("¹",Table1[[#This Row],[price]])+1, 10), MID(Table1[[#This Row],[price]],SEARCH("Rs. ",Table1[[#This Row],[price]])+4, 10))</f>
        <v>639</v>
      </c>
      <c r="N2131" s="6" t="str">
        <f>IF(ISNUMBER(SEARCH("Men", Table1[[#This Row],[name]])), "Men", "Women")</f>
        <v>Men</v>
      </c>
      <c r="O2131" s="6"/>
      <c r="P2131" s="6"/>
    </row>
    <row r="2132" spans="1:16" ht="19.8" customHeight="1" x14ac:dyDescent="0.3">
      <c r="A2132" t="s">
        <v>8015</v>
      </c>
      <c r="B2132" t="s">
        <v>8016</v>
      </c>
      <c r="C2132" t="s">
        <v>377</v>
      </c>
      <c r="D2132" t="s">
        <v>984</v>
      </c>
      <c r="E2132" s="1" t="s">
        <v>8017</v>
      </c>
      <c r="F2132" t="s">
        <v>7930</v>
      </c>
      <c r="G2132" s="1" t="s">
        <v>684</v>
      </c>
      <c r="H2132" t="s">
        <v>685</v>
      </c>
      <c r="I2132" s="10" t="str">
        <f>IFERROR(LEFT(Table1[[#This Row],[ratingOld]],SEARCH("|", Table1[[#This Row],[ratingOld]])-2), AVERAGE(Table1[Ratings]))</f>
        <v>4.2</v>
      </c>
      <c r="J2132" s="1" t="str">
        <f>IF(Table1[[#This Row],[numBuyers]]&lt;&gt;"None",LEFT(Table1[[#This Row],[numBuyers]],SEARCH(" ",Table1[[#This Row],[numBuyers]])-1), "None")</f>
        <v>4.5k</v>
      </c>
      <c r="K2132" s="1" t="str">
        <f>IFERROR(LEFT(Table1[[#This Row],[Column1]],SEARCH("k", Table1[[#This Row],[Column1]])-1), 0)</f>
        <v>4.5</v>
      </c>
      <c r="L2132" s="16">
        <f>IF(Table1[[#This Row],[Column2]]=0, Table1[[#This Row],[Column1]], Table1[[#This Row],[Column2]]*1000)</f>
        <v>4500</v>
      </c>
      <c r="M2132" s="14" t="str">
        <f>IFERROR(MID(Table1[[#This Row],[price]],SEARCH("¹",Table1[[#This Row],[price]])+1, 10), MID(Table1[[#This Row],[price]],SEARCH("Rs. ",Table1[[#This Row],[price]])+4, 10))</f>
        <v>899</v>
      </c>
      <c r="N2132" s="6" t="str">
        <f>IF(ISNUMBER(SEARCH("Men", Table1[[#This Row],[name]])), "Men", "Women")</f>
        <v>Men</v>
      </c>
      <c r="O2132" s="6"/>
      <c r="P2132" s="6"/>
    </row>
    <row r="2133" spans="1:16" ht="19.8" customHeight="1" x14ac:dyDescent="0.3">
      <c r="A2133" t="s">
        <v>7872</v>
      </c>
      <c r="B2133" t="s">
        <v>8018</v>
      </c>
      <c r="C2133" t="s">
        <v>5697</v>
      </c>
      <c r="D2133" t="s">
        <v>984</v>
      </c>
      <c r="E2133" s="1" t="s">
        <v>8019</v>
      </c>
      <c r="F2133" t="s">
        <v>3237</v>
      </c>
      <c r="G2133" s="1" t="s">
        <v>4264</v>
      </c>
      <c r="H2133" t="s">
        <v>440</v>
      </c>
      <c r="I2133" s="10" t="str">
        <f>IFERROR(LEFT(Table1[[#This Row],[ratingOld]],SEARCH("|", Table1[[#This Row],[ratingOld]])-2), AVERAGE(Table1[Ratings]))</f>
        <v>4.2</v>
      </c>
      <c r="J2133" s="1" t="str">
        <f>IF(Table1[[#This Row],[numBuyers]]&lt;&gt;"None",LEFT(Table1[[#This Row],[numBuyers]],SEARCH(" ",Table1[[#This Row],[numBuyers]])-1), "None")</f>
        <v>1.4k</v>
      </c>
      <c r="K2133" s="1" t="str">
        <f>IFERROR(LEFT(Table1[[#This Row],[Column1]],SEARCH("k", Table1[[#This Row],[Column1]])-1), 0)</f>
        <v>1.4</v>
      </c>
      <c r="L2133" s="16">
        <f>IF(Table1[[#This Row],[Column2]]=0, Table1[[#This Row],[Column1]], Table1[[#This Row],[Column2]]*1000)</f>
        <v>1400</v>
      </c>
      <c r="M2133" s="14" t="str">
        <f>IFERROR(MID(Table1[[#This Row],[price]],SEARCH("¹",Table1[[#This Row],[price]])+1, 10), MID(Table1[[#This Row],[price]],SEARCH("Rs. ",Table1[[#This Row],[price]])+4, 10))</f>
        <v>1487</v>
      </c>
      <c r="N2133" s="6" t="str">
        <f>IF(ISNUMBER(SEARCH("Men", Table1[[#This Row],[name]])), "Men", "Women")</f>
        <v>Men</v>
      </c>
      <c r="O2133" s="6"/>
      <c r="P2133" s="6"/>
    </row>
    <row r="2134" spans="1:16" ht="19.8" customHeight="1" x14ac:dyDescent="0.3">
      <c r="A2134" t="s">
        <v>240</v>
      </c>
      <c r="B2134" t="s">
        <v>8020</v>
      </c>
      <c r="C2134" t="s">
        <v>1675</v>
      </c>
      <c r="D2134" t="s">
        <v>68</v>
      </c>
      <c r="E2134" s="1" t="s">
        <v>2699</v>
      </c>
      <c r="F2134" s="1" t="s">
        <v>4878</v>
      </c>
      <c r="G2134" s="1" t="s">
        <v>8021</v>
      </c>
      <c r="H2134" t="s">
        <v>4726</v>
      </c>
      <c r="I2134" s="10" t="str">
        <f>IFERROR(LEFT(Table1[[#This Row],[ratingOld]],SEARCH("|", Table1[[#This Row],[ratingOld]])-2), AVERAGE(Table1[Ratings]))</f>
        <v>4.3</v>
      </c>
      <c r="J2134" s="1" t="str">
        <f>IF(Table1[[#This Row],[numBuyers]]&lt;&gt;"None",LEFT(Table1[[#This Row],[numBuyers]],SEARCH(" ",Table1[[#This Row],[numBuyers]])-1), "None")</f>
        <v>233</v>
      </c>
      <c r="K2134" s="1">
        <f>IFERROR(LEFT(Table1[[#This Row],[Column1]],SEARCH("k", Table1[[#This Row],[Column1]])-1), 0)</f>
        <v>0</v>
      </c>
      <c r="L2134" s="16" t="str">
        <f>IF(Table1[[#This Row],[Column2]]=0, Table1[[#This Row],[Column1]], Table1[[#This Row],[Column2]]*1000)</f>
        <v>233</v>
      </c>
      <c r="M2134" s="14" t="str">
        <f>IFERROR(MID(Table1[[#This Row],[price]],SEARCH("¹",Table1[[#This Row],[price]])+1, 10), MID(Table1[[#This Row],[price]],SEARCH("Rs. ",Table1[[#This Row],[price]])+4, 10))</f>
        <v>1304</v>
      </c>
      <c r="N2134" s="6" t="str">
        <f>IF(ISNUMBER(SEARCH("Men", Table1[[#This Row],[name]])), "Men", "Women")</f>
        <v>Men</v>
      </c>
      <c r="O2134" s="6"/>
      <c r="P2134" s="6"/>
    </row>
    <row r="2135" spans="1:16" ht="19.8" customHeight="1" x14ac:dyDescent="0.3">
      <c r="A2135" t="s">
        <v>35</v>
      </c>
      <c r="B2135" t="s">
        <v>327</v>
      </c>
      <c r="C2135" t="s">
        <v>80</v>
      </c>
      <c r="D2135" t="s">
        <v>81</v>
      </c>
      <c r="E2135" t="s">
        <v>26</v>
      </c>
      <c r="F2135" t="s">
        <v>21</v>
      </c>
      <c r="G2135" s="1" t="s">
        <v>8022</v>
      </c>
      <c r="H2135" t="s">
        <v>8023</v>
      </c>
      <c r="I2135" s="10" t="str">
        <f>IFERROR(LEFT(Table1[[#This Row],[ratingOld]],SEARCH("|", Table1[[#This Row],[ratingOld]])-2), AVERAGE(Table1[Ratings]))</f>
        <v>4.1</v>
      </c>
      <c r="J2135" s="1" t="str">
        <f>IF(Table1[[#This Row],[numBuyers]]&lt;&gt;"None",LEFT(Table1[[#This Row],[numBuyers]],SEARCH(" ",Table1[[#This Row],[numBuyers]])-1), "None")</f>
        <v>728</v>
      </c>
      <c r="K2135" s="1">
        <f>IFERROR(LEFT(Table1[[#This Row],[Column1]],SEARCH("k", Table1[[#This Row],[Column1]])-1), 0)</f>
        <v>0</v>
      </c>
      <c r="L2135" s="16" t="str">
        <f>IF(Table1[[#This Row],[Column2]]=0, Table1[[#This Row],[Column1]], Table1[[#This Row],[Column2]]*1000)</f>
        <v>728</v>
      </c>
      <c r="M2135" s="14" t="str">
        <f>IFERROR(MID(Table1[[#This Row],[price]],SEARCH("¹",Table1[[#This Row],[price]])+1, 10), MID(Table1[[#This Row],[price]],SEARCH("Rs. ",Table1[[#This Row],[price]])+4, 10))</f>
        <v>1199</v>
      </c>
      <c r="N2135" s="6" t="str">
        <f>IF(ISNUMBER(SEARCH("Men", Table1[[#This Row],[name]])), "Men", "Women")</f>
        <v>Women</v>
      </c>
      <c r="O2135" s="6"/>
      <c r="P2135" s="6"/>
    </row>
    <row r="2136" spans="1:16" ht="19.8" customHeight="1" x14ac:dyDescent="0.3">
      <c r="A2136" t="s">
        <v>22</v>
      </c>
      <c r="B2136" t="s">
        <v>330</v>
      </c>
      <c r="C2136" t="s">
        <v>43</v>
      </c>
      <c r="D2136" t="s">
        <v>331</v>
      </c>
      <c r="E2136" t="s">
        <v>26</v>
      </c>
      <c r="F2136" t="s">
        <v>21</v>
      </c>
      <c r="G2136" s="1" t="s">
        <v>332</v>
      </c>
      <c r="H2136" t="s">
        <v>117</v>
      </c>
      <c r="I2136" s="10" t="str">
        <f>IFERROR(LEFT(Table1[[#This Row],[ratingOld]],SEARCH("|", Table1[[#This Row],[ratingOld]])-2), AVERAGE(Table1[Ratings]))</f>
        <v>5</v>
      </c>
      <c r="J2136" s="1" t="str">
        <f>IF(Table1[[#This Row],[numBuyers]]&lt;&gt;"None",LEFT(Table1[[#This Row],[numBuyers]],SEARCH(" ",Table1[[#This Row],[numBuyers]])-1), "None")</f>
        <v>3</v>
      </c>
      <c r="K2136" s="1">
        <f>IFERROR(LEFT(Table1[[#This Row],[Column1]],SEARCH("k", Table1[[#This Row],[Column1]])-1), 0)</f>
        <v>0</v>
      </c>
      <c r="L2136" s="16" t="str">
        <f>IF(Table1[[#This Row],[Column2]]=0, Table1[[#This Row],[Column1]], Table1[[#This Row],[Column2]]*1000)</f>
        <v>3</v>
      </c>
      <c r="M2136" s="14" t="str">
        <f>IFERROR(MID(Table1[[#This Row],[price]],SEARCH("¹",Table1[[#This Row],[price]])+1, 10), MID(Table1[[#This Row],[price]],SEARCH("Rs. ",Table1[[#This Row],[price]])+4, 10))</f>
        <v>1299</v>
      </c>
      <c r="N2136" s="6" t="str">
        <f>IF(ISNUMBER(SEARCH("Men", Table1[[#This Row],[name]])), "Men", "Women")</f>
        <v>Women</v>
      </c>
      <c r="O2136" s="6"/>
      <c r="P2136" s="6"/>
    </row>
    <row r="2137" spans="1:16" ht="19.8" customHeight="1" x14ac:dyDescent="0.3">
      <c r="A2137" t="s">
        <v>3201</v>
      </c>
      <c r="B2137" t="s">
        <v>8024</v>
      </c>
      <c r="C2137" t="s">
        <v>6451</v>
      </c>
      <c r="D2137" t="s">
        <v>235</v>
      </c>
      <c r="E2137" s="1" t="s">
        <v>8025</v>
      </c>
      <c r="F2137" t="s">
        <v>7980</v>
      </c>
      <c r="G2137" s="1" t="s">
        <v>8026</v>
      </c>
      <c r="H2137" t="s">
        <v>78</v>
      </c>
      <c r="I2137" s="10" t="str">
        <f>IFERROR(LEFT(Table1[[#This Row],[ratingOld]],SEARCH("|", Table1[[#This Row],[ratingOld]])-2), AVERAGE(Table1[Ratings]))</f>
        <v>4.4</v>
      </c>
      <c r="J2137" s="1" t="str">
        <f>IF(Table1[[#This Row],[numBuyers]]&lt;&gt;"None",LEFT(Table1[[#This Row],[numBuyers]],SEARCH(" ",Table1[[#This Row],[numBuyers]])-1), "None")</f>
        <v>1.2k</v>
      </c>
      <c r="K2137" s="1" t="str">
        <f>IFERROR(LEFT(Table1[[#This Row],[Column1]],SEARCH("k", Table1[[#This Row],[Column1]])-1), 0)</f>
        <v>1.2</v>
      </c>
      <c r="L2137" s="16">
        <f>IF(Table1[[#This Row],[Column2]]=0, Table1[[#This Row],[Column1]], Table1[[#This Row],[Column2]]*1000)</f>
        <v>1200</v>
      </c>
      <c r="M2137" s="14" t="str">
        <f>IFERROR(MID(Table1[[#This Row],[price]],SEARCH("¹",Table1[[#This Row],[price]])+1, 10), MID(Table1[[#This Row],[price]],SEARCH("Rs. ",Table1[[#This Row],[price]])+4, 10))</f>
        <v>979</v>
      </c>
      <c r="N2137" s="6" t="str">
        <f>IF(ISNUMBER(SEARCH("Men", Table1[[#This Row],[name]])), "Men", "Women")</f>
        <v>Men</v>
      </c>
      <c r="O2137" s="6"/>
      <c r="P2137" s="6"/>
    </row>
    <row r="2138" spans="1:16" ht="19.8" customHeight="1" x14ac:dyDescent="0.3">
      <c r="A2138" t="s">
        <v>148</v>
      </c>
      <c r="B2138" t="s">
        <v>8027</v>
      </c>
      <c r="C2138" t="s">
        <v>1964</v>
      </c>
      <c r="D2138" t="s">
        <v>21</v>
      </c>
      <c r="E2138" t="s">
        <v>8028</v>
      </c>
      <c r="F2138" s="1" t="s">
        <v>8029</v>
      </c>
      <c r="G2138" s="1" t="s">
        <v>8030</v>
      </c>
      <c r="H2138" t="s">
        <v>8031</v>
      </c>
      <c r="I2138" s="10" t="str">
        <f>IFERROR(LEFT(Table1[[#This Row],[ratingOld]],SEARCH("|", Table1[[#This Row],[ratingOld]])-2), AVERAGE(Table1[Ratings]))</f>
        <v>4.2</v>
      </c>
      <c r="J2138" s="1" t="str">
        <f>IF(Table1[[#This Row],[numBuyers]]&lt;&gt;"None",LEFT(Table1[[#This Row],[numBuyers]],SEARCH(" ",Table1[[#This Row],[numBuyers]])-1), "None")</f>
        <v>710</v>
      </c>
      <c r="K2138" s="1">
        <f>IFERROR(LEFT(Table1[[#This Row],[Column1]],SEARCH("k", Table1[[#This Row],[Column1]])-1), 0)</f>
        <v>0</v>
      </c>
      <c r="L2138" s="16" t="str">
        <f>IF(Table1[[#This Row],[Column2]]=0, Table1[[#This Row],[Column1]], Table1[[#This Row],[Column2]]*1000)</f>
        <v>710</v>
      </c>
      <c r="M2138" s="14" t="str">
        <f>IFERROR(MID(Table1[[#This Row],[price]],SEARCH("¹",Table1[[#This Row],[price]])+1, 10), MID(Table1[[#This Row],[price]],SEARCH("Rs. ",Table1[[#This Row],[price]])+4, 10))</f>
        <v>1299</v>
      </c>
      <c r="N2138" s="6" t="str">
        <f>IF(ISNUMBER(SEARCH("Men", Table1[[#This Row],[name]])), "Men", "Women")</f>
        <v>Women</v>
      </c>
      <c r="O2138" s="6"/>
      <c r="P2138" s="6"/>
    </row>
    <row r="2139" spans="1:16" ht="19.8" customHeight="1" x14ac:dyDescent="0.3">
      <c r="A2139" t="s">
        <v>339</v>
      </c>
      <c r="B2139" t="s">
        <v>340</v>
      </c>
      <c r="C2139" t="s">
        <v>341</v>
      </c>
      <c r="D2139" t="s">
        <v>99</v>
      </c>
      <c r="E2139" t="s">
        <v>342</v>
      </c>
      <c r="F2139" t="s">
        <v>21</v>
      </c>
      <c r="G2139" s="1" t="s">
        <v>343</v>
      </c>
      <c r="H2139" t="s">
        <v>344</v>
      </c>
      <c r="I2139" s="10" t="str">
        <f>IFERROR(LEFT(Table1[[#This Row],[ratingOld]],SEARCH("|", Table1[[#This Row],[ratingOld]])-2), AVERAGE(Table1[Ratings]))</f>
        <v>4.5</v>
      </c>
      <c r="J2139" s="1" t="str">
        <f>IF(Table1[[#This Row],[numBuyers]]&lt;&gt;"None",LEFT(Table1[[#This Row],[numBuyers]],SEARCH(" ",Table1[[#This Row],[numBuyers]])-1), "None")</f>
        <v>8.6k</v>
      </c>
      <c r="K2139" s="1" t="str">
        <f>IFERROR(LEFT(Table1[[#This Row],[Column1]],SEARCH("k", Table1[[#This Row],[Column1]])-1), 0)</f>
        <v>8.6</v>
      </c>
      <c r="L2139" s="16">
        <f>IF(Table1[[#This Row],[Column2]]=0, Table1[[#This Row],[Column1]], Table1[[#This Row],[Column2]]*1000)</f>
        <v>8600</v>
      </c>
      <c r="M2139" s="14" t="str">
        <f>IFERROR(MID(Table1[[#This Row],[price]],SEARCH("¹",Table1[[#This Row],[price]])+1, 10), MID(Table1[[#This Row],[price]],SEARCH("Rs. ",Table1[[#This Row],[price]])+4, 10))</f>
        <v>283</v>
      </c>
      <c r="N2139" s="6" t="str">
        <f>IF(ISNUMBER(SEARCH("Men", Table1[[#This Row],[name]])), "Men", "Women")</f>
        <v>Women</v>
      </c>
      <c r="O2139" s="6"/>
      <c r="P2139" s="6"/>
    </row>
    <row r="2140" spans="1:16" ht="19.8" customHeight="1" x14ac:dyDescent="0.3">
      <c r="A2140" t="s">
        <v>7809</v>
      </c>
      <c r="B2140" t="s">
        <v>8032</v>
      </c>
      <c r="C2140" t="s">
        <v>7909</v>
      </c>
      <c r="D2140" t="s">
        <v>775</v>
      </c>
      <c r="E2140" s="1" t="s">
        <v>8033</v>
      </c>
      <c r="F2140" t="s">
        <v>3237</v>
      </c>
      <c r="G2140" s="1" t="s">
        <v>8034</v>
      </c>
      <c r="H2140" t="s">
        <v>139</v>
      </c>
      <c r="I2140" s="10" t="str">
        <f>IFERROR(LEFT(Table1[[#This Row],[ratingOld]],SEARCH("|", Table1[[#This Row],[ratingOld]])-2), AVERAGE(Table1[Ratings]))</f>
        <v>3.9</v>
      </c>
      <c r="J2140" s="1" t="str">
        <f>IF(Table1[[#This Row],[numBuyers]]&lt;&gt;"None",LEFT(Table1[[#This Row],[numBuyers]],SEARCH(" ",Table1[[#This Row],[numBuyers]])-1), "None")</f>
        <v>5.8k</v>
      </c>
      <c r="K2140" s="1" t="str">
        <f>IFERROR(LEFT(Table1[[#This Row],[Column1]],SEARCH("k", Table1[[#This Row],[Column1]])-1), 0)</f>
        <v>5.8</v>
      </c>
      <c r="L2140" s="16">
        <f>IF(Table1[[#This Row],[Column2]]=0, Table1[[#This Row],[Column1]], Table1[[#This Row],[Column2]]*1000)</f>
        <v>5800</v>
      </c>
      <c r="M2140" s="14" t="str">
        <f>IFERROR(MID(Table1[[#This Row],[price]],SEARCH("¹",Table1[[#This Row],[price]])+1, 10), MID(Table1[[#This Row],[price]],SEARCH("Rs. ",Table1[[#This Row],[price]])+4, 10))</f>
        <v>735</v>
      </c>
      <c r="N2140" s="6" t="str">
        <f>IF(ISNUMBER(SEARCH("Men", Table1[[#This Row],[name]])), "Men", "Women")</f>
        <v>Men</v>
      </c>
      <c r="O2140" s="6"/>
      <c r="P2140" s="6"/>
    </row>
    <row r="2141" spans="1:16" ht="19.8" hidden="1" customHeight="1" x14ac:dyDescent="0.3">
      <c r="A2141" t="s">
        <v>8035</v>
      </c>
      <c r="B2141" t="s">
        <v>8036</v>
      </c>
      <c r="C2141" t="s">
        <v>8037</v>
      </c>
      <c r="D2141" t="s">
        <v>8038</v>
      </c>
      <c r="E2141" s="1" t="s">
        <v>8039</v>
      </c>
      <c r="F2141" s="1" t="s">
        <v>8040</v>
      </c>
      <c r="G2141" t="s">
        <v>21</v>
      </c>
      <c r="H2141" t="s">
        <v>21</v>
      </c>
      <c r="I2141" s="1" t="str">
        <f ca="1">IFERROR(LEFT(Table1[[#This Row],[ratingOld]],SEARCH("|", Table1[[#This Row],[ratingOld]])-2), AVERAGE(Table1[Ratings]))</f>
        <v>4.4</v>
      </c>
      <c r="J2141" s="1" t="str">
        <f>IF(Table1[[#This Row],[numBuyers]]&lt;&gt;"None",LEFT(Table1[[#This Row],[numBuyers]],SEARCH(" ",Table1[[#This Row],[numBuyers]])-1), "None")</f>
        <v>None</v>
      </c>
      <c r="K2141" s="1">
        <f>IFERROR(LEFT(Table1[[#This Row],[Column1]],SEARCH("k", Table1[[#This Row],[Column1]])-1), 0)</f>
        <v>0</v>
      </c>
      <c r="L2141" s="6" t="str">
        <f>IF(Table1[[#This Row],[Column2]]=0, Table1[[#This Row],[Column1]], Table1[[#This Row],[Column2]]*1000)</f>
        <v>None</v>
      </c>
      <c r="M2141" s="6" t="str">
        <f>IFERROR(MID(Table1[[#This Row],[price]],SEARCH("¹",Table1[[#This Row],[price]])+1, 10), MID(Table1[[#This Row],[price]],SEARCH("Rs. ",Table1[[#This Row],[price]])+4, 10))</f>
        <v>1659</v>
      </c>
      <c r="N2141" s="6" t="str">
        <f>IF(ISNUMBER(SEARCH("Men", Table1[[#This Row],[name]])), "Men", "Women")</f>
        <v>Women</v>
      </c>
      <c r="O2141" s="6" t="str">
        <f>TRIM(RIGHT(SUBSTITUTE(Table1[[#This Row],[name]], " ", REPT(" ", 100)), 100))</f>
        <v>Dupatta</v>
      </c>
      <c r="P214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White</v>
      </c>
    </row>
    <row r="2142" spans="1:16" ht="19.8" customHeight="1" x14ac:dyDescent="0.3">
      <c r="A2142" t="s">
        <v>7922</v>
      </c>
      <c r="B2142" t="s">
        <v>8041</v>
      </c>
      <c r="C2142" t="s">
        <v>8042</v>
      </c>
      <c r="D2142" t="s">
        <v>1705</v>
      </c>
      <c r="E2142" s="1" t="s">
        <v>8043</v>
      </c>
      <c r="F2142" t="s">
        <v>3237</v>
      </c>
      <c r="G2142" s="1" t="s">
        <v>8044</v>
      </c>
      <c r="H2142" t="s">
        <v>1168</v>
      </c>
      <c r="I2142" s="10" t="str">
        <f>IFERROR(LEFT(Table1[[#This Row],[ratingOld]],SEARCH("|", Table1[[#This Row],[ratingOld]])-2), AVERAGE(Table1[Ratings]))</f>
        <v>4.4</v>
      </c>
      <c r="J2142" s="1" t="str">
        <f>IF(Table1[[#This Row],[numBuyers]]&lt;&gt;"None",LEFT(Table1[[#This Row],[numBuyers]],SEARCH(" ",Table1[[#This Row],[numBuyers]])-1), "None")</f>
        <v>4.3k</v>
      </c>
      <c r="K2142" s="1" t="str">
        <f>IFERROR(LEFT(Table1[[#This Row],[Column1]],SEARCH("k", Table1[[#This Row],[Column1]])-1), 0)</f>
        <v>4.3</v>
      </c>
      <c r="L2142" s="16">
        <f>IF(Table1[[#This Row],[Column2]]=0, Table1[[#This Row],[Column1]], Table1[[#This Row],[Column2]]*1000)</f>
        <v>4300</v>
      </c>
      <c r="M2142" s="14" t="str">
        <f>IFERROR(MID(Table1[[#This Row],[price]],SEARCH("¹",Table1[[#This Row],[price]])+1, 10), MID(Table1[[#This Row],[price]],SEARCH("Rs. ",Table1[[#This Row],[price]])+4, 10))</f>
        <v>1294</v>
      </c>
      <c r="N2142" s="6" t="str">
        <f>IF(ISNUMBER(SEARCH("Men", Table1[[#This Row],[name]])), "Men", "Women")</f>
        <v>Men</v>
      </c>
      <c r="O2142" s="6"/>
      <c r="P2142" s="6"/>
    </row>
    <row r="2143" spans="1:16" ht="19.8" customHeight="1" x14ac:dyDescent="0.3">
      <c r="A2143" t="s">
        <v>7831</v>
      </c>
      <c r="B2143" t="s">
        <v>7832</v>
      </c>
      <c r="C2143" t="s">
        <v>1726</v>
      </c>
      <c r="D2143" t="s">
        <v>1387</v>
      </c>
      <c r="E2143" s="1" t="s">
        <v>8045</v>
      </c>
      <c r="F2143" s="1" t="s">
        <v>7834</v>
      </c>
      <c r="G2143" s="1" t="s">
        <v>8046</v>
      </c>
      <c r="H2143" t="s">
        <v>8047</v>
      </c>
      <c r="I2143" s="10" t="str">
        <f>IFERROR(LEFT(Table1[[#This Row],[ratingOld]],SEARCH("|", Table1[[#This Row],[ratingOld]])-2), AVERAGE(Table1[Ratings]))</f>
        <v>4.3</v>
      </c>
      <c r="J2143" s="1" t="str">
        <f>IF(Table1[[#This Row],[numBuyers]]&lt;&gt;"None",LEFT(Table1[[#This Row],[numBuyers]],SEARCH(" ",Table1[[#This Row],[numBuyers]])-1), "None")</f>
        <v>997</v>
      </c>
      <c r="K2143" s="1">
        <f>IFERROR(LEFT(Table1[[#This Row],[Column1]],SEARCH("k", Table1[[#This Row],[Column1]])-1), 0)</f>
        <v>0</v>
      </c>
      <c r="L2143" s="16" t="str">
        <f>IF(Table1[[#This Row],[Column2]]=0, Table1[[#This Row],[Column1]], Table1[[#This Row],[Column2]]*1000)</f>
        <v>997</v>
      </c>
      <c r="M2143" s="14" t="str">
        <f>IFERROR(MID(Table1[[#This Row],[price]],SEARCH("¹",Table1[[#This Row],[price]])+1, 10), MID(Table1[[#This Row],[price]],SEARCH("Rs. ",Table1[[#This Row],[price]])+4, 10))</f>
        <v>489</v>
      </c>
      <c r="N2143" s="6" t="str">
        <f>IF(ISNUMBER(SEARCH("Men", Table1[[#This Row],[name]])), "Men", "Women")</f>
        <v>Women</v>
      </c>
      <c r="O2143" s="6"/>
      <c r="P2143" s="6"/>
    </row>
    <row r="2144" spans="1:16" ht="19.8" customHeight="1" x14ac:dyDescent="0.3">
      <c r="A2144" t="s">
        <v>8048</v>
      </c>
      <c r="B2144" t="s">
        <v>8049</v>
      </c>
      <c r="C2144" t="s">
        <v>2074</v>
      </c>
      <c r="D2144" t="s">
        <v>306</v>
      </c>
      <c r="E2144" s="1" t="s">
        <v>8050</v>
      </c>
      <c r="F2144" t="s">
        <v>3237</v>
      </c>
      <c r="G2144" s="1" t="s">
        <v>2657</v>
      </c>
      <c r="H2144" t="s">
        <v>1317</v>
      </c>
      <c r="I2144" s="10" t="str">
        <f>IFERROR(LEFT(Table1[[#This Row],[ratingOld]],SEARCH("|", Table1[[#This Row],[ratingOld]])-2), AVERAGE(Table1[Ratings]))</f>
        <v>4.1</v>
      </c>
      <c r="J2144" s="1" t="str">
        <f>IF(Table1[[#This Row],[numBuyers]]&lt;&gt;"None",LEFT(Table1[[#This Row],[numBuyers]],SEARCH(" ",Table1[[#This Row],[numBuyers]])-1), "None")</f>
        <v>1.7k</v>
      </c>
      <c r="K2144" s="1" t="str">
        <f>IFERROR(LEFT(Table1[[#This Row],[Column1]],SEARCH("k", Table1[[#This Row],[Column1]])-1), 0)</f>
        <v>1.7</v>
      </c>
      <c r="L2144" s="16">
        <f>IF(Table1[[#This Row],[Column2]]=0, Table1[[#This Row],[Column1]], Table1[[#This Row],[Column2]]*1000)</f>
        <v>1700</v>
      </c>
      <c r="M2144" s="14" t="str">
        <f>IFERROR(MID(Table1[[#This Row],[price]],SEARCH("¹",Table1[[#This Row],[price]])+1, 10), MID(Table1[[#This Row],[price]],SEARCH("Rs. ",Table1[[#This Row],[price]])+4, 10))</f>
        <v>974</v>
      </c>
      <c r="N2144" s="6" t="str">
        <f>IF(ISNUMBER(SEARCH("Men", Table1[[#This Row],[name]])), "Men", "Women")</f>
        <v>Women</v>
      </c>
      <c r="O2144" s="6"/>
      <c r="P2144" s="6"/>
    </row>
    <row r="2145" spans="1:16" ht="19.8" customHeight="1" x14ac:dyDescent="0.3">
      <c r="A2145" t="s">
        <v>7809</v>
      </c>
      <c r="B2145" t="s">
        <v>8051</v>
      </c>
      <c r="C2145" t="s">
        <v>7811</v>
      </c>
      <c r="D2145" t="s">
        <v>984</v>
      </c>
      <c r="E2145" s="1" t="s">
        <v>8052</v>
      </c>
      <c r="F2145" s="1" t="s">
        <v>8053</v>
      </c>
      <c r="G2145" s="1" t="s">
        <v>4319</v>
      </c>
      <c r="H2145" t="s">
        <v>190</v>
      </c>
      <c r="I2145" s="10" t="str">
        <f>IFERROR(LEFT(Table1[[#This Row],[ratingOld]],SEARCH("|", Table1[[#This Row],[ratingOld]])-2), AVERAGE(Table1[Ratings]))</f>
        <v>4.1</v>
      </c>
      <c r="J2145" s="1" t="str">
        <f>IF(Table1[[#This Row],[numBuyers]]&lt;&gt;"None",LEFT(Table1[[#This Row],[numBuyers]],SEARCH(" ",Table1[[#This Row],[numBuyers]])-1), "None")</f>
        <v>1k</v>
      </c>
      <c r="K2145" s="1" t="str">
        <f>IFERROR(LEFT(Table1[[#This Row],[Column1]],SEARCH("k", Table1[[#This Row],[Column1]])-1), 0)</f>
        <v>1</v>
      </c>
      <c r="L2145" s="16">
        <f>IF(Table1[[#This Row],[Column2]]=0, Table1[[#This Row],[Column1]], Table1[[#This Row],[Column2]]*1000)</f>
        <v>1000</v>
      </c>
      <c r="M2145" s="14" t="str">
        <f>IFERROR(MID(Table1[[#This Row],[price]],SEARCH("¹",Table1[[#This Row],[price]])+1, 10), MID(Table1[[#This Row],[price]],SEARCH("Rs. ",Table1[[#This Row],[price]])+4, 10))</f>
        <v>887</v>
      </c>
      <c r="N2145" s="6" t="str">
        <f>IF(ISNUMBER(SEARCH("Men", Table1[[#This Row],[name]])), "Men", "Women")</f>
        <v>Men</v>
      </c>
      <c r="O2145" s="6"/>
      <c r="P2145" s="6"/>
    </row>
    <row r="2146" spans="1:16" ht="19.8" customHeight="1" x14ac:dyDescent="0.3">
      <c r="A2146" t="s">
        <v>7831</v>
      </c>
      <c r="B2146" t="s">
        <v>8054</v>
      </c>
      <c r="C2146" t="s">
        <v>8055</v>
      </c>
      <c r="D2146" t="s">
        <v>235</v>
      </c>
      <c r="E2146" t="s">
        <v>8056</v>
      </c>
      <c r="F2146" t="s">
        <v>7930</v>
      </c>
      <c r="G2146" s="1" t="s">
        <v>8057</v>
      </c>
      <c r="H2146" t="s">
        <v>2399</v>
      </c>
      <c r="I2146" s="10" t="str">
        <f>IFERROR(LEFT(Table1[[#This Row],[ratingOld]],SEARCH("|", Table1[[#This Row],[ratingOld]])-2), AVERAGE(Table1[Ratings]))</f>
        <v>4.4</v>
      </c>
      <c r="J2146" s="1" t="str">
        <f>IF(Table1[[#This Row],[numBuyers]]&lt;&gt;"None",LEFT(Table1[[#This Row],[numBuyers]],SEARCH(" ",Table1[[#This Row],[numBuyers]])-1), "None")</f>
        <v>11.5k</v>
      </c>
      <c r="K2146" s="1" t="str">
        <f>IFERROR(LEFT(Table1[[#This Row],[Column1]],SEARCH("k", Table1[[#This Row],[Column1]])-1), 0)</f>
        <v>11.5</v>
      </c>
      <c r="L2146" s="16">
        <f>IF(Table1[[#This Row],[Column2]]=0, Table1[[#This Row],[Column1]], Table1[[#This Row],[Column2]]*1000)</f>
        <v>11500</v>
      </c>
      <c r="M2146" s="14" t="str">
        <f>IFERROR(MID(Table1[[#This Row],[price]],SEARCH("¹",Table1[[#This Row],[price]])+1, 10), MID(Table1[[#This Row],[price]],SEARCH("Rs. ",Table1[[#This Row],[price]])+4, 10))</f>
        <v>581</v>
      </c>
      <c r="N2146" s="6" t="str">
        <f>IF(ISNUMBER(SEARCH("Men", Table1[[#This Row],[name]])), "Men", "Women")</f>
        <v>Men</v>
      </c>
      <c r="O2146" s="6"/>
      <c r="P2146" s="6"/>
    </row>
    <row r="2147" spans="1:16" ht="19.8" customHeight="1" x14ac:dyDescent="0.3">
      <c r="A2147" t="s">
        <v>3201</v>
      </c>
      <c r="B2147" t="s">
        <v>8058</v>
      </c>
      <c r="C2147" t="s">
        <v>6451</v>
      </c>
      <c r="D2147" t="s">
        <v>235</v>
      </c>
      <c r="E2147" s="1" t="s">
        <v>8059</v>
      </c>
      <c r="F2147" t="s">
        <v>7930</v>
      </c>
      <c r="G2147" s="1" t="s">
        <v>8060</v>
      </c>
      <c r="H2147" t="s">
        <v>56</v>
      </c>
      <c r="I2147" s="10" t="str">
        <f>IFERROR(LEFT(Table1[[#This Row],[ratingOld]],SEARCH("|", Table1[[#This Row],[ratingOld]])-2), AVERAGE(Table1[Ratings]))</f>
        <v>4.3</v>
      </c>
      <c r="J2147" s="1" t="str">
        <f>IF(Table1[[#This Row],[numBuyers]]&lt;&gt;"None",LEFT(Table1[[#This Row],[numBuyers]],SEARCH(" ",Table1[[#This Row],[numBuyers]])-1), "None")</f>
        <v>10.9k</v>
      </c>
      <c r="K2147" s="1" t="str">
        <f>IFERROR(LEFT(Table1[[#This Row],[Column1]],SEARCH("k", Table1[[#This Row],[Column1]])-1), 0)</f>
        <v>10.9</v>
      </c>
      <c r="L2147" s="16">
        <f>IF(Table1[[#This Row],[Column2]]=0, Table1[[#This Row],[Column1]], Table1[[#This Row],[Column2]]*1000)</f>
        <v>10900</v>
      </c>
      <c r="M2147" s="14" t="str">
        <f>IFERROR(MID(Table1[[#This Row],[price]],SEARCH("¹",Table1[[#This Row],[price]])+1, 10), MID(Table1[[#This Row],[price]],SEARCH("Rs. ",Table1[[#This Row],[price]])+4, 10))</f>
        <v>979</v>
      </c>
      <c r="N2147" s="6" t="str">
        <f>IF(ISNUMBER(SEARCH("Men", Table1[[#This Row],[name]])), "Men", "Women")</f>
        <v>Men</v>
      </c>
      <c r="O2147" s="6"/>
      <c r="P2147" s="6"/>
    </row>
    <row r="2148" spans="1:16" ht="19.8" customHeight="1" x14ac:dyDescent="0.3">
      <c r="A2148" t="s">
        <v>7849</v>
      </c>
      <c r="B2148" t="s">
        <v>8061</v>
      </c>
      <c r="C2148" t="s">
        <v>24</v>
      </c>
      <c r="D2148" t="s">
        <v>8062</v>
      </c>
      <c r="E2148" s="1" t="s">
        <v>8063</v>
      </c>
      <c r="F2148" s="1" t="s">
        <v>8064</v>
      </c>
      <c r="G2148" s="1" t="s">
        <v>1697</v>
      </c>
      <c r="H2148" t="s">
        <v>1629</v>
      </c>
      <c r="I2148" s="10" t="str">
        <f>IFERROR(LEFT(Table1[[#This Row],[ratingOld]],SEARCH("|", Table1[[#This Row],[ratingOld]])-2), AVERAGE(Table1[Ratings]))</f>
        <v>4.2</v>
      </c>
      <c r="J2148" s="1" t="str">
        <f>IF(Table1[[#This Row],[numBuyers]]&lt;&gt;"None",LEFT(Table1[[#This Row],[numBuyers]],SEARCH(" ",Table1[[#This Row],[numBuyers]])-1), "None")</f>
        <v>2.8k</v>
      </c>
      <c r="K2148" s="1" t="str">
        <f>IFERROR(LEFT(Table1[[#This Row],[Column1]],SEARCH("k", Table1[[#This Row],[Column1]])-1), 0)</f>
        <v>2.8</v>
      </c>
      <c r="L2148" s="16">
        <f>IF(Table1[[#This Row],[Column2]]=0, Table1[[#This Row],[Column1]], Table1[[#This Row],[Column2]]*1000)</f>
        <v>2800</v>
      </c>
      <c r="M2148" s="14" t="str">
        <f>IFERROR(MID(Table1[[#This Row],[price]],SEARCH("¹",Table1[[#This Row],[price]])+1, 10), MID(Table1[[#This Row],[price]],SEARCH("Rs. ",Table1[[#This Row],[price]])+4, 10))</f>
        <v>1399</v>
      </c>
      <c r="N2148" s="6" t="str">
        <f>IF(ISNUMBER(SEARCH("Men", Table1[[#This Row],[name]])), "Men", "Women")</f>
        <v>Men</v>
      </c>
      <c r="O2148" s="6"/>
      <c r="P2148" s="6"/>
    </row>
    <row r="2149" spans="1:16" ht="19.8" customHeight="1" x14ac:dyDescent="0.3">
      <c r="A2149" t="s">
        <v>8065</v>
      </c>
      <c r="B2149" t="s">
        <v>8066</v>
      </c>
      <c r="C2149" t="s">
        <v>8067</v>
      </c>
      <c r="D2149" t="s">
        <v>1387</v>
      </c>
      <c r="E2149" s="1" t="s">
        <v>8068</v>
      </c>
      <c r="F2149" s="1" t="s">
        <v>8069</v>
      </c>
      <c r="G2149" s="1" t="s">
        <v>8070</v>
      </c>
      <c r="H2149" t="s">
        <v>2147</v>
      </c>
      <c r="I2149" s="10" t="str">
        <f>IFERROR(LEFT(Table1[[#This Row],[ratingOld]],SEARCH("|", Table1[[#This Row],[ratingOld]])-2), AVERAGE(Table1[Ratings]))</f>
        <v>3.9</v>
      </c>
      <c r="J2149" s="1" t="str">
        <f>IF(Table1[[#This Row],[numBuyers]]&lt;&gt;"None",LEFT(Table1[[#This Row],[numBuyers]],SEARCH(" ",Table1[[#This Row],[numBuyers]])-1), "None")</f>
        <v>177</v>
      </c>
      <c r="K2149" s="1">
        <f>IFERROR(LEFT(Table1[[#This Row],[Column1]],SEARCH("k", Table1[[#This Row],[Column1]])-1), 0)</f>
        <v>0</v>
      </c>
      <c r="L2149" s="16" t="str">
        <f>IF(Table1[[#This Row],[Column2]]=0, Table1[[#This Row],[Column1]], Table1[[#This Row],[Column2]]*1000)</f>
        <v>177</v>
      </c>
      <c r="M2149" s="14" t="str">
        <f>IFERROR(MID(Table1[[#This Row],[price]],SEARCH("¹",Table1[[#This Row],[price]])+1, 10), MID(Table1[[#This Row],[price]],SEARCH("Rs. ",Table1[[#This Row],[price]])+4, 10))</f>
        <v>615</v>
      </c>
      <c r="N2149" s="6" t="str">
        <f>IF(ISNUMBER(SEARCH("Men", Table1[[#This Row],[name]])), "Men", "Women")</f>
        <v>Men</v>
      </c>
      <c r="O2149" s="6"/>
      <c r="P2149" s="6"/>
    </row>
    <row r="2150" spans="1:16" ht="19.8" customHeight="1" x14ac:dyDescent="0.3">
      <c r="A2150" t="s">
        <v>8071</v>
      </c>
      <c r="B2150" t="s">
        <v>8072</v>
      </c>
      <c r="C2150" t="s">
        <v>1632</v>
      </c>
      <c r="D2150" t="s">
        <v>459</v>
      </c>
      <c r="E2150" s="1" t="s">
        <v>8073</v>
      </c>
      <c r="F2150" s="1" t="s">
        <v>8074</v>
      </c>
      <c r="G2150" s="1" t="s">
        <v>8075</v>
      </c>
      <c r="H2150" t="s">
        <v>8076</v>
      </c>
      <c r="I2150" s="10" t="str">
        <f>IFERROR(LEFT(Table1[[#This Row],[ratingOld]],SEARCH("|", Table1[[#This Row],[ratingOld]])-2), AVERAGE(Table1[Ratings]))</f>
        <v>4.4</v>
      </c>
      <c r="J2150" s="1" t="str">
        <f>IF(Table1[[#This Row],[numBuyers]]&lt;&gt;"None",LEFT(Table1[[#This Row],[numBuyers]],SEARCH(" ",Table1[[#This Row],[numBuyers]])-1), "None")</f>
        <v>32.2k</v>
      </c>
      <c r="K2150" s="1" t="str">
        <f>IFERROR(LEFT(Table1[[#This Row],[Column1]],SEARCH("k", Table1[[#This Row],[Column1]])-1), 0)</f>
        <v>32.2</v>
      </c>
      <c r="L2150" s="16">
        <f>IF(Table1[[#This Row],[Column2]]=0, Table1[[#This Row],[Column1]], Table1[[#This Row],[Column2]]*1000)</f>
        <v>32200.000000000004</v>
      </c>
      <c r="M2150" s="14" t="str">
        <f>IFERROR(MID(Table1[[#This Row],[price]],SEARCH("¹",Table1[[#This Row],[price]])+1, 10), MID(Table1[[#This Row],[price]],SEARCH("Rs. ",Table1[[#This Row],[price]])+4, 10))</f>
        <v>1319</v>
      </c>
      <c r="N2150" s="6" t="str">
        <f>IF(ISNUMBER(SEARCH("Men", Table1[[#This Row],[name]])), "Men", "Women")</f>
        <v>Men</v>
      </c>
      <c r="O2150" s="6"/>
      <c r="P2150" s="6"/>
    </row>
    <row r="2151" spans="1:16" ht="19.8" hidden="1" customHeight="1" x14ac:dyDescent="0.3">
      <c r="A2151" t="s">
        <v>8077</v>
      </c>
      <c r="B2151" t="s">
        <v>8078</v>
      </c>
      <c r="C2151" t="s">
        <v>8079</v>
      </c>
      <c r="D2151" t="s">
        <v>6951</v>
      </c>
      <c r="E2151" s="1" t="s">
        <v>8080</v>
      </c>
      <c r="F2151" t="s">
        <v>3237</v>
      </c>
      <c r="G2151" t="s">
        <v>21</v>
      </c>
      <c r="H2151" t="s">
        <v>21</v>
      </c>
      <c r="I2151" s="1" t="str">
        <f ca="1">IFERROR(LEFT(Table1[[#This Row],[ratingOld]],SEARCH("|", Table1[[#This Row],[ratingOld]])-2), AVERAGE(Table1[Ratings]))</f>
        <v>4.4</v>
      </c>
      <c r="J2151" s="1" t="str">
        <f>IF(Table1[[#This Row],[numBuyers]]&lt;&gt;"None",LEFT(Table1[[#This Row],[numBuyers]],SEARCH(" ",Table1[[#This Row],[numBuyers]])-1), "None")</f>
        <v>None</v>
      </c>
      <c r="K2151" s="1">
        <f>IFERROR(LEFT(Table1[[#This Row],[Column1]],SEARCH("k", Table1[[#This Row],[Column1]])-1), 0)</f>
        <v>0</v>
      </c>
      <c r="L2151" s="6" t="str">
        <f>IF(Table1[[#This Row],[Column2]]=0, Table1[[#This Row],[Column1]], Table1[[#This Row],[Column2]]*1000)</f>
        <v>None</v>
      </c>
      <c r="M2151" s="6" t="str">
        <f>IFERROR(MID(Table1[[#This Row],[price]],SEARCH("¹",Table1[[#This Row],[price]])+1, 10), MID(Table1[[#This Row],[price]],SEARCH("Rs. ",Table1[[#This Row],[price]])+4, 10))</f>
        <v>2949</v>
      </c>
      <c r="N2151" s="6" t="str">
        <f>IF(ISNUMBER(SEARCH("Men", Table1[[#This Row],[name]])), "Men", "Women")</f>
        <v>Women</v>
      </c>
      <c r="O2151" s="6" t="str">
        <f>TRIM(RIGHT(SUBSTITUTE(Table1[[#This Row],[name]], " ", REPT(" ", 100)), 100))</f>
        <v>Kurta</v>
      </c>
      <c r="P215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152" spans="1:16" ht="19.8" customHeight="1" x14ac:dyDescent="0.3">
      <c r="A2152" t="s">
        <v>29</v>
      </c>
      <c r="B2152" t="s">
        <v>176</v>
      </c>
      <c r="C2152" t="s">
        <v>177</v>
      </c>
      <c r="D2152" t="s">
        <v>178</v>
      </c>
      <c r="E2152" t="s">
        <v>26</v>
      </c>
      <c r="F2152" t="s">
        <v>21</v>
      </c>
      <c r="G2152" s="1" t="s">
        <v>388</v>
      </c>
      <c r="H2152" t="s">
        <v>389</v>
      </c>
      <c r="I2152" s="10" t="str">
        <f>IFERROR(LEFT(Table1[[#This Row],[ratingOld]],SEARCH("|", Table1[[#This Row],[ratingOld]])-2), AVERAGE(Table1[Ratings]))</f>
        <v>4.3</v>
      </c>
      <c r="J2152" s="1" t="str">
        <f>IF(Table1[[#This Row],[numBuyers]]&lt;&gt;"None",LEFT(Table1[[#This Row],[numBuyers]],SEARCH(" ",Table1[[#This Row],[numBuyers]])-1), "None")</f>
        <v>792</v>
      </c>
      <c r="K2152" s="1">
        <f>IFERROR(LEFT(Table1[[#This Row],[Column1]],SEARCH("k", Table1[[#This Row],[Column1]])-1), 0)</f>
        <v>0</v>
      </c>
      <c r="L2152" s="16" t="str">
        <f>IF(Table1[[#This Row],[Column2]]=0, Table1[[#This Row],[Column1]], Table1[[#This Row],[Column2]]*1000)</f>
        <v>792</v>
      </c>
      <c r="M2152" s="14" t="str">
        <f>IFERROR(MID(Table1[[#This Row],[price]],SEARCH("¹",Table1[[#This Row],[price]])+1, 10), MID(Table1[[#This Row],[price]],SEARCH("Rs. ",Table1[[#This Row],[price]])+4, 10))</f>
        <v>2399</v>
      </c>
      <c r="N2152" s="6" t="str">
        <f>IF(ISNUMBER(SEARCH("Men", Table1[[#This Row],[name]])), "Men", "Women")</f>
        <v>Women</v>
      </c>
      <c r="O2152" s="6"/>
      <c r="P2152" s="6"/>
    </row>
    <row r="2153" spans="1:16" ht="19.8" customHeight="1" x14ac:dyDescent="0.3">
      <c r="A2153" t="s">
        <v>390</v>
      </c>
      <c r="B2153" t="s">
        <v>391</v>
      </c>
      <c r="C2153" t="s">
        <v>392</v>
      </c>
      <c r="D2153" t="s">
        <v>393</v>
      </c>
      <c r="E2153" t="s">
        <v>26</v>
      </c>
      <c r="F2153" s="1" t="s">
        <v>394</v>
      </c>
      <c r="G2153" s="1" t="s">
        <v>395</v>
      </c>
      <c r="H2153" t="s">
        <v>396</v>
      </c>
      <c r="I2153" s="10" t="str">
        <f>IFERROR(LEFT(Table1[[#This Row],[ratingOld]],SEARCH("|", Table1[[#This Row],[ratingOld]])-2), AVERAGE(Table1[Ratings]))</f>
        <v>3.8</v>
      </c>
      <c r="J2153" s="1" t="str">
        <f>IF(Table1[[#This Row],[numBuyers]]&lt;&gt;"None",LEFT(Table1[[#This Row],[numBuyers]],SEARCH(" ",Table1[[#This Row],[numBuyers]])-1), "None")</f>
        <v>178</v>
      </c>
      <c r="K2153" s="1">
        <f>IFERROR(LEFT(Table1[[#This Row],[Column1]],SEARCH("k", Table1[[#This Row],[Column1]])-1), 0)</f>
        <v>0</v>
      </c>
      <c r="L2153" s="16" t="str">
        <f>IF(Table1[[#This Row],[Column2]]=0, Table1[[#This Row],[Column1]], Table1[[#This Row],[Column2]]*1000)</f>
        <v>178</v>
      </c>
      <c r="M2153" s="14" t="str">
        <f>IFERROR(MID(Table1[[#This Row],[price]],SEARCH("¹",Table1[[#This Row],[price]])+1, 10), MID(Table1[[#This Row],[price]],SEARCH("Rs. ",Table1[[#This Row],[price]])+4, 10))</f>
        <v>799</v>
      </c>
      <c r="N2153" s="6" t="str">
        <f>IF(ISNUMBER(SEARCH("Men", Table1[[#This Row],[name]])), "Men", "Women")</f>
        <v>Women</v>
      </c>
      <c r="O2153" s="6"/>
      <c r="P2153" s="6"/>
    </row>
    <row r="2154" spans="1:16" ht="19.8" customHeight="1" x14ac:dyDescent="0.3">
      <c r="A2154" t="s">
        <v>7809</v>
      </c>
      <c r="B2154" t="s">
        <v>8081</v>
      </c>
      <c r="C2154" t="s">
        <v>383</v>
      </c>
      <c r="D2154" t="s">
        <v>88</v>
      </c>
      <c r="E2154" s="1" t="s">
        <v>8082</v>
      </c>
      <c r="F2154" t="s">
        <v>3237</v>
      </c>
      <c r="G2154" s="1" t="s">
        <v>8083</v>
      </c>
      <c r="H2154" t="s">
        <v>6756</v>
      </c>
      <c r="I2154" s="10" t="str">
        <f>IFERROR(LEFT(Table1[[#This Row],[ratingOld]],SEARCH("|", Table1[[#This Row],[ratingOld]])-2), AVERAGE(Table1[Ratings]))</f>
        <v>4.1</v>
      </c>
      <c r="J2154" s="1" t="str">
        <f>IF(Table1[[#This Row],[numBuyers]]&lt;&gt;"None",LEFT(Table1[[#This Row],[numBuyers]],SEARCH(" ",Table1[[#This Row],[numBuyers]])-1), "None")</f>
        <v>174</v>
      </c>
      <c r="K2154" s="1">
        <f>IFERROR(LEFT(Table1[[#This Row],[Column1]],SEARCH("k", Table1[[#This Row],[Column1]])-1), 0)</f>
        <v>0</v>
      </c>
      <c r="L2154" s="16" t="str">
        <f>IF(Table1[[#This Row],[Column2]]=0, Table1[[#This Row],[Column1]], Table1[[#This Row],[Column2]]*1000)</f>
        <v>174</v>
      </c>
      <c r="M2154" s="14" t="str">
        <f>IFERROR(MID(Table1[[#This Row],[price]],SEARCH("¹",Table1[[#This Row],[price]])+1, 10), MID(Table1[[#This Row],[price]],SEARCH("Rs. ",Table1[[#This Row],[price]])+4, 10))</f>
        <v>989</v>
      </c>
      <c r="N2154" s="6" t="str">
        <f>IF(ISNUMBER(SEARCH("Men", Table1[[#This Row],[name]])), "Men", "Women")</f>
        <v>Men</v>
      </c>
      <c r="O2154" s="6"/>
      <c r="P2154" s="6"/>
    </row>
    <row r="2155" spans="1:16" ht="19.8" customHeight="1" x14ac:dyDescent="0.3">
      <c r="A2155" t="s">
        <v>8084</v>
      </c>
      <c r="B2155" t="s">
        <v>8085</v>
      </c>
      <c r="C2155" t="s">
        <v>392</v>
      </c>
      <c r="D2155" t="s">
        <v>81</v>
      </c>
      <c r="E2155" s="1" t="s">
        <v>8086</v>
      </c>
      <c r="F2155" s="1" t="s">
        <v>8087</v>
      </c>
      <c r="G2155" s="1" t="s">
        <v>3760</v>
      </c>
      <c r="H2155" t="s">
        <v>110</v>
      </c>
      <c r="I2155" s="10" t="str">
        <f>IFERROR(LEFT(Table1[[#This Row],[ratingOld]],SEARCH("|", Table1[[#This Row],[ratingOld]])-2), AVERAGE(Table1[Ratings]))</f>
        <v>4.1</v>
      </c>
      <c r="J2155" s="1" t="str">
        <f>IF(Table1[[#This Row],[numBuyers]]&lt;&gt;"None",LEFT(Table1[[#This Row],[numBuyers]],SEARCH(" ",Table1[[#This Row],[numBuyers]])-1), "None")</f>
        <v>1.3k</v>
      </c>
      <c r="K2155" s="1" t="str">
        <f>IFERROR(LEFT(Table1[[#This Row],[Column1]],SEARCH("k", Table1[[#This Row],[Column1]])-1), 0)</f>
        <v>1.3</v>
      </c>
      <c r="L2155" s="16">
        <f>IF(Table1[[#This Row],[Column2]]=0, Table1[[#This Row],[Column1]], Table1[[#This Row],[Column2]]*1000)</f>
        <v>1300</v>
      </c>
      <c r="M2155" s="14" t="str">
        <f>IFERROR(MID(Table1[[#This Row],[price]],SEARCH("¹",Table1[[#This Row],[price]])+1, 10), MID(Table1[[#This Row],[price]],SEARCH("Rs. ",Table1[[#This Row],[price]])+4, 10))</f>
        <v>799</v>
      </c>
      <c r="N2155" s="6" t="str">
        <f>IF(ISNUMBER(SEARCH("Men", Table1[[#This Row],[name]])), "Men", "Women")</f>
        <v>Women</v>
      </c>
      <c r="O2155" s="6"/>
      <c r="P2155" s="6"/>
    </row>
    <row r="2156" spans="1:16" ht="19.8" customHeight="1" x14ac:dyDescent="0.3">
      <c r="A2156" t="s">
        <v>35</v>
      </c>
      <c r="B2156" t="s">
        <v>79</v>
      </c>
      <c r="C2156" t="s">
        <v>80</v>
      </c>
      <c r="D2156" t="s">
        <v>81</v>
      </c>
      <c r="E2156" t="s">
        <v>26</v>
      </c>
      <c r="F2156" s="1" t="s">
        <v>441</v>
      </c>
      <c r="G2156" s="1" t="s">
        <v>442</v>
      </c>
      <c r="H2156" t="s">
        <v>443</v>
      </c>
      <c r="I2156" s="10" t="str">
        <f>IFERROR(LEFT(Table1[[#This Row],[ratingOld]],SEARCH("|", Table1[[#This Row],[ratingOld]])-2), AVERAGE(Table1[Ratings]))</f>
        <v>4.1</v>
      </c>
      <c r="J2156" s="1" t="str">
        <f>IF(Table1[[#This Row],[numBuyers]]&lt;&gt;"None",LEFT(Table1[[#This Row],[numBuyers]],SEARCH(" ",Table1[[#This Row],[numBuyers]])-1), "None")</f>
        <v>3.3k</v>
      </c>
      <c r="K2156" s="1" t="str">
        <f>IFERROR(LEFT(Table1[[#This Row],[Column1]],SEARCH("k", Table1[[#This Row],[Column1]])-1), 0)</f>
        <v>3.3</v>
      </c>
      <c r="L2156" s="16">
        <f>IF(Table1[[#This Row],[Column2]]=0, Table1[[#This Row],[Column1]], Table1[[#This Row],[Column2]]*1000)</f>
        <v>3300</v>
      </c>
      <c r="M2156" s="14" t="str">
        <f>IFERROR(MID(Table1[[#This Row],[price]],SEARCH("¹",Table1[[#This Row],[price]])+1, 10), MID(Table1[[#This Row],[price]],SEARCH("Rs. ",Table1[[#This Row],[price]])+4, 10))</f>
        <v>1199</v>
      </c>
      <c r="N2156" s="6" t="str">
        <f>IF(ISNUMBER(SEARCH("Men", Table1[[#This Row],[name]])), "Men", "Women")</f>
        <v>Women</v>
      </c>
      <c r="O2156" s="6"/>
      <c r="P2156" s="6"/>
    </row>
    <row r="2157" spans="1:16" ht="19.8" customHeight="1" x14ac:dyDescent="0.3">
      <c r="A2157" t="s">
        <v>22</v>
      </c>
      <c r="B2157" t="s">
        <v>444</v>
      </c>
      <c r="C2157" t="s">
        <v>24</v>
      </c>
      <c r="D2157" t="s">
        <v>445</v>
      </c>
      <c r="E2157" t="s">
        <v>26</v>
      </c>
      <c r="F2157" t="s">
        <v>21</v>
      </c>
      <c r="G2157" s="1" t="s">
        <v>446</v>
      </c>
      <c r="H2157" t="s">
        <v>154</v>
      </c>
      <c r="I2157" s="10" t="str">
        <f>IFERROR(LEFT(Table1[[#This Row],[ratingOld]],SEARCH("|", Table1[[#This Row],[ratingOld]])-2), AVERAGE(Table1[Ratings]))</f>
        <v>3.9</v>
      </c>
      <c r="J2157" s="1" t="str">
        <f>IF(Table1[[#This Row],[numBuyers]]&lt;&gt;"None",LEFT(Table1[[#This Row],[numBuyers]],SEARCH(" ",Table1[[#This Row],[numBuyers]])-1), "None")</f>
        <v>1.6k</v>
      </c>
      <c r="K2157" s="1" t="str">
        <f>IFERROR(LEFT(Table1[[#This Row],[Column1]],SEARCH("k", Table1[[#This Row],[Column1]])-1), 0)</f>
        <v>1.6</v>
      </c>
      <c r="L2157" s="16">
        <f>IF(Table1[[#This Row],[Column2]]=0, Table1[[#This Row],[Column1]], Table1[[#This Row],[Column2]]*1000)</f>
        <v>1600</v>
      </c>
      <c r="M2157" s="14" t="str">
        <f>IFERROR(MID(Table1[[#This Row],[price]],SEARCH("¹",Table1[[#This Row],[price]])+1, 10), MID(Table1[[#This Row],[price]],SEARCH("Rs. ",Table1[[#This Row],[price]])+4, 10))</f>
        <v>1399</v>
      </c>
      <c r="N2157" s="6" t="str">
        <f>IF(ISNUMBER(SEARCH("Men", Table1[[#This Row],[name]])), "Men", "Women")</f>
        <v>Women</v>
      </c>
      <c r="O2157" s="6"/>
      <c r="P2157" s="6"/>
    </row>
    <row r="2158" spans="1:16" ht="19.8" customHeight="1" x14ac:dyDescent="0.3">
      <c r="A2158" t="s">
        <v>219</v>
      </c>
      <c r="B2158" t="s">
        <v>8088</v>
      </c>
      <c r="C2158" t="s">
        <v>8089</v>
      </c>
      <c r="D2158" t="s">
        <v>526</v>
      </c>
      <c r="E2158" s="1" t="s">
        <v>8090</v>
      </c>
      <c r="F2158" t="s">
        <v>21</v>
      </c>
      <c r="G2158" s="1" t="s">
        <v>8091</v>
      </c>
      <c r="H2158" t="s">
        <v>2344</v>
      </c>
      <c r="I2158" s="10" t="str">
        <f>IFERROR(LEFT(Table1[[#This Row],[ratingOld]],SEARCH("|", Table1[[#This Row],[ratingOld]])-2), AVERAGE(Table1[Ratings]))</f>
        <v>4.6</v>
      </c>
      <c r="J2158" s="1" t="str">
        <f>IF(Table1[[#This Row],[numBuyers]]&lt;&gt;"None",LEFT(Table1[[#This Row],[numBuyers]],SEARCH(" ",Table1[[#This Row],[numBuyers]])-1), "None")</f>
        <v>235</v>
      </c>
      <c r="K2158" s="1">
        <f>IFERROR(LEFT(Table1[[#This Row],[Column1]],SEARCH("k", Table1[[#This Row],[Column1]])-1), 0)</f>
        <v>0</v>
      </c>
      <c r="L2158" s="16" t="str">
        <f>IF(Table1[[#This Row],[Column2]]=0, Table1[[#This Row],[Column1]], Table1[[#This Row],[Column2]]*1000)</f>
        <v>235</v>
      </c>
      <c r="M2158" s="14" t="str">
        <f>IFERROR(MID(Table1[[#This Row],[price]],SEARCH("¹",Table1[[#This Row],[price]])+1, 10), MID(Table1[[#This Row],[price]],SEARCH("Rs. ",Table1[[#This Row],[price]])+4, 10))</f>
        <v>8121</v>
      </c>
      <c r="N2158" s="6" t="str">
        <f>IF(ISNUMBER(SEARCH("Men", Table1[[#This Row],[name]])), "Men", "Women")</f>
        <v>Men</v>
      </c>
      <c r="O2158" s="6"/>
      <c r="P2158" s="6"/>
    </row>
    <row r="2159" spans="1:16" ht="19.8" customHeight="1" x14ac:dyDescent="0.3">
      <c r="A2159" t="s">
        <v>191</v>
      </c>
      <c r="B2159" t="s">
        <v>447</v>
      </c>
      <c r="C2159" t="s">
        <v>193</v>
      </c>
      <c r="D2159" t="s">
        <v>194</v>
      </c>
      <c r="E2159" t="s">
        <v>26</v>
      </c>
      <c r="F2159" s="1" t="s">
        <v>448</v>
      </c>
      <c r="G2159" s="1" t="s">
        <v>449</v>
      </c>
      <c r="H2159" t="s">
        <v>450</v>
      </c>
      <c r="I2159" s="10" t="str">
        <f>IFERROR(LEFT(Table1[[#This Row],[ratingOld]],SEARCH("|", Table1[[#This Row],[ratingOld]])-2), AVERAGE(Table1[Ratings]))</f>
        <v>5</v>
      </c>
      <c r="J2159" s="1" t="str">
        <f>IF(Table1[[#This Row],[numBuyers]]&lt;&gt;"None",LEFT(Table1[[#This Row],[numBuyers]],SEARCH(" ",Table1[[#This Row],[numBuyers]])-1), "None")</f>
        <v>12</v>
      </c>
      <c r="K2159" s="1">
        <f>IFERROR(LEFT(Table1[[#This Row],[Column1]],SEARCH("k", Table1[[#This Row],[Column1]])-1), 0)</f>
        <v>0</v>
      </c>
      <c r="L2159" s="16" t="str">
        <f>IF(Table1[[#This Row],[Column2]]=0, Table1[[#This Row],[Column1]], Table1[[#This Row],[Column2]]*1000)</f>
        <v>12</v>
      </c>
      <c r="M2159" s="14" t="str">
        <f>IFERROR(MID(Table1[[#This Row],[price]],SEARCH("¹",Table1[[#This Row],[price]])+1, 10), MID(Table1[[#This Row],[price]],SEARCH("Rs. ",Table1[[#This Row],[price]])+4, 10))</f>
        <v>33955</v>
      </c>
      <c r="N2159" s="6" t="str">
        <f>IF(ISNUMBER(SEARCH("Men", Table1[[#This Row],[name]])), "Men", "Women")</f>
        <v>Women</v>
      </c>
      <c r="O2159" s="6"/>
      <c r="P2159" s="6"/>
    </row>
    <row r="2160" spans="1:16" ht="19.8" customHeight="1" x14ac:dyDescent="0.3">
      <c r="A2160" t="s">
        <v>1433</v>
      </c>
      <c r="B2160" t="s">
        <v>8092</v>
      </c>
      <c r="C2160" t="s">
        <v>8093</v>
      </c>
      <c r="D2160" t="s">
        <v>526</v>
      </c>
      <c r="E2160" t="s">
        <v>8094</v>
      </c>
      <c r="F2160" t="s">
        <v>21</v>
      </c>
      <c r="G2160" s="1" t="s">
        <v>8095</v>
      </c>
      <c r="H2160" t="s">
        <v>2121</v>
      </c>
      <c r="I2160" s="10" t="str">
        <f>IFERROR(LEFT(Table1[[#This Row],[ratingOld]],SEARCH("|", Table1[[#This Row],[ratingOld]])-2), AVERAGE(Table1[Ratings]))</f>
        <v>4.5</v>
      </c>
      <c r="J2160" s="1" t="str">
        <f>IF(Table1[[#This Row],[numBuyers]]&lt;&gt;"None",LEFT(Table1[[#This Row],[numBuyers]],SEARCH(" ",Table1[[#This Row],[numBuyers]])-1), "None")</f>
        <v>3k</v>
      </c>
      <c r="K2160" s="1" t="str">
        <f>IFERROR(LEFT(Table1[[#This Row],[Column1]],SEARCH("k", Table1[[#This Row],[Column1]])-1), 0)</f>
        <v>3</v>
      </c>
      <c r="L2160" s="16">
        <f>IF(Table1[[#This Row],[Column2]]=0, Table1[[#This Row],[Column1]], Table1[[#This Row],[Column2]]*1000)</f>
        <v>3000</v>
      </c>
      <c r="M2160" s="14" t="str">
        <f>IFERROR(MID(Table1[[#This Row],[price]],SEARCH("¹",Table1[[#This Row],[price]])+1, 10), MID(Table1[[#This Row],[price]],SEARCH("Rs. ",Table1[[#This Row],[price]])+4, 10))</f>
        <v>213</v>
      </c>
      <c r="N2160" s="6" t="str">
        <f>IF(ISNUMBER(SEARCH("Men", Table1[[#This Row],[name]])), "Men", "Women")</f>
        <v>Women</v>
      </c>
      <c r="O2160" s="6"/>
      <c r="P2160" s="6"/>
    </row>
    <row r="2161" spans="1:16" ht="19.8" customHeight="1" x14ac:dyDescent="0.3">
      <c r="A2161" t="s">
        <v>3201</v>
      </c>
      <c r="B2161" t="s">
        <v>8096</v>
      </c>
      <c r="C2161" t="s">
        <v>8097</v>
      </c>
      <c r="D2161" t="s">
        <v>1065</v>
      </c>
      <c r="E2161" s="1" t="s">
        <v>8098</v>
      </c>
      <c r="F2161" s="1" t="s">
        <v>8099</v>
      </c>
      <c r="G2161" s="1" t="s">
        <v>4078</v>
      </c>
      <c r="H2161" t="s">
        <v>2121</v>
      </c>
      <c r="I2161" s="10" t="str">
        <f>IFERROR(LEFT(Table1[[#This Row],[ratingOld]],SEARCH("|", Table1[[#This Row],[ratingOld]])-2), AVERAGE(Table1[Ratings]))</f>
        <v>3.7</v>
      </c>
      <c r="J2161" s="1" t="str">
        <f>IF(Table1[[#This Row],[numBuyers]]&lt;&gt;"None",LEFT(Table1[[#This Row],[numBuyers]],SEARCH(" ",Table1[[#This Row],[numBuyers]])-1), "None")</f>
        <v>3k</v>
      </c>
      <c r="K2161" s="1" t="str">
        <f>IFERROR(LEFT(Table1[[#This Row],[Column1]],SEARCH("k", Table1[[#This Row],[Column1]])-1), 0)</f>
        <v>3</v>
      </c>
      <c r="L2161" s="16">
        <f>IF(Table1[[#This Row],[Column2]]=0, Table1[[#This Row],[Column1]], Table1[[#This Row],[Column2]]*1000)</f>
        <v>3000</v>
      </c>
      <c r="M2161" s="14" t="str">
        <f>IFERROR(MID(Table1[[#This Row],[price]],SEARCH("¹",Table1[[#This Row],[price]])+1, 10), MID(Table1[[#This Row],[price]],SEARCH("Rs. ",Table1[[#This Row],[price]])+4, 10))</f>
        <v>985</v>
      </c>
      <c r="N2161" s="6" t="str">
        <f>IF(ISNUMBER(SEARCH("Men", Table1[[#This Row],[name]])), "Men", "Women")</f>
        <v>Men</v>
      </c>
      <c r="O2161" s="6"/>
      <c r="P2161" s="6"/>
    </row>
    <row r="2162" spans="1:16" ht="19.8" customHeight="1" x14ac:dyDescent="0.3">
      <c r="A2162" t="s">
        <v>8010</v>
      </c>
      <c r="B2162" t="s">
        <v>8100</v>
      </c>
      <c r="C2162" t="s">
        <v>8101</v>
      </c>
      <c r="D2162" t="s">
        <v>459</v>
      </c>
      <c r="E2162" t="s">
        <v>8102</v>
      </c>
      <c r="F2162" s="1" t="s">
        <v>8103</v>
      </c>
      <c r="G2162" s="1" t="s">
        <v>8104</v>
      </c>
      <c r="H2162" t="s">
        <v>2121</v>
      </c>
      <c r="I2162" s="10" t="str">
        <f>IFERROR(LEFT(Table1[[#This Row],[ratingOld]],SEARCH("|", Table1[[#This Row],[ratingOld]])-2), AVERAGE(Table1[Ratings]))</f>
        <v>4.2</v>
      </c>
      <c r="J2162" s="1" t="str">
        <f>IF(Table1[[#This Row],[numBuyers]]&lt;&gt;"None",LEFT(Table1[[#This Row],[numBuyers]],SEARCH(" ",Table1[[#This Row],[numBuyers]])-1), "None")</f>
        <v>3k</v>
      </c>
      <c r="K2162" s="1" t="str">
        <f>IFERROR(LEFT(Table1[[#This Row],[Column1]],SEARCH("k", Table1[[#This Row],[Column1]])-1), 0)</f>
        <v>3</v>
      </c>
      <c r="L2162" s="16">
        <f>IF(Table1[[#This Row],[Column2]]=0, Table1[[#This Row],[Column1]], Table1[[#This Row],[Column2]]*1000)</f>
        <v>3000</v>
      </c>
      <c r="M2162" s="14" t="str">
        <f>IFERROR(MID(Table1[[#This Row],[price]],SEARCH("¹",Table1[[#This Row],[price]])+1, 10), MID(Table1[[#This Row],[price]],SEARCH("Rs. ",Table1[[#This Row],[price]])+4, 10))</f>
        <v>670</v>
      </c>
      <c r="N2162" s="6" t="str">
        <f>IF(ISNUMBER(SEARCH("Men", Table1[[#This Row],[name]])), "Men", "Women")</f>
        <v>Women</v>
      </c>
      <c r="O2162" s="6"/>
      <c r="P2162" s="6"/>
    </row>
    <row r="2163" spans="1:16" ht="19.8" customHeight="1" x14ac:dyDescent="0.3">
      <c r="A2163" t="s">
        <v>8105</v>
      </c>
      <c r="B2163" t="s">
        <v>8106</v>
      </c>
      <c r="C2163" t="s">
        <v>8107</v>
      </c>
      <c r="D2163" t="s">
        <v>749</v>
      </c>
      <c r="E2163" s="1" t="s">
        <v>8108</v>
      </c>
      <c r="F2163" t="s">
        <v>3237</v>
      </c>
      <c r="G2163" s="1" t="s">
        <v>8109</v>
      </c>
      <c r="H2163" t="s">
        <v>3730</v>
      </c>
      <c r="I2163" s="10" t="str">
        <f>IFERROR(LEFT(Table1[[#This Row],[ratingOld]],SEARCH("|", Table1[[#This Row],[ratingOld]])-2), AVERAGE(Table1[Ratings]))</f>
        <v>4.2</v>
      </c>
      <c r="J2163" s="1" t="str">
        <f>IF(Table1[[#This Row],[numBuyers]]&lt;&gt;"None",LEFT(Table1[[#This Row],[numBuyers]],SEARCH(" ",Table1[[#This Row],[numBuyers]])-1), "None")</f>
        <v>6k</v>
      </c>
      <c r="K2163" s="1" t="str">
        <f>IFERROR(LEFT(Table1[[#This Row],[Column1]],SEARCH("k", Table1[[#This Row],[Column1]])-1), 0)</f>
        <v>6</v>
      </c>
      <c r="L2163" s="16">
        <f>IF(Table1[[#This Row],[Column2]]=0, Table1[[#This Row],[Column1]], Table1[[#This Row],[Column2]]*1000)</f>
        <v>6000</v>
      </c>
      <c r="M2163" s="14" t="str">
        <f>IFERROR(MID(Table1[[#This Row],[price]],SEARCH("¹",Table1[[#This Row],[price]])+1, 10), MID(Table1[[#This Row],[price]],SEARCH("Rs. ",Table1[[#This Row],[price]])+4, 10))</f>
        <v>1391</v>
      </c>
      <c r="N2163" s="6" t="str">
        <f>IF(ISNUMBER(SEARCH("Men", Table1[[#This Row],[name]])), "Men", "Women")</f>
        <v>Women</v>
      </c>
      <c r="O2163" s="6"/>
      <c r="P2163" s="6"/>
    </row>
    <row r="2164" spans="1:16" ht="19.8" hidden="1" customHeight="1" x14ac:dyDescent="0.3">
      <c r="A2164" t="s">
        <v>8110</v>
      </c>
      <c r="B2164" t="s">
        <v>8111</v>
      </c>
      <c r="C2164" t="s">
        <v>48</v>
      </c>
      <c r="D2164" t="s">
        <v>8112</v>
      </c>
      <c r="E2164" s="1" t="s">
        <v>8113</v>
      </c>
      <c r="F2164" t="s">
        <v>7930</v>
      </c>
      <c r="G2164" t="s">
        <v>21</v>
      </c>
      <c r="H2164" t="s">
        <v>21</v>
      </c>
      <c r="I2164" s="1" t="str">
        <f ca="1">IFERROR(LEFT(Table1[[#This Row],[ratingOld]],SEARCH("|", Table1[[#This Row],[ratingOld]])-2), AVERAGE(Table1[Ratings]))</f>
        <v>4.4</v>
      </c>
      <c r="J2164" s="1" t="str">
        <f>IF(Table1[[#This Row],[numBuyers]]&lt;&gt;"None",LEFT(Table1[[#This Row],[numBuyers]],SEARCH(" ",Table1[[#This Row],[numBuyers]])-1), "None")</f>
        <v>None</v>
      </c>
      <c r="K2164" s="1">
        <f>IFERROR(LEFT(Table1[[#This Row],[Column1]],SEARCH("k", Table1[[#This Row],[Column1]])-1), 0)</f>
        <v>0</v>
      </c>
      <c r="L2164" s="6" t="str">
        <f>IF(Table1[[#This Row],[Column2]]=0, Table1[[#This Row],[Column1]], Table1[[#This Row],[Column2]]*1000)</f>
        <v>None</v>
      </c>
      <c r="M2164" s="6" t="str">
        <f>IFERROR(MID(Table1[[#This Row],[price]],SEARCH("¹",Table1[[#This Row],[price]])+1, 10), MID(Table1[[#This Row],[price]],SEARCH("Rs. ",Table1[[#This Row],[price]])+4, 10))</f>
        <v>1499</v>
      </c>
      <c r="N2164" s="6" t="str">
        <f>IF(ISNUMBER(SEARCH("Men", Table1[[#This Row],[name]])), "Men", "Women")</f>
        <v>Women</v>
      </c>
      <c r="O2164" s="6" t="str">
        <f>TRIM(RIGHT(SUBSTITUTE(Table1[[#This Row],[name]], " ", REPT(" ", 100)), 100))</f>
        <v>Tousers</v>
      </c>
      <c r="P216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165" spans="1:16" ht="19.8" customHeight="1" x14ac:dyDescent="0.3">
      <c r="A2165" t="s">
        <v>148</v>
      </c>
      <c r="B2165" t="s">
        <v>8114</v>
      </c>
      <c r="C2165" t="s">
        <v>1505</v>
      </c>
      <c r="D2165" t="s">
        <v>201</v>
      </c>
      <c r="E2165" t="s">
        <v>8115</v>
      </c>
      <c r="F2165" s="1" t="s">
        <v>8116</v>
      </c>
      <c r="G2165" s="1" t="s">
        <v>8117</v>
      </c>
      <c r="H2165" t="s">
        <v>2627</v>
      </c>
      <c r="I2165" s="10" t="str">
        <f>IFERROR(LEFT(Table1[[#This Row],[ratingOld]],SEARCH("|", Table1[[#This Row],[ratingOld]])-2), AVERAGE(Table1[Ratings]))</f>
        <v>4.6</v>
      </c>
      <c r="J2165" s="1" t="str">
        <f>IF(Table1[[#This Row],[numBuyers]]&lt;&gt;"None",LEFT(Table1[[#This Row],[numBuyers]],SEARCH(" ",Table1[[#This Row],[numBuyers]])-1), "None")</f>
        <v>279</v>
      </c>
      <c r="K2165" s="1">
        <f>IFERROR(LEFT(Table1[[#This Row],[Column1]],SEARCH("k", Table1[[#This Row],[Column1]])-1), 0)</f>
        <v>0</v>
      </c>
      <c r="L2165" s="16" t="str">
        <f>IF(Table1[[#This Row],[Column2]]=0, Table1[[#This Row],[Column1]], Table1[[#This Row],[Column2]]*1000)</f>
        <v>279</v>
      </c>
      <c r="M2165" s="14" t="str">
        <f>IFERROR(MID(Table1[[#This Row],[price]],SEARCH("¹",Table1[[#This Row],[price]])+1, 10), MID(Table1[[#This Row],[price]],SEARCH("Rs. ",Table1[[#This Row],[price]])+4, 10))</f>
        <v>909</v>
      </c>
      <c r="N2165" s="6" t="str">
        <f>IF(ISNUMBER(SEARCH("Men", Table1[[#This Row],[name]])), "Men", "Women")</f>
        <v>Men</v>
      </c>
      <c r="O2165" s="6"/>
      <c r="P2165" s="6"/>
    </row>
    <row r="2166" spans="1:16" ht="19.8" customHeight="1" x14ac:dyDescent="0.3">
      <c r="A2166" t="s">
        <v>7809</v>
      </c>
      <c r="B2166" t="s">
        <v>8118</v>
      </c>
      <c r="C2166" t="s">
        <v>7811</v>
      </c>
      <c r="D2166" t="s">
        <v>984</v>
      </c>
      <c r="E2166" s="1" t="s">
        <v>8119</v>
      </c>
      <c r="F2166" s="1" t="s">
        <v>8120</v>
      </c>
      <c r="G2166" s="1" t="s">
        <v>8121</v>
      </c>
      <c r="H2166" t="s">
        <v>1124</v>
      </c>
      <c r="I2166" s="10" t="str">
        <f>IFERROR(LEFT(Table1[[#This Row],[ratingOld]],SEARCH("|", Table1[[#This Row],[ratingOld]])-2), AVERAGE(Table1[Ratings]))</f>
        <v>4</v>
      </c>
      <c r="J2166" s="1" t="str">
        <f>IF(Table1[[#This Row],[numBuyers]]&lt;&gt;"None",LEFT(Table1[[#This Row],[numBuyers]],SEARCH(" ",Table1[[#This Row],[numBuyers]])-1), "None")</f>
        <v>6.6k</v>
      </c>
      <c r="K2166" s="1" t="str">
        <f>IFERROR(LEFT(Table1[[#This Row],[Column1]],SEARCH("k", Table1[[#This Row],[Column1]])-1), 0)</f>
        <v>6.6</v>
      </c>
      <c r="L2166" s="16">
        <f>IF(Table1[[#This Row],[Column2]]=0, Table1[[#This Row],[Column1]], Table1[[#This Row],[Column2]]*1000)</f>
        <v>6600</v>
      </c>
      <c r="M2166" s="14" t="str">
        <f>IFERROR(MID(Table1[[#This Row],[price]],SEARCH("¹",Table1[[#This Row],[price]])+1, 10), MID(Table1[[#This Row],[price]],SEARCH("Rs. ",Table1[[#This Row],[price]])+4, 10))</f>
        <v>887</v>
      </c>
      <c r="N2166" s="6" t="str">
        <f>IF(ISNUMBER(SEARCH("Men", Table1[[#This Row],[name]])), "Men", "Women")</f>
        <v>Men</v>
      </c>
      <c r="O2166" s="6"/>
      <c r="P2166" s="6"/>
    </row>
    <row r="2167" spans="1:16" ht="19.8" hidden="1" customHeight="1" x14ac:dyDescent="0.3">
      <c r="A2167" t="s">
        <v>8122</v>
      </c>
      <c r="B2167" t="s">
        <v>8123</v>
      </c>
      <c r="C2167" t="s">
        <v>8124</v>
      </c>
      <c r="D2167" t="s">
        <v>18</v>
      </c>
      <c r="E2167" s="1" t="s">
        <v>8125</v>
      </c>
      <c r="F2167" t="s">
        <v>3237</v>
      </c>
      <c r="G2167" t="s">
        <v>21</v>
      </c>
      <c r="H2167" t="s">
        <v>21</v>
      </c>
      <c r="I2167" s="1" t="str">
        <f ca="1">IFERROR(LEFT(Table1[[#This Row],[ratingOld]],SEARCH("|", Table1[[#This Row],[ratingOld]])-2), AVERAGE(Table1[Ratings]))</f>
        <v>4.4</v>
      </c>
      <c r="J2167" s="1" t="str">
        <f>IF(Table1[[#This Row],[numBuyers]]&lt;&gt;"None",LEFT(Table1[[#This Row],[numBuyers]],SEARCH(" ",Table1[[#This Row],[numBuyers]])-1), "None")</f>
        <v>None</v>
      </c>
      <c r="K2167" s="1">
        <f>IFERROR(LEFT(Table1[[#This Row],[Column1]],SEARCH("k", Table1[[#This Row],[Column1]])-1), 0)</f>
        <v>0</v>
      </c>
      <c r="L2167" s="6" t="str">
        <f>IF(Table1[[#This Row],[Column2]]=0, Table1[[#This Row],[Column1]], Table1[[#This Row],[Column2]]*1000)</f>
        <v>None</v>
      </c>
      <c r="M2167" s="6" t="str">
        <f>IFERROR(MID(Table1[[#This Row],[price]],SEARCH("¹",Table1[[#This Row],[price]])+1, 10), MID(Table1[[#This Row],[price]],SEARCH("Rs. ",Table1[[#This Row],[price]])+4, 10))</f>
        <v>4080</v>
      </c>
      <c r="N2167" s="6" t="str">
        <f>IF(ISNUMBER(SEARCH("Men", Table1[[#This Row],[name]])), "Men", "Women")</f>
        <v>Women</v>
      </c>
      <c r="O2167" s="6" t="str">
        <f>TRIM(RIGHT(SUBSTITUTE(Table1[[#This Row],[name]], " ", REPT(" ", 100)), 100))</f>
        <v>Dupatta</v>
      </c>
      <c r="P216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168" spans="1:16" ht="19.8" customHeight="1" x14ac:dyDescent="0.3">
      <c r="A2168" t="s">
        <v>140</v>
      </c>
      <c r="B2168" t="s">
        <v>470</v>
      </c>
      <c r="C2168" t="s">
        <v>471</v>
      </c>
      <c r="D2168" t="s">
        <v>68</v>
      </c>
      <c r="E2168" s="1" t="s">
        <v>472</v>
      </c>
      <c r="F2168" t="s">
        <v>21</v>
      </c>
      <c r="G2168" s="1" t="s">
        <v>473</v>
      </c>
      <c r="H2168" t="s">
        <v>474</v>
      </c>
      <c r="I2168" s="10" t="str">
        <f>IFERROR(LEFT(Table1[[#This Row],[ratingOld]],SEARCH("|", Table1[[#This Row],[ratingOld]])-2), AVERAGE(Table1[Ratings]))</f>
        <v>4.1</v>
      </c>
      <c r="J2168" s="1" t="str">
        <f>IF(Table1[[#This Row],[numBuyers]]&lt;&gt;"None",LEFT(Table1[[#This Row],[numBuyers]],SEARCH(" ",Table1[[#This Row],[numBuyers]])-1), "None")</f>
        <v>126</v>
      </c>
      <c r="K2168" s="1">
        <f>IFERROR(LEFT(Table1[[#This Row],[Column1]],SEARCH("k", Table1[[#This Row],[Column1]])-1), 0)</f>
        <v>0</v>
      </c>
      <c r="L2168" s="16" t="str">
        <f>IF(Table1[[#This Row],[Column2]]=0, Table1[[#This Row],[Column1]], Table1[[#This Row],[Column2]]*1000)</f>
        <v>126</v>
      </c>
      <c r="M2168" s="14" t="str">
        <f>IFERROR(MID(Table1[[#This Row],[price]],SEARCH("¹",Table1[[#This Row],[price]])+1, 10), MID(Table1[[#This Row],[price]],SEARCH("Rs. ",Table1[[#This Row],[price]])+4, 10))</f>
        <v>1889</v>
      </c>
      <c r="N2168" s="6" t="str">
        <f>IF(ISNUMBER(SEARCH("Men", Table1[[#This Row],[name]])), "Men", "Women")</f>
        <v>Women</v>
      </c>
      <c r="O2168" s="6"/>
      <c r="P2168" s="6"/>
    </row>
    <row r="2169" spans="1:16" ht="19.8" customHeight="1" x14ac:dyDescent="0.3">
      <c r="A2169" t="s">
        <v>1433</v>
      </c>
      <c r="B2169" t="s">
        <v>8126</v>
      </c>
      <c r="C2169" t="s">
        <v>8127</v>
      </c>
      <c r="D2169" t="s">
        <v>1382</v>
      </c>
      <c r="E2169" t="s">
        <v>8128</v>
      </c>
      <c r="F2169" t="s">
        <v>21</v>
      </c>
      <c r="G2169" s="1" t="s">
        <v>1119</v>
      </c>
      <c r="H2169" t="s">
        <v>349</v>
      </c>
      <c r="I2169" s="10" t="str">
        <f>IFERROR(LEFT(Table1[[#This Row],[ratingOld]],SEARCH("|", Table1[[#This Row],[ratingOld]])-2), AVERAGE(Table1[Ratings]))</f>
        <v>4.4</v>
      </c>
      <c r="J2169" s="1" t="str">
        <f>IF(Table1[[#This Row],[numBuyers]]&lt;&gt;"None",LEFT(Table1[[#This Row],[numBuyers]],SEARCH(" ",Table1[[#This Row],[numBuyers]])-1), "None")</f>
        <v>2.4k</v>
      </c>
      <c r="K2169" s="1" t="str">
        <f>IFERROR(LEFT(Table1[[#This Row],[Column1]],SEARCH("k", Table1[[#This Row],[Column1]])-1), 0)</f>
        <v>2.4</v>
      </c>
      <c r="L2169" s="16">
        <f>IF(Table1[[#This Row],[Column2]]=0, Table1[[#This Row],[Column1]], Table1[[#This Row],[Column2]]*1000)</f>
        <v>2400</v>
      </c>
      <c r="M2169" s="14" t="str">
        <f>IFERROR(MID(Table1[[#This Row],[price]],SEARCH("¹",Table1[[#This Row],[price]])+1, 10), MID(Table1[[#This Row],[price]],SEARCH("Rs. ",Table1[[#This Row],[price]])+4, 10))</f>
        <v>135</v>
      </c>
      <c r="N2169" s="6" t="str">
        <f>IF(ISNUMBER(SEARCH("Men", Table1[[#This Row],[name]])), "Men", "Women")</f>
        <v>Women</v>
      </c>
      <c r="O2169" s="6"/>
      <c r="P2169" s="6"/>
    </row>
    <row r="2170" spans="1:16" ht="19.8" customHeight="1" x14ac:dyDescent="0.3">
      <c r="A2170" t="s">
        <v>7927</v>
      </c>
      <c r="B2170" t="s">
        <v>8129</v>
      </c>
      <c r="C2170" t="s">
        <v>17</v>
      </c>
      <c r="D2170" t="s">
        <v>459</v>
      </c>
      <c r="E2170" t="s">
        <v>8130</v>
      </c>
      <c r="F2170" s="1" t="s">
        <v>8013</v>
      </c>
      <c r="G2170" s="1" t="s">
        <v>8131</v>
      </c>
      <c r="H2170" t="s">
        <v>8132</v>
      </c>
      <c r="I2170" s="10" t="str">
        <f>IFERROR(LEFT(Table1[[#This Row],[ratingOld]],SEARCH("|", Table1[[#This Row],[ratingOld]])-2), AVERAGE(Table1[Ratings]))</f>
        <v>4.4</v>
      </c>
      <c r="J2170" s="1" t="str">
        <f>IF(Table1[[#This Row],[numBuyers]]&lt;&gt;"None",LEFT(Table1[[#This Row],[numBuyers]],SEARCH(" ",Table1[[#This Row],[numBuyers]])-1), "None")</f>
        <v>25.3k</v>
      </c>
      <c r="K2170" s="1" t="str">
        <f>IFERROR(LEFT(Table1[[#This Row],[Column1]],SEARCH("k", Table1[[#This Row],[Column1]])-1), 0)</f>
        <v>25.3</v>
      </c>
      <c r="L2170" s="16">
        <f>IF(Table1[[#This Row],[Column2]]=0, Table1[[#This Row],[Column1]], Table1[[#This Row],[Column2]]*1000)</f>
        <v>25300</v>
      </c>
      <c r="M2170" s="14" t="str">
        <f>IFERROR(MID(Table1[[#This Row],[price]],SEARCH("¹",Table1[[#This Row],[price]])+1, 10), MID(Table1[[#This Row],[price]],SEARCH("Rs. ",Table1[[#This Row],[price]])+4, 10))</f>
        <v>599</v>
      </c>
      <c r="N2170" s="6" t="str">
        <f>IF(ISNUMBER(SEARCH("Men", Table1[[#This Row],[name]])), "Men", "Women")</f>
        <v>Men</v>
      </c>
      <c r="O2170" s="6"/>
      <c r="P2170" s="6"/>
    </row>
    <row r="2171" spans="1:16" ht="19.8" customHeight="1" x14ac:dyDescent="0.3">
      <c r="A2171" t="s">
        <v>8133</v>
      </c>
      <c r="B2171" t="s">
        <v>8134</v>
      </c>
      <c r="C2171" t="s">
        <v>299</v>
      </c>
      <c r="D2171" t="s">
        <v>908</v>
      </c>
      <c r="E2171" s="1" t="s">
        <v>8135</v>
      </c>
      <c r="F2171" t="s">
        <v>3237</v>
      </c>
      <c r="G2171" s="1" t="s">
        <v>8136</v>
      </c>
      <c r="H2171" t="s">
        <v>8137</v>
      </c>
      <c r="I2171" s="10" t="str">
        <f>IFERROR(LEFT(Table1[[#This Row],[ratingOld]],SEARCH("|", Table1[[#This Row],[ratingOld]])-2), AVERAGE(Table1[Ratings]))</f>
        <v>4.4</v>
      </c>
      <c r="J2171" s="1" t="str">
        <f>IF(Table1[[#This Row],[numBuyers]]&lt;&gt;"None",LEFT(Table1[[#This Row],[numBuyers]],SEARCH(" ",Table1[[#This Row],[numBuyers]])-1), "None")</f>
        <v>271</v>
      </c>
      <c r="K2171" s="1">
        <f>IFERROR(LEFT(Table1[[#This Row],[Column1]],SEARCH("k", Table1[[#This Row],[Column1]])-1), 0)</f>
        <v>0</v>
      </c>
      <c r="L2171" s="16" t="str">
        <f>IF(Table1[[#This Row],[Column2]]=0, Table1[[#This Row],[Column1]], Table1[[#This Row],[Column2]]*1000)</f>
        <v>271</v>
      </c>
      <c r="M2171" s="14" t="str">
        <f>IFERROR(MID(Table1[[#This Row],[price]],SEARCH("¹",Table1[[#This Row],[price]])+1, 10), MID(Table1[[#This Row],[price]],SEARCH("Rs. ",Table1[[#This Row],[price]])+4, 10))</f>
        <v>797</v>
      </c>
      <c r="N2171" s="6" t="str">
        <f>IF(ISNUMBER(SEARCH("Men", Table1[[#This Row],[name]])), "Men", "Women")</f>
        <v>Women</v>
      </c>
      <c r="O2171" s="6"/>
      <c r="P2171" s="6"/>
    </row>
    <row r="2172" spans="1:16" ht="19.8" customHeight="1" x14ac:dyDescent="0.3">
      <c r="A2172" t="s">
        <v>120</v>
      </c>
      <c r="B2172" t="s">
        <v>486</v>
      </c>
      <c r="C2172" t="s">
        <v>122</v>
      </c>
      <c r="D2172" t="s">
        <v>123</v>
      </c>
      <c r="E2172" t="s">
        <v>26</v>
      </c>
      <c r="F2172" s="1" t="s">
        <v>487</v>
      </c>
      <c r="G2172" s="1" t="s">
        <v>439</v>
      </c>
      <c r="H2172" t="s">
        <v>440</v>
      </c>
      <c r="I2172" s="10" t="str">
        <f>IFERROR(LEFT(Table1[[#This Row],[ratingOld]],SEARCH("|", Table1[[#This Row],[ratingOld]])-2), AVERAGE(Table1[Ratings]))</f>
        <v>4.1</v>
      </c>
      <c r="J2172" s="1" t="str">
        <f>IF(Table1[[#This Row],[numBuyers]]&lt;&gt;"None",LEFT(Table1[[#This Row],[numBuyers]],SEARCH(" ",Table1[[#This Row],[numBuyers]])-1), "None")</f>
        <v>1.4k</v>
      </c>
      <c r="K2172" s="1" t="str">
        <f>IFERROR(LEFT(Table1[[#This Row],[Column1]],SEARCH("k", Table1[[#This Row],[Column1]])-1), 0)</f>
        <v>1.4</v>
      </c>
      <c r="L2172" s="16">
        <f>IF(Table1[[#This Row],[Column2]]=0, Table1[[#This Row],[Column1]], Table1[[#This Row],[Column2]]*1000)</f>
        <v>1400</v>
      </c>
      <c r="M2172" s="14" t="str">
        <f>IFERROR(MID(Table1[[#This Row],[price]],SEARCH("¹",Table1[[#This Row],[price]])+1, 10), MID(Table1[[#This Row],[price]],SEARCH("Rs. ",Table1[[#This Row],[price]])+4, 10))</f>
        <v>1699</v>
      </c>
      <c r="N2172" s="6" t="str">
        <f>IF(ISNUMBER(SEARCH("Men", Table1[[#This Row],[name]])), "Men", "Women")</f>
        <v>Women</v>
      </c>
      <c r="O2172" s="6"/>
      <c r="P2172" s="6"/>
    </row>
    <row r="2173" spans="1:16" ht="19.8" customHeight="1" x14ac:dyDescent="0.3">
      <c r="A2173" t="s">
        <v>7872</v>
      </c>
      <c r="B2173" t="s">
        <v>8138</v>
      </c>
      <c r="C2173" t="s">
        <v>920</v>
      </c>
      <c r="D2173" t="s">
        <v>1711</v>
      </c>
      <c r="E2173" s="1" t="s">
        <v>8139</v>
      </c>
      <c r="F2173" t="s">
        <v>3237</v>
      </c>
      <c r="G2173" s="1" t="s">
        <v>8140</v>
      </c>
      <c r="H2173" t="s">
        <v>940</v>
      </c>
      <c r="I2173" s="10" t="str">
        <f>IFERROR(LEFT(Table1[[#This Row],[ratingOld]],SEARCH("|", Table1[[#This Row],[ratingOld]])-2), AVERAGE(Table1[Ratings]))</f>
        <v>4.3</v>
      </c>
      <c r="J2173" s="1" t="str">
        <f>IF(Table1[[#This Row],[numBuyers]]&lt;&gt;"None",LEFT(Table1[[#This Row],[numBuyers]],SEARCH(" ",Table1[[#This Row],[numBuyers]])-1), "None")</f>
        <v>40</v>
      </c>
      <c r="K2173" s="1">
        <f>IFERROR(LEFT(Table1[[#This Row],[Column1]],SEARCH("k", Table1[[#This Row],[Column1]])-1), 0)</f>
        <v>0</v>
      </c>
      <c r="L2173" s="16" t="str">
        <f>IF(Table1[[#This Row],[Column2]]=0, Table1[[#This Row],[Column1]], Table1[[#This Row],[Column2]]*1000)</f>
        <v>40</v>
      </c>
      <c r="M2173" s="14" t="str">
        <f>IFERROR(MID(Table1[[#This Row],[price]],SEARCH("¹",Table1[[#This Row],[price]])+1, 10), MID(Table1[[#This Row],[price]],SEARCH("Rs. ",Table1[[#This Row],[price]])+4, 10))</f>
        <v>1559</v>
      </c>
      <c r="N2173" s="6" t="str">
        <f>IF(ISNUMBER(SEARCH("Men", Table1[[#This Row],[name]])), "Men", "Women")</f>
        <v>Women</v>
      </c>
      <c r="O2173" s="6"/>
      <c r="P2173" s="6"/>
    </row>
    <row r="2174" spans="1:16" ht="19.8" customHeight="1" x14ac:dyDescent="0.3">
      <c r="A2174" t="s">
        <v>488</v>
      </c>
      <c r="B2174" t="s">
        <v>489</v>
      </c>
      <c r="C2174" t="s">
        <v>490</v>
      </c>
      <c r="D2174" t="s">
        <v>491</v>
      </c>
      <c r="E2174" s="1" t="s">
        <v>492</v>
      </c>
      <c r="F2174" t="s">
        <v>493</v>
      </c>
      <c r="G2174" s="1" t="s">
        <v>494</v>
      </c>
      <c r="H2174" t="s">
        <v>443</v>
      </c>
      <c r="I2174" s="10" t="str">
        <f>IFERROR(LEFT(Table1[[#This Row],[ratingOld]],SEARCH("|", Table1[[#This Row],[ratingOld]])-2), AVERAGE(Table1[Ratings]))</f>
        <v>4.2</v>
      </c>
      <c r="J2174" s="1" t="str">
        <f>IF(Table1[[#This Row],[numBuyers]]&lt;&gt;"None",LEFT(Table1[[#This Row],[numBuyers]],SEARCH(" ",Table1[[#This Row],[numBuyers]])-1), "None")</f>
        <v>3.3k</v>
      </c>
      <c r="K2174" s="1" t="str">
        <f>IFERROR(LEFT(Table1[[#This Row],[Column1]],SEARCH("k", Table1[[#This Row],[Column1]])-1), 0)</f>
        <v>3.3</v>
      </c>
      <c r="L2174" s="16">
        <f>IF(Table1[[#This Row],[Column2]]=0, Table1[[#This Row],[Column1]], Table1[[#This Row],[Column2]]*1000)</f>
        <v>3300</v>
      </c>
      <c r="M2174" s="14" t="str">
        <f>IFERROR(MID(Table1[[#This Row],[price]],SEARCH("¹",Table1[[#This Row],[price]])+1, 10), MID(Table1[[#This Row],[price]],SEARCH("Rs. ",Table1[[#This Row],[price]])+4, 10))</f>
        <v>3099</v>
      </c>
      <c r="N2174" s="6" t="str">
        <f>IF(ISNUMBER(SEARCH("Men", Table1[[#This Row],[name]])), "Men", "Women")</f>
        <v>Women</v>
      </c>
      <c r="O2174" s="6"/>
      <c r="P2174" s="6"/>
    </row>
    <row r="2175" spans="1:16" ht="19.8" customHeight="1" x14ac:dyDescent="0.3">
      <c r="A2175" t="s">
        <v>677</v>
      </c>
      <c r="B2175" t="s">
        <v>8141</v>
      </c>
      <c r="C2175" t="s">
        <v>8142</v>
      </c>
      <c r="D2175" t="s">
        <v>99</v>
      </c>
      <c r="E2175" s="1" t="s">
        <v>8143</v>
      </c>
      <c r="F2175" t="s">
        <v>21</v>
      </c>
      <c r="G2175" s="1" t="s">
        <v>8144</v>
      </c>
      <c r="H2175" t="s">
        <v>1244</v>
      </c>
      <c r="I2175" s="10" t="str">
        <f>IFERROR(LEFT(Table1[[#This Row],[ratingOld]],SEARCH("|", Table1[[#This Row],[ratingOld]])-2), AVERAGE(Table1[Ratings]))</f>
        <v>4.3</v>
      </c>
      <c r="J2175" s="1" t="str">
        <f>IF(Table1[[#This Row],[numBuyers]]&lt;&gt;"None",LEFT(Table1[[#This Row],[numBuyers]],SEARCH(" ",Table1[[#This Row],[numBuyers]])-1), "None")</f>
        <v>22.6k</v>
      </c>
      <c r="K2175" s="1" t="str">
        <f>IFERROR(LEFT(Table1[[#This Row],[Column1]],SEARCH("k", Table1[[#This Row],[Column1]])-1), 0)</f>
        <v>22.6</v>
      </c>
      <c r="L2175" s="16">
        <f>IF(Table1[[#This Row],[Column2]]=0, Table1[[#This Row],[Column1]], Table1[[#This Row],[Column2]]*1000)</f>
        <v>22600</v>
      </c>
      <c r="M2175" s="14" t="str">
        <f>IFERROR(MID(Table1[[#This Row],[price]],SEARCH("¹",Table1[[#This Row],[price]])+1, 10), MID(Table1[[#This Row],[price]],SEARCH("Rs. ",Table1[[#This Row],[price]])+4, 10))</f>
        <v>1270</v>
      </c>
      <c r="N2175" s="6" t="str">
        <f>IF(ISNUMBER(SEARCH("Men", Table1[[#This Row],[name]])), "Men", "Women")</f>
        <v>Women</v>
      </c>
      <c r="O2175" s="6"/>
      <c r="P2175" s="6"/>
    </row>
    <row r="2176" spans="1:16" ht="19.8" customHeight="1" x14ac:dyDescent="0.3">
      <c r="A2176" t="s">
        <v>29</v>
      </c>
      <c r="B2176" t="s">
        <v>295</v>
      </c>
      <c r="C2176" t="s">
        <v>495</v>
      </c>
      <c r="D2176" t="s">
        <v>496</v>
      </c>
      <c r="E2176" t="s">
        <v>26</v>
      </c>
      <c r="F2176" t="s">
        <v>21</v>
      </c>
      <c r="G2176" s="1" t="s">
        <v>497</v>
      </c>
      <c r="H2176" t="s">
        <v>498</v>
      </c>
      <c r="I2176" s="10" t="str">
        <f>IFERROR(LEFT(Table1[[#This Row],[ratingOld]],SEARCH("|", Table1[[#This Row],[ratingOld]])-2), AVERAGE(Table1[Ratings]))</f>
        <v>4.1</v>
      </c>
      <c r="J2176" s="1" t="str">
        <f>IF(Table1[[#This Row],[numBuyers]]&lt;&gt;"None",LEFT(Table1[[#This Row],[numBuyers]],SEARCH(" ",Table1[[#This Row],[numBuyers]])-1), "None")</f>
        <v>2.2k</v>
      </c>
      <c r="K2176" s="1" t="str">
        <f>IFERROR(LEFT(Table1[[#This Row],[Column1]],SEARCH("k", Table1[[#This Row],[Column1]])-1), 0)</f>
        <v>2.2</v>
      </c>
      <c r="L2176" s="16">
        <f>IF(Table1[[#This Row],[Column2]]=0, Table1[[#This Row],[Column1]], Table1[[#This Row],[Column2]]*1000)</f>
        <v>2200</v>
      </c>
      <c r="M2176" s="14" t="str">
        <f>IFERROR(MID(Table1[[#This Row],[price]],SEARCH("¹",Table1[[#This Row],[price]])+1, 10), MID(Table1[[#This Row],[price]],SEARCH("Rs. ",Table1[[#This Row],[price]])+4, 10))</f>
        <v>1899</v>
      </c>
      <c r="N2176" s="6" t="str">
        <f>IF(ISNUMBER(SEARCH("Men", Table1[[#This Row],[name]])), "Men", "Women")</f>
        <v>Women</v>
      </c>
      <c r="O2176" s="6"/>
      <c r="P2176" s="6"/>
    </row>
    <row r="2177" spans="1:16" ht="19.8" customHeight="1" x14ac:dyDescent="0.3">
      <c r="A2177" t="s">
        <v>7883</v>
      </c>
      <c r="B2177" t="s">
        <v>8145</v>
      </c>
      <c r="C2177" t="s">
        <v>7885</v>
      </c>
      <c r="D2177" t="s">
        <v>1705</v>
      </c>
      <c r="E2177" s="1" t="s">
        <v>8146</v>
      </c>
      <c r="F2177" s="1" t="s">
        <v>8147</v>
      </c>
      <c r="G2177" s="1" t="s">
        <v>8148</v>
      </c>
      <c r="H2177" t="s">
        <v>2282</v>
      </c>
      <c r="I2177" s="10" t="str">
        <f>IFERROR(LEFT(Table1[[#This Row],[ratingOld]],SEARCH("|", Table1[[#This Row],[ratingOld]])-2), AVERAGE(Table1[Ratings]))</f>
        <v>3.7</v>
      </c>
      <c r="J2177" s="1" t="str">
        <f>IF(Table1[[#This Row],[numBuyers]]&lt;&gt;"None",LEFT(Table1[[#This Row],[numBuyers]],SEARCH(" ",Table1[[#This Row],[numBuyers]])-1), "None")</f>
        <v>745</v>
      </c>
      <c r="K2177" s="1">
        <f>IFERROR(LEFT(Table1[[#This Row],[Column1]],SEARCH("k", Table1[[#This Row],[Column1]])-1), 0)</f>
        <v>0</v>
      </c>
      <c r="L2177" s="16" t="str">
        <f>IF(Table1[[#This Row],[Column2]]=0, Table1[[#This Row],[Column1]], Table1[[#This Row],[Column2]]*1000)</f>
        <v>745</v>
      </c>
      <c r="M2177" s="14" t="str">
        <f>IFERROR(MID(Table1[[#This Row],[price]],SEARCH("¹",Table1[[#This Row],[price]])+1, 10), MID(Table1[[#This Row],[price]],SEARCH("Rs. ",Table1[[#This Row],[price]])+4, 10))</f>
        <v>739</v>
      </c>
      <c r="N2177" s="6" t="str">
        <f>IF(ISNUMBER(SEARCH("Men", Table1[[#This Row],[name]])), "Men", "Women")</f>
        <v>Men</v>
      </c>
      <c r="O2177" s="6"/>
      <c r="P2177" s="6"/>
    </row>
    <row r="2178" spans="1:16" ht="19.8" customHeight="1" x14ac:dyDescent="0.3">
      <c r="A2178" t="s">
        <v>499</v>
      </c>
      <c r="B2178" t="s">
        <v>500</v>
      </c>
      <c r="C2178" t="s">
        <v>501</v>
      </c>
      <c r="D2178" t="s">
        <v>502</v>
      </c>
      <c r="E2178" s="1" t="s">
        <v>503</v>
      </c>
      <c r="F2178" s="1" t="s">
        <v>504</v>
      </c>
      <c r="G2178" s="1" t="s">
        <v>505</v>
      </c>
      <c r="H2178" t="s">
        <v>506</v>
      </c>
      <c r="I2178" s="10" t="str">
        <f>IFERROR(LEFT(Table1[[#This Row],[ratingOld]],SEARCH("|", Table1[[#This Row],[ratingOld]])-2), AVERAGE(Table1[Ratings]))</f>
        <v>4.4</v>
      </c>
      <c r="J2178" s="1" t="str">
        <f>IF(Table1[[#This Row],[numBuyers]]&lt;&gt;"None",LEFT(Table1[[#This Row],[numBuyers]],SEARCH(" ",Table1[[#This Row],[numBuyers]])-1), "None")</f>
        <v>2.9k</v>
      </c>
      <c r="K2178" s="1" t="str">
        <f>IFERROR(LEFT(Table1[[#This Row],[Column1]],SEARCH("k", Table1[[#This Row],[Column1]])-1), 0)</f>
        <v>2.9</v>
      </c>
      <c r="L2178" s="16">
        <f>IF(Table1[[#This Row],[Column2]]=0, Table1[[#This Row],[Column1]], Table1[[#This Row],[Column2]]*1000)</f>
        <v>2900</v>
      </c>
      <c r="M2178" s="14" t="str">
        <f>IFERROR(MID(Table1[[#This Row],[price]],SEARCH("¹",Table1[[#This Row],[price]])+1, 10), MID(Table1[[#This Row],[price]],SEARCH("Rs. ",Table1[[#This Row],[price]])+4, 10))</f>
        <v>3399</v>
      </c>
      <c r="N2178" s="6" t="str">
        <f>IF(ISNUMBER(SEARCH("Men", Table1[[#This Row],[name]])), "Men", "Women")</f>
        <v>Women</v>
      </c>
      <c r="O2178" s="6"/>
      <c r="P2178" s="6"/>
    </row>
    <row r="2179" spans="1:16" ht="19.8" customHeight="1" x14ac:dyDescent="0.3">
      <c r="A2179" t="s">
        <v>35</v>
      </c>
      <c r="B2179" t="s">
        <v>515</v>
      </c>
      <c r="C2179" t="s">
        <v>516</v>
      </c>
      <c r="D2179" t="s">
        <v>517</v>
      </c>
      <c r="E2179" t="s">
        <v>26</v>
      </c>
      <c r="F2179" s="1" t="s">
        <v>518</v>
      </c>
      <c r="G2179" s="1" t="s">
        <v>519</v>
      </c>
      <c r="H2179" t="s">
        <v>520</v>
      </c>
      <c r="I2179" s="10" t="str">
        <f>IFERROR(LEFT(Table1[[#This Row],[ratingOld]],SEARCH("|", Table1[[#This Row],[ratingOld]])-2), AVERAGE(Table1[Ratings]))</f>
        <v>4.3</v>
      </c>
      <c r="J2179" s="1" t="str">
        <f>IF(Table1[[#This Row],[numBuyers]]&lt;&gt;"None",LEFT(Table1[[#This Row],[numBuyers]],SEARCH(" ",Table1[[#This Row],[numBuyers]])-1), "None")</f>
        <v>774</v>
      </c>
      <c r="K2179" s="1">
        <f>IFERROR(LEFT(Table1[[#This Row],[Column1]],SEARCH("k", Table1[[#This Row],[Column1]])-1), 0)</f>
        <v>0</v>
      </c>
      <c r="L2179" s="16" t="str">
        <f>IF(Table1[[#This Row],[Column2]]=0, Table1[[#This Row],[Column1]], Table1[[#This Row],[Column2]]*1000)</f>
        <v>774</v>
      </c>
      <c r="M2179" s="14" t="str">
        <f>IFERROR(MID(Table1[[#This Row],[price]],SEARCH("¹",Table1[[#This Row],[price]])+1, 10), MID(Table1[[#This Row],[price]],SEARCH("Rs. ",Table1[[#This Row],[price]])+4, 10))</f>
        <v>2299</v>
      </c>
      <c r="N2179" s="6" t="str">
        <f>IF(ISNUMBER(SEARCH("Men", Table1[[#This Row],[name]])), "Men", "Women")</f>
        <v>Women</v>
      </c>
      <c r="O2179" s="6"/>
      <c r="P2179" s="6"/>
    </row>
    <row r="2180" spans="1:16" ht="19.8" customHeight="1" x14ac:dyDescent="0.3">
      <c r="A2180" t="s">
        <v>6231</v>
      </c>
      <c r="B2180" t="s">
        <v>8149</v>
      </c>
      <c r="C2180" t="s">
        <v>8150</v>
      </c>
      <c r="D2180" t="s">
        <v>18</v>
      </c>
      <c r="E2180" s="1" t="s">
        <v>8151</v>
      </c>
      <c r="F2180" t="s">
        <v>21</v>
      </c>
      <c r="G2180" s="1" t="s">
        <v>4181</v>
      </c>
      <c r="H2180" t="s">
        <v>1317</v>
      </c>
      <c r="I2180" s="10" t="str">
        <f>IFERROR(LEFT(Table1[[#This Row],[ratingOld]],SEARCH("|", Table1[[#This Row],[ratingOld]])-2), AVERAGE(Table1[Ratings]))</f>
        <v>4.4</v>
      </c>
      <c r="J2180" s="1" t="str">
        <f>IF(Table1[[#This Row],[numBuyers]]&lt;&gt;"None",LEFT(Table1[[#This Row],[numBuyers]],SEARCH(" ",Table1[[#This Row],[numBuyers]])-1), "None")</f>
        <v>1.7k</v>
      </c>
      <c r="K2180" s="1" t="str">
        <f>IFERROR(LEFT(Table1[[#This Row],[Column1]],SEARCH("k", Table1[[#This Row],[Column1]])-1), 0)</f>
        <v>1.7</v>
      </c>
      <c r="L2180" s="16">
        <f>IF(Table1[[#This Row],[Column2]]=0, Table1[[#This Row],[Column1]], Table1[[#This Row],[Column2]]*1000)</f>
        <v>1700</v>
      </c>
      <c r="M2180" s="14" t="str">
        <f>IFERROR(MID(Table1[[#This Row],[price]],SEARCH("¹",Table1[[#This Row],[price]])+1, 10), MID(Table1[[#This Row],[price]],SEARCH("Rs. ",Table1[[#This Row],[price]])+4, 10))</f>
        <v>165</v>
      </c>
      <c r="N2180" s="6" t="str">
        <f>IF(ISNUMBER(SEARCH("Men", Table1[[#This Row],[name]])), "Men", "Women")</f>
        <v>Women</v>
      </c>
      <c r="O2180" s="6"/>
      <c r="P2180" s="6"/>
    </row>
    <row r="2181" spans="1:16" ht="19.8" customHeight="1" x14ac:dyDescent="0.3">
      <c r="A2181" t="s">
        <v>104</v>
      </c>
      <c r="B2181" t="s">
        <v>8152</v>
      </c>
      <c r="C2181" t="s">
        <v>967</v>
      </c>
      <c r="D2181" t="s">
        <v>459</v>
      </c>
      <c r="E2181" s="1" t="s">
        <v>8153</v>
      </c>
      <c r="F2181" s="1" t="s">
        <v>528</v>
      </c>
      <c r="G2181" s="1" t="s">
        <v>8154</v>
      </c>
      <c r="H2181" t="s">
        <v>1264</v>
      </c>
      <c r="I2181" s="10" t="str">
        <f>IFERROR(LEFT(Table1[[#This Row],[ratingOld]],SEARCH("|", Table1[[#This Row],[ratingOld]])-2), AVERAGE(Table1[Ratings]))</f>
        <v>4.1</v>
      </c>
      <c r="J2181" s="1" t="str">
        <f>IF(Table1[[#This Row],[numBuyers]]&lt;&gt;"None",LEFT(Table1[[#This Row],[numBuyers]],SEARCH(" ",Table1[[#This Row],[numBuyers]])-1), "None")</f>
        <v>73</v>
      </c>
      <c r="K2181" s="1">
        <f>IFERROR(LEFT(Table1[[#This Row],[Column1]],SEARCH("k", Table1[[#This Row],[Column1]])-1), 0)</f>
        <v>0</v>
      </c>
      <c r="L2181" s="16" t="str">
        <f>IF(Table1[[#This Row],[Column2]]=0, Table1[[#This Row],[Column1]], Table1[[#This Row],[Column2]]*1000)</f>
        <v>73</v>
      </c>
      <c r="M2181" s="14" t="str">
        <f>IFERROR(MID(Table1[[#This Row],[price]],SEARCH("¹",Table1[[#This Row],[price]])+1, 10), MID(Table1[[#This Row],[price]],SEARCH("Rs. ",Table1[[#This Row],[price]])+4, 10))</f>
        <v>1799</v>
      </c>
      <c r="N2181" s="6" t="str">
        <f>IF(ISNUMBER(SEARCH("Men", Table1[[#This Row],[name]])), "Men", "Women")</f>
        <v>Men</v>
      </c>
      <c r="O2181" s="6"/>
      <c r="P2181" s="6"/>
    </row>
    <row r="2182" spans="1:16" ht="19.8" hidden="1" customHeight="1" x14ac:dyDescent="0.3">
      <c r="A2182" t="s">
        <v>521</v>
      </c>
      <c r="B2182" t="s">
        <v>522</v>
      </c>
      <c r="C2182" t="s">
        <v>43</v>
      </c>
      <c r="D2182" t="s">
        <v>517</v>
      </c>
      <c r="E2182" t="s">
        <v>26</v>
      </c>
      <c r="F2182" s="1" t="s">
        <v>523</v>
      </c>
      <c r="G2182" t="s">
        <v>21</v>
      </c>
      <c r="H2182" t="s">
        <v>21</v>
      </c>
      <c r="I2182" s="1" t="str">
        <f ca="1">IFERROR(LEFT(Table1[[#This Row],[ratingOld]],SEARCH("|", Table1[[#This Row],[ratingOld]])-2), AVERAGE(Table1[Ratings]))</f>
        <v>4.4</v>
      </c>
      <c r="J2182" s="1" t="str">
        <f>IF(Table1[[#This Row],[numBuyers]]&lt;&gt;"None",LEFT(Table1[[#This Row],[numBuyers]],SEARCH(" ",Table1[[#This Row],[numBuyers]])-1), "None")</f>
        <v>None</v>
      </c>
      <c r="K2182" s="1">
        <f>IFERROR(LEFT(Table1[[#This Row],[Column1]],SEARCH("k", Table1[[#This Row],[Column1]])-1), 0)</f>
        <v>0</v>
      </c>
      <c r="L2182" s="6" t="str">
        <f>IF(Table1[[#This Row],[Column2]]=0, Table1[[#This Row],[Column1]], Table1[[#This Row],[Column2]]*1000)</f>
        <v>None</v>
      </c>
      <c r="M2182" s="6" t="str">
        <f>IFERROR(MID(Table1[[#This Row],[price]],SEARCH("¹",Table1[[#This Row],[price]])+1, 10), MID(Table1[[#This Row],[price]],SEARCH("Rs. ",Table1[[#This Row],[price]])+4, 10))</f>
        <v>1299</v>
      </c>
      <c r="N2182" s="6" t="str">
        <f>IF(ISNUMBER(SEARCH("Men", Table1[[#This Row],[name]])), "Men", "Women")</f>
        <v>Women</v>
      </c>
      <c r="O2182" s="6" t="str">
        <f>TRIM(RIGHT(SUBSTITUTE(Table1[[#This Row],[name]], " ", REPT(" ", 100)), 100))</f>
        <v>Display</v>
      </c>
      <c r="P218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183" spans="1:16" ht="19.8" customHeight="1" x14ac:dyDescent="0.3">
      <c r="A2183" t="s">
        <v>206</v>
      </c>
      <c r="B2183" t="s">
        <v>531</v>
      </c>
      <c r="C2183" t="s">
        <v>532</v>
      </c>
      <c r="D2183" t="s">
        <v>209</v>
      </c>
      <c r="E2183" s="1" t="s">
        <v>533</v>
      </c>
      <c r="F2183" t="s">
        <v>21</v>
      </c>
      <c r="G2183" s="1" t="s">
        <v>534</v>
      </c>
      <c r="H2183" t="s">
        <v>535</v>
      </c>
      <c r="I2183" s="10" t="str">
        <f>IFERROR(LEFT(Table1[[#This Row],[ratingOld]],SEARCH("|", Table1[[#This Row],[ratingOld]])-2), AVERAGE(Table1[Ratings]))</f>
        <v>4.6</v>
      </c>
      <c r="J2183" s="1" t="str">
        <f>IF(Table1[[#This Row],[numBuyers]]&lt;&gt;"None",LEFT(Table1[[#This Row],[numBuyers]],SEARCH(" ",Table1[[#This Row],[numBuyers]])-1), "None")</f>
        <v>374</v>
      </c>
      <c r="K2183" s="1">
        <f>IFERROR(LEFT(Table1[[#This Row],[Column1]],SEARCH("k", Table1[[#This Row],[Column1]])-1), 0)</f>
        <v>0</v>
      </c>
      <c r="L2183" s="16" t="str">
        <f>IF(Table1[[#This Row],[Column2]]=0, Table1[[#This Row],[Column1]], Table1[[#This Row],[Column2]]*1000)</f>
        <v>374</v>
      </c>
      <c r="M2183" s="14" t="str">
        <f>IFERROR(MID(Table1[[#This Row],[price]],SEARCH("¹",Table1[[#This Row],[price]])+1, 10), MID(Table1[[#This Row],[price]],SEARCH("Rs. ",Table1[[#This Row],[price]])+4, 10))</f>
        <v>2952</v>
      </c>
      <c r="N2183" s="6" t="str">
        <f>IF(ISNUMBER(SEARCH("Men", Table1[[#This Row],[name]])), "Men", "Women")</f>
        <v>Women</v>
      </c>
      <c r="O2183" s="6"/>
      <c r="P2183" s="6"/>
    </row>
    <row r="2184" spans="1:16" ht="19.8" customHeight="1" x14ac:dyDescent="0.3">
      <c r="A2184" t="s">
        <v>8155</v>
      </c>
      <c r="B2184" t="s">
        <v>8156</v>
      </c>
      <c r="C2184" t="s">
        <v>4278</v>
      </c>
      <c r="D2184" t="s">
        <v>775</v>
      </c>
      <c r="E2184" s="1" t="s">
        <v>8157</v>
      </c>
      <c r="F2184" t="s">
        <v>3237</v>
      </c>
      <c r="G2184" s="1" t="s">
        <v>8158</v>
      </c>
      <c r="H2184" t="s">
        <v>2762</v>
      </c>
      <c r="I2184" s="10" t="str">
        <f>IFERROR(LEFT(Table1[[#This Row],[ratingOld]],SEARCH("|", Table1[[#This Row],[ratingOld]])-2), AVERAGE(Table1[Ratings]))</f>
        <v>4</v>
      </c>
      <c r="J2184" s="1" t="str">
        <f>IF(Table1[[#This Row],[numBuyers]]&lt;&gt;"None",LEFT(Table1[[#This Row],[numBuyers]],SEARCH(" ",Table1[[#This Row],[numBuyers]])-1), "None")</f>
        <v>981</v>
      </c>
      <c r="K2184" s="1">
        <f>IFERROR(LEFT(Table1[[#This Row],[Column1]],SEARCH("k", Table1[[#This Row],[Column1]])-1), 0)</f>
        <v>0</v>
      </c>
      <c r="L2184" s="16" t="str">
        <f>IF(Table1[[#This Row],[Column2]]=0, Table1[[#This Row],[Column1]], Table1[[#This Row],[Column2]]*1000)</f>
        <v>981</v>
      </c>
      <c r="M2184" s="14" t="str">
        <f>IFERROR(MID(Table1[[#This Row],[price]],SEARCH("¹",Table1[[#This Row],[price]])+1, 10), MID(Table1[[#This Row],[price]],SEARCH("Rs. ",Table1[[#This Row],[price]])+4, 10))</f>
        <v>689</v>
      </c>
      <c r="N2184" s="6" t="str">
        <f>IF(ISNUMBER(SEARCH("Men", Table1[[#This Row],[name]])), "Men", "Women")</f>
        <v>Men</v>
      </c>
      <c r="O2184" s="6"/>
      <c r="P2184" s="6"/>
    </row>
    <row r="2185" spans="1:16" ht="19.8" customHeight="1" x14ac:dyDescent="0.3">
      <c r="A2185" t="s">
        <v>8159</v>
      </c>
      <c r="B2185" t="s">
        <v>8160</v>
      </c>
      <c r="C2185" t="s">
        <v>52</v>
      </c>
      <c r="D2185" t="s">
        <v>81</v>
      </c>
      <c r="E2185" s="1" t="s">
        <v>8161</v>
      </c>
      <c r="F2185" t="s">
        <v>7901</v>
      </c>
      <c r="G2185" s="1" t="s">
        <v>7086</v>
      </c>
      <c r="H2185" t="s">
        <v>1655</v>
      </c>
      <c r="I2185" s="10" t="str">
        <f>IFERROR(LEFT(Table1[[#This Row],[ratingOld]],SEARCH("|", Table1[[#This Row],[ratingOld]])-2), AVERAGE(Table1[Ratings]))</f>
        <v>4.1</v>
      </c>
      <c r="J2185" s="1" t="str">
        <f>IF(Table1[[#This Row],[numBuyers]]&lt;&gt;"None",LEFT(Table1[[#This Row],[numBuyers]],SEARCH(" ",Table1[[#This Row],[numBuyers]])-1), "None")</f>
        <v>17</v>
      </c>
      <c r="K2185" s="1">
        <f>IFERROR(LEFT(Table1[[#This Row],[Column1]],SEARCH("k", Table1[[#This Row],[Column1]])-1), 0)</f>
        <v>0</v>
      </c>
      <c r="L2185" s="16" t="str">
        <f>IF(Table1[[#This Row],[Column2]]=0, Table1[[#This Row],[Column1]], Table1[[#This Row],[Column2]]*1000)</f>
        <v>17</v>
      </c>
      <c r="M2185" s="14" t="str">
        <f>IFERROR(MID(Table1[[#This Row],[price]],SEARCH("¹",Table1[[#This Row],[price]])+1, 10), MID(Table1[[#This Row],[price]],SEARCH("Rs. ",Table1[[#This Row],[price]])+4, 10))</f>
        <v>1999</v>
      </c>
      <c r="N2185" s="6" t="str">
        <f>IF(ISNUMBER(SEARCH("Men", Table1[[#This Row],[name]])), "Men", "Women")</f>
        <v>Women</v>
      </c>
      <c r="O2185" s="6"/>
      <c r="P2185" s="6"/>
    </row>
    <row r="2186" spans="1:16" ht="19.8" customHeight="1" x14ac:dyDescent="0.3">
      <c r="A2186" t="s">
        <v>8162</v>
      </c>
      <c r="B2186" t="s">
        <v>8163</v>
      </c>
      <c r="C2186" t="s">
        <v>3718</v>
      </c>
      <c r="D2186" t="s">
        <v>812</v>
      </c>
      <c r="E2186" t="s">
        <v>8164</v>
      </c>
      <c r="F2186" t="s">
        <v>21</v>
      </c>
      <c r="G2186" s="1" t="s">
        <v>8165</v>
      </c>
      <c r="H2186" t="s">
        <v>8166</v>
      </c>
      <c r="I2186" s="10" t="str">
        <f>IFERROR(LEFT(Table1[[#This Row],[ratingOld]],SEARCH("|", Table1[[#This Row],[ratingOld]])-2), AVERAGE(Table1[Ratings]))</f>
        <v>4.3</v>
      </c>
      <c r="J2186" s="1" t="str">
        <f>IF(Table1[[#This Row],[numBuyers]]&lt;&gt;"None",LEFT(Table1[[#This Row],[numBuyers]],SEARCH(" ",Table1[[#This Row],[numBuyers]])-1), "None")</f>
        <v>663</v>
      </c>
      <c r="K2186" s="1">
        <f>IFERROR(LEFT(Table1[[#This Row],[Column1]],SEARCH("k", Table1[[#This Row],[Column1]])-1), 0)</f>
        <v>0</v>
      </c>
      <c r="L2186" s="16" t="str">
        <f>IF(Table1[[#This Row],[Column2]]=0, Table1[[#This Row],[Column1]], Table1[[#This Row],[Column2]]*1000)</f>
        <v>663</v>
      </c>
      <c r="M2186" s="14" t="str">
        <f>IFERROR(MID(Table1[[#This Row],[price]],SEARCH("¹",Table1[[#This Row],[price]])+1, 10), MID(Table1[[#This Row],[price]],SEARCH("Rs. ",Table1[[#This Row],[price]])+4, 10))</f>
        <v>351</v>
      </c>
      <c r="N2186" s="6" t="str">
        <f>IF(ISNUMBER(SEARCH("Men", Table1[[#This Row],[name]])), "Men", "Women")</f>
        <v>Women</v>
      </c>
      <c r="O2186" s="6"/>
      <c r="P2186" s="6"/>
    </row>
    <row r="2187" spans="1:16" ht="19.8" customHeight="1" x14ac:dyDescent="0.3">
      <c r="A2187" t="s">
        <v>240</v>
      </c>
      <c r="B2187" t="s">
        <v>542</v>
      </c>
      <c r="C2187" t="s">
        <v>543</v>
      </c>
      <c r="D2187" t="s">
        <v>544</v>
      </c>
      <c r="E2187" s="1" t="s">
        <v>545</v>
      </c>
      <c r="F2187" s="1" t="s">
        <v>546</v>
      </c>
      <c r="G2187" s="1" t="s">
        <v>547</v>
      </c>
      <c r="H2187" t="s">
        <v>530</v>
      </c>
      <c r="I2187" s="10" t="str">
        <f>IFERROR(LEFT(Table1[[#This Row],[ratingOld]],SEARCH("|", Table1[[#This Row],[ratingOld]])-2), AVERAGE(Table1[Ratings]))</f>
        <v>4.2</v>
      </c>
      <c r="J2187" s="1" t="str">
        <f>IF(Table1[[#This Row],[numBuyers]]&lt;&gt;"None",LEFT(Table1[[#This Row],[numBuyers]],SEARCH(" ",Table1[[#This Row],[numBuyers]])-1), "None")</f>
        <v>6</v>
      </c>
      <c r="K2187" s="1">
        <f>IFERROR(LEFT(Table1[[#This Row],[Column1]],SEARCH("k", Table1[[#This Row],[Column1]])-1), 0)</f>
        <v>0</v>
      </c>
      <c r="L2187" s="16" t="str">
        <f>IF(Table1[[#This Row],[Column2]]=0, Table1[[#This Row],[Column1]], Table1[[#This Row],[Column2]]*1000)</f>
        <v>6</v>
      </c>
      <c r="M2187" s="14" t="str">
        <f>IFERROR(MID(Table1[[#This Row],[price]],SEARCH("¹",Table1[[#This Row],[price]])+1, 10), MID(Table1[[#This Row],[price]],SEARCH("Rs. ",Table1[[#This Row],[price]])+4, 10))</f>
        <v>2249</v>
      </c>
      <c r="N2187" s="6" t="str">
        <f>IF(ISNUMBER(SEARCH("Men", Table1[[#This Row],[name]])), "Men", "Women")</f>
        <v>Women</v>
      </c>
      <c r="O2187" s="6"/>
      <c r="P2187" s="6"/>
    </row>
    <row r="2188" spans="1:16" ht="19.8" customHeight="1" x14ac:dyDescent="0.3">
      <c r="A2188" t="s">
        <v>7809</v>
      </c>
      <c r="B2188" t="s">
        <v>8167</v>
      </c>
      <c r="C2188" t="s">
        <v>1859</v>
      </c>
      <c r="D2188" t="s">
        <v>2319</v>
      </c>
      <c r="E2188" s="1" t="s">
        <v>8168</v>
      </c>
      <c r="F2188" t="s">
        <v>3237</v>
      </c>
      <c r="G2188" s="1" t="s">
        <v>8169</v>
      </c>
      <c r="H2188" t="s">
        <v>2480</v>
      </c>
      <c r="I2188" s="10" t="str">
        <f>IFERROR(LEFT(Table1[[#This Row],[ratingOld]],SEARCH("|", Table1[[#This Row],[ratingOld]])-2), AVERAGE(Table1[Ratings]))</f>
        <v>3.9</v>
      </c>
      <c r="J2188" s="1" t="str">
        <f>IF(Table1[[#This Row],[numBuyers]]&lt;&gt;"None",LEFT(Table1[[#This Row],[numBuyers]],SEARCH(" ",Table1[[#This Row],[numBuyers]])-1), "None")</f>
        <v>848</v>
      </c>
      <c r="K2188" s="1">
        <f>IFERROR(LEFT(Table1[[#This Row],[Column1]],SEARCH("k", Table1[[#This Row],[Column1]])-1), 0)</f>
        <v>0</v>
      </c>
      <c r="L2188" s="16" t="str">
        <f>IF(Table1[[#This Row],[Column2]]=0, Table1[[#This Row],[Column1]], Table1[[#This Row],[Column2]]*1000)</f>
        <v>848</v>
      </c>
      <c r="M2188" s="14" t="str">
        <f>IFERROR(MID(Table1[[#This Row],[price]],SEARCH("¹",Table1[[#This Row],[price]])+1, 10), MID(Table1[[#This Row],[price]],SEARCH("Rs. ",Table1[[#This Row],[price]])+4, 10))</f>
        <v>839</v>
      </c>
      <c r="N2188" s="6" t="str">
        <f>IF(ISNUMBER(SEARCH("Men", Table1[[#This Row],[name]])), "Men", "Women")</f>
        <v>Men</v>
      </c>
      <c r="O2188" s="6"/>
      <c r="P2188" s="6"/>
    </row>
    <row r="2189" spans="1:16" ht="19.8" customHeight="1" x14ac:dyDescent="0.3">
      <c r="A2189" t="s">
        <v>3201</v>
      </c>
      <c r="B2189" t="s">
        <v>8170</v>
      </c>
      <c r="C2189" t="s">
        <v>37</v>
      </c>
      <c r="D2189" t="s">
        <v>459</v>
      </c>
      <c r="E2189" s="1" t="s">
        <v>8171</v>
      </c>
      <c r="F2189" t="s">
        <v>3237</v>
      </c>
      <c r="G2189" s="1" t="s">
        <v>1437</v>
      </c>
      <c r="H2189" t="s">
        <v>154</v>
      </c>
      <c r="I2189" s="10" t="str">
        <f>IFERROR(LEFT(Table1[[#This Row],[ratingOld]],SEARCH("|", Table1[[#This Row],[ratingOld]])-2), AVERAGE(Table1[Ratings]))</f>
        <v>4.3</v>
      </c>
      <c r="J2189" s="1" t="str">
        <f>IF(Table1[[#This Row],[numBuyers]]&lt;&gt;"None",LEFT(Table1[[#This Row],[numBuyers]],SEARCH(" ",Table1[[#This Row],[numBuyers]])-1), "None")</f>
        <v>1.6k</v>
      </c>
      <c r="K2189" s="1" t="str">
        <f>IFERROR(LEFT(Table1[[#This Row],[Column1]],SEARCH("k", Table1[[#This Row],[Column1]])-1), 0)</f>
        <v>1.6</v>
      </c>
      <c r="L2189" s="16">
        <f>IF(Table1[[#This Row],[Column2]]=0, Table1[[#This Row],[Column1]], Table1[[#This Row],[Column2]]*1000)</f>
        <v>1600</v>
      </c>
      <c r="M2189" s="14" t="str">
        <f>IFERROR(MID(Table1[[#This Row],[price]],SEARCH("¹",Table1[[#This Row],[price]])+1, 10), MID(Table1[[#This Row],[price]],SEARCH("Rs. ",Table1[[#This Row],[price]])+4, 10))</f>
        <v>999</v>
      </c>
      <c r="N2189" s="6" t="str">
        <f>IF(ISNUMBER(SEARCH("Men", Table1[[#This Row],[name]])), "Men", "Women")</f>
        <v>Men</v>
      </c>
      <c r="O2189" s="6"/>
      <c r="P2189" s="6"/>
    </row>
    <row r="2190" spans="1:16" ht="19.8" customHeight="1" x14ac:dyDescent="0.3">
      <c r="A2190" t="s">
        <v>104</v>
      </c>
      <c r="B2190" t="s">
        <v>561</v>
      </c>
      <c r="C2190" t="s">
        <v>562</v>
      </c>
      <c r="D2190" t="s">
        <v>68</v>
      </c>
      <c r="E2190" s="1" t="s">
        <v>563</v>
      </c>
      <c r="F2190" s="1" t="s">
        <v>108</v>
      </c>
      <c r="G2190" s="1" t="s">
        <v>564</v>
      </c>
      <c r="H2190" t="s">
        <v>197</v>
      </c>
      <c r="I2190" s="10" t="str">
        <f>IFERROR(LEFT(Table1[[#This Row],[ratingOld]],SEARCH("|", Table1[[#This Row],[ratingOld]])-2), AVERAGE(Table1[Ratings]))</f>
        <v>4.5</v>
      </c>
      <c r="J2190" s="1" t="str">
        <f>IF(Table1[[#This Row],[numBuyers]]&lt;&gt;"None",LEFT(Table1[[#This Row],[numBuyers]],SEARCH(" ",Table1[[#This Row],[numBuyers]])-1), "None")</f>
        <v>42</v>
      </c>
      <c r="K2190" s="1">
        <f>IFERROR(LEFT(Table1[[#This Row],[Column1]],SEARCH("k", Table1[[#This Row],[Column1]])-1), 0)</f>
        <v>0</v>
      </c>
      <c r="L2190" s="16" t="str">
        <f>IF(Table1[[#This Row],[Column2]]=0, Table1[[#This Row],[Column1]], Table1[[#This Row],[Column2]]*1000)</f>
        <v>42</v>
      </c>
      <c r="M2190" s="14" t="str">
        <f>IFERROR(MID(Table1[[#This Row],[price]],SEARCH("¹",Table1[[#This Row],[price]])+1, 10), MID(Table1[[#This Row],[price]],SEARCH("Rs. ",Table1[[#This Row],[price]])+4, 10))</f>
        <v>1574</v>
      </c>
      <c r="N2190" s="6" t="str">
        <f>IF(ISNUMBER(SEARCH("Men", Table1[[#This Row],[name]])), "Men", "Women")</f>
        <v>Women</v>
      </c>
      <c r="O2190" s="6"/>
      <c r="P2190" s="6"/>
    </row>
    <row r="2191" spans="1:16" ht="19.8" customHeight="1" x14ac:dyDescent="0.3">
      <c r="A2191" t="s">
        <v>7872</v>
      </c>
      <c r="B2191" t="s">
        <v>8172</v>
      </c>
      <c r="C2191" t="s">
        <v>37</v>
      </c>
      <c r="D2191" t="s">
        <v>230</v>
      </c>
      <c r="E2191" s="1" t="s">
        <v>8173</v>
      </c>
      <c r="F2191" t="s">
        <v>3237</v>
      </c>
      <c r="G2191" s="1" t="s">
        <v>7835</v>
      </c>
      <c r="H2191" t="s">
        <v>364</v>
      </c>
      <c r="I2191" s="10" t="str">
        <f>IFERROR(LEFT(Table1[[#This Row],[ratingOld]],SEARCH("|", Table1[[#This Row],[ratingOld]])-2), AVERAGE(Table1[Ratings]))</f>
        <v>4.3</v>
      </c>
      <c r="J2191" s="1" t="str">
        <f>IF(Table1[[#This Row],[numBuyers]]&lt;&gt;"None",LEFT(Table1[[#This Row],[numBuyers]],SEARCH(" ",Table1[[#This Row],[numBuyers]])-1), "None")</f>
        <v>1.8k</v>
      </c>
      <c r="K2191" s="1" t="str">
        <f>IFERROR(LEFT(Table1[[#This Row],[Column1]],SEARCH("k", Table1[[#This Row],[Column1]])-1), 0)</f>
        <v>1.8</v>
      </c>
      <c r="L2191" s="16">
        <f>IF(Table1[[#This Row],[Column2]]=0, Table1[[#This Row],[Column1]], Table1[[#This Row],[Column2]]*1000)</f>
        <v>1800</v>
      </c>
      <c r="M2191" s="14" t="str">
        <f>IFERROR(MID(Table1[[#This Row],[price]],SEARCH("¹",Table1[[#This Row],[price]])+1, 10), MID(Table1[[#This Row],[price]],SEARCH("Rs. ",Table1[[#This Row],[price]])+4, 10))</f>
        <v>999</v>
      </c>
      <c r="N2191" s="6" t="str">
        <f>IF(ISNUMBER(SEARCH("Men", Table1[[#This Row],[name]])), "Men", "Women")</f>
        <v>Men</v>
      </c>
      <c r="O2191" s="6"/>
      <c r="P2191" s="6"/>
    </row>
    <row r="2192" spans="1:16" ht="19.8" customHeight="1" x14ac:dyDescent="0.3">
      <c r="A2192" t="s">
        <v>1623</v>
      </c>
      <c r="B2192" t="s">
        <v>8174</v>
      </c>
      <c r="C2192" t="s">
        <v>429</v>
      </c>
      <c r="D2192" t="s">
        <v>5028</v>
      </c>
      <c r="E2192" s="1" t="s">
        <v>8175</v>
      </c>
      <c r="F2192" s="1" t="s">
        <v>823</v>
      </c>
      <c r="G2192" s="1" t="s">
        <v>2879</v>
      </c>
      <c r="H2192" t="s">
        <v>440</v>
      </c>
      <c r="I2192" s="10" t="str">
        <f>IFERROR(LEFT(Table1[[#This Row],[ratingOld]],SEARCH("|", Table1[[#This Row],[ratingOld]])-2), AVERAGE(Table1[Ratings]))</f>
        <v>4.3</v>
      </c>
      <c r="J2192" s="1" t="str">
        <f>IF(Table1[[#This Row],[numBuyers]]&lt;&gt;"None",LEFT(Table1[[#This Row],[numBuyers]],SEARCH(" ",Table1[[#This Row],[numBuyers]])-1), "None")</f>
        <v>1.4k</v>
      </c>
      <c r="K2192" s="1" t="str">
        <f>IFERROR(LEFT(Table1[[#This Row],[Column1]],SEARCH("k", Table1[[#This Row],[Column1]])-1), 0)</f>
        <v>1.4</v>
      </c>
      <c r="L2192" s="16">
        <f>IF(Table1[[#This Row],[Column2]]=0, Table1[[#This Row],[Column1]], Table1[[#This Row],[Column2]]*1000)</f>
        <v>1400</v>
      </c>
      <c r="M2192" s="14" t="str">
        <f>IFERROR(MID(Table1[[#This Row],[price]],SEARCH("¹",Table1[[#This Row],[price]])+1, 10), MID(Table1[[#This Row],[price]],SEARCH("Rs. ",Table1[[#This Row],[price]])+4, 10))</f>
        <v>649</v>
      </c>
      <c r="N2192" s="6" t="str">
        <f>IF(ISNUMBER(SEARCH("Men", Table1[[#This Row],[name]])), "Men", "Women")</f>
        <v>Men</v>
      </c>
      <c r="O2192" s="6"/>
      <c r="P2192" s="6"/>
    </row>
    <row r="2193" spans="1:16" ht="19.8" hidden="1" customHeight="1" x14ac:dyDescent="0.3">
      <c r="A2193" t="s">
        <v>8176</v>
      </c>
      <c r="B2193" t="s">
        <v>8177</v>
      </c>
      <c r="C2193" t="s">
        <v>967</v>
      </c>
      <c r="D2193" t="s">
        <v>8178</v>
      </c>
      <c r="E2193" s="1" t="s">
        <v>8179</v>
      </c>
      <c r="F2193" t="s">
        <v>3237</v>
      </c>
      <c r="G2193" t="s">
        <v>21</v>
      </c>
      <c r="H2193" t="s">
        <v>21</v>
      </c>
      <c r="I2193" s="1" t="str">
        <f ca="1">IFERROR(LEFT(Table1[[#This Row],[ratingOld]],SEARCH("|", Table1[[#This Row],[ratingOld]])-2), AVERAGE(Table1[Ratings]))</f>
        <v>4.4</v>
      </c>
      <c r="J2193" s="1" t="str">
        <f>IF(Table1[[#This Row],[numBuyers]]&lt;&gt;"None",LEFT(Table1[[#This Row],[numBuyers]],SEARCH(" ",Table1[[#This Row],[numBuyers]])-1), "None")</f>
        <v>None</v>
      </c>
      <c r="K2193" s="1">
        <f>IFERROR(LEFT(Table1[[#This Row],[Column1]],SEARCH("k", Table1[[#This Row],[Column1]])-1), 0)</f>
        <v>0</v>
      </c>
      <c r="L2193" s="6" t="str">
        <f>IF(Table1[[#This Row],[Column2]]=0, Table1[[#This Row],[Column1]], Table1[[#This Row],[Column2]]*1000)</f>
        <v>None</v>
      </c>
      <c r="M2193" s="6" t="str">
        <f>IFERROR(MID(Table1[[#This Row],[price]],SEARCH("¹",Table1[[#This Row],[price]])+1, 10), MID(Table1[[#This Row],[price]],SEARCH("Rs. ",Table1[[#This Row],[price]])+4, 10))</f>
        <v>1799</v>
      </c>
      <c r="N2193" s="6" t="str">
        <f>IF(ISNUMBER(SEARCH("Men", Table1[[#This Row],[name]])), "Men", "Women")</f>
        <v>Women</v>
      </c>
      <c r="O2193" s="6" t="str">
        <f>TRIM(RIGHT(SUBSTITUTE(Table1[[#This Row],[name]], " ", REPT(" ", 100)), 100))</f>
        <v>Dupatta</v>
      </c>
      <c r="P219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194" spans="1:16" ht="19.8" customHeight="1" x14ac:dyDescent="0.3">
      <c r="A2194" t="s">
        <v>8180</v>
      </c>
      <c r="B2194" t="s">
        <v>8181</v>
      </c>
      <c r="C2194" t="s">
        <v>1671</v>
      </c>
      <c r="D2194" t="s">
        <v>360</v>
      </c>
      <c r="E2194" s="1" t="s">
        <v>8182</v>
      </c>
      <c r="F2194" t="s">
        <v>3237</v>
      </c>
      <c r="G2194" s="1" t="s">
        <v>552</v>
      </c>
      <c r="H2194" t="s">
        <v>78</v>
      </c>
      <c r="I2194" s="10" t="str">
        <f>IFERROR(LEFT(Table1[[#This Row],[ratingOld]],SEARCH("|", Table1[[#This Row],[ratingOld]])-2), AVERAGE(Table1[Ratings]))</f>
        <v>4.3</v>
      </c>
      <c r="J2194" s="1" t="str">
        <f>IF(Table1[[#This Row],[numBuyers]]&lt;&gt;"None",LEFT(Table1[[#This Row],[numBuyers]],SEARCH(" ",Table1[[#This Row],[numBuyers]])-1), "None")</f>
        <v>1.2k</v>
      </c>
      <c r="K2194" s="1" t="str">
        <f>IFERROR(LEFT(Table1[[#This Row],[Column1]],SEARCH("k", Table1[[#This Row],[Column1]])-1), 0)</f>
        <v>1.2</v>
      </c>
      <c r="L2194" s="16">
        <f>IF(Table1[[#This Row],[Column2]]=0, Table1[[#This Row],[Column1]], Table1[[#This Row],[Column2]]*1000)</f>
        <v>1200</v>
      </c>
      <c r="M2194" s="14" t="str">
        <f>IFERROR(MID(Table1[[#This Row],[price]],SEARCH("¹",Table1[[#This Row],[price]])+1, 10), MID(Table1[[#This Row],[price]],SEARCH("Rs. ",Table1[[#This Row],[price]])+4, 10))</f>
        <v>778</v>
      </c>
      <c r="N2194" s="6" t="str">
        <f>IF(ISNUMBER(SEARCH("Men", Table1[[#This Row],[name]])), "Men", "Women")</f>
        <v>Men</v>
      </c>
      <c r="O2194" s="6"/>
      <c r="P2194" s="6"/>
    </row>
    <row r="2195" spans="1:16" ht="19.8" customHeight="1" x14ac:dyDescent="0.3">
      <c r="A2195" t="s">
        <v>7809</v>
      </c>
      <c r="B2195" t="s">
        <v>8183</v>
      </c>
      <c r="C2195" t="s">
        <v>7811</v>
      </c>
      <c r="D2195" t="s">
        <v>984</v>
      </c>
      <c r="E2195" s="1" t="s">
        <v>8184</v>
      </c>
      <c r="F2195" t="s">
        <v>3237</v>
      </c>
      <c r="G2195" s="1" t="s">
        <v>45</v>
      </c>
      <c r="H2195" t="s">
        <v>46</v>
      </c>
      <c r="I2195" s="10" t="str">
        <f>IFERROR(LEFT(Table1[[#This Row],[ratingOld]],SEARCH("|", Table1[[#This Row],[ratingOld]])-2), AVERAGE(Table1[Ratings]))</f>
        <v>4.2</v>
      </c>
      <c r="J2195" s="1" t="str">
        <f>IF(Table1[[#This Row],[numBuyers]]&lt;&gt;"None",LEFT(Table1[[#This Row],[numBuyers]],SEARCH(" ",Table1[[#This Row],[numBuyers]])-1), "None")</f>
        <v>3.7k</v>
      </c>
      <c r="K2195" s="1" t="str">
        <f>IFERROR(LEFT(Table1[[#This Row],[Column1]],SEARCH("k", Table1[[#This Row],[Column1]])-1), 0)</f>
        <v>3.7</v>
      </c>
      <c r="L2195" s="16">
        <f>IF(Table1[[#This Row],[Column2]]=0, Table1[[#This Row],[Column1]], Table1[[#This Row],[Column2]]*1000)</f>
        <v>3700</v>
      </c>
      <c r="M2195" s="14" t="str">
        <f>IFERROR(MID(Table1[[#This Row],[price]],SEARCH("¹",Table1[[#This Row],[price]])+1, 10), MID(Table1[[#This Row],[price]],SEARCH("Rs. ",Table1[[#This Row],[price]])+4, 10))</f>
        <v>887</v>
      </c>
      <c r="N2195" s="6" t="str">
        <f>IF(ISNUMBER(SEARCH("Men", Table1[[#This Row],[name]])), "Men", "Women")</f>
        <v>Men</v>
      </c>
      <c r="O2195" s="6"/>
      <c r="P2195" s="6"/>
    </row>
    <row r="2196" spans="1:16" ht="19.8" customHeight="1" x14ac:dyDescent="0.3">
      <c r="A2196" t="s">
        <v>8048</v>
      </c>
      <c r="B2196" t="s">
        <v>8185</v>
      </c>
      <c r="C2196" t="s">
        <v>3898</v>
      </c>
      <c r="D2196" t="s">
        <v>2294</v>
      </c>
      <c r="E2196" s="1" t="s">
        <v>8186</v>
      </c>
      <c r="F2196" t="s">
        <v>7901</v>
      </c>
      <c r="G2196" s="1" t="s">
        <v>8187</v>
      </c>
      <c r="H2196" t="s">
        <v>2917</v>
      </c>
      <c r="I2196" s="10" t="str">
        <f>IFERROR(LEFT(Table1[[#This Row],[ratingOld]],SEARCH("|", Table1[[#This Row],[ratingOld]])-2), AVERAGE(Table1[Ratings]))</f>
        <v>3.7</v>
      </c>
      <c r="J2196" s="1" t="str">
        <f>IF(Table1[[#This Row],[numBuyers]]&lt;&gt;"None",LEFT(Table1[[#This Row],[numBuyers]],SEARCH(" ",Table1[[#This Row],[numBuyers]])-1), "None")</f>
        <v>50</v>
      </c>
      <c r="K2196" s="1">
        <f>IFERROR(LEFT(Table1[[#This Row],[Column1]],SEARCH("k", Table1[[#This Row],[Column1]])-1), 0)</f>
        <v>0</v>
      </c>
      <c r="L2196" s="16" t="str">
        <f>IF(Table1[[#This Row],[Column2]]=0, Table1[[#This Row],[Column1]], Table1[[#This Row],[Column2]]*1000)</f>
        <v>50</v>
      </c>
      <c r="M2196" s="14" t="str">
        <f>IFERROR(MID(Table1[[#This Row],[price]],SEARCH("¹",Table1[[#This Row],[price]])+1, 10), MID(Table1[[#This Row],[price]],SEARCH("Rs. ",Table1[[#This Row],[price]])+4, 10))</f>
        <v>1839</v>
      </c>
      <c r="N2196" s="6" t="str">
        <f>IF(ISNUMBER(SEARCH("Men", Table1[[#This Row],[name]])), "Men", "Women")</f>
        <v>Women</v>
      </c>
      <c r="O2196" s="6"/>
      <c r="P2196" s="6"/>
    </row>
    <row r="2197" spans="1:16" ht="19.8" customHeight="1" x14ac:dyDescent="0.3">
      <c r="A2197" t="s">
        <v>7831</v>
      </c>
      <c r="B2197" t="s">
        <v>8188</v>
      </c>
      <c r="C2197" t="s">
        <v>8189</v>
      </c>
      <c r="D2197" t="s">
        <v>2812</v>
      </c>
      <c r="E2197" s="1" t="s">
        <v>8190</v>
      </c>
      <c r="F2197" s="1" t="s">
        <v>7834</v>
      </c>
      <c r="G2197" s="1" t="s">
        <v>1248</v>
      </c>
      <c r="H2197" t="s">
        <v>78</v>
      </c>
      <c r="I2197" s="10" t="str">
        <f>IFERROR(LEFT(Table1[[#This Row],[ratingOld]],SEARCH("|", Table1[[#This Row],[ratingOld]])-2), AVERAGE(Table1[Ratings]))</f>
        <v>4.2</v>
      </c>
      <c r="J2197" s="1" t="str">
        <f>IF(Table1[[#This Row],[numBuyers]]&lt;&gt;"None",LEFT(Table1[[#This Row],[numBuyers]],SEARCH(" ",Table1[[#This Row],[numBuyers]])-1), "None")</f>
        <v>1.2k</v>
      </c>
      <c r="K2197" s="1" t="str">
        <f>IFERROR(LEFT(Table1[[#This Row],[Column1]],SEARCH("k", Table1[[#This Row],[Column1]])-1), 0)</f>
        <v>1.2</v>
      </c>
      <c r="L2197" s="16">
        <f>IF(Table1[[#This Row],[Column2]]=0, Table1[[#This Row],[Column1]], Table1[[#This Row],[Column2]]*1000)</f>
        <v>1200</v>
      </c>
      <c r="M2197" s="14" t="str">
        <f>IFERROR(MID(Table1[[#This Row],[price]],SEARCH("¹",Table1[[#This Row],[price]])+1, 10), MID(Table1[[#This Row],[price]],SEARCH("Rs. ",Table1[[#This Row],[price]])+4, 10))</f>
        <v>725</v>
      </c>
      <c r="N2197" s="6" t="str">
        <f>IF(ISNUMBER(SEARCH("Men", Table1[[#This Row],[name]])), "Men", "Women")</f>
        <v>Women</v>
      </c>
      <c r="O2197" s="6"/>
      <c r="P2197" s="6"/>
    </row>
    <row r="2198" spans="1:16" ht="19.8" customHeight="1" x14ac:dyDescent="0.3">
      <c r="A2198" t="s">
        <v>8191</v>
      </c>
      <c r="B2198" t="s">
        <v>8192</v>
      </c>
      <c r="C2198" t="s">
        <v>6984</v>
      </c>
      <c r="D2198" t="s">
        <v>194</v>
      </c>
      <c r="E2198" s="1" t="s">
        <v>8193</v>
      </c>
      <c r="F2198" t="s">
        <v>7930</v>
      </c>
      <c r="G2198" s="1" t="s">
        <v>3929</v>
      </c>
      <c r="H2198" t="s">
        <v>3930</v>
      </c>
      <c r="I2198" s="10" t="str">
        <f>IFERROR(LEFT(Table1[[#This Row],[ratingOld]],SEARCH("|", Table1[[#This Row],[ratingOld]])-2), AVERAGE(Table1[Ratings]))</f>
        <v>4.3</v>
      </c>
      <c r="J2198" s="1" t="str">
        <f>IF(Table1[[#This Row],[numBuyers]]&lt;&gt;"None",LEFT(Table1[[#This Row],[numBuyers]],SEARCH(" ",Table1[[#This Row],[numBuyers]])-1), "None")</f>
        <v>252</v>
      </c>
      <c r="K2198" s="1">
        <f>IFERROR(LEFT(Table1[[#This Row],[Column1]],SEARCH("k", Table1[[#This Row],[Column1]])-1), 0)</f>
        <v>0</v>
      </c>
      <c r="L2198" s="16" t="str">
        <f>IF(Table1[[#This Row],[Column2]]=0, Table1[[#This Row],[Column1]], Table1[[#This Row],[Column2]]*1000)</f>
        <v>252</v>
      </c>
      <c r="M2198" s="14" t="str">
        <f>IFERROR(MID(Table1[[#This Row],[price]],SEARCH("¹",Table1[[#This Row],[price]])+1, 10), MID(Table1[[#This Row],[price]],SEARCH("Rs. ",Table1[[#This Row],[price]])+4, 10))</f>
        <v>3149</v>
      </c>
      <c r="N2198" s="6" t="str">
        <f>IF(ISNUMBER(SEARCH("Men", Table1[[#This Row],[name]])), "Men", "Women")</f>
        <v>Men</v>
      </c>
      <c r="O2198" s="6"/>
      <c r="P2198" s="6"/>
    </row>
    <row r="2199" spans="1:16" ht="19.8" customHeight="1" x14ac:dyDescent="0.3">
      <c r="A2199" t="s">
        <v>573</v>
      </c>
      <c r="B2199" t="s">
        <v>574</v>
      </c>
      <c r="C2199" t="s">
        <v>575</v>
      </c>
      <c r="D2199" t="s">
        <v>21</v>
      </c>
      <c r="E2199" t="s">
        <v>576</v>
      </c>
      <c r="F2199" t="s">
        <v>21</v>
      </c>
      <c r="G2199" s="1" t="s">
        <v>159</v>
      </c>
      <c r="H2199" t="s">
        <v>126</v>
      </c>
      <c r="I2199" s="10" t="str">
        <f>IFERROR(LEFT(Table1[[#This Row],[ratingOld]],SEARCH("|", Table1[[#This Row],[ratingOld]])-2), AVERAGE(Table1[Ratings]))</f>
        <v>4.5</v>
      </c>
      <c r="J2199" s="1" t="str">
        <f>IF(Table1[[#This Row],[numBuyers]]&lt;&gt;"None",LEFT(Table1[[#This Row],[numBuyers]],SEARCH(" ",Table1[[#This Row],[numBuyers]])-1), "None")</f>
        <v>2.1k</v>
      </c>
      <c r="K2199" s="1" t="str">
        <f>IFERROR(LEFT(Table1[[#This Row],[Column1]],SEARCH("k", Table1[[#This Row],[Column1]])-1), 0)</f>
        <v>2.1</v>
      </c>
      <c r="L2199" s="16">
        <f>IF(Table1[[#This Row],[Column2]]=0, Table1[[#This Row],[Column1]], Table1[[#This Row],[Column2]]*1000)</f>
        <v>2100</v>
      </c>
      <c r="M2199" s="14" t="str">
        <f>IFERROR(MID(Table1[[#This Row],[price]],SEARCH("¹",Table1[[#This Row],[price]])+1, 10), MID(Table1[[#This Row],[price]],SEARCH("Rs. ",Table1[[#This Row],[price]])+4, 10))</f>
        <v>245</v>
      </c>
      <c r="N2199" s="6" t="str">
        <f>IF(ISNUMBER(SEARCH("Men", Table1[[#This Row],[name]])), "Men", "Women")</f>
        <v>Women</v>
      </c>
      <c r="O2199" s="6"/>
      <c r="P2199" s="6"/>
    </row>
    <row r="2200" spans="1:16" ht="19.8" customHeight="1" x14ac:dyDescent="0.3">
      <c r="A2200" t="s">
        <v>269</v>
      </c>
      <c r="B2200" t="s">
        <v>577</v>
      </c>
      <c r="C2200" t="s">
        <v>578</v>
      </c>
      <c r="D2200" t="s">
        <v>436</v>
      </c>
      <c r="E2200" t="s">
        <v>577</v>
      </c>
      <c r="F2200" t="s">
        <v>21</v>
      </c>
      <c r="G2200" s="1" t="s">
        <v>274</v>
      </c>
      <c r="H2200" t="s">
        <v>275</v>
      </c>
      <c r="I2200" s="10" t="str">
        <f>IFERROR(LEFT(Table1[[#This Row],[ratingOld]],SEARCH("|", Table1[[#This Row],[ratingOld]])-2), AVERAGE(Table1[Ratings]))</f>
        <v>4.6</v>
      </c>
      <c r="J2200" s="1" t="str">
        <f>IF(Table1[[#This Row],[numBuyers]]&lt;&gt;"None",LEFT(Table1[[#This Row],[numBuyers]],SEARCH(" ",Table1[[#This Row],[numBuyers]])-1), "None")</f>
        <v>9.2k</v>
      </c>
      <c r="K2200" s="1" t="str">
        <f>IFERROR(LEFT(Table1[[#This Row],[Column1]],SEARCH("k", Table1[[#This Row],[Column1]])-1), 0)</f>
        <v>9.2</v>
      </c>
      <c r="L2200" s="16">
        <f>IF(Table1[[#This Row],[Column2]]=0, Table1[[#This Row],[Column1]], Table1[[#This Row],[Column2]]*1000)</f>
        <v>9200</v>
      </c>
      <c r="M2200" s="14" t="str">
        <f>IFERROR(MID(Table1[[#This Row],[price]],SEARCH("¹",Table1[[#This Row],[price]])+1, 10), MID(Table1[[#This Row],[price]],SEARCH("Rs. ",Table1[[#This Row],[price]])+4, 10))</f>
        <v>1080</v>
      </c>
      <c r="N2200" s="6" t="str">
        <f>IF(ISNUMBER(SEARCH("Men", Table1[[#This Row],[name]])), "Men", "Women")</f>
        <v>Women</v>
      </c>
      <c r="O2200" s="6"/>
      <c r="P2200" s="6"/>
    </row>
    <row r="2201" spans="1:16" ht="19.8" customHeight="1" x14ac:dyDescent="0.3">
      <c r="A2201" t="s">
        <v>8194</v>
      </c>
      <c r="B2201" t="s">
        <v>8195</v>
      </c>
      <c r="C2201" t="s">
        <v>8196</v>
      </c>
      <c r="D2201" t="s">
        <v>1705</v>
      </c>
      <c r="E2201" s="1" t="s">
        <v>8197</v>
      </c>
      <c r="F2201" s="1" t="s">
        <v>8198</v>
      </c>
      <c r="G2201" s="1" t="s">
        <v>8199</v>
      </c>
      <c r="H2201" t="s">
        <v>3351</v>
      </c>
      <c r="I2201" s="10" t="str">
        <f>IFERROR(LEFT(Table1[[#This Row],[ratingOld]],SEARCH("|", Table1[[#This Row],[ratingOld]])-2), AVERAGE(Table1[Ratings]))</f>
        <v>4.4</v>
      </c>
      <c r="J2201" s="1" t="str">
        <f>IF(Table1[[#This Row],[numBuyers]]&lt;&gt;"None",LEFT(Table1[[#This Row],[numBuyers]],SEARCH(" ",Table1[[#This Row],[numBuyers]])-1), "None")</f>
        <v>452</v>
      </c>
      <c r="K2201" s="1">
        <f>IFERROR(LEFT(Table1[[#This Row],[Column1]],SEARCH("k", Table1[[#This Row],[Column1]])-1), 0)</f>
        <v>0</v>
      </c>
      <c r="L2201" s="16" t="str">
        <f>IF(Table1[[#This Row],[Column2]]=0, Table1[[#This Row],[Column1]], Table1[[#This Row],[Column2]]*1000)</f>
        <v>452</v>
      </c>
      <c r="M2201" s="14" t="str">
        <f>IFERROR(MID(Table1[[#This Row],[price]],SEARCH("¹",Table1[[#This Row],[price]])+1, 10), MID(Table1[[#This Row],[price]],SEARCH("Rs. ",Table1[[#This Row],[price]])+4, 10))</f>
        <v>1405</v>
      </c>
      <c r="N2201" s="6" t="str">
        <f>IF(ISNUMBER(SEARCH("Men", Table1[[#This Row],[name]])), "Men", "Women")</f>
        <v>Men</v>
      </c>
      <c r="O2201" s="6"/>
      <c r="P2201" s="6"/>
    </row>
    <row r="2202" spans="1:16" ht="19.8" customHeight="1" x14ac:dyDescent="0.3">
      <c r="A2202" t="s">
        <v>269</v>
      </c>
      <c r="B2202" t="s">
        <v>577</v>
      </c>
      <c r="C2202" t="s">
        <v>578</v>
      </c>
      <c r="D2202" t="s">
        <v>436</v>
      </c>
      <c r="E2202" t="s">
        <v>577</v>
      </c>
      <c r="F2202" t="s">
        <v>21</v>
      </c>
      <c r="G2202" s="1" t="s">
        <v>274</v>
      </c>
      <c r="H2202" t="s">
        <v>275</v>
      </c>
      <c r="I2202" s="10" t="str">
        <f>IFERROR(LEFT(Table1[[#This Row],[ratingOld]],SEARCH("|", Table1[[#This Row],[ratingOld]])-2), AVERAGE(Table1[Ratings]))</f>
        <v>4.6</v>
      </c>
      <c r="J2202" s="1" t="str">
        <f>IF(Table1[[#This Row],[numBuyers]]&lt;&gt;"None",LEFT(Table1[[#This Row],[numBuyers]],SEARCH(" ",Table1[[#This Row],[numBuyers]])-1), "None")</f>
        <v>9.2k</v>
      </c>
      <c r="K2202" s="1" t="str">
        <f>IFERROR(LEFT(Table1[[#This Row],[Column1]],SEARCH("k", Table1[[#This Row],[Column1]])-1), 0)</f>
        <v>9.2</v>
      </c>
      <c r="L2202" s="16">
        <f>IF(Table1[[#This Row],[Column2]]=0, Table1[[#This Row],[Column1]], Table1[[#This Row],[Column2]]*1000)</f>
        <v>9200</v>
      </c>
      <c r="M2202" s="14" t="str">
        <f>IFERROR(MID(Table1[[#This Row],[price]],SEARCH("¹",Table1[[#This Row],[price]])+1, 10), MID(Table1[[#This Row],[price]],SEARCH("Rs. ",Table1[[#This Row],[price]])+4, 10))</f>
        <v>1080</v>
      </c>
      <c r="N2202" s="6" t="str">
        <f>IF(ISNUMBER(SEARCH("Men", Table1[[#This Row],[name]])), "Men", "Women")</f>
        <v>Women</v>
      </c>
      <c r="O2202" s="6"/>
      <c r="P2202" s="6"/>
    </row>
    <row r="2203" spans="1:16" ht="19.8" customHeight="1" x14ac:dyDescent="0.3">
      <c r="A2203" t="s">
        <v>8194</v>
      </c>
      <c r="B2203" t="s">
        <v>8195</v>
      </c>
      <c r="C2203" t="s">
        <v>8196</v>
      </c>
      <c r="D2203" t="s">
        <v>1705</v>
      </c>
      <c r="E2203" s="1" t="s">
        <v>8197</v>
      </c>
      <c r="F2203" s="1" t="s">
        <v>8198</v>
      </c>
      <c r="G2203" s="1" t="s">
        <v>8199</v>
      </c>
      <c r="H2203" t="s">
        <v>3351</v>
      </c>
      <c r="I2203" s="10" t="str">
        <f>IFERROR(LEFT(Table1[[#This Row],[ratingOld]],SEARCH("|", Table1[[#This Row],[ratingOld]])-2), AVERAGE(Table1[Ratings]))</f>
        <v>4.4</v>
      </c>
      <c r="J2203" s="1" t="str">
        <f>IF(Table1[[#This Row],[numBuyers]]&lt;&gt;"None",LEFT(Table1[[#This Row],[numBuyers]],SEARCH(" ",Table1[[#This Row],[numBuyers]])-1), "None")</f>
        <v>452</v>
      </c>
      <c r="K2203" s="1">
        <f>IFERROR(LEFT(Table1[[#This Row],[Column1]],SEARCH("k", Table1[[#This Row],[Column1]])-1), 0)</f>
        <v>0</v>
      </c>
      <c r="L2203" s="16" t="str">
        <f>IF(Table1[[#This Row],[Column2]]=0, Table1[[#This Row],[Column1]], Table1[[#This Row],[Column2]]*1000)</f>
        <v>452</v>
      </c>
      <c r="M2203" s="14" t="str">
        <f>IFERROR(MID(Table1[[#This Row],[price]],SEARCH("¹",Table1[[#This Row],[price]])+1, 10), MID(Table1[[#This Row],[price]],SEARCH("Rs. ",Table1[[#This Row],[price]])+4, 10))</f>
        <v>1405</v>
      </c>
      <c r="N2203" s="6" t="str">
        <f>IF(ISNUMBER(SEARCH("Men", Table1[[#This Row],[name]])), "Men", "Women")</f>
        <v>Men</v>
      </c>
      <c r="O2203" s="6"/>
      <c r="P2203" s="6"/>
    </row>
    <row r="2204" spans="1:16" ht="19.8" customHeight="1" x14ac:dyDescent="0.3">
      <c r="A2204" t="s">
        <v>403</v>
      </c>
      <c r="B2204" t="s">
        <v>8200</v>
      </c>
      <c r="C2204" t="s">
        <v>2046</v>
      </c>
      <c r="D2204" t="s">
        <v>526</v>
      </c>
      <c r="E2204" s="1" t="s">
        <v>8201</v>
      </c>
      <c r="F2204" s="1" t="s">
        <v>3968</v>
      </c>
      <c r="G2204" s="1" t="s">
        <v>8202</v>
      </c>
      <c r="H2204" t="s">
        <v>1494</v>
      </c>
      <c r="I2204" s="10" t="str">
        <f>IFERROR(LEFT(Table1[[#This Row],[ratingOld]],SEARCH("|", Table1[[#This Row],[ratingOld]])-2), AVERAGE(Table1[Ratings]))</f>
        <v>4.4</v>
      </c>
      <c r="J2204" s="1" t="str">
        <f>IF(Table1[[#This Row],[numBuyers]]&lt;&gt;"None",LEFT(Table1[[#This Row],[numBuyers]],SEARCH(" ",Table1[[#This Row],[numBuyers]])-1), "None")</f>
        <v>90</v>
      </c>
      <c r="K2204" s="1">
        <f>IFERROR(LEFT(Table1[[#This Row],[Column1]],SEARCH("k", Table1[[#This Row],[Column1]])-1), 0)</f>
        <v>0</v>
      </c>
      <c r="L2204" s="16" t="str">
        <f>IF(Table1[[#This Row],[Column2]]=0, Table1[[#This Row],[Column1]], Table1[[#This Row],[Column2]]*1000)</f>
        <v>90</v>
      </c>
      <c r="M2204" s="14" t="str">
        <f>IFERROR(MID(Table1[[#This Row],[price]],SEARCH("¹",Table1[[#This Row],[price]])+1, 10), MID(Table1[[#This Row],[price]],SEARCH("Rs. ",Table1[[#This Row],[price]])+4, 10))</f>
        <v>1949</v>
      </c>
      <c r="N2204" s="6" t="str">
        <f>IF(ISNUMBER(SEARCH("Men", Table1[[#This Row],[name]])), "Men", "Women")</f>
        <v>Men</v>
      </c>
      <c r="O2204" s="6"/>
      <c r="P2204" s="6"/>
    </row>
    <row r="2205" spans="1:16" ht="19.8" customHeight="1" x14ac:dyDescent="0.3">
      <c r="A2205" t="s">
        <v>3201</v>
      </c>
      <c r="B2205" t="s">
        <v>8203</v>
      </c>
      <c r="C2205" t="s">
        <v>200</v>
      </c>
      <c r="D2205" t="s">
        <v>235</v>
      </c>
      <c r="E2205" s="1" t="s">
        <v>8204</v>
      </c>
      <c r="F2205" t="s">
        <v>3237</v>
      </c>
      <c r="G2205" s="1" t="s">
        <v>8205</v>
      </c>
      <c r="H2205" t="s">
        <v>2827</v>
      </c>
      <c r="I2205" s="10" t="str">
        <f>IFERROR(LEFT(Table1[[#This Row],[ratingOld]],SEARCH("|", Table1[[#This Row],[ratingOld]])-2), AVERAGE(Table1[Ratings]))</f>
        <v>3.8</v>
      </c>
      <c r="J2205" s="1" t="str">
        <f>IF(Table1[[#This Row],[numBuyers]]&lt;&gt;"None",LEFT(Table1[[#This Row],[numBuyers]],SEARCH(" ",Table1[[#This Row],[numBuyers]])-1), "None")</f>
        <v>39</v>
      </c>
      <c r="K2205" s="1">
        <f>IFERROR(LEFT(Table1[[#This Row],[Column1]],SEARCH("k", Table1[[#This Row],[Column1]])-1), 0)</f>
        <v>0</v>
      </c>
      <c r="L2205" s="16" t="str">
        <f>IF(Table1[[#This Row],[Column2]]=0, Table1[[#This Row],[Column1]], Table1[[#This Row],[Column2]]*1000)</f>
        <v>39</v>
      </c>
      <c r="M2205" s="14" t="str">
        <f>IFERROR(MID(Table1[[#This Row],[price]],SEARCH("¹",Table1[[#This Row],[price]])+1, 10), MID(Table1[[#This Row],[price]],SEARCH("Rs. ",Table1[[#This Row],[price]])+4, 10))</f>
        <v>1119</v>
      </c>
      <c r="N2205" s="6" t="str">
        <f>IF(ISNUMBER(SEARCH("Men", Table1[[#This Row],[name]])), "Men", "Women")</f>
        <v>Men</v>
      </c>
      <c r="O2205" s="6"/>
      <c r="P2205" s="6"/>
    </row>
    <row r="2206" spans="1:16" ht="19.8" customHeight="1" x14ac:dyDescent="0.3">
      <c r="A2206" t="s">
        <v>7809</v>
      </c>
      <c r="B2206" t="s">
        <v>7864</v>
      </c>
      <c r="C2206" t="s">
        <v>7123</v>
      </c>
      <c r="D2206" t="s">
        <v>984</v>
      </c>
      <c r="E2206" s="1" t="s">
        <v>8206</v>
      </c>
      <c r="F2206" s="1" t="s">
        <v>8207</v>
      </c>
      <c r="G2206" s="1" t="s">
        <v>439</v>
      </c>
      <c r="H2206" t="s">
        <v>440</v>
      </c>
      <c r="I2206" s="10" t="str">
        <f>IFERROR(LEFT(Table1[[#This Row],[ratingOld]],SEARCH("|", Table1[[#This Row],[ratingOld]])-2), AVERAGE(Table1[Ratings]))</f>
        <v>4.1</v>
      </c>
      <c r="J2206" s="1" t="str">
        <f>IF(Table1[[#This Row],[numBuyers]]&lt;&gt;"None",LEFT(Table1[[#This Row],[numBuyers]],SEARCH(" ",Table1[[#This Row],[numBuyers]])-1), "None")</f>
        <v>1.4k</v>
      </c>
      <c r="K2206" s="1" t="str">
        <f>IFERROR(LEFT(Table1[[#This Row],[Column1]],SEARCH("k", Table1[[#This Row],[Column1]])-1), 0)</f>
        <v>1.4</v>
      </c>
      <c r="L2206" s="16">
        <f>IF(Table1[[#This Row],[Column2]]=0, Table1[[#This Row],[Column1]], Table1[[#This Row],[Column2]]*1000)</f>
        <v>1400</v>
      </c>
      <c r="M2206" s="14" t="str">
        <f>IFERROR(MID(Table1[[#This Row],[price]],SEARCH("¹",Table1[[#This Row],[price]])+1, 10), MID(Table1[[#This Row],[price]],SEARCH("Rs. ",Table1[[#This Row],[price]])+4, 10))</f>
        <v>856</v>
      </c>
      <c r="N2206" s="6" t="str">
        <f>IF(ISNUMBER(SEARCH("Men", Table1[[#This Row],[name]])), "Men", "Women")</f>
        <v>Men</v>
      </c>
      <c r="O2206" s="6"/>
      <c r="P2206" s="6"/>
    </row>
    <row r="2207" spans="1:16" ht="19.8" hidden="1" customHeight="1" x14ac:dyDescent="0.3">
      <c r="A2207" t="s">
        <v>8208</v>
      </c>
      <c r="B2207" t="s">
        <v>8209</v>
      </c>
      <c r="C2207" t="s">
        <v>8210</v>
      </c>
      <c r="D2207" t="s">
        <v>673</v>
      </c>
      <c r="E2207" s="1" t="s">
        <v>8211</v>
      </c>
      <c r="F2207" s="1" t="s">
        <v>8212</v>
      </c>
      <c r="G2207" t="s">
        <v>21</v>
      </c>
      <c r="H2207" t="s">
        <v>21</v>
      </c>
      <c r="I2207" s="1" t="str">
        <f ca="1">IFERROR(LEFT(Table1[[#This Row],[ratingOld]],SEARCH("|", Table1[[#This Row],[ratingOld]])-2), AVERAGE(Table1[Ratings]))</f>
        <v>4.4</v>
      </c>
      <c r="J2207" s="1" t="str">
        <f>IF(Table1[[#This Row],[numBuyers]]&lt;&gt;"None",LEFT(Table1[[#This Row],[numBuyers]],SEARCH(" ",Table1[[#This Row],[numBuyers]])-1), "None")</f>
        <v>None</v>
      </c>
      <c r="K2207" s="1">
        <f>IFERROR(LEFT(Table1[[#This Row],[Column1]],SEARCH("k", Table1[[#This Row],[Column1]])-1), 0)</f>
        <v>0</v>
      </c>
      <c r="L2207" s="6" t="str">
        <f>IF(Table1[[#This Row],[Column2]]=0, Table1[[#This Row],[Column1]], Table1[[#This Row],[Column2]]*1000)</f>
        <v>None</v>
      </c>
      <c r="M2207" s="6" t="str">
        <f>IFERROR(MID(Table1[[#This Row],[price]],SEARCH("¹",Table1[[#This Row],[price]])+1, 10), MID(Table1[[#This Row],[price]],SEARCH("Rs. ",Table1[[#This Row],[price]])+4, 10))</f>
        <v>323</v>
      </c>
      <c r="N2207" s="6" t="str">
        <f>IF(ISNUMBER(SEARCH("Men", Table1[[#This Row],[name]])), "Men", "Women")</f>
        <v>Women</v>
      </c>
      <c r="O2207" s="6" t="str">
        <f>TRIM(RIGHT(SUBSTITUTE(Table1[[#This Row],[name]], " ", REPT(" ", 100)), 100))</f>
        <v>T-shirt</v>
      </c>
      <c r="P220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208" spans="1:16" ht="19.8" customHeight="1" x14ac:dyDescent="0.3">
      <c r="A2208" t="s">
        <v>5789</v>
      </c>
      <c r="B2208" t="s">
        <v>8213</v>
      </c>
      <c r="C2208" t="s">
        <v>8214</v>
      </c>
      <c r="D2208" t="s">
        <v>68</v>
      </c>
      <c r="E2208" s="1" t="s">
        <v>8215</v>
      </c>
      <c r="F2208" s="1" t="s">
        <v>8216</v>
      </c>
      <c r="G2208" s="1" t="s">
        <v>8217</v>
      </c>
      <c r="H2208" t="s">
        <v>185</v>
      </c>
      <c r="I2208" s="10" t="str">
        <f>IFERROR(LEFT(Table1[[#This Row],[ratingOld]],SEARCH("|", Table1[[#This Row],[ratingOld]])-2), AVERAGE(Table1[Ratings]))</f>
        <v>4.3</v>
      </c>
      <c r="J2208" s="1" t="str">
        <f>IF(Table1[[#This Row],[numBuyers]]&lt;&gt;"None",LEFT(Table1[[#This Row],[numBuyers]],SEARCH(" ",Table1[[#This Row],[numBuyers]])-1), "None")</f>
        <v>9</v>
      </c>
      <c r="K2208" s="1">
        <f>IFERROR(LEFT(Table1[[#This Row],[Column1]],SEARCH("k", Table1[[#This Row],[Column1]])-1), 0)</f>
        <v>0</v>
      </c>
      <c r="L2208" s="16" t="str">
        <f>IF(Table1[[#This Row],[Column2]]=0, Table1[[#This Row],[Column1]], Table1[[#This Row],[Column2]]*1000)</f>
        <v>9</v>
      </c>
      <c r="M2208" s="14" t="str">
        <f>IFERROR(MID(Table1[[#This Row],[price]],SEARCH("¹",Table1[[#This Row],[price]])+1, 10), MID(Table1[[#This Row],[price]],SEARCH("Rs. ",Table1[[#This Row],[price]])+4, 10))</f>
        <v>1214</v>
      </c>
      <c r="N2208" s="6" t="str">
        <f>IF(ISNUMBER(SEARCH("Men", Table1[[#This Row],[name]])), "Men", "Women")</f>
        <v>Men</v>
      </c>
      <c r="O2208" s="6"/>
      <c r="P2208" s="6"/>
    </row>
    <row r="2209" spans="1:16" ht="19.8" customHeight="1" x14ac:dyDescent="0.3">
      <c r="A2209" t="s">
        <v>8218</v>
      </c>
      <c r="B2209" t="s">
        <v>8219</v>
      </c>
      <c r="C2209" t="s">
        <v>37</v>
      </c>
      <c r="D2209" t="s">
        <v>459</v>
      </c>
      <c r="E2209" s="1" t="s">
        <v>8220</v>
      </c>
      <c r="F2209" t="s">
        <v>8221</v>
      </c>
      <c r="G2209" s="1" t="s">
        <v>8222</v>
      </c>
      <c r="H2209" t="s">
        <v>8223</v>
      </c>
      <c r="I2209" s="10" t="str">
        <f>IFERROR(LEFT(Table1[[#This Row],[ratingOld]],SEARCH("|", Table1[[#This Row],[ratingOld]])-2), AVERAGE(Table1[Ratings]))</f>
        <v>4.2</v>
      </c>
      <c r="J2209" s="1" t="str">
        <f>IF(Table1[[#This Row],[numBuyers]]&lt;&gt;"None",LEFT(Table1[[#This Row],[numBuyers]],SEARCH(" ",Table1[[#This Row],[numBuyers]])-1), "None")</f>
        <v>684</v>
      </c>
      <c r="K2209" s="1">
        <f>IFERROR(LEFT(Table1[[#This Row],[Column1]],SEARCH("k", Table1[[#This Row],[Column1]])-1), 0)</f>
        <v>0</v>
      </c>
      <c r="L2209" s="16" t="str">
        <f>IF(Table1[[#This Row],[Column2]]=0, Table1[[#This Row],[Column1]], Table1[[#This Row],[Column2]]*1000)</f>
        <v>684</v>
      </c>
      <c r="M2209" s="14" t="str">
        <f>IFERROR(MID(Table1[[#This Row],[price]],SEARCH("¹",Table1[[#This Row],[price]])+1, 10), MID(Table1[[#This Row],[price]],SEARCH("Rs. ",Table1[[#This Row],[price]])+4, 10))</f>
        <v>999</v>
      </c>
      <c r="N2209" s="6" t="str">
        <f>IF(ISNUMBER(SEARCH("Men", Table1[[#This Row],[name]])), "Men", "Women")</f>
        <v>Women</v>
      </c>
      <c r="O2209" s="6"/>
      <c r="P2209" s="6"/>
    </row>
    <row r="2210" spans="1:16" ht="19.8" customHeight="1" x14ac:dyDescent="0.3">
      <c r="A2210" t="s">
        <v>168</v>
      </c>
      <c r="B2210" t="s">
        <v>589</v>
      </c>
      <c r="C2210" t="s">
        <v>590</v>
      </c>
      <c r="D2210" t="s">
        <v>18</v>
      </c>
      <c r="E2210" s="1" t="s">
        <v>591</v>
      </c>
      <c r="F2210" s="1" t="s">
        <v>173</v>
      </c>
      <c r="G2210" s="1" t="s">
        <v>592</v>
      </c>
      <c r="H2210" t="s">
        <v>593</v>
      </c>
      <c r="I2210" s="10" t="str">
        <f>IFERROR(LEFT(Table1[[#This Row],[ratingOld]],SEARCH("|", Table1[[#This Row],[ratingOld]])-2), AVERAGE(Table1[Ratings]))</f>
        <v>4.3</v>
      </c>
      <c r="J2210" s="1" t="str">
        <f>IF(Table1[[#This Row],[numBuyers]]&lt;&gt;"None",LEFT(Table1[[#This Row],[numBuyers]],SEARCH(" ",Table1[[#This Row],[numBuyers]])-1), "None")</f>
        <v>391</v>
      </c>
      <c r="K2210" s="1">
        <f>IFERROR(LEFT(Table1[[#This Row],[Column1]],SEARCH("k", Table1[[#This Row],[Column1]])-1), 0)</f>
        <v>0</v>
      </c>
      <c r="L2210" s="16" t="str">
        <f>IF(Table1[[#This Row],[Column2]]=0, Table1[[#This Row],[Column1]], Table1[[#This Row],[Column2]]*1000)</f>
        <v>391</v>
      </c>
      <c r="M2210" s="14" t="str">
        <f>IFERROR(MID(Table1[[#This Row],[price]],SEARCH("¹",Table1[[#This Row],[price]])+1, 10), MID(Table1[[#This Row],[price]],SEARCH("Rs. ",Table1[[#This Row],[price]])+4, 10))</f>
        <v>2697</v>
      </c>
      <c r="N2210" s="6" t="str">
        <f>IF(ISNUMBER(SEARCH("Men", Table1[[#This Row],[name]])), "Men", "Women")</f>
        <v>Women</v>
      </c>
      <c r="O2210" s="6"/>
      <c r="P2210" s="6"/>
    </row>
    <row r="2211" spans="1:16" ht="19.8" customHeight="1" x14ac:dyDescent="0.3">
      <c r="A2211" t="s">
        <v>7849</v>
      </c>
      <c r="B2211" t="s">
        <v>8224</v>
      </c>
      <c r="C2211" t="s">
        <v>853</v>
      </c>
      <c r="D2211" t="s">
        <v>775</v>
      </c>
      <c r="E2211" s="1" t="s">
        <v>8225</v>
      </c>
      <c r="F2211" t="s">
        <v>3237</v>
      </c>
      <c r="G2211" s="1" t="s">
        <v>8226</v>
      </c>
      <c r="H2211" t="s">
        <v>440</v>
      </c>
      <c r="I2211" s="10" t="str">
        <f>IFERROR(LEFT(Table1[[#This Row],[ratingOld]],SEARCH("|", Table1[[#This Row],[ratingOld]])-2), AVERAGE(Table1[Ratings]))</f>
        <v>4</v>
      </c>
      <c r="J2211" s="1" t="str">
        <f>IF(Table1[[#This Row],[numBuyers]]&lt;&gt;"None",LEFT(Table1[[#This Row],[numBuyers]],SEARCH(" ",Table1[[#This Row],[numBuyers]])-1), "None")</f>
        <v>1.4k</v>
      </c>
      <c r="K2211" s="1" t="str">
        <f>IFERROR(LEFT(Table1[[#This Row],[Column1]],SEARCH("k", Table1[[#This Row],[Column1]])-1), 0)</f>
        <v>1.4</v>
      </c>
      <c r="L2211" s="16">
        <f>IF(Table1[[#This Row],[Column2]]=0, Table1[[#This Row],[Column1]], Table1[[#This Row],[Column2]]*1000)</f>
        <v>1400</v>
      </c>
      <c r="M2211" s="14" t="str">
        <f>IFERROR(MID(Table1[[#This Row],[price]],SEARCH("¹",Table1[[#This Row],[price]])+1, 10), MID(Table1[[#This Row],[price]],SEARCH("Rs. ",Table1[[#This Row],[price]])+4, 10))</f>
        <v>1379</v>
      </c>
      <c r="N2211" s="6" t="str">
        <f>IF(ISNUMBER(SEARCH("Men", Table1[[#This Row],[name]])), "Men", "Women")</f>
        <v>Men</v>
      </c>
      <c r="O2211" s="6"/>
      <c r="P2211" s="6"/>
    </row>
    <row r="2212" spans="1:16" ht="19.8" customHeight="1" x14ac:dyDescent="0.3">
      <c r="A2212" t="s">
        <v>7922</v>
      </c>
      <c r="B2212" t="s">
        <v>8227</v>
      </c>
      <c r="C2212" t="s">
        <v>967</v>
      </c>
      <c r="D2212" t="s">
        <v>68</v>
      </c>
      <c r="E2212" s="1" t="s">
        <v>8228</v>
      </c>
      <c r="F2212" s="1" t="s">
        <v>8229</v>
      </c>
      <c r="G2212" s="1" t="s">
        <v>3427</v>
      </c>
      <c r="H2212" t="s">
        <v>110</v>
      </c>
      <c r="I2212" s="10" t="str">
        <f>IFERROR(LEFT(Table1[[#This Row],[ratingOld]],SEARCH("|", Table1[[#This Row],[ratingOld]])-2), AVERAGE(Table1[Ratings]))</f>
        <v>4.5</v>
      </c>
      <c r="J2212" s="1" t="str">
        <f>IF(Table1[[#This Row],[numBuyers]]&lt;&gt;"None",LEFT(Table1[[#This Row],[numBuyers]],SEARCH(" ",Table1[[#This Row],[numBuyers]])-1), "None")</f>
        <v>1.3k</v>
      </c>
      <c r="K2212" s="1" t="str">
        <f>IFERROR(LEFT(Table1[[#This Row],[Column1]],SEARCH("k", Table1[[#This Row],[Column1]])-1), 0)</f>
        <v>1.3</v>
      </c>
      <c r="L2212" s="16">
        <f>IF(Table1[[#This Row],[Column2]]=0, Table1[[#This Row],[Column1]], Table1[[#This Row],[Column2]]*1000)</f>
        <v>1300</v>
      </c>
      <c r="M2212" s="14" t="str">
        <f>IFERROR(MID(Table1[[#This Row],[price]],SEARCH("¹",Table1[[#This Row],[price]])+1, 10), MID(Table1[[#This Row],[price]],SEARCH("Rs. ",Table1[[#This Row],[price]])+4, 10))</f>
        <v>1799</v>
      </c>
      <c r="N2212" s="6" t="str">
        <f>IF(ISNUMBER(SEARCH("Men", Table1[[#This Row],[name]])), "Men", "Women")</f>
        <v>Men</v>
      </c>
      <c r="O2212" s="6"/>
      <c r="P2212" s="6"/>
    </row>
    <row r="2213" spans="1:16" ht="19.8" customHeight="1" x14ac:dyDescent="0.3">
      <c r="A2213" t="s">
        <v>8230</v>
      </c>
      <c r="B2213" t="s">
        <v>8231</v>
      </c>
      <c r="C2213" t="s">
        <v>7278</v>
      </c>
      <c r="D2213" t="s">
        <v>300</v>
      </c>
      <c r="E2213" s="1" t="s">
        <v>8232</v>
      </c>
      <c r="F2213" t="s">
        <v>7930</v>
      </c>
      <c r="G2213" s="1" t="s">
        <v>8233</v>
      </c>
      <c r="H2213" t="s">
        <v>650</v>
      </c>
      <c r="I2213" s="10" t="str">
        <f>IFERROR(LEFT(Table1[[#This Row],[ratingOld]],SEARCH("|", Table1[[#This Row],[ratingOld]])-2), AVERAGE(Table1[Ratings]))</f>
        <v>3.9</v>
      </c>
      <c r="J2213" s="1" t="str">
        <f>IF(Table1[[#This Row],[numBuyers]]&lt;&gt;"None",LEFT(Table1[[#This Row],[numBuyers]],SEARCH(" ",Table1[[#This Row],[numBuyers]])-1), "None")</f>
        <v>211</v>
      </c>
      <c r="K2213" s="1">
        <f>IFERROR(LEFT(Table1[[#This Row],[Column1]],SEARCH("k", Table1[[#This Row],[Column1]])-1), 0)</f>
        <v>0</v>
      </c>
      <c r="L2213" s="16" t="str">
        <f>IF(Table1[[#This Row],[Column2]]=0, Table1[[#This Row],[Column1]], Table1[[#This Row],[Column2]]*1000)</f>
        <v>211</v>
      </c>
      <c r="M2213" s="14" t="str">
        <f>IFERROR(MID(Table1[[#This Row],[price]],SEARCH("¹",Table1[[#This Row],[price]])+1, 10), MID(Table1[[#This Row],[price]],SEARCH("Rs. ",Table1[[#This Row],[price]])+4, 10))</f>
        <v>987</v>
      </c>
      <c r="N2213" s="6" t="str">
        <f>IF(ISNUMBER(SEARCH("Men", Table1[[#This Row],[name]])), "Men", "Women")</f>
        <v>Men</v>
      </c>
      <c r="O2213" s="6"/>
      <c r="P2213" s="6"/>
    </row>
    <row r="2214" spans="1:16" ht="19.8" customHeight="1" x14ac:dyDescent="0.3">
      <c r="A2214" t="s">
        <v>1281</v>
      </c>
      <c r="B2214" t="s">
        <v>8234</v>
      </c>
      <c r="C2214" t="s">
        <v>8235</v>
      </c>
      <c r="D2214" t="s">
        <v>235</v>
      </c>
      <c r="E2214" t="s">
        <v>8236</v>
      </c>
      <c r="F2214" t="s">
        <v>21</v>
      </c>
      <c r="G2214" s="1" t="s">
        <v>8237</v>
      </c>
      <c r="H2214" t="s">
        <v>303</v>
      </c>
      <c r="I2214" s="10" t="str">
        <f>IFERROR(LEFT(Table1[[#This Row],[ratingOld]],SEARCH("|", Table1[[#This Row],[ratingOld]])-2), AVERAGE(Table1[Ratings]))</f>
        <v>4.4</v>
      </c>
      <c r="J2214" s="1" t="str">
        <f>IF(Table1[[#This Row],[numBuyers]]&lt;&gt;"None",LEFT(Table1[[#This Row],[numBuyers]],SEARCH(" ",Table1[[#This Row],[numBuyers]])-1), "None")</f>
        <v>3.2k</v>
      </c>
      <c r="K2214" s="1" t="str">
        <f>IFERROR(LEFT(Table1[[#This Row],[Column1]],SEARCH("k", Table1[[#This Row],[Column1]])-1), 0)</f>
        <v>3.2</v>
      </c>
      <c r="L2214" s="16">
        <f>IF(Table1[[#This Row],[Column2]]=0, Table1[[#This Row],[Column1]], Table1[[#This Row],[Column2]]*1000)</f>
        <v>3200</v>
      </c>
      <c r="M2214" s="14" t="str">
        <f>IFERROR(MID(Table1[[#This Row],[price]],SEARCH("¹",Table1[[#This Row],[price]])+1, 10), MID(Table1[[#This Row],[price]],SEARCH("Rs. ",Table1[[#This Row],[price]])+4, 10))</f>
        <v>871</v>
      </c>
      <c r="N2214" s="6" t="str">
        <f>IF(ISNUMBER(SEARCH("Men", Table1[[#This Row],[name]])), "Men", "Women")</f>
        <v>Men</v>
      </c>
      <c r="O2214" s="6"/>
      <c r="P2214" s="6"/>
    </row>
    <row r="2215" spans="1:16" ht="19.8" customHeight="1" x14ac:dyDescent="0.3">
      <c r="A2215" t="s">
        <v>599</v>
      </c>
      <c r="B2215" t="s">
        <v>600</v>
      </c>
      <c r="C2215" t="s">
        <v>601</v>
      </c>
      <c r="D2215" t="s">
        <v>99</v>
      </c>
      <c r="E2215" t="s">
        <v>602</v>
      </c>
      <c r="F2215" t="s">
        <v>21</v>
      </c>
      <c r="G2215" s="1" t="s">
        <v>218</v>
      </c>
      <c r="H2215" t="s">
        <v>190</v>
      </c>
      <c r="I2215" s="10" t="str">
        <f>IFERROR(LEFT(Table1[[#This Row],[ratingOld]],SEARCH("|", Table1[[#This Row],[ratingOld]])-2), AVERAGE(Table1[Ratings]))</f>
        <v>4.5</v>
      </c>
      <c r="J2215" s="1" t="str">
        <f>IF(Table1[[#This Row],[numBuyers]]&lt;&gt;"None",LEFT(Table1[[#This Row],[numBuyers]],SEARCH(" ",Table1[[#This Row],[numBuyers]])-1), "None")</f>
        <v>1k</v>
      </c>
      <c r="K2215" s="1" t="str">
        <f>IFERROR(LEFT(Table1[[#This Row],[Column1]],SEARCH("k", Table1[[#This Row],[Column1]])-1), 0)</f>
        <v>1</v>
      </c>
      <c r="L2215" s="16">
        <f>IF(Table1[[#This Row],[Column2]]=0, Table1[[#This Row],[Column1]], Table1[[#This Row],[Column2]]*1000)</f>
        <v>1000</v>
      </c>
      <c r="M2215" s="14" t="str">
        <f>IFERROR(MID(Table1[[#This Row],[price]],SEARCH("¹",Table1[[#This Row],[price]])+1, 10), MID(Table1[[#This Row],[price]],SEARCH("Rs. ",Table1[[#This Row],[price]])+4, 10))</f>
        <v>211</v>
      </c>
      <c r="N2215" s="6" t="str">
        <f>IF(ISNUMBER(SEARCH("Men", Table1[[#This Row],[name]])), "Men", "Women")</f>
        <v>Women</v>
      </c>
      <c r="O2215" s="6"/>
      <c r="P2215" s="6"/>
    </row>
    <row r="2216" spans="1:16" ht="19.8" customHeight="1" x14ac:dyDescent="0.3">
      <c r="A2216" t="s">
        <v>7809</v>
      </c>
      <c r="B2216" t="s">
        <v>8238</v>
      </c>
      <c r="C2216" t="s">
        <v>7909</v>
      </c>
      <c r="D2216" t="s">
        <v>775</v>
      </c>
      <c r="E2216" s="1" t="s">
        <v>8239</v>
      </c>
      <c r="F2216" t="s">
        <v>3237</v>
      </c>
      <c r="G2216" s="1" t="s">
        <v>8240</v>
      </c>
      <c r="H2216" t="s">
        <v>3222</v>
      </c>
      <c r="I2216" s="10" t="str">
        <f>IFERROR(LEFT(Table1[[#This Row],[ratingOld]],SEARCH("|", Table1[[#This Row],[ratingOld]])-2), AVERAGE(Table1[Ratings]))</f>
        <v>3.8</v>
      </c>
      <c r="J2216" s="1" t="str">
        <f>IF(Table1[[#This Row],[numBuyers]]&lt;&gt;"None",LEFT(Table1[[#This Row],[numBuyers]],SEARCH(" ",Table1[[#This Row],[numBuyers]])-1), "None")</f>
        <v>474</v>
      </c>
      <c r="K2216" s="1">
        <f>IFERROR(LEFT(Table1[[#This Row],[Column1]],SEARCH("k", Table1[[#This Row],[Column1]])-1), 0)</f>
        <v>0</v>
      </c>
      <c r="L2216" s="16" t="str">
        <f>IF(Table1[[#This Row],[Column2]]=0, Table1[[#This Row],[Column1]], Table1[[#This Row],[Column2]]*1000)</f>
        <v>474</v>
      </c>
      <c r="M2216" s="14" t="str">
        <f>IFERROR(MID(Table1[[#This Row],[price]],SEARCH("¹",Table1[[#This Row],[price]])+1, 10), MID(Table1[[#This Row],[price]],SEARCH("Rs. ",Table1[[#This Row],[price]])+4, 10))</f>
        <v>735</v>
      </c>
      <c r="N2216" s="6" t="str">
        <f>IF(ISNUMBER(SEARCH("Men", Table1[[#This Row],[name]])), "Men", "Women")</f>
        <v>Men</v>
      </c>
      <c r="O2216" s="6"/>
      <c r="P2216" s="6"/>
    </row>
    <row r="2217" spans="1:16" ht="19.8" customHeight="1" x14ac:dyDescent="0.3">
      <c r="A2217" t="s">
        <v>8191</v>
      </c>
      <c r="B2217" t="s">
        <v>8192</v>
      </c>
      <c r="C2217" t="s">
        <v>6984</v>
      </c>
      <c r="D2217" t="s">
        <v>194</v>
      </c>
      <c r="E2217" s="1" t="s">
        <v>8193</v>
      </c>
      <c r="F2217" t="s">
        <v>7930</v>
      </c>
      <c r="G2217" s="1" t="s">
        <v>3929</v>
      </c>
      <c r="H2217" t="s">
        <v>3930</v>
      </c>
      <c r="I2217" s="10" t="str">
        <f>IFERROR(LEFT(Table1[[#This Row],[ratingOld]],SEARCH("|", Table1[[#This Row],[ratingOld]])-2), AVERAGE(Table1[Ratings]))</f>
        <v>4.3</v>
      </c>
      <c r="J2217" s="1" t="str">
        <f>IF(Table1[[#This Row],[numBuyers]]&lt;&gt;"None",LEFT(Table1[[#This Row],[numBuyers]],SEARCH(" ",Table1[[#This Row],[numBuyers]])-1), "None")</f>
        <v>252</v>
      </c>
      <c r="K2217" s="1">
        <f>IFERROR(LEFT(Table1[[#This Row],[Column1]],SEARCH("k", Table1[[#This Row],[Column1]])-1), 0)</f>
        <v>0</v>
      </c>
      <c r="L2217" s="16" t="str">
        <f>IF(Table1[[#This Row],[Column2]]=0, Table1[[#This Row],[Column1]], Table1[[#This Row],[Column2]]*1000)</f>
        <v>252</v>
      </c>
      <c r="M2217" s="14" t="str">
        <f>IFERROR(MID(Table1[[#This Row],[price]],SEARCH("¹",Table1[[#This Row],[price]])+1, 10), MID(Table1[[#This Row],[price]],SEARCH("Rs. ",Table1[[#This Row],[price]])+4, 10))</f>
        <v>3149</v>
      </c>
      <c r="N2217" s="6" t="str">
        <f>IF(ISNUMBER(SEARCH("Men", Table1[[#This Row],[name]])), "Men", "Women")</f>
        <v>Men</v>
      </c>
      <c r="O2217" s="6"/>
      <c r="P2217" s="6"/>
    </row>
    <row r="2218" spans="1:16" ht="19.8" customHeight="1" x14ac:dyDescent="0.3">
      <c r="A2218" t="s">
        <v>35</v>
      </c>
      <c r="B2218" t="s">
        <v>613</v>
      </c>
      <c r="C2218" t="s">
        <v>43</v>
      </c>
      <c r="D2218" t="s">
        <v>393</v>
      </c>
      <c r="E2218" t="s">
        <v>26</v>
      </c>
      <c r="F2218" t="s">
        <v>614</v>
      </c>
      <c r="G2218" s="1" t="s">
        <v>615</v>
      </c>
      <c r="H2218" t="s">
        <v>463</v>
      </c>
      <c r="I2218" s="10" t="str">
        <f>IFERROR(LEFT(Table1[[#This Row],[ratingOld]],SEARCH("|", Table1[[#This Row],[ratingOld]])-2), AVERAGE(Table1[Ratings]))</f>
        <v>4</v>
      </c>
      <c r="J2218" s="1" t="str">
        <f>IF(Table1[[#This Row],[numBuyers]]&lt;&gt;"None",LEFT(Table1[[#This Row],[numBuyers]],SEARCH(" ",Table1[[#This Row],[numBuyers]])-1), "None")</f>
        <v>4.2k</v>
      </c>
      <c r="K2218" s="1" t="str">
        <f>IFERROR(LEFT(Table1[[#This Row],[Column1]],SEARCH("k", Table1[[#This Row],[Column1]])-1), 0)</f>
        <v>4.2</v>
      </c>
      <c r="L2218" s="16">
        <f>IF(Table1[[#This Row],[Column2]]=0, Table1[[#This Row],[Column1]], Table1[[#This Row],[Column2]]*1000)</f>
        <v>4200</v>
      </c>
      <c r="M2218" s="14" t="str">
        <f>IFERROR(MID(Table1[[#This Row],[price]],SEARCH("¹",Table1[[#This Row],[price]])+1, 10), MID(Table1[[#This Row],[price]],SEARCH("Rs. ",Table1[[#This Row],[price]])+4, 10))</f>
        <v>1299</v>
      </c>
      <c r="N2218" s="6" t="str">
        <f>IF(ISNUMBER(SEARCH("Men", Table1[[#This Row],[name]])), "Men", "Women")</f>
        <v>Women</v>
      </c>
      <c r="O2218" s="6"/>
      <c r="P2218" s="6"/>
    </row>
    <row r="2219" spans="1:16" ht="19.8" customHeight="1" x14ac:dyDescent="0.3">
      <c r="A2219" t="s">
        <v>7849</v>
      </c>
      <c r="B2219" t="s">
        <v>8241</v>
      </c>
      <c r="C2219" t="s">
        <v>3698</v>
      </c>
      <c r="D2219" t="s">
        <v>984</v>
      </c>
      <c r="E2219" s="1" t="s">
        <v>8242</v>
      </c>
      <c r="F2219" s="1" t="s">
        <v>8243</v>
      </c>
      <c r="G2219" s="1" t="s">
        <v>8244</v>
      </c>
      <c r="H2219" t="s">
        <v>1500</v>
      </c>
      <c r="I2219" s="10" t="str">
        <f>IFERROR(LEFT(Table1[[#This Row],[ratingOld]],SEARCH("|", Table1[[#This Row],[ratingOld]])-2), AVERAGE(Table1[Ratings]))</f>
        <v>4.1</v>
      </c>
      <c r="J2219" s="1" t="str">
        <f>IF(Table1[[#This Row],[numBuyers]]&lt;&gt;"None",LEFT(Table1[[#This Row],[numBuyers]],SEARCH(" ",Table1[[#This Row],[numBuyers]])-1), "None")</f>
        <v>5.5k</v>
      </c>
      <c r="K2219" s="1" t="str">
        <f>IFERROR(LEFT(Table1[[#This Row],[Column1]],SEARCH("k", Table1[[#This Row],[Column1]])-1), 0)</f>
        <v>5.5</v>
      </c>
      <c r="L2219" s="16">
        <f>IF(Table1[[#This Row],[Column2]]=0, Table1[[#This Row],[Column1]], Table1[[#This Row],[Column2]]*1000)</f>
        <v>5500</v>
      </c>
      <c r="M2219" s="14" t="str">
        <f>IFERROR(MID(Table1[[#This Row],[price]],SEARCH("¹",Table1[[#This Row],[price]])+1, 10), MID(Table1[[#This Row],[price]],SEARCH("Rs. ",Table1[[#This Row],[price]])+4, 10))</f>
        <v>791</v>
      </c>
      <c r="N2219" s="6" t="str">
        <f>IF(ISNUMBER(SEARCH("Men", Table1[[#This Row],[name]])), "Men", "Women")</f>
        <v>Men</v>
      </c>
      <c r="O2219" s="6"/>
      <c r="P2219" s="6"/>
    </row>
    <row r="2220" spans="1:16" ht="19.8" customHeight="1" x14ac:dyDescent="0.3">
      <c r="A2220" t="s">
        <v>7883</v>
      </c>
      <c r="B2220" t="s">
        <v>8245</v>
      </c>
      <c r="C2220" t="s">
        <v>1217</v>
      </c>
      <c r="D2220" t="s">
        <v>2319</v>
      </c>
      <c r="E2220" s="1" t="s">
        <v>8246</v>
      </c>
      <c r="F2220" s="1" t="s">
        <v>8247</v>
      </c>
      <c r="G2220" s="1" t="s">
        <v>8248</v>
      </c>
      <c r="H2220" t="s">
        <v>3142</v>
      </c>
      <c r="I2220" s="10" t="str">
        <f>IFERROR(LEFT(Table1[[#This Row],[ratingOld]],SEARCH("|", Table1[[#This Row],[ratingOld]])-2), AVERAGE(Table1[Ratings]))</f>
        <v>3.7</v>
      </c>
      <c r="J2220" s="1" t="str">
        <f>IF(Table1[[#This Row],[numBuyers]]&lt;&gt;"None",LEFT(Table1[[#This Row],[numBuyers]],SEARCH(" ",Table1[[#This Row],[numBuyers]])-1), "None")</f>
        <v>493</v>
      </c>
      <c r="K2220" s="1">
        <f>IFERROR(LEFT(Table1[[#This Row],[Column1]],SEARCH("k", Table1[[#This Row],[Column1]])-1), 0)</f>
        <v>0</v>
      </c>
      <c r="L2220" s="16" t="str">
        <f>IF(Table1[[#This Row],[Column2]]=0, Table1[[#This Row],[Column1]], Table1[[#This Row],[Column2]]*1000)</f>
        <v>493</v>
      </c>
      <c r="M2220" s="14" t="str">
        <f>IFERROR(MID(Table1[[#This Row],[price]],SEARCH("¹",Table1[[#This Row],[price]])+1, 10), MID(Table1[[#This Row],[price]],SEARCH("Rs. ",Table1[[#This Row],[price]])+4, 10))</f>
        <v>629</v>
      </c>
      <c r="N2220" s="6" t="str">
        <f>IF(ISNUMBER(SEARCH("Men", Table1[[#This Row],[name]])), "Men", "Women")</f>
        <v>Men</v>
      </c>
      <c r="O2220" s="6"/>
      <c r="P2220" s="6"/>
    </row>
    <row r="2221" spans="1:16" ht="19.8" customHeight="1" x14ac:dyDescent="0.3">
      <c r="A2221" t="s">
        <v>616</v>
      </c>
      <c r="B2221" t="s">
        <v>617</v>
      </c>
      <c r="C2221" t="s">
        <v>618</v>
      </c>
      <c r="D2221" t="s">
        <v>619</v>
      </c>
      <c r="E2221" s="1" t="s">
        <v>620</v>
      </c>
      <c r="F2221" s="1" t="s">
        <v>621</v>
      </c>
      <c r="G2221" s="1" t="s">
        <v>622</v>
      </c>
      <c r="H2221" t="s">
        <v>623</v>
      </c>
      <c r="I2221" s="10" t="str">
        <f>IFERROR(LEFT(Table1[[#This Row],[ratingOld]],SEARCH("|", Table1[[#This Row],[ratingOld]])-2), AVERAGE(Table1[Ratings]))</f>
        <v>4.3</v>
      </c>
      <c r="J2221" s="1" t="str">
        <f>IF(Table1[[#This Row],[numBuyers]]&lt;&gt;"None",LEFT(Table1[[#This Row],[numBuyers]],SEARCH(" ",Table1[[#This Row],[numBuyers]])-1), "None")</f>
        <v>161</v>
      </c>
      <c r="K2221" s="1">
        <f>IFERROR(LEFT(Table1[[#This Row],[Column1]],SEARCH("k", Table1[[#This Row],[Column1]])-1), 0)</f>
        <v>0</v>
      </c>
      <c r="L2221" s="16" t="str">
        <f>IF(Table1[[#This Row],[Column2]]=0, Table1[[#This Row],[Column1]], Table1[[#This Row],[Column2]]*1000)</f>
        <v>161</v>
      </c>
      <c r="M2221" s="14" t="str">
        <f>IFERROR(MID(Table1[[#This Row],[price]],SEARCH("¹",Table1[[#This Row],[price]])+1, 10), MID(Table1[[#This Row],[price]],SEARCH("Rs. ",Table1[[#This Row],[price]])+4, 10))</f>
        <v>2499</v>
      </c>
      <c r="N2221" s="6" t="str">
        <f>IF(ISNUMBER(SEARCH("Men", Table1[[#This Row],[name]])), "Men", "Women")</f>
        <v>Women</v>
      </c>
      <c r="O2221" s="6"/>
      <c r="P2221" s="6"/>
    </row>
    <row r="2222" spans="1:16" ht="19.8" customHeight="1" x14ac:dyDescent="0.3">
      <c r="A2222" t="s">
        <v>8249</v>
      </c>
      <c r="B2222" t="s">
        <v>8250</v>
      </c>
      <c r="C2222" t="s">
        <v>352</v>
      </c>
      <c r="D2222" t="s">
        <v>673</v>
      </c>
      <c r="E2222" s="1" t="s">
        <v>8251</v>
      </c>
      <c r="F2222" t="s">
        <v>3237</v>
      </c>
      <c r="G2222" s="1" t="s">
        <v>1331</v>
      </c>
      <c r="H2222" t="s">
        <v>190</v>
      </c>
      <c r="I2222" s="10" t="str">
        <f>IFERROR(LEFT(Table1[[#This Row],[ratingOld]],SEARCH("|", Table1[[#This Row],[ratingOld]])-2), AVERAGE(Table1[Ratings]))</f>
        <v>4.2</v>
      </c>
      <c r="J2222" s="1" t="str">
        <f>IF(Table1[[#This Row],[numBuyers]]&lt;&gt;"None",LEFT(Table1[[#This Row],[numBuyers]],SEARCH(" ",Table1[[#This Row],[numBuyers]])-1), "None")</f>
        <v>1k</v>
      </c>
      <c r="K2222" s="1" t="str">
        <f>IFERROR(LEFT(Table1[[#This Row],[Column1]],SEARCH("k", Table1[[#This Row],[Column1]])-1), 0)</f>
        <v>1</v>
      </c>
      <c r="L2222" s="16">
        <f>IF(Table1[[#This Row],[Column2]]=0, Table1[[#This Row],[Column1]], Table1[[#This Row],[Column2]]*1000)</f>
        <v>1000</v>
      </c>
      <c r="M2222" s="14" t="str">
        <f>IFERROR(MID(Table1[[#This Row],[price]],SEARCH("¹",Table1[[#This Row],[price]])+1, 10), MID(Table1[[#This Row],[price]],SEARCH("Rs. ",Table1[[#This Row],[price]])+4, 10))</f>
        <v>395</v>
      </c>
      <c r="N2222" s="6" t="str">
        <f>IF(ISNUMBER(SEARCH("Men", Table1[[#This Row],[name]])), "Men", "Women")</f>
        <v>Men</v>
      </c>
      <c r="O2222" s="6"/>
      <c r="P2222" s="6"/>
    </row>
    <row r="2223" spans="1:16" ht="19.8" customHeight="1" x14ac:dyDescent="0.3">
      <c r="A2223" t="s">
        <v>8252</v>
      </c>
      <c r="B2223" t="s">
        <v>8253</v>
      </c>
      <c r="C2223" t="s">
        <v>8254</v>
      </c>
      <c r="D2223" t="s">
        <v>1684</v>
      </c>
      <c r="E2223" s="1" t="s">
        <v>8255</v>
      </c>
      <c r="F2223" t="s">
        <v>3237</v>
      </c>
      <c r="G2223" s="1" t="s">
        <v>8256</v>
      </c>
      <c r="H2223" t="s">
        <v>6946</v>
      </c>
      <c r="I2223" s="10" t="str">
        <f>IFERROR(LEFT(Table1[[#This Row],[ratingOld]],SEARCH("|", Table1[[#This Row],[ratingOld]])-2), AVERAGE(Table1[Ratings]))</f>
        <v>4.2</v>
      </c>
      <c r="J2223" s="1" t="str">
        <f>IF(Table1[[#This Row],[numBuyers]]&lt;&gt;"None",LEFT(Table1[[#This Row],[numBuyers]],SEARCH(" ",Table1[[#This Row],[numBuyers]])-1), "None")</f>
        <v>202</v>
      </c>
      <c r="K2223" s="1">
        <f>IFERROR(LEFT(Table1[[#This Row],[Column1]],SEARCH("k", Table1[[#This Row],[Column1]])-1), 0)</f>
        <v>0</v>
      </c>
      <c r="L2223" s="16" t="str">
        <f>IF(Table1[[#This Row],[Column2]]=0, Table1[[#This Row],[Column1]], Table1[[#This Row],[Column2]]*1000)</f>
        <v>202</v>
      </c>
      <c r="M2223" s="14" t="str">
        <f>IFERROR(MID(Table1[[#This Row],[price]],SEARCH("¹",Table1[[#This Row],[price]])+1, 10), MID(Table1[[#This Row],[price]],SEARCH("Rs. ",Table1[[#This Row],[price]])+4, 10))</f>
        <v>1375</v>
      </c>
      <c r="N2223" s="6" t="str">
        <f>IF(ISNUMBER(SEARCH("Men", Table1[[#This Row],[name]])), "Men", "Women")</f>
        <v>Men</v>
      </c>
      <c r="O2223" s="6"/>
      <c r="P2223" s="6"/>
    </row>
    <row r="2224" spans="1:16" ht="19.8" customHeight="1" x14ac:dyDescent="0.3">
      <c r="A2224" t="s">
        <v>1558</v>
      </c>
      <c r="B2224" t="s">
        <v>8257</v>
      </c>
      <c r="C2224" t="s">
        <v>43</v>
      </c>
      <c r="D2224" t="s">
        <v>2773</v>
      </c>
      <c r="E2224" s="1" t="s">
        <v>8258</v>
      </c>
      <c r="F2224" t="s">
        <v>3237</v>
      </c>
      <c r="G2224" s="1" t="s">
        <v>8259</v>
      </c>
      <c r="H2224" t="s">
        <v>2186</v>
      </c>
      <c r="I2224" s="10" t="str">
        <f>IFERROR(LEFT(Table1[[#This Row],[ratingOld]],SEARCH("|", Table1[[#This Row],[ratingOld]])-2), AVERAGE(Table1[Ratings]))</f>
        <v>3.4</v>
      </c>
      <c r="J2224" s="1" t="str">
        <f>IF(Table1[[#This Row],[numBuyers]]&lt;&gt;"None",LEFT(Table1[[#This Row],[numBuyers]],SEARCH(" ",Table1[[#This Row],[numBuyers]])-1), "None")</f>
        <v>36</v>
      </c>
      <c r="K2224" s="1">
        <f>IFERROR(LEFT(Table1[[#This Row],[Column1]],SEARCH("k", Table1[[#This Row],[Column1]])-1), 0)</f>
        <v>0</v>
      </c>
      <c r="L2224" s="16" t="str">
        <f>IF(Table1[[#This Row],[Column2]]=0, Table1[[#This Row],[Column1]], Table1[[#This Row],[Column2]]*1000)</f>
        <v>36</v>
      </c>
      <c r="M2224" s="14" t="str">
        <f>IFERROR(MID(Table1[[#This Row],[price]],SEARCH("¹",Table1[[#This Row],[price]])+1, 10), MID(Table1[[#This Row],[price]],SEARCH("Rs. ",Table1[[#This Row],[price]])+4, 10))</f>
        <v>1299</v>
      </c>
      <c r="N2224" s="6" t="str">
        <f>IF(ISNUMBER(SEARCH("Men", Table1[[#This Row],[name]])), "Men", "Women")</f>
        <v>Women</v>
      </c>
      <c r="O2224" s="6"/>
      <c r="P2224" s="6"/>
    </row>
    <row r="2225" spans="1:16" ht="19.8" customHeight="1" x14ac:dyDescent="0.3">
      <c r="A2225" t="s">
        <v>3201</v>
      </c>
      <c r="B2225" t="s">
        <v>7970</v>
      </c>
      <c r="C2225" t="s">
        <v>7822</v>
      </c>
      <c r="D2225" t="s">
        <v>235</v>
      </c>
      <c r="E2225" s="1" t="s">
        <v>8260</v>
      </c>
      <c r="F2225" s="1" t="s">
        <v>8261</v>
      </c>
      <c r="G2225" s="1" t="s">
        <v>3588</v>
      </c>
      <c r="H2225" t="s">
        <v>498</v>
      </c>
      <c r="I2225" s="10" t="str">
        <f>IFERROR(LEFT(Table1[[#This Row],[ratingOld]],SEARCH("|", Table1[[#This Row],[ratingOld]])-2), AVERAGE(Table1[Ratings]))</f>
        <v>4.4</v>
      </c>
      <c r="J2225" s="1" t="str">
        <f>IF(Table1[[#This Row],[numBuyers]]&lt;&gt;"None",LEFT(Table1[[#This Row],[numBuyers]],SEARCH(" ",Table1[[#This Row],[numBuyers]])-1), "None")</f>
        <v>2.2k</v>
      </c>
      <c r="K2225" s="1" t="str">
        <f>IFERROR(LEFT(Table1[[#This Row],[Column1]],SEARCH("k", Table1[[#This Row],[Column1]])-1), 0)</f>
        <v>2.2</v>
      </c>
      <c r="L2225" s="16">
        <f>IF(Table1[[#This Row],[Column2]]=0, Table1[[#This Row],[Column1]], Table1[[#This Row],[Column2]]*1000)</f>
        <v>2200</v>
      </c>
      <c r="M2225" s="14" t="str">
        <f>IFERROR(MID(Table1[[#This Row],[price]],SEARCH("¹",Table1[[#This Row],[price]])+1, 10), MID(Table1[[#This Row],[price]],SEARCH("Rs. ",Table1[[#This Row],[price]])+4, 10))</f>
        <v>1469</v>
      </c>
      <c r="N2225" s="6" t="str">
        <f>IF(ISNUMBER(SEARCH("Men", Table1[[#This Row],[name]])), "Men", "Women")</f>
        <v>Men</v>
      </c>
      <c r="O2225" s="6"/>
      <c r="P2225" s="6"/>
    </row>
    <row r="2226" spans="1:16" ht="19.8" customHeight="1" x14ac:dyDescent="0.3">
      <c r="A2226" t="s">
        <v>8071</v>
      </c>
      <c r="B2226" t="s">
        <v>8262</v>
      </c>
      <c r="C2226" t="s">
        <v>3520</v>
      </c>
      <c r="D2226" t="s">
        <v>306</v>
      </c>
      <c r="E2226" s="1" t="s">
        <v>8263</v>
      </c>
      <c r="F2226" s="1" t="s">
        <v>8264</v>
      </c>
      <c r="G2226" s="1" t="s">
        <v>8265</v>
      </c>
      <c r="H2226" t="s">
        <v>1651</v>
      </c>
      <c r="I2226" s="10" t="str">
        <f>IFERROR(LEFT(Table1[[#This Row],[ratingOld]],SEARCH("|", Table1[[#This Row],[ratingOld]])-2), AVERAGE(Table1[Ratings]))</f>
        <v>4.4</v>
      </c>
      <c r="J2226" s="1" t="str">
        <f>IF(Table1[[#This Row],[numBuyers]]&lt;&gt;"None",LEFT(Table1[[#This Row],[numBuyers]],SEARCH(" ",Table1[[#This Row],[numBuyers]])-1), "None")</f>
        <v>13.8k</v>
      </c>
      <c r="K2226" s="1" t="str">
        <f>IFERROR(LEFT(Table1[[#This Row],[Column1]],SEARCH("k", Table1[[#This Row],[Column1]])-1), 0)</f>
        <v>13.8</v>
      </c>
      <c r="L2226" s="16">
        <f>IF(Table1[[#This Row],[Column2]]=0, Table1[[#This Row],[Column1]], Table1[[#This Row],[Column2]]*1000)</f>
        <v>13800</v>
      </c>
      <c r="M2226" s="14" t="str">
        <f>IFERROR(MID(Table1[[#This Row],[price]],SEARCH("¹",Table1[[#This Row],[price]])+1, 10), MID(Table1[[#This Row],[price]],SEARCH("Rs. ",Table1[[#This Row],[price]])+4, 10))</f>
        <v>331</v>
      </c>
      <c r="N2226" s="6" t="str">
        <f>IF(ISNUMBER(SEARCH("Men", Table1[[#This Row],[name]])), "Men", "Women")</f>
        <v>Women</v>
      </c>
      <c r="O2226" s="6"/>
      <c r="P2226" s="6"/>
    </row>
    <row r="2227" spans="1:16" ht="19.8" customHeight="1" x14ac:dyDescent="0.3">
      <c r="A2227" t="s">
        <v>7809</v>
      </c>
      <c r="B2227" t="s">
        <v>8266</v>
      </c>
      <c r="C2227" t="s">
        <v>972</v>
      </c>
      <c r="D2227" t="s">
        <v>984</v>
      </c>
      <c r="E2227" s="1" t="s">
        <v>8267</v>
      </c>
      <c r="F2227" t="s">
        <v>3237</v>
      </c>
      <c r="G2227" s="1" t="s">
        <v>7703</v>
      </c>
      <c r="H2227" t="s">
        <v>147</v>
      </c>
      <c r="I2227" s="10" t="str">
        <f>IFERROR(LEFT(Table1[[#This Row],[ratingOld]],SEARCH("|", Table1[[#This Row],[ratingOld]])-2), AVERAGE(Table1[Ratings]))</f>
        <v>3.9</v>
      </c>
      <c r="J2227" s="1" t="str">
        <f>IF(Table1[[#This Row],[numBuyers]]&lt;&gt;"None",LEFT(Table1[[#This Row],[numBuyers]],SEARCH(" ",Table1[[#This Row],[numBuyers]])-1), "None")</f>
        <v>4.7k</v>
      </c>
      <c r="K2227" s="1" t="str">
        <f>IFERROR(LEFT(Table1[[#This Row],[Column1]],SEARCH("k", Table1[[#This Row],[Column1]])-1), 0)</f>
        <v>4.7</v>
      </c>
      <c r="L2227" s="16">
        <f>IF(Table1[[#This Row],[Column2]]=0, Table1[[#This Row],[Column1]], Table1[[#This Row],[Column2]]*1000)</f>
        <v>4700</v>
      </c>
      <c r="M2227" s="14" t="str">
        <f>IFERROR(MID(Table1[[#This Row],[price]],SEARCH("¹",Table1[[#This Row],[price]])+1, 10), MID(Table1[[#This Row],[price]],SEARCH("Rs. ",Table1[[#This Row],[price]])+4, 10))</f>
        <v>872</v>
      </c>
      <c r="N2227" s="6" t="str">
        <f>IF(ISNUMBER(SEARCH("Men", Table1[[#This Row],[name]])), "Men", "Women")</f>
        <v>Men</v>
      </c>
      <c r="O2227" s="6"/>
      <c r="P2227" s="6"/>
    </row>
    <row r="2228" spans="1:16" ht="19.8" customHeight="1" x14ac:dyDescent="0.3">
      <c r="A2228" t="s">
        <v>8268</v>
      </c>
      <c r="B2228" t="s">
        <v>8269</v>
      </c>
      <c r="C2228" t="s">
        <v>8270</v>
      </c>
      <c r="D2228" t="s">
        <v>775</v>
      </c>
      <c r="E2228" s="1" t="s">
        <v>8271</v>
      </c>
      <c r="F2228" s="1" t="s">
        <v>8272</v>
      </c>
      <c r="G2228" s="1" t="s">
        <v>2723</v>
      </c>
      <c r="H2228" t="s">
        <v>440</v>
      </c>
      <c r="I2228" s="10" t="str">
        <f>IFERROR(LEFT(Table1[[#This Row],[ratingOld]],SEARCH("|", Table1[[#This Row],[ratingOld]])-2), AVERAGE(Table1[Ratings]))</f>
        <v>3.8</v>
      </c>
      <c r="J2228" s="1" t="str">
        <f>IF(Table1[[#This Row],[numBuyers]]&lt;&gt;"None",LEFT(Table1[[#This Row],[numBuyers]],SEARCH(" ",Table1[[#This Row],[numBuyers]])-1), "None")</f>
        <v>1.4k</v>
      </c>
      <c r="K2228" s="1" t="str">
        <f>IFERROR(LEFT(Table1[[#This Row],[Column1]],SEARCH("k", Table1[[#This Row],[Column1]])-1), 0)</f>
        <v>1.4</v>
      </c>
      <c r="L2228" s="16">
        <f>IF(Table1[[#This Row],[Column2]]=0, Table1[[#This Row],[Column1]], Table1[[#This Row],[Column2]]*1000)</f>
        <v>1400</v>
      </c>
      <c r="M2228" s="14" t="str">
        <f>IFERROR(MID(Table1[[#This Row],[price]],SEARCH("¹",Table1[[#This Row],[price]])+1, 10), MID(Table1[[#This Row],[price]],SEARCH("Rs. ",Table1[[#This Row],[price]])+4, 10))</f>
        <v>1380</v>
      </c>
      <c r="N2228" s="6" t="str">
        <f>IF(ISNUMBER(SEARCH("Men", Table1[[#This Row],[name]])), "Men", "Women")</f>
        <v>Men</v>
      </c>
      <c r="O2228" s="6"/>
      <c r="P2228" s="6"/>
    </row>
    <row r="2229" spans="1:16" ht="19.8" customHeight="1" x14ac:dyDescent="0.3">
      <c r="A2229" t="s">
        <v>1921</v>
      </c>
      <c r="B2229" t="s">
        <v>8273</v>
      </c>
      <c r="C2229" t="s">
        <v>6085</v>
      </c>
      <c r="D2229" t="s">
        <v>360</v>
      </c>
      <c r="E2229" s="1" t="s">
        <v>8274</v>
      </c>
      <c r="F2229" s="1" t="s">
        <v>8275</v>
      </c>
      <c r="G2229" s="1" t="s">
        <v>8276</v>
      </c>
      <c r="H2229" t="s">
        <v>2924</v>
      </c>
      <c r="I2229" s="10" t="str">
        <f>IFERROR(LEFT(Table1[[#This Row],[ratingOld]],SEARCH("|", Table1[[#This Row],[ratingOld]])-2), AVERAGE(Table1[Ratings]))</f>
        <v>4.4</v>
      </c>
      <c r="J2229" s="1" t="str">
        <f>IF(Table1[[#This Row],[numBuyers]]&lt;&gt;"None",LEFT(Table1[[#This Row],[numBuyers]],SEARCH(" ",Table1[[#This Row],[numBuyers]])-1), "None")</f>
        <v>5.7k</v>
      </c>
      <c r="K2229" s="1" t="str">
        <f>IFERROR(LEFT(Table1[[#This Row],[Column1]],SEARCH("k", Table1[[#This Row],[Column1]])-1), 0)</f>
        <v>5.7</v>
      </c>
      <c r="L2229" s="16">
        <f>IF(Table1[[#This Row],[Column2]]=0, Table1[[#This Row],[Column1]], Table1[[#This Row],[Column2]]*1000)</f>
        <v>5700</v>
      </c>
      <c r="M2229" s="14" t="str">
        <f>IFERROR(MID(Table1[[#This Row],[price]],SEARCH("¹",Table1[[#This Row],[price]])+1, 10), MID(Table1[[#This Row],[price]],SEARCH("Rs. ",Table1[[#This Row],[price]])+4, 10))</f>
        <v>491</v>
      </c>
      <c r="N2229" s="6" t="str">
        <f>IF(ISNUMBER(SEARCH("Men", Table1[[#This Row],[name]])), "Men", "Women")</f>
        <v>Men</v>
      </c>
      <c r="O2229" s="6"/>
      <c r="P2229" s="6"/>
    </row>
    <row r="2230" spans="1:16" ht="19.8" customHeight="1" x14ac:dyDescent="0.3">
      <c r="A2230" t="s">
        <v>1995</v>
      </c>
      <c r="B2230" t="s">
        <v>8277</v>
      </c>
      <c r="C2230" t="s">
        <v>6314</v>
      </c>
      <c r="D2230" t="s">
        <v>171</v>
      </c>
      <c r="E2230" t="s">
        <v>8278</v>
      </c>
      <c r="F2230" t="s">
        <v>21</v>
      </c>
      <c r="G2230" s="1" t="s">
        <v>8279</v>
      </c>
      <c r="H2230" t="s">
        <v>303</v>
      </c>
      <c r="I2230" s="10" t="str">
        <f>IFERROR(LEFT(Table1[[#This Row],[ratingOld]],SEARCH("|", Table1[[#This Row],[ratingOld]])-2), AVERAGE(Table1[Ratings]))</f>
        <v>4.6</v>
      </c>
      <c r="J2230" s="1" t="str">
        <f>IF(Table1[[#This Row],[numBuyers]]&lt;&gt;"None",LEFT(Table1[[#This Row],[numBuyers]],SEARCH(" ",Table1[[#This Row],[numBuyers]])-1), "None")</f>
        <v>3.2k</v>
      </c>
      <c r="K2230" s="1" t="str">
        <f>IFERROR(LEFT(Table1[[#This Row],[Column1]],SEARCH("k", Table1[[#This Row],[Column1]])-1), 0)</f>
        <v>3.2</v>
      </c>
      <c r="L2230" s="16">
        <f>IF(Table1[[#This Row],[Column2]]=0, Table1[[#This Row],[Column1]], Table1[[#This Row],[Column2]]*1000)</f>
        <v>3200</v>
      </c>
      <c r="M2230" s="14" t="str">
        <f>IFERROR(MID(Table1[[#This Row],[price]],SEARCH("¹",Table1[[#This Row],[price]])+1, 10), MID(Table1[[#This Row],[price]],SEARCH("Rs. ",Table1[[#This Row],[price]])+4, 10))</f>
        <v>251</v>
      </c>
      <c r="N2230" s="6" t="str">
        <f>IF(ISNUMBER(SEARCH("Men", Table1[[#This Row],[name]])), "Men", "Women")</f>
        <v>Women</v>
      </c>
      <c r="O2230" s="6"/>
      <c r="P2230" s="6"/>
    </row>
    <row r="2231" spans="1:16" ht="19.8" customHeight="1" x14ac:dyDescent="0.3">
      <c r="A2231" t="s">
        <v>8162</v>
      </c>
      <c r="B2231" t="s">
        <v>8280</v>
      </c>
      <c r="C2231" t="s">
        <v>8281</v>
      </c>
      <c r="D2231" t="s">
        <v>201</v>
      </c>
      <c r="E2231" s="1" t="s">
        <v>8282</v>
      </c>
      <c r="F2231" t="s">
        <v>21</v>
      </c>
      <c r="G2231" s="1" t="s">
        <v>8283</v>
      </c>
      <c r="H2231" t="s">
        <v>3768</v>
      </c>
      <c r="I2231" s="10" t="str">
        <f>IFERROR(LEFT(Table1[[#This Row],[ratingOld]],SEARCH("|", Table1[[#This Row],[ratingOld]])-2), AVERAGE(Table1[Ratings]))</f>
        <v>4.5</v>
      </c>
      <c r="J2231" s="1" t="str">
        <f>IF(Table1[[#This Row],[numBuyers]]&lt;&gt;"None",LEFT(Table1[[#This Row],[numBuyers]],SEARCH(" ",Table1[[#This Row],[numBuyers]])-1), "None")</f>
        <v>13k</v>
      </c>
      <c r="K2231" s="1" t="str">
        <f>IFERROR(LEFT(Table1[[#This Row],[Column1]],SEARCH("k", Table1[[#This Row],[Column1]])-1), 0)</f>
        <v>13</v>
      </c>
      <c r="L2231" s="16">
        <f>IF(Table1[[#This Row],[Column2]]=0, Table1[[#This Row],[Column1]], Table1[[#This Row],[Column2]]*1000)</f>
        <v>13000</v>
      </c>
      <c r="M2231" s="14" t="str">
        <f>IFERROR(MID(Table1[[#This Row],[price]],SEARCH("¹",Table1[[#This Row],[price]])+1, 10), MID(Table1[[#This Row],[price]],SEARCH("Rs. ",Table1[[#This Row],[price]])+4, 10))</f>
        <v>181</v>
      </c>
      <c r="N2231" s="6" t="str">
        <f>IF(ISNUMBER(SEARCH("Men", Table1[[#This Row],[name]])), "Men", "Women")</f>
        <v>Women</v>
      </c>
      <c r="O2231" s="6"/>
      <c r="P2231" s="6"/>
    </row>
    <row r="2232" spans="1:16" ht="19.8" customHeight="1" x14ac:dyDescent="0.3">
      <c r="A2232" t="s">
        <v>7872</v>
      </c>
      <c r="B2232" t="s">
        <v>8284</v>
      </c>
      <c r="C2232" t="s">
        <v>2401</v>
      </c>
      <c r="D2232" t="s">
        <v>2931</v>
      </c>
      <c r="E2232" s="1" t="s">
        <v>8285</v>
      </c>
      <c r="F2232" t="s">
        <v>7930</v>
      </c>
      <c r="G2232" s="1" t="s">
        <v>8286</v>
      </c>
      <c r="H2232" t="s">
        <v>7294</v>
      </c>
      <c r="I2232" s="10" t="str">
        <f>IFERROR(LEFT(Table1[[#This Row],[ratingOld]],SEARCH("|", Table1[[#This Row],[ratingOld]])-2), AVERAGE(Table1[Ratings]))</f>
        <v>4.3</v>
      </c>
      <c r="J2232" s="1" t="str">
        <f>IF(Table1[[#This Row],[numBuyers]]&lt;&gt;"None",LEFT(Table1[[#This Row],[numBuyers]],SEARCH(" ",Table1[[#This Row],[numBuyers]])-1), "None")</f>
        <v>7.4k</v>
      </c>
      <c r="K2232" s="1" t="str">
        <f>IFERROR(LEFT(Table1[[#This Row],[Column1]],SEARCH("k", Table1[[#This Row],[Column1]])-1), 0)</f>
        <v>7.4</v>
      </c>
      <c r="L2232" s="16">
        <f>IF(Table1[[#This Row],[Column2]]=0, Table1[[#This Row],[Column1]], Table1[[#This Row],[Column2]]*1000)</f>
        <v>7400</v>
      </c>
      <c r="M2232" s="14" t="str">
        <f>IFERROR(MID(Table1[[#This Row],[price]],SEARCH("¹",Table1[[#This Row],[price]])+1, 10), MID(Table1[[#This Row],[price]],SEARCH("Rs. ",Table1[[#This Row],[price]])+4, 10))</f>
        <v>1189</v>
      </c>
      <c r="N2232" s="6" t="str">
        <f>IF(ISNUMBER(SEARCH("Men", Table1[[#This Row],[name]])), "Men", "Women")</f>
        <v>Men</v>
      </c>
      <c r="O2232" s="6"/>
      <c r="P2232" s="6"/>
    </row>
    <row r="2233" spans="1:16" ht="19.8" customHeight="1" x14ac:dyDescent="0.3">
      <c r="A2233" t="s">
        <v>7849</v>
      </c>
      <c r="B2233" t="s">
        <v>8287</v>
      </c>
      <c r="C2233" t="s">
        <v>640</v>
      </c>
      <c r="D2233" t="s">
        <v>544</v>
      </c>
      <c r="E2233" s="1" t="s">
        <v>8288</v>
      </c>
      <c r="F2233" s="1" t="s">
        <v>8289</v>
      </c>
      <c r="G2233" s="1" t="s">
        <v>8290</v>
      </c>
      <c r="H2233" t="s">
        <v>6538</v>
      </c>
      <c r="I2233" s="10" t="str">
        <f>IFERROR(LEFT(Table1[[#This Row],[ratingOld]],SEARCH("|", Table1[[#This Row],[ratingOld]])-2), AVERAGE(Table1[Ratings]))</f>
        <v>4</v>
      </c>
      <c r="J2233" s="1" t="str">
        <f>IF(Table1[[#This Row],[numBuyers]]&lt;&gt;"None",LEFT(Table1[[#This Row],[numBuyers]],SEARCH(" ",Table1[[#This Row],[numBuyers]])-1), "None")</f>
        <v>276</v>
      </c>
      <c r="K2233" s="1">
        <f>IFERROR(LEFT(Table1[[#This Row],[Column1]],SEARCH("k", Table1[[#This Row],[Column1]])-1), 0)</f>
        <v>0</v>
      </c>
      <c r="L2233" s="16" t="str">
        <f>IF(Table1[[#This Row],[Column2]]=0, Table1[[#This Row],[Column1]], Table1[[#This Row],[Column2]]*1000)</f>
        <v>276</v>
      </c>
      <c r="M2233" s="14" t="str">
        <f>IFERROR(MID(Table1[[#This Row],[price]],SEARCH("¹",Table1[[#This Row],[price]])+1, 10), MID(Table1[[#This Row],[price]],SEARCH("Rs. ",Table1[[#This Row],[price]])+4, 10))</f>
        <v>1749</v>
      </c>
      <c r="N2233" s="6" t="str">
        <f>IF(ISNUMBER(SEARCH("Men", Table1[[#This Row],[name]])), "Men", "Women")</f>
        <v>Women</v>
      </c>
      <c r="O2233" s="6"/>
      <c r="P2233" s="6"/>
    </row>
    <row r="2234" spans="1:16" ht="19.8" customHeight="1" x14ac:dyDescent="0.3">
      <c r="A2234" t="s">
        <v>651</v>
      </c>
      <c r="B2234" t="s">
        <v>652</v>
      </c>
      <c r="C2234" t="s">
        <v>653</v>
      </c>
      <c r="D2234" t="s">
        <v>526</v>
      </c>
      <c r="E2234" s="1" t="s">
        <v>654</v>
      </c>
      <c r="F2234" t="s">
        <v>655</v>
      </c>
      <c r="G2234" s="1" t="s">
        <v>656</v>
      </c>
      <c r="H2234" t="s">
        <v>657</v>
      </c>
      <c r="I2234" s="10" t="str">
        <f>IFERROR(LEFT(Table1[[#This Row],[ratingOld]],SEARCH("|", Table1[[#This Row],[ratingOld]])-2), AVERAGE(Table1[Ratings]))</f>
        <v>4.3</v>
      </c>
      <c r="J2234" s="1" t="str">
        <f>IF(Table1[[#This Row],[numBuyers]]&lt;&gt;"None",LEFT(Table1[[#This Row],[numBuyers]],SEARCH(" ",Table1[[#This Row],[numBuyers]])-1), "None")</f>
        <v>5.3k</v>
      </c>
      <c r="K2234" s="1" t="str">
        <f>IFERROR(LEFT(Table1[[#This Row],[Column1]],SEARCH("k", Table1[[#This Row],[Column1]])-1), 0)</f>
        <v>5.3</v>
      </c>
      <c r="L2234" s="16">
        <f>IF(Table1[[#This Row],[Column2]]=0, Table1[[#This Row],[Column1]], Table1[[#This Row],[Column2]]*1000)</f>
        <v>5300</v>
      </c>
      <c r="M2234" s="14" t="str">
        <f>IFERROR(MID(Table1[[#This Row],[price]],SEARCH("¹",Table1[[#This Row],[price]])+1, 10), MID(Table1[[#This Row],[price]],SEARCH("Rs. ",Table1[[#This Row],[price]])+4, 10))</f>
        <v>162</v>
      </c>
      <c r="N2234" s="6" t="str">
        <f>IF(ISNUMBER(SEARCH("Men", Table1[[#This Row],[name]])), "Men", "Women")</f>
        <v>Women</v>
      </c>
      <c r="O2234" s="6"/>
      <c r="P2234" s="6"/>
    </row>
    <row r="2235" spans="1:16" ht="19.8" customHeight="1" x14ac:dyDescent="0.3">
      <c r="A2235" t="s">
        <v>8065</v>
      </c>
      <c r="B2235" t="s">
        <v>8291</v>
      </c>
      <c r="C2235" t="s">
        <v>1461</v>
      </c>
      <c r="D2235" t="s">
        <v>88</v>
      </c>
      <c r="E2235" s="1" t="s">
        <v>8292</v>
      </c>
      <c r="F2235" t="s">
        <v>3237</v>
      </c>
      <c r="G2235" s="1" t="s">
        <v>8293</v>
      </c>
      <c r="H2235" t="s">
        <v>598</v>
      </c>
      <c r="I2235" s="10" t="str">
        <f>IFERROR(LEFT(Table1[[#This Row],[ratingOld]],SEARCH("|", Table1[[#This Row],[ratingOld]])-2), AVERAGE(Table1[Ratings]))</f>
        <v>4.4</v>
      </c>
      <c r="J2235" s="1" t="str">
        <f>IF(Table1[[#This Row],[numBuyers]]&lt;&gt;"None",LEFT(Table1[[#This Row],[numBuyers]],SEARCH(" ",Table1[[#This Row],[numBuyers]])-1), "None")</f>
        <v>232</v>
      </c>
      <c r="K2235" s="1">
        <f>IFERROR(LEFT(Table1[[#This Row],[Column1]],SEARCH("k", Table1[[#This Row],[Column1]])-1), 0)</f>
        <v>0</v>
      </c>
      <c r="L2235" s="16" t="str">
        <f>IF(Table1[[#This Row],[Column2]]=0, Table1[[#This Row],[Column1]], Table1[[#This Row],[Column2]]*1000)</f>
        <v>232</v>
      </c>
      <c r="M2235" s="14" t="str">
        <f>IFERROR(MID(Table1[[#This Row],[price]],SEARCH("¹",Table1[[#This Row],[price]])+1, 10), MID(Table1[[#This Row],[price]],SEARCH("Rs. ",Table1[[#This Row],[price]])+4, 10))</f>
        <v>269</v>
      </c>
      <c r="N2235" s="6" t="str">
        <f>IF(ISNUMBER(SEARCH("Men", Table1[[#This Row],[name]])), "Men", "Women")</f>
        <v>Women</v>
      </c>
      <c r="O2235" s="6"/>
      <c r="P2235" s="6"/>
    </row>
    <row r="2236" spans="1:16" ht="19.8" hidden="1" customHeight="1" x14ac:dyDescent="0.3">
      <c r="A2236" t="s">
        <v>8294</v>
      </c>
      <c r="B2236" t="s">
        <v>8295</v>
      </c>
      <c r="C2236" t="s">
        <v>8296</v>
      </c>
      <c r="D2236" t="s">
        <v>2469</v>
      </c>
      <c r="E2236" s="1" t="s">
        <v>8297</v>
      </c>
      <c r="F2236" s="1" t="s">
        <v>8298</v>
      </c>
      <c r="G2236" t="s">
        <v>21</v>
      </c>
      <c r="H2236" t="s">
        <v>21</v>
      </c>
      <c r="I2236" s="1" t="str">
        <f ca="1">IFERROR(LEFT(Table1[[#This Row],[ratingOld]],SEARCH("|", Table1[[#This Row],[ratingOld]])-2), AVERAGE(Table1[Ratings]))</f>
        <v>4.4</v>
      </c>
      <c r="J2236" s="1" t="str">
        <f>IF(Table1[[#This Row],[numBuyers]]&lt;&gt;"None",LEFT(Table1[[#This Row],[numBuyers]],SEARCH(" ",Table1[[#This Row],[numBuyers]])-1), "None")</f>
        <v>None</v>
      </c>
      <c r="K2236" s="1">
        <f>IFERROR(LEFT(Table1[[#This Row],[Column1]],SEARCH("k", Table1[[#This Row],[Column1]])-1), 0)</f>
        <v>0</v>
      </c>
      <c r="L2236" s="6" t="str">
        <f>IF(Table1[[#This Row],[Column2]]=0, Table1[[#This Row],[Column1]], Table1[[#This Row],[Column2]]*1000)</f>
        <v>None</v>
      </c>
      <c r="M2236" s="6" t="str">
        <f>IFERROR(MID(Table1[[#This Row],[price]],SEARCH("¹",Table1[[#This Row],[price]])+1, 10), MID(Table1[[#This Row],[price]],SEARCH("Rs. ",Table1[[#This Row],[price]])+4, 10))</f>
        <v>2224</v>
      </c>
      <c r="N2236" s="6" t="str">
        <f>IF(ISNUMBER(SEARCH("Men", Table1[[#This Row],[name]])), "Men", "Women")</f>
        <v>Women</v>
      </c>
      <c r="O2236" s="6" t="str">
        <f>TRIM(RIGHT(SUBSTITUTE(Table1[[#This Row],[name]], " ", REPT(" ", 100)), 100))</f>
        <v>Trousers</v>
      </c>
      <c r="P223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237" spans="1:16" ht="19.8" customHeight="1" x14ac:dyDescent="0.3">
      <c r="A2237" t="s">
        <v>3201</v>
      </c>
      <c r="B2237" t="s">
        <v>8299</v>
      </c>
      <c r="C2237" t="s">
        <v>8300</v>
      </c>
      <c r="D2237" t="s">
        <v>3692</v>
      </c>
      <c r="E2237" s="1" t="s">
        <v>8301</v>
      </c>
      <c r="F2237" s="1" t="s">
        <v>8302</v>
      </c>
      <c r="G2237" s="1" t="s">
        <v>6071</v>
      </c>
      <c r="H2237" t="s">
        <v>1451</v>
      </c>
      <c r="I2237" s="10" t="str">
        <f>IFERROR(LEFT(Table1[[#This Row],[ratingOld]],SEARCH("|", Table1[[#This Row],[ratingOld]])-2), AVERAGE(Table1[Ratings]))</f>
        <v>3.8</v>
      </c>
      <c r="J2237" s="1" t="str">
        <f>IF(Table1[[#This Row],[numBuyers]]&lt;&gt;"None",LEFT(Table1[[#This Row],[numBuyers]],SEARCH(" ",Table1[[#This Row],[numBuyers]])-1), "None")</f>
        <v>58</v>
      </c>
      <c r="K2237" s="1">
        <f>IFERROR(LEFT(Table1[[#This Row],[Column1]],SEARCH("k", Table1[[#This Row],[Column1]])-1), 0)</f>
        <v>0</v>
      </c>
      <c r="L2237" s="16" t="str">
        <f>IF(Table1[[#This Row],[Column2]]=0, Table1[[#This Row],[Column1]], Table1[[#This Row],[Column2]]*1000)</f>
        <v>58</v>
      </c>
      <c r="M2237" s="14" t="str">
        <f>IFERROR(MID(Table1[[#This Row],[price]],SEARCH("¹",Table1[[#This Row],[price]])+1, 10), MID(Table1[[#This Row],[price]],SEARCH("Rs. ",Table1[[#This Row],[price]])+4, 10))</f>
        <v>758</v>
      </c>
      <c r="N2237" s="6" t="str">
        <f>IF(ISNUMBER(SEARCH("Men", Table1[[#This Row],[name]])), "Men", "Women")</f>
        <v>Men</v>
      </c>
      <c r="O2237" s="6"/>
      <c r="P2237" s="6"/>
    </row>
    <row r="2238" spans="1:16" ht="19.8" customHeight="1" x14ac:dyDescent="0.3">
      <c r="A2238" t="s">
        <v>1857</v>
      </c>
      <c r="B2238" t="s">
        <v>8303</v>
      </c>
      <c r="C2238" t="s">
        <v>2290</v>
      </c>
      <c r="D2238" t="s">
        <v>99</v>
      </c>
      <c r="E2238" s="1" t="s">
        <v>8304</v>
      </c>
      <c r="F2238" s="1" t="s">
        <v>355</v>
      </c>
      <c r="G2238" s="1" t="s">
        <v>547</v>
      </c>
      <c r="H2238" t="s">
        <v>530</v>
      </c>
      <c r="I2238" s="10" t="str">
        <f>IFERROR(LEFT(Table1[[#This Row],[ratingOld]],SEARCH("|", Table1[[#This Row],[ratingOld]])-2), AVERAGE(Table1[Ratings]))</f>
        <v>4.2</v>
      </c>
      <c r="J2238" s="1" t="str">
        <f>IF(Table1[[#This Row],[numBuyers]]&lt;&gt;"None",LEFT(Table1[[#This Row],[numBuyers]],SEARCH(" ",Table1[[#This Row],[numBuyers]])-1), "None")</f>
        <v>6</v>
      </c>
      <c r="K2238" s="1">
        <f>IFERROR(LEFT(Table1[[#This Row],[Column1]],SEARCH("k", Table1[[#This Row],[Column1]])-1), 0)</f>
        <v>0</v>
      </c>
      <c r="L2238" s="16" t="str">
        <f>IF(Table1[[#This Row],[Column2]]=0, Table1[[#This Row],[Column1]], Table1[[#This Row],[Column2]]*1000)</f>
        <v>6</v>
      </c>
      <c r="M2238" s="14" t="str">
        <f>IFERROR(MID(Table1[[#This Row],[price]],SEARCH("¹",Table1[[#This Row],[price]])+1, 10), MID(Table1[[#This Row],[price]],SEARCH("Rs. ",Table1[[#This Row],[price]])+4, 10))</f>
        <v>1954</v>
      </c>
      <c r="N2238" s="6" t="str">
        <f>IF(ISNUMBER(SEARCH("Men", Table1[[#This Row],[name]])), "Men", "Women")</f>
        <v>Men</v>
      </c>
      <c r="O2238" s="6"/>
      <c r="P2238" s="6"/>
    </row>
    <row r="2239" spans="1:16" ht="19.8" customHeight="1" x14ac:dyDescent="0.3">
      <c r="A2239" t="s">
        <v>7809</v>
      </c>
      <c r="B2239" t="s">
        <v>8305</v>
      </c>
      <c r="C2239" t="s">
        <v>1572</v>
      </c>
      <c r="D2239" t="s">
        <v>8306</v>
      </c>
      <c r="E2239" s="1" t="s">
        <v>8307</v>
      </c>
      <c r="F2239" t="s">
        <v>3237</v>
      </c>
      <c r="G2239" s="1" t="s">
        <v>5886</v>
      </c>
      <c r="H2239" t="s">
        <v>443</v>
      </c>
      <c r="I2239" s="10" t="str">
        <f>IFERROR(LEFT(Table1[[#This Row],[ratingOld]],SEARCH("|", Table1[[#This Row],[ratingOld]])-2), AVERAGE(Table1[Ratings]))</f>
        <v>4</v>
      </c>
      <c r="J2239" s="1" t="str">
        <f>IF(Table1[[#This Row],[numBuyers]]&lt;&gt;"None",LEFT(Table1[[#This Row],[numBuyers]],SEARCH(" ",Table1[[#This Row],[numBuyers]])-1), "None")</f>
        <v>3.3k</v>
      </c>
      <c r="K2239" s="1" t="str">
        <f>IFERROR(LEFT(Table1[[#This Row],[Column1]],SEARCH("k", Table1[[#This Row],[Column1]])-1), 0)</f>
        <v>3.3</v>
      </c>
      <c r="L2239" s="16">
        <f>IF(Table1[[#This Row],[Column2]]=0, Table1[[#This Row],[Column1]], Table1[[#This Row],[Column2]]*1000)</f>
        <v>3300</v>
      </c>
      <c r="M2239" s="14" t="str">
        <f>IFERROR(MID(Table1[[#This Row],[price]],SEARCH("¹",Table1[[#This Row],[price]])+1, 10), MID(Table1[[#This Row],[price]],SEARCH("Rs. ",Table1[[#This Row],[price]])+4, 10))</f>
        <v>949</v>
      </c>
      <c r="N2239" s="6" t="str">
        <f>IF(ISNUMBER(SEARCH("Men", Table1[[#This Row],[name]])), "Men", "Women")</f>
        <v>Men</v>
      </c>
      <c r="O2239" s="6"/>
      <c r="P2239" s="6"/>
    </row>
    <row r="2240" spans="1:16" ht="19.8" customHeight="1" x14ac:dyDescent="0.3">
      <c r="A2240" t="s">
        <v>7927</v>
      </c>
      <c r="B2240" t="s">
        <v>8308</v>
      </c>
      <c r="C2240" t="s">
        <v>932</v>
      </c>
      <c r="D2240" t="s">
        <v>300</v>
      </c>
      <c r="E2240" s="1" t="s">
        <v>8309</v>
      </c>
      <c r="F2240" s="1" t="s">
        <v>8310</v>
      </c>
      <c r="G2240" s="1" t="s">
        <v>5945</v>
      </c>
      <c r="H2240" t="s">
        <v>126</v>
      </c>
      <c r="I2240" s="10" t="str">
        <f>IFERROR(LEFT(Table1[[#This Row],[ratingOld]],SEARCH("|", Table1[[#This Row],[ratingOld]])-2), AVERAGE(Table1[Ratings]))</f>
        <v>4.2</v>
      </c>
      <c r="J2240" s="1" t="str">
        <f>IF(Table1[[#This Row],[numBuyers]]&lt;&gt;"None",LEFT(Table1[[#This Row],[numBuyers]],SEARCH(" ",Table1[[#This Row],[numBuyers]])-1), "None")</f>
        <v>2.1k</v>
      </c>
      <c r="K2240" s="1" t="str">
        <f>IFERROR(LEFT(Table1[[#This Row],[Column1]],SEARCH("k", Table1[[#This Row],[Column1]])-1), 0)</f>
        <v>2.1</v>
      </c>
      <c r="L2240" s="16">
        <f>IF(Table1[[#This Row],[Column2]]=0, Table1[[#This Row],[Column1]], Table1[[#This Row],[Column2]]*1000)</f>
        <v>2100</v>
      </c>
      <c r="M2240" s="14" t="str">
        <f>IFERROR(MID(Table1[[#This Row],[price]],SEARCH("¹",Table1[[#This Row],[price]])+1, 10), MID(Table1[[#This Row],[price]],SEARCH("Rs. ",Table1[[#This Row],[price]])+4, 10))</f>
        <v>759</v>
      </c>
      <c r="N2240" s="6" t="str">
        <f>IF(ISNUMBER(SEARCH("Men", Table1[[#This Row],[name]])), "Men", "Women")</f>
        <v>Men</v>
      </c>
      <c r="O2240" s="6"/>
      <c r="P2240" s="6"/>
    </row>
    <row r="2241" spans="1:16" ht="19.8" customHeight="1" x14ac:dyDescent="0.3">
      <c r="A2241" t="s">
        <v>8311</v>
      </c>
      <c r="B2241" t="s">
        <v>8312</v>
      </c>
      <c r="C2241" t="s">
        <v>24</v>
      </c>
      <c r="D2241" t="s">
        <v>106</v>
      </c>
      <c r="E2241" s="1" t="s">
        <v>8313</v>
      </c>
      <c r="F2241" t="s">
        <v>3237</v>
      </c>
      <c r="G2241" s="1" t="s">
        <v>8314</v>
      </c>
      <c r="H2241" t="s">
        <v>2604</v>
      </c>
      <c r="I2241" s="10" t="str">
        <f>IFERROR(LEFT(Table1[[#This Row],[ratingOld]],SEARCH("|", Table1[[#This Row],[ratingOld]])-2), AVERAGE(Table1[Ratings]))</f>
        <v>4</v>
      </c>
      <c r="J2241" s="1" t="str">
        <f>IF(Table1[[#This Row],[numBuyers]]&lt;&gt;"None",LEFT(Table1[[#This Row],[numBuyers]],SEARCH(" ",Table1[[#This Row],[numBuyers]])-1), "None")</f>
        <v>18</v>
      </c>
      <c r="K2241" s="1">
        <f>IFERROR(LEFT(Table1[[#This Row],[Column1]],SEARCH("k", Table1[[#This Row],[Column1]])-1), 0)</f>
        <v>0</v>
      </c>
      <c r="L2241" s="16" t="str">
        <f>IF(Table1[[#This Row],[Column2]]=0, Table1[[#This Row],[Column1]], Table1[[#This Row],[Column2]]*1000)</f>
        <v>18</v>
      </c>
      <c r="M2241" s="14" t="str">
        <f>IFERROR(MID(Table1[[#This Row],[price]],SEARCH("¹",Table1[[#This Row],[price]])+1, 10), MID(Table1[[#This Row],[price]],SEARCH("Rs. ",Table1[[#This Row],[price]])+4, 10))</f>
        <v>1399</v>
      </c>
      <c r="N2241" s="6" t="str">
        <f>IF(ISNUMBER(SEARCH("Men", Table1[[#This Row],[name]])), "Men", "Women")</f>
        <v>Women</v>
      </c>
      <c r="O2241" s="6"/>
      <c r="P2241" s="6"/>
    </row>
    <row r="2242" spans="1:16" ht="19.8" customHeight="1" x14ac:dyDescent="0.3">
      <c r="A2242" t="s">
        <v>8315</v>
      </c>
      <c r="B2242" t="s">
        <v>8316</v>
      </c>
      <c r="C2242" t="s">
        <v>8317</v>
      </c>
      <c r="D2242" t="s">
        <v>283</v>
      </c>
      <c r="E2242" s="1" t="s">
        <v>8318</v>
      </c>
      <c r="F2242" t="s">
        <v>3237</v>
      </c>
      <c r="G2242" s="1" t="s">
        <v>8319</v>
      </c>
      <c r="H2242" t="s">
        <v>8320</v>
      </c>
      <c r="I2242" s="10" t="str">
        <f>IFERROR(LEFT(Table1[[#This Row],[ratingOld]],SEARCH("|", Table1[[#This Row],[ratingOld]])-2), AVERAGE(Table1[Ratings]))</f>
        <v>4.4</v>
      </c>
      <c r="J2242" s="1" t="str">
        <f>IF(Table1[[#This Row],[numBuyers]]&lt;&gt;"None",LEFT(Table1[[#This Row],[numBuyers]],SEARCH(" ",Table1[[#This Row],[numBuyers]])-1), "None")</f>
        <v>400</v>
      </c>
      <c r="K2242" s="1">
        <f>IFERROR(LEFT(Table1[[#This Row],[Column1]],SEARCH("k", Table1[[#This Row],[Column1]])-1), 0)</f>
        <v>0</v>
      </c>
      <c r="L2242" s="16" t="str">
        <f>IF(Table1[[#This Row],[Column2]]=0, Table1[[#This Row],[Column1]], Table1[[#This Row],[Column2]]*1000)</f>
        <v>400</v>
      </c>
      <c r="M2242" s="14" t="str">
        <f>IFERROR(MID(Table1[[#This Row],[price]],SEARCH("¹",Table1[[#This Row],[price]])+1, 10), MID(Table1[[#This Row],[price]],SEARCH("Rs. ",Table1[[#This Row],[price]])+4, 10))</f>
        <v>892</v>
      </c>
      <c r="N2242" s="6" t="str">
        <f>IF(ISNUMBER(SEARCH("Men", Table1[[#This Row],[name]])), "Men", "Women")</f>
        <v>Men</v>
      </c>
      <c r="O2242" s="6"/>
      <c r="P2242" s="6"/>
    </row>
    <row r="2243" spans="1:16" ht="19.8" customHeight="1" x14ac:dyDescent="0.3">
      <c r="A2243" t="s">
        <v>691</v>
      </c>
      <c r="B2243" t="s">
        <v>692</v>
      </c>
      <c r="C2243" t="s">
        <v>693</v>
      </c>
      <c r="D2243" t="s">
        <v>254</v>
      </c>
      <c r="E2243" s="1" t="s">
        <v>694</v>
      </c>
      <c r="F2243" t="s">
        <v>21</v>
      </c>
      <c r="G2243" s="1" t="s">
        <v>695</v>
      </c>
      <c r="H2243" t="s">
        <v>696</v>
      </c>
      <c r="I2243" s="10" t="str">
        <f>IFERROR(LEFT(Table1[[#This Row],[ratingOld]],SEARCH("|", Table1[[#This Row],[ratingOld]])-2), AVERAGE(Table1[Ratings]))</f>
        <v>4.4</v>
      </c>
      <c r="J2243" s="1" t="str">
        <f>IF(Table1[[#This Row],[numBuyers]]&lt;&gt;"None",LEFT(Table1[[#This Row],[numBuyers]],SEARCH(" ",Table1[[#This Row],[numBuyers]])-1), "None")</f>
        <v>13.9k</v>
      </c>
      <c r="K2243" s="1" t="str">
        <f>IFERROR(LEFT(Table1[[#This Row],[Column1]],SEARCH("k", Table1[[#This Row],[Column1]])-1), 0)</f>
        <v>13.9</v>
      </c>
      <c r="L2243" s="16">
        <f>IF(Table1[[#This Row],[Column2]]=0, Table1[[#This Row],[Column1]], Table1[[#This Row],[Column2]]*1000)</f>
        <v>13900</v>
      </c>
      <c r="M2243" s="14" t="str">
        <f>IFERROR(MID(Table1[[#This Row],[price]],SEARCH("¹",Table1[[#This Row],[price]])+1, 10), MID(Table1[[#This Row],[price]],SEARCH("Rs. ",Table1[[#This Row],[price]])+4, 10))</f>
        <v>379</v>
      </c>
      <c r="N2243" s="6" t="str">
        <f>IF(ISNUMBER(SEARCH("Men", Table1[[#This Row],[name]])), "Men", "Women")</f>
        <v>Women</v>
      </c>
      <c r="O2243" s="6"/>
      <c r="P2243" s="6"/>
    </row>
    <row r="2244" spans="1:16" ht="19.8" customHeight="1" x14ac:dyDescent="0.3">
      <c r="A2244" t="s">
        <v>8321</v>
      </c>
      <c r="B2244" t="s">
        <v>8322</v>
      </c>
      <c r="C2244" t="s">
        <v>392</v>
      </c>
      <c r="D2244" t="s">
        <v>459</v>
      </c>
      <c r="E2244" s="1" t="s">
        <v>8323</v>
      </c>
      <c r="F2244" t="s">
        <v>8324</v>
      </c>
      <c r="G2244" s="1" t="s">
        <v>3878</v>
      </c>
      <c r="H2244" t="s">
        <v>3879</v>
      </c>
      <c r="I2244" s="10" t="str">
        <f>IFERROR(LEFT(Table1[[#This Row],[ratingOld]],SEARCH("|", Table1[[#This Row],[ratingOld]])-2), AVERAGE(Table1[Ratings]))</f>
        <v>4.2</v>
      </c>
      <c r="J2244" s="1" t="str">
        <f>IF(Table1[[#This Row],[numBuyers]]&lt;&gt;"None",LEFT(Table1[[#This Row],[numBuyers]],SEARCH(" ",Table1[[#This Row],[numBuyers]])-1), "None")</f>
        <v>533</v>
      </c>
      <c r="K2244" s="1">
        <f>IFERROR(LEFT(Table1[[#This Row],[Column1]],SEARCH("k", Table1[[#This Row],[Column1]])-1), 0)</f>
        <v>0</v>
      </c>
      <c r="L2244" s="16" t="str">
        <f>IF(Table1[[#This Row],[Column2]]=0, Table1[[#This Row],[Column1]], Table1[[#This Row],[Column2]]*1000)</f>
        <v>533</v>
      </c>
      <c r="M2244" s="14" t="str">
        <f>IFERROR(MID(Table1[[#This Row],[price]],SEARCH("¹",Table1[[#This Row],[price]])+1, 10), MID(Table1[[#This Row],[price]],SEARCH("Rs. ",Table1[[#This Row],[price]])+4, 10))</f>
        <v>799</v>
      </c>
      <c r="N2244" s="6" t="str">
        <f>IF(ISNUMBER(SEARCH("Men", Table1[[#This Row],[name]])), "Men", "Women")</f>
        <v>Women</v>
      </c>
      <c r="O2244" s="6"/>
      <c r="P2244" s="6"/>
    </row>
    <row r="2245" spans="1:16" ht="19.8" customHeight="1" x14ac:dyDescent="0.3">
      <c r="A2245" t="s">
        <v>148</v>
      </c>
      <c r="B2245" t="s">
        <v>8325</v>
      </c>
      <c r="C2245" t="s">
        <v>1109</v>
      </c>
      <c r="D2245" t="s">
        <v>21</v>
      </c>
      <c r="E2245" t="s">
        <v>8326</v>
      </c>
      <c r="F2245" t="s">
        <v>8327</v>
      </c>
      <c r="G2245" s="1" t="s">
        <v>8328</v>
      </c>
      <c r="H2245" t="s">
        <v>3456</v>
      </c>
      <c r="I2245" s="10" t="str">
        <f>IFERROR(LEFT(Table1[[#This Row],[ratingOld]],SEARCH("|", Table1[[#This Row],[ratingOld]])-2), AVERAGE(Table1[Ratings]))</f>
        <v>4.3</v>
      </c>
      <c r="J2245" s="1" t="str">
        <f>IF(Table1[[#This Row],[numBuyers]]&lt;&gt;"None",LEFT(Table1[[#This Row],[numBuyers]],SEARCH(" ",Table1[[#This Row],[numBuyers]])-1), "None")</f>
        <v>843</v>
      </c>
      <c r="K2245" s="1">
        <f>IFERROR(LEFT(Table1[[#This Row],[Column1]],SEARCH("k", Table1[[#This Row],[Column1]])-1), 0)</f>
        <v>0</v>
      </c>
      <c r="L2245" s="16" t="str">
        <f>IF(Table1[[#This Row],[Column2]]=0, Table1[[#This Row],[Column1]], Table1[[#This Row],[Column2]]*1000)</f>
        <v>843</v>
      </c>
      <c r="M2245" s="14" t="str">
        <f>IFERROR(MID(Table1[[#This Row],[price]],SEARCH("¹",Table1[[#This Row],[price]])+1, 10), MID(Table1[[#This Row],[price]],SEARCH("Rs. ",Table1[[#This Row],[price]])+4, 10))</f>
        <v>1499</v>
      </c>
      <c r="N2245" s="6" t="str">
        <f>IF(ISNUMBER(SEARCH("Men", Table1[[#This Row],[name]])), "Men", "Women")</f>
        <v>Men</v>
      </c>
      <c r="O2245" s="6"/>
      <c r="P2245" s="6"/>
    </row>
    <row r="2246" spans="1:16" ht="19.8" customHeight="1" x14ac:dyDescent="0.3">
      <c r="A2246" t="s">
        <v>8065</v>
      </c>
      <c r="B2246" t="s">
        <v>8329</v>
      </c>
      <c r="C2246" t="s">
        <v>4439</v>
      </c>
      <c r="D2246" t="s">
        <v>4440</v>
      </c>
      <c r="E2246" s="1" t="s">
        <v>8330</v>
      </c>
      <c r="F2246" t="s">
        <v>3237</v>
      </c>
      <c r="G2246" s="1" t="s">
        <v>8331</v>
      </c>
      <c r="H2246" t="s">
        <v>1547</v>
      </c>
      <c r="I2246" s="10" t="str">
        <f>IFERROR(LEFT(Table1[[#This Row],[ratingOld]],SEARCH("|", Table1[[#This Row],[ratingOld]])-2), AVERAGE(Table1[Ratings]))</f>
        <v>4.1</v>
      </c>
      <c r="J2246" s="1" t="str">
        <f>IF(Table1[[#This Row],[numBuyers]]&lt;&gt;"None",LEFT(Table1[[#This Row],[numBuyers]],SEARCH(" ",Table1[[#This Row],[numBuyers]])-1), "None")</f>
        <v>412</v>
      </c>
      <c r="K2246" s="1">
        <f>IFERROR(LEFT(Table1[[#This Row],[Column1]],SEARCH("k", Table1[[#This Row],[Column1]])-1), 0)</f>
        <v>0</v>
      </c>
      <c r="L2246" s="16" t="str">
        <f>IF(Table1[[#This Row],[Column2]]=0, Table1[[#This Row],[Column1]], Table1[[#This Row],[Column2]]*1000)</f>
        <v>412</v>
      </c>
      <c r="M2246" s="14" t="str">
        <f>IFERROR(MID(Table1[[#This Row],[price]],SEARCH("¹",Table1[[#This Row],[price]])+1, 10), MID(Table1[[#This Row],[price]],SEARCH("Rs. ",Table1[[#This Row],[price]])+4, 10))</f>
        <v>387</v>
      </c>
      <c r="N2246" s="6" t="str">
        <f>IF(ISNUMBER(SEARCH("Men", Table1[[#This Row],[name]])), "Men", "Women")</f>
        <v>Men</v>
      </c>
      <c r="O2246" s="6"/>
      <c r="P2246" s="6"/>
    </row>
    <row r="2247" spans="1:16" ht="19.8" customHeight="1" x14ac:dyDescent="0.3">
      <c r="A2247" t="s">
        <v>8194</v>
      </c>
      <c r="B2247" t="s">
        <v>8332</v>
      </c>
      <c r="C2247" t="s">
        <v>8042</v>
      </c>
      <c r="D2247" t="s">
        <v>1705</v>
      </c>
      <c r="E2247" s="1" t="s">
        <v>8333</v>
      </c>
      <c r="F2247" s="1" t="s">
        <v>8334</v>
      </c>
      <c r="G2247" s="1" t="s">
        <v>7748</v>
      </c>
      <c r="H2247" t="s">
        <v>1629</v>
      </c>
      <c r="I2247" s="10" t="str">
        <f>IFERROR(LEFT(Table1[[#This Row],[ratingOld]],SEARCH("|", Table1[[#This Row],[ratingOld]])-2), AVERAGE(Table1[Ratings]))</f>
        <v>4.1</v>
      </c>
      <c r="J2247" s="1" t="str">
        <f>IF(Table1[[#This Row],[numBuyers]]&lt;&gt;"None",LEFT(Table1[[#This Row],[numBuyers]],SEARCH(" ",Table1[[#This Row],[numBuyers]])-1), "None")</f>
        <v>2.8k</v>
      </c>
      <c r="K2247" s="1" t="str">
        <f>IFERROR(LEFT(Table1[[#This Row],[Column1]],SEARCH("k", Table1[[#This Row],[Column1]])-1), 0)</f>
        <v>2.8</v>
      </c>
      <c r="L2247" s="16">
        <f>IF(Table1[[#This Row],[Column2]]=0, Table1[[#This Row],[Column1]], Table1[[#This Row],[Column2]]*1000)</f>
        <v>2800</v>
      </c>
      <c r="M2247" s="14" t="str">
        <f>IFERROR(MID(Table1[[#This Row],[price]],SEARCH("¹",Table1[[#This Row],[price]])+1, 10), MID(Table1[[#This Row],[price]],SEARCH("Rs. ",Table1[[#This Row],[price]])+4, 10))</f>
        <v>1294</v>
      </c>
      <c r="N2247" s="6" t="str">
        <f>IF(ISNUMBER(SEARCH("Men", Table1[[#This Row],[name]])), "Men", "Women")</f>
        <v>Men</v>
      </c>
      <c r="O2247" s="6"/>
      <c r="P2247" s="6"/>
    </row>
    <row r="2248" spans="1:16" ht="19.8" customHeight="1" x14ac:dyDescent="0.3">
      <c r="A2248" t="s">
        <v>8015</v>
      </c>
      <c r="B2248" t="s">
        <v>8335</v>
      </c>
      <c r="C2248" t="s">
        <v>3596</v>
      </c>
      <c r="D2248" t="s">
        <v>2812</v>
      </c>
      <c r="E2248" t="s">
        <v>8336</v>
      </c>
      <c r="F2248" t="s">
        <v>7930</v>
      </c>
      <c r="G2248" s="1" t="s">
        <v>5832</v>
      </c>
      <c r="H2248" t="s">
        <v>3730</v>
      </c>
      <c r="I2248" s="10" t="str">
        <f>IFERROR(LEFT(Table1[[#This Row],[ratingOld]],SEARCH("|", Table1[[#This Row],[ratingOld]])-2), AVERAGE(Table1[Ratings]))</f>
        <v>4.3</v>
      </c>
      <c r="J2248" s="1" t="str">
        <f>IF(Table1[[#This Row],[numBuyers]]&lt;&gt;"None",LEFT(Table1[[#This Row],[numBuyers]],SEARCH(" ",Table1[[#This Row],[numBuyers]])-1), "None")</f>
        <v>6k</v>
      </c>
      <c r="K2248" s="1" t="str">
        <f>IFERROR(LEFT(Table1[[#This Row],[Column1]],SEARCH("k", Table1[[#This Row],[Column1]])-1), 0)</f>
        <v>6</v>
      </c>
      <c r="L2248" s="16">
        <f>IF(Table1[[#This Row],[Column2]]=0, Table1[[#This Row],[Column1]], Table1[[#This Row],[Column2]]*1000)</f>
        <v>6000</v>
      </c>
      <c r="M2248" s="14" t="str">
        <f>IFERROR(MID(Table1[[#This Row],[price]],SEARCH("¹",Table1[[#This Row],[price]])+1, 10), MID(Table1[[#This Row],[price]],SEARCH("Rs. ",Table1[[#This Row],[price]])+4, 10))</f>
        <v>445</v>
      </c>
      <c r="N2248" s="6" t="str">
        <f>IF(ISNUMBER(SEARCH("Men", Table1[[#This Row],[name]])), "Men", "Women")</f>
        <v>Men</v>
      </c>
      <c r="O2248" s="6"/>
      <c r="P2248" s="6"/>
    </row>
    <row r="2249" spans="1:16" ht="19.8" customHeight="1" x14ac:dyDescent="0.3">
      <c r="A2249" t="s">
        <v>2083</v>
      </c>
      <c r="B2249" t="s">
        <v>8337</v>
      </c>
      <c r="C2249" t="s">
        <v>8338</v>
      </c>
      <c r="D2249" t="s">
        <v>21</v>
      </c>
      <c r="E2249" t="s">
        <v>26</v>
      </c>
      <c r="F2249" s="1" t="s">
        <v>8339</v>
      </c>
      <c r="G2249" s="1" t="s">
        <v>8340</v>
      </c>
      <c r="H2249" t="s">
        <v>8341</v>
      </c>
      <c r="I2249" s="10" t="str">
        <f>IFERROR(LEFT(Table1[[#This Row],[ratingOld]],SEARCH("|", Table1[[#This Row],[ratingOld]])-2), AVERAGE(Table1[Ratings]))</f>
        <v>4.3</v>
      </c>
      <c r="J2249" s="1" t="str">
        <f>IF(Table1[[#This Row],[numBuyers]]&lt;&gt;"None",LEFT(Table1[[#This Row],[numBuyers]],SEARCH(" ",Table1[[#This Row],[numBuyers]])-1), "None")</f>
        <v>683</v>
      </c>
      <c r="K2249" s="1">
        <f>IFERROR(LEFT(Table1[[#This Row],[Column1]],SEARCH("k", Table1[[#This Row],[Column1]])-1), 0)</f>
        <v>0</v>
      </c>
      <c r="L2249" s="16" t="str">
        <f>IF(Table1[[#This Row],[Column2]]=0, Table1[[#This Row],[Column1]], Table1[[#This Row],[Column2]]*1000)</f>
        <v>683</v>
      </c>
      <c r="M2249" s="14" t="str">
        <f>IFERROR(MID(Table1[[#This Row],[price]],SEARCH("¹",Table1[[#This Row],[price]])+1, 10), MID(Table1[[#This Row],[price]],SEARCH("Rs. ",Table1[[#This Row],[price]])+4, 10))</f>
        <v>529</v>
      </c>
      <c r="N2249" s="6" t="str">
        <f>IF(ISNUMBER(SEARCH("Men", Table1[[#This Row],[name]])), "Men", "Women")</f>
        <v>Men</v>
      </c>
      <c r="O2249" s="6"/>
      <c r="P2249" s="6"/>
    </row>
    <row r="2250" spans="1:16" ht="19.8" customHeight="1" x14ac:dyDescent="0.3">
      <c r="A2250" t="s">
        <v>1767</v>
      </c>
      <c r="B2250" t="s">
        <v>8342</v>
      </c>
      <c r="C2250" t="s">
        <v>80</v>
      </c>
      <c r="D2250" t="s">
        <v>10</v>
      </c>
      <c r="E2250" t="s">
        <v>8343</v>
      </c>
      <c r="F2250" s="1" t="s">
        <v>8344</v>
      </c>
      <c r="G2250" s="1" t="s">
        <v>8345</v>
      </c>
      <c r="H2250" t="s">
        <v>2439</v>
      </c>
      <c r="I2250" s="10" t="str">
        <f>IFERROR(LEFT(Table1[[#This Row],[ratingOld]],SEARCH("|", Table1[[#This Row],[ratingOld]])-2), AVERAGE(Table1[Ratings]))</f>
        <v>4.6</v>
      </c>
      <c r="J2250" s="1" t="str">
        <f>IF(Table1[[#This Row],[numBuyers]]&lt;&gt;"None",LEFT(Table1[[#This Row],[numBuyers]],SEARCH(" ",Table1[[#This Row],[numBuyers]])-1), "None")</f>
        <v>194</v>
      </c>
      <c r="K2250" s="1">
        <f>IFERROR(LEFT(Table1[[#This Row],[Column1]],SEARCH("k", Table1[[#This Row],[Column1]])-1), 0)</f>
        <v>0</v>
      </c>
      <c r="L2250" s="16" t="str">
        <f>IF(Table1[[#This Row],[Column2]]=0, Table1[[#This Row],[Column1]], Table1[[#This Row],[Column2]]*1000)</f>
        <v>194</v>
      </c>
      <c r="M2250" s="14" t="str">
        <f>IFERROR(MID(Table1[[#This Row],[price]],SEARCH("¹",Table1[[#This Row],[price]])+1, 10), MID(Table1[[#This Row],[price]],SEARCH("Rs. ",Table1[[#This Row],[price]])+4, 10))</f>
        <v>1199</v>
      </c>
      <c r="N2250" s="6" t="str">
        <f>IF(ISNUMBER(SEARCH("Men", Table1[[#This Row],[name]])), "Men", "Women")</f>
        <v>Men</v>
      </c>
      <c r="O2250" s="6"/>
      <c r="P2250" s="6"/>
    </row>
    <row r="2251" spans="1:16" ht="19.8" customHeight="1" x14ac:dyDescent="0.3">
      <c r="A2251" t="s">
        <v>22</v>
      </c>
      <c r="B2251" t="s">
        <v>739</v>
      </c>
      <c r="C2251" t="s">
        <v>24</v>
      </c>
      <c r="D2251" t="s">
        <v>445</v>
      </c>
      <c r="E2251" t="s">
        <v>26</v>
      </c>
      <c r="F2251" t="s">
        <v>21</v>
      </c>
      <c r="G2251" s="1" t="s">
        <v>740</v>
      </c>
      <c r="H2251" t="s">
        <v>741</v>
      </c>
      <c r="I2251" s="10" t="str">
        <f>IFERROR(LEFT(Table1[[#This Row],[ratingOld]],SEARCH("|", Table1[[#This Row],[ratingOld]])-2), AVERAGE(Table1[Ratings]))</f>
        <v>4</v>
      </c>
      <c r="J2251" s="1" t="str">
        <f>IF(Table1[[#This Row],[numBuyers]]&lt;&gt;"None",LEFT(Table1[[#This Row],[numBuyers]],SEARCH(" ",Table1[[#This Row],[numBuyers]])-1), "None")</f>
        <v>534</v>
      </c>
      <c r="K2251" s="1">
        <f>IFERROR(LEFT(Table1[[#This Row],[Column1]],SEARCH("k", Table1[[#This Row],[Column1]])-1), 0)</f>
        <v>0</v>
      </c>
      <c r="L2251" s="16" t="str">
        <f>IF(Table1[[#This Row],[Column2]]=0, Table1[[#This Row],[Column1]], Table1[[#This Row],[Column2]]*1000)</f>
        <v>534</v>
      </c>
      <c r="M2251" s="14" t="str">
        <f>IFERROR(MID(Table1[[#This Row],[price]],SEARCH("¹",Table1[[#This Row],[price]])+1, 10), MID(Table1[[#This Row],[price]],SEARCH("Rs. ",Table1[[#This Row],[price]])+4, 10))</f>
        <v>1399</v>
      </c>
      <c r="N2251" s="6" t="str">
        <f>IF(ISNUMBER(SEARCH("Men", Table1[[#This Row],[name]])), "Men", "Women")</f>
        <v>Women</v>
      </c>
      <c r="O2251" s="6"/>
      <c r="P2251" s="6"/>
    </row>
    <row r="2252" spans="1:16" ht="19.8" customHeight="1" x14ac:dyDescent="0.3">
      <c r="A2252" t="s">
        <v>4776</v>
      </c>
      <c r="B2252" t="s">
        <v>8346</v>
      </c>
      <c r="C2252" t="s">
        <v>8347</v>
      </c>
      <c r="D2252" t="s">
        <v>88</v>
      </c>
      <c r="E2252" s="1" t="s">
        <v>8348</v>
      </c>
      <c r="F2252" t="s">
        <v>8349</v>
      </c>
      <c r="G2252" s="1" t="s">
        <v>8350</v>
      </c>
      <c r="H2252" t="s">
        <v>132</v>
      </c>
      <c r="I2252" s="10" t="str">
        <f>IFERROR(LEFT(Table1[[#This Row],[ratingOld]],SEARCH("|", Table1[[#This Row],[ratingOld]])-2), AVERAGE(Table1[Ratings]))</f>
        <v>4.5</v>
      </c>
      <c r="J2252" s="1" t="str">
        <f>IF(Table1[[#This Row],[numBuyers]]&lt;&gt;"None",LEFT(Table1[[#This Row],[numBuyers]],SEARCH(" ",Table1[[#This Row],[numBuyers]])-1), "None")</f>
        <v>742</v>
      </c>
      <c r="K2252" s="1">
        <f>IFERROR(LEFT(Table1[[#This Row],[Column1]],SEARCH("k", Table1[[#This Row],[Column1]])-1), 0)</f>
        <v>0</v>
      </c>
      <c r="L2252" s="16" t="str">
        <f>IF(Table1[[#This Row],[Column2]]=0, Table1[[#This Row],[Column1]], Table1[[#This Row],[Column2]]*1000)</f>
        <v>742</v>
      </c>
      <c r="M2252" s="14" t="str">
        <f>IFERROR(MID(Table1[[#This Row],[price]],SEARCH("¹",Table1[[#This Row],[price]])+1, 10), MID(Table1[[#This Row],[price]],SEARCH("Rs. ",Table1[[#This Row],[price]])+4, 10))</f>
        <v>2175</v>
      </c>
      <c r="N2252" s="6" t="str">
        <f>IF(ISNUMBER(SEARCH("Men", Table1[[#This Row],[name]])), "Men", "Women")</f>
        <v>Men</v>
      </c>
      <c r="O2252" s="6"/>
      <c r="P2252" s="6"/>
    </row>
    <row r="2253" spans="1:16" ht="19.8" customHeight="1" x14ac:dyDescent="0.3">
      <c r="A2253" t="s">
        <v>29</v>
      </c>
      <c r="B2253" t="s">
        <v>757</v>
      </c>
      <c r="C2253" t="s">
        <v>495</v>
      </c>
      <c r="D2253" t="s">
        <v>496</v>
      </c>
      <c r="E2253" t="s">
        <v>26</v>
      </c>
      <c r="F2253" t="s">
        <v>21</v>
      </c>
      <c r="G2253" s="1" t="s">
        <v>758</v>
      </c>
      <c r="H2253" t="s">
        <v>759</v>
      </c>
      <c r="I2253" s="10" t="str">
        <f>IFERROR(LEFT(Table1[[#This Row],[ratingOld]],SEARCH("|", Table1[[#This Row],[ratingOld]])-2), AVERAGE(Table1[Ratings]))</f>
        <v>4.1</v>
      </c>
      <c r="J2253" s="1" t="str">
        <f>IF(Table1[[#This Row],[numBuyers]]&lt;&gt;"None",LEFT(Table1[[#This Row],[numBuyers]],SEARCH(" ",Table1[[#This Row],[numBuyers]])-1), "None")</f>
        <v>337</v>
      </c>
      <c r="K2253" s="1">
        <f>IFERROR(LEFT(Table1[[#This Row],[Column1]],SEARCH("k", Table1[[#This Row],[Column1]])-1), 0)</f>
        <v>0</v>
      </c>
      <c r="L2253" s="16" t="str">
        <f>IF(Table1[[#This Row],[Column2]]=0, Table1[[#This Row],[Column1]], Table1[[#This Row],[Column2]]*1000)</f>
        <v>337</v>
      </c>
      <c r="M2253" s="14" t="str">
        <f>IFERROR(MID(Table1[[#This Row],[price]],SEARCH("¹",Table1[[#This Row],[price]])+1, 10), MID(Table1[[#This Row],[price]],SEARCH("Rs. ",Table1[[#This Row],[price]])+4, 10))</f>
        <v>1899</v>
      </c>
      <c r="N2253" s="6" t="str">
        <f>IF(ISNUMBER(SEARCH("Men", Table1[[#This Row],[name]])), "Men", "Women")</f>
        <v>Women</v>
      </c>
      <c r="O2253" s="6"/>
      <c r="P2253" s="6"/>
    </row>
    <row r="2254" spans="1:16" ht="19.8" customHeight="1" x14ac:dyDescent="0.3">
      <c r="A2254" t="s">
        <v>240</v>
      </c>
      <c r="B2254" t="s">
        <v>8351</v>
      </c>
      <c r="C2254" t="s">
        <v>8300</v>
      </c>
      <c r="D2254" t="s">
        <v>2812</v>
      </c>
      <c r="E2254" t="s">
        <v>1059</v>
      </c>
      <c r="F2254" s="1" t="s">
        <v>8352</v>
      </c>
      <c r="G2254" s="1" t="s">
        <v>8353</v>
      </c>
      <c r="H2254" t="s">
        <v>8354</v>
      </c>
      <c r="I2254" s="10" t="str">
        <f>IFERROR(LEFT(Table1[[#This Row],[ratingOld]],SEARCH("|", Table1[[#This Row],[ratingOld]])-2), AVERAGE(Table1[Ratings]))</f>
        <v>3.9</v>
      </c>
      <c r="J2254" s="1" t="str">
        <f>IF(Table1[[#This Row],[numBuyers]]&lt;&gt;"None",LEFT(Table1[[#This Row],[numBuyers]],SEARCH(" ",Table1[[#This Row],[numBuyers]])-1), "None")</f>
        <v>17.1k</v>
      </c>
      <c r="K2254" s="1" t="str">
        <f>IFERROR(LEFT(Table1[[#This Row],[Column1]],SEARCH("k", Table1[[#This Row],[Column1]])-1), 0)</f>
        <v>17.1</v>
      </c>
      <c r="L2254" s="16">
        <f>IF(Table1[[#This Row],[Column2]]=0, Table1[[#This Row],[Column1]], Table1[[#This Row],[Column2]]*1000)</f>
        <v>17100</v>
      </c>
      <c r="M2254" s="14" t="str">
        <f>IFERROR(MID(Table1[[#This Row],[price]],SEARCH("¹",Table1[[#This Row],[price]])+1, 10), MID(Table1[[#This Row],[price]],SEARCH("Rs. ",Table1[[#This Row],[price]])+4, 10))</f>
        <v>758</v>
      </c>
      <c r="N2254" s="6" t="str">
        <f>IF(ISNUMBER(SEARCH("Men", Table1[[#This Row],[name]])), "Men", "Women")</f>
        <v>Men</v>
      </c>
      <c r="O2254" s="6"/>
      <c r="P2254" s="6"/>
    </row>
    <row r="2255" spans="1:16" ht="19.8" customHeight="1" x14ac:dyDescent="0.3">
      <c r="A2255" t="s">
        <v>8355</v>
      </c>
      <c r="B2255" t="s">
        <v>8356</v>
      </c>
      <c r="C2255" t="s">
        <v>1165</v>
      </c>
      <c r="D2255" t="s">
        <v>1645</v>
      </c>
      <c r="E2255" s="1" t="s">
        <v>8357</v>
      </c>
      <c r="F2255" s="1" t="s">
        <v>8358</v>
      </c>
      <c r="G2255" s="1" t="s">
        <v>8359</v>
      </c>
      <c r="H2255" t="s">
        <v>275</v>
      </c>
      <c r="I2255" s="10" t="str">
        <f>IFERROR(LEFT(Table1[[#This Row],[ratingOld]],SEARCH("|", Table1[[#This Row],[ratingOld]])-2), AVERAGE(Table1[Ratings]))</f>
        <v>4.3</v>
      </c>
      <c r="J2255" s="1" t="str">
        <f>IF(Table1[[#This Row],[numBuyers]]&lt;&gt;"None",LEFT(Table1[[#This Row],[numBuyers]],SEARCH(" ",Table1[[#This Row],[numBuyers]])-1), "None")</f>
        <v>9.2k</v>
      </c>
      <c r="K2255" s="1" t="str">
        <f>IFERROR(LEFT(Table1[[#This Row],[Column1]],SEARCH("k", Table1[[#This Row],[Column1]])-1), 0)</f>
        <v>9.2</v>
      </c>
      <c r="L2255" s="16">
        <f>IF(Table1[[#This Row],[Column2]]=0, Table1[[#This Row],[Column1]], Table1[[#This Row],[Column2]]*1000)</f>
        <v>9200</v>
      </c>
      <c r="M2255" s="14" t="str">
        <f>IFERROR(MID(Table1[[#This Row],[price]],SEARCH("¹",Table1[[#This Row],[price]])+1, 10), MID(Table1[[#This Row],[price]],SEARCH("Rs. ",Table1[[#This Row],[price]])+4, 10))</f>
        <v>503</v>
      </c>
      <c r="N2255" s="6" t="str">
        <f>IF(ISNUMBER(SEARCH("Men", Table1[[#This Row],[name]])), "Men", "Women")</f>
        <v>Women</v>
      </c>
      <c r="O2255" s="6"/>
      <c r="P2255" s="6"/>
    </row>
    <row r="2256" spans="1:16" ht="19.8" hidden="1" customHeight="1" x14ac:dyDescent="0.3">
      <c r="A2256" t="s">
        <v>7820</v>
      </c>
      <c r="B2256" t="s">
        <v>8360</v>
      </c>
      <c r="C2256" t="s">
        <v>377</v>
      </c>
      <c r="D2256" t="s">
        <v>2170</v>
      </c>
      <c r="E2256" s="1" t="s">
        <v>8361</v>
      </c>
      <c r="F2256" t="s">
        <v>8362</v>
      </c>
      <c r="G2256" t="s">
        <v>21</v>
      </c>
      <c r="H2256" t="s">
        <v>21</v>
      </c>
      <c r="I2256" s="1" t="str">
        <f ca="1">IFERROR(LEFT(Table1[[#This Row],[ratingOld]],SEARCH("|", Table1[[#This Row],[ratingOld]])-2), AVERAGE(Table1[Ratings]))</f>
        <v>4.4</v>
      </c>
      <c r="J2256" s="1" t="str">
        <f>IF(Table1[[#This Row],[numBuyers]]&lt;&gt;"None",LEFT(Table1[[#This Row],[numBuyers]],SEARCH(" ",Table1[[#This Row],[numBuyers]])-1), "None")</f>
        <v>None</v>
      </c>
      <c r="K2256" s="1">
        <f>IFERROR(LEFT(Table1[[#This Row],[Column1]],SEARCH("k", Table1[[#This Row],[Column1]])-1), 0)</f>
        <v>0</v>
      </c>
      <c r="L2256" s="6" t="str">
        <f>IF(Table1[[#This Row],[Column2]]=0, Table1[[#This Row],[Column1]], Table1[[#This Row],[Column2]]*1000)</f>
        <v>None</v>
      </c>
      <c r="M2256" s="6" t="str">
        <f>IFERROR(MID(Table1[[#This Row],[price]],SEARCH("¹",Table1[[#This Row],[price]])+1, 10), MID(Table1[[#This Row],[price]],SEARCH("Rs. ",Table1[[#This Row],[price]])+4, 10))</f>
        <v>899</v>
      </c>
      <c r="N2256" s="6" t="str">
        <f>IF(ISNUMBER(SEARCH("Men", Table1[[#This Row],[name]])), "Men", "Women")</f>
        <v>Women</v>
      </c>
      <c r="O2256" s="6" t="str">
        <f>TRIM(RIGHT(SUBSTITUTE(Table1[[#This Row],[name]], " ", REPT(" ", 100)), 100))</f>
        <v>Trouser</v>
      </c>
      <c r="P225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Brown</v>
      </c>
    </row>
    <row r="2257" spans="1:16" ht="19.8" customHeight="1" x14ac:dyDescent="0.3">
      <c r="A2257" t="s">
        <v>677</v>
      </c>
      <c r="B2257" t="s">
        <v>8363</v>
      </c>
      <c r="C2257" t="s">
        <v>8364</v>
      </c>
      <c r="D2257" t="s">
        <v>4541</v>
      </c>
      <c r="E2257" s="1" t="s">
        <v>8365</v>
      </c>
      <c r="F2257" t="s">
        <v>21</v>
      </c>
      <c r="G2257" s="1" t="s">
        <v>3256</v>
      </c>
      <c r="H2257" t="s">
        <v>1391</v>
      </c>
      <c r="I2257" s="10" t="str">
        <f>IFERROR(LEFT(Table1[[#This Row],[ratingOld]],SEARCH("|", Table1[[#This Row],[ratingOld]])-2), AVERAGE(Table1[Ratings]))</f>
        <v>4.3</v>
      </c>
      <c r="J2257" s="1" t="str">
        <f>IF(Table1[[#This Row],[numBuyers]]&lt;&gt;"None",LEFT(Table1[[#This Row],[numBuyers]],SEARCH(" ",Table1[[#This Row],[numBuyers]])-1), "None")</f>
        <v>1.5k</v>
      </c>
      <c r="K2257" s="1" t="str">
        <f>IFERROR(LEFT(Table1[[#This Row],[Column1]],SEARCH("k", Table1[[#This Row],[Column1]])-1), 0)</f>
        <v>1.5</v>
      </c>
      <c r="L2257" s="16">
        <f>IF(Table1[[#This Row],[Column2]]=0, Table1[[#This Row],[Column1]], Table1[[#This Row],[Column2]]*1000)</f>
        <v>1500</v>
      </c>
      <c r="M2257" s="14" t="str">
        <f>IFERROR(MID(Table1[[#This Row],[price]],SEARCH("¹",Table1[[#This Row],[price]])+1, 10), MID(Table1[[#This Row],[price]],SEARCH("Rs. ",Table1[[#This Row],[price]])+4, 10))</f>
        <v>2170</v>
      </c>
      <c r="N2257" s="6" t="str">
        <f>IF(ISNUMBER(SEARCH("Men", Table1[[#This Row],[name]])), "Men", "Women")</f>
        <v>Women</v>
      </c>
      <c r="O2257" s="6"/>
      <c r="P2257" s="6"/>
    </row>
    <row r="2258" spans="1:16" ht="19.8" customHeight="1" x14ac:dyDescent="0.3">
      <c r="A2258" t="s">
        <v>8194</v>
      </c>
      <c r="B2258" t="s">
        <v>8366</v>
      </c>
      <c r="C2258" t="s">
        <v>377</v>
      </c>
      <c r="D2258" t="s">
        <v>673</v>
      </c>
      <c r="E2258" s="1" t="s">
        <v>8367</v>
      </c>
      <c r="F2258" t="s">
        <v>3237</v>
      </c>
      <c r="G2258" s="1" t="s">
        <v>5495</v>
      </c>
      <c r="H2258" t="s">
        <v>2748</v>
      </c>
      <c r="I2258" s="10" t="str">
        <f>IFERROR(LEFT(Table1[[#This Row],[ratingOld]],SEARCH("|", Table1[[#This Row],[ratingOld]])-2), AVERAGE(Table1[Ratings]))</f>
        <v>4.2</v>
      </c>
      <c r="J2258" s="1" t="str">
        <f>IF(Table1[[#This Row],[numBuyers]]&lt;&gt;"None",LEFT(Table1[[#This Row],[numBuyers]],SEARCH(" ",Table1[[#This Row],[numBuyers]])-1), "None")</f>
        <v>182</v>
      </c>
      <c r="K2258" s="1">
        <f>IFERROR(LEFT(Table1[[#This Row],[Column1]],SEARCH("k", Table1[[#This Row],[Column1]])-1), 0)</f>
        <v>0</v>
      </c>
      <c r="L2258" s="16" t="str">
        <f>IF(Table1[[#This Row],[Column2]]=0, Table1[[#This Row],[Column1]], Table1[[#This Row],[Column2]]*1000)</f>
        <v>182</v>
      </c>
      <c r="M2258" s="14" t="str">
        <f>IFERROR(MID(Table1[[#This Row],[price]],SEARCH("¹",Table1[[#This Row],[price]])+1, 10), MID(Table1[[#This Row],[price]],SEARCH("Rs. ",Table1[[#This Row],[price]])+4, 10))</f>
        <v>899</v>
      </c>
      <c r="N2258" s="6" t="str">
        <f>IF(ISNUMBER(SEARCH("Men", Table1[[#This Row],[name]])), "Men", "Women")</f>
        <v>Men</v>
      </c>
      <c r="O2258" s="6"/>
      <c r="P2258" s="6"/>
    </row>
    <row r="2259" spans="1:16" ht="19.8" customHeight="1" x14ac:dyDescent="0.3">
      <c r="A2259" t="s">
        <v>8084</v>
      </c>
      <c r="B2259" t="s">
        <v>8368</v>
      </c>
      <c r="C2259" t="s">
        <v>1276</v>
      </c>
      <c r="D2259" t="s">
        <v>2812</v>
      </c>
      <c r="E2259" s="1" t="s">
        <v>8369</v>
      </c>
      <c r="F2259" t="s">
        <v>3237</v>
      </c>
      <c r="G2259" s="1" t="s">
        <v>710</v>
      </c>
      <c r="H2259" t="s">
        <v>154</v>
      </c>
      <c r="I2259" s="10" t="str">
        <f>IFERROR(LEFT(Table1[[#This Row],[ratingOld]],SEARCH("|", Table1[[#This Row],[ratingOld]])-2), AVERAGE(Table1[Ratings]))</f>
        <v>4.1</v>
      </c>
      <c r="J2259" s="1" t="str">
        <f>IF(Table1[[#This Row],[numBuyers]]&lt;&gt;"None",LEFT(Table1[[#This Row],[numBuyers]],SEARCH(" ",Table1[[#This Row],[numBuyers]])-1), "None")</f>
        <v>1.6k</v>
      </c>
      <c r="K2259" s="1" t="str">
        <f>IFERROR(LEFT(Table1[[#This Row],[Column1]],SEARCH("k", Table1[[#This Row],[Column1]])-1), 0)</f>
        <v>1.6</v>
      </c>
      <c r="L2259" s="16">
        <f>IF(Table1[[#This Row],[Column2]]=0, Table1[[#This Row],[Column1]], Table1[[#This Row],[Column2]]*1000)</f>
        <v>1600</v>
      </c>
      <c r="M2259" s="14" t="str">
        <f>IFERROR(MID(Table1[[#This Row],[price]],SEARCH("¹",Table1[[#This Row],[price]])+1, 10), MID(Table1[[#This Row],[price]],SEARCH("Rs. ",Table1[[#This Row],[price]])+4, 10))</f>
        <v>824</v>
      </c>
      <c r="N2259" s="6" t="str">
        <f>IF(ISNUMBER(SEARCH("Men", Table1[[#This Row],[name]])), "Men", "Women")</f>
        <v>Men</v>
      </c>
      <c r="O2259" s="6"/>
      <c r="P2259" s="6"/>
    </row>
    <row r="2260" spans="1:16" ht="19.8" hidden="1" customHeight="1" x14ac:dyDescent="0.3">
      <c r="A2260" t="s">
        <v>7809</v>
      </c>
      <c r="B2260" t="s">
        <v>8370</v>
      </c>
      <c r="C2260" t="s">
        <v>7428</v>
      </c>
      <c r="D2260" t="s">
        <v>1711</v>
      </c>
      <c r="E2260" s="1" t="s">
        <v>8371</v>
      </c>
      <c r="F2260" s="1" t="s">
        <v>8372</v>
      </c>
      <c r="G2260" t="s">
        <v>21</v>
      </c>
      <c r="H2260" t="s">
        <v>21</v>
      </c>
      <c r="I2260" s="1" t="str">
        <f ca="1">IFERROR(LEFT(Table1[[#This Row],[ratingOld]],SEARCH("|", Table1[[#This Row],[ratingOld]])-2), AVERAGE(Table1[Ratings]))</f>
        <v>4.4</v>
      </c>
      <c r="J2260" s="1" t="str">
        <f>IF(Table1[[#This Row],[numBuyers]]&lt;&gt;"None",LEFT(Table1[[#This Row],[numBuyers]],SEARCH(" ",Table1[[#This Row],[numBuyers]])-1), "None")</f>
        <v>None</v>
      </c>
      <c r="K2260" s="1">
        <f>IFERROR(LEFT(Table1[[#This Row],[Column1]],SEARCH("k", Table1[[#This Row],[Column1]])-1), 0)</f>
        <v>0</v>
      </c>
      <c r="L2260" s="6" t="str">
        <f>IF(Table1[[#This Row],[Column2]]=0, Table1[[#This Row],[Column1]], Table1[[#This Row],[Column2]]*1000)</f>
        <v>None</v>
      </c>
      <c r="M2260" s="6" t="str">
        <f>IFERROR(MID(Table1[[#This Row],[price]],SEARCH("¹",Table1[[#This Row],[price]])+1, 10), MID(Table1[[#This Row],[price]],SEARCH("Rs. ",Table1[[#This Row],[price]])+4, 10))</f>
        <v>961</v>
      </c>
      <c r="N2260" s="6" t="str">
        <f>IF(ISNUMBER(SEARCH("Men", Table1[[#This Row],[name]])), "Men", "Women")</f>
        <v>Women</v>
      </c>
      <c r="O2260" s="6" t="str">
        <f>TRIM(RIGHT(SUBSTITUTE(Table1[[#This Row],[name]], " ", REPT(" ", 100)), 100))</f>
        <v>Dupatta</v>
      </c>
      <c r="P226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261" spans="1:16" ht="19.8" customHeight="1" x14ac:dyDescent="0.3">
      <c r="A2261" t="s">
        <v>7809</v>
      </c>
      <c r="B2261" t="s">
        <v>8373</v>
      </c>
      <c r="C2261" t="s">
        <v>8374</v>
      </c>
      <c r="D2261" t="s">
        <v>2197</v>
      </c>
      <c r="E2261" s="1" t="s">
        <v>8375</v>
      </c>
      <c r="F2261" t="s">
        <v>3237</v>
      </c>
      <c r="G2261" s="1" t="s">
        <v>8376</v>
      </c>
      <c r="H2261" t="s">
        <v>8377</v>
      </c>
      <c r="I2261" s="10" t="str">
        <f>IFERROR(LEFT(Table1[[#This Row],[ratingOld]],SEARCH("|", Table1[[#This Row],[ratingOld]])-2), AVERAGE(Table1[Ratings]))</f>
        <v>3.4</v>
      </c>
      <c r="J2261" s="1" t="str">
        <f>IF(Table1[[#This Row],[numBuyers]]&lt;&gt;"None",LEFT(Table1[[#This Row],[numBuyers]],SEARCH(" ",Table1[[#This Row],[numBuyers]])-1), "None")</f>
        <v>392</v>
      </c>
      <c r="K2261" s="1">
        <f>IFERROR(LEFT(Table1[[#This Row],[Column1]],SEARCH("k", Table1[[#This Row],[Column1]])-1), 0)</f>
        <v>0</v>
      </c>
      <c r="L2261" s="16" t="str">
        <f>IF(Table1[[#This Row],[Column2]]=0, Table1[[#This Row],[Column1]], Table1[[#This Row],[Column2]]*1000)</f>
        <v>392</v>
      </c>
      <c r="M2261" s="14" t="str">
        <f>IFERROR(MID(Table1[[#This Row],[price]],SEARCH("¹",Table1[[#This Row],[price]])+1, 10), MID(Table1[[#This Row],[price]],SEARCH("Rs. ",Table1[[#This Row],[price]])+4, 10))</f>
        <v>773</v>
      </c>
      <c r="N2261" s="6" t="str">
        <f>IF(ISNUMBER(SEARCH("Men", Table1[[#This Row],[name]])), "Men", "Women")</f>
        <v>Women</v>
      </c>
      <c r="O2261" s="6"/>
      <c r="P2261" s="6"/>
    </row>
    <row r="2262" spans="1:16" ht="19.8" customHeight="1" x14ac:dyDescent="0.3">
      <c r="A2262" t="s">
        <v>320</v>
      </c>
      <c r="B2262" t="s">
        <v>779</v>
      </c>
      <c r="C2262" t="s">
        <v>780</v>
      </c>
      <c r="D2262" t="s">
        <v>10</v>
      </c>
      <c r="E2262" s="1" t="s">
        <v>781</v>
      </c>
      <c r="F2262" t="s">
        <v>782</v>
      </c>
      <c r="G2262" s="1" t="s">
        <v>783</v>
      </c>
      <c r="H2262" t="s">
        <v>784</v>
      </c>
      <c r="I2262" s="10" t="str">
        <f>IFERROR(LEFT(Table1[[#This Row],[ratingOld]],SEARCH("|", Table1[[#This Row],[ratingOld]])-2), AVERAGE(Table1[Ratings]))</f>
        <v>4.4</v>
      </c>
      <c r="J2262" s="1" t="str">
        <f>IF(Table1[[#This Row],[numBuyers]]&lt;&gt;"None",LEFT(Table1[[#This Row],[numBuyers]],SEARCH(" ",Table1[[#This Row],[numBuyers]])-1), "None")</f>
        <v>6.5k</v>
      </c>
      <c r="K2262" s="1" t="str">
        <f>IFERROR(LEFT(Table1[[#This Row],[Column1]],SEARCH("k", Table1[[#This Row],[Column1]])-1), 0)</f>
        <v>6.5</v>
      </c>
      <c r="L2262" s="16">
        <f>IF(Table1[[#This Row],[Column2]]=0, Table1[[#This Row],[Column1]], Table1[[#This Row],[Column2]]*1000)</f>
        <v>6500</v>
      </c>
      <c r="M2262" s="14" t="str">
        <f>IFERROR(MID(Table1[[#This Row],[price]],SEARCH("¹",Table1[[#This Row],[price]])+1, 10), MID(Table1[[#This Row],[price]],SEARCH("Rs. ",Table1[[#This Row],[price]])+4, 10))</f>
        <v>171</v>
      </c>
      <c r="N2262" s="6" t="str">
        <f>IF(ISNUMBER(SEARCH("Men", Table1[[#This Row],[name]])), "Men", "Women")</f>
        <v>Women</v>
      </c>
      <c r="O2262" s="6"/>
      <c r="P2262" s="6"/>
    </row>
    <row r="2263" spans="1:16" ht="19.8" customHeight="1" x14ac:dyDescent="0.3">
      <c r="A2263" t="s">
        <v>8071</v>
      </c>
      <c r="B2263" t="s">
        <v>8378</v>
      </c>
      <c r="C2263" t="s">
        <v>4992</v>
      </c>
      <c r="D2263" t="s">
        <v>4440</v>
      </c>
      <c r="E2263" s="1" t="s">
        <v>8379</v>
      </c>
      <c r="F2263" s="1" t="s">
        <v>8380</v>
      </c>
      <c r="G2263" s="1" t="s">
        <v>8381</v>
      </c>
      <c r="H2263" t="s">
        <v>402</v>
      </c>
      <c r="I2263" s="10" t="str">
        <f>IFERROR(LEFT(Table1[[#This Row],[ratingOld]],SEARCH("|", Table1[[#This Row],[ratingOld]])-2), AVERAGE(Table1[Ratings]))</f>
        <v>4</v>
      </c>
      <c r="J2263" s="1" t="str">
        <f>IF(Table1[[#This Row],[numBuyers]]&lt;&gt;"None",LEFT(Table1[[#This Row],[numBuyers]],SEARCH(" ",Table1[[#This Row],[numBuyers]])-1), "None")</f>
        <v>135</v>
      </c>
      <c r="K2263" s="1">
        <f>IFERROR(LEFT(Table1[[#This Row],[Column1]],SEARCH("k", Table1[[#This Row],[Column1]])-1), 0)</f>
        <v>0</v>
      </c>
      <c r="L2263" s="16" t="str">
        <f>IF(Table1[[#This Row],[Column2]]=0, Table1[[#This Row],[Column1]], Table1[[#This Row],[Column2]]*1000)</f>
        <v>135</v>
      </c>
      <c r="M2263" s="14" t="str">
        <f>IFERROR(MID(Table1[[#This Row],[price]],SEARCH("¹",Table1[[#This Row],[price]])+1, 10), MID(Table1[[#This Row],[price]],SEARCH("Rs. ",Table1[[#This Row],[price]])+4, 10))</f>
        <v>619</v>
      </c>
      <c r="N2263" s="6" t="str">
        <f>IF(ISNUMBER(SEARCH("Men", Table1[[#This Row],[name]])), "Men", "Women")</f>
        <v>Men</v>
      </c>
      <c r="O2263" s="6"/>
      <c r="P2263" s="6"/>
    </row>
    <row r="2264" spans="1:16" ht="19.8" customHeight="1" x14ac:dyDescent="0.3">
      <c r="A2264" t="s">
        <v>8382</v>
      </c>
      <c r="B2264" t="s">
        <v>8383</v>
      </c>
      <c r="C2264" t="s">
        <v>967</v>
      </c>
      <c r="D2264" t="s">
        <v>18</v>
      </c>
      <c r="E2264" s="1" t="s">
        <v>8384</v>
      </c>
      <c r="F2264" s="1" t="s">
        <v>8385</v>
      </c>
      <c r="G2264" s="1" t="s">
        <v>8386</v>
      </c>
      <c r="H2264" t="s">
        <v>2420</v>
      </c>
      <c r="I2264" s="10" t="str">
        <f>IFERROR(LEFT(Table1[[#This Row],[ratingOld]],SEARCH("|", Table1[[#This Row],[ratingOld]])-2), AVERAGE(Table1[Ratings]))</f>
        <v>4.3</v>
      </c>
      <c r="J2264" s="1" t="str">
        <f>IF(Table1[[#This Row],[numBuyers]]&lt;&gt;"None",LEFT(Table1[[#This Row],[numBuyers]],SEARCH(" ",Table1[[#This Row],[numBuyers]])-1), "None")</f>
        <v>71</v>
      </c>
      <c r="K2264" s="1">
        <f>IFERROR(LEFT(Table1[[#This Row],[Column1]],SEARCH("k", Table1[[#This Row],[Column1]])-1), 0)</f>
        <v>0</v>
      </c>
      <c r="L2264" s="16" t="str">
        <f>IF(Table1[[#This Row],[Column2]]=0, Table1[[#This Row],[Column1]], Table1[[#This Row],[Column2]]*1000)</f>
        <v>71</v>
      </c>
      <c r="M2264" s="14" t="str">
        <f>IFERROR(MID(Table1[[#This Row],[price]],SEARCH("¹",Table1[[#This Row],[price]])+1, 10), MID(Table1[[#This Row],[price]],SEARCH("Rs. ",Table1[[#This Row],[price]])+4, 10))</f>
        <v>1799</v>
      </c>
      <c r="N2264" s="6" t="str">
        <f>IF(ISNUMBER(SEARCH("Men", Table1[[#This Row],[name]])), "Men", "Women")</f>
        <v>Women</v>
      </c>
      <c r="O2264" s="6"/>
      <c r="P2264" s="6"/>
    </row>
    <row r="2265" spans="1:16" ht="19.8" customHeight="1" x14ac:dyDescent="0.3">
      <c r="A2265" t="s">
        <v>140</v>
      </c>
      <c r="B2265" t="s">
        <v>8387</v>
      </c>
      <c r="C2265" t="s">
        <v>8388</v>
      </c>
      <c r="D2265" t="s">
        <v>2829</v>
      </c>
      <c r="E2265" s="1" t="s">
        <v>8389</v>
      </c>
      <c r="F2265" t="s">
        <v>3237</v>
      </c>
      <c r="G2265" s="1" t="s">
        <v>8390</v>
      </c>
      <c r="H2265" t="s">
        <v>875</v>
      </c>
      <c r="I2265" s="10" t="str">
        <f>IFERROR(LEFT(Table1[[#This Row],[ratingOld]],SEARCH("|", Table1[[#This Row],[ratingOld]])-2), AVERAGE(Table1[Ratings]))</f>
        <v>4.2</v>
      </c>
      <c r="J2265" s="1" t="str">
        <f>IF(Table1[[#This Row],[numBuyers]]&lt;&gt;"None",LEFT(Table1[[#This Row],[numBuyers]],SEARCH(" ",Table1[[#This Row],[numBuyers]])-1), "None")</f>
        <v>10</v>
      </c>
      <c r="K2265" s="1">
        <f>IFERROR(LEFT(Table1[[#This Row],[Column1]],SEARCH("k", Table1[[#This Row],[Column1]])-1), 0)</f>
        <v>0</v>
      </c>
      <c r="L2265" s="16" t="str">
        <f>IF(Table1[[#This Row],[Column2]]=0, Table1[[#This Row],[Column1]], Table1[[#This Row],[Column2]]*1000)</f>
        <v>10</v>
      </c>
      <c r="M2265" s="14" t="str">
        <f>IFERROR(MID(Table1[[#This Row],[price]],SEARCH("¹",Table1[[#This Row],[price]])+1, 10), MID(Table1[[#This Row],[price]],SEARCH("Rs. ",Table1[[#This Row],[price]])+4, 10))</f>
        <v>1538</v>
      </c>
      <c r="N2265" s="6" t="str">
        <f>IF(ISNUMBER(SEARCH("Men", Table1[[#This Row],[name]])), "Men", "Women")</f>
        <v>Women</v>
      </c>
      <c r="O2265" s="6"/>
      <c r="P2265" s="6"/>
    </row>
    <row r="2266" spans="1:16" ht="19.8" hidden="1" customHeight="1" x14ac:dyDescent="0.3">
      <c r="A2266" t="s">
        <v>998</v>
      </c>
      <c r="B2266" t="s">
        <v>8391</v>
      </c>
      <c r="C2266" t="s">
        <v>8392</v>
      </c>
      <c r="D2266" t="s">
        <v>680</v>
      </c>
      <c r="E2266" s="1" t="s">
        <v>8393</v>
      </c>
      <c r="F2266" t="s">
        <v>8394</v>
      </c>
      <c r="G2266" t="s">
        <v>21</v>
      </c>
      <c r="H2266" t="s">
        <v>21</v>
      </c>
      <c r="I2266" s="1" t="str">
        <f ca="1">IFERROR(LEFT(Table1[[#This Row],[ratingOld]],SEARCH("|", Table1[[#This Row],[ratingOld]])-2), AVERAGE(Table1[Ratings]))</f>
        <v>4.4</v>
      </c>
      <c r="J2266" s="1" t="str">
        <f>IF(Table1[[#This Row],[numBuyers]]&lt;&gt;"None",LEFT(Table1[[#This Row],[numBuyers]],SEARCH(" ",Table1[[#This Row],[numBuyers]])-1), "None")</f>
        <v>None</v>
      </c>
      <c r="K2266" s="1">
        <f>IFERROR(LEFT(Table1[[#This Row],[Column1]],SEARCH("k", Table1[[#This Row],[Column1]])-1), 0)</f>
        <v>0</v>
      </c>
      <c r="L2266" s="6" t="str">
        <f>IF(Table1[[#This Row],[Column2]]=0, Table1[[#This Row],[Column1]], Table1[[#This Row],[Column2]]*1000)</f>
        <v>None</v>
      </c>
      <c r="M2266" s="6" t="str">
        <f>IFERROR(MID(Table1[[#This Row],[price]],SEARCH("¹",Table1[[#This Row],[price]])+1, 10), MID(Table1[[#This Row],[price]],SEARCH("Rs. ",Table1[[#This Row],[price]])+4, 10))</f>
        <v>2485</v>
      </c>
      <c r="N2266" s="6" t="str">
        <f>IF(ISNUMBER(SEARCH("Men", Table1[[#This Row],[name]])), "Men", "Women")</f>
        <v>Men</v>
      </c>
      <c r="O2266" s="6" t="str">
        <f>TRIM(RIGHT(SUBSTITUTE(Table1[[#This Row],[name]], " ", REPT(" ", 100)), 100))</f>
        <v>Tights</v>
      </c>
      <c r="P226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267" spans="1:16" ht="19.8" customHeight="1" x14ac:dyDescent="0.3">
      <c r="A2267" t="s">
        <v>8395</v>
      </c>
      <c r="B2267" t="s">
        <v>8396</v>
      </c>
      <c r="C2267" t="s">
        <v>8397</v>
      </c>
      <c r="D2267" t="s">
        <v>88</v>
      </c>
      <c r="E2267" s="1" t="s">
        <v>8398</v>
      </c>
      <c r="F2267" t="s">
        <v>3237</v>
      </c>
      <c r="G2267" s="1" t="s">
        <v>2711</v>
      </c>
      <c r="H2267" t="s">
        <v>2712</v>
      </c>
      <c r="I2267" s="10" t="str">
        <f>IFERROR(LEFT(Table1[[#This Row],[ratingOld]],SEARCH("|", Table1[[#This Row],[ratingOld]])-2), AVERAGE(Table1[Ratings]))</f>
        <v>4.2</v>
      </c>
      <c r="J2267" s="1" t="str">
        <f>IF(Table1[[#This Row],[numBuyers]]&lt;&gt;"None",LEFT(Table1[[#This Row],[numBuyers]],SEARCH(" ",Table1[[#This Row],[numBuyers]])-1), "None")</f>
        <v>109</v>
      </c>
      <c r="K2267" s="1">
        <f>IFERROR(LEFT(Table1[[#This Row],[Column1]],SEARCH("k", Table1[[#This Row],[Column1]])-1), 0)</f>
        <v>0</v>
      </c>
      <c r="L2267" s="16" t="str">
        <f>IF(Table1[[#This Row],[Column2]]=0, Table1[[#This Row],[Column1]], Table1[[#This Row],[Column2]]*1000)</f>
        <v>109</v>
      </c>
      <c r="M2267" s="14" t="str">
        <f>IFERROR(MID(Table1[[#This Row],[price]],SEARCH("¹",Table1[[#This Row],[price]])+1, 10), MID(Table1[[#This Row],[price]],SEARCH("Rs. ",Table1[[#This Row],[price]])+4, 10))</f>
        <v>1289</v>
      </c>
      <c r="N2267" s="6" t="str">
        <f>IF(ISNUMBER(SEARCH("Men", Table1[[#This Row],[name]])), "Men", "Women")</f>
        <v>Men</v>
      </c>
      <c r="O2267" s="6"/>
      <c r="P2267" s="6"/>
    </row>
    <row r="2268" spans="1:16" ht="19.8" customHeight="1" x14ac:dyDescent="0.3">
      <c r="A2268" t="s">
        <v>1995</v>
      </c>
      <c r="B2268" t="s">
        <v>8399</v>
      </c>
      <c r="C2268" t="s">
        <v>2556</v>
      </c>
      <c r="D2268" t="s">
        <v>323</v>
      </c>
      <c r="E2268" t="s">
        <v>8400</v>
      </c>
      <c r="F2268" t="s">
        <v>21</v>
      </c>
      <c r="G2268" s="1" t="s">
        <v>8401</v>
      </c>
      <c r="H2268" t="s">
        <v>147</v>
      </c>
      <c r="I2268" s="10" t="str">
        <f>IFERROR(LEFT(Table1[[#This Row],[ratingOld]],SEARCH("|", Table1[[#This Row],[ratingOld]])-2), AVERAGE(Table1[Ratings]))</f>
        <v>4.5</v>
      </c>
      <c r="J2268" s="1" t="str">
        <f>IF(Table1[[#This Row],[numBuyers]]&lt;&gt;"None",LEFT(Table1[[#This Row],[numBuyers]],SEARCH(" ",Table1[[#This Row],[numBuyers]])-1), "None")</f>
        <v>4.7k</v>
      </c>
      <c r="K2268" s="1" t="str">
        <f>IFERROR(LEFT(Table1[[#This Row],[Column1]],SEARCH("k", Table1[[#This Row],[Column1]])-1), 0)</f>
        <v>4.7</v>
      </c>
      <c r="L2268" s="16">
        <f>IF(Table1[[#This Row],[Column2]]=0, Table1[[#This Row],[Column1]], Table1[[#This Row],[Column2]]*1000)</f>
        <v>4700</v>
      </c>
      <c r="M2268" s="14" t="str">
        <f>IFERROR(MID(Table1[[#This Row],[price]],SEARCH("¹",Table1[[#This Row],[price]])+1, 10), MID(Table1[[#This Row],[price]],SEARCH("Rs. ",Table1[[#This Row],[price]])+4, 10))</f>
        <v>151</v>
      </c>
      <c r="N2268" s="6" t="str">
        <f>IF(ISNUMBER(SEARCH("Men", Table1[[#This Row],[name]])), "Men", "Women")</f>
        <v>Women</v>
      </c>
      <c r="O2268" s="6"/>
      <c r="P2268" s="6"/>
    </row>
    <row r="2269" spans="1:16" ht="19.8" customHeight="1" x14ac:dyDescent="0.3">
      <c r="A2269" t="s">
        <v>809</v>
      </c>
      <c r="B2269" t="s">
        <v>810</v>
      </c>
      <c r="C2269" t="s">
        <v>811</v>
      </c>
      <c r="D2269" t="s">
        <v>812</v>
      </c>
      <c r="E2269" t="s">
        <v>813</v>
      </c>
      <c r="F2269" t="s">
        <v>21</v>
      </c>
      <c r="G2269" s="1" t="s">
        <v>814</v>
      </c>
      <c r="H2269" t="s">
        <v>95</v>
      </c>
      <c r="I2269" s="10" t="str">
        <f>IFERROR(LEFT(Table1[[#This Row],[ratingOld]],SEARCH("|", Table1[[#This Row],[ratingOld]])-2), AVERAGE(Table1[Ratings]))</f>
        <v>4.4</v>
      </c>
      <c r="J2269" s="1" t="str">
        <f>IF(Table1[[#This Row],[numBuyers]]&lt;&gt;"None",LEFT(Table1[[#This Row],[numBuyers]],SEARCH(" ",Table1[[#This Row],[numBuyers]])-1), "None")</f>
        <v>3.8k</v>
      </c>
      <c r="K2269" s="1" t="str">
        <f>IFERROR(LEFT(Table1[[#This Row],[Column1]],SEARCH("k", Table1[[#This Row],[Column1]])-1), 0)</f>
        <v>3.8</v>
      </c>
      <c r="L2269" s="16">
        <f>IF(Table1[[#This Row],[Column2]]=0, Table1[[#This Row],[Column1]], Table1[[#This Row],[Column2]]*1000)</f>
        <v>3800</v>
      </c>
      <c r="M2269" s="14" t="str">
        <f>IFERROR(MID(Table1[[#This Row],[price]],SEARCH("¹",Table1[[#This Row],[price]])+1, 10), MID(Table1[[#This Row],[price]],SEARCH("Rs. ",Table1[[#This Row],[price]])+4, 10))</f>
        <v>114</v>
      </c>
      <c r="N2269" s="6" t="str">
        <f>IF(ISNUMBER(SEARCH("Men", Table1[[#This Row],[name]])), "Men", "Women")</f>
        <v>Women</v>
      </c>
      <c r="O2269" s="6"/>
      <c r="P2269" s="6"/>
    </row>
    <row r="2270" spans="1:16" ht="19.8" customHeight="1" x14ac:dyDescent="0.3">
      <c r="A2270" t="s">
        <v>8402</v>
      </c>
      <c r="B2270" t="s">
        <v>8403</v>
      </c>
      <c r="C2270" t="s">
        <v>699</v>
      </c>
      <c r="D2270" t="s">
        <v>775</v>
      </c>
      <c r="E2270" s="1" t="s">
        <v>8404</v>
      </c>
      <c r="F2270" s="1" t="s">
        <v>8405</v>
      </c>
      <c r="G2270" s="1" t="s">
        <v>45</v>
      </c>
      <c r="H2270" t="s">
        <v>46</v>
      </c>
      <c r="I2270" s="10" t="str">
        <f>IFERROR(LEFT(Table1[[#This Row],[ratingOld]],SEARCH("|", Table1[[#This Row],[ratingOld]])-2), AVERAGE(Table1[Ratings]))</f>
        <v>4.2</v>
      </c>
      <c r="J2270" s="1" t="str">
        <f>IF(Table1[[#This Row],[numBuyers]]&lt;&gt;"None",LEFT(Table1[[#This Row],[numBuyers]],SEARCH(" ",Table1[[#This Row],[numBuyers]])-1), "None")</f>
        <v>3.7k</v>
      </c>
      <c r="K2270" s="1" t="str">
        <f>IFERROR(LEFT(Table1[[#This Row],[Column1]],SEARCH("k", Table1[[#This Row],[Column1]])-1), 0)</f>
        <v>3.7</v>
      </c>
      <c r="L2270" s="16">
        <f>IF(Table1[[#This Row],[Column2]]=0, Table1[[#This Row],[Column1]], Table1[[#This Row],[Column2]]*1000)</f>
        <v>3700</v>
      </c>
      <c r="M2270" s="14" t="str">
        <f>IFERROR(MID(Table1[[#This Row],[price]],SEARCH("¹",Table1[[#This Row],[price]])+1, 10), MID(Table1[[#This Row],[price]],SEARCH("Rs. ",Table1[[#This Row],[price]])+4, 10))</f>
        <v>873</v>
      </c>
      <c r="N2270" s="6" t="str">
        <f>IF(ISNUMBER(SEARCH("Men", Table1[[#This Row],[name]])), "Men", "Women")</f>
        <v>Men</v>
      </c>
      <c r="O2270" s="6"/>
      <c r="P2270" s="6"/>
    </row>
    <row r="2271" spans="1:16" ht="19.8" hidden="1" customHeight="1" x14ac:dyDescent="0.3">
      <c r="A2271" t="s">
        <v>8406</v>
      </c>
      <c r="B2271" t="s">
        <v>8407</v>
      </c>
      <c r="C2271" t="s">
        <v>640</v>
      </c>
      <c r="D2271" t="s">
        <v>8408</v>
      </c>
      <c r="E2271" s="1" t="s">
        <v>8409</v>
      </c>
      <c r="F2271" t="s">
        <v>3237</v>
      </c>
      <c r="G2271" t="s">
        <v>21</v>
      </c>
      <c r="H2271" t="s">
        <v>21</v>
      </c>
      <c r="I2271" s="1" t="str">
        <f ca="1">IFERROR(LEFT(Table1[[#This Row],[ratingOld]],SEARCH("|", Table1[[#This Row],[ratingOld]])-2), AVERAGE(Table1[Ratings]))</f>
        <v>4.4</v>
      </c>
      <c r="J2271" s="1" t="str">
        <f>IF(Table1[[#This Row],[numBuyers]]&lt;&gt;"None",LEFT(Table1[[#This Row],[numBuyers]],SEARCH(" ",Table1[[#This Row],[numBuyers]])-1), "None")</f>
        <v>None</v>
      </c>
      <c r="K2271" s="1">
        <f>IFERROR(LEFT(Table1[[#This Row],[Column1]],SEARCH("k", Table1[[#This Row],[Column1]])-1), 0)</f>
        <v>0</v>
      </c>
      <c r="L2271" s="6" t="str">
        <f>IF(Table1[[#This Row],[Column2]]=0, Table1[[#This Row],[Column1]], Table1[[#This Row],[Column2]]*1000)</f>
        <v>None</v>
      </c>
      <c r="M2271" s="6" t="str">
        <f>IFERROR(MID(Table1[[#This Row],[price]],SEARCH("¹",Table1[[#This Row],[price]])+1, 10), MID(Table1[[#This Row],[price]],SEARCH("Rs. ",Table1[[#This Row],[price]])+4, 10))</f>
        <v>1749</v>
      </c>
      <c r="N2271" s="6" t="str">
        <f>IF(ISNUMBER(SEARCH("Men", Table1[[#This Row],[name]])), "Men", "Women")</f>
        <v>Women</v>
      </c>
      <c r="O2271" s="6" t="str">
        <f>TRIM(RIGHT(SUBSTITUTE(Table1[[#This Row],[name]], " ", REPT(" ", 100)), 100))</f>
        <v>Dupatta</v>
      </c>
      <c r="P227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272" spans="1:16" ht="19.8" hidden="1" customHeight="1" x14ac:dyDescent="0.3">
      <c r="A2272" t="s">
        <v>8208</v>
      </c>
      <c r="B2272" t="s">
        <v>7904</v>
      </c>
      <c r="C2272" t="s">
        <v>8410</v>
      </c>
      <c r="D2272" t="s">
        <v>215</v>
      </c>
      <c r="E2272" s="1" t="s">
        <v>8411</v>
      </c>
      <c r="F2272" t="s">
        <v>3237</v>
      </c>
      <c r="G2272" t="s">
        <v>21</v>
      </c>
      <c r="H2272" t="s">
        <v>21</v>
      </c>
      <c r="I2272" s="1" t="str">
        <f ca="1">IFERROR(LEFT(Table1[[#This Row],[ratingOld]],SEARCH("|", Table1[[#This Row],[ratingOld]])-2), AVERAGE(Table1[Ratings]))</f>
        <v>4.4</v>
      </c>
      <c r="J2272" s="1" t="str">
        <f>IF(Table1[[#This Row],[numBuyers]]&lt;&gt;"None",LEFT(Table1[[#This Row],[numBuyers]],SEARCH(" ",Table1[[#This Row],[numBuyers]])-1), "None")</f>
        <v>None</v>
      </c>
      <c r="K2272" s="1">
        <f>IFERROR(LEFT(Table1[[#This Row],[Column1]],SEARCH("k", Table1[[#This Row],[Column1]])-1), 0)</f>
        <v>0</v>
      </c>
      <c r="L2272" s="6" t="str">
        <f>IF(Table1[[#This Row],[Column2]]=0, Table1[[#This Row],[Column1]], Table1[[#This Row],[Column2]]*1000)</f>
        <v>None</v>
      </c>
      <c r="M2272" s="6" t="str">
        <f>IFERROR(MID(Table1[[#This Row],[price]],SEARCH("¹",Table1[[#This Row],[price]])+1, 10), MID(Table1[[#This Row],[price]],SEARCH("Rs. ",Table1[[#This Row],[price]])+4, 10))</f>
        <v>1814</v>
      </c>
      <c r="N2272" s="6" t="str">
        <f>IF(ISNUMBER(SEARCH("Men", Table1[[#This Row],[name]])), "Men", "Women")</f>
        <v>Men</v>
      </c>
      <c r="O2272" s="6" t="str">
        <f>TRIM(RIGHT(SUBSTITUTE(Table1[[#This Row],[name]], " ", REPT(" ", 100)), 100))</f>
        <v>suit</v>
      </c>
      <c r="P227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273" spans="1:16" ht="19.8" customHeight="1" x14ac:dyDescent="0.3">
      <c r="A2273" t="s">
        <v>3201</v>
      </c>
      <c r="B2273" t="s">
        <v>8412</v>
      </c>
      <c r="C2273" t="s">
        <v>8254</v>
      </c>
      <c r="D2273" t="s">
        <v>1684</v>
      </c>
      <c r="E2273" s="1" t="s">
        <v>8413</v>
      </c>
      <c r="F2273" t="s">
        <v>3237</v>
      </c>
      <c r="G2273" s="1" t="s">
        <v>8414</v>
      </c>
      <c r="H2273" t="s">
        <v>8415</v>
      </c>
      <c r="I2273" s="10" t="str">
        <f>IFERROR(LEFT(Table1[[#This Row],[ratingOld]],SEARCH("|", Table1[[#This Row],[ratingOld]])-2), AVERAGE(Table1[Ratings]))</f>
        <v>4.1</v>
      </c>
      <c r="J2273" s="1" t="str">
        <f>IF(Table1[[#This Row],[numBuyers]]&lt;&gt;"None",LEFT(Table1[[#This Row],[numBuyers]],SEARCH(" ",Table1[[#This Row],[numBuyers]])-1), "None")</f>
        <v>551</v>
      </c>
      <c r="K2273" s="1">
        <f>IFERROR(LEFT(Table1[[#This Row],[Column1]],SEARCH("k", Table1[[#This Row],[Column1]])-1), 0)</f>
        <v>0</v>
      </c>
      <c r="L2273" s="16" t="str">
        <f>IF(Table1[[#This Row],[Column2]]=0, Table1[[#This Row],[Column1]], Table1[[#This Row],[Column2]]*1000)</f>
        <v>551</v>
      </c>
      <c r="M2273" s="14" t="str">
        <f>IFERROR(MID(Table1[[#This Row],[price]],SEARCH("¹",Table1[[#This Row],[price]])+1, 10), MID(Table1[[#This Row],[price]],SEARCH("Rs. ",Table1[[#This Row],[price]])+4, 10))</f>
        <v>1375</v>
      </c>
      <c r="N2273" s="6" t="str">
        <f>IF(ISNUMBER(SEARCH("Men", Table1[[#This Row],[name]])), "Men", "Women")</f>
        <v>Women</v>
      </c>
      <c r="O2273" s="6"/>
      <c r="P2273" s="6"/>
    </row>
    <row r="2274" spans="1:16" ht="19.8" customHeight="1" x14ac:dyDescent="0.3">
      <c r="A2274" t="s">
        <v>7809</v>
      </c>
      <c r="B2274" t="s">
        <v>8416</v>
      </c>
      <c r="C2274" t="s">
        <v>8417</v>
      </c>
      <c r="D2274" t="s">
        <v>1578</v>
      </c>
      <c r="E2274" s="1" t="s">
        <v>8418</v>
      </c>
      <c r="F2274" t="s">
        <v>3237</v>
      </c>
      <c r="G2274" s="1" t="s">
        <v>2157</v>
      </c>
      <c r="H2274" t="s">
        <v>506</v>
      </c>
      <c r="I2274" s="10" t="str">
        <f>IFERROR(LEFT(Table1[[#This Row],[ratingOld]],SEARCH("|", Table1[[#This Row],[ratingOld]])-2), AVERAGE(Table1[Ratings]))</f>
        <v>4.1</v>
      </c>
      <c r="J2274" s="1" t="str">
        <f>IF(Table1[[#This Row],[numBuyers]]&lt;&gt;"None",LEFT(Table1[[#This Row],[numBuyers]],SEARCH(" ",Table1[[#This Row],[numBuyers]])-1), "None")</f>
        <v>2.9k</v>
      </c>
      <c r="K2274" s="1" t="str">
        <f>IFERROR(LEFT(Table1[[#This Row],[Column1]],SEARCH("k", Table1[[#This Row],[Column1]])-1), 0)</f>
        <v>2.9</v>
      </c>
      <c r="L2274" s="16">
        <f>IF(Table1[[#This Row],[Column2]]=0, Table1[[#This Row],[Column1]], Table1[[#This Row],[Column2]]*1000)</f>
        <v>2900</v>
      </c>
      <c r="M2274" s="14" t="str">
        <f>IFERROR(MID(Table1[[#This Row],[price]],SEARCH("¹",Table1[[#This Row],[price]])+1, 10), MID(Table1[[#This Row],[price]],SEARCH("Rs. ",Table1[[#This Row],[price]])+4, 10))</f>
        <v>813</v>
      </c>
      <c r="N2274" s="6" t="str">
        <f>IF(ISNUMBER(SEARCH("Men", Table1[[#This Row],[name]])), "Men", "Women")</f>
        <v>Men</v>
      </c>
      <c r="O2274" s="6"/>
      <c r="P2274" s="6"/>
    </row>
    <row r="2275" spans="1:16" ht="19.8" customHeight="1" x14ac:dyDescent="0.3">
      <c r="A2275" t="s">
        <v>7872</v>
      </c>
      <c r="B2275" t="s">
        <v>8419</v>
      </c>
      <c r="C2275" t="s">
        <v>3792</v>
      </c>
      <c r="D2275" t="s">
        <v>2197</v>
      </c>
      <c r="E2275" s="1" t="s">
        <v>8420</v>
      </c>
      <c r="F2275" s="1" t="s">
        <v>8421</v>
      </c>
      <c r="G2275" s="1" t="s">
        <v>8422</v>
      </c>
      <c r="H2275" t="s">
        <v>8423</v>
      </c>
      <c r="I2275" s="10" t="str">
        <f>IFERROR(LEFT(Table1[[#This Row],[ratingOld]],SEARCH("|", Table1[[#This Row],[ratingOld]])-2), AVERAGE(Table1[Ratings]))</f>
        <v>4.3</v>
      </c>
      <c r="J2275" s="1" t="str">
        <f>IF(Table1[[#This Row],[numBuyers]]&lt;&gt;"None",LEFT(Table1[[#This Row],[numBuyers]],SEARCH(" ",Table1[[#This Row],[numBuyers]])-1), "None")</f>
        <v>514</v>
      </c>
      <c r="K2275" s="1">
        <f>IFERROR(LEFT(Table1[[#This Row],[Column1]],SEARCH("k", Table1[[#This Row],[Column1]])-1), 0)</f>
        <v>0</v>
      </c>
      <c r="L2275" s="16" t="str">
        <f>IF(Table1[[#This Row],[Column2]]=0, Table1[[#This Row],[Column1]], Table1[[#This Row],[Column2]]*1000)</f>
        <v>514</v>
      </c>
      <c r="M2275" s="14" t="str">
        <f>IFERROR(MID(Table1[[#This Row],[price]],SEARCH("¹",Table1[[#This Row],[price]])+1, 10), MID(Table1[[#This Row],[price]],SEARCH("Rs. ",Table1[[#This Row],[price]])+4, 10))</f>
        <v>1259</v>
      </c>
      <c r="N2275" s="6" t="str">
        <f>IF(ISNUMBER(SEARCH("Men", Table1[[#This Row],[name]])), "Men", "Women")</f>
        <v>Men</v>
      </c>
      <c r="O2275" s="6"/>
      <c r="P2275" s="6"/>
    </row>
    <row r="2276" spans="1:16" ht="19.8" customHeight="1" x14ac:dyDescent="0.3">
      <c r="A2276" t="s">
        <v>6197</v>
      </c>
      <c r="B2276" t="s">
        <v>8424</v>
      </c>
      <c r="C2276" t="s">
        <v>17</v>
      </c>
      <c r="D2276" t="s">
        <v>459</v>
      </c>
      <c r="E2276" t="s">
        <v>26</v>
      </c>
      <c r="F2276" s="1" t="s">
        <v>8425</v>
      </c>
      <c r="G2276" s="1" t="s">
        <v>8426</v>
      </c>
      <c r="H2276" t="s">
        <v>6638</v>
      </c>
      <c r="I2276" s="10" t="str">
        <f>IFERROR(LEFT(Table1[[#This Row],[ratingOld]],SEARCH("|", Table1[[#This Row],[ratingOld]])-2), AVERAGE(Table1[Ratings]))</f>
        <v>4.6</v>
      </c>
      <c r="J2276" s="1" t="str">
        <f>IF(Table1[[#This Row],[numBuyers]]&lt;&gt;"None",LEFT(Table1[[#This Row],[numBuyers]],SEARCH(" ",Table1[[#This Row],[numBuyers]])-1), "None")</f>
        <v>657</v>
      </c>
      <c r="K2276" s="1">
        <f>IFERROR(LEFT(Table1[[#This Row],[Column1]],SEARCH("k", Table1[[#This Row],[Column1]])-1), 0)</f>
        <v>0</v>
      </c>
      <c r="L2276" s="16" t="str">
        <f>IF(Table1[[#This Row],[Column2]]=0, Table1[[#This Row],[Column1]], Table1[[#This Row],[Column2]]*1000)</f>
        <v>657</v>
      </c>
      <c r="M2276" s="14" t="str">
        <f>IFERROR(MID(Table1[[#This Row],[price]],SEARCH("¹",Table1[[#This Row],[price]])+1, 10), MID(Table1[[#This Row],[price]],SEARCH("Rs. ",Table1[[#This Row],[price]])+4, 10))</f>
        <v>599</v>
      </c>
      <c r="N2276" s="6" t="str">
        <f>IF(ISNUMBER(SEARCH("Men", Table1[[#This Row],[name]])), "Men", "Women")</f>
        <v>Men</v>
      </c>
      <c r="O2276" s="6"/>
      <c r="P2276" s="6"/>
    </row>
    <row r="2277" spans="1:16" ht="19.8" customHeight="1" x14ac:dyDescent="0.3">
      <c r="A2277" t="s">
        <v>8194</v>
      </c>
      <c r="B2277" t="s">
        <v>8427</v>
      </c>
      <c r="C2277" t="s">
        <v>429</v>
      </c>
      <c r="D2277" t="s">
        <v>106</v>
      </c>
      <c r="E2277" s="1" t="s">
        <v>8428</v>
      </c>
      <c r="F2277" t="s">
        <v>3237</v>
      </c>
      <c r="G2277" s="1" t="s">
        <v>3137</v>
      </c>
      <c r="H2277" t="s">
        <v>349</v>
      </c>
      <c r="I2277" s="10" t="str">
        <f>IFERROR(LEFT(Table1[[#This Row],[ratingOld]],SEARCH("|", Table1[[#This Row],[ratingOld]])-2), AVERAGE(Table1[Ratings]))</f>
        <v>4.2</v>
      </c>
      <c r="J2277" s="1" t="str">
        <f>IF(Table1[[#This Row],[numBuyers]]&lt;&gt;"None",LEFT(Table1[[#This Row],[numBuyers]],SEARCH(" ",Table1[[#This Row],[numBuyers]])-1), "None")</f>
        <v>2.4k</v>
      </c>
      <c r="K2277" s="1" t="str">
        <f>IFERROR(LEFT(Table1[[#This Row],[Column1]],SEARCH("k", Table1[[#This Row],[Column1]])-1), 0)</f>
        <v>2.4</v>
      </c>
      <c r="L2277" s="16">
        <f>IF(Table1[[#This Row],[Column2]]=0, Table1[[#This Row],[Column1]], Table1[[#This Row],[Column2]]*1000)</f>
        <v>2400</v>
      </c>
      <c r="M2277" s="14" t="str">
        <f>IFERROR(MID(Table1[[#This Row],[price]],SEARCH("¹",Table1[[#This Row],[price]])+1, 10), MID(Table1[[#This Row],[price]],SEARCH("Rs. ",Table1[[#This Row],[price]])+4, 10))</f>
        <v>649</v>
      </c>
      <c r="N2277" s="6" t="str">
        <f>IF(ISNUMBER(SEARCH("Men", Table1[[#This Row],[name]])), "Men", "Women")</f>
        <v>Men</v>
      </c>
      <c r="O2277" s="6"/>
      <c r="P2277" s="6"/>
    </row>
    <row r="2278" spans="1:16" ht="19.8" customHeight="1" x14ac:dyDescent="0.3">
      <c r="A2278" t="s">
        <v>638</v>
      </c>
      <c r="B2278" t="s">
        <v>8429</v>
      </c>
      <c r="C2278" t="s">
        <v>7837</v>
      </c>
      <c r="D2278" t="s">
        <v>106</v>
      </c>
      <c r="E2278" s="1" t="s">
        <v>8430</v>
      </c>
      <c r="F2278" s="1" t="s">
        <v>8431</v>
      </c>
      <c r="G2278" s="1" t="s">
        <v>8432</v>
      </c>
      <c r="H2278" t="s">
        <v>8433</v>
      </c>
      <c r="I2278" s="10" t="str">
        <f>IFERROR(LEFT(Table1[[#This Row],[ratingOld]],SEARCH("|", Table1[[#This Row],[ratingOld]])-2), AVERAGE(Table1[Ratings]))</f>
        <v>4.3</v>
      </c>
      <c r="J2278" s="1" t="str">
        <f>IF(Table1[[#This Row],[numBuyers]]&lt;&gt;"None",LEFT(Table1[[#This Row],[numBuyers]],SEARCH(" ",Table1[[#This Row],[numBuyers]])-1), "None")</f>
        <v>240</v>
      </c>
      <c r="K2278" s="1">
        <f>IFERROR(LEFT(Table1[[#This Row],[Column1]],SEARCH("k", Table1[[#This Row],[Column1]])-1), 0)</f>
        <v>0</v>
      </c>
      <c r="L2278" s="16" t="str">
        <f>IF(Table1[[#This Row],[Column2]]=0, Table1[[#This Row],[Column1]], Table1[[#This Row],[Column2]]*1000)</f>
        <v>240</v>
      </c>
      <c r="M2278" s="14" t="str">
        <f>IFERROR(MID(Table1[[#This Row],[price]],SEARCH("¹",Table1[[#This Row],[price]])+1, 10), MID(Table1[[#This Row],[price]],SEARCH("Rs. ",Table1[[#This Row],[price]])+4, 10))</f>
        <v>1449</v>
      </c>
      <c r="N2278" s="6" t="str">
        <f>IF(ISNUMBER(SEARCH("Men", Table1[[#This Row],[name]])), "Men", "Women")</f>
        <v>Men</v>
      </c>
      <c r="O2278" s="6"/>
      <c r="P2278" s="6"/>
    </row>
    <row r="2279" spans="1:16" ht="19.8" customHeight="1" x14ac:dyDescent="0.3">
      <c r="A2279" t="s">
        <v>8434</v>
      </c>
      <c r="B2279" t="s">
        <v>8435</v>
      </c>
      <c r="C2279" t="s">
        <v>43</v>
      </c>
      <c r="D2279" t="s">
        <v>1711</v>
      </c>
      <c r="E2279" s="1" t="s">
        <v>8436</v>
      </c>
      <c r="F2279" t="s">
        <v>3237</v>
      </c>
      <c r="G2279" s="1" t="s">
        <v>6093</v>
      </c>
      <c r="H2279" t="s">
        <v>78</v>
      </c>
      <c r="I2279" s="10" t="str">
        <f>IFERROR(LEFT(Table1[[#This Row],[ratingOld]],SEARCH("|", Table1[[#This Row],[ratingOld]])-2), AVERAGE(Table1[Ratings]))</f>
        <v>4</v>
      </c>
      <c r="J2279" s="1" t="str">
        <f>IF(Table1[[#This Row],[numBuyers]]&lt;&gt;"None",LEFT(Table1[[#This Row],[numBuyers]],SEARCH(" ",Table1[[#This Row],[numBuyers]])-1), "None")</f>
        <v>1.2k</v>
      </c>
      <c r="K2279" s="1" t="str">
        <f>IFERROR(LEFT(Table1[[#This Row],[Column1]],SEARCH("k", Table1[[#This Row],[Column1]])-1), 0)</f>
        <v>1.2</v>
      </c>
      <c r="L2279" s="16">
        <f>IF(Table1[[#This Row],[Column2]]=0, Table1[[#This Row],[Column1]], Table1[[#This Row],[Column2]]*1000)</f>
        <v>1200</v>
      </c>
      <c r="M2279" s="14" t="str">
        <f>IFERROR(MID(Table1[[#This Row],[price]],SEARCH("¹",Table1[[#This Row],[price]])+1, 10), MID(Table1[[#This Row],[price]],SEARCH("Rs. ",Table1[[#This Row],[price]])+4, 10))</f>
        <v>1299</v>
      </c>
      <c r="N2279" s="6" t="str">
        <f>IF(ISNUMBER(SEARCH("Men", Table1[[#This Row],[name]])), "Men", "Women")</f>
        <v>Men</v>
      </c>
      <c r="O2279" s="6"/>
      <c r="P2279" s="6"/>
    </row>
    <row r="2280" spans="1:16" ht="19.8" customHeight="1" x14ac:dyDescent="0.3">
      <c r="A2280" t="s">
        <v>488</v>
      </c>
      <c r="B2280" t="s">
        <v>836</v>
      </c>
      <c r="C2280" t="s">
        <v>837</v>
      </c>
      <c r="D2280" t="s">
        <v>838</v>
      </c>
      <c r="E2280" s="1" t="s">
        <v>839</v>
      </c>
      <c r="F2280" s="1" t="s">
        <v>840</v>
      </c>
      <c r="G2280" s="1" t="s">
        <v>841</v>
      </c>
      <c r="H2280" t="s">
        <v>110</v>
      </c>
      <c r="I2280" s="10" t="str">
        <f>IFERROR(LEFT(Table1[[#This Row],[ratingOld]],SEARCH("|", Table1[[#This Row],[ratingOld]])-2), AVERAGE(Table1[Ratings]))</f>
        <v>4.4</v>
      </c>
      <c r="J2280" s="1" t="str">
        <f>IF(Table1[[#This Row],[numBuyers]]&lt;&gt;"None",LEFT(Table1[[#This Row],[numBuyers]],SEARCH(" ",Table1[[#This Row],[numBuyers]])-1), "None")</f>
        <v>1.3k</v>
      </c>
      <c r="K2280" s="1" t="str">
        <f>IFERROR(LEFT(Table1[[#This Row],[Column1]],SEARCH("k", Table1[[#This Row],[Column1]])-1), 0)</f>
        <v>1.3</v>
      </c>
      <c r="L2280" s="16">
        <f>IF(Table1[[#This Row],[Column2]]=0, Table1[[#This Row],[Column1]], Table1[[#This Row],[Column2]]*1000)</f>
        <v>1300</v>
      </c>
      <c r="M2280" s="14" t="str">
        <f>IFERROR(MID(Table1[[#This Row],[price]],SEARCH("¹",Table1[[#This Row],[price]])+1, 10), MID(Table1[[#This Row],[price]],SEARCH("Rs. ",Table1[[#This Row],[price]])+4, 10))</f>
        <v>2799</v>
      </c>
      <c r="N2280" s="6" t="str">
        <f>IF(ISNUMBER(SEARCH("Men", Table1[[#This Row],[name]])), "Men", "Women")</f>
        <v>Women</v>
      </c>
      <c r="O2280" s="6"/>
      <c r="P2280" s="6"/>
    </row>
    <row r="2281" spans="1:16" ht="19.8" hidden="1" customHeight="1" x14ac:dyDescent="0.3">
      <c r="A2281" t="s">
        <v>8437</v>
      </c>
      <c r="B2281" t="s">
        <v>8438</v>
      </c>
      <c r="C2281" t="s">
        <v>1109</v>
      </c>
      <c r="D2281" t="s">
        <v>21</v>
      </c>
      <c r="E2281" s="1" t="s">
        <v>8439</v>
      </c>
      <c r="F2281" t="s">
        <v>3237</v>
      </c>
      <c r="G2281" t="s">
        <v>21</v>
      </c>
      <c r="H2281" t="s">
        <v>21</v>
      </c>
      <c r="I2281" s="1" t="str">
        <f ca="1">IFERROR(LEFT(Table1[[#This Row],[ratingOld]],SEARCH("|", Table1[[#This Row],[ratingOld]])-2), AVERAGE(Table1[Ratings]))</f>
        <v>4.4</v>
      </c>
      <c r="J2281" s="1" t="str">
        <f>IF(Table1[[#This Row],[numBuyers]]&lt;&gt;"None",LEFT(Table1[[#This Row],[numBuyers]],SEARCH(" ",Table1[[#This Row],[numBuyers]])-1), "None")</f>
        <v>None</v>
      </c>
      <c r="K2281" s="1">
        <f>IFERROR(LEFT(Table1[[#This Row],[Column1]],SEARCH("k", Table1[[#This Row],[Column1]])-1), 0)</f>
        <v>0</v>
      </c>
      <c r="L2281" s="6" t="str">
        <f>IF(Table1[[#This Row],[Column2]]=0, Table1[[#This Row],[Column1]], Table1[[#This Row],[Column2]]*1000)</f>
        <v>None</v>
      </c>
      <c r="M2281" s="6" t="str">
        <f>IFERROR(MID(Table1[[#This Row],[price]],SEARCH("¹",Table1[[#This Row],[price]])+1, 10), MID(Table1[[#This Row],[price]],SEARCH("Rs. ",Table1[[#This Row],[price]])+4, 10))</f>
        <v>1499</v>
      </c>
      <c r="N2281" s="6" t="str">
        <f>IF(ISNUMBER(SEARCH("Men", Table1[[#This Row],[name]])), "Men", "Women")</f>
        <v>Women</v>
      </c>
      <c r="O2281" s="6" t="str">
        <f>TRIM(RIGHT(SUBSTITUTE(Table1[[#This Row],[name]], " ", REPT(" ", 100)), 100))</f>
        <v>Kurta</v>
      </c>
      <c r="P228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282" spans="1:16" ht="19.8" customHeight="1" x14ac:dyDescent="0.3">
      <c r="A2282" t="s">
        <v>3201</v>
      </c>
      <c r="B2282" t="s">
        <v>8440</v>
      </c>
      <c r="C2282" t="s">
        <v>8441</v>
      </c>
      <c r="D2282" t="s">
        <v>1684</v>
      </c>
      <c r="E2282" s="1" t="s">
        <v>8442</v>
      </c>
      <c r="F2282" t="s">
        <v>7980</v>
      </c>
      <c r="G2282" s="1" t="s">
        <v>710</v>
      </c>
      <c r="H2282" t="s">
        <v>154</v>
      </c>
      <c r="I2282" s="10" t="str">
        <f>IFERROR(LEFT(Table1[[#This Row],[ratingOld]],SEARCH("|", Table1[[#This Row],[ratingOld]])-2), AVERAGE(Table1[Ratings]))</f>
        <v>4.1</v>
      </c>
      <c r="J2282" s="1" t="str">
        <f>IF(Table1[[#This Row],[numBuyers]]&lt;&gt;"None",LEFT(Table1[[#This Row],[numBuyers]],SEARCH(" ",Table1[[#This Row],[numBuyers]])-1), "None")</f>
        <v>1.6k</v>
      </c>
      <c r="K2282" s="1" t="str">
        <f>IFERROR(LEFT(Table1[[#This Row],[Column1]],SEARCH("k", Table1[[#This Row],[Column1]])-1), 0)</f>
        <v>1.6</v>
      </c>
      <c r="L2282" s="16">
        <f>IF(Table1[[#This Row],[Column2]]=0, Table1[[#This Row],[Column1]], Table1[[#This Row],[Column2]]*1000)</f>
        <v>1600</v>
      </c>
      <c r="M2282" s="14" t="str">
        <f>IFERROR(MID(Table1[[#This Row],[price]],SEARCH("¹",Table1[[#This Row],[price]])+1, 10), MID(Table1[[#This Row],[price]],SEARCH("Rs. ",Table1[[#This Row],[price]])+4, 10))</f>
        <v>1151</v>
      </c>
      <c r="N2282" s="6" t="str">
        <f>IF(ISNUMBER(SEARCH("Men", Table1[[#This Row],[name]])), "Men", "Women")</f>
        <v>Men</v>
      </c>
      <c r="O2282" s="6"/>
      <c r="P2282" s="6"/>
    </row>
    <row r="2283" spans="1:16" ht="19.8" customHeight="1" x14ac:dyDescent="0.3">
      <c r="A2283" t="s">
        <v>573</v>
      </c>
      <c r="B2283" t="s">
        <v>847</v>
      </c>
      <c r="C2283" t="s">
        <v>848</v>
      </c>
      <c r="D2283" t="s">
        <v>21</v>
      </c>
      <c r="E2283" s="1" t="s">
        <v>849</v>
      </c>
      <c r="F2283" t="s">
        <v>21</v>
      </c>
      <c r="G2283" s="1" t="s">
        <v>850</v>
      </c>
      <c r="H2283" t="s">
        <v>851</v>
      </c>
      <c r="I2283" s="10" t="str">
        <f>IFERROR(LEFT(Table1[[#This Row],[ratingOld]],SEARCH("|", Table1[[#This Row],[ratingOld]])-2), AVERAGE(Table1[Ratings]))</f>
        <v>4.5</v>
      </c>
      <c r="J2283" s="1" t="str">
        <f>IF(Table1[[#This Row],[numBuyers]]&lt;&gt;"None",LEFT(Table1[[#This Row],[numBuyers]],SEARCH(" ",Table1[[#This Row],[numBuyers]])-1), "None")</f>
        <v>820</v>
      </c>
      <c r="K2283" s="1">
        <f>IFERROR(LEFT(Table1[[#This Row],[Column1]],SEARCH("k", Table1[[#This Row],[Column1]])-1), 0)</f>
        <v>0</v>
      </c>
      <c r="L2283" s="16" t="str">
        <f>IF(Table1[[#This Row],[Column2]]=0, Table1[[#This Row],[Column1]], Table1[[#This Row],[Column2]]*1000)</f>
        <v>820</v>
      </c>
      <c r="M2283" s="14" t="str">
        <f>IFERROR(MID(Table1[[#This Row],[price]],SEARCH("¹",Table1[[#This Row],[price]])+1, 10), MID(Table1[[#This Row],[price]],SEARCH("Rs. ",Table1[[#This Row],[price]])+4, 10))</f>
        <v>210</v>
      </c>
      <c r="N2283" s="6" t="str">
        <f>IF(ISNUMBER(SEARCH("Men", Table1[[#This Row],[name]])), "Men", "Women")</f>
        <v>Women</v>
      </c>
      <c r="O2283" s="6"/>
      <c r="P2283" s="6"/>
    </row>
    <row r="2284" spans="1:16" ht="19.8" customHeight="1" x14ac:dyDescent="0.3">
      <c r="A2284" t="s">
        <v>7927</v>
      </c>
      <c r="B2284" t="s">
        <v>8443</v>
      </c>
      <c r="C2284" t="s">
        <v>6397</v>
      </c>
      <c r="D2284" t="s">
        <v>1705</v>
      </c>
      <c r="E2284" s="1" t="s">
        <v>8444</v>
      </c>
      <c r="F2284" t="s">
        <v>3237</v>
      </c>
      <c r="G2284" s="1" t="s">
        <v>1119</v>
      </c>
      <c r="H2284" t="s">
        <v>349</v>
      </c>
      <c r="I2284" s="10" t="str">
        <f>IFERROR(LEFT(Table1[[#This Row],[ratingOld]],SEARCH("|", Table1[[#This Row],[ratingOld]])-2), AVERAGE(Table1[Ratings]))</f>
        <v>4.4</v>
      </c>
      <c r="J2284" s="1" t="str">
        <f>IF(Table1[[#This Row],[numBuyers]]&lt;&gt;"None",LEFT(Table1[[#This Row],[numBuyers]],SEARCH(" ",Table1[[#This Row],[numBuyers]])-1), "None")</f>
        <v>2.4k</v>
      </c>
      <c r="K2284" s="1" t="str">
        <f>IFERROR(LEFT(Table1[[#This Row],[Column1]],SEARCH("k", Table1[[#This Row],[Column1]])-1), 0)</f>
        <v>2.4</v>
      </c>
      <c r="L2284" s="16">
        <f>IF(Table1[[#This Row],[Column2]]=0, Table1[[#This Row],[Column1]], Table1[[#This Row],[Column2]]*1000)</f>
        <v>2400</v>
      </c>
      <c r="M2284" s="14" t="str">
        <f>IFERROR(MID(Table1[[#This Row],[price]],SEARCH("¹",Table1[[#This Row],[price]])+1, 10), MID(Table1[[#This Row],[price]],SEARCH("Rs. ",Table1[[#This Row],[price]])+4, 10))</f>
        <v>591</v>
      </c>
      <c r="N2284" s="6" t="str">
        <f>IF(ISNUMBER(SEARCH("Men", Table1[[#This Row],[name]])), "Men", "Women")</f>
        <v>Women</v>
      </c>
      <c r="O2284" s="6"/>
      <c r="P2284" s="6"/>
    </row>
    <row r="2285" spans="1:16" ht="19.8" customHeight="1" x14ac:dyDescent="0.3">
      <c r="A2285" t="s">
        <v>8048</v>
      </c>
      <c r="B2285" t="s">
        <v>8445</v>
      </c>
      <c r="C2285" t="s">
        <v>8446</v>
      </c>
      <c r="D2285" t="s">
        <v>283</v>
      </c>
      <c r="E2285" s="1" t="s">
        <v>8447</v>
      </c>
      <c r="F2285" t="s">
        <v>7930</v>
      </c>
      <c r="G2285" s="1" t="s">
        <v>8448</v>
      </c>
      <c r="H2285" t="s">
        <v>1035</v>
      </c>
      <c r="I2285" s="10" t="str">
        <f>IFERROR(LEFT(Table1[[#This Row],[ratingOld]],SEARCH("|", Table1[[#This Row],[ratingOld]])-2), AVERAGE(Table1[Ratings]))</f>
        <v>3.6</v>
      </c>
      <c r="J2285" s="1" t="str">
        <f>IF(Table1[[#This Row],[numBuyers]]&lt;&gt;"None",LEFT(Table1[[#This Row],[numBuyers]],SEARCH(" ",Table1[[#This Row],[numBuyers]])-1), "None")</f>
        <v>29</v>
      </c>
      <c r="K2285" s="1">
        <f>IFERROR(LEFT(Table1[[#This Row],[Column1]],SEARCH("k", Table1[[#This Row],[Column1]])-1), 0)</f>
        <v>0</v>
      </c>
      <c r="L2285" s="16" t="str">
        <f>IF(Table1[[#This Row],[Column2]]=0, Table1[[#This Row],[Column1]], Table1[[#This Row],[Column2]]*1000)</f>
        <v>29</v>
      </c>
      <c r="M2285" s="14" t="str">
        <f>IFERROR(MID(Table1[[#This Row],[price]],SEARCH("¹",Table1[[#This Row],[price]])+1, 10), MID(Table1[[#This Row],[price]],SEARCH("Rs. ",Table1[[#This Row],[price]])+4, 10))</f>
        <v>1879</v>
      </c>
      <c r="N2285" s="6" t="str">
        <f>IF(ISNUMBER(SEARCH("Men", Table1[[#This Row],[name]])), "Men", "Women")</f>
        <v>Men</v>
      </c>
      <c r="O2285" s="6"/>
      <c r="P2285" s="6"/>
    </row>
    <row r="2286" spans="1:16" ht="19.8" customHeight="1" x14ac:dyDescent="0.3">
      <c r="A2286" t="s">
        <v>85</v>
      </c>
      <c r="B2286" t="s">
        <v>8449</v>
      </c>
      <c r="C2286" t="s">
        <v>122</v>
      </c>
      <c r="D2286" t="s">
        <v>230</v>
      </c>
      <c r="E2286" s="1" t="s">
        <v>412</v>
      </c>
      <c r="F2286" s="1" t="s">
        <v>413</v>
      </c>
      <c r="G2286" s="1" t="s">
        <v>1673</v>
      </c>
      <c r="H2286" t="s">
        <v>1395</v>
      </c>
      <c r="I2286" s="10" t="str">
        <f>IFERROR(LEFT(Table1[[#This Row],[ratingOld]],SEARCH("|", Table1[[#This Row],[ratingOld]])-2), AVERAGE(Table1[Ratings]))</f>
        <v>4.4</v>
      </c>
      <c r="J2286" s="1" t="str">
        <f>IF(Table1[[#This Row],[numBuyers]]&lt;&gt;"None",LEFT(Table1[[#This Row],[numBuyers]],SEARCH(" ",Table1[[#This Row],[numBuyers]])-1), "None")</f>
        <v>1.9k</v>
      </c>
      <c r="K2286" s="1" t="str">
        <f>IFERROR(LEFT(Table1[[#This Row],[Column1]],SEARCH("k", Table1[[#This Row],[Column1]])-1), 0)</f>
        <v>1.9</v>
      </c>
      <c r="L2286" s="16">
        <f>IF(Table1[[#This Row],[Column2]]=0, Table1[[#This Row],[Column1]], Table1[[#This Row],[Column2]]*1000)</f>
        <v>1900</v>
      </c>
      <c r="M2286" s="14" t="str">
        <f>IFERROR(MID(Table1[[#This Row],[price]],SEARCH("¹",Table1[[#This Row],[price]])+1, 10), MID(Table1[[#This Row],[price]],SEARCH("Rs. ",Table1[[#This Row],[price]])+4, 10))</f>
        <v>1699</v>
      </c>
      <c r="N2286" s="6" t="str">
        <f>IF(ISNUMBER(SEARCH("Men", Table1[[#This Row],[name]])), "Men", "Women")</f>
        <v>Men</v>
      </c>
      <c r="O2286" s="6"/>
      <c r="P2286" s="6"/>
    </row>
    <row r="2287" spans="1:16" ht="19.8" customHeight="1" x14ac:dyDescent="0.3">
      <c r="A2287" t="s">
        <v>8230</v>
      </c>
      <c r="B2287" t="s">
        <v>8450</v>
      </c>
      <c r="C2287" t="s">
        <v>2793</v>
      </c>
      <c r="D2287" t="s">
        <v>459</v>
      </c>
      <c r="E2287" t="s">
        <v>8451</v>
      </c>
      <c r="F2287" t="s">
        <v>7930</v>
      </c>
      <c r="G2287" s="1" t="s">
        <v>8452</v>
      </c>
      <c r="H2287" t="s">
        <v>8453</v>
      </c>
      <c r="I2287" s="10" t="str">
        <f>IFERROR(LEFT(Table1[[#This Row],[ratingOld]],SEARCH("|", Table1[[#This Row],[ratingOld]])-2), AVERAGE(Table1[Ratings]))</f>
        <v>4</v>
      </c>
      <c r="J2287" s="1" t="str">
        <f>IF(Table1[[#This Row],[numBuyers]]&lt;&gt;"None",LEFT(Table1[[#This Row],[numBuyers]],SEARCH(" ",Table1[[#This Row],[numBuyers]])-1), "None")</f>
        <v>14.1k</v>
      </c>
      <c r="K2287" s="1" t="str">
        <f>IFERROR(LEFT(Table1[[#This Row],[Column1]],SEARCH("k", Table1[[#This Row],[Column1]])-1), 0)</f>
        <v>14.1</v>
      </c>
      <c r="L2287" s="16">
        <f>IF(Table1[[#This Row],[Column2]]=0, Table1[[#This Row],[Column1]], Table1[[#This Row],[Column2]]*1000)</f>
        <v>14100</v>
      </c>
      <c r="M2287" s="14" t="str">
        <f>IFERROR(MID(Table1[[#This Row],[price]],SEARCH("¹",Table1[[#This Row],[price]])+1, 10), MID(Table1[[#This Row],[price]],SEARCH("Rs. ",Table1[[#This Row],[price]])+4, 10))</f>
        <v>399</v>
      </c>
      <c r="N2287" s="6" t="str">
        <f>IF(ISNUMBER(SEARCH("Men", Table1[[#This Row],[name]])), "Men", "Women")</f>
        <v>Women</v>
      </c>
      <c r="O2287" s="6"/>
      <c r="P2287" s="6"/>
    </row>
    <row r="2288" spans="1:16" ht="19.8" customHeight="1" x14ac:dyDescent="0.3">
      <c r="A2288" t="s">
        <v>7903</v>
      </c>
      <c r="B2288" t="s">
        <v>8454</v>
      </c>
      <c r="C2288" t="s">
        <v>377</v>
      </c>
      <c r="D2288" t="s">
        <v>7838</v>
      </c>
      <c r="E2288" s="1" t="s">
        <v>8455</v>
      </c>
      <c r="F2288" t="s">
        <v>3237</v>
      </c>
      <c r="G2288" s="1" t="s">
        <v>8456</v>
      </c>
      <c r="H2288" t="s">
        <v>8457</v>
      </c>
      <c r="I2288" s="10" t="str">
        <f>IFERROR(LEFT(Table1[[#This Row],[ratingOld]],SEARCH("|", Table1[[#This Row],[ratingOld]])-2), AVERAGE(Table1[Ratings]))</f>
        <v>4.3</v>
      </c>
      <c r="J2288" s="1" t="str">
        <f>IF(Table1[[#This Row],[numBuyers]]&lt;&gt;"None",LEFT(Table1[[#This Row],[numBuyers]],SEARCH(" ",Table1[[#This Row],[numBuyers]])-1), "None")</f>
        <v>453</v>
      </c>
      <c r="K2288" s="1">
        <f>IFERROR(LEFT(Table1[[#This Row],[Column1]],SEARCH("k", Table1[[#This Row],[Column1]])-1), 0)</f>
        <v>0</v>
      </c>
      <c r="L2288" s="16" t="str">
        <f>IF(Table1[[#This Row],[Column2]]=0, Table1[[#This Row],[Column1]], Table1[[#This Row],[Column2]]*1000)</f>
        <v>453</v>
      </c>
      <c r="M2288" s="14" t="str">
        <f>IFERROR(MID(Table1[[#This Row],[price]],SEARCH("¹",Table1[[#This Row],[price]])+1, 10), MID(Table1[[#This Row],[price]],SEARCH("Rs. ",Table1[[#This Row],[price]])+4, 10))</f>
        <v>899</v>
      </c>
      <c r="N2288" s="6" t="str">
        <f>IF(ISNUMBER(SEARCH("Men", Table1[[#This Row],[name]])), "Men", "Women")</f>
        <v>Men</v>
      </c>
      <c r="O2288" s="6"/>
      <c r="P2288" s="6"/>
    </row>
    <row r="2289" spans="1:16" ht="19.8" customHeight="1" x14ac:dyDescent="0.3">
      <c r="A2289" t="s">
        <v>1433</v>
      </c>
      <c r="B2289" t="s">
        <v>8458</v>
      </c>
      <c r="C2289" t="s">
        <v>1607</v>
      </c>
      <c r="D2289" t="s">
        <v>1382</v>
      </c>
      <c r="E2289" t="s">
        <v>8459</v>
      </c>
      <c r="F2289" t="s">
        <v>21</v>
      </c>
      <c r="G2289" s="1" t="s">
        <v>8460</v>
      </c>
      <c r="H2289" t="s">
        <v>5056</v>
      </c>
      <c r="I2289" s="10" t="str">
        <f>IFERROR(LEFT(Table1[[#This Row],[ratingOld]],SEARCH("|", Table1[[#This Row],[ratingOld]])-2), AVERAGE(Table1[Ratings]))</f>
        <v>4.5</v>
      </c>
      <c r="J2289" s="1" t="str">
        <f>IF(Table1[[#This Row],[numBuyers]]&lt;&gt;"None",LEFT(Table1[[#This Row],[numBuyers]],SEARCH(" ",Table1[[#This Row],[numBuyers]])-1), "None")</f>
        <v>610</v>
      </c>
      <c r="K2289" s="1">
        <f>IFERROR(LEFT(Table1[[#This Row],[Column1]],SEARCH("k", Table1[[#This Row],[Column1]])-1), 0)</f>
        <v>0</v>
      </c>
      <c r="L2289" s="16" t="str">
        <f>IF(Table1[[#This Row],[Column2]]=0, Table1[[#This Row],[Column1]], Table1[[#This Row],[Column2]]*1000)</f>
        <v>610</v>
      </c>
      <c r="M2289" s="14" t="str">
        <f>IFERROR(MID(Table1[[#This Row],[price]],SEARCH("¹",Table1[[#This Row],[price]])+1, 10), MID(Table1[[#This Row],[price]],SEARCH("Rs. ",Table1[[#This Row],[price]])+4, 10))</f>
        <v>153</v>
      </c>
      <c r="N2289" s="6" t="str">
        <f>IF(ISNUMBER(SEARCH("Men", Table1[[#This Row],[name]])), "Men", "Women")</f>
        <v>Women</v>
      </c>
      <c r="O2289" s="6"/>
      <c r="P2289" s="6"/>
    </row>
    <row r="2290" spans="1:16" ht="19.8" customHeight="1" x14ac:dyDescent="0.3">
      <c r="A2290" t="s">
        <v>7809</v>
      </c>
      <c r="B2290" t="s">
        <v>8461</v>
      </c>
      <c r="C2290" t="s">
        <v>17</v>
      </c>
      <c r="D2290" t="s">
        <v>792</v>
      </c>
      <c r="E2290" s="1" t="s">
        <v>8462</v>
      </c>
      <c r="F2290" t="s">
        <v>3237</v>
      </c>
      <c r="G2290" s="1" t="s">
        <v>8463</v>
      </c>
      <c r="H2290" t="s">
        <v>8464</v>
      </c>
      <c r="I2290" s="10" t="str">
        <f>IFERROR(LEFT(Table1[[#This Row],[ratingOld]],SEARCH("|", Table1[[#This Row],[ratingOld]])-2), AVERAGE(Table1[Ratings]))</f>
        <v>4.1</v>
      </c>
      <c r="J2290" s="1" t="str">
        <f>IF(Table1[[#This Row],[numBuyers]]&lt;&gt;"None",LEFT(Table1[[#This Row],[numBuyers]],SEARCH(" ",Table1[[#This Row],[numBuyers]])-1), "None")</f>
        <v>811</v>
      </c>
      <c r="K2290" s="1">
        <f>IFERROR(LEFT(Table1[[#This Row],[Column1]],SEARCH("k", Table1[[#This Row],[Column1]])-1), 0)</f>
        <v>0</v>
      </c>
      <c r="L2290" s="16" t="str">
        <f>IF(Table1[[#This Row],[Column2]]=0, Table1[[#This Row],[Column1]], Table1[[#This Row],[Column2]]*1000)</f>
        <v>811</v>
      </c>
      <c r="M2290" s="14" t="str">
        <f>IFERROR(MID(Table1[[#This Row],[price]],SEARCH("¹",Table1[[#This Row],[price]])+1, 10), MID(Table1[[#This Row],[price]],SEARCH("Rs. ",Table1[[#This Row],[price]])+4, 10))</f>
        <v>599</v>
      </c>
      <c r="N2290" s="6" t="str">
        <f>IF(ISNUMBER(SEARCH("Men", Table1[[#This Row],[name]])), "Men", "Women")</f>
        <v>Men</v>
      </c>
      <c r="O2290" s="6"/>
      <c r="P2290" s="6"/>
    </row>
    <row r="2291" spans="1:16" ht="19.8" customHeight="1" x14ac:dyDescent="0.3">
      <c r="A2291" t="s">
        <v>35</v>
      </c>
      <c r="B2291" t="s">
        <v>869</v>
      </c>
      <c r="C2291" t="s">
        <v>52</v>
      </c>
      <c r="D2291" t="s">
        <v>53</v>
      </c>
      <c r="E2291" t="s">
        <v>26</v>
      </c>
      <c r="F2291" s="1" t="s">
        <v>518</v>
      </c>
      <c r="G2291" s="1" t="s">
        <v>870</v>
      </c>
      <c r="H2291" t="s">
        <v>498</v>
      </c>
      <c r="I2291" s="10" t="str">
        <f>IFERROR(LEFT(Table1[[#This Row],[ratingOld]],SEARCH("|", Table1[[#This Row],[ratingOld]])-2), AVERAGE(Table1[Ratings]))</f>
        <v>4.3</v>
      </c>
      <c r="J2291" s="1" t="str">
        <f>IF(Table1[[#This Row],[numBuyers]]&lt;&gt;"None",LEFT(Table1[[#This Row],[numBuyers]],SEARCH(" ",Table1[[#This Row],[numBuyers]])-1), "None")</f>
        <v>2.2k</v>
      </c>
      <c r="K2291" s="1" t="str">
        <f>IFERROR(LEFT(Table1[[#This Row],[Column1]],SEARCH("k", Table1[[#This Row],[Column1]])-1), 0)</f>
        <v>2.2</v>
      </c>
      <c r="L2291" s="16">
        <f>IF(Table1[[#This Row],[Column2]]=0, Table1[[#This Row],[Column1]], Table1[[#This Row],[Column2]]*1000)</f>
        <v>2200</v>
      </c>
      <c r="M2291" s="14" t="str">
        <f>IFERROR(MID(Table1[[#This Row],[price]],SEARCH("¹",Table1[[#This Row],[price]])+1, 10), MID(Table1[[#This Row],[price]],SEARCH("Rs. ",Table1[[#This Row],[price]])+4, 10))</f>
        <v>1999</v>
      </c>
      <c r="N2291" s="6" t="str">
        <f>IF(ISNUMBER(SEARCH("Men", Table1[[#This Row],[name]])), "Men", "Women")</f>
        <v>Women</v>
      </c>
      <c r="O2291" s="6"/>
      <c r="P2291" s="6"/>
    </row>
    <row r="2292" spans="1:16" ht="19.8" customHeight="1" x14ac:dyDescent="0.3">
      <c r="A2292" t="s">
        <v>191</v>
      </c>
      <c r="B2292" t="s">
        <v>871</v>
      </c>
      <c r="C2292" t="s">
        <v>872</v>
      </c>
      <c r="D2292" t="s">
        <v>194</v>
      </c>
      <c r="E2292" t="s">
        <v>26</v>
      </c>
      <c r="F2292" s="1" t="s">
        <v>873</v>
      </c>
      <c r="G2292" s="1" t="s">
        <v>874</v>
      </c>
      <c r="H2292" t="s">
        <v>875</v>
      </c>
      <c r="I2292" s="10" t="str">
        <f>IFERROR(LEFT(Table1[[#This Row],[ratingOld]],SEARCH("|", Table1[[#This Row],[ratingOld]])-2), AVERAGE(Table1[Ratings]))</f>
        <v>4.9</v>
      </c>
      <c r="J2292" s="1" t="str">
        <f>IF(Table1[[#This Row],[numBuyers]]&lt;&gt;"None",LEFT(Table1[[#This Row],[numBuyers]],SEARCH(" ",Table1[[#This Row],[numBuyers]])-1), "None")</f>
        <v>10</v>
      </c>
      <c r="K2292" s="1">
        <f>IFERROR(LEFT(Table1[[#This Row],[Column1]],SEARCH("k", Table1[[#This Row],[Column1]])-1), 0)</f>
        <v>0</v>
      </c>
      <c r="L2292" s="16" t="str">
        <f>IF(Table1[[#This Row],[Column2]]=0, Table1[[#This Row],[Column1]], Table1[[#This Row],[Column2]]*1000)</f>
        <v>10</v>
      </c>
      <c r="M2292" s="14" t="str">
        <f>IFERROR(MID(Table1[[#This Row],[price]],SEARCH("¹",Table1[[#This Row],[price]])+1, 10), MID(Table1[[#This Row],[price]],SEARCH("Rs. ",Table1[[#This Row],[price]])+4, 10))</f>
        <v>27234</v>
      </c>
      <c r="N2292" s="6" t="str">
        <f>IF(ISNUMBER(SEARCH("Men", Table1[[#This Row],[name]])), "Men", "Women")</f>
        <v>Women</v>
      </c>
      <c r="O2292" s="6"/>
      <c r="P2292" s="6"/>
    </row>
    <row r="2293" spans="1:16" ht="19.8" customHeight="1" x14ac:dyDescent="0.3">
      <c r="A2293" t="s">
        <v>8105</v>
      </c>
      <c r="B2293" t="s">
        <v>8465</v>
      </c>
      <c r="C2293" t="s">
        <v>8466</v>
      </c>
      <c r="D2293" t="s">
        <v>749</v>
      </c>
      <c r="E2293" s="1" t="s">
        <v>8467</v>
      </c>
      <c r="F2293" s="1" t="s">
        <v>8198</v>
      </c>
      <c r="G2293" s="1" t="s">
        <v>8009</v>
      </c>
      <c r="H2293" t="s">
        <v>349</v>
      </c>
      <c r="I2293" s="10" t="str">
        <f>IFERROR(LEFT(Table1[[#This Row],[ratingOld]],SEARCH("|", Table1[[#This Row],[ratingOld]])-2), AVERAGE(Table1[Ratings]))</f>
        <v>4.5</v>
      </c>
      <c r="J2293" s="1" t="str">
        <f>IF(Table1[[#This Row],[numBuyers]]&lt;&gt;"None",LEFT(Table1[[#This Row],[numBuyers]],SEARCH(" ",Table1[[#This Row],[numBuyers]])-1), "None")</f>
        <v>2.4k</v>
      </c>
      <c r="K2293" s="1" t="str">
        <f>IFERROR(LEFT(Table1[[#This Row],[Column1]],SEARCH("k", Table1[[#This Row],[Column1]])-1), 0)</f>
        <v>2.4</v>
      </c>
      <c r="L2293" s="16">
        <f>IF(Table1[[#This Row],[Column2]]=0, Table1[[#This Row],[Column1]], Table1[[#This Row],[Column2]]*1000)</f>
        <v>2400</v>
      </c>
      <c r="M2293" s="14" t="str">
        <f>IFERROR(MID(Table1[[#This Row],[price]],SEARCH("¹",Table1[[#This Row],[price]])+1, 10), MID(Table1[[#This Row],[price]],SEARCH("Rs. ",Table1[[#This Row],[price]])+4, 10))</f>
        <v>1623</v>
      </c>
      <c r="N2293" s="6" t="str">
        <f>IF(ISNUMBER(SEARCH("Men", Table1[[#This Row],[name]])), "Men", "Women")</f>
        <v>Women</v>
      </c>
      <c r="O2293" s="6"/>
      <c r="P2293" s="6"/>
    </row>
    <row r="2294" spans="1:16" ht="19.8" customHeight="1" x14ac:dyDescent="0.3">
      <c r="A2294" t="s">
        <v>2083</v>
      </c>
      <c r="B2294" t="s">
        <v>8468</v>
      </c>
      <c r="C2294" t="s">
        <v>8469</v>
      </c>
      <c r="D2294" t="s">
        <v>6951</v>
      </c>
      <c r="E2294" s="1" t="s">
        <v>8470</v>
      </c>
      <c r="F2294" s="1" t="s">
        <v>8471</v>
      </c>
      <c r="G2294" s="1" t="s">
        <v>8472</v>
      </c>
      <c r="H2294" t="s">
        <v>2250</v>
      </c>
      <c r="I2294" s="10" t="str">
        <f>IFERROR(LEFT(Table1[[#This Row],[ratingOld]],SEARCH("|", Table1[[#This Row],[ratingOld]])-2), AVERAGE(Table1[Ratings]))</f>
        <v>4.6</v>
      </c>
      <c r="J2294" s="1" t="str">
        <f>IF(Table1[[#This Row],[numBuyers]]&lt;&gt;"None",LEFT(Table1[[#This Row],[numBuyers]],SEARCH(" ",Table1[[#This Row],[numBuyers]])-1), "None")</f>
        <v>62</v>
      </c>
      <c r="K2294" s="1">
        <f>IFERROR(LEFT(Table1[[#This Row],[Column1]],SEARCH("k", Table1[[#This Row],[Column1]])-1), 0)</f>
        <v>0</v>
      </c>
      <c r="L2294" s="16" t="str">
        <f>IF(Table1[[#This Row],[Column2]]=0, Table1[[#This Row],[Column1]], Table1[[#This Row],[Column2]]*1000)</f>
        <v>62</v>
      </c>
      <c r="M2294" s="14" t="str">
        <f>IFERROR(MID(Table1[[#This Row],[price]],SEARCH("¹",Table1[[#This Row],[price]])+1, 10), MID(Table1[[#This Row],[price]],SEARCH("Rs. ",Table1[[#This Row],[price]])+4, 10))</f>
        <v>1592</v>
      </c>
      <c r="N2294" s="6" t="str">
        <f>IF(ISNUMBER(SEARCH("Men", Table1[[#This Row],[name]])), "Men", "Women")</f>
        <v>Women</v>
      </c>
      <c r="O2294" s="6"/>
      <c r="P2294" s="6"/>
    </row>
    <row r="2295" spans="1:16" ht="19.8" customHeight="1" x14ac:dyDescent="0.3">
      <c r="A2295" t="s">
        <v>7831</v>
      </c>
      <c r="B2295" t="s">
        <v>8473</v>
      </c>
      <c r="C2295" t="s">
        <v>37</v>
      </c>
      <c r="D2295" t="s">
        <v>230</v>
      </c>
      <c r="E2295" s="1" t="s">
        <v>8474</v>
      </c>
      <c r="F2295" t="s">
        <v>3237</v>
      </c>
      <c r="G2295" s="1" t="s">
        <v>8475</v>
      </c>
      <c r="H2295" t="s">
        <v>5798</v>
      </c>
      <c r="I2295" s="10" t="str">
        <f>IFERROR(LEFT(Table1[[#This Row],[ratingOld]],SEARCH("|", Table1[[#This Row],[ratingOld]])-2), AVERAGE(Table1[Ratings]))</f>
        <v>4.6</v>
      </c>
      <c r="J2295" s="1" t="str">
        <f>IF(Table1[[#This Row],[numBuyers]]&lt;&gt;"None",LEFT(Table1[[#This Row],[numBuyers]],SEARCH(" ",Table1[[#This Row],[numBuyers]])-1), "None")</f>
        <v>481</v>
      </c>
      <c r="K2295" s="1">
        <f>IFERROR(LEFT(Table1[[#This Row],[Column1]],SEARCH("k", Table1[[#This Row],[Column1]])-1), 0)</f>
        <v>0</v>
      </c>
      <c r="L2295" s="16" t="str">
        <f>IF(Table1[[#This Row],[Column2]]=0, Table1[[#This Row],[Column1]], Table1[[#This Row],[Column2]]*1000)</f>
        <v>481</v>
      </c>
      <c r="M2295" s="14" t="str">
        <f>IFERROR(MID(Table1[[#This Row],[price]],SEARCH("¹",Table1[[#This Row],[price]])+1, 10), MID(Table1[[#This Row],[price]],SEARCH("Rs. ",Table1[[#This Row],[price]])+4, 10))</f>
        <v>999</v>
      </c>
      <c r="N2295" s="6" t="str">
        <f>IF(ISNUMBER(SEARCH("Men", Table1[[#This Row],[name]])), "Men", "Women")</f>
        <v>Men</v>
      </c>
      <c r="O2295" s="6"/>
      <c r="P2295" s="6"/>
    </row>
    <row r="2296" spans="1:16" ht="19.8" customHeight="1" x14ac:dyDescent="0.3">
      <c r="A2296" t="s">
        <v>7831</v>
      </c>
      <c r="B2296" t="s">
        <v>8476</v>
      </c>
      <c r="C2296" t="s">
        <v>8477</v>
      </c>
      <c r="D2296" t="s">
        <v>399</v>
      </c>
      <c r="E2296" s="1" t="s">
        <v>8478</v>
      </c>
      <c r="F2296" t="s">
        <v>7930</v>
      </c>
      <c r="G2296" s="1" t="s">
        <v>3854</v>
      </c>
      <c r="H2296" t="s">
        <v>1317</v>
      </c>
      <c r="I2296" s="10" t="str">
        <f>IFERROR(LEFT(Table1[[#This Row],[ratingOld]],SEARCH("|", Table1[[#This Row],[ratingOld]])-2), AVERAGE(Table1[Ratings]))</f>
        <v>4.3</v>
      </c>
      <c r="J2296" s="1" t="str">
        <f>IF(Table1[[#This Row],[numBuyers]]&lt;&gt;"None",LEFT(Table1[[#This Row],[numBuyers]],SEARCH(" ",Table1[[#This Row],[numBuyers]])-1), "None")</f>
        <v>1.7k</v>
      </c>
      <c r="K2296" s="1" t="str">
        <f>IFERROR(LEFT(Table1[[#This Row],[Column1]],SEARCH("k", Table1[[#This Row],[Column1]])-1), 0)</f>
        <v>1.7</v>
      </c>
      <c r="L2296" s="16">
        <f>IF(Table1[[#This Row],[Column2]]=0, Table1[[#This Row],[Column1]], Table1[[#This Row],[Column2]]*1000)</f>
        <v>1700</v>
      </c>
      <c r="M2296" s="14" t="str">
        <f>IFERROR(MID(Table1[[#This Row],[price]],SEARCH("¹",Table1[[#This Row],[price]])+1, 10), MID(Table1[[#This Row],[price]],SEARCH("Rs. ",Table1[[#This Row],[price]])+4, 10))</f>
        <v>1025</v>
      </c>
      <c r="N2296" s="6" t="str">
        <f>IF(ISNUMBER(SEARCH("Men", Table1[[#This Row],[name]])), "Men", "Women")</f>
        <v>Men</v>
      </c>
      <c r="O2296" s="6"/>
      <c r="P2296" s="6"/>
    </row>
    <row r="2297" spans="1:16" ht="19.8" customHeight="1" x14ac:dyDescent="0.3">
      <c r="A2297" t="s">
        <v>8479</v>
      </c>
      <c r="B2297" t="s">
        <v>8480</v>
      </c>
      <c r="C2297" t="s">
        <v>383</v>
      </c>
      <c r="D2297" t="s">
        <v>215</v>
      </c>
      <c r="E2297" s="1" t="s">
        <v>8481</v>
      </c>
      <c r="F2297" s="1" t="s">
        <v>8482</v>
      </c>
      <c r="G2297" s="1" t="s">
        <v>1481</v>
      </c>
      <c r="H2297" t="s">
        <v>572</v>
      </c>
      <c r="I2297" s="10" t="str">
        <f>IFERROR(LEFT(Table1[[#This Row],[ratingOld]],SEARCH("|", Table1[[#This Row],[ratingOld]])-2), AVERAGE(Table1[Ratings]))</f>
        <v>4.3</v>
      </c>
      <c r="J2297" s="1" t="str">
        <f>IF(Table1[[#This Row],[numBuyers]]&lt;&gt;"None",LEFT(Table1[[#This Row],[numBuyers]],SEARCH(" ",Table1[[#This Row],[numBuyers]])-1), "None")</f>
        <v>2.3k</v>
      </c>
      <c r="K2297" s="1" t="str">
        <f>IFERROR(LEFT(Table1[[#This Row],[Column1]],SEARCH("k", Table1[[#This Row],[Column1]])-1), 0)</f>
        <v>2.3</v>
      </c>
      <c r="L2297" s="16">
        <f>IF(Table1[[#This Row],[Column2]]=0, Table1[[#This Row],[Column1]], Table1[[#This Row],[Column2]]*1000)</f>
        <v>2300</v>
      </c>
      <c r="M2297" s="14" t="str">
        <f>IFERROR(MID(Table1[[#This Row],[price]],SEARCH("¹",Table1[[#This Row],[price]])+1, 10), MID(Table1[[#This Row],[price]],SEARCH("Rs. ",Table1[[#This Row],[price]])+4, 10))</f>
        <v>989</v>
      </c>
      <c r="N2297" s="6" t="str">
        <f>IF(ISNUMBER(SEARCH("Men", Table1[[#This Row],[name]])), "Men", "Women")</f>
        <v>Men</v>
      </c>
      <c r="O2297" s="6"/>
      <c r="P2297" s="6"/>
    </row>
    <row r="2298" spans="1:16" ht="19.8" customHeight="1" x14ac:dyDescent="0.3">
      <c r="A2298" t="s">
        <v>7962</v>
      </c>
      <c r="B2298" t="s">
        <v>8483</v>
      </c>
      <c r="C2298" t="s">
        <v>122</v>
      </c>
      <c r="D2298" t="s">
        <v>106</v>
      </c>
      <c r="E2298" s="1" t="s">
        <v>8484</v>
      </c>
      <c r="F2298" t="s">
        <v>3237</v>
      </c>
      <c r="G2298" s="1" t="s">
        <v>8485</v>
      </c>
      <c r="H2298" t="s">
        <v>7398</v>
      </c>
      <c r="I2298" s="10" t="str">
        <f>IFERROR(LEFT(Table1[[#This Row],[ratingOld]],SEARCH("|", Table1[[#This Row],[ratingOld]])-2), AVERAGE(Table1[Ratings]))</f>
        <v>4.1</v>
      </c>
      <c r="J2298" s="1" t="str">
        <f>IF(Table1[[#This Row],[numBuyers]]&lt;&gt;"None",LEFT(Table1[[#This Row],[numBuyers]],SEARCH(" ",Table1[[#This Row],[numBuyers]])-1), "None")</f>
        <v>401</v>
      </c>
      <c r="K2298" s="1">
        <f>IFERROR(LEFT(Table1[[#This Row],[Column1]],SEARCH("k", Table1[[#This Row],[Column1]])-1), 0)</f>
        <v>0</v>
      </c>
      <c r="L2298" s="16" t="str">
        <f>IF(Table1[[#This Row],[Column2]]=0, Table1[[#This Row],[Column1]], Table1[[#This Row],[Column2]]*1000)</f>
        <v>401</v>
      </c>
      <c r="M2298" s="14" t="str">
        <f>IFERROR(MID(Table1[[#This Row],[price]],SEARCH("¹",Table1[[#This Row],[price]])+1, 10), MID(Table1[[#This Row],[price]],SEARCH("Rs. ",Table1[[#This Row],[price]])+4, 10))</f>
        <v>1699</v>
      </c>
      <c r="N2298" s="6" t="str">
        <f>IF(ISNUMBER(SEARCH("Men", Table1[[#This Row],[name]])), "Men", "Women")</f>
        <v>Women</v>
      </c>
      <c r="O2298" s="6"/>
      <c r="P2298" s="6"/>
    </row>
    <row r="2299" spans="1:16" ht="19.8" customHeight="1" x14ac:dyDescent="0.3">
      <c r="A2299" t="s">
        <v>8048</v>
      </c>
      <c r="B2299" t="s">
        <v>8486</v>
      </c>
      <c r="C2299" t="s">
        <v>1840</v>
      </c>
      <c r="D2299" t="s">
        <v>306</v>
      </c>
      <c r="E2299" s="1" t="s">
        <v>8487</v>
      </c>
      <c r="F2299" t="s">
        <v>3237</v>
      </c>
      <c r="G2299" s="1" t="s">
        <v>8488</v>
      </c>
      <c r="H2299" t="s">
        <v>469</v>
      </c>
      <c r="I2299" s="10" t="str">
        <f>IFERROR(LEFT(Table1[[#This Row],[ratingOld]],SEARCH("|", Table1[[#This Row],[ratingOld]])-2), AVERAGE(Table1[Ratings]))</f>
        <v>4.5</v>
      </c>
      <c r="J2299" s="1" t="str">
        <f>IF(Table1[[#This Row],[numBuyers]]&lt;&gt;"None",LEFT(Table1[[#This Row],[numBuyers]],SEARCH(" ",Table1[[#This Row],[numBuyers]])-1), "None")</f>
        <v>4.1k</v>
      </c>
      <c r="K2299" s="1" t="str">
        <f>IFERROR(LEFT(Table1[[#This Row],[Column1]],SEARCH("k", Table1[[#This Row],[Column1]])-1), 0)</f>
        <v>4.1</v>
      </c>
      <c r="L2299" s="16">
        <f>IF(Table1[[#This Row],[Column2]]=0, Table1[[#This Row],[Column1]], Table1[[#This Row],[Column2]]*1000)</f>
        <v>4100</v>
      </c>
      <c r="M2299" s="14" t="str">
        <f>IFERROR(MID(Table1[[#This Row],[price]],SEARCH("¹",Table1[[#This Row],[price]])+1, 10), MID(Table1[[#This Row],[price]],SEARCH("Rs. ",Table1[[#This Row],[price]])+4, 10))</f>
        <v>779</v>
      </c>
      <c r="N2299" s="6" t="str">
        <f>IF(ISNUMBER(SEARCH("Men", Table1[[#This Row],[name]])), "Men", "Women")</f>
        <v>Women</v>
      </c>
      <c r="O2299" s="6"/>
      <c r="P2299" s="6"/>
    </row>
    <row r="2300" spans="1:16" ht="19.8" customHeight="1" x14ac:dyDescent="0.3">
      <c r="A2300" t="s">
        <v>7927</v>
      </c>
      <c r="B2300" t="s">
        <v>8489</v>
      </c>
      <c r="C2300" t="s">
        <v>932</v>
      </c>
      <c r="D2300" t="s">
        <v>300</v>
      </c>
      <c r="E2300" t="s">
        <v>8490</v>
      </c>
      <c r="F2300" s="1" t="s">
        <v>8491</v>
      </c>
      <c r="G2300" s="1" t="s">
        <v>8492</v>
      </c>
      <c r="H2300" t="s">
        <v>950</v>
      </c>
      <c r="I2300" s="10" t="str">
        <f>IFERROR(LEFT(Table1[[#This Row],[ratingOld]],SEARCH("|", Table1[[#This Row],[ratingOld]])-2), AVERAGE(Table1[Ratings]))</f>
        <v>4.2</v>
      </c>
      <c r="J2300" s="1" t="str">
        <f>IF(Table1[[#This Row],[numBuyers]]&lt;&gt;"None",LEFT(Table1[[#This Row],[numBuyers]],SEARCH(" ",Table1[[#This Row],[numBuyers]])-1), "None")</f>
        <v>12.1k</v>
      </c>
      <c r="K2300" s="1" t="str">
        <f>IFERROR(LEFT(Table1[[#This Row],[Column1]],SEARCH("k", Table1[[#This Row],[Column1]])-1), 0)</f>
        <v>12.1</v>
      </c>
      <c r="L2300" s="16">
        <f>IF(Table1[[#This Row],[Column2]]=0, Table1[[#This Row],[Column1]], Table1[[#This Row],[Column2]]*1000)</f>
        <v>12100</v>
      </c>
      <c r="M2300" s="14" t="str">
        <f>IFERROR(MID(Table1[[#This Row],[price]],SEARCH("¹",Table1[[#This Row],[price]])+1, 10), MID(Table1[[#This Row],[price]],SEARCH("Rs. ",Table1[[#This Row],[price]])+4, 10))</f>
        <v>759</v>
      </c>
      <c r="N2300" s="6" t="str">
        <f>IF(ISNUMBER(SEARCH("Men", Table1[[#This Row],[name]])), "Men", "Women")</f>
        <v>Men</v>
      </c>
      <c r="O2300" s="6"/>
      <c r="P2300" s="6"/>
    </row>
    <row r="2301" spans="1:16" ht="19.8" customHeight="1" x14ac:dyDescent="0.3">
      <c r="A2301" t="s">
        <v>8311</v>
      </c>
      <c r="B2301" t="s">
        <v>8493</v>
      </c>
      <c r="C2301" t="s">
        <v>1509</v>
      </c>
      <c r="D2301" t="s">
        <v>68</v>
      </c>
      <c r="E2301" s="1" t="s">
        <v>8494</v>
      </c>
      <c r="F2301" t="s">
        <v>3237</v>
      </c>
      <c r="G2301" s="1" t="s">
        <v>8495</v>
      </c>
      <c r="H2301" t="s">
        <v>5288</v>
      </c>
      <c r="I2301" s="10" t="str">
        <f>IFERROR(LEFT(Table1[[#This Row],[ratingOld]],SEARCH("|", Table1[[#This Row],[ratingOld]])-2), AVERAGE(Table1[Ratings]))</f>
        <v>4.2</v>
      </c>
      <c r="J2301" s="1" t="str">
        <f>IF(Table1[[#This Row],[numBuyers]]&lt;&gt;"None",LEFT(Table1[[#This Row],[numBuyers]],SEARCH(" ",Table1[[#This Row],[numBuyers]])-1), "None")</f>
        <v>195</v>
      </c>
      <c r="K2301" s="1">
        <f>IFERROR(LEFT(Table1[[#This Row],[Column1]],SEARCH("k", Table1[[#This Row],[Column1]])-1), 0)</f>
        <v>0</v>
      </c>
      <c r="L2301" s="16" t="str">
        <f>IF(Table1[[#This Row],[Column2]]=0, Table1[[#This Row],[Column1]], Table1[[#This Row],[Column2]]*1000)</f>
        <v>195</v>
      </c>
      <c r="M2301" s="14" t="str">
        <f>IFERROR(MID(Table1[[#This Row],[price]],SEARCH("¹",Table1[[#This Row],[price]])+1, 10), MID(Table1[[#This Row],[price]],SEARCH("Rs. ",Table1[[#This Row],[price]])+4, 10))</f>
        <v>809</v>
      </c>
      <c r="N2301" s="6" t="str">
        <f>IF(ISNUMBER(SEARCH("Men", Table1[[#This Row],[name]])), "Men", "Women")</f>
        <v>Men</v>
      </c>
      <c r="O2301" s="6"/>
      <c r="P2301" s="6"/>
    </row>
    <row r="2302" spans="1:16" ht="19.8" customHeight="1" x14ac:dyDescent="0.3">
      <c r="A2302" t="s">
        <v>7962</v>
      </c>
      <c r="B2302" t="s">
        <v>8483</v>
      </c>
      <c r="C2302" t="s">
        <v>122</v>
      </c>
      <c r="D2302" t="s">
        <v>106</v>
      </c>
      <c r="E2302" s="1" t="s">
        <v>8484</v>
      </c>
      <c r="F2302" t="s">
        <v>3237</v>
      </c>
      <c r="G2302" s="1" t="s">
        <v>8485</v>
      </c>
      <c r="H2302" t="s">
        <v>7398</v>
      </c>
      <c r="I2302" s="10" t="str">
        <f>IFERROR(LEFT(Table1[[#This Row],[ratingOld]],SEARCH("|", Table1[[#This Row],[ratingOld]])-2), AVERAGE(Table1[Ratings]))</f>
        <v>4.1</v>
      </c>
      <c r="J2302" s="1" t="str">
        <f>IF(Table1[[#This Row],[numBuyers]]&lt;&gt;"None",LEFT(Table1[[#This Row],[numBuyers]],SEARCH(" ",Table1[[#This Row],[numBuyers]])-1), "None")</f>
        <v>401</v>
      </c>
      <c r="K2302" s="1">
        <f>IFERROR(LEFT(Table1[[#This Row],[Column1]],SEARCH("k", Table1[[#This Row],[Column1]])-1), 0)</f>
        <v>0</v>
      </c>
      <c r="L2302" s="16" t="str">
        <f>IF(Table1[[#This Row],[Column2]]=0, Table1[[#This Row],[Column1]], Table1[[#This Row],[Column2]]*1000)</f>
        <v>401</v>
      </c>
      <c r="M2302" s="14" t="str">
        <f>IFERROR(MID(Table1[[#This Row],[price]],SEARCH("¹",Table1[[#This Row],[price]])+1, 10), MID(Table1[[#This Row],[price]],SEARCH("Rs. ",Table1[[#This Row],[price]])+4, 10))</f>
        <v>1699</v>
      </c>
      <c r="N2302" s="6" t="str">
        <f>IF(ISNUMBER(SEARCH("Men", Table1[[#This Row],[name]])), "Men", "Women")</f>
        <v>Women</v>
      </c>
      <c r="O2302" s="6"/>
      <c r="P2302" s="6"/>
    </row>
    <row r="2303" spans="1:16" ht="19.8" customHeight="1" x14ac:dyDescent="0.3">
      <c r="A2303" t="s">
        <v>8048</v>
      </c>
      <c r="B2303" t="s">
        <v>8486</v>
      </c>
      <c r="C2303" t="s">
        <v>1840</v>
      </c>
      <c r="D2303" t="s">
        <v>306</v>
      </c>
      <c r="E2303" s="1" t="s">
        <v>8487</v>
      </c>
      <c r="F2303" t="s">
        <v>3237</v>
      </c>
      <c r="G2303" s="1" t="s">
        <v>8488</v>
      </c>
      <c r="H2303" t="s">
        <v>469</v>
      </c>
      <c r="I2303" s="10" t="str">
        <f>IFERROR(LEFT(Table1[[#This Row],[ratingOld]],SEARCH("|", Table1[[#This Row],[ratingOld]])-2), AVERAGE(Table1[Ratings]))</f>
        <v>4.5</v>
      </c>
      <c r="J2303" s="1" t="str">
        <f>IF(Table1[[#This Row],[numBuyers]]&lt;&gt;"None",LEFT(Table1[[#This Row],[numBuyers]],SEARCH(" ",Table1[[#This Row],[numBuyers]])-1), "None")</f>
        <v>4.1k</v>
      </c>
      <c r="K2303" s="1" t="str">
        <f>IFERROR(LEFT(Table1[[#This Row],[Column1]],SEARCH("k", Table1[[#This Row],[Column1]])-1), 0)</f>
        <v>4.1</v>
      </c>
      <c r="L2303" s="16">
        <f>IF(Table1[[#This Row],[Column2]]=0, Table1[[#This Row],[Column1]], Table1[[#This Row],[Column2]]*1000)</f>
        <v>4100</v>
      </c>
      <c r="M2303" s="14" t="str">
        <f>IFERROR(MID(Table1[[#This Row],[price]],SEARCH("¹",Table1[[#This Row],[price]])+1, 10), MID(Table1[[#This Row],[price]],SEARCH("Rs. ",Table1[[#This Row],[price]])+4, 10))</f>
        <v>779</v>
      </c>
      <c r="N2303" s="6" t="str">
        <f>IF(ISNUMBER(SEARCH("Men", Table1[[#This Row],[name]])), "Men", "Women")</f>
        <v>Women</v>
      </c>
      <c r="O2303" s="6"/>
      <c r="P2303" s="6"/>
    </row>
    <row r="2304" spans="1:16" ht="19.8" customHeight="1" x14ac:dyDescent="0.3">
      <c r="A2304" t="s">
        <v>7927</v>
      </c>
      <c r="B2304" t="s">
        <v>8489</v>
      </c>
      <c r="C2304" t="s">
        <v>932</v>
      </c>
      <c r="D2304" t="s">
        <v>300</v>
      </c>
      <c r="E2304" t="s">
        <v>8490</v>
      </c>
      <c r="F2304" s="1" t="s">
        <v>8491</v>
      </c>
      <c r="G2304" s="1" t="s">
        <v>8492</v>
      </c>
      <c r="H2304" t="s">
        <v>950</v>
      </c>
      <c r="I2304" s="10" t="str">
        <f>IFERROR(LEFT(Table1[[#This Row],[ratingOld]],SEARCH("|", Table1[[#This Row],[ratingOld]])-2), AVERAGE(Table1[Ratings]))</f>
        <v>4.2</v>
      </c>
      <c r="J2304" s="1" t="str">
        <f>IF(Table1[[#This Row],[numBuyers]]&lt;&gt;"None",LEFT(Table1[[#This Row],[numBuyers]],SEARCH(" ",Table1[[#This Row],[numBuyers]])-1), "None")</f>
        <v>12.1k</v>
      </c>
      <c r="K2304" s="1" t="str">
        <f>IFERROR(LEFT(Table1[[#This Row],[Column1]],SEARCH("k", Table1[[#This Row],[Column1]])-1), 0)</f>
        <v>12.1</v>
      </c>
      <c r="L2304" s="16">
        <f>IF(Table1[[#This Row],[Column2]]=0, Table1[[#This Row],[Column1]], Table1[[#This Row],[Column2]]*1000)</f>
        <v>12100</v>
      </c>
      <c r="M2304" s="14" t="str">
        <f>IFERROR(MID(Table1[[#This Row],[price]],SEARCH("¹",Table1[[#This Row],[price]])+1, 10), MID(Table1[[#This Row],[price]],SEARCH("Rs. ",Table1[[#This Row],[price]])+4, 10))</f>
        <v>759</v>
      </c>
      <c r="N2304" s="6" t="str">
        <f>IF(ISNUMBER(SEARCH("Men", Table1[[#This Row],[name]])), "Men", "Women")</f>
        <v>Men</v>
      </c>
      <c r="O2304" s="6"/>
      <c r="P2304" s="6"/>
    </row>
    <row r="2305" spans="1:16" ht="19.8" customHeight="1" x14ac:dyDescent="0.3">
      <c r="A2305" t="s">
        <v>8311</v>
      </c>
      <c r="B2305" t="s">
        <v>8493</v>
      </c>
      <c r="C2305" t="s">
        <v>1509</v>
      </c>
      <c r="D2305" t="s">
        <v>68</v>
      </c>
      <c r="E2305" s="1" t="s">
        <v>8494</v>
      </c>
      <c r="F2305" t="s">
        <v>3237</v>
      </c>
      <c r="G2305" s="1" t="s">
        <v>8495</v>
      </c>
      <c r="H2305" t="s">
        <v>5288</v>
      </c>
      <c r="I2305" s="10" t="str">
        <f>IFERROR(LEFT(Table1[[#This Row],[ratingOld]],SEARCH("|", Table1[[#This Row],[ratingOld]])-2), AVERAGE(Table1[Ratings]))</f>
        <v>4.2</v>
      </c>
      <c r="J2305" s="1" t="str">
        <f>IF(Table1[[#This Row],[numBuyers]]&lt;&gt;"None",LEFT(Table1[[#This Row],[numBuyers]],SEARCH(" ",Table1[[#This Row],[numBuyers]])-1), "None")</f>
        <v>195</v>
      </c>
      <c r="K2305" s="1">
        <f>IFERROR(LEFT(Table1[[#This Row],[Column1]],SEARCH("k", Table1[[#This Row],[Column1]])-1), 0)</f>
        <v>0</v>
      </c>
      <c r="L2305" s="16" t="str">
        <f>IF(Table1[[#This Row],[Column2]]=0, Table1[[#This Row],[Column1]], Table1[[#This Row],[Column2]]*1000)</f>
        <v>195</v>
      </c>
      <c r="M2305" s="14" t="str">
        <f>IFERROR(MID(Table1[[#This Row],[price]],SEARCH("¹",Table1[[#This Row],[price]])+1, 10), MID(Table1[[#This Row],[price]],SEARCH("Rs. ",Table1[[#This Row],[price]])+4, 10))</f>
        <v>809</v>
      </c>
      <c r="N2305" s="6" t="str">
        <f>IF(ISNUMBER(SEARCH("Men", Table1[[#This Row],[name]])), "Men", "Women")</f>
        <v>Men</v>
      </c>
      <c r="O2305" s="6"/>
      <c r="P2305" s="6"/>
    </row>
    <row r="2306" spans="1:16" ht="19.8" customHeight="1" x14ac:dyDescent="0.3">
      <c r="A2306" t="s">
        <v>403</v>
      </c>
      <c r="B2306" t="s">
        <v>8496</v>
      </c>
      <c r="C2306" t="s">
        <v>48</v>
      </c>
      <c r="D2306" t="s">
        <v>10</v>
      </c>
      <c r="E2306" s="1" t="s">
        <v>8497</v>
      </c>
      <c r="F2306" s="1" t="s">
        <v>8498</v>
      </c>
      <c r="G2306" s="1" t="s">
        <v>8499</v>
      </c>
      <c r="H2306" t="s">
        <v>294</v>
      </c>
      <c r="I2306" s="10" t="str">
        <f>IFERROR(LEFT(Table1[[#This Row],[ratingOld]],SEARCH("|", Table1[[#This Row],[ratingOld]])-2), AVERAGE(Table1[Ratings]))</f>
        <v>4.2</v>
      </c>
      <c r="J2306" s="1" t="str">
        <f>IF(Table1[[#This Row],[numBuyers]]&lt;&gt;"None",LEFT(Table1[[#This Row],[numBuyers]],SEARCH(" ",Table1[[#This Row],[numBuyers]])-1), "None")</f>
        <v>28</v>
      </c>
      <c r="K2306" s="1">
        <f>IFERROR(LEFT(Table1[[#This Row],[Column1]],SEARCH("k", Table1[[#This Row],[Column1]])-1), 0)</f>
        <v>0</v>
      </c>
      <c r="L2306" s="16" t="str">
        <f>IF(Table1[[#This Row],[Column2]]=0, Table1[[#This Row],[Column1]], Table1[[#This Row],[Column2]]*1000)</f>
        <v>28</v>
      </c>
      <c r="M2306" s="14" t="str">
        <f>IFERROR(MID(Table1[[#This Row],[price]],SEARCH("¹",Table1[[#This Row],[price]])+1, 10), MID(Table1[[#This Row],[price]],SEARCH("Rs. ",Table1[[#This Row],[price]])+4, 10))</f>
        <v>1499</v>
      </c>
      <c r="N2306" s="6" t="str">
        <f>IF(ISNUMBER(SEARCH("Men", Table1[[#This Row],[name]])), "Men", "Women")</f>
        <v>Men</v>
      </c>
      <c r="O2306" s="6"/>
      <c r="P2306" s="6"/>
    </row>
    <row r="2307" spans="1:16" ht="19.8" customHeight="1" x14ac:dyDescent="0.3">
      <c r="A2307" t="s">
        <v>905</v>
      </c>
      <c r="B2307" t="s">
        <v>906</v>
      </c>
      <c r="C2307" t="s">
        <v>907</v>
      </c>
      <c r="D2307" t="s">
        <v>908</v>
      </c>
      <c r="E2307" s="1" t="s">
        <v>909</v>
      </c>
      <c r="F2307" s="1" t="s">
        <v>910</v>
      </c>
      <c r="G2307" s="1" t="s">
        <v>911</v>
      </c>
      <c r="H2307" t="s">
        <v>912</v>
      </c>
      <c r="I2307" s="10" t="str">
        <f>IFERROR(LEFT(Table1[[#This Row],[ratingOld]],SEARCH("|", Table1[[#This Row],[ratingOld]])-2), AVERAGE(Table1[Ratings]))</f>
        <v>4</v>
      </c>
      <c r="J2307" s="1" t="str">
        <f>IF(Table1[[#This Row],[numBuyers]]&lt;&gt;"None",LEFT(Table1[[#This Row],[numBuyers]],SEARCH(" ",Table1[[#This Row],[numBuyers]])-1), "None")</f>
        <v>4</v>
      </c>
      <c r="K2307" s="1">
        <f>IFERROR(LEFT(Table1[[#This Row],[Column1]],SEARCH("k", Table1[[#This Row],[Column1]])-1), 0)</f>
        <v>0</v>
      </c>
      <c r="L2307" s="16" t="str">
        <f>IF(Table1[[#This Row],[Column2]]=0, Table1[[#This Row],[Column1]], Table1[[#This Row],[Column2]]*1000)</f>
        <v>4</v>
      </c>
      <c r="M2307" s="14" t="str">
        <f>IFERROR(MID(Table1[[#This Row],[price]],SEARCH("¹",Table1[[#This Row],[price]])+1, 10), MID(Table1[[#This Row],[price]],SEARCH("Rs. ",Table1[[#This Row],[price]])+4, 10))</f>
        <v>7224</v>
      </c>
      <c r="N2307" s="6" t="str">
        <f>IF(ISNUMBER(SEARCH("Men", Table1[[#This Row],[name]])), "Men", "Women")</f>
        <v>Women</v>
      </c>
      <c r="O2307" s="6"/>
      <c r="P2307" s="6"/>
    </row>
    <row r="2308" spans="1:16" ht="19.8" customHeight="1" x14ac:dyDescent="0.3">
      <c r="A2308" t="s">
        <v>240</v>
      </c>
      <c r="B2308" t="s">
        <v>8500</v>
      </c>
      <c r="C2308" t="s">
        <v>8397</v>
      </c>
      <c r="D2308" t="s">
        <v>8501</v>
      </c>
      <c r="E2308" t="s">
        <v>8502</v>
      </c>
      <c r="F2308" t="s">
        <v>7930</v>
      </c>
      <c r="G2308" s="1" t="s">
        <v>125</v>
      </c>
      <c r="H2308" t="s">
        <v>126</v>
      </c>
      <c r="I2308" s="10" t="str">
        <f>IFERROR(LEFT(Table1[[#This Row],[ratingOld]],SEARCH("|", Table1[[#This Row],[ratingOld]])-2), AVERAGE(Table1[Ratings]))</f>
        <v>4.1</v>
      </c>
      <c r="J2308" s="1" t="str">
        <f>IF(Table1[[#This Row],[numBuyers]]&lt;&gt;"None",LEFT(Table1[[#This Row],[numBuyers]],SEARCH(" ",Table1[[#This Row],[numBuyers]])-1), "None")</f>
        <v>2.1k</v>
      </c>
      <c r="K2308" s="1" t="str">
        <f>IFERROR(LEFT(Table1[[#This Row],[Column1]],SEARCH("k", Table1[[#This Row],[Column1]])-1), 0)</f>
        <v>2.1</v>
      </c>
      <c r="L2308" s="16">
        <f>IF(Table1[[#This Row],[Column2]]=0, Table1[[#This Row],[Column1]], Table1[[#This Row],[Column2]]*1000)</f>
        <v>2100</v>
      </c>
      <c r="M2308" s="14" t="str">
        <f>IFERROR(MID(Table1[[#This Row],[price]],SEARCH("¹",Table1[[#This Row],[price]])+1, 10), MID(Table1[[#This Row],[price]],SEARCH("Rs. ",Table1[[#This Row],[price]])+4, 10))</f>
        <v>1289</v>
      </c>
      <c r="N2308" s="6" t="str">
        <f>IF(ISNUMBER(SEARCH("Men", Table1[[#This Row],[name]])), "Men", "Women")</f>
        <v>Men</v>
      </c>
      <c r="O2308" s="6"/>
      <c r="P2308" s="6"/>
    </row>
    <row r="2309" spans="1:16" ht="19.8" hidden="1" customHeight="1" x14ac:dyDescent="0.3">
      <c r="A2309" t="s">
        <v>1558</v>
      </c>
      <c r="B2309" t="s">
        <v>8503</v>
      </c>
      <c r="C2309" t="s">
        <v>1667</v>
      </c>
      <c r="D2309" t="s">
        <v>3056</v>
      </c>
      <c r="E2309" s="1" t="s">
        <v>8504</v>
      </c>
      <c r="F2309" t="s">
        <v>3237</v>
      </c>
      <c r="G2309" t="s">
        <v>21</v>
      </c>
      <c r="H2309" t="s">
        <v>21</v>
      </c>
      <c r="I2309" s="1" t="str">
        <f ca="1">IFERROR(LEFT(Table1[[#This Row],[ratingOld]],SEARCH("|", Table1[[#This Row],[ratingOld]])-2), AVERAGE(Table1[Ratings]))</f>
        <v>4.4</v>
      </c>
      <c r="J2309" s="1" t="str">
        <f>IF(Table1[[#This Row],[numBuyers]]&lt;&gt;"None",LEFT(Table1[[#This Row],[numBuyers]],SEARCH(" ",Table1[[#This Row],[numBuyers]])-1), "None")</f>
        <v>None</v>
      </c>
      <c r="K2309" s="1">
        <f>IFERROR(LEFT(Table1[[#This Row],[Column1]],SEARCH("k", Table1[[#This Row],[Column1]])-1), 0)</f>
        <v>0</v>
      </c>
      <c r="L2309" s="6" t="str">
        <f>IF(Table1[[#This Row],[Column2]]=0, Table1[[#This Row],[Column1]], Table1[[#This Row],[Column2]]*1000)</f>
        <v>None</v>
      </c>
      <c r="M2309" s="6" t="str">
        <f>IFERROR(MID(Table1[[#This Row],[price]],SEARCH("¹",Table1[[#This Row],[price]])+1, 10), MID(Table1[[#This Row],[price]],SEARCH("Rs. ",Table1[[#This Row],[price]])+4, 10))</f>
        <v>1349</v>
      </c>
      <c r="N2309" s="6" t="str">
        <f>IF(ISNUMBER(SEARCH("Men", Table1[[#This Row],[name]])), "Men", "Women")</f>
        <v>Women</v>
      </c>
      <c r="O2309" s="6" t="str">
        <f>TRIM(RIGHT(SUBSTITUTE(Table1[[#This Row],[name]], " ", REPT(" ", 100)), 100))</f>
        <v>Dupatta</v>
      </c>
      <c r="P230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310" spans="1:16" ht="19.8" customHeight="1" x14ac:dyDescent="0.3">
      <c r="A2310" t="s">
        <v>913</v>
      </c>
      <c r="B2310" t="s">
        <v>914</v>
      </c>
      <c r="C2310" t="s">
        <v>915</v>
      </c>
      <c r="D2310" t="s">
        <v>194</v>
      </c>
      <c r="E2310" s="1" t="s">
        <v>916</v>
      </c>
      <c r="F2310" t="s">
        <v>21</v>
      </c>
      <c r="G2310" s="1" t="s">
        <v>917</v>
      </c>
      <c r="H2310" t="s">
        <v>918</v>
      </c>
      <c r="I2310" s="10" t="str">
        <f>IFERROR(LEFT(Table1[[#This Row],[ratingOld]],SEARCH("|", Table1[[#This Row],[ratingOld]])-2), AVERAGE(Table1[Ratings]))</f>
        <v>4.5</v>
      </c>
      <c r="J2310" s="1" t="str">
        <f>IF(Table1[[#This Row],[numBuyers]]&lt;&gt;"None",LEFT(Table1[[#This Row],[numBuyers]],SEARCH(" ",Table1[[#This Row],[numBuyers]])-1), "None")</f>
        <v>7.5k</v>
      </c>
      <c r="K2310" s="1" t="str">
        <f>IFERROR(LEFT(Table1[[#This Row],[Column1]],SEARCH("k", Table1[[#This Row],[Column1]])-1), 0)</f>
        <v>7.5</v>
      </c>
      <c r="L2310" s="16">
        <f>IF(Table1[[#This Row],[Column2]]=0, Table1[[#This Row],[Column1]], Table1[[#This Row],[Column2]]*1000)</f>
        <v>7500</v>
      </c>
      <c r="M2310" s="14" t="str">
        <f>IFERROR(MID(Table1[[#This Row],[price]],SEARCH("¹",Table1[[#This Row],[price]])+1, 10), MID(Table1[[#This Row],[price]],SEARCH("Rs. ",Table1[[#This Row],[price]])+4, 10))</f>
        <v>1498</v>
      </c>
      <c r="N2310" s="6" t="str">
        <f>IF(ISNUMBER(SEARCH("Men", Table1[[#This Row],[name]])), "Men", "Women")</f>
        <v>Women</v>
      </c>
      <c r="O2310" s="6"/>
      <c r="P2310" s="6"/>
    </row>
    <row r="2311" spans="1:16" ht="19.8" customHeight="1" x14ac:dyDescent="0.3">
      <c r="A2311" t="s">
        <v>8294</v>
      </c>
      <c r="B2311" t="s">
        <v>8505</v>
      </c>
      <c r="C2311" t="s">
        <v>8506</v>
      </c>
      <c r="D2311" t="s">
        <v>2469</v>
      </c>
      <c r="E2311" s="1" t="s">
        <v>8507</v>
      </c>
      <c r="F2311" s="1" t="s">
        <v>8212</v>
      </c>
      <c r="G2311" s="1" t="s">
        <v>8508</v>
      </c>
      <c r="H2311" t="s">
        <v>433</v>
      </c>
      <c r="I2311" s="10" t="str">
        <f>IFERROR(LEFT(Table1[[#This Row],[ratingOld]],SEARCH("|", Table1[[#This Row],[ratingOld]])-2), AVERAGE(Table1[Ratings]))</f>
        <v>4.3</v>
      </c>
      <c r="J2311" s="1" t="str">
        <f>IF(Table1[[#This Row],[numBuyers]]&lt;&gt;"None",LEFT(Table1[[#This Row],[numBuyers]],SEARCH(" ",Table1[[#This Row],[numBuyers]])-1), "None")</f>
        <v>15</v>
      </c>
      <c r="K2311" s="1">
        <f>IFERROR(LEFT(Table1[[#This Row],[Column1]],SEARCH("k", Table1[[#This Row],[Column1]])-1), 0)</f>
        <v>0</v>
      </c>
      <c r="L2311" s="16" t="str">
        <f>IF(Table1[[#This Row],[Column2]]=0, Table1[[#This Row],[Column1]], Table1[[#This Row],[Column2]]*1000)</f>
        <v>15</v>
      </c>
      <c r="M2311" s="14" t="str">
        <f>IFERROR(MID(Table1[[#This Row],[price]],SEARCH("¹",Table1[[#This Row],[price]])+1, 10), MID(Table1[[#This Row],[price]],SEARCH("Rs. ",Table1[[#This Row],[price]])+4, 10))</f>
        <v>1156</v>
      </c>
      <c r="N2311" s="6" t="str">
        <f>IF(ISNUMBER(SEARCH("Men", Table1[[#This Row],[name]])), "Men", "Women")</f>
        <v>Women</v>
      </c>
      <c r="O2311" s="6"/>
      <c r="P2311" s="6"/>
    </row>
    <row r="2312" spans="1:16" ht="19.8" customHeight="1" x14ac:dyDescent="0.3">
      <c r="A2312" t="s">
        <v>7820</v>
      </c>
      <c r="B2312" t="s">
        <v>8509</v>
      </c>
      <c r="C2312" t="s">
        <v>52</v>
      </c>
      <c r="D2312" t="s">
        <v>459</v>
      </c>
      <c r="E2312" s="1" t="s">
        <v>8510</v>
      </c>
      <c r="F2312" s="1" t="s">
        <v>8511</v>
      </c>
      <c r="G2312" s="1" t="s">
        <v>8512</v>
      </c>
      <c r="H2312" t="s">
        <v>3111</v>
      </c>
      <c r="I2312" s="10" t="str">
        <f>IFERROR(LEFT(Table1[[#This Row],[ratingOld]],SEARCH("|", Table1[[#This Row],[ratingOld]])-2), AVERAGE(Table1[Ratings]))</f>
        <v>3.9</v>
      </c>
      <c r="J2312" s="1" t="str">
        <f>IF(Table1[[#This Row],[numBuyers]]&lt;&gt;"None",LEFT(Table1[[#This Row],[numBuyers]],SEARCH(" ",Table1[[#This Row],[numBuyers]])-1), "None")</f>
        <v>23</v>
      </c>
      <c r="K2312" s="1">
        <f>IFERROR(LEFT(Table1[[#This Row],[Column1]],SEARCH("k", Table1[[#This Row],[Column1]])-1), 0)</f>
        <v>0</v>
      </c>
      <c r="L2312" s="16" t="str">
        <f>IF(Table1[[#This Row],[Column2]]=0, Table1[[#This Row],[Column1]], Table1[[#This Row],[Column2]]*1000)</f>
        <v>23</v>
      </c>
      <c r="M2312" s="14" t="str">
        <f>IFERROR(MID(Table1[[#This Row],[price]],SEARCH("¹",Table1[[#This Row],[price]])+1, 10), MID(Table1[[#This Row],[price]],SEARCH("Rs. ",Table1[[#This Row],[price]])+4, 10))</f>
        <v>1999</v>
      </c>
      <c r="N2312" s="6" t="str">
        <f>IF(ISNUMBER(SEARCH("Men", Table1[[#This Row],[name]])), "Men", "Women")</f>
        <v>Men</v>
      </c>
      <c r="O2312" s="6"/>
      <c r="P2312" s="6"/>
    </row>
    <row r="2313" spans="1:16" ht="19.8" customHeight="1" x14ac:dyDescent="0.3">
      <c r="A2313" t="s">
        <v>7809</v>
      </c>
      <c r="B2313" t="s">
        <v>8513</v>
      </c>
      <c r="C2313" t="s">
        <v>8514</v>
      </c>
      <c r="D2313" t="s">
        <v>399</v>
      </c>
      <c r="E2313" s="1" t="s">
        <v>8515</v>
      </c>
      <c r="F2313" t="s">
        <v>3237</v>
      </c>
      <c r="G2313" s="1" t="s">
        <v>7801</v>
      </c>
      <c r="H2313" t="s">
        <v>2649</v>
      </c>
      <c r="I2313" s="10" t="str">
        <f>IFERROR(LEFT(Table1[[#This Row],[ratingOld]],SEARCH("|", Table1[[#This Row],[ratingOld]])-2), AVERAGE(Table1[Ratings]))</f>
        <v>4.2</v>
      </c>
      <c r="J2313" s="1" t="str">
        <f>IF(Table1[[#This Row],[numBuyers]]&lt;&gt;"None",LEFT(Table1[[#This Row],[numBuyers]],SEARCH(" ",Table1[[#This Row],[numBuyers]])-1), "None")</f>
        <v>6.3k</v>
      </c>
      <c r="K2313" s="1" t="str">
        <f>IFERROR(LEFT(Table1[[#This Row],[Column1]],SEARCH("k", Table1[[#This Row],[Column1]])-1), 0)</f>
        <v>6.3</v>
      </c>
      <c r="L2313" s="16">
        <f>IF(Table1[[#This Row],[Column2]]=0, Table1[[#This Row],[Column1]], Table1[[#This Row],[Column2]]*1000)</f>
        <v>6300</v>
      </c>
      <c r="M2313" s="14" t="str">
        <f>IFERROR(MID(Table1[[#This Row],[price]],SEARCH("¹",Table1[[#This Row],[price]])+1, 10), MID(Table1[[#This Row],[price]],SEARCH("Rs. ",Table1[[#This Row],[price]])+4, 10))</f>
        <v>981</v>
      </c>
      <c r="N2313" s="6" t="str">
        <f>IF(ISNUMBER(SEARCH("Men", Table1[[#This Row],[name]])), "Men", "Women")</f>
        <v>Men</v>
      </c>
      <c r="O2313" s="6"/>
      <c r="P2313" s="6"/>
    </row>
    <row r="2314" spans="1:16" ht="19.8" customHeight="1" x14ac:dyDescent="0.3">
      <c r="A2314" t="s">
        <v>3201</v>
      </c>
      <c r="B2314" t="s">
        <v>8516</v>
      </c>
      <c r="C2314" t="s">
        <v>305</v>
      </c>
      <c r="D2314" t="s">
        <v>306</v>
      </c>
      <c r="E2314" s="1" t="s">
        <v>8517</v>
      </c>
      <c r="F2314" t="s">
        <v>3237</v>
      </c>
      <c r="G2314" s="1" t="s">
        <v>8518</v>
      </c>
      <c r="H2314" t="s">
        <v>190</v>
      </c>
      <c r="I2314" s="10" t="str">
        <f>IFERROR(LEFT(Table1[[#This Row],[ratingOld]],SEARCH("|", Table1[[#This Row],[ratingOld]])-2), AVERAGE(Table1[Ratings]))</f>
        <v>3.5</v>
      </c>
      <c r="J2314" s="1" t="str">
        <f>IF(Table1[[#This Row],[numBuyers]]&lt;&gt;"None",LEFT(Table1[[#This Row],[numBuyers]],SEARCH(" ",Table1[[#This Row],[numBuyers]])-1), "None")</f>
        <v>1k</v>
      </c>
      <c r="K2314" s="1" t="str">
        <f>IFERROR(LEFT(Table1[[#This Row],[Column1]],SEARCH("k", Table1[[#This Row],[Column1]])-1), 0)</f>
        <v>1</v>
      </c>
      <c r="L2314" s="16">
        <f>IF(Table1[[#This Row],[Column2]]=0, Table1[[#This Row],[Column1]], Table1[[#This Row],[Column2]]*1000)</f>
        <v>1000</v>
      </c>
      <c r="M2314" s="14" t="str">
        <f>IFERROR(MID(Table1[[#This Row],[price]],SEARCH("¹",Table1[[#This Row],[price]])+1, 10), MID(Table1[[#This Row],[price]],SEARCH("Rs. ",Table1[[#This Row],[price]])+4, 10))</f>
        <v>740</v>
      </c>
      <c r="N2314" s="6" t="str">
        <f>IF(ISNUMBER(SEARCH("Men", Table1[[#This Row],[name]])), "Men", "Women")</f>
        <v>Men</v>
      </c>
      <c r="O2314" s="6"/>
      <c r="P2314" s="6"/>
    </row>
    <row r="2315" spans="1:16" ht="19.8" hidden="1" customHeight="1" x14ac:dyDescent="0.3">
      <c r="A2315" t="s">
        <v>8519</v>
      </c>
      <c r="B2315" t="s">
        <v>8520</v>
      </c>
      <c r="C2315" t="s">
        <v>926</v>
      </c>
      <c r="D2315" t="s">
        <v>235</v>
      </c>
      <c r="E2315" s="1" t="s">
        <v>8521</v>
      </c>
      <c r="F2315" t="s">
        <v>3237</v>
      </c>
      <c r="G2315" t="s">
        <v>21</v>
      </c>
      <c r="H2315" t="s">
        <v>21</v>
      </c>
      <c r="I2315" s="1" t="str">
        <f ca="1">IFERROR(LEFT(Table1[[#This Row],[ratingOld]],SEARCH("|", Table1[[#This Row],[ratingOld]])-2), AVERAGE(Table1[Ratings]))</f>
        <v>4.4</v>
      </c>
      <c r="J2315" s="1" t="str">
        <f>IF(Table1[[#This Row],[numBuyers]]&lt;&gt;"None",LEFT(Table1[[#This Row],[numBuyers]],SEARCH(" ",Table1[[#This Row],[numBuyers]])-1), "None")</f>
        <v>None</v>
      </c>
      <c r="K2315" s="1">
        <f>IFERROR(LEFT(Table1[[#This Row],[Column1]],SEARCH("k", Table1[[#This Row],[Column1]])-1), 0)</f>
        <v>0</v>
      </c>
      <c r="L2315" s="6" t="str">
        <f>IF(Table1[[#This Row],[Column2]]=0, Table1[[#This Row],[Column1]], Table1[[#This Row],[Column2]]*1000)</f>
        <v>None</v>
      </c>
      <c r="M2315" s="6" t="str">
        <f>IFERROR(MID(Table1[[#This Row],[price]],SEARCH("¹",Table1[[#This Row],[price]])+1, 10), MID(Table1[[#This Row],[price]],SEARCH("Rs. ",Table1[[#This Row],[price]])+4, 10))</f>
        <v>699</v>
      </c>
      <c r="N2315" s="6" t="str">
        <f>IF(ISNUMBER(SEARCH("Men", Table1[[#This Row],[name]])), "Men", "Women")</f>
        <v>Women</v>
      </c>
      <c r="O2315" s="6" t="str">
        <f>TRIM(RIGHT(SUBSTITUTE(Table1[[#This Row],[name]], " ", REPT(" ", 100)), 100))</f>
        <v>Dress</v>
      </c>
      <c r="P231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316" spans="1:16" ht="19.8" customHeight="1" x14ac:dyDescent="0.3">
      <c r="A2316" t="s">
        <v>956</v>
      </c>
      <c r="B2316" t="s">
        <v>957</v>
      </c>
      <c r="C2316" t="s">
        <v>877</v>
      </c>
      <c r="D2316" t="s">
        <v>235</v>
      </c>
      <c r="E2316" s="1" t="s">
        <v>958</v>
      </c>
      <c r="F2316" s="1" t="s">
        <v>959</v>
      </c>
      <c r="G2316" s="1" t="s">
        <v>960</v>
      </c>
      <c r="H2316" t="s">
        <v>433</v>
      </c>
      <c r="I2316" s="10" t="str">
        <f>IFERROR(LEFT(Table1[[#This Row],[ratingOld]],SEARCH("|", Table1[[#This Row],[ratingOld]])-2), AVERAGE(Table1[Ratings]))</f>
        <v>3.9</v>
      </c>
      <c r="J2316" s="1" t="str">
        <f>IF(Table1[[#This Row],[numBuyers]]&lt;&gt;"None",LEFT(Table1[[#This Row],[numBuyers]],SEARCH(" ",Table1[[#This Row],[numBuyers]])-1), "None")</f>
        <v>15</v>
      </c>
      <c r="K2316" s="1">
        <f>IFERROR(LEFT(Table1[[#This Row],[Column1]],SEARCH("k", Table1[[#This Row],[Column1]])-1), 0)</f>
        <v>0</v>
      </c>
      <c r="L2316" s="16" t="str">
        <f>IF(Table1[[#This Row],[Column2]]=0, Table1[[#This Row],[Column1]], Table1[[#This Row],[Column2]]*1000)</f>
        <v>15</v>
      </c>
      <c r="M2316" s="14" t="str">
        <f>IFERROR(MID(Table1[[#This Row],[price]],SEARCH("¹",Table1[[#This Row],[price]])+1, 10), MID(Table1[[#This Row],[price]],SEARCH("Rs. ",Table1[[#This Row],[price]])+4, 10))</f>
        <v>1049</v>
      </c>
      <c r="N2316" s="6" t="str">
        <f>IF(ISNUMBER(SEARCH("Men", Table1[[#This Row],[name]])), "Men", "Women")</f>
        <v>Women</v>
      </c>
      <c r="O2316" s="6"/>
      <c r="P2316" s="6"/>
    </row>
    <row r="2317" spans="1:16" ht="19.8" customHeight="1" x14ac:dyDescent="0.3">
      <c r="A2317" t="s">
        <v>1921</v>
      </c>
      <c r="B2317" t="s">
        <v>8522</v>
      </c>
      <c r="C2317" t="s">
        <v>465</v>
      </c>
      <c r="D2317" t="s">
        <v>300</v>
      </c>
      <c r="E2317" s="1" t="s">
        <v>8523</v>
      </c>
      <c r="F2317" s="1" t="s">
        <v>7914</v>
      </c>
      <c r="G2317" s="1" t="s">
        <v>8095</v>
      </c>
      <c r="H2317" t="s">
        <v>2121</v>
      </c>
      <c r="I2317" s="10" t="str">
        <f>IFERROR(LEFT(Table1[[#This Row],[ratingOld]],SEARCH("|", Table1[[#This Row],[ratingOld]])-2), AVERAGE(Table1[Ratings]))</f>
        <v>4.5</v>
      </c>
      <c r="J2317" s="1" t="str">
        <f>IF(Table1[[#This Row],[numBuyers]]&lt;&gt;"None",LEFT(Table1[[#This Row],[numBuyers]],SEARCH(" ",Table1[[#This Row],[numBuyers]])-1), "None")</f>
        <v>3k</v>
      </c>
      <c r="K2317" s="1" t="str">
        <f>IFERROR(LEFT(Table1[[#This Row],[Column1]],SEARCH("k", Table1[[#This Row],[Column1]])-1), 0)</f>
        <v>3</v>
      </c>
      <c r="L2317" s="16">
        <f>IF(Table1[[#This Row],[Column2]]=0, Table1[[#This Row],[Column1]], Table1[[#This Row],[Column2]]*1000)</f>
        <v>3000</v>
      </c>
      <c r="M2317" s="14" t="str">
        <f>IFERROR(MID(Table1[[#This Row],[price]],SEARCH("¹",Table1[[#This Row],[price]])+1, 10), MID(Table1[[#This Row],[price]],SEARCH("Rs. ",Table1[[#This Row],[price]])+4, 10))</f>
        <v>493</v>
      </c>
      <c r="N2317" s="6" t="str">
        <f>IF(ISNUMBER(SEARCH("Men", Table1[[#This Row],[name]])), "Men", "Women")</f>
        <v>Men</v>
      </c>
      <c r="O2317" s="6"/>
      <c r="P2317" s="6"/>
    </row>
    <row r="2318" spans="1:16" ht="19.8" customHeight="1" x14ac:dyDescent="0.3">
      <c r="A2318" t="s">
        <v>8524</v>
      </c>
      <c r="B2318" t="s">
        <v>8525</v>
      </c>
      <c r="C2318" t="s">
        <v>24</v>
      </c>
      <c r="D2318" t="s">
        <v>235</v>
      </c>
      <c r="E2318" s="1" t="s">
        <v>8526</v>
      </c>
      <c r="F2318" t="s">
        <v>3237</v>
      </c>
      <c r="G2318" s="1" t="s">
        <v>7334</v>
      </c>
      <c r="H2318" t="s">
        <v>7335</v>
      </c>
      <c r="I2318" s="10" t="str">
        <f>IFERROR(LEFT(Table1[[#This Row],[ratingOld]],SEARCH("|", Table1[[#This Row],[ratingOld]])-2), AVERAGE(Table1[Ratings]))</f>
        <v>4.1</v>
      </c>
      <c r="J2318" s="1" t="str">
        <f>IF(Table1[[#This Row],[numBuyers]]&lt;&gt;"None",LEFT(Table1[[#This Row],[numBuyers]],SEARCH(" ",Table1[[#This Row],[numBuyers]])-1), "None")</f>
        <v>227</v>
      </c>
      <c r="K2318" s="1">
        <f>IFERROR(LEFT(Table1[[#This Row],[Column1]],SEARCH("k", Table1[[#This Row],[Column1]])-1), 0)</f>
        <v>0</v>
      </c>
      <c r="L2318" s="16" t="str">
        <f>IF(Table1[[#This Row],[Column2]]=0, Table1[[#This Row],[Column1]], Table1[[#This Row],[Column2]]*1000)</f>
        <v>227</v>
      </c>
      <c r="M2318" s="14" t="str">
        <f>IFERROR(MID(Table1[[#This Row],[price]],SEARCH("¹",Table1[[#This Row],[price]])+1, 10), MID(Table1[[#This Row],[price]],SEARCH("Rs. ",Table1[[#This Row],[price]])+4, 10))</f>
        <v>1399</v>
      </c>
      <c r="N2318" s="6" t="str">
        <f>IF(ISNUMBER(SEARCH("Men", Table1[[#This Row],[name]])), "Men", "Women")</f>
        <v>Women</v>
      </c>
      <c r="O2318" s="6"/>
      <c r="P2318" s="6"/>
    </row>
    <row r="2319" spans="1:16" ht="19.8" customHeight="1" x14ac:dyDescent="0.3">
      <c r="A2319" t="s">
        <v>7927</v>
      </c>
      <c r="B2319" t="s">
        <v>8527</v>
      </c>
      <c r="C2319" t="s">
        <v>1572</v>
      </c>
      <c r="D2319" t="s">
        <v>300</v>
      </c>
      <c r="E2319" s="1" t="s">
        <v>8528</v>
      </c>
      <c r="F2319" t="s">
        <v>3237</v>
      </c>
      <c r="G2319" s="1" t="s">
        <v>2134</v>
      </c>
      <c r="H2319" t="s">
        <v>443</v>
      </c>
      <c r="I2319" s="10" t="str">
        <f>IFERROR(LEFT(Table1[[#This Row],[ratingOld]],SEARCH("|", Table1[[#This Row],[ratingOld]])-2), AVERAGE(Table1[Ratings]))</f>
        <v>4.4</v>
      </c>
      <c r="J2319" s="1" t="str">
        <f>IF(Table1[[#This Row],[numBuyers]]&lt;&gt;"None",LEFT(Table1[[#This Row],[numBuyers]],SEARCH(" ",Table1[[#This Row],[numBuyers]])-1), "None")</f>
        <v>3.3k</v>
      </c>
      <c r="K2319" s="1" t="str">
        <f>IFERROR(LEFT(Table1[[#This Row],[Column1]],SEARCH("k", Table1[[#This Row],[Column1]])-1), 0)</f>
        <v>3.3</v>
      </c>
      <c r="L2319" s="16">
        <f>IF(Table1[[#This Row],[Column2]]=0, Table1[[#This Row],[Column1]], Table1[[#This Row],[Column2]]*1000)</f>
        <v>3300</v>
      </c>
      <c r="M2319" s="14" t="str">
        <f>IFERROR(MID(Table1[[#This Row],[price]],SEARCH("¹",Table1[[#This Row],[price]])+1, 10), MID(Table1[[#This Row],[price]],SEARCH("Rs. ",Table1[[#This Row],[price]])+4, 10))</f>
        <v>949</v>
      </c>
      <c r="N2319" s="6" t="str">
        <f>IF(ISNUMBER(SEARCH("Men", Table1[[#This Row],[name]])), "Men", "Women")</f>
        <v>Women</v>
      </c>
      <c r="O2319" s="6"/>
      <c r="P2319" s="6"/>
    </row>
    <row r="2320" spans="1:16" ht="19.8" customHeight="1" x14ac:dyDescent="0.3">
      <c r="A2320" t="s">
        <v>913</v>
      </c>
      <c r="B2320" t="s">
        <v>961</v>
      </c>
      <c r="C2320" t="s">
        <v>962</v>
      </c>
      <c r="D2320" t="s">
        <v>21</v>
      </c>
      <c r="E2320" t="s">
        <v>963</v>
      </c>
      <c r="F2320" t="s">
        <v>21</v>
      </c>
      <c r="G2320" s="1" t="s">
        <v>8529</v>
      </c>
      <c r="H2320" t="s">
        <v>443</v>
      </c>
      <c r="I2320" s="10" t="str">
        <f>IFERROR(LEFT(Table1[[#This Row],[ratingOld]],SEARCH("|", Table1[[#This Row],[ratingOld]])-2), AVERAGE(Table1[Ratings]))</f>
        <v>4.6</v>
      </c>
      <c r="J2320" s="1" t="str">
        <f>IF(Table1[[#This Row],[numBuyers]]&lt;&gt;"None",LEFT(Table1[[#This Row],[numBuyers]],SEARCH(" ",Table1[[#This Row],[numBuyers]])-1), "None")</f>
        <v>3.3k</v>
      </c>
      <c r="K2320" s="1" t="str">
        <f>IFERROR(LEFT(Table1[[#This Row],[Column1]],SEARCH("k", Table1[[#This Row],[Column1]])-1), 0)</f>
        <v>3.3</v>
      </c>
      <c r="L2320" s="16">
        <f>IF(Table1[[#This Row],[Column2]]=0, Table1[[#This Row],[Column1]], Table1[[#This Row],[Column2]]*1000)</f>
        <v>3300</v>
      </c>
      <c r="M2320" s="14" t="str">
        <f>IFERROR(MID(Table1[[#This Row],[price]],SEARCH("¹",Table1[[#This Row],[price]])+1, 10), MID(Table1[[#This Row],[price]],SEARCH("Rs. ",Table1[[#This Row],[price]])+4, 10))</f>
        <v>920</v>
      </c>
      <c r="N2320" s="6" t="str">
        <f>IF(ISNUMBER(SEARCH("Men", Table1[[#This Row],[name]])), "Men", "Women")</f>
        <v>Women</v>
      </c>
      <c r="O2320" s="6"/>
      <c r="P2320" s="6"/>
    </row>
    <row r="2321" spans="1:16" ht="19.8" customHeight="1" x14ac:dyDescent="0.3">
      <c r="A2321" t="s">
        <v>965</v>
      </c>
      <c r="B2321" t="s">
        <v>966</v>
      </c>
      <c r="C2321" t="s">
        <v>967</v>
      </c>
      <c r="D2321" t="s">
        <v>517</v>
      </c>
      <c r="E2321" t="s">
        <v>26</v>
      </c>
      <c r="F2321" s="1" t="s">
        <v>968</v>
      </c>
      <c r="G2321" s="1" t="s">
        <v>8530</v>
      </c>
      <c r="H2321" t="s">
        <v>3239</v>
      </c>
      <c r="I2321" s="10" t="str">
        <f>IFERROR(LEFT(Table1[[#This Row],[ratingOld]],SEARCH("|", Table1[[#This Row],[ratingOld]])-2), AVERAGE(Table1[Ratings]))</f>
        <v>3.8</v>
      </c>
      <c r="J2321" s="1" t="str">
        <f>IF(Table1[[#This Row],[numBuyers]]&lt;&gt;"None",LEFT(Table1[[#This Row],[numBuyers]],SEARCH(" ",Table1[[#This Row],[numBuyers]])-1), "None")</f>
        <v>94</v>
      </c>
      <c r="K2321" s="1">
        <f>IFERROR(LEFT(Table1[[#This Row],[Column1]],SEARCH("k", Table1[[#This Row],[Column1]])-1), 0)</f>
        <v>0</v>
      </c>
      <c r="L2321" s="16" t="str">
        <f>IF(Table1[[#This Row],[Column2]]=0, Table1[[#This Row],[Column1]], Table1[[#This Row],[Column2]]*1000)</f>
        <v>94</v>
      </c>
      <c r="M2321" s="14" t="str">
        <f>IFERROR(MID(Table1[[#This Row],[price]],SEARCH("¹",Table1[[#This Row],[price]])+1, 10), MID(Table1[[#This Row],[price]],SEARCH("Rs. ",Table1[[#This Row],[price]])+4, 10))</f>
        <v>1799</v>
      </c>
      <c r="N2321" s="6" t="str">
        <f>IF(ISNUMBER(SEARCH("Men", Table1[[#This Row],[name]])), "Men", "Women")</f>
        <v>Women</v>
      </c>
      <c r="O2321" s="6"/>
      <c r="P2321" s="6"/>
    </row>
    <row r="2322" spans="1:16" ht="19.8" customHeight="1" x14ac:dyDescent="0.3">
      <c r="A2322" t="s">
        <v>7831</v>
      </c>
      <c r="B2322" t="s">
        <v>8476</v>
      </c>
      <c r="C2322" t="s">
        <v>8477</v>
      </c>
      <c r="D2322" t="s">
        <v>399</v>
      </c>
      <c r="E2322" s="1" t="s">
        <v>8478</v>
      </c>
      <c r="F2322" t="s">
        <v>7930</v>
      </c>
      <c r="G2322" s="1" t="s">
        <v>3854</v>
      </c>
      <c r="H2322" t="s">
        <v>1317</v>
      </c>
      <c r="I2322" s="10" t="str">
        <f>IFERROR(LEFT(Table1[[#This Row],[ratingOld]],SEARCH("|", Table1[[#This Row],[ratingOld]])-2), AVERAGE(Table1[Ratings]))</f>
        <v>4.3</v>
      </c>
      <c r="J2322" s="1" t="str">
        <f>IF(Table1[[#This Row],[numBuyers]]&lt;&gt;"None",LEFT(Table1[[#This Row],[numBuyers]],SEARCH(" ",Table1[[#This Row],[numBuyers]])-1), "None")</f>
        <v>1.7k</v>
      </c>
      <c r="K2322" s="1" t="str">
        <f>IFERROR(LEFT(Table1[[#This Row],[Column1]],SEARCH("k", Table1[[#This Row],[Column1]])-1), 0)</f>
        <v>1.7</v>
      </c>
      <c r="L2322" s="16">
        <f>IF(Table1[[#This Row],[Column2]]=0, Table1[[#This Row],[Column1]], Table1[[#This Row],[Column2]]*1000)</f>
        <v>1700</v>
      </c>
      <c r="M2322" s="14" t="str">
        <f>IFERROR(MID(Table1[[#This Row],[price]],SEARCH("¹",Table1[[#This Row],[price]])+1, 10), MID(Table1[[#This Row],[price]],SEARCH("Rs. ",Table1[[#This Row],[price]])+4, 10))</f>
        <v>1025</v>
      </c>
      <c r="N2322" s="6" t="str">
        <f>IF(ISNUMBER(SEARCH("Men", Table1[[#This Row],[name]])), "Men", "Women")</f>
        <v>Men</v>
      </c>
      <c r="O2322" s="6"/>
      <c r="P2322" s="6"/>
    </row>
    <row r="2323" spans="1:16" ht="19.8" hidden="1" customHeight="1" x14ac:dyDescent="0.3">
      <c r="A2323" t="s">
        <v>2658</v>
      </c>
      <c r="B2323" t="s">
        <v>8531</v>
      </c>
      <c r="C2323" t="s">
        <v>8532</v>
      </c>
      <c r="D2323" t="s">
        <v>21</v>
      </c>
      <c r="E2323" s="1" t="s">
        <v>8533</v>
      </c>
      <c r="F2323" t="s">
        <v>21</v>
      </c>
      <c r="G2323" t="s">
        <v>21</v>
      </c>
      <c r="H2323" t="s">
        <v>21</v>
      </c>
      <c r="I2323" s="1" t="str">
        <f ca="1">IFERROR(LEFT(Table1[[#This Row],[ratingOld]],SEARCH("|", Table1[[#This Row],[ratingOld]])-2), AVERAGE(Table1[Ratings]))</f>
        <v>4.4</v>
      </c>
      <c r="J2323" s="1" t="str">
        <f>IF(Table1[[#This Row],[numBuyers]]&lt;&gt;"None",LEFT(Table1[[#This Row],[numBuyers]],SEARCH(" ",Table1[[#This Row],[numBuyers]])-1), "None")</f>
        <v>None</v>
      </c>
      <c r="K2323" s="1">
        <f>IFERROR(LEFT(Table1[[#This Row],[Column1]],SEARCH("k", Table1[[#This Row],[Column1]])-1), 0)</f>
        <v>0</v>
      </c>
      <c r="L2323" s="6" t="str">
        <f>IF(Table1[[#This Row],[Column2]]=0, Table1[[#This Row],[Column1]], Table1[[#This Row],[Column2]]*1000)</f>
        <v>None</v>
      </c>
      <c r="M2323" s="6" t="str">
        <f>IFERROR(MID(Table1[[#This Row],[price]],SEARCH("¹",Table1[[#This Row],[price]])+1, 10), MID(Table1[[#This Row],[price]],SEARCH("Rs. ",Table1[[#This Row],[price]])+4, 10))</f>
        <v>9995</v>
      </c>
      <c r="N2323" s="6" t="str">
        <f>IF(ISNUMBER(SEARCH("Men", Table1[[#This Row],[name]])), "Men", "Women")</f>
        <v>Men</v>
      </c>
      <c r="O2323" s="6" t="str">
        <f>TRIM(RIGHT(SUBSTITUTE(Table1[[#This Row],[name]], " ", REPT(" ", 100)), 100))</f>
        <v>95187KD02</v>
      </c>
      <c r="P232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324" spans="1:16" ht="19.8" customHeight="1" x14ac:dyDescent="0.3">
      <c r="A2324" t="s">
        <v>989</v>
      </c>
      <c r="B2324" t="s">
        <v>990</v>
      </c>
      <c r="C2324" t="s">
        <v>991</v>
      </c>
      <c r="D2324" t="s">
        <v>21</v>
      </c>
      <c r="E2324" s="1" t="s">
        <v>992</v>
      </c>
      <c r="F2324" s="1" t="s">
        <v>993</v>
      </c>
      <c r="G2324" s="1" t="s">
        <v>109</v>
      </c>
      <c r="H2324" t="s">
        <v>110</v>
      </c>
      <c r="I2324" s="10" t="str">
        <f>IFERROR(LEFT(Table1[[#This Row],[ratingOld]],SEARCH("|", Table1[[#This Row],[ratingOld]])-2), AVERAGE(Table1[Ratings]))</f>
        <v>4.3</v>
      </c>
      <c r="J2324" s="1" t="str">
        <f>IF(Table1[[#This Row],[numBuyers]]&lt;&gt;"None",LEFT(Table1[[#This Row],[numBuyers]],SEARCH(" ",Table1[[#This Row],[numBuyers]])-1), "None")</f>
        <v>1.3k</v>
      </c>
      <c r="K2324" s="1" t="str">
        <f>IFERROR(LEFT(Table1[[#This Row],[Column1]],SEARCH("k", Table1[[#This Row],[Column1]])-1), 0)</f>
        <v>1.3</v>
      </c>
      <c r="L2324" s="16">
        <f>IF(Table1[[#This Row],[Column2]]=0, Table1[[#This Row],[Column1]], Table1[[#This Row],[Column2]]*1000)</f>
        <v>1300</v>
      </c>
      <c r="M2324" s="14" t="str">
        <f>IFERROR(MID(Table1[[#This Row],[price]],SEARCH("¹",Table1[[#This Row],[price]])+1, 10), MID(Table1[[#This Row],[price]],SEARCH("Rs. ",Table1[[#This Row],[price]])+4, 10))</f>
        <v>4599</v>
      </c>
      <c r="N2324" s="6" t="str">
        <f>IF(ISNUMBER(SEARCH("Men", Table1[[#This Row],[name]])), "Men", "Women")</f>
        <v>Women</v>
      </c>
      <c r="O2324" s="6"/>
      <c r="P2324" s="6"/>
    </row>
    <row r="2325" spans="1:16" ht="19.8" customHeight="1" x14ac:dyDescent="0.3">
      <c r="A2325" t="s">
        <v>8534</v>
      </c>
      <c r="B2325" t="s">
        <v>8535</v>
      </c>
      <c r="C2325" t="s">
        <v>352</v>
      </c>
      <c r="D2325" t="s">
        <v>2812</v>
      </c>
      <c r="E2325" s="1" t="s">
        <v>8536</v>
      </c>
      <c r="F2325" t="s">
        <v>3237</v>
      </c>
      <c r="G2325" s="1" t="s">
        <v>1689</v>
      </c>
      <c r="H2325" t="s">
        <v>1074</v>
      </c>
      <c r="I2325" s="10" t="str">
        <f>IFERROR(LEFT(Table1[[#This Row],[ratingOld]],SEARCH("|", Table1[[#This Row],[ratingOld]])-2), AVERAGE(Table1[Ratings]))</f>
        <v>4.3</v>
      </c>
      <c r="J2325" s="1" t="str">
        <f>IF(Table1[[#This Row],[numBuyers]]&lt;&gt;"None",LEFT(Table1[[#This Row],[numBuyers]],SEARCH(" ",Table1[[#This Row],[numBuyers]])-1), "None")</f>
        <v>2.6k</v>
      </c>
      <c r="K2325" s="1" t="str">
        <f>IFERROR(LEFT(Table1[[#This Row],[Column1]],SEARCH("k", Table1[[#This Row],[Column1]])-1), 0)</f>
        <v>2.6</v>
      </c>
      <c r="L2325" s="16">
        <f>IF(Table1[[#This Row],[Column2]]=0, Table1[[#This Row],[Column1]], Table1[[#This Row],[Column2]]*1000)</f>
        <v>2600</v>
      </c>
      <c r="M2325" s="14" t="str">
        <f>IFERROR(MID(Table1[[#This Row],[price]],SEARCH("¹",Table1[[#This Row],[price]])+1, 10), MID(Table1[[#This Row],[price]],SEARCH("Rs. ",Table1[[#This Row],[price]])+4, 10))</f>
        <v>395</v>
      </c>
      <c r="N2325" s="6" t="str">
        <f>IF(ISNUMBER(SEARCH("Men", Table1[[#This Row],[name]])), "Men", "Women")</f>
        <v>Men</v>
      </c>
      <c r="O2325" s="6"/>
      <c r="P2325" s="6"/>
    </row>
    <row r="2326" spans="1:16" ht="19.8" customHeight="1" x14ac:dyDescent="0.3">
      <c r="A2326" t="s">
        <v>240</v>
      </c>
      <c r="B2326" t="s">
        <v>8537</v>
      </c>
      <c r="C2326" t="s">
        <v>6314</v>
      </c>
      <c r="D2326" t="s">
        <v>673</v>
      </c>
      <c r="E2326" t="s">
        <v>8538</v>
      </c>
      <c r="F2326" s="1" t="s">
        <v>8539</v>
      </c>
      <c r="G2326" s="1" t="s">
        <v>8540</v>
      </c>
      <c r="H2326" t="s">
        <v>8541</v>
      </c>
      <c r="I2326" s="10" t="str">
        <f>IFERROR(LEFT(Table1[[#This Row],[ratingOld]],SEARCH("|", Table1[[#This Row],[ratingOld]])-2), AVERAGE(Table1[Ratings]))</f>
        <v>4.2</v>
      </c>
      <c r="J2326" s="1" t="str">
        <f>IF(Table1[[#This Row],[numBuyers]]&lt;&gt;"None",LEFT(Table1[[#This Row],[numBuyers]],SEARCH(" ",Table1[[#This Row],[numBuyers]])-1), "None")</f>
        <v>13.7k</v>
      </c>
      <c r="K2326" s="1" t="str">
        <f>IFERROR(LEFT(Table1[[#This Row],[Column1]],SEARCH("k", Table1[[#This Row],[Column1]])-1), 0)</f>
        <v>13.7</v>
      </c>
      <c r="L2326" s="16">
        <f>IF(Table1[[#This Row],[Column2]]=0, Table1[[#This Row],[Column1]], Table1[[#This Row],[Column2]]*1000)</f>
        <v>13700</v>
      </c>
      <c r="M2326" s="14" t="str">
        <f>IFERROR(MID(Table1[[#This Row],[price]],SEARCH("¹",Table1[[#This Row],[price]])+1, 10), MID(Table1[[#This Row],[price]],SEARCH("Rs. ",Table1[[#This Row],[price]])+4, 10))</f>
        <v>251</v>
      </c>
      <c r="N2326" s="6" t="str">
        <f>IF(ISNUMBER(SEARCH("Men", Table1[[#This Row],[name]])), "Men", "Women")</f>
        <v>Women</v>
      </c>
      <c r="O2326" s="6"/>
      <c r="P2326" s="6"/>
    </row>
    <row r="2327" spans="1:16" ht="19.8" hidden="1" customHeight="1" x14ac:dyDescent="0.3">
      <c r="A2327" t="s">
        <v>8035</v>
      </c>
      <c r="B2327" t="s">
        <v>8542</v>
      </c>
      <c r="C2327" t="s">
        <v>8543</v>
      </c>
      <c r="D2327" t="s">
        <v>5005</v>
      </c>
      <c r="E2327" s="1" t="s">
        <v>8544</v>
      </c>
      <c r="F2327" t="s">
        <v>3237</v>
      </c>
      <c r="G2327" t="s">
        <v>21</v>
      </c>
      <c r="H2327" t="s">
        <v>21</v>
      </c>
      <c r="I2327" s="1" t="str">
        <f ca="1">IFERROR(LEFT(Table1[[#This Row],[ratingOld]],SEARCH("|", Table1[[#This Row],[ratingOld]])-2), AVERAGE(Table1[Ratings]))</f>
        <v>4.4</v>
      </c>
      <c r="J2327" s="1" t="str">
        <f>IF(Table1[[#This Row],[numBuyers]]&lt;&gt;"None",LEFT(Table1[[#This Row],[numBuyers]],SEARCH(" ",Table1[[#This Row],[numBuyers]])-1), "None")</f>
        <v>None</v>
      </c>
      <c r="K2327" s="1">
        <f>IFERROR(LEFT(Table1[[#This Row],[Column1]],SEARCH("k", Table1[[#This Row],[Column1]])-1), 0)</f>
        <v>0</v>
      </c>
      <c r="L2327" s="6" t="str">
        <f>IF(Table1[[#This Row],[Column2]]=0, Table1[[#This Row],[Column1]], Table1[[#This Row],[Column2]]*1000)</f>
        <v>None</v>
      </c>
      <c r="M2327" s="6" t="str">
        <f>IFERROR(MID(Table1[[#This Row],[price]],SEARCH("¹",Table1[[#This Row],[price]])+1, 10), MID(Table1[[#This Row],[price]],SEARCH("Rs. ",Table1[[#This Row],[price]])+4, 10))</f>
        <v>2049</v>
      </c>
      <c r="N2327" s="6" t="str">
        <f>IF(ISNUMBER(SEARCH("Men", Table1[[#This Row],[name]])), "Men", "Women")</f>
        <v>Women</v>
      </c>
      <c r="O2327" s="6" t="str">
        <f>TRIM(RIGHT(SUBSTITUTE(Table1[[#This Row],[name]], " ", REPT(" ", 100)), 100))</f>
        <v>Dupatta</v>
      </c>
      <c r="P232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Purple</v>
      </c>
    </row>
    <row r="2328" spans="1:16" ht="19.8" customHeight="1" x14ac:dyDescent="0.3">
      <c r="A2328" t="s">
        <v>998</v>
      </c>
      <c r="B2328" t="s">
        <v>8545</v>
      </c>
      <c r="C2328" t="s">
        <v>8546</v>
      </c>
      <c r="D2328" t="s">
        <v>680</v>
      </c>
      <c r="E2328" s="1" t="s">
        <v>8547</v>
      </c>
      <c r="F2328" s="1" t="s">
        <v>7199</v>
      </c>
      <c r="G2328" s="1" t="s">
        <v>8548</v>
      </c>
      <c r="H2328" t="s">
        <v>420</v>
      </c>
      <c r="I2328" s="10" t="str">
        <f>IFERROR(LEFT(Table1[[#This Row],[ratingOld]],SEARCH("|", Table1[[#This Row],[ratingOld]])-2), AVERAGE(Table1[Ratings]))</f>
        <v>4.5</v>
      </c>
      <c r="J2328" s="1" t="str">
        <f>IF(Table1[[#This Row],[numBuyers]]&lt;&gt;"None",LEFT(Table1[[#This Row],[numBuyers]],SEARCH(" ",Table1[[#This Row],[numBuyers]])-1), "None")</f>
        <v>24</v>
      </c>
      <c r="K2328" s="1">
        <f>IFERROR(LEFT(Table1[[#This Row],[Column1]],SEARCH("k", Table1[[#This Row],[Column1]])-1), 0)</f>
        <v>0</v>
      </c>
      <c r="L2328" s="16" t="str">
        <f>IF(Table1[[#This Row],[Column2]]=0, Table1[[#This Row],[Column1]], Table1[[#This Row],[Column2]]*1000)</f>
        <v>24</v>
      </c>
      <c r="M2328" s="14" t="str">
        <f>IFERROR(MID(Table1[[#This Row],[price]],SEARCH("¹",Table1[[#This Row],[price]])+1, 10), MID(Table1[[#This Row],[price]],SEARCH("Rs. ",Table1[[#This Row],[price]])+4, 10))</f>
        <v>3730</v>
      </c>
      <c r="N2328" s="6" t="str">
        <f>IF(ISNUMBER(SEARCH("Men", Table1[[#This Row],[name]])), "Men", "Women")</f>
        <v>Men</v>
      </c>
      <c r="O2328" s="6"/>
      <c r="P2328" s="6"/>
    </row>
    <row r="2329" spans="1:16" ht="19.8" customHeight="1" x14ac:dyDescent="0.3">
      <c r="A2329" t="s">
        <v>7820</v>
      </c>
      <c r="B2329" t="s">
        <v>8549</v>
      </c>
      <c r="C2329" t="s">
        <v>8550</v>
      </c>
      <c r="D2329" t="s">
        <v>68</v>
      </c>
      <c r="E2329" s="1" t="s">
        <v>8551</v>
      </c>
      <c r="F2329" s="1" t="s">
        <v>8552</v>
      </c>
      <c r="G2329" s="1" t="s">
        <v>8256</v>
      </c>
      <c r="H2329" t="s">
        <v>6946</v>
      </c>
      <c r="I2329" s="10" t="str">
        <f>IFERROR(LEFT(Table1[[#This Row],[ratingOld]],SEARCH("|", Table1[[#This Row],[ratingOld]])-2), AVERAGE(Table1[Ratings]))</f>
        <v>4.2</v>
      </c>
      <c r="J2329" s="1" t="str">
        <f>IF(Table1[[#This Row],[numBuyers]]&lt;&gt;"None",LEFT(Table1[[#This Row],[numBuyers]],SEARCH(" ",Table1[[#This Row],[numBuyers]])-1), "None")</f>
        <v>202</v>
      </c>
      <c r="K2329" s="1">
        <f>IFERROR(LEFT(Table1[[#This Row],[Column1]],SEARCH("k", Table1[[#This Row],[Column1]])-1), 0)</f>
        <v>0</v>
      </c>
      <c r="L2329" s="16" t="str">
        <f>IF(Table1[[#This Row],[Column2]]=0, Table1[[#This Row],[Column1]], Table1[[#This Row],[Column2]]*1000)</f>
        <v>202</v>
      </c>
      <c r="M2329" s="14" t="str">
        <f>IFERROR(MID(Table1[[#This Row],[price]],SEARCH("¹",Table1[[#This Row],[price]])+1, 10), MID(Table1[[#This Row],[price]],SEARCH("Rs. ",Table1[[#This Row],[price]])+4, 10))</f>
        <v>742</v>
      </c>
      <c r="N2329" s="6" t="str">
        <f>IF(ISNUMBER(SEARCH("Men", Table1[[#This Row],[name]])), "Men", "Women")</f>
        <v>Men</v>
      </c>
      <c r="O2329" s="6"/>
      <c r="P2329" s="6"/>
    </row>
    <row r="2330" spans="1:16" ht="19.8" hidden="1" customHeight="1" x14ac:dyDescent="0.3">
      <c r="A2330" t="s">
        <v>8553</v>
      </c>
      <c r="B2330" t="s">
        <v>8554</v>
      </c>
      <c r="C2330" t="s">
        <v>8555</v>
      </c>
      <c r="D2330" t="s">
        <v>18</v>
      </c>
      <c r="E2330" s="1" t="s">
        <v>8556</v>
      </c>
      <c r="F2330" t="s">
        <v>7930</v>
      </c>
      <c r="G2330" t="s">
        <v>21</v>
      </c>
      <c r="H2330" t="s">
        <v>21</v>
      </c>
      <c r="I2330" s="1" t="str">
        <f ca="1">IFERROR(LEFT(Table1[[#This Row],[ratingOld]],SEARCH("|", Table1[[#This Row],[ratingOld]])-2), AVERAGE(Table1[Ratings]))</f>
        <v>4.4</v>
      </c>
      <c r="J2330" s="1" t="str">
        <f>IF(Table1[[#This Row],[numBuyers]]&lt;&gt;"None",LEFT(Table1[[#This Row],[numBuyers]],SEARCH(" ",Table1[[#This Row],[numBuyers]])-1), "None")</f>
        <v>None</v>
      </c>
      <c r="K2330" s="1">
        <f>IFERROR(LEFT(Table1[[#This Row],[Column1]],SEARCH("k", Table1[[#This Row],[Column1]])-1), 0)</f>
        <v>0</v>
      </c>
      <c r="L2330" s="6" t="str">
        <f>IF(Table1[[#This Row],[Column2]]=0, Table1[[#This Row],[Column1]], Table1[[#This Row],[Column2]]*1000)</f>
        <v>None</v>
      </c>
      <c r="M2330" s="6" t="str">
        <f>IFERROR(MID(Table1[[#This Row],[price]],SEARCH("¹",Table1[[#This Row],[price]])+1, 10), MID(Table1[[#This Row],[price]],SEARCH("Rs. ",Table1[[#This Row],[price]])+4, 10))</f>
        <v>1797</v>
      </c>
      <c r="N2330" s="6" t="str">
        <f>IF(ISNUMBER(SEARCH("Men", Table1[[#This Row],[name]])), "Men", "Women")</f>
        <v>Men</v>
      </c>
      <c r="O2330" s="6" t="str">
        <f>TRIM(RIGHT(SUBSTITUTE(Table1[[#This Row],[name]], " ", REPT(" ", 100)), 100))</f>
        <v>Palazzos</v>
      </c>
      <c r="P233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331" spans="1:16" ht="19.8" customHeight="1" x14ac:dyDescent="0.3">
      <c r="A2331" t="s">
        <v>7809</v>
      </c>
      <c r="B2331" t="s">
        <v>8373</v>
      </c>
      <c r="C2331" t="s">
        <v>699</v>
      </c>
      <c r="D2331" t="s">
        <v>3114</v>
      </c>
      <c r="E2331" s="1" t="s">
        <v>8557</v>
      </c>
      <c r="F2331" t="s">
        <v>3237</v>
      </c>
      <c r="G2331" s="1" t="s">
        <v>8558</v>
      </c>
      <c r="H2331" t="s">
        <v>8559</v>
      </c>
      <c r="I2331" s="10" t="str">
        <f>IFERROR(LEFT(Table1[[#This Row],[ratingOld]],SEARCH("|", Table1[[#This Row],[ratingOld]])-2), AVERAGE(Table1[Ratings]))</f>
        <v>3.5</v>
      </c>
      <c r="J2331" s="1" t="str">
        <f>IF(Table1[[#This Row],[numBuyers]]&lt;&gt;"None",LEFT(Table1[[#This Row],[numBuyers]],SEARCH(" ",Table1[[#This Row],[numBuyers]])-1), "None")</f>
        <v>259</v>
      </c>
      <c r="K2331" s="1">
        <f>IFERROR(LEFT(Table1[[#This Row],[Column1]],SEARCH("k", Table1[[#This Row],[Column1]])-1), 0)</f>
        <v>0</v>
      </c>
      <c r="L2331" s="16" t="str">
        <f>IF(Table1[[#This Row],[Column2]]=0, Table1[[#This Row],[Column1]], Table1[[#This Row],[Column2]]*1000)</f>
        <v>259</v>
      </c>
      <c r="M2331" s="14" t="str">
        <f>IFERROR(MID(Table1[[#This Row],[price]],SEARCH("¹",Table1[[#This Row],[price]])+1, 10), MID(Table1[[#This Row],[price]],SEARCH("Rs. ",Table1[[#This Row],[price]])+4, 10))</f>
        <v>873</v>
      </c>
      <c r="N2331" s="6" t="str">
        <f>IF(ISNUMBER(SEARCH("Men", Table1[[#This Row],[name]])), "Men", "Women")</f>
        <v>Women</v>
      </c>
      <c r="O2331" s="6"/>
      <c r="P2331" s="6"/>
    </row>
    <row r="2332" spans="1:16" ht="19.8" customHeight="1" x14ac:dyDescent="0.3">
      <c r="A2332" t="s">
        <v>3201</v>
      </c>
      <c r="B2332" t="s">
        <v>8560</v>
      </c>
      <c r="C2332" t="s">
        <v>2921</v>
      </c>
      <c r="D2332" t="s">
        <v>306</v>
      </c>
      <c r="E2332" s="1" t="s">
        <v>8561</v>
      </c>
      <c r="F2332" s="1" t="s">
        <v>8562</v>
      </c>
      <c r="G2332" s="1" t="s">
        <v>8563</v>
      </c>
      <c r="H2332" t="s">
        <v>738</v>
      </c>
      <c r="I2332" s="10" t="str">
        <f>IFERROR(LEFT(Table1[[#This Row],[ratingOld]],SEARCH("|", Table1[[#This Row],[ratingOld]])-2), AVERAGE(Table1[Ratings]))</f>
        <v>4.2</v>
      </c>
      <c r="J2332" s="1" t="str">
        <f>IF(Table1[[#This Row],[numBuyers]]&lt;&gt;"None",LEFT(Table1[[#This Row],[numBuyers]],SEARCH(" ",Table1[[#This Row],[numBuyers]])-1), "None")</f>
        <v>297</v>
      </c>
      <c r="K2332" s="1">
        <f>IFERROR(LEFT(Table1[[#This Row],[Column1]],SEARCH("k", Table1[[#This Row],[Column1]])-1), 0)</f>
        <v>0</v>
      </c>
      <c r="L2332" s="16" t="str">
        <f>IF(Table1[[#This Row],[Column2]]=0, Table1[[#This Row],[Column1]], Table1[[#This Row],[Column2]]*1000)</f>
        <v>297</v>
      </c>
      <c r="M2332" s="14" t="str">
        <f>IFERROR(MID(Table1[[#This Row],[price]],SEARCH("¹",Table1[[#This Row],[price]])+1, 10), MID(Table1[[#This Row],[price]],SEARCH("Rs. ",Table1[[#This Row],[price]])+4, 10))</f>
        <v>311</v>
      </c>
      <c r="N2332" s="6" t="str">
        <f>IF(ISNUMBER(SEARCH("Men", Table1[[#This Row],[name]])), "Men", "Women")</f>
        <v>Women</v>
      </c>
      <c r="O2332" s="6"/>
      <c r="P2332" s="6"/>
    </row>
    <row r="2333" spans="1:16" ht="19.8" customHeight="1" x14ac:dyDescent="0.3">
      <c r="A2333" t="s">
        <v>7831</v>
      </c>
      <c r="B2333" t="s">
        <v>8564</v>
      </c>
      <c r="C2333" t="s">
        <v>234</v>
      </c>
      <c r="D2333" t="s">
        <v>235</v>
      </c>
      <c r="E2333" s="1" t="s">
        <v>8565</v>
      </c>
      <c r="F2333" s="1" t="s">
        <v>8566</v>
      </c>
      <c r="G2333" s="1" t="s">
        <v>2870</v>
      </c>
      <c r="H2333" t="s">
        <v>154</v>
      </c>
      <c r="I2333" s="10" t="str">
        <f>IFERROR(LEFT(Table1[[#This Row],[ratingOld]],SEARCH("|", Table1[[#This Row],[ratingOld]])-2), AVERAGE(Table1[Ratings]))</f>
        <v>4.5</v>
      </c>
      <c r="J2333" s="1" t="str">
        <f>IF(Table1[[#This Row],[numBuyers]]&lt;&gt;"None",LEFT(Table1[[#This Row],[numBuyers]],SEARCH(" ",Table1[[#This Row],[numBuyers]])-1), "None")</f>
        <v>1.6k</v>
      </c>
      <c r="K2333" s="1" t="str">
        <f>IFERROR(LEFT(Table1[[#This Row],[Column1]],SEARCH("k", Table1[[#This Row],[Column1]])-1), 0)</f>
        <v>1.6</v>
      </c>
      <c r="L2333" s="16">
        <f>IF(Table1[[#This Row],[Column2]]=0, Table1[[#This Row],[Column1]], Table1[[#This Row],[Column2]]*1000)</f>
        <v>1600</v>
      </c>
      <c r="M2333" s="14" t="str">
        <f>IFERROR(MID(Table1[[#This Row],[price]],SEARCH("¹",Table1[[#This Row],[price]])+1, 10), MID(Table1[[#This Row],[price]],SEARCH("Rs. ",Table1[[#This Row],[price]])+4, 10))</f>
        <v>594</v>
      </c>
      <c r="N2333" s="6" t="str">
        <f>IF(ISNUMBER(SEARCH("Men", Table1[[#This Row],[name]])), "Men", "Women")</f>
        <v>Men</v>
      </c>
      <c r="O2333" s="6"/>
      <c r="P2333" s="6"/>
    </row>
    <row r="2334" spans="1:16" ht="19.8" customHeight="1" x14ac:dyDescent="0.3">
      <c r="A2334" t="s">
        <v>7872</v>
      </c>
      <c r="B2334" t="s">
        <v>8567</v>
      </c>
      <c r="C2334" t="s">
        <v>377</v>
      </c>
      <c r="D2334" t="s">
        <v>230</v>
      </c>
      <c r="E2334" s="1" t="s">
        <v>8568</v>
      </c>
      <c r="F2334" s="1" t="s">
        <v>8569</v>
      </c>
      <c r="G2334" s="1" t="s">
        <v>2879</v>
      </c>
      <c r="H2334" t="s">
        <v>440</v>
      </c>
      <c r="I2334" s="10" t="str">
        <f>IFERROR(LEFT(Table1[[#This Row],[ratingOld]],SEARCH("|", Table1[[#This Row],[ratingOld]])-2), AVERAGE(Table1[Ratings]))</f>
        <v>4.3</v>
      </c>
      <c r="J2334" s="1" t="str">
        <f>IF(Table1[[#This Row],[numBuyers]]&lt;&gt;"None",LEFT(Table1[[#This Row],[numBuyers]],SEARCH(" ",Table1[[#This Row],[numBuyers]])-1), "None")</f>
        <v>1.4k</v>
      </c>
      <c r="K2334" s="1" t="str">
        <f>IFERROR(LEFT(Table1[[#This Row],[Column1]],SEARCH("k", Table1[[#This Row],[Column1]])-1), 0)</f>
        <v>1.4</v>
      </c>
      <c r="L2334" s="16">
        <f>IF(Table1[[#This Row],[Column2]]=0, Table1[[#This Row],[Column1]], Table1[[#This Row],[Column2]]*1000)</f>
        <v>1400</v>
      </c>
      <c r="M2334" s="14" t="str">
        <f>IFERROR(MID(Table1[[#This Row],[price]],SEARCH("¹",Table1[[#This Row],[price]])+1, 10), MID(Table1[[#This Row],[price]],SEARCH("Rs. ",Table1[[#This Row],[price]])+4, 10))</f>
        <v>899</v>
      </c>
      <c r="N2334" s="6" t="str">
        <f>IF(ISNUMBER(SEARCH("Men", Table1[[#This Row],[name]])), "Men", "Women")</f>
        <v>Women</v>
      </c>
      <c r="O2334" s="6"/>
      <c r="P2334" s="6"/>
    </row>
    <row r="2335" spans="1:16" ht="19.8" customHeight="1" x14ac:dyDescent="0.3">
      <c r="A2335" t="s">
        <v>8570</v>
      </c>
      <c r="B2335" t="s">
        <v>8571</v>
      </c>
      <c r="C2335" t="s">
        <v>8572</v>
      </c>
      <c r="D2335" t="s">
        <v>1705</v>
      </c>
      <c r="E2335" t="s">
        <v>8573</v>
      </c>
      <c r="F2335" t="s">
        <v>7930</v>
      </c>
      <c r="G2335" s="1" t="s">
        <v>8574</v>
      </c>
      <c r="H2335" t="s">
        <v>685</v>
      </c>
      <c r="I2335" s="10" t="str">
        <f>IFERROR(LEFT(Table1[[#This Row],[ratingOld]],SEARCH("|", Table1[[#This Row],[ratingOld]])-2), AVERAGE(Table1[Ratings]))</f>
        <v>4.3</v>
      </c>
      <c r="J2335" s="1" t="str">
        <f>IF(Table1[[#This Row],[numBuyers]]&lt;&gt;"None",LEFT(Table1[[#This Row],[numBuyers]],SEARCH(" ",Table1[[#This Row],[numBuyers]])-1), "None")</f>
        <v>4.5k</v>
      </c>
      <c r="K2335" s="1" t="str">
        <f>IFERROR(LEFT(Table1[[#This Row],[Column1]],SEARCH("k", Table1[[#This Row],[Column1]])-1), 0)</f>
        <v>4.5</v>
      </c>
      <c r="L2335" s="16">
        <f>IF(Table1[[#This Row],[Column2]]=0, Table1[[#This Row],[Column1]], Table1[[#This Row],[Column2]]*1000)</f>
        <v>4500</v>
      </c>
      <c r="M2335" s="14" t="str">
        <f>IFERROR(MID(Table1[[#This Row],[price]],SEARCH("¹",Table1[[#This Row],[price]])+1, 10), MID(Table1[[#This Row],[price]],SEARCH("Rs. ",Table1[[#This Row],[price]])+4, 10))</f>
        <v>795</v>
      </c>
      <c r="N2335" s="6" t="str">
        <f>IF(ISNUMBER(SEARCH("Men", Table1[[#This Row],[name]])), "Men", "Women")</f>
        <v>Men</v>
      </c>
      <c r="O2335" s="6"/>
      <c r="P2335" s="6"/>
    </row>
    <row r="2336" spans="1:16" ht="19.8" customHeight="1" x14ac:dyDescent="0.3">
      <c r="A2336" t="s">
        <v>2333</v>
      </c>
      <c r="B2336" t="s">
        <v>8575</v>
      </c>
      <c r="C2336" t="s">
        <v>465</v>
      </c>
      <c r="D2336" t="s">
        <v>300</v>
      </c>
      <c r="E2336" s="1" t="s">
        <v>8576</v>
      </c>
      <c r="F2336" s="1" t="s">
        <v>7914</v>
      </c>
      <c r="G2336" s="1" t="s">
        <v>3427</v>
      </c>
      <c r="H2336" t="s">
        <v>110</v>
      </c>
      <c r="I2336" s="10" t="str">
        <f>IFERROR(LEFT(Table1[[#This Row],[ratingOld]],SEARCH("|", Table1[[#This Row],[ratingOld]])-2), AVERAGE(Table1[Ratings]))</f>
        <v>4.5</v>
      </c>
      <c r="J2336" s="1" t="str">
        <f>IF(Table1[[#This Row],[numBuyers]]&lt;&gt;"None",LEFT(Table1[[#This Row],[numBuyers]],SEARCH(" ",Table1[[#This Row],[numBuyers]])-1), "None")</f>
        <v>1.3k</v>
      </c>
      <c r="K2336" s="1" t="str">
        <f>IFERROR(LEFT(Table1[[#This Row],[Column1]],SEARCH("k", Table1[[#This Row],[Column1]])-1), 0)</f>
        <v>1.3</v>
      </c>
      <c r="L2336" s="16">
        <f>IF(Table1[[#This Row],[Column2]]=0, Table1[[#This Row],[Column1]], Table1[[#This Row],[Column2]]*1000)</f>
        <v>1300</v>
      </c>
      <c r="M2336" s="14" t="str">
        <f>IFERROR(MID(Table1[[#This Row],[price]],SEARCH("¹",Table1[[#This Row],[price]])+1, 10), MID(Table1[[#This Row],[price]],SEARCH("Rs. ",Table1[[#This Row],[price]])+4, 10))</f>
        <v>493</v>
      </c>
      <c r="N2336" s="6" t="str">
        <f>IF(ISNUMBER(SEARCH("Men", Table1[[#This Row],[name]])), "Men", "Women")</f>
        <v>Men</v>
      </c>
      <c r="O2336" s="6"/>
      <c r="P2336" s="6"/>
    </row>
    <row r="2337" spans="1:16" ht="19.8" hidden="1" customHeight="1" x14ac:dyDescent="0.3">
      <c r="A2337" t="s">
        <v>8577</v>
      </c>
      <c r="B2337" t="s">
        <v>8578</v>
      </c>
      <c r="C2337" t="s">
        <v>8579</v>
      </c>
      <c r="D2337" t="s">
        <v>10</v>
      </c>
      <c r="E2337" t="s">
        <v>26</v>
      </c>
      <c r="F2337" t="s">
        <v>3237</v>
      </c>
      <c r="G2337" t="s">
        <v>21</v>
      </c>
      <c r="H2337" t="s">
        <v>21</v>
      </c>
      <c r="I2337" s="1" t="str">
        <f ca="1">IFERROR(LEFT(Table1[[#This Row],[ratingOld]],SEARCH("|", Table1[[#This Row],[ratingOld]])-2), AVERAGE(Table1[Ratings]))</f>
        <v>4.4</v>
      </c>
      <c r="J2337" s="1" t="str">
        <f>IF(Table1[[#This Row],[numBuyers]]&lt;&gt;"None",LEFT(Table1[[#This Row],[numBuyers]],SEARCH(" ",Table1[[#This Row],[numBuyers]])-1), "None")</f>
        <v>None</v>
      </c>
      <c r="K2337" s="1">
        <f>IFERROR(LEFT(Table1[[#This Row],[Column1]],SEARCH("k", Table1[[#This Row],[Column1]])-1), 0)</f>
        <v>0</v>
      </c>
      <c r="L2337" s="6" t="str">
        <f>IF(Table1[[#This Row],[Column2]]=0, Table1[[#This Row],[Column1]], Table1[[#This Row],[Column2]]*1000)</f>
        <v>None</v>
      </c>
      <c r="M2337" s="6" t="str">
        <f>IFERROR(MID(Table1[[#This Row],[price]],SEARCH("¹",Table1[[#This Row],[price]])+1, 10), MID(Table1[[#This Row],[price]],SEARCH("Rs. ",Table1[[#This Row],[price]])+4, 10))</f>
        <v>5246</v>
      </c>
      <c r="N2337" s="6" t="str">
        <f>IF(ISNUMBER(SEARCH("Men", Table1[[#This Row],[name]])), "Men", "Women")</f>
        <v>Women</v>
      </c>
      <c r="O2337" s="6" t="str">
        <f>TRIM(RIGHT(SUBSTITUTE(Table1[[#This Row],[name]], " ", REPT(" ", 100)), 100))</f>
        <v>Trousers</v>
      </c>
      <c r="P233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338" spans="1:16" ht="19.8" customHeight="1" x14ac:dyDescent="0.3">
      <c r="A2338" t="s">
        <v>913</v>
      </c>
      <c r="B2338" t="s">
        <v>1036</v>
      </c>
      <c r="C2338" t="s">
        <v>1037</v>
      </c>
      <c r="D2338" t="s">
        <v>21</v>
      </c>
      <c r="E2338" t="s">
        <v>1038</v>
      </c>
      <c r="F2338" t="s">
        <v>21</v>
      </c>
      <c r="G2338" s="1" t="s">
        <v>1039</v>
      </c>
      <c r="H2338" t="s">
        <v>139</v>
      </c>
      <c r="I2338" s="10" t="str">
        <f>IFERROR(LEFT(Table1[[#This Row],[ratingOld]],SEARCH("|", Table1[[#This Row],[ratingOld]])-2), AVERAGE(Table1[Ratings]))</f>
        <v>4.5</v>
      </c>
      <c r="J2338" s="1" t="str">
        <f>IF(Table1[[#This Row],[numBuyers]]&lt;&gt;"None",LEFT(Table1[[#This Row],[numBuyers]],SEARCH(" ",Table1[[#This Row],[numBuyers]])-1), "None")</f>
        <v>5.8k</v>
      </c>
      <c r="K2338" s="1" t="str">
        <f>IFERROR(LEFT(Table1[[#This Row],[Column1]],SEARCH("k", Table1[[#This Row],[Column1]])-1), 0)</f>
        <v>5.8</v>
      </c>
      <c r="L2338" s="16">
        <f>IF(Table1[[#This Row],[Column2]]=0, Table1[[#This Row],[Column1]], Table1[[#This Row],[Column2]]*1000)</f>
        <v>5800</v>
      </c>
      <c r="M2338" s="14" t="str">
        <f>IFERROR(MID(Table1[[#This Row],[price]],SEARCH("¹",Table1[[#This Row],[price]])+1, 10), MID(Table1[[#This Row],[price]],SEARCH("Rs. ",Table1[[#This Row],[price]])+4, 10))</f>
        <v>745</v>
      </c>
      <c r="N2338" s="6" t="str">
        <f>IF(ISNUMBER(SEARCH("Men", Table1[[#This Row],[name]])), "Men", "Women")</f>
        <v>Women</v>
      </c>
      <c r="O2338" s="6"/>
      <c r="P2338" s="6"/>
    </row>
    <row r="2339" spans="1:16" ht="19.8" hidden="1" customHeight="1" x14ac:dyDescent="0.3">
      <c r="A2339" t="s">
        <v>1052</v>
      </c>
      <c r="B2339" t="s">
        <v>1053</v>
      </c>
      <c r="C2339" t="s">
        <v>1054</v>
      </c>
      <c r="D2339" t="s">
        <v>21</v>
      </c>
      <c r="E2339" s="1" t="s">
        <v>1055</v>
      </c>
      <c r="F2339" t="s">
        <v>1056</v>
      </c>
      <c r="G2339" t="s">
        <v>21</v>
      </c>
      <c r="H2339" t="s">
        <v>21</v>
      </c>
      <c r="I2339" s="1" t="str">
        <f ca="1">IFERROR(LEFT(Table1[[#This Row],[ratingOld]],SEARCH("|", Table1[[#This Row],[ratingOld]])-2), AVERAGE(Table1[Ratings]))</f>
        <v>4.4</v>
      </c>
      <c r="J2339" s="1" t="str">
        <f>IF(Table1[[#This Row],[numBuyers]]&lt;&gt;"None",LEFT(Table1[[#This Row],[numBuyers]],SEARCH(" ",Table1[[#This Row],[numBuyers]])-1), "None")</f>
        <v>None</v>
      </c>
      <c r="K2339" s="1">
        <f>IFERROR(LEFT(Table1[[#This Row],[Column1]],SEARCH("k", Table1[[#This Row],[Column1]])-1), 0)</f>
        <v>0</v>
      </c>
      <c r="L2339" s="6" t="str">
        <f>IF(Table1[[#This Row],[Column2]]=0, Table1[[#This Row],[Column1]], Table1[[#This Row],[Column2]]*1000)</f>
        <v>None</v>
      </c>
      <c r="M2339" s="6" t="str">
        <f>IFERROR(MID(Table1[[#This Row],[price]],SEARCH("¹",Table1[[#This Row],[price]])+1, 10), MID(Table1[[#This Row],[price]],SEARCH("Rs. ",Table1[[#This Row],[price]])+4, 10))</f>
        <v>7999</v>
      </c>
      <c r="N2339" s="6" t="str">
        <f>IF(ISNUMBER(SEARCH("Men", Table1[[#This Row],[name]])), "Men", "Women")</f>
        <v>Women</v>
      </c>
      <c r="O2339" s="6" t="str">
        <f>TRIM(RIGHT(SUBSTITUTE(Table1[[#This Row],[name]], " ", REPT(" ", 100)), 100))</f>
        <v>Shoes</v>
      </c>
      <c r="P233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340" spans="1:16" ht="19.8" customHeight="1" x14ac:dyDescent="0.3">
      <c r="A2340" t="s">
        <v>1921</v>
      </c>
      <c r="B2340" t="s">
        <v>8580</v>
      </c>
      <c r="C2340" t="s">
        <v>1726</v>
      </c>
      <c r="D2340" t="s">
        <v>235</v>
      </c>
      <c r="E2340" s="1" t="s">
        <v>8581</v>
      </c>
      <c r="F2340" s="1" t="s">
        <v>7914</v>
      </c>
      <c r="G2340" s="1" t="s">
        <v>8582</v>
      </c>
      <c r="H2340" t="s">
        <v>657</v>
      </c>
      <c r="I2340" s="10" t="str">
        <f>IFERROR(LEFT(Table1[[#This Row],[ratingOld]],SEARCH("|", Table1[[#This Row],[ratingOld]])-2), AVERAGE(Table1[Ratings]))</f>
        <v>4.4</v>
      </c>
      <c r="J2340" s="1" t="str">
        <f>IF(Table1[[#This Row],[numBuyers]]&lt;&gt;"None",LEFT(Table1[[#This Row],[numBuyers]],SEARCH(" ",Table1[[#This Row],[numBuyers]])-1), "None")</f>
        <v>5.3k</v>
      </c>
      <c r="K2340" s="1" t="str">
        <f>IFERROR(LEFT(Table1[[#This Row],[Column1]],SEARCH("k", Table1[[#This Row],[Column1]])-1), 0)</f>
        <v>5.3</v>
      </c>
      <c r="L2340" s="16">
        <f>IF(Table1[[#This Row],[Column2]]=0, Table1[[#This Row],[Column1]], Table1[[#This Row],[Column2]]*1000)</f>
        <v>5300</v>
      </c>
      <c r="M2340" s="14" t="str">
        <f>IFERROR(MID(Table1[[#This Row],[price]],SEARCH("¹",Table1[[#This Row],[price]])+1, 10), MID(Table1[[#This Row],[price]],SEARCH("Rs. ",Table1[[#This Row],[price]])+4, 10))</f>
        <v>489</v>
      </c>
      <c r="N2340" s="6" t="str">
        <f>IF(ISNUMBER(SEARCH("Men", Table1[[#This Row],[name]])), "Men", "Women")</f>
        <v>Women</v>
      </c>
      <c r="O2340" s="6"/>
      <c r="P2340" s="6"/>
    </row>
    <row r="2341" spans="1:16" ht="19.8" customHeight="1" x14ac:dyDescent="0.3">
      <c r="A2341" t="s">
        <v>3201</v>
      </c>
      <c r="B2341" t="s">
        <v>8583</v>
      </c>
      <c r="C2341" t="s">
        <v>234</v>
      </c>
      <c r="D2341" t="s">
        <v>235</v>
      </c>
      <c r="E2341" s="1" t="s">
        <v>8584</v>
      </c>
      <c r="F2341" t="s">
        <v>3237</v>
      </c>
      <c r="G2341" s="1" t="s">
        <v>1103</v>
      </c>
      <c r="H2341" t="s">
        <v>349</v>
      </c>
      <c r="I2341" s="10" t="str">
        <f>IFERROR(LEFT(Table1[[#This Row],[ratingOld]],SEARCH("|", Table1[[#This Row],[ratingOld]])-2), AVERAGE(Table1[Ratings]))</f>
        <v>4.1</v>
      </c>
      <c r="J2341" s="1" t="str">
        <f>IF(Table1[[#This Row],[numBuyers]]&lt;&gt;"None",LEFT(Table1[[#This Row],[numBuyers]],SEARCH(" ",Table1[[#This Row],[numBuyers]])-1), "None")</f>
        <v>2.4k</v>
      </c>
      <c r="K2341" s="1" t="str">
        <f>IFERROR(LEFT(Table1[[#This Row],[Column1]],SEARCH("k", Table1[[#This Row],[Column1]])-1), 0)</f>
        <v>2.4</v>
      </c>
      <c r="L2341" s="16">
        <f>IF(Table1[[#This Row],[Column2]]=0, Table1[[#This Row],[Column1]], Table1[[#This Row],[Column2]]*1000)</f>
        <v>2400</v>
      </c>
      <c r="M2341" s="14" t="str">
        <f>IFERROR(MID(Table1[[#This Row],[price]],SEARCH("¹",Table1[[#This Row],[price]])+1, 10), MID(Table1[[#This Row],[price]],SEARCH("Rs. ",Table1[[#This Row],[price]])+4, 10))</f>
        <v>594</v>
      </c>
      <c r="N2341" s="6" t="str">
        <f>IF(ISNUMBER(SEARCH("Men", Table1[[#This Row],[name]])), "Men", "Women")</f>
        <v>Men</v>
      </c>
      <c r="O2341" s="6"/>
      <c r="P2341" s="6"/>
    </row>
    <row r="2342" spans="1:16" ht="19.8" customHeight="1" x14ac:dyDescent="0.3">
      <c r="A2342" t="s">
        <v>140</v>
      </c>
      <c r="B2342" t="s">
        <v>8585</v>
      </c>
      <c r="C2342" t="s">
        <v>17</v>
      </c>
      <c r="D2342" t="s">
        <v>459</v>
      </c>
      <c r="E2342" s="1" t="s">
        <v>8586</v>
      </c>
      <c r="F2342" t="s">
        <v>3237</v>
      </c>
      <c r="G2342" s="1" t="s">
        <v>8587</v>
      </c>
      <c r="H2342" t="s">
        <v>2314</v>
      </c>
      <c r="I2342" s="10" t="str">
        <f>IFERROR(LEFT(Table1[[#This Row],[ratingOld]],SEARCH("|", Table1[[#This Row],[ratingOld]])-2), AVERAGE(Table1[Ratings]))</f>
        <v>4.5</v>
      </c>
      <c r="J2342" s="1" t="str">
        <f>IF(Table1[[#This Row],[numBuyers]]&lt;&gt;"None",LEFT(Table1[[#This Row],[numBuyers]],SEARCH(" ",Table1[[#This Row],[numBuyers]])-1), "None")</f>
        <v>20</v>
      </c>
      <c r="K2342" s="1">
        <f>IFERROR(LEFT(Table1[[#This Row],[Column1]],SEARCH("k", Table1[[#This Row],[Column1]])-1), 0)</f>
        <v>0</v>
      </c>
      <c r="L2342" s="16" t="str">
        <f>IF(Table1[[#This Row],[Column2]]=0, Table1[[#This Row],[Column1]], Table1[[#This Row],[Column2]]*1000)</f>
        <v>20</v>
      </c>
      <c r="M2342" s="14" t="str">
        <f>IFERROR(MID(Table1[[#This Row],[price]],SEARCH("¹",Table1[[#This Row],[price]])+1, 10), MID(Table1[[#This Row],[price]],SEARCH("Rs. ",Table1[[#This Row],[price]])+4, 10))</f>
        <v>599</v>
      </c>
      <c r="N2342" s="6" t="str">
        <f>IF(ISNUMBER(SEARCH("Men", Table1[[#This Row],[name]])), "Men", "Women")</f>
        <v>Women</v>
      </c>
      <c r="O2342" s="6"/>
      <c r="P2342" s="6"/>
    </row>
    <row r="2343" spans="1:16" ht="19.8" customHeight="1" x14ac:dyDescent="0.3">
      <c r="A2343" t="s">
        <v>7809</v>
      </c>
      <c r="B2343" t="s">
        <v>8588</v>
      </c>
      <c r="C2343" t="s">
        <v>1397</v>
      </c>
      <c r="D2343" t="s">
        <v>1065</v>
      </c>
      <c r="E2343" s="1" t="s">
        <v>8589</v>
      </c>
      <c r="F2343" t="s">
        <v>3237</v>
      </c>
      <c r="G2343" s="1" t="s">
        <v>8226</v>
      </c>
      <c r="H2343" t="s">
        <v>440</v>
      </c>
      <c r="I2343" s="10" t="str">
        <f>IFERROR(LEFT(Table1[[#This Row],[ratingOld]],SEARCH("|", Table1[[#This Row],[ratingOld]])-2), AVERAGE(Table1[Ratings]))</f>
        <v>4</v>
      </c>
      <c r="J2343" s="1" t="str">
        <f>IF(Table1[[#This Row],[numBuyers]]&lt;&gt;"None",LEFT(Table1[[#This Row],[numBuyers]],SEARCH(" ",Table1[[#This Row],[numBuyers]])-1), "None")</f>
        <v>1.4k</v>
      </c>
      <c r="K2343" s="1" t="str">
        <f>IFERROR(LEFT(Table1[[#This Row],[Column1]],SEARCH("k", Table1[[#This Row],[Column1]])-1), 0)</f>
        <v>1.4</v>
      </c>
      <c r="L2343" s="16">
        <f>IF(Table1[[#This Row],[Column2]]=0, Table1[[#This Row],[Column1]], Table1[[#This Row],[Column2]]*1000)</f>
        <v>1400</v>
      </c>
      <c r="M2343" s="14" t="str">
        <f>IFERROR(MID(Table1[[#This Row],[price]],SEARCH("¹",Table1[[#This Row],[price]])+1, 10), MID(Table1[[#This Row],[price]],SEARCH("Rs. ",Table1[[#This Row],[price]])+4, 10))</f>
        <v>747</v>
      </c>
      <c r="N2343" s="6" t="str">
        <f>IF(ISNUMBER(SEARCH("Men", Table1[[#This Row],[name]])), "Men", "Women")</f>
        <v>Men</v>
      </c>
      <c r="O2343" s="6"/>
      <c r="P2343" s="6"/>
    </row>
    <row r="2344" spans="1:16" ht="19.8" customHeight="1" x14ac:dyDescent="0.3">
      <c r="A2344" t="s">
        <v>8071</v>
      </c>
      <c r="B2344" t="s">
        <v>8590</v>
      </c>
      <c r="C2344" t="s">
        <v>305</v>
      </c>
      <c r="D2344" t="s">
        <v>306</v>
      </c>
      <c r="E2344" s="1" t="s">
        <v>8591</v>
      </c>
      <c r="F2344" t="s">
        <v>8592</v>
      </c>
      <c r="G2344" s="1" t="s">
        <v>1556</v>
      </c>
      <c r="H2344" t="s">
        <v>1557</v>
      </c>
      <c r="I2344" s="10" t="str">
        <f>IFERROR(LEFT(Table1[[#This Row],[ratingOld]],SEARCH("|", Table1[[#This Row],[ratingOld]])-2), AVERAGE(Table1[Ratings]))</f>
        <v>3.7</v>
      </c>
      <c r="J2344" s="1" t="str">
        <f>IF(Table1[[#This Row],[numBuyers]]&lt;&gt;"None",LEFT(Table1[[#This Row],[numBuyers]],SEARCH(" ",Table1[[#This Row],[numBuyers]])-1), "None")</f>
        <v>79</v>
      </c>
      <c r="K2344" s="1">
        <f>IFERROR(LEFT(Table1[[#This Row],[Column1]],SEARCH("k", Table1[[#This Row],[Column1]])-1), 0)</f>
        <v>0</v>
      </c>
      <c r="L2344" s="16" t="str">
        <f>IF(Table1[[#This Row],[Column2]]=0, Table1[[#This Row],[Column1]], Table1[[#This Row],[Column2]]*1000)</f>
        <v>79</v>
      </c>
      <c r="M2344" s="14" t="str">
        <f>IFERROR(MID(Table1[[#This Row],[price]],SEARCH("¹",Table1[[#This Row],[price]])+1, 10), MID(Table1[[#This Row],[price]],SEARCH("Rs. ",Table1[[#This Row],[price]])+4, 10))</f>
        <v>740</v>
      </c>
      <c r="N2344" s="6" t="str">
        <f>IF(ISNUMBER(SEARCH("Men", Table1[[#This Row],[name]])), "Men", "Women")</f>
        <v>Women</v>
      </c>
      <c r="O2344" s="6"/>
      <c r="P2344" s="6"/>
    </row>
    <row r="2345" spans="1:16" ht="19.8" customHeight="1" x14ac:dyDescent="0.3">
      <c r="A2345" t="s">
        <v>7872</v>
      </c>
      <c r="B2345" t="s">
        <v>8593</v>
      </c>
      <c r="C2345" t="s">
        <v>3615</v>
      </c>
      <c r="D2345" t="s">
        <v>2197</v>
      </c>
      <c r="E2345" s="1" t="s">
        <v>8594</v>
      </c>
      <c r="F2345" t="s">
        <v>3237</v>
      </c>
      <c r="G2345" s="1" t="s">
        <v>2597</v>
      </c>
      <c r="H2345" t="s">
        <v>440</v>
      </c>
      <c r="I2345" s="10" t="str">
        <f>IFERROR(LEFT(Table1[[#This Row],[ratingOld]],SEARCH("|", Table1[[#This Row],[ratingOld]])-2), AVERAGE(Table1[Ratings]))</f>
        <v>4.4</v>
      </c>
      <c r="J2345" s="1" t="str">
        <f>IF(Table1[[#This Row],[numBuyers]]&lt;&gt;"None",LEFT(Table1[[#This Row],[numBuyers]],SEARCH(" ",Table1[[#This Row],[numBuyers]])-1), "None")</f>
        <v>1.4k</v>
      </c>
      <c r="K2345" s="1" t="str">
        <f>IFERROR(LEFT(Table1[[#This Row],[Column1]],SEARCH("k", Table1[[#This Row],[Column1]])-1), 0)</f>
        <v>1.4</v>
      </c>
      <c r="L2345" s="16">
        <f>IF(Table1[[#This Row],[Column2]]=0, Table1[[#This Row],[Column1]], Table1[[#This Row],[Column2]]*1000)</f>
        <v>1400</v>
      </c>
      <c r="M2345" s="14" t="str">
        <f>IFERROR(MID(Table1[[#This Row],[price]],SEARCH("¹",Table1[[#This Row],[price]])+1, 10), MID(Table1[[#This Row],[price]],SEARCH("Rs. ",Table1[[#This Row],[price]])+4, 10))</f>
        <v>1079</v>
      </c>
      <c r="N2345" s="6" t="str">
        <f>IF(ISNUMBER(SEARCH("Men", Table1[[#This Row],[name]])), "Men", "Women")</f>
        <v>Men</v>
      </c>
      <c r="O2345" s="6"/>
      <c r="P2345" s="6"/>
    </row>
    <row r="2346" spans="1:16" ht="19.8" customHeight="1" x14ac:dyDescent="0.3">
      <c r="A2346" t="s">
        <v>8015</v>
      </c>
      <c r="B2346" t="s">
        <v>8595</v>
      </c>
      <c r="C2346" t="s">
        <v>3963</v>
      </c>
      <c r="D2346" t="s">
        <v>673</v>
      </c>
      <c r="E2346" t="s">
        <v>8596</v>
      </c>
      <c r="F2346" t="s">
        <v>7930</v>
      </c>
      <c r="G2346" s="1" t="s">
        <v>8597</v>
      </c>
      <c r="H2346" t="s">
        <v>3983</v>
      </c>
      <c r="I2346" s="10" t="str">
        <f>IFERROR(LEFT(Table1[[#This Row],[ratingOld]],SEARCH("|", Table1[[#This Row],[ratingOld]])-2), AVERAGE(Table1[Ratings]))</f>
        <v>3.8</v>
      </c>
      <c r="J2346" s="1" t="str">
        <f>IF(Table1[[#This Row],[numBuyers]]&lt;&gt;"None",LEFT(Table1[[#This Row],[numBuyers]],SEARCH(" ",Table1[[#This Row],[numBuyers]])-1), "None")</f>
        <v>8.7k</v>
      </c>
      <c r="K2346" s="1" t="str">
        <f>IFERROR(LEFT(Table1[[#This Row],[Column1]],SEARCH("k", Table1[[#This Row],[Column1]])-1), 0)</f>
        <v>8.7</v>
      </c>
      <c r="L2346" s="16">
        <f>IF(Table1[[#This Row],[Column2]]=0, Table1[[#This Row],[Column1]], Table1[[#This Row],[Column2]]*1000)</f>
        <v>8700</v>
      </c>
      <c r="M2346" s="14" t="str">
        <f>IFERROR(MID(Table1[[#This Row],[price]],SEARCH("¹",Table1[[#This Row],[price]])+1, 10), MID(Table1[[#This Row],[price]],SEARCH("Rs. ",Table1[[#This Row],[price]])+4, 10))</f>
        <v>431</v>
      </c>
      <c r="N2346" s="6" t="str">
        <f>IF(ISNUMBER(SEARCH("Men", Table1[[#This Row],[name]])), "Men", "Women")</f>
        <v>Men</v>
      </c>
      <c r="O2346" s="6"/>
      <c r="P2346" s="6"/>
    </row>
    <row r="2347" spans="1:16" ht="19.8" customHeight="1" x14ac:dyDescent="0.3">
      <c r="A2347" t="s">
        <v>691</v>
      </c>
      <c r="B2347" t="s">
        <v>1084</v>
      </c>
      <c r="C2347" t="s">
        <v>1085</v>
      </c>
      <c r="D2347" t="s">
        <v>254</v>
      </c>
      <c r="E2347" t="s">
        <v>1086</v>
      </c>
      <c r="F2347" t="s">
        <v>21</v>
      </c>
      <c r="G2347" s="1" t="s">
        <v>1087</v>
      </c>
      <c r="H2347" t="s">
        <v>1088</v>
      </c>
      <c r="I2347" s="10" t="str">
        <f>IFERROR(LEFT(Table1[[#This Row],[ratingOld]],SEARCH("|", Table1[[#This Row],[ratingOld]])-2), AVERAGE(Table1[Ratings]))</f>
        <v>4.5</v>
      </c>
      <c r="J2347" s="1" t="str">
        <f>IF(Table1[[#This Row],[numBuyers]]&lt;&gt;"None",LEFT(Table1[[#This Row],[numBuyers]],SEARCH(" ",Table1[[#This Row],[numBuyers]])-1), "None")</f>
        <v>6.8k</v>
      </c>
      <c r="K2347" s="1" t="str">
        <f>IFERROR(LEFT(Table1[[#This Row],[Column1]],SEARCH("k", Table1[[#This Row],[Column1]])-1), 0)</f>
        <v>6.8</v>
      </c>
      <c r="L2347" s="16">
        <f>IF(Table1[[#This Row],[Column2]]=0, Table1[[#This Row],[Column1]], Table1[[#This Row],[Column2]]*1000)</f>
        <v>6800</v>
      </c>
      <c r="M2347" s="14" t="str">
        <f>IFERROR(MID(Table1[[#This Row],[price]],SEARCH("¹",Table1[[#This Row],[price]])+1, 10), MID(Table1[[#This Row],[price]],SEARCH("Rs. ",Table1[[#This Row],[price]])+4, 10))</f>
        <v>569</v>
      </c>
      <c r="N2347" s="6" t="str">
        <f>IF(ISNUMBER(SEARCH("Men", Table1[[#This Row],[name]])), "Men", "Women")</f>
        <v>Women</v>
      </c>
      <c r="O2347" s="6"/>
      <c r="P2347" s="6"/>
    </row>
    <row r="2348" spans="1:16" ht="19.8" customHeight="1" x14ac:dyDescent="0.3">
      <c r="A2348" t="s">
        <v>7849</v>
      </c>
      <c r="B2348" t="s">
        <v>8598</v>
      </c>
      <c r="C2348" t="s">
        <v>926</v>
      </c>
      <c r="D2348" t="s">
        <v>1387</v>
      </c>
      <c r="E2348" t="s">
        <v>8599</v>
      </c>
      <c r="F2348" t="s">
        <v>3237</v>
      </c>
      <c r="G2348" s="1" t="s">
        <v>7835</v>
      </c>
      <c r="H2348" t="s">
        <v>364</v>
      </c>
      <c r="I2348" s="10" t="str">
        <f>IFERROR(LEFT(Table1[[#This Row],[ratingOld]],SEARCH("|", Table1[[#This Row],[ratingOld]])-2), AVERAGE(Table1[Ratings]))</f>
        <v>4.3</v>
      </c>
      <c r="J2348" s="1" t="str">
        <f>IF(Table1[[#This Row],[numBuyers]]&lt;&gt;"None",LEFT(Table1[[#This Row],[numBuyers]],SEARCH(" ",Table1[[#This Row],[numBuyers]])-1), "None")</f>
        <v>1.8k</v>
      </c>
      <c r="K2348" s="1" t="str">
        <f>IFERROR(LEFT(Table1[[#This Row],[Column1]],SEARCH("k", Table1[[#This Row],[Column1]])-1), 0)</f>
        <v>1.8</v>
      </c>
      <c r="L2348" s="16">
        <f>IF(Table1[[#This Row],[Column2]]=0, Table1[[#This Row],[Column1]], Table1[[#This Row],[Column2]]*1000)</f>
        <v>1800</v>
      </c>
      <c r="M2348" s="14" t="str">
        <f>IFERROR(MID(Table1[[#This Row],[price]],SEARCH("¹",Table1[[#This Row],[price]])+1, 10), MID(Table1[[#This Row],[price]],SEARCH("Rs. ",Table1[[#This Row],[price]])+4, 10))</f>
        <v>699</v>
      </c>
      <c r="N2348" s="6" t="str">
        <f>IF(ISNUMBER(SEARCH("Men", Table1[[#This Row],[name]])), "Men", "Women")</f>
        <v>Men</v>
      </c>
      <c r="O2348" s="6"/>
      <c r="P2348" s="6"/>
    </row>
    <row r="2349" spans="1:16" ht="19.8" customHeight="1" x14ac:dyDescent="0.3">
      <c r="A2349" t="s">
        <v>1995</v>
      </c>
      <c r="B2349" t="s">
        <v>8600</v>
      </c>
      <c r="C2349" t="s">
        <v>3395</v>
      </c>
      <c r="D2349" t="s">
        <v>106</v>
      </c>
      <c r="E2349" s="1" t="s">
        <v>8601</v>
      </c>
      <c r="F2349" t="s">
        <v>21</v>
      </c>
      <c r="G2349" s="1" t="s">
        <v>8602</v>
      </c>
      <c r="H2349" t="s">
        <v>510</v>
      </c>
      <c r="I2349" s="10" t="str">
        <f>IFERROR(LEFT(Table1[[#This Row],[ratingOld]],SEARCH("|", Table1[[#This Row],[ratingOld]])-2), AVERAGE(Table1[Ratings]))</f>
        <v>4.6</v>
      </c>
      <c r="J2349" s="1" t="str">
        <f>IF(Table1[[#This Row],[numBuyers]]&lt;&gt;"None",LEFT(Table1[[#This Row],[numBuyers]],SEARCH(" ",Table1[[#This Row],[numBuyers]])-1), "None")</f>
        <v>5.9k</v>
      </c>
      <c r="K2349" s="1" t="str">
        <f>IFERROR(LEFT(Table1[[#This Row],[Column1]],SEARCH("k", Table1[[#This Row],[Column1]])-1), 0)</f>
        <v>5.9</v>
      </c>
      <c r="L2349" s="16">
        <f>IF(Table1[[#This Row],[Column2]]=0, Table1[[#This Row],[Column1]], Table1[[#This Row],[Column2]]*1000)</f>
        <v>5900</v>
      </c>
      <c r="M2349" s="14" t="str">
        <f>IFERROR(MID(Table1[[#This Row],[price]],SEARCH("¹",Table1[[#This Row],[price]])+1, 10), MID(Table1[[#This Row],[price]],SEARCH("Rs. ",Table1[[#This Row],[price]])+4, 10))</f>
        <v>437</v>
      </c>
      <c r="N2349" s="6" t="str">
        <f>IF(ISNUMBER(SEARCH("Men", Table1[[#This Row],[name]])), "Men", "Women")</f>
        <v>Women</v>
      </c>
      <c r="O2349" s="6"/>
      <c r="P2349" s="6"/>
    </row>
    <row r="2350" spans="1:16" ht="19.8" customHeight="1" x14ac:dyDescent="0.3">
      <c r="A2350" t="s">
        <v>3201</v>
      </c>
      <c r="B2350" t="s">
        <v>8603</v>
      </c>
      <c r="C2350" t="s">
        <v>2346</v>
      </c>
      <c r="D2350" t="s">
        <v>1705</v>
      </c>
      <c r="E2350" s="1" t="s">
        <v>8604</v>
      </c>
      <c r="F2350" t="s">
        <v>3237</v>
      </c>
      <c r="G2350" s="1" t="s">
        <v>6889</v>
      </c>
      <c r="H2350" t="s">
        <v>6890</v>
      </c>
      <c r="I2350" s="10" t="str">
        <f>IFERROR(LEFT(Table1[[#This Row],[ratingOld]],SEARCH("|", Table1[[#This Row],[ratingOld]])-2), AVERAGE(Table1[Ratings]))</f>
        <v>4.2</v>
      </c>
      <c r="J2350" s="1" t="str">
        <f>IF(Table1[[#This Row],[numBuyers]]&lt;&gt;"None",LEFT(Table1[[#This Row],[numBuyers]],SEARCH(" ",Table1[[#This Row],[numBuyers]])-1), "None")</f>
        <v>384</v>
      </c>
      <c r="K2350" s="1">
        <f>IFERROR(LEFT(Table1[[#This Row],[Column1]],SEARCH("k", Table1[[#This Row],[Column1]])-1), 0)</f>
        <v>0</v>
      </c>
      <c r="L2350" s="16" t="str">
        <f>IF(Table1[[#This Row],[Column2]]=0, Table1[[#This Row],[Column1]], Table1[[#This Row],[Column2]]*1000)</f>
        <v>384</v>
      </c>
      <c r="M2350" s="14" t="str">
        <f>IFERROR(MID(Table1[[#This Row],[price]],SEARCH("¹",Table1[[#This Row],[price]])+1, 10), MID(Table1[[#This Row],[price]],SEARCH("Rs. ",Table1[[#This Row],[price]])+4, 10))</f>
        <v>998</v>
      </c>
      <c r="N2350" s="6" t="str">
        <f>IF(ISNUMBER(SEARCH("Men", Table1[[#This Row],[name]])), "Men", "Women")</f>
        <v>Men</v>
      </c>
      <c r="O2350" s="6"/>
      <c r="P2350" s="6"/>
    </row>
    <row r="2351" spans="1:16" ht="19.8" customHeight="1" x14ac:dyDescent="0.3">
      <c r="A2351" t="s">
        <v>240</v>
      </c>
      <c r="B2351" t="s">
        <v>8605</v>
      </c>
      <c r="C2351" t="s">
        <v>1232</v>
      </c>
      <c r="D2351" t="s">
        <v>887</v>
      </c>
      <c r="E2351" s="1" t="s">
        <v>8606</v>
      </c>
      <c r="F2351" s="1" t="s">
        <v>7997</v>
      </c>
      <c r="G2351" s="1" t="s">
        <v>442</v>
      </c>
      <c r="H2351" t="s">
        <v>443</v>
      </c>
      <c r="I2351" s="10" t="str">
        <f>IFERROR(LEFT(Table1[[#This Row],[ratingOld]],SEARCH("|", Table1[[#This Row],[ratingOld]])-2), AVERAGE(Table1[Ratings]))</f>
        <v>4.1</v>
      </c>
      <c r="J2351" s="1" t="str">
        <f>IF(Table1[[#This Row],[numBuyers]]&lt;&gt;"None",LEFT(Table1[[#This Row],[numBuyers]],SEARCH(" ",Table1[[#This Row],[numBuyers]])-1), "None")</f>
        <v>3.3k</v>
      </c>
      <c r="K2351" s="1" t="str">
        <f>IFERROR(LEFT(Table1[[#This Row],[Column1]],SEARCH("k", Table1[[#This Row],[Column1]])-1), 0)</f>
        <v>3.3</v>
      </c>
      <c r="L2351" s="16">
        <f>IF(Table1[[#This Row],[Column2]]=0, Table1[[#This Row],[Column1]], Table1[[#This Row],[Column2]]*1000)</f>
        <v>3300</v>
      </c>
      <c r="M2351" s="14" t="str">
        <f>IFERROR(MID(Table1[[#This Row],[price]],SEARCH("¹",Table1[[#This Row],[price]])+1, 10), MID(Table1[[#This Row],[price]],SEARCH("Rs. ",Table1[[#This Row],[price]])+4, 10))</f>
        <v>734</v>
      </c>
      <c r="N2351" s="6" t="str">
        <f>IF(ISNUMBER(SEARCH("Men", Table1[[#This Row],[name]])), "Men", "Women")</f>
        <v>Men</v>
      </c>
      <c r="O2351" s="6"/>
      <c r="P2351" s="6"/>
    </row>
    <row r="2352" spans="1:16" ht="19.8" customHeight="1" x14ac:dyDescent="0.3">
      <c r="A2352" t="s">
        <v>1115</v>
      </c>
      <c r="B2352" t="s">
        <v>1116</v>
      </c>
      <c r="C2352" t="s">
        <v>429</v>
      </c>
      <c r="D2352" t="s">
        <v>106</v>
      </c>
      <c r="E2352" s="1" t="s">
        <v>1117</v>
      </c>
      <c r="F2352" s="1" t="s">
        <v>1118</v>
      </c>
      <c r="G2352" s="1" t="s">
        <v>1119</v>
      </c>
      <c r="H2352" t="s">
        <v>349</v>
      </c>
      <c r="I2352" s="10" t="str">
        <f>IFERROR(LEFT(Table1[[#This Row],[ratingOld]],SEARCH("|", Table1[[#This Row],[ratingOld]])-2), AVERAGE(Table1[Ratings]))</f>
        <v>4.4</v>
      </c>
      <c r="J2352" s="1" t="str">
        <f>IF(Table1[[#This Row],[numBuyers]]&lt;&gt;"None",LEFT(Table1[[#This Row],[numBuyers]],SEARCH(" ",Table1[[#This Row],[numBuyers]])-1), "None")</f>
        <v>2.4k</v>
      </c>
      <c r="K2352" s="1" t="str">
        <f>IFERROR(LEFT(Table1[[#This Row],[Column1]],SEARCH("k", Table1[[#This Row],[Column1]])-1), 0)</f>
        <v>2.4</v>
      </c>
      <c r="L2352" s="16">
        <f>IF(Table1[[#This Row],[Column2]]=0, Table1[[#This Row],[Column1]], Table1[[#This Row],[Column2]]*1000)</f>
        <v>2400</v>
      </c>
      <c r="M2352" s="14" t="str">
        <f>IFERROR(MID(Table1[[#This Row],[price]],SEARCH("¹",Table1[[#This Row],[price]])+1, 10), MID(Table1[[#This Row],[price]],SEARCH("Rs. ",Table1[[#This Row],[price]])+4, 10))</f>
        <v>649</v>
      </c>
      <c r="N2352" s="6" t="str">
        <f>IF(ISNUMBER(SEARCH("Men", Table1[[#This Row],[name]])), "Men", "Women")</f>
        <v>Women</v>
      </c>
      <c r="O2352" s="6"/>
      <c r="P2352" s="6"/>
    </row>
    <row r="2353" spans="1:16" ht="19.8" customHeight="1" x14ac:dyDescent="0.3">
      <c r="A2353" t="s">
        <v>140</v>
      </c>
      <c r="B2353" t="s">
        <v>8607</v>
      </c>
      <c r="C2353" t="s">
        <v>4158</v>
      </c>
      <c r="D2353" t="s">
        <v>106</v>
      </c>
      <c r="E2353" s="1" t="s">
        <v>8608</v>
      </c>
      <c r="F2353" t="s">
        <v>3237</v>
      </c>
      <c r="G2353" s="1" t="s">
        <v>6895</v>
      </c>
      <c r="H2353" t="s">
        <v>1655</v>
      </c>
      <c r="I2353" s="10" t="str">
        <f>IFERROR(LEFT(Table1[[#This Row],[ratingOld]],SEARCH("|", Table1[[#This Row],[ratingOld]])-2), AVERAGE(Table1[Ratings]))</f>
        <v>3.8</v>
      </c>
      <c r="J2353" s="1" t="str">
        <f>IF(Table1[[#This Row],[numBuyers]]&lt;&gt;"None",LEFT(Table1[[#This Row],[numBuyers]],SEARCH(" ",Table1[[#This Row],[numBuyers]])-1), "None")</f>
        <v>17</v>
      </c>
      <c r="K2353" s="1">
        <f>IFERROR(LEFT(Table1[[#This Row],[Column1]],SEARCH("k", Table1[[#This Row],[Column1]])-1), 0)</f>
        <v>0</v>
      </c>
      <c r="L2353" s="16" t="str">
        <f>IF(Table1[[#This Row],[Column2]]=0, Table1[[#This Row],[Column1]], Table1[[#This Row],[Column2]]*1000)</f>
        <v>17</v>
      </c>
      <c r="M2353" s="14" t="str">
        <f>IFERROR(MID(Table1[[#This Row],[price]],SEARCH("¹",Table1[[#This Row],[price]])+1, 10), MID(Table1[[#This Row],[price]],SEARCH("Rs. ",Table1[[#This Row],[price]])+4, 10))</f>
        <v>1149</v>
      </c>
      <c r="N2353" s="6" t="str">
        <f>IF(ISNUMBER(SEARCH("Men", Table1[[#This Row],[name]])), "Men", "Women")</f>
        <v>Women</v>
      </c>
      <c r="O2353" s="6"/>
      <c r="P2353" s="6"/>
    </row>
    <row r="2354" spans="1:16" ht="19.8" customHeight="1" x14ac:dyDescent="0.3">
      <c r="A2354" t="s">
        <v>7922</v>
      </c>
      <c r="B2354" t="s">
        <v>8609</v>
      </c>
      <c r="C2354" t="s">
        <v>8610</v>
      </c>
      <c r="D2354" t="s">
        <v>1684</v>
      </c>
      <c r="E2354" s="1" t="s">
        <v>8611</v>
      </c>
      <c r="F2354" t="s">
        <v>3237</v>
      </c>
      <c r="G2354" s="1" t="s">
        <v>8612</v>
      </c>
      <c r="H2354" t="s">
        <v>8613</v>
      </c>
      <c r="I2354" s="10" t="str">
        <f>IFERROR(LEFT(Table1[[#This Row],[ratingOld]],SEARCH("|", Table1[[#This Row],[ratingOld]])-2), AVERAGE(Table1[Ratings]))</f>
        <v>4.3</v>
      </c>
      <c r="J2354" s="1" t="str">
        <f>IF(Table1[[#This Row],[numBuyers]]&lt;&gt;"None",LEFT(Table1[[#This Row],[numBuyers]],SEARCH(" ",Table1[[#This Row],[numBuyers]])-1), "None")</f>
        <v>28.9k</v>
      </c>
      <c r="K2354" s="1" t="str">
        <f>IFERROR(LEFT(Table1[[#This Row],[Column1]],SEARCH("k", Table1[[#This Row],[Column1]])-1), 0)</f>
        <v>28.9</v>
      </c>
      <c r="L2354" s="16">
        <f>IF(Table1[[#This Row],[Column2]]=0, Table1[[#This Row],[Column1]], Table1[[#This Row],[Column2]]*1000)</f>
        <v>28900</v>
      </c>
      <c r="M2354" s="14" t="str">
        <f>IFERROR(MID(Table1[[#This Row],[price]],SEARCH("¹",Table1[[#This Row],[price]])+1, 10), MID(Table1[[#This Row],[price]],SEARCH("Rs. ",Table1[[#This Row],[price]])+4, 10))</f>
        <v>415</v>
      </c>
      <c r="N2354" s="6" t="str">
        <f>IF(ISNUMBER(SEARCH("Men", Table1[[#This Row],[name]])), "Men", "Women")</f>
        <v>Men</v>
      </c>
      <c r="O2354" s="6"/>
      <c r="P2354" s="6"/>
    </row>
    <row r="2355" spans="1:16" ht="19.8" customHeight="1" x14ac:dyDescent="0.3">
      <c r="A2355" t="s">
        <v>8162</v>
      </c>
      <c r="B2355" t="s">
        <v>8614</v>
      </c>
      <c r="C2355" t="s">
        <v>8093</v>
      </c>
      <c r="D2355" t="s">
        <v>526</v>
      </c>
      <c r="E2355" s="1" t="s">
        <v>8615</v>
      </c>
      <c r="F2355" t="s">
        <v>21</v>
      </c>
      <c r="G2355" s="1" t="s">
        <v>8616</v>
      </c>
      <c r="H2355" t="s">
        <v>8617</v>
      </c>
      <c r="I2355" s="10" t="str">
        <f>IFERROR(LEFT(Table1[[#This Row],[ratingOld]],SEARCH("|", Table1[[#This Row],[ratingOld]])-2), AVERAGE(Table1[Ratings]))</f>
        <v>4.3</v>
      </c>
      <c r="J2355" s="1" t="str">
        <f>IF(Table1[[#This Row],[numBuyers]]&lt;&gt;"None",LEFT(Table1[[#This Row],[numBuyers]],SEARCH(" ",Table1[[#This Row],[numBuyers]])-1), "None")</f>
        <v>20.7k</v>
      </c>
      <c r="K2355" s="1" t="str">
        <f>IFERROR(LEFT(Table1[[#This Row],[Column1]],SEARCH("k", Table1[[#This Row],[Column1]])-1), 0)</f>
        <v>20.7</v>
      </c>
      <c r="L2355" s="16">
        <f>IF(Table1[[#This Row],[Column2]]=0, Table1[[#This Row],[Column1]], Table1[[#This Row],[Column2]]*1000)</f>
        <v>20700</v>
      </c>
      <c r="M2355" s="14" t="str">
        <f>IFERROR(MID(Table1[[#This Row],[price]],SEARCH("¹",Table1[[#This Row],[price]])+1, 10), MID(Table1[[#This Row],[price]],SEARCH("Rs. ",Table1[[#This Row],[price]])+4, 10))</f>
        <v>213</v>
      </c>
      <c r="N2355" s="6" t="str">
        <f>IF(ISNUMBER(SEARCH("Men", Table1[[#This Row],[name]])), "Men", "Women")</f>
        <v>Women</v>
      </c>
      <c r="O2355" s="6"/>
      <c r="P2355" s="6"/>
    </row>
    <row r="2356" spans="1:16" ht="19.8" customHeight="1" x14ac:dyDescent="0.3">
      <c r="A2356" t="s">
        <v>240</v>
      </c>
      <c r="B2356" t="s">
        <v>8618</v>
      </c>
      <c r="C2356" t="s">
        <v>229</v>
      </c>
      <c r="D2356" t="s">
        <v>68</v>
      </c>
      <c r="E2356" s="1" t="s">
        <v>8619</v>
      </c>
      <c r="F2356" s="1" t="s">
        <v>1511</v>
      </c>
      <c r="G2356" s="1" t="s">
        <v>8620</v>
      </c>
      <c r="H2356" t="s">
        <v>387</v>
      </c>
      <c r="I2356" s="10" t="str">
        <f>IFERROR(LEFT(Table1[[#This Row],[ratingOld]],SEARCH("|", Table1[[#This Row],[ratingOld]])-2), AVERAGE(Table1[Ratings]))</f>
        <v>3.9</v>
      </c>
      <c r="J2356" s="1" t="str">
        <f>IF(Table1[[#This Row],[numBuyers]]&lt;&gt;"None",LEFT(Table1[[#This Row],[numBuyers]],SEARCH(" ",Table1[[#This Row],[numBuyers]])-1), "None")</f>
        <v>55</v>
      </c>
      <c r="K2356" s="1">
        <f>IFERROR(LEFT(Table1[[#This Row],[Column1]],SEARCH("k", Table1[[#This Row],[Column1]])-1), 0)</f>
        <v>0</v>
      </c>
      <c r="L2356" s="16" t="str">
        <f>IF(Table1[[#This Row],[Column2]]=0, Table1[[#This Row],[Column1]], Table1[[#This Row],[Column2]]*1000)</f>
        <v>55</v>
      </c>
      <c r="M2356" s="14" t="str">
        <f>IFERROR(MID(Table1[[#This Row],[price]],SEARCH("¹",Table1[[#This Row],[price]])+1, 10), MID(Table1[[#This Row],[price]],SEARCH("Rs. ",Table1[[#This Row],[price]])+4, 10))</f>
        <v>674</v>
      </c>
      <c r="N2356" s="6" t="str">
        <f>IF(ISNUMBER(SEARCH("Men", Table1[[#This Row],[name]])), "Men", "Women")</f>
        <v>Men</v>
      </c>
      <c r="O2356" s="6"/>
      <c r="P2356" s="6"/>
    </row>
    <row r="2357" spans="1:16" ht="19.8" customHeight="1" x14ac:dyDescent="0.3">
      <c r="A2357" t="s">
        <v>8621</v>
      </c>
      <c r="B2357" t="s">
        <v>8622</v>
      </c>
      <c r="C2357" t="s">
        <v>3911</v>
      </c>
      <c r="D2357" t="s">
        <v>7551</v>
      </c>
      <c r="E2357" s="1" t="s">
        <v>8623</v>
      </c>
      <c r="F2357" s="1" t="s">
        <v>8624</v>
      </c>
      <c r="G2357" s="1" t="s">
        <v>1360</v>
      </c>
      <c r="H2357" t="s">
        <v>662</v>
      </c>
      <c r="I2357" s="10" t="str">
        <f>IFERROR(LEFT(Table1[[#This Row],[ratingOld]],SEARCH("|", Table1[[#This Row],[ratingOld]])-2), AVERAGE(Table1[Ratings]))</f>
        <v>4.1</v>
      </c>
      <c r="J2357" s="1" t="str">
        <f>IF(Table1[[#This Row],[numBuyers]]&lt;&gt;"None",LEFT(Table1[[#This Row],[numBuyers]],SEARCH(" ",Table1[[#This Row],[numBuyers]])-1), "None")</f>
        <v>1.1k</v>
      </c>
      <c r="K2357" s="1" t="str">
        <f>IFERROR(LEFT(Table1[[#This Row],[Column1]],SEARCH("k", Table1[[#This Row],[Column1]])-1), 0)</f>
        <v>1.1</v>
      </c>
      <c r="L2357" s="16">
        <f>IF(Table1[[#This Row],[Column2]]=0, Table1[[#This Row],[Column1]], Table1[[#This Row],[Column2]]*1000)</f>
        <v>1100</v>
      </c>
      <c r="M2357" s="14" t="str">
        <f>IFERROR(MID(Table1[[#This Row],[price]],SEARCH("¹",Table1[[#This Row],[price]])+1, 10), MID(Table1[[#This Row],[price]],SEARCH("Rs. ",Table1[[#This Row],[price]])+4, 10))</f>
        <v>639</v>
      </c>
      <c r="N2357" s="6" t="str">
        <f>IF(ISNUMBER(SEARCH("Men", Table1[[#This Row],[name]])), "Men", "Women")</f>
        <v>Men</v>
      </c>
      <c r="O2357" s="6"/>
      <c r="P2357" s="6"/>
    </row>
    <row r="2358" spans="1:16" ht="19.8" customHeight="1" x14ac:dyDescent="0.3">
      <c r="A2358" t="s">
        <v>7831</v>
      </c>
      <c r="B2358" t="s">
        <v>8625</v>
      </c>
      <c r="C2358" t="s">
        <v>1276</v>
      </c>
      <c r="D2358" t="s">
        <v>2812</v>
      </c>
      <c r="E2358" s="1" t="s">
        <v>8626</v>
      </c>
      <c r="F2358" s="1" t="s">
        <v>7856</v>
      </c>
      <c r="G2358" s="1" t="s">
        <v>8293</v>
      </c>
      <c r="H2358" t="s">
        <v>598</v>
      </c>
      <c r="I2358" s="10" t="str">
        <f>IFERROR(LEFT(Table1[[#This Row],[ratingOld]],SEARCH("|", Table1[[#This Row],[ratingOld]])-2), AVERAGE(Table1[Ratings]))</f>
        <v>4.4</v>
      </c>
      <c r="J2358" s="1" t="str">
        <f>IF(Table1[[#This Row],[numBuyers]]&lt;&gt;"None",LEFT(Table1[[#This Row],[numBuyers]],SEARCH(" ",Table1[[#This Row],[numBuyers]])-1), "None")</f>
        <v>232</v>
      </c>
      <c r="K2358" s="1">
        <f>IFERROR(LEFT(Table1[[#This Row],[Column1]],SEARCH("k", Table1[[#This Row],[Column1]])-1), 0)</f>
        <v>0</v>
      </c>
      <c r="L2358" s="16" t="str">
        <f>IF(Table1[[#This Row],[Column2]]=0, Table1[[#This Row],[Column1]], Table1[[#This Row],[Column2]]*1000)</f>
        <v>232</v>
      </c>
      <c r="M2358" s="14" t="str">
        <f>IFERROR(MID(Table1[[#This Row],[price]],SEARCH("¹",Table1[[#This Row],[price]])+1, 10), MID(Table1[[#This Row],[price]],SEARCH("Rs. ",Table1[[#This Row],[price]])+4, 10))</f>
        <v>824</v>
      </c>
      <c r="N2358" s="6" t="str">
        <f>IF(ISNUMBER(SEARCH("Men", Table1[[#This Row],[name]])), "Men", "Women")</f>
        <v>Men</v>
      </c>
      <c r="O2358" s="6"/>
      <c r="P2358" s="6"/>
    </row>
    <row r="2359" spans="1:16" ht="19.8" customHeight="1" x14ac:dyDescent="0.3">
      <c r="A2359" t="s">
        <v>8180</v>
      </c>
      <c r="B2359" t="s">
        <v>8627</v>
      </c>
      <c r="C2359" t="s">
        <v>299</v>
      </c>
      <c r="D2359" t="s">
        <v>908</v>
      </c>
      <c r="E2359" s="1" t="s">
        <v>8628</v>
      </c>
      <c r="F2359" t="s">
        <v>3237</v>
      </c>
      <c r="G2359" s="1" t="s">
        <v>8629</v>
      </c>
      <c r="H2359" t="s">
        <v>8630</v>
      </c>
      <c r="I2359" s="10" t="str">
        <f>IFERROR(LEFT(Table1[[#This Row],[ratingOld]],SEARCH("|", Table1[[#This Row],[ratingOld]])-2), AVERAGE(Table1[Ratings]))</f>
        <v>4.5</v>
      </c>
      <c r="J2359" s="1" t="str">
        <f>IF(Table1[[#This Row],[numBuyers]]&lt;&gt;"None",LEFT(Table1[[#This Row],[numBuyers]],SEARCH(" ",Table1[[#This Row],[numBuyers]])-1), "None")</f>
        <v>655</v>
      </c>
      <c r="K2359" s="1">
        <f>IFERROR(LEFT(Table1[[#This Row],[Column1]],SEARCH("k", Table1[[#This Row],[Column1]])-1), 0)</f>
        <v>0</v>
      </c>
      <c r="L2359" s="16" t="str">
        <f>IF(Table1[[#This Row],[Column2]]=0, Table1[[#This Row],[Column1]], Table1[[#This Row],[Column2]]*1000)</f>
        <v>655</v>
      </c>
      <c r="M2359" s="14" t="str">
        <f>IFERROR(MID(Table1[[#This Row],[price]],SEARCH("¹",Table1[[#This Row],[price]])+1, 10), MID(Table1[[#This Row],[price]],SEARCH("Rs. ",Table1[[#This Row],[price]])+4, 10))</f>
        <v>797</v>
      </c>
      <c r="N2359" s="6" t="str">
        <f>IF(ISNUMBER(SEARCH("Men", Table1[[#This Row],[name]])), "Men", "Women")</f>
        <v>Women</v>
      </c>
      <c r="O2359" s="6"/>
      <c r="P2359" s="6"/>
    </row>
    <row r="2360" spans="1:16" ht="19.8" customHeight="1" x14ac:dyDescent="0.3">
      <c r="A2360" t="s">
        <v>1115</v>
      </c>
      <c r="B2360" t="s">
        <v>1134</v>
      </c>
      <c r="C2360" t="s">
        <v>1135</v>
      </c>
      <c r="D2360" t="s">
        <v>163</v>
      </c>
      <c r="E2360" s="1" t="s">
        <v>1136</v>
      </c>
      <c r="F2360" s="1" t="s">
        <v>1137</v>
      </c>
      <c r="G2360" s="1" t="s">
        <v>1138</v>
      </c>
      <c r="H2360" t="s">
        <v>498</v>
      </c>
      <c r="I2360" s="10" t="str">
        <f>IFERROR(LEFT(Table1[[#This Row],[ratingOld]],SEARCH("|", Table1[[#This Row],[ratingOld]])-2), AVERAGE(Table1[Ratings]))</f>
        <v>4.5</v>
      </c>
      <c r="J2360" s="1" t="str">
        <f>IF(Table1[[#This Row],[numBuyers]]&lt;&gt;"None",LEFT(Table1[[#This Row],[numBuyers]],SEARCH(" ",Table1[[#This Row],[numBuyers]])-1), "None")</f>
        <v>2.2k</v>
      </c>
      <c r="K2360" s="1" t="str">
        <f>IFERROR(LEFT(Table1[[#This Row],[Column1]],SEARCH("k", Table1[[#This Row],[Column1]])-1), 0)</f>
        <v>2.2</v>
      </c>
      <c r="L2360" s="16">
        <f>IF(Table1[[#This Row],[Column2]]=0, Table1[[#This Row],[Column1]], Table1[[#This Row],[Column2]]*1000)</f>
        <v>2200</v>
      </c>
      <c r="M2360" s="14" t="str">
        <f>IFERROR(MID(Table1[[#This Row],[price]],SEARCH("¹",Table1[[#This Row],[price]])+1, 10), MID(Table1[[#This Row],[price]],SEARCH("Rs. ",Table1[[#This Row],[price]])+4, 10))</f>
        <v>1246</v>
      </c>
      <c r="N2360" s="6" t="str">
        <f>IF(ISNUMBER(SEARCH("Men", Table1[[#This Row],[name]])), "Men", "Women")</f>
        <v>Women</v>
      </c>
      <c r="O2360" s="6"/>
      <c r="P2360" s="6"/>
    </row>
    <row r="2361" spans="1:16" ht="19.8" customHeight="1" x14ac:dyDescent="0.3">
      <c r="A2361" t="s">
        <v>1995</v>
      </c>
      <c r="B2361" t="s">
        <v>8631</v>
      </c>
      <c r="C2361" t="s">
        <v>1461</v>
      </c>
      <c r="D2361" t="s">
        <v>8632</v>
      </c>
      <c r="E2361" s="1" t="s">
        <v>8633</v>
      </c>
      <c r="F2361" t="s">
        <v>21</v>
      </c>
      <c r="G2361" s="1" t="s">
        <v>8634</v>
      </c>
      <c r="H2361" t="s">
        <v>6470</v>
      </c>
      <c r="I2361" s="10" t="str">
        <f>IFERROR(LEFT(Table1[[#This Row],[ratingOld]],SEARCH("|", Table1[[#This Row],[ratingOld]])-2), AVERAGE(Table1[Ratings]))</f>
        <v>4.6</v>
      </c>
      <c r="J2361" s="1" t="str">
        <f>IF(Table1[[#This Row],[numBuyers]]&lt;&gt;"None",LEFT(Table1[[#This Row],[numBuyers]],SEARCH(" ",Table1[[#This Row],[numBuyers]])-1), "None")</f>
        <v>24.1k</v>
      </c>
      <c r="K2361" s="1" t="str">
        <f>IFERROR(LEFT(Table1[[#This Row],[Column1]],SEARCH("k", Table1[[#This Row],[Column1]])-1), 0)</f>
        <v>24.1</v>
      </c>
      <c r="L2361" s="16">
        <f>IF(Table1[[#This Row],[Column2]]=0, Table1[[#This Row],[Column1]], Table1[[#This Row],[Column2]]*1000)</f>
        <v>24100</v>
      </c>
      <c r="M2361" s="14" t="str">
        <f>IFERROR(MID(Table1[[#This Row],[price]],SEARCH("¹",Table1[[#This Row],[price]])+1, 10), MID(Table1[[#This Row],[price]],SEARCH("Rs. ",Table1[[#This Row],[price]])+4, 10))</f>
        <v>269</v>
      </c>
      <c r="N2361" s="6" t="str">
        <f>IF(ISNUMBER(SEARCH("Men", Table1[[#This Row],[name]])), "Men", "Women")</f>
        <v>Women</v>
      </c>
      <c r="O2361" s="6"/>
      <c r="P2361" s="6"/>
    </row>
    <row r="2362" spans="1:16" ht="19.8" customHeight="1" x14ac:dyDescent="0.3">
      <c r="A2362" t="s">
        <v>8635</v>
      </c>
      <c r="B2362" t="s">
        <v>8636</v>
      </c>
      <c r="C2362" t="s">
        <v>8637</v>
      </c>
      <c r="D2362" t="s">
        <v>235</v>
      </c>
      <c r="E2362" s="1" t="s">
        <v>8638</v>
      </c>
      <c r="F2362" s="1" t="s">
        <v>8639</v>
      </c>
      <c r="G2362" s="1" t="s">
        <v>5973</v>
      </c>
      <c r="H2362" t="s">
        <v>5974</v>
      </c>
      <c r="I2362" s="10" t="str">
        <f>IFERROR(LEFT(Table1[[#This Row],[ratingOld]],SEARCH("|", Table1[[#This Row],[ratingOld]])-2), AVERAGE(Table1[Ratings]))</f>
        <v>4.4</v>
      </c>
      <c r="J2362" s="1" t="str">
        <f>IF(Table1[[#This Row],[numBuyers]]&lt;&gt;"None",LEFT(Table1[[#This Row],[numBuyers]],SEARCH(" ",Table1[[#This Row],[numBuyers]])-1), "None")</f>
        <v>702</v>
      </c>
      <c r="K2362" s="1">
        <f>IFERROR(LEFT(Table1[[#This Row],[Column1]],SEARCH("k", Table1[[#This Row],[Column1]])-1), 0)</f>
        <v>0</v>
      </c>
      <c r="L2362" s="16" t="str">
        <f>IF(Table1[[#This Row],[Column2]]=0, Table1[[#This Row],[Column1]], Table1[[#This Row],[Column2]]*1000)</f>
        <v>702</v>
      </c>
      <c r="M2362" s="14" t="str">
        <f>IFERROR(MID(Table1[[#This Row],[price]],SEARCH("¹",Table1[[#This Row],[price]])+1, 10), MID(Table1[[#This Row],[price]],SEARCH("Rs. ",Table1[[#This Row],[price]])+4, 10))</f>
        <v>1048</v>
      </c>
      <c r="N2362" s="6" t="str">
        <f>IF(ISNUMBER(SEARCH("Men", Table1[[#This Row],[name]])), "Men", "Women")</f>
        <v>Men</v>
      </c>
      <c r="O2362" s="6"/>
      <c r="P2362" s="6"/>
    </row>
    <row r="2363" spans="1:16" ht="19.8" customHeight="1" x14ac:dyDescent="0.3">
      <c r="A2363" t="s">
        <v>1149</v>
      </c>
      <c r="B2363" t="s">
        <v>1150</v>
      </c>
      <c r="C2363" t="s">
        <v>48</v>
      </c>
      <c r="D2363" t="s">
        <v>1151</v>
      </c>
      <c r="E2363" t="s">
        <v>26</v>
      </c>
      <c r="F2363" t="s">
        <v>21</v>
      </c>
      <c r="G2363" s="1" t="s">
        <v>1152</v>
      </c>
      <c r="H2363" t="s">
        <v>1153</v>
      </c>
      <c r="I2363" s="10" t="str">
        <f>IFERROR(LEFT(Table1[[#This Row],[ratingOld]],SEARCH("|", Table1[[#This Row],[ratingOld]])-2), AVERAGE(Table1[Ratings]))</f>
        <v>3.9</v>
      </c>
      <c r="J2363" s="1" t="str">
        <f>IF(Table1[[#This Row],[numBuyers]]&lt;&gt;"None",LEFT(Table1[[#This Row],[numBuyers]],SEARCH(" ",Table1[[#This Row],[numBuyers]])-1), "None")</f>
        <v>132</v>
      </c>
      <c r="K2363" s="1">
        <f>IFERROR(LEFT(Table1[[#This Row],[Column1]],SEARCH("k", Table1[[#This Row],[Column1]])-1), 0)</f>
        <v>0</v>
      </c>
      <c r="L2363" s="16" t="str">
        <f>IF(Table1[[#This Row],[Column2]]=0, Table1[[#This Row],[Column1]], Table1[[#This Row],[Column2]]*1000)</f>
        <v>132</v>
      </c>
      <c r="M2363" s="14" t="str">
        <f>IFERROR(MID(Table1[[#This Row],[price]],SEARCH("¹",Table1[[#This Row],[price]])+1, 10), MID(Table1[[#This Row],[price]],SEARCH("Rs. ",Table1[[#This Row],[price]])+4, 10))</f>
        <v>1499</v>
      </c>
      <c r="N2363" s="6" t="str">
        <f>IF(ISNUMBER(SEARCH("Men", Table1[[#This Row],[name]])), "Men", "Women")</f>
        <v>Women</v>
      </c>
      <c r="O2363" s="6"/>
      <c r="P2363" s="6"/>
    </row>
    <row r="2364" spans="1:16" ht="19.8" hidden="1" customHeight="1" x14ac:dyDescent="0.3">
      <c r="A2364" t="s">
        <v>8035</v>
      </c>
      <c r="B2364" t="s">
        <v>8640</v>
      </c>
      <c r="C2364" t="s">
        <v>877</v>
      </c>
      <c r="D2364" t="s">
        <v>430</v>
      </c>
      <c r="E2364" s="1" t="s">
        <v>8641</v>
      </c>
      <c r="F2364" t="s">
        <v>3237</v>
      </c>
      <c r="G2364" t="s">
        <v>21</v>
      </c>
      <c r="H2364" t="s">
        <v>21</v>
      </c>
      <c r="I2364" s="1" t="str">
        <f ca="1">IFERROR(LEFT(Table1[[#This Row],[ratingOld]],SEARCH("|", Table1[[#This Row],[ratingOld]])-2), AVERAGE(Table1[Ratings]))</f>
        <v>4.4</v>
      </c>
      <c r="J2364" s="1" t="str">
        <f>IF(Table1[[#This Row],[numBuyers]]&lt;&gt;"None",LEFT(Table1[[#This Row],[numBuyers]],SEARCH(" ",Table1[[#This Row],[numBuyers]])-1), "None")</f>
        <v>None</v>
      </c>
      <c r="K2364" s="1">
        <f>IFERROR(LEFT(Table1[[#This Row],[Column1]],SEARCH("k", Table1[[#This Row],[Column1]])-1), 0)</f>
        <v>0</v>
      </c>
      <c r="L2364" s="6" t="str">
        <f>IF(Table1[[#This Row],[Column2]]=0, Table1[[#This Row],[Column1]], Table1[[#This Row],[Column2]]*1000)</f>
        <v>None</v>
      </c>
      <c r="M2364" s="6" t="str">
        <f>IFERROR(MID(Table1[[#This Row],[price]],SEARCH("¹",Table1[[#This Row],[price]])+1, 10), MID(Table1[[#This Row],[price]],SEARCH("Rs. ",Table1[[#This Row],[price]])+4, 10))</f>
        <v>1049</v>
      </c>
      <c r="N2364" s="6" t="str">
        <f>IF(ISNUMBER(SEARCH("Men", Table1[[#This Row],[name]])), "Men", "Women")</f>
        <v>Women</v>
      </c>
      <c r="O2364" s="6" t="str">
        <f>TRIM(RIGHT(SUBSTITUTE(Table1[[#This Row],[name]], " ", REPT(" ", 100)), 100))</f>
        <v>Kurta</v>
      </c>
      <c r="P236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365" spans="1:16" ht="19.8" customHeight="1" x14ac:dyDescent="0.3">
      <c r="A2365" t="s">
        <v>7820</v>
      </c>
      <c r="B2365" t="s">
        <v>8642</v>
      </c>
      <c r="C2365" t="s">
        <v>844</v>
      </c>
      <c r="D2365" t="s">
        <v>21</v>
      </c>
      <c r="E2365" s="1" t="s">
        <v>8643</v>
      </c>
      <c r="F2365" t="s">
        <v>7930</v>
      </c>
      <c r="G2365" s="1" t="s">
        <v>8644</v>
      </c>
      <c r="H2365" t="s">
        <v>8645</v>
      </c>
      <c r="I2365" s="10" t="str">
        <f>IFERROR(LEFT(Table1[[#This Row],[ratingOld]],SEARCH("|", Table1[[#This Row],[ratingOld]])-2), AVERAGE(Table1[Ratings]))</f>
        <v>4.2</v>
      </c>
      <c r="J2365" s="1" t="str">
        <f>IF(Table1[[#This Row],[numBuyers]]&lt;&gt;"None",LEFT(Table1[[#This Row],[numBuyers]],SEARCH(" ",Table1[[#This Row],[numBuyers]])-1), "None")</f>
        <v>735</v>
      </c>
      <c r="K2365" s="1">
        <f>IFERROR(LEFT(Table1[[#This Row],[Column1]],SEARCH("k", Table1[[#This Row],[Column1]])-1), 0)</f>
        <v>0</v>
      </c>
      <c r="L2365" s="16" t="str">
        <f>IF(Table1[[#This Row],[Column2]]=0, Table1[[#This Row],[Column1]], Table1[[#This Row],[Column2]]*1000)</f>
        <v>735</v>
      </c>
      <c r="M2365" s="14" t="str">
        <f>IFERROR(MID(Table1[[#This Row],[price]],SEARCH("¹",Table1[[#This Row],[price]])+1, 10), MID(Table1[[#This Row],[price]],SEARCH("Rs. ",Table1[[#This Row],[price]])+4, 10))</f>
        <v>2799</v>
      </c>
      <c r="N2365" s="6" t="str">
        <f>IF(ISNUMBER(SEARCH("Men", Table1[[#This Row],[name]])), "Men", "Women")</f>
        <v>Men</v>
      </c>
      <c r="O2365" s="6"/>
      <c r="P2365" s="6"/>
    </row>
    <row r="2366" spans="1:16" ht="19.8" customHeight="1" x14ac:dyDescent="0.3">
      <c r="A2366" t="s">
        <v>8646</v>
      </c>
      <c r="B2366" t="s">
        <v>8647</v>
      </c>
      <c r="C2366" t="s">
        <v>1289</v>
      </c>
      <c r="D2366" t="s">
        <v>8648</v>
      </c>
      <c r="E2366" t="s">
        <v>26</v>
      </c>
      <c r="F2366" t="s">
        <v>3237</v>
      </c>
      <c r="G2366" s="1" t="s">
        <v>8649</v>
      </c>
      <c r="H2366" t="s">
        <v>3321</v>
      </c>
      <c r="I2366" s="10" t="str">
        <f>IFERROR(LEFT(Table1[[#This Row],[ratingOld]],SEARCH("|", Table1[[#This Row],[ratingOld]])-2), AVERAGE(Table1[Ratings]))</f>
        <v>2.9</v>
      </c>
      <c r="J2366" s="1" t="str">
        <f>IF(Table1[[#This Row],[numBuyers]]&lt;&gt;"None",LEFT(Table1[[#This Row],[numBuyers]],SEARCH(" ",Table1[[#This Row],[numBuyers]])-1), "None")</f>
        <v>163</v>
      </c>
      <c r="K2366" s="1">
        <f>IFERROR(LEFT(Table1[[#This Row],[Column1]],SEARCH("k", Table1[[#This Row],[Column1]])-1), 0)</f>
        <v>0</v>
      </c>
      <c r="L2366" s="16" t="str">
        <f>IF(Table1[[#This Row],[Column2]]=0, Table1[[#This Row],[Column1]], Table1[[#This Row],[Column2]]*1000)</f>
        <v>163</v>
      </c>
      <c r="M2366" s="14" t="str">
        <f>IFERROR(MID(Table1[[#This Row],[price]],SEARCH("¹",Table1[[#This Row],[price]])+1, 10), MID(Table1[[#This Row],[price]],SEARCH("Rs. ",Table1[[#This Row],[price]])+4, 10))</f>
        <v>279</v>
      </c>
      <c r="N2366" s="6" t="str">
        <f>IF(ISNUMBER(SEARCH("Men", Table1[[#This Row],[name]])), "Men", "Women")</f>
        <v>Women</v>
      </c>
      <c r="O2366" s="6"/>
      <c r="P2366" s="6"/>
    </row>
    <row r="2367" spans="1:16" ht="19.8" customHeight="1" x14ac:dyDescent="0.3">
      <c r="A2367" t="s">
        <v>1154</v>
      </c>
      <c r="B2367" t="s">
        <v>1155</v>
      </c>
      <c r="C2367" t="s">
        <v>1156</v>
      </c>
      <c r="D2367" t="s">
        <v>792</v>
      </c>
      <c r="E2367" s="1" t="s">
        <v>1157</v>
      </c>
      <c r="F2367" t="s">
        <v>1158</v>
      </c>
      <c r="G2367" s="1" t="s">
        <v>1159</v>
      </c>
      <c r="H2367" t="s">
        <v>1160</v>
      </c>
      <c r="I2367" s="10" t="str">
        <f>IFERROR(LEFT(Table1[[#This Row],[ratingOld]],SEARCH("|", Table1[[#This Row],[ratingOld]])-2), AVERAGE(Table1[Ratings]))</f>
        <v>4.5</v>
      </c>
      <c r="J2367" s="1" t="str">
        <f>IF(Table1[[#This Row],[numBuyers]]&lt;&gt;"None",LEFT(Table1[[#This Row],[numBuyers]],SEARCH(" ",Table1[[#This Row],[numBuyers]])-1), "None")</f>
        <v>721</v>
      </c>
      <c r="K2367" s="1">
        <f>IFERROR(LEFT(Table1[[#This Row],[Column1]],SEARCH("k", Table1[[#This Row],[Column1]])-1), 0)</f>
        <v>0</v>
      </c>
      <c r="L2367" s="16" t="str">
        <f>IF(Table1[[#This Row],[Column2]]=0, Table1[[#This Row],[Column1]], Table1[[#This Row],[Column2]]*1000)</f>
        <v>721</v>
      </c>
      <c r="M2367" s="14" t="str">
        <f>IFERROR(MID(Table1[[#This Row],[price]],SEARCH("¹",Table1[[#This Row],[price]])+1, 10), MID(Table1[[#This Row],[price]],SEARCH("Rs. ",Table1[[#This Row],[price]])+4, 10))</f>
        <v>500</v>
      </c>
      <c r="N2367" s="6" t="str">
        <f>IF(ISNUMBER(SEARCH("Men", Table1[[#This Row],[name]])), "Men", "Women")</f>
        <v>Women</v>
      </c>
      <c r="O2367" s="6"/>
      <c r="P2367" s="6"/>
    </row>
    <row r="2368" spans="1:16" ht="19.8" customHeight="1" x14ac:dyDescent="0.3">
      <c r="A2368" t="s">
        <v>7922</v>
      </c>
      <c r="B2368" t="s">
        <v>8650</v>
      </c>
      <c r="C2368" t="s">
        <v>6397</v>
      </c>
      <c r="D2368" t="s">
        <v>1705</v>
      </c>
      <c r="E2368" t="s">
        <v>8651</v>
      </c>
      <c r="F2368" t="s">
        <v>7930</v>
      </c>
      <c r="G2368" s="1" t="s">
        <v>8652</v>
      </c>
      <c r="H2368" t="s">
        <v>7156</v>
      </c>
      <c r="I2368" s="10" t="str">
        <f>IFERROR(LEFT(Table1[[#This Row],[ratingOld]],SEARCH("|", Table1[[#This Row],[ratingOld]])-2), AVERAGE(Table1[Ratings]))</f>
        <v>4.5</v>
      </c>
      <c r="J2368" s="1" t="str">
        <f>IF(Table1[[#This Row],[numBuyers]]&lt;&gt;"None",LEFT(Table1[[#This Row],[numBuyers]],SEARCH(" ",Table1[[#This Row],[numBuyers]])-1), "None")</f>
        <v>13.3k</v>
      </c>
      <c r="K2368" s="1" t="str">
        <f>IFERROR(LEFT(Table1[[#This Row],[Column1]],SEARCH("k", Table1[[#This Row],[Column1]])-1), 0)</f>
        <v>13.3</v>
      </c>
      <c r="L2368" s="16">
        <f>IF(Table1[[#This Row],[Column2]]=0, Table1[[#This Row],[Column1]], Table1[[#This Row],[Column2]]*1000)</f>
        <v>13300</v>
      </c>
      <c r="M2368" s="14" t="str">
        <f>IFERROR(MID(Table1[[#This Row],[price]],SEARCH("¹",Table1[[#This Row],[price]])+1, 10), MID(Table1[[#This Row],[price]],SEARCH("Rs. ",Table1[[#This Row],[price]])+4, 10))</f>
        <v>591</v>
      </c>
      <c r="N2368" s="6" t="str">
        <f>IF(ISNUMBER(SEARCH("Men", Table1[[#This Row],[name]])), "Men", "Women")</f>
        <v>Men</v>
      </c>
      <c r="O2368" s="6"/>
      <c r="P2368" s="6"/>
    </row>
    <row r="2369" spans="1:16" ht="19.8" customHeight="1" x14ac:dyDescent="0.3">
      <c r="A2369" t="s">
        <v>240</v>
      </c>
      <c r="B2369" t="s">
        <v>8653</v>
      </c>
      <c r="C2369" t="s">
        <v>8654</v>
      </c>
      <c r="D2369" t="s">
        <v>1705</v>
      </c>
      <c r="E2369" s="1" t="s">
        <v>8655</v>
      </c>
      <c r="F2369" s="1" t="s">
        <v>8212</v>
      </c>
      <c r="G2369" s="1" t="s">
        <v>3502</v>
      </c>
      <c r="H2369" t="s">
        <v>463</v>
      </c>
      <c r="I2369" s="10" t="str">
        <f>IFERROR(LEFT(Table1[[#This Row],[ratingOld]],SEARCH("|", Table1[[#This Row],[ratingOld]])-2), AVERAGE(Table1[Ratings]))</f>
        <v>4.2</v>
      </c>
      <c r="J2369" s="1" t="str">
        <f>IF(Table1[[#This Row],[numBuyers]]&lt;&gt;"None",LEFT(Table1[[#This Row],[numBuyers]],SEARCH(" ",Table1[[#This Row],[numBuyers]])-1), "None")</f>
        <v>4.2k</v>
      </c>
      <c r="K2369" s="1" t="str">
        <f>IFERROR(LEFT(Table1[[#This Row],[Column1]],SEARCH("k", Table1[[#This Row],[Column1]])-1), 0)</f>
        <v>4.2</v>
      </c>
      <c r="L2369" s="16">
        <f>IF(Table1[[#This Row],[Column2]]=0, Table1[[#This Row],[Column1]], Table1[[#This Row],[Column2]]*1000)</f>
        <v>4200</v>
      </c>
      <c r="M2369" s="14" t="str">
        <f>IFERROR(MID(Table1[[#This Row],[price]],SEARCH("¹",Table1[[#This Row],[price]])+1, 10), MID(Table1[[#This Row],[price]],SEARCH("Rs. ",Table1[[#This Row],[price]])+4, 10))</f>
        <v>184</v>
      </c>
      <c r="N2369" s="6" t="str">
        <f>IF(ISNUMBER(SEARCH("Men", Table1[[#This Row],[name]])), "Men", "Women")</f>
        <v>Men</v>
      </c>
      <c r="O2369" s="6"/>
      <c r="P2369" s="6"/>
    </row>
    <row r="2370" spans="1:16" ht="19.8" customHeight="1" x14ac:dyDescent="0.3">
      <c r="A2370" t="s">
        <v>7849</v>
      </c>
      <c r="B2370" t="s">
        <v>8656</v>
      </c>
      <c r="C2370" t="s">
        <v>8657</v>
      </c>
      <c r="D2370" t="s">
        <v>8658</v>
      </c>
      <c r="E2370" s="1" t="s">
        <v>8659</v>
      </c>
      <c r="F2370" t="s">
        <v>7930</v>
      </c>
      <c r="G2370" s="1" t="s">
        <v>2695</v>
      </c>
      <c r="H2370" t="s">
        <v>175</v>
      </c>
      <c r="I2370" s="10" t="str">
        <f>IFERROR(LEFT(Table1[[#This Row],[ratingOld]],SEARCH("|", Table1[[#This Row],[ratingOld]])-2), AVERAGE(Table1[Ratings]))</f>
        <v>4.1</v>
      </c>
      <c r="J2370" s="1" t="str">
        <f>IF(Table1[[#This Row],[numBuyers]]&lt;&gt;"None",LEFT(Table1[[#This Row],[numBuyers]],SEARCH(" ",Table1[[#This Row],[numBuyers]])-1), "None")</f>
        <v>2.7k</v>
      </c>
      <c r="K2370" s="1" t="str">
        <f>IFERROR(LEFT(Table1[[#This Row],[Column1]],SEARCH("k", Table1[[#This Row],[Column1]])-1), 0)</f>
        <v>2.7</v>
      </c>
      <c r="L2370" s="16">
        <f>IF(Table1[[#This Row],[Column2]]=0, Table1[[#This Row],[Column1]], Table1[[#This Row],[Column2]]*1000)</f>
        <v>2700</v>
      </c>
      <c r="M2370" s="14" t="str">
        <f>IFERROR(MID(Table1[[#This Row],[price]],SEARCH("¹",Table1[[#This Row],[price]])+1, 10), MID(Table1[[#This Row],[price]],SEARCH("Rs. ",Table1[[#This Row],[price]])+4, 10))</f>
        <v>995</v>
      </c>
      <c r="N2370" s="6" t="str">
        <f>IF(ISNUMBER(SEARCH("Men", Table1[[#This Row],[name]])), "Men", "Women")</f>
        <v>Men</v>
      </c>
      <c r="O2370" s="6"/>
      <c r="P2370" s="6"/>
    </row>
    <row r="2371" spans="1:16" ht="19.8" customHeight="1" x14ac:dyDescent="0.3">
      <c r="A2371" t="s">
        <v>8660</v>
      </c>
      <c r="B2371" t="s">
        <v>8661</v>
      </c>
      <c r="C2371" t="s">
        <v>377</v>
      </c>
      <c r="D2371" t="s">
        <v>68</v>
      </c>
      <c r="E2371" s="1" t="s">
        <v>8662</v>
      </c>
      <c r="F2371" t="s">
        <v>21</v>
      </c>
      <c r="G2371" s="1" t="s">
        <v>8663</v>
      </c>
      <c r="H2371" t="s">
        <v>2514</v>
      </c>
      <c r="I2371" s="10" t="str">
        <f>IFERROR(LEFT(Table1[[#This Row],[ratingOld]],SEARCH("|", Table1[[#This Row],[ratingOld]])-2), AVERAGE(Table1[Ratings]))</f>
        <v>3.9</v>
      </c>
      <c r="J2371" s="1" t="str">
        <f>IF(Table1[[#This Row],[numBuyers]]&lt;&gt;"None",LEFT(Table1[[#This Row],[numBuyers]],SEARCH(" ",Table1[[#This Row],[numBuyers]])-1), "None")</f>
        <v>270</v>
      </c>
      <c r="K2371" s="1">
        <f>IFERROR(LEFT(Table1[[#This Row],[Column1]],SEARCH("k", Table1[[#This Row],[Column1]])-1), 0)</f>
        <v>0</v>
      </c>
      <c r="L2371" s="16" t="str">
        <f>IF(Table1[[#This Row],[Column2]]=0, Table1[[#This Row],[Column1]], Table1[[#This Row],[Column2]]*1000)</f>
        <v>270</v>
      </c>
      <c r="M2371" s="14" t="str">
        <f>IFERROR(MID(Table1[[#This Row],[price]],SEARCH("¹",Table1[[#This Row],[price]])+1, 10), MID(Table1[[#This Row],[price]],SEARCH("Rs. ",Table1[[#This Row],[price]])+4, 10))</f>
        <v>899</v>
      </c>
      <c r="N2371" s="6" t="str">
        <f>IF(ISNUMBER(SEARCH("Men", Table1[[#This Row],[name]])), "Men", "Women")</f>
        <v>Men</v>
      </c>
      <c r="O2371" s="6"/>
      <c r="P2371" s="6"/>
    </row>
    <row r="2372" spans="1:16" ht="19.8" customHeight="1" x14ac:dyDescent="0.3">
      <c r="A2372" t="s">
        <v>8105</v>
      </c>
      <c r="B2372" t="s">
        <v>8664</v>
      </c>
      <c r="C2372" t="s">
        <v>8665</v>
      </c>
      <c r="D2372" t="s">
        <v>749</v>
      </c>
      <c r="E2372" s="1" t="s">
        <v>8666</v>
      </c>
      <c r="F2372" t="s">
        <v>3237</v>
      </c>
      <c r="G2372" s="1" t="s">
        <v>8667</v>
      </c>
      <c r="H2372" t="s">
        <v>8668</v>
      </c>
      <c r="I2372" s="10" t="str">
        <f>IFERROR(LEFT(Table1[[#This Row],[ratingOld]],SEARCH("|", Table1[[#This Row],[ratingOld]])-2), AVERAGE(Table1[Ratings]))</f>
        <v>4.3</v>
      </c>
      <c r="J2372" s="1" t="str">
        <f>IF(Table1[[#This Row],[numBuyers]]&lt;&gt;"None",LEFT(Table1[[#This Row],[numBuyers]],SEARCH(" ",Table1[[#This Row],[numBuyers]])-1), "None")</f>
        <v>718</v>
      </c>
      <c r="K2372" s="1">
        <f>IFERROR(LEFT(Table1[[#This Row],[Column1]],SEARCH("k", Table1[[#This Row],[Column1]])-1), 0)</f>
        <v>0</v>
      </c>
      <c r="L2372" s="16" t="str">
        <f>IF(Table1[[#This Row],[Column2]]=0, Table1[[#This Row],[Column1]], Table1[[#This Row],[Column2]]*1000)</f>
        <v>718</v>
      </c>
      <c r="M2372" s="14" t="str">
        <f>IFERROR(MID(Table1[[#This Row],[price]],SEARCH("¹",Table1[[#This Row],[price]])+1, 10), MID(Table1[[#This Row],[price]],SEARCH("Rs. ",Table1[[#This Row],[price]])+4, 10))</f>
        <v>1368</v>
      </c>
      <c r="N2372" s="6" t="str">
        <f>IF(ISNUMBER(SEARCH("Men", Table1[[#This Row],[name]])), "Men", "Women")</f>
        <v>Men</v>
      </c>
      <c r="O2372" s="6"/>
      <c r="P2372" s="6"/>
    </row>
    <row r="2373" spans="1:16" ht="19.8" customHeight="1" x14ac:dyDescent="0.3">
      <c r="A2373" t="s">
        <v>8669</v>
      </c>
      <c r="B2373" t="s">
        <v>8670</v>
      </c>
      <c r="C2373" t="s">
        <v>8671</v>
      </c>
      <c r="D2373" t="s">
        <v>230</v>
      </c>
      <c r="E2373" s="1" t="s">
        <v>8672</v>
      </c>
      <c r="F2373" t="s">
        <v>3237</v>
      </c>
      <c r="G2373" s="1" t="s">
        <v>1437</v>
      </c>
      <c r="H2373" t="s">
        <v>154</v>
      </c>
      <c r="I2373" s="10" t="str">
        <f>IFERROR(LEFT(Table1[[#This Row],[ratingOld]],SEARCH("|", Table1[[#This Row],[ratingOld]])-2), AVERAGE(Table1[Ratings]))</f>
        <v>4.3</v>
      </c>
      <c r="J2373" s="1" t="str">
        <f>IF(Table1[[#This Row],[numBuyers]]&lt;&gt;"None",LEFT(Table1[[#This Row],[numBuyers]],SEARCH(" ",Table1[[#This Row],[numBuyers]])-1), "None")</f>
        <v>1.6k</v>
      </c>
      <c r="K2373" s="1" t="str">
        <f>IFERROR(LEFT(Table1[[#This Row],[Column1]],SEARCH("k", Table1[[#This Row],[Column1]])-1), 0)</f>
        <v>1.6</v>
      </c>
      <c r="L2373" s="16">
        <f>IF(Table1[[#This Row],[Column2]]=0, Table1[[#This Row],[Column1]], Table1[[#This Row],[Column2]]*1000)</f>
        <v>1600</v>
      </c>
      <c r="M2373" s="14" t="str">
        <f>IFERROR(MID(Table1[[#This Row],[price]],SEARCH("¹",Table1[[#This Row],[price]])+1, 10), MID(Table1[[#This Row],[price]],SEARCH("Rs. ",Table1[[#This Row],[price]])+4, 10))</f>
        <v>724</v>
      </c>
      <c r="N2373" s="6" t="str">
        <f>IF(ISNUMBER(SEARCH("Men", Table1[[#This Row],[name]])), "Men", "Women")</f>
        <v>Women</v>
      </c>
      <c r="O2373" s="6"/>
      <c r="P2373" s="6"/>
    </row>
    <row r="2374" spans="1:16" ht="19.8" customHeight="1" x14ac:dyDescent="0.3">
      <c r="A2374" t="s">
        <v>35</v>
      </c>
      <c r="B2374" t="s">
        <v>1173</v>
      </c>
      <c r="C2374" t="s">
        <v>187</v>
      </c>
      <c r="D2374" t="s">
        <v>1174</v>
      </c>
      <c r="E2374" t="s">
        <v>26</v>
      </c>
      <c r="F2374" s="1" t="s">
        <v>518</v>
      </c>
      <c r="G2374" s="1" t="s">
        <v>1175</v>
      </c>
      <c r="H2374" t="s">
        <v>1176</v>
      </c>
      <c r="I2374" s="10" t="str">
        <f>IFERROR(LEFT(Table1[[#This Row],[ratingOld]],SEARCH("|", Table1[[#This Row],[ratingOld]])-2), AVERAGE(Table1[Ratings]))</f>
        <v>4.2</v>
      </c>
      <c r="J2374" s="1" t="str">
        <f>IF(Table1[[#This Row],[numBuyers]]&lt;&gt;"None",LEFT(Table1[[#This Row],[numBuyers]],SEARCH(" ",Table1[[#This Row],[numBuyers]])-1), "None")</f>
        <v>607</v>
      </c>
      <c r="K2374" s="1">
        <f>IFERROR(LEFT(Table1[[#This Row],[Column1]],SEARCH("k", Table1[[#This Row],[Column1]])-1), 0)</f>
        <v>0</v>
      </c>
      <c r="L2374" s="16" t="str">
        <f>IF(Table1[[#This Row],[Column2]]=0, Table1[[#This Row],[Column1]], Table1[[#This Row],[Column2]]*1000)</f>
        <v>607</v>
      </c>
      <c r="M2374" s="14" t="str">
        <f>IFERROR(MID(Table1[[#This Row],[price]],SEARCH("¹",Table1[[#This Row],[price]])+1, 10), MID(Table1[[#This Row],[price]],SEARCH("Rs. ",Table1[[#This Row],[price]])+4, 10))</f>
        <v>1599</v>
      </c>
      <c r="N2374" s="6" t="str">
        <f>IF(ISNUMBER(SEARCH("Men", Table1[[#This Row],[name]])), "Men", "Women")</f>
        <v>Women</v>
      </c>
      <c r="O2374" s="6"/>
      <c r="P2374" s="6"/>
    </row>
    <row r="2375" spans="1:16" ht="19.8" customHeight="1" x14ac:dyDescent="0.3">
      <c r="A2375" t="s">
        <v>8010</v>
      </c>
      <c r="B2375" t="s">
        <v>8673</v>
      </c>
      <c r="C2375" t="s">
        <v>1227</v>
      </c>
      <c r="D2375" t="s">
        <v>235</v>
      </c>
      <c r="E2375" t="s">
        <v>8674</v>
      </c>
      <c r="F2375" t="s">
        <v>3237</v>
      </c>
      <c r="G2375" s="1" t="s">
        <v>4181</v>
      </c>
      <c r="H2375" t="s">
        <v>1317</v>
      </c>
      <c r="I2375" s="10" t="str">
        <f>IFERROR(LEFT(Table1[[#This Row],[ratingOld]],SEARCH("|", Table1[[#This Row],[ratingOld]])-2), AVERAGE(Table1[Ratings]))</f>
        <v>4.4</v>
      </c>
      <c r="J2375" s="1" t="str">
        <f>IF(Table1[[#This Row],[numBuyers]]&lt;&gt;"None",LEFT(Table1[[#This Row],[numBuyers]],SEARCH(" ",Table1[[#This Row],[numBuyers]])-1), "None")</f>
        <v>1.7k</v>
      </c>
      <c r="K2375" s="1" t="str">
        <f>IFERROR(LEFT(Table1[[#This Row],[Column1]],SEARCH("k", Table1[[#This Row],[Column1]])-1), 0)</f>
        <v>1.7</v>
      </c>
      <c r="L2375" s="16">
        <f>IF(Table1[[#This Row],[Column2]]=0, Table1[[#This Row],[Column1]], Table1[[#This Row],[Column2]]*1000)</f>
        <v>1700</v>
      </c>
      <c r="M2375" s="14" t="str">
        <f>IFERROR(MID(Table1[[#This Row],[price]],SEARCH("¹",Table1[[#This Row],[price]])+1, 10), MID(Table1[[#This Row],[price]],SEARCH("Rs. ",Table1[[#This Row],[price]])+4, 10))</f>
        <v>769</v>
      </c>
      <c r="N2375" s="6" t="str">
        <f>IF(ISNUMBER(SEARCH("Men", Table1[[#This Row],[name]])), "Men", "Women")</f>
        <v>Women</v>
      </c>
      <c r="O2375" s="6"/>
      <c r="P2375" s="6"/>
    </row>
    <row r="2376" spans="1:16" ht="19.8" customHeight="1" x14ac:dyDescent="0.3">
      <c r="A2376" t="s">
        <v>8065</v>
      </c>
      <c r="B2376" t="s">
        <v>8675</v>
      </c>
      <c r="C2376" t="s">
        <v>3030</v>
      </c>
      <c r="D2376" t="s">
        <v>673</v>
      </c>
      <c r="E2376" s="1" t="s">
        <v>8676</v>
      </c>
      <c r="F2376" t="s">
        <v>3237</v>
      </c>
      <c r="G2376" s="1" t="s">
        <v>6613</v>
      </c>
      <c r="H2376" t="s">
        <v>825</v>
      </c>
      <c r="I2376" s="10" t="str">
        <f>IFERROR(LEFT(Table1[[#This Row],[ratingOld]],SEARCH("|", Table1[[#This Row],[ratingOld]])-2), AVERAGE(Table1[Ratings]))</f>
        <v>4.1</v>
      </c>
      <c r="J2376" s="1" t="str">
        <f>IF(Table1[[#This Row],[numBuyers]]&lt;&gt;"None",LEFT(Table1[[#This Row],[numBuyers]],SEARCH(" ",Table1[[#This Row],[numBuyers]])-1), "None")</f>
        <v>59</v>
      </c>
      <c r="K2376" s="1">
        <f>IFERROR(LEFT(Table1[[#This Row],[Column1]],SEARCH("k", Table1[[#This Row],[Column1]])-1), 0)</f>
        <v>0</v>
      </c>
      <c r="L2376" s="16" t="str">
        <f>IF(Table1[[#This Row],[Column2]]=0, Table1[[#This Row],[Column1]], Table1[[#This Row],[Column2]]*1000)</f>
        <v>59</v>
      </c>
      <c r="M2376" s="14" t="str">
        <f>IFERROR(MID(Table1[[#This Row],[price]],SEARCH("¹",Table1[[#This Row],[price]])+1, 10), MID(Table1[[#This Row],[price]],SEARCH("Rs. ",Table1[[#This Row],[price]])+4, 10))</f>
        <v>359</v>
      </c>
      <c r="N2376" s="6" t="str">
        <f>IF(ISNUMBER(SEARCH("Men", Table1[[#This Row],[name]])), "Men", "Women")</f>
        <v>Women</v>
      </c>
      <c r="O2376" s="6"/>
      <c r="P2376" s="6"/>
    </row>
    <row r="2377" spans="1:16" ht="19.8" customHeight="1" x14ac:dyDescent="0.3">
      <c r="A2377" t="s">
        <v>8570</v>
      </c>
      <c r="B2377" t="s">
        <v>8677</v>
      </c>
      <c r="C2377" t="s">
        <v>1859</v>
      </c>
      <c r="D2377" t="s">
        <v>792</v>
      </c>
      <c r="E2377" s="1" t="s">
        <v>8678</v>
      </c>
      <c r="F2377" t="s">
        <v>3237</v>
      </c>
      <c r="G2377" s="1" t="s">
        <v>8679</v>
      </c>
      <c r="H2377" t="s">
        <v>8680</v>
      </c>
      <c r="I2377" s="10" t="str">
        <f>IFERROR(LEFT(Table1[[#This Row],[ratingOld]],SEARCH("|", Table1[[#This Row],[ratingOld]])-2), AVERAGE(Table1[Ratings]))</f>
        <v>4.1</v>
      </c>
      <c r="J2377" s="1" t="str">
        <f>IF(Table1[[#This Row],[numBuyers]]&lt;&gt;"None",LEFT(Table1[[#This Row],[numBuyers]],SEARCH(" ",Table1[[#This Row],[numBuyers]])-1), "None")</f>
        <v>356</v>
      </c>
      <c r="K2377" s="1">
        <f>IFERROR(LEFT(Table1[[#This Row],[Column1]],SEARCH("k", Table1[[#This Row],[Column1]])-1), 0)</f>
        <v>0</v>
      </c>
      <c r="L2377" s="16" t="str">
        <f>IF(Table1[[#This Row],[Column2]]=0, Table1[[#This Row],[Column1]], Table1[[#This Row],[Column2]]*1000)</f>
        <v>356</v>
      </c>
      <c r="M2377" s="14" t="str">
        <f>IFERROR(MID(Table1[[#This Row],[price]],SEARCH("¹",Table1[[#This Row],[price]])+1, 10), MID(Table1[[#This Row],[price]],SEARCH("Rs. ",Table1[[#This Row],[price]])+4, 10))</f>
        <v>839</v>
      </c>
      <c r="N2377" s="6" t="str">
        <f>IF(ISNUMBER(SEARCH("Men", Table1[[#This Row],[name]])), "Men", "Women")</f>
        <v>Men</v>
      </c>
      <c r="O2377" s="6"/>
      <c r="P2377" s="6"/>
    </row>
    <row r="2378" spans="1:16" ht="19.8" hidden="1" customHeight="1" x14ac:dyDescent="0.3">
      <c r="A2378" t="s">
        <v>8035</v>
      </c>
      <c r="B2378" t="s">
        <v>8681</v>
      </c>
      <c r="C2378" t="s">
        <v>3047</v>
      </c>
      <c r="D2378" t="s">
        <v>3660</v>
      </c>
      <c r="E2378" s="1" t="s">
        <v>8682</v>
      </c>
      <c r="F2378" t="s">
        <v>3237</v>
      </c>
      <c r="G2378" t="s">
        <v>21</v>
      </c>
      <c r="H2378" t="s">
        <v>21</v>
      </c>
      <c r="I2378" s="1" t="str">
        <f ca="1">IFERROR(LEFT(Table1[[#This Row],[ratingOld]],SEARCH("|", Table1[[#This Row],[ratingOld]])-2), AVERAGE(Table1[Ratings]))</f>
        <v>4.4</v>
      </c>
      <c r="J2378" s="1" t="str">
        <f>IF(Table1[[#This Row],[numBuyers]]&lt;&gt;"None",LEFT(Table1[[#This Row],[numBuyers]],SEARCH(" ",Table1[[#This Row],[numBuyers]])-1), "None")</f>
        <v>None</v>
      </c>
      <c r="K2378" s="1">
        <f>IFERROR(LEFT(Table1[[#This Row],[Column1]],SEARCH("k", Table1[[#This Row],[Column1]])-1), 0)</f>
        <v>0</v>
      </c>
      <c r="L2378" s="6" t="str">
        <f>IF(Table1[[#This Row],[Column2]]=0, Table1[[#This Row],[Column1]], Table1[[#This Row],[Column2]]*1000)</f>
        <v>None</v>
      </c>
      <c r="M2378" s="6" t="str">
        <f>IFERROR(MID(Table1[[#This Row],[price]],SEARCH("¹",Table1[[#This Row],[price]])+1, 10), MID(Table1[[#This Row],[price]],SEARCH("Rs. ",Table1[[#This Row],[price]])+4, 10))</f>
        <v>2599</v>
      </c>
      <c r="N2378" s="6" t="str">
        <f>IF(ISNUMBER(SEARCH("Men", Table1[[#This Row],[name]])), "Men", "Women")</f>
        <v>Women</v>
      </c>
      <c r="O2378" s="6" t="str">
        <f>TRIM(RIGHT(SUBSTITUTE(Table1[[#This Row],[name]], " ", REPT(" ", 100)), 100))</f>
        <v>Dupatta</v>
      </c>
      <c r="P237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379" spans="1:16" ht="19.8" customHeight="1" x14ac:dyDescent="0.3">
      <c r="A2379" t="s">
        <v>3201</v>
      </c>
      <c r="B2379" t="s">
        <v>8683</v>
      </c>
      <c r="C2379" t="s">
        <v>8684</v>
      </c>
      <c r="D2379" t="s">
        <v>1705</v>
      </c>
      <c r="E2379" t="s">
        <v>8685</v>
      </c>
      <c r="F2379" t="s">
        <v>7930</v>
      </c>
      <c r="G2379" s="1" t="s">
        <v>8686</v>
      </c>
      <c r="H2379" t="s">
        <v>8687</v>
      </c>
      <c r="I2379" s="10" t="str">
        <f>IFERROR(LEFT(Table1[[#This Row],[ratingOld]],SEARCH("|", Table1[[#This Row],[ratingOld]])-2), AVERAGE(Table1[Ratings]))</f>
        <v>3.8</v>
      </c>
      <c r="J2379" s="1" t="str">
        <f>IF(Table1[[#This Row],[numBuyers]]&lt;&gt;"None",LEFT(Table1[[#This Row],[numBuyers]],SEARCH(" ",Table1[[#This Row],[numBuyers]])-1), "None")</f>
        <v>25.8k</v>
      </c>
      <c r="K2379" s="1" t="str">
        <f>IFERROR(LEFT(Table1[[#This Row],[Column1]],SEARCH("k", Table1[[#This Row],[Column1]])-1), 0)</f>
        <v>25.8</v>
      </c>
      <c r="L2379" s="16">
        <f>IF(Table1[[#This Row],[Column2]]=0, Table1[[#This Row],[Column1]], Table1[[#This Row],[Column2]]*1000)</f>
        <v>25800</v>
      </c>
      <c r="M2379" s="14" t="str">
        <f>IFERROR(MID(Table1[[#This Row],[price]],SEARCH("¹",Table1[[#This Row],[price]])+1, 10), MID(Table1[[#This Row],[price]],SEARCH("Rs. ",Table1[[#This Row],[price]])+4, 10))</f>
        <v>665</v>
      </c>
      <c r="N2379" s="6" t="str">
        <f>IF(ISNUMBER(SEARCH("Men", Table1[[#This Row],[name]])), "Men", "Women")</f>
        <v>Men</v>
      </c>
      <c r="O2379" s="6"/>
      <c r="P2379" s="6"/>
    </row>
    <row r="2380" spans="1:16" ht="19.8" customHeight="1" x14ac:dyDescent="0.3">
      <c r="A2380" t="s">
        <v>7809</v>
      </c>
      <c r="B2380" t="s">
        <v>8688</v>
      </c>
      <c r="C2380" t="s">
        <v>6332</v>
      </c>
      <c r="D2380" t="s">
        <v>1684</v>
      </c>
      <c r="E2380" s="1" t="s">
        <v>8689</v>
      </c>
      <c r="F2380" s="1" t="s">
        <v>8690</v>
      </c>
      <c r="G2380" s="1" t="s">
        <v>8691</v>
      </c>
      <c r="H2380" t="s">
        <v>95</v>
      </c>
      <c r="I2380" s="10" t="str">
        <f>IFERROR(LEFT(Table1[[#This Row],[ratingOld]],SEARCH("|", Table1[[#This Row],[ratingOld]])-2), AVERAGE(Table1[Ratings]))</f>
        <v>4</v>
      </c>
      <c r="J2380" s="1" t="str">
        <f>IF(Table1[[#This Row],[numBuyers]]&lt;&gt;"None",LEFT(Table1[[#This Row],[numBuyers]],SEARCH(" ",Table1[[#This Row],[numBuyers]])-1), "None")</f>
        <v>3.8k</v>
      </c>
      <c r="K2380" s="1" t="str">
        <f>IFERROR(LEFT(Table1[[#This Row],[Column1]],SEARCH("k", Table1[[#This Row],[Column1]])-1), 0)</f>
        <v>3.8</v>
      </c>
      <c r="L2380" s="16">
        <f>IF(Table1[[#This Row],[Column2]]=0, Table1[[#This Row],[Column1]], Table1[[#This Row],[Column2]]*1000)</f>
        <v>3800</v>
      </c>
      <c r="M2380" s="14" t="str">
        <f>IFERROR(MID(Table1[[#This Row],[price]],SEARCH("¹",Table1[[#This Row],[price]])+1, 10), MID(Table1[[#This Row],[price]],SEARCH("Rs. ",Table1[[#This Row],[price]])+4, 10))</f>
        <v>1279</v>
      </c>
      <c r="N2380" s="6" t="str">
        <f>IF(ISNUMBER(SEARCH("Men", Table1[[#This Row],[name]])), "Men", "Women")</f>
        <v>Men</v>
      </c>
      <c r="O2380" s="6"/>
      <c r="P2380" s="6"/>
    </row>
    <row r="2381" spans="1:16" ht="19.8" customHeight="1" x14ac:dyDescent="0.3">
      <c r="A2381" t="s">
        <v>35</v>
      </c>
      <c r="B2381" t="s">
        <v>1182</v>
      </c>
      <c r="C2381" t="s">
        <v>392</v>
      </c>
      <c r="D2381" t="s">
        <v>393</v>
      </c>
      <c r="E2381" t="s">
        <v>26</v>
      </c>
      <c r="F2381" t="s">
        <v>54</v>
      </c>
      <c r="G2381" s="1" t="s">
        <v>1183</v>
      </c>
      <c r="H2381" t="s">
        <v>1184</v>
      </c>
      <c r="I2381" s="10" t="str">
        <f>IFERROR(LEFT(Table1[[#This Row],[ratingOld]],SEARCH("|", Table1[[#This Row],[ratingOld]])-2), AVERAGE(Table1[Ratings]))</f>
        <v>3.8</v>
      </c>
      <c r="J2381" s="1" t="str">
        <f>IF(Table1[[#This Row],[numBuyers]]&lt;&gt;"None",LEFT(Table1[[#This Row],[numBuyers]],SEARCH(" ",Table1[[#This Row],[numBuyers]])-1), "None")</f>
        <v>860</v>
      </c>
      <c r="K2381" s="1">
        <f>IFERROR(LEFT(Table1[[#This Row],[Column1]],SEARCH("k", Table1[[#This Row],[Column1]])-1), 0)</f>
        <v>0</v>
      </c>
      <c r="L2381" s="16" t="str">
        <f>IF(Table1[[#This Row],[Column2]]=0, Table1[[#This Row],[Column1]], Table1[[#This Row],[Column2]]*1000)</f>
        <v>860</v>
      </c>
      <c r="M2381" s="14" t="str">
        <f>IFERROR(MID(Table1[[#This Row],[price]],SEARCH("¹",Table1[[#This Row],[price]])+1, 10), MID(Table1[[#This Row],[price]],SEARCH("Rs. ",Table1[[#This Row],[price]])+4, 10))</f>
        <v>799</v>
      </c>
      <c r="N2381" s="6" t="str">
        <f>IF(ISNUMBER(SEARCH("Men", Table1[[#This Row],[name]])), "Men", "Women")</f>
        <v>Women</v>
      </c>
      <c r="O2381" s="6"/>
      <c r="P2381" s="6"/>
    </row>
    <row r="2382" spans="1:16" ht="19.8" customHeight="1" x14ac:dyDescent="0.3">
      <c r="A2382" t="s">
        <v>148</v>
      </c>
      <c r="B2382" t="s">
        <v>8692</v>
      </c>
      <c r="C2382" t="s">
        <v>2620</v>
      </c>
      <c r="D2382" t="s">
        <v>21</v>
      </c>
      <c r="E2382" t="s">
        <v>8693</v>
      </c>
      <c r="F2382" s="1" t="s">
        <v>8694</v>
      </c>
      <c r="G2382" s="1" t="s">
        <v>8695</v>
      </c>
      <c r="H2382" t="s">
        <v>1309</v>
      </c>
      <c r="I2382" s="10" t="str">
        <f>IFERROR(LEFT(Table1[[#This Row],[ratingOld]],SEARCH("|", Table1[[#This Row],[ratingOld]])-2), AVERAGE(Table1[Ratings]))</f>
        <v>3.9</v>
      </c>
      <c r="J2382" s="1" t="str">
        <f>IF(Table1[[#This Row],[numBuyers]]&lt;&gt;"None",LEFT(Table1[[#This Row],[numBuyers]],SEARCH(" ",Table1[[#This Row],[numBuyers]])-1), "None")</f>
        <v>27</v>
      </c>
      <c r="K2382" s="1">
        <f>IFERROR(LEFT(Table1[[#This Row],[Column1]],SEARCH("k", Table1[[#This Row],[Column1]])-1), 0)</f>
        <v>0</v>
      </c>
      <c r="L2382" s="16" t="str">
        <f>IF(Table1[[#This Row],[Column2]]=0, Table1[[#This Row],[Column1]], Table1[[#This Row],[Column2]]*1000)</f>
        <v>27</v>
      </c>
      <c r="M2382" s="14" t="str">
        <f>IFERROR(MID(Table1[[#This Row],[price]],SEARCH("¹",Table1[[#This Row],[price]])+1, 10), MID(Table1[[#This Row],[price]],SEARCH("Rs. ",Table1[[#This Row],[price]])+4, 10))</f>
        <v>2299</v>
      </c>
      <c r="N2382" s="6" t="str">
        <f>IF(ISNUMBER(SEARCH("Men", Table1[[#This Row],[name]])), "Men", "Women")</f>
        <v>Men</v>
      </c>
      <c r="O2382" s="6"/>
      <c r="P2382" s="6"/>
    </row>
    <row r="2383" spans="1:16" ht="19.8" customHeight="1" x14ac:dyDescent="0.3">
      <c r="A2383" t="s">
        <v>8696</v>
      </c>
      <c r="B2383" t="s">
        <v>8697</v>
      </c>
      <c r="C2383" t="s">
        <v>8698</v>
      </c>
      <c r="D2383" t="s">
        <v>21</v>
      </c>
      <c r="E2383" s="1" t="s">
        <v>8699</v>
      </c>
      <c r="F2383" t="s">
        <v>3237</v>
      </c>
      <c r="G2383" s="1" t="s">
        <v>8700</v>
      </c>
      <c r="H2383" t="s">
        <v>3111</v>
      </c>
      <c r="I2383" s="10" t="str">
        <f>IFERROR(LEFT(Table1[[#This Row],[ratingOld]],SEARCH("|", Table1[[#This Row],[ratingOld]])-2), AVERAGE(Table1[Ratings]))</f>
        <v>3.1</v>
      </c>
      <c r="J2383" s="1" t="str">
        <f>IF(Table1[[#This Row],[numBuyers]]&lt;&gt;"None",LEFT(Table1[[#This Row],[numBuyers]],SEARCH(" ",Table1[[#This Row],[numBuyers]])-1), "None")</f>
        <v>23</v>
      </c>
      <c r="K2383" s="1">
        <f>IFERROR(LEFT(Table1[[#This Row],[Column1]],SEARCH("k", Table1[[#This Row],[Column1]])-1), 0)</f>
        <v>0</v>
      </c>
      <c r="L2383" s="16" t="str">
        <f>IF(Table1[[#This Row],[Column2]]=0, Table1[[#This Row],[Column1]], Table1[[#This Row],[Column2]]*1000)</f>
        <v>23</v>
      </c>
      <c r="M2383" s="14" t="str">
        <f>IFERROR(MID(Table1[[#This Row],[price]],SEARCH("¹",Table1[[#This Row],[price]])+1, 10), MID(Table1[[#This Row],[price]],SEARCH("Rs. ",Table1[[#This Row],[price]])+4, 10))</f>
        <v>524</v>
      </c>
      <c r="N2383" s="6" t="str">
        <f>IF(ISNUMBER(SEARCH("Men", Table1[[#This Row],[name]])), "Men", "Women")</f>
        <v>Women</v>
      </c>
      <c r="O2383" s="6"/>
      <c r="P2383" s="6"/>
    </row>
    <row r="2384" spans="1:16" ht="19.8" customHeight="1" x14ac:dyDescent="0.3">
      <c r="A2384" t="s">
        <v>638</v>
      </c>
      <c r="B2384" t="s">
        <v>8701</v>
      </c>
      <c r="C2384" t="s">
        <v>1162</v>
      </c>
      <c r="D2384" t="s">
        <v>18</v>
      </c>
      <c r="E2384" s="1" t="s">
        <v>8702</v>
      </c>
      <c r="F2384" s="1" t="s">
        <v>8431</v>
      </c>
      <c r="G2384" s="1" t="s">
        <v>2185</v>
      </c>
      <c r="H2384" t="s">
        <v>2186</v>
      </c>
      <c r="I2384" s="10" t="str">
        <f>IFERROR(LEFT(Table1[[#This Row],[ratingOld]],SEARCH("|", Table1[[#This Row],[ratingOld]])-2), AVERAGE(Table1[Ratings]))</f>
        <v>4.3</v>
      </c>
      <c r="J2384" s="1" t="str">
        <f>IF(Table1[[#This Row],[numBuyers]]&lt;&gt;"None",LEFT(Table1[[#This Row],[numBuyers]],SEARCH(" ",Table1[[#This Row],[numBuyers]])-1), "None")</f>
        <v>36</v>
      </c>
      <c r="K2384" s="1">
        <f>IFERROR(LEFT(Table1[[#This Row],[Column1]],SEARCH("k", Table1[[#This Row],[Column1]])-1), 0)</f>
        <v>0</v>
      </c>
      <c r="L2384" s="16" t="str">
        <f>IF(Table1[[#This Row],[Column2]]=0, Table1[[#This Row],[Column1]], Table1[[#This Row],[Column2]]*1000)</f>
        <v>36</v>
      </c>
      <c r="M2384" s="14" t="str">
        <f>IFERROR(MID(Table1[[#This Row],[price]],SEARCH("¹",Table1[[#This Row],[price]])+1, 10), MID(Table1[[#This Row],[price]],SEARCH("Rs. ",Table1[[#This Row],[price]])+4, 10))</f>
        <v>1979</v>
      </c>
      <c r="N2384" s="6" t="str">
        <f>IF(ISNUMBER(SEARCH("Men", Table1[[#This Row],[name]])), "Men", "Women")</f>
        <v>Men</v>
      </c>
      <c r="O2384" s="6"/>
      <c r="P2384" s="6"/>
    </row>
    <row r="2385" spans="1:16" ht="19.8" customHeight="1" x14ac:dyDescent="0.3">
      <c r="A2385" t="s">
        <v>148</v>
      </c>
      <c r="B2385" t="s">
        <v>8703</v>
      </c>
      <c r="C2385" t="s">
        <v>1964</v>
      </c>
      <c r="D2385" t="s">
        <v>21</v>
      </c>
      <c r="E2385" t="s">
        <v>8704</v>
      </c>
      <c r="F2385" t="s">
        <v>8705</v>
      </c>
      <c r="G2385" s="1" t="s">
        <v>8706</v>
      </c>
      <c r="H2385" t="s">
        <v>716</v>
      </c>
      <c r="I2385" s="10" t="str">
        <f>IFERROR(LEFT(Table1[[#This Row],[ratingOld]],SEARCH("|", Table1[[#This Row],[ratingOld]])-2), AVERAGE(Table1[Ratings]))</f>
        <v>4.7</v>
      </c>
      <c r="J2385" s="1" t="str">
        <f>IF(Table1[[#This Row],[numBuyers]]&lt;&gt;"None",LEFT(Table1[[#This Row],[numBuyers]],SEARCH(" ",Table1[[#This Row],[numBuyers]])-1), "None")</f>
        <v>26</v>
      </c>
      <c r="K2385" s="1">
        <f>IFERROR(LEFT(Table1[[#This Row],[Column1]],SEARCH("k", Table1[[#This Row],[Column1]])-1), 0)</f>
        <v>0</v>
      </c>
      <c r="L2385" s="16" t="str">
        <f>IF(Table1[[#This Row],[Column2]]=0, Table1[[#This Row],[Column1]], Table1[[#This Row],[Column2]]*1000)</f>
        <v>26</v>
      </c>
      <c r="M2385" s="14" t="str">
        <f>IFERROR(MID(Table1[[#This Row],[price]],SEARCH("¹",Table1[[#This Row],[price]])+1, 10), MID(Table1[[#This Row],[price]],SEARCH("Rs. ",Table1[[#This Row],[price]])+4, 10))</f>
        <v>1299</v>
      </c>
      <c r="N2385" s="6" t="str">
        <f>IF(ISNUMBER(SEARCH("Men", Table1[[#This Row],[name]])), "Men", "Women")</f>
        <v>Women</v>
      </c>
      <c r="O2385" s="6"/>
      <c r="P2385" s="6"/>
    </row>
    <row r="2386" spans="1:16" ht="19.8" customHeight="1" x14ac:dyDescent="0.3">
      <c r="A2386" t="s">
        <v>8707</v>
      </c>
      <c r="B2386" t="s">
        <v>8708</v>
      </c>
      <c r="C2386" t="s">
        <v>926</v>
      </c>
      <c r="D2386" t="s">
        <v>927</v>
      </c>
      <c r="E2386" s="1" t="s">
        <v>8709</v>
      </c>
      <c r="F2386" s="1" t="s">
        <v>70</v>
      </c>
      <c r="G2386" s="1" t="s">
        <v>4319</v>
      </c>
      <c r="H2386" t="s">
        <v>190</v>
      </c>
      <c r="I2386" s="10" t="str">
        <f>IFERROR(LEFT(Table1[[#This Row],[ratingOld]],SEARCH("|", Table1[[#This Row],[ratingOld]])-2), AVERAGE(Table1[Ratings]))</f>
        <v>4.1</v>
      </c>
      <c r="J2386" s="1" t="str">
        <f>IF(Table1[[#This Row],[numBuyers]]&lt;&gt;"None",LEFT(Table1[[#This Row],[numBuyers]],SEARCH(" ",Table1[[#This Row],[numBuyers]])-1), "None")</f>
        <v>1k</v>
      </c>
      <c r="K2386" s="1" t="str">
        <f>IFERROR(LEFT(Table1[[#This Row],[Column1]],SEARCH("k", Table1[[#This Row],[Column1]])-1), 0)</f>
        <v>1</v>
      </c>
      <c r="L2386" s="16">
        <f>IF(Table1[[#This Row],[Column2]]=0, Table1[[#This Row],[Column1]], Table1[[#This Row],[Column2]]*1000)</f>
        <v>1000</v>
      </c>
      <c r="M2386" s="14" t="str">
        <f>IFERROR(MID(Table1[[#This Row],[price]],SEARCH("¹",Table1[[#This Row],[price]])+1, 10), MID(Table1[[#This Row],[price]],SEARCH("Rs. ",Table1[[#This Row],[price]])+4, 10))</f>
        <v>699</v>
      </c>
      <c r="N2386" s="6" t="str">
        <f>IF(ISNUMBER(SEARCH("Men", Table1[[#This Row],[name]])), "Men", "Women")</f>
        <v>Men</v>
      </c>
      <c r="O2386" s="6"/>
      <c r="P2386" s="6"/>
    </row>
    <row r="2387" spans="1:16" ht="19.8" customHeight="1" x14ac:dyDescent="0.3">
      <c r="A2387" t="s">
        <v>8710</v>
      </c>
      <c r="B2387" t="s">
        <v>8711</v>
      </c>
      <c r="C2387" t="s">
        <v>24</v>
      </c>
      <c r="D2387" t="s">
        <v>235</v>
      </c>
      <c r="E2387" s="1" t="s">
        <v>8712</v>
      </c>
      <c r="F2387" t="s">
        <v>3237</v>
      </c>
      <c r="G2387" s="1" t="s">
        <v>1111</v>
      </c>
      <c r="H2387" t="s">
        <v>1112</v>
      </c>
      <c r="I2387" s="10" t="str">
        <f>IFERROR(LEFT(Table1[[#This Row],[ratingOld]],SEARCH("|", Table1[[#This Row],[ratingOld]])-2), AVERAGE(Table1[Ratings]))</f>
        <v>4.3</v>
      </c>
      <c r="J2387" s="1" t="str">
        <f>IF(Table1[[#This Row],[numBuyers]]&lt;&gt;"None",LEFT(Table1[[#This Row],[numBuyers]],SEARCH(" ",Table1[[#This Row],[numBuyers]])-1), "None")</f>
        <v>3.1k</v>
      </c>
      <c r="K2387" s="1" t="str">
        <f>IFERROR(LEFT(Table1[[#This Row],[Column1]],SEARCH("k", Table1[[#This Row],[Column1]])-1), 0)</f>
        <v>3.1</v>
      </c>
      <c r="L2387" s="16">
        <f>IF(Table1[[#This Row],[Column2]]=0, Table1[[#This Row],[Column1]], Table1[[#This Row],[Column2]]*1000)</f>
        <v>3100</v>
      </c>
      <c r="M2387" s="14" t="str">
        <f>IFERROR(MID(Table1[[#This Row],[price]],SEARCH("¹",Table1[[#This Row],[price]])+1, 10), MID(Table1[[#This Row],[price]],SEARCH("Rs. ",Table1[[#This Row],[price]])+4, 10))</f>
        <v>1399</v>
      </c>
      <c r="N2387" s="6" t="str">
        <f>IF(ISNUMBER(SEARCH("Men", Table1[[#This Row],[name]])), "Men", "Women")</f>
        <v>Men</v>
      </c>
      <c r="O2387" s="6"/>
      <c r="P2387" s="6"/>
    </row>
    <row r="2388" spans="1:16" ht="19.8" customHeight="1" x14ac:dyDescent="0.3">
      <c r="A2388" t="s">
        <v>7922</v>
      </c>
      <c r="B2388" t="s">
        <v>8713</v>
      </c>
      <c r="C2388" t="s">
        <v>8714</v>
      </c>
      <c r="D2388" t="s">
        <v>1705</v>
      </c>
      <c r="E2388" t="s">
        <v>8715</v>
      </c>
      <c r="F2388" t="s">
        <v>3237</v>
      </c>
      <c r="G2388" s="1" t="s">
        <v>7981</v>
      </c>
      <c r="H2388" t="s">
        <v>139</v>
      </c>
      <c r="I2388" s="10" t="str">
        <f>IFERROR(LEFT(Table1[[#This Row],[ratingOld]],SEARCH("|", Table1[[#This Row],[ratingOld]])-2), AVERAGE(Table1[Ratings]))</f>
        <v>4.2</v>
      </c>
      <c r="J2388" s="1" t="str">
        <f>IF(Table1[[#This Row],[numBuyers]]&lt;&gt;"None",LEFT(Table1[[#This Row],[numBuyers]],SEARCH(" ",Table1[[#This Row],[numBuyers]])-1), "None")</f>
        <v>5.8k</v>
      </c>
      <c r="K2388" s="1" t="str">
        <f>IFERROR(LEFT(Table1[[#This Row],[Column1]],SEARCH("k", Table1[[#This Row],[Column1]])-1), 0)</f>
        <v>5.8</v>
      </c>
      <c r="L2388" s="16">
        <f>IF(Table1[[#This Row],[Column2]]=0, Table1[[#This Row],[Column1]], Table1[[#This Row],[Column2]]*1000)</f>
        <v>5800</v>
      </c>
      <c r="M2388" s="14" t="str">
        <f>IFERROR(MID(Table1[[#This Row],[price]],SEARCH("¹",Table1[[#This Row],[price]])+1, 10), MID(Table1[[#This Row],[price]],SEARCH("Rs. ",Table1[[#This Row],[price]])+4, 10))</f>
        <v>1479</v>
      </c>
      <c r="N2388" s="6" t="str">
        <f>IF(ISNUMBER(SEARCH("Men", Table1[[#This Row],[name]])), "Men", "Women")</f>
        <v>Men</v>
      </c>
      <c r="O2388" s="6"/>
      <c r="P2388" s="6"/>
    </row>
    <row r="2389" spans="1:16" ht="19.8" customHeight="1" x14ac:dyDescent="0.3">
      <c r="A2389" t="s">
        <v>7849</v>
      </c>
      <c r="B2389" t="s">
        <v>8716</v>
      </c>
      <c r="C2389" t="s">
        <v>377</v>
      </c>
      <c r="D2389" t="s">
        <v>8717</v>
      </c>
      <c r="E2389" s="1" t="s">
        <v>8718</v>
      </c>
      <c r="F2389" s="1" t="s">
        <v>8243</v>
      </c>
      <c r="G2389" s="1" t="s">
        <v>8719</v>
      </c>
      <c r="H2389" t="s">
        <v>8720</v>
      </c>
      <c r="I2389" s="10" t="str">
        <f>IFERROR(LEFT(Table1[[#This Row],[ratingOld]],SEARCH("|", Table1[[#This Row],[ratingOld]])-2), AVERAGE(Table1[Ratings]))</f>
        <v>4.3</v>
      </c>
      <c r="J2389" s="1" t="str">
        <f>IF(Table1[[#This Row],[numBuyers]]&lt;&gt;"None",LEFT(Table1[[#This Row],[numBuyers]],SEARCH(" ",Table1[[#This Row],[numBuyers]])-1), "None")</f>
        <v>926</v>
      </c>
      <c r="K2389" s="1">
        <f>IFERROR(LEFT(Table1[[#This Row],[Column1]],SEARCH("k", Table1[[#This Row],[Column1]])-1), 0)</f>
        <v>0</v>
      </c>
      <c r="L2389" s="16" t="str">
        <f>IF(Table1[[#This Row],[Column2]]=0, Table1[[#This Row],[Column1]], Table1[[#This Row],[Column2]]*1000)</f>
        <v>926</v>
      </c>
      <c r="M2389" s="14" t="str">
        <f>IFERROR(MID(Table1[[#This Row],[price]],SEARCH("¹",Table1[[#This Row],[price]])+1, 10), MID(Table1[[#This Row],[price]],SEARCH("Rs. ",Table1[[#This Row],[price]])+4, 10))</f>
        <v>899</v>
      </c>
      <c r="N2389" s="6" t="str">
        <f>IF(ISNUMBER(SEARCH("Men", Table1[[#This Row],[name]])), "Men", "Women")</f>
        <v>Men</v>
      </c>
      <c r="O2389" s="6"/>
      <c r="P2389" s="6"/>
    </row>
    <row r="2390" spans="1:16" ht="19.8" customHeight="1" x14ac:dyDescent="0.3">
      <c r="A2390" t="s">
        <v>7809</v>
      </c>
      <c r="B2390" t="s">
        <v>8721</v>
      </c>
      <c r="C2390" t="s">
        <v>8722</v>
      </c>
      <c r="D2390" t="s">
        <v>399</v>
      </c>
      <c r="E2390" s="1" t="s">
        <v>8723</v>
      </c>
      <c r="F2390" t="s">
        <v>8724</v>
      </c>
      <c r="G2390" s="1" t="s">
        <v>8725</v>
      </c>
      <c r="H2390" t="s">
        <v>820</v>
      </c>
      <c r="I2390" s="10" t="str">
        <f>IFERROR(LEFT(Table1[[#This Row],[ratingOld]],SEARCH("|", Table1[[#This Row],[ratingOld]])-2), AVERAGE(Table1[Ratings]))</f>
        <v>4.4</v>
      </c>
      <c r="J2390" s="1" t="str">
        <f>IF(Table1[[#This Row],[numBuyers]]&lt;&gt;"None",LEFT(Table1[[#This Row],[numBuyers]],SEARCH(" ",Table1[[#This Row],[numBuyers]])-1), "None")</f>
        <v>8</v>
      </c>
      <c r="K2390" s="1">
        <f>IFERROR(LEFT(Table1[[#This Row],[Column1]],SEARCH("k", Table1[[#This Row],[Column1]])-1), 0)</f>
        <v>0</v>
      </c>
      <c r="L2390" s="16" t="str">
        <f>IF(Table1[[#This Row],[Column2]]=0, Table1[[#This Row],[Column1]], Table1[[#This Row],[Column2]]*1000)</f>
        <v>8</v>
      </c>
      <c r="M2390" s="14" t="str">
        <f>IFERROR(MID(Table1[[#This Row],[price]],SEARCH("¹",Table1[[#This Row],[price]])+1, 10), MID(Table1[[#This Row],[price]],SEARCH("Rs. ",Table1[[#This Row],[price]])+4, 10))</f>
        <v>1215</v>
      </c>
      <c r="N2390" s="6" t="str">
        <f>IF(ISNUMBER(SEARCH("Men", Table1[[#This Row],[name]])), "Men", "Women")</f>
        <v>Women</v>
      </c>
      <c r="O2390" s="6"/>
      <c r="P2390" s="6"/>
    </row>
    <row r="2391" spans="1:16" ht="19.8" customHeight="1" x14ac:dyDescent="0.3">
      <c r="A2391" t="s">
        <v>7927</v>
      </c>
      <c r="B2391" t="s">
        <v>8726</v>
      </c>
      <c r="C2391" t="s">
        <v>932</v>
      </c>
      <c r="D2391" t="s">
        <v>300</v>
      </c>
      <c r="E2391" t="s">
        <v>8727</v>
      </c>
      <c r="F2391" s="1" t="s">
        <v>8013</v>
      </c>
      <c r="G2391" s="1" t="s">
        <v>8728</v>
      </c>
      <c r="H2391" t="s">
        <v>8729</v>
      </c>
      <c r="I2391" s="10" t="str">
        <f>IFERROR(LEFT(Table1[[#This Row],[ratingOld]],SEARCH("|", Table1[[#This Row],[ratingOld]])-2), AVERAGE(Table1[Ratings]))</f>
        <v>4.1</v>
      </c>
      <c r="J2391" s="1" t="str">
        <f>IF(Table1[[#This Row],[numBuyers]]&lt;&gt;"None",LEFT(Table1[[#This Row],[numBuyers]],SEARCH(" ",Table1[[#This Row],[numBuyers]])-1), "None")</f>
        <v>7k</v>
      </c>
      <c r="K2391" s="1" t="str">
        <f>IFERROR(LEFT(Table1[[#This Row],[Column1]],SEARCH("k", Table1[[#This Row],[Column1]])-1), 0)</f>
        <v>7</v>
      </c>
      <c r="L2391" s="16">
        <f>IF(Table1[[#This Row],[Column2]]=0, Table1[[#This Row],[Column1]], Table1[[#This Row],[Column2]]*1000)</f>
        <v>7000</v>
      </c>
      <c r="M2391" s="14" t="str">
        <f>IFERROR(MID(Table1[[#This Row],[price]],SEARCH("¹",Table1[[#This Row],[price]])+1, 10), MID(Table1[[#This Row],[price]],SEARCH("Rs. ",Table1[[#This Row],[price]])+4, 10))</f>
        <v>759</v>
      </c>
      <c r="N2391" s="6" t="str">
        <f>IF(ISNUMBER(SEARCH("Men", Table1[[#This Row],[name]])), "Men", "Women")</f>
        <v>Men</v>
      </c>
      <c r="O2391" s="6"/>
      <c r="P2391" s="6"/>
    </row>
    <row r="2392" spans="1:16" ht="19.8" customHeight="1" x14ac:dyDescent="0.3">
      <c r="A2392" t="s">
        <v>8730</v>
      </c>
      <c r="B2392" t="s">
        <v>8731</v>
      </c>
      <c r="C2392" t="s">
        <v>5369</v>
      </c>
      <c r="D2392" t="s">
        <v>21</v>
      </c>
      <c r="E2392" s="1" t="s">
        <v>8732</v>
      </c>
      <c r="F2392" s="1" t="s">
        <v>4014</v>
      </c>
      <c r="G2392" s="1" t="s">
        <v>8733</v>
      </c>
      <c r="H2392" t="s">
        <v>2303</v>
      </c>
      <c r="I2392" s="10" t="str">
        <f>IFERROR(LEFT(Table1[[#This Row],[ratingOld]],SEARCH("|", Table1[[#This Row],[ratingOld]])-2), AVERAGE(Table1[Ratings]))</f>
        <v>4.1</v>
      </c>
      <c r="J2392" s="1" t="str">
        <f>IF(Table1[[#This Row],[numBuyers]]&lt;&gt;"None",LEFT(Table1[[#This Row],[numBuyers]],SEARCH(" ",Table1[[#This Row],[numBuyers]])-1), "None")</f>
        <v>7</v>
      </c>
      <c r="K2392" s="1">
        <f>IFERROR(LEFT(Table1[[#This Row],[Column1]],SEARCH("k", Table1[[#This Row],[Column1]])-1), 0)</f>
        <v>0</v>
      </c>
      <c r="L2392" s="16" t="str">
        <f>IF(Table1[[#This Row],[Column2]]=0, Table1[[#This Row],[Column1]], Table1[[#This Row],[Column2]]*1000)</f>
        <v>7</v>
      </c>
      <c r="M2392" s="14" t="str">
        <f>IFERROR(MID(Table1[[#This Row],[price]],SEARCH("¹",Table1[[#This Row],[price]])+1, 10), MID(Table1[[#This Row],[price]],SEARCH("Rs. ",Table1[[#This Row],[price]])+4, 10))</f>
        <v>899</v>
      </c>
      <c r="N2392" s="6" t="str">
        <f>IF(ISNUMBER(SEARCH("Men", Table1[[#This Row],[name]])), "Men", "Women")</f>
        <v>Women</v>
      </c>
      <c r="O2392" s="6"/>
      <c r="P2392" s="6"/>
    </row>
    <row r="2393" spans="1:16" ht="19.8" customHeight="1" x14ac:dyDescent="0.3">
      <c r="A2393" t="s">
        <v>8155</v>
      </c>
      <c r="B2393" t="s">
        <v>8734</v>
      </c>
      <c r="C2393" t="s">
        <v>3993</v>
      </c>
      <c r="D2393" t="s">
        <v>1578</v>
      </c>
      <c r="E2393" s="1" t="s">
        <v>8735</v>
      </c>
      <c r="F2393" t="s">
        <v>3237</v>
      </c>
      <c r="G2393" s="1" t="s">
        <v>8736</v>
      </c>
      <c r="H2393" t="s">
        <v>6890</v>
      </c>
      <c r="I2393" s="10" t="str">
        <f>IFERROR(LEFT(Table1[[#This Row],[ratingOld]],SEARCH("|", Table1[[#This Row],[ratingOld]])-2), AVERAGE(Table1[Ratings]))</f>
        <v>4</v>
      </c>
      <c r="J2393" s="1" t="str">
        <f>IF(Table1[[#This Row],[numBuyers]]&lt;&gt;"None",LEFT(Table1[[#This Row],[numBuyers]],SEARCH(" ",Table1[[#This Row],[numBuyers]])-1), "None")</f>
        <v>384</v>
      </c>
      <c r="K2393" s="1">
        <f>IFERROR(LEFT(Table1[[#This Row],[Column1]],SEARCH("k", Table1[[#This Row],[Column1]])-1), 0)</f>
        <v>0</v>
      </c>
      <c r="L2393" s="16" t="str">
        <f>IF(Table1[[#This Row],[Column2]]=0, Table1[[#This Row],[Column1]], Table1[[#This Row],[Column2]]*1000)</f>
        <v>384</v>
      </c>
      <c r="M2393" s="14" t="str">
        <f>IFERROR(MID(Table1[[#This Row],[price]],SEARCH("¹",Table1[[#This Row],[price]])+1, 10), MID(Table1[[#This Row],[price]],SEARCH("Rs. ",Table1[[#This Row],[price]])+4, 10))</f>
        <v>659</v>
      </c>
      <c r="N2393" s="6" t="str">
        <f>IF(ISNUMBER(SEARCH("Men", Table1[[#This Row],[name]])), "Men", "Women")</f>
        <v>Men</v>
      </c>
      <c r="O2393" s="6"/>
      <c r="P2393" s="6"/>
    </row>
    <row r="2394" spans="1:16" ht="19.8" customHeight="1" x14ac:dyDescent="0.3">
      <c r="A2394" t="s">
        <v>7903</v>
      </c>
      <c r="B2394" t="s">
        <v>8737</v>
      </c>
      <c r="C2394" t="s">
        <v>383</v>
      </c>
      <c r="D2394" t="s">
        <v>88</v>
      </c>
      <c r="E2394" s="1" t="s">
        <v>8738</v>
      </c>
      <c r="F2394" t="s">
        <v>3237</v>
      </c>
      <c r="G2394" s="1" t="s">
        <v>8739</v>
      </c>
      <c r="H2394" t="s">
        <v>2276</v>
      </c>
      <c r="I2394" s="10" t="str">
        <f>IFERROR(LEFT(Table1[[#This Row],[ratingOld]],SEARCH("|", Table1[[#This Row],[ratingOld]])-2), AVERAGE(Table1[Ratings]))</f>
        <v>4.3</v>
      </c>
      <c r="J2394" s="1" t="str">
        <f>IF(Table1[[#This Row],[numBuyers]]&lt;&gt;"None",LEFT(Table1[[#This Row],[numBuyers]],SEARCH(" ",Table1[[#This Row],[numBuyers]])-1), "None")</f>
        <v>438</v>
      </c>
      <c r="K2394" s="1">
        <f>IFERROR(LEFT(Table1[[#This Row],[Column1]],SEARCH("k", Table1[[#This Row],[Column1]])-1), 0)</f>
        <v>0</v>
      </c>
      <c r="L2394" s="16" t="str">
        <f>IF(Table1[[#This Row],[Column2]]=0, Table1[[#This Row],[Column1]], Table1[[#This Row],[Column2]]*1000)</f>
        <v>438</v>
      </c>
      <c r="M2394" s="14" t="str">
        <f>IFERROR(MID(Table1[[#This Row],[price]],SEARCH("¹",Table1[[#This Row],[price]])+1, 10), MID(Table1[[#This Row],[price]],SEARCH("Rs. ",Table1[[#This Row],[price]])+4, 10))</f>
        <v>989</v>
      </c>
      <c r="N2394" s="6" t="str">
        <f>IF(ISNUMBER(SEARCH("Men", Table1[[#This Row],[name]])), "Men", "Women")</f>
        <v>Men</v>
      </c>
      <c r="O2394" s="6"/>
      <c r="P2394" s="6"/>
    </row>
    <row r="2395" spans="1:16" ht="19.8" hidden="1" customHeight="1" x14ac:dyDescent="0.3">
      <c r="A2395" t="s">
        <v>8035</v>
      </c>
      <c r="B2395" t="s">
        <v>8740</v>
      </c>
      <c r="C2395" t="s">
        <v>7885</v>
      </c>
      <c r="D2395" t="s">
        <v>8741</v>
      </c>
      <c r="E2395" s="1" t="s">
        <v>8742</v>
      </c>
      <c r="F2395" t="s">
        <v>3237</v>
      </c>
      <c r="G2395" t="s">
        <v>21</v>
      </c>
      <c r="H2395" t="s">
        <v>21</v>
      </c>
      <c r="I2395" s="1" t="str">
        <f ca="1">IFERROR(LEFT(Table1[[#This Row],[ratingOld]],SEARCH("|", Table1[[#This Row],[ratingOld]])-2), AVERAGE(Table1[Ratings]))</f>
        <v>4.4</v>
      </c>
      <c r="J2395" s="1" t="str">
        <f>IF(Table1[[#This Row],[numBuyers]]&lt;&gt;"None",LEFT(Table1[[#This Row],[numBuyers]],SEARCH(" ",Table1[[#This Row],[numBuyers]])-1), "None")</f>
        <v>None</v>
      </c>
      <c r="K2395" s="1">
        <f>IFERROR(LEFT(Table1[[#This Row],[Column1]],SEARCH("k", Table1[[#This Row],[Column1]])-1), 0)</f>
        <v>0</v>
      </c>
      <c r="L2395" s="6" t="str">
        <f>IF(Table1[[#This Row],[Column2]]=0, Table1[[#This Row],[Column1]], Table1[[#This Row],[Column2]]*1000)</f>
        <v>None</v>
      </c>
      <c r="M2395" s="6" t="str">
        <f>IFERROR(MID(Table1[[#This Row],[price]],SEARCH("¹",Table1[[#This Row],[price]])+1, 10), MID(Table1[[#This Row],[price]],SEARCH("Rs. ",Table1[[#This Row],[price]])+4, 10))</f>
        <v>739</v>
      </c>
      <c r="N2395" s="6" t="str">
        <f>IF(ISNUMBER(SEARCH("Men", Table1[[#This Row],[name]])), "Men", "Women")</f>
        <v>Women</v>
      </c>
      <c r="O2395" s="6" t="str">
        <f>TRIM(RIGHT(SUBSTITUTE(Table1[[#This Row],[name]], " ", REPT(" ", 100)), 100))</f>
        <v>Kurta</v>
      </c>
      <c r="P239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Brown</v>
      </c>
    </row>
    <row r="2396" spans="1:16" ht="19.8" customHeight="1" x14ac:dyDescent="0.3">
      <c r="A2396" t="s">
        <v>3201</v>
      </c>
      <c r="B2396" t="s">
        <v>8203</v>
      </c>
      <c r="C2396" t="s">
        <v>719</v>
      </c>
      <c r="D2396" t="s">
        <v>1065</v>
      </c>
      <c r="E2396" s="1" t="s">
        <v>8743</v>
      </c>
      <c r="F2396" t="s">
        <v>3237</v>
      </c>
      <c r="G2396" s="1" t="s">
        <v>8744</v>
      </c>
      <c r="H2396" t="s">
        <v>2759</v>
      </c>
      <c r="I2396" s="10" t="str">
        <f>IFERROR(LEFT(Table1[[#This Row],[ratingOld]],SEARCH("|", Table1[[#This Row],[ratingOld]])-2), AVERAGE(Table1[Ratings]))</f>
        <v>4</v>
      </c>
      <c r="J2396" s="1" t="str">
        <f>IF(Table1[[#This Row],[numBuyers]]&lt;&gt;"None",LEFT(Table1[[#This Row],[numBuyers]],SEARCH(" ",Table1[[#This Row],[numBuyers]])-1), "None")</f>
        <v>44</v>
      </c>
      <c r="K2396" s="1">
        <f>IFERROR(LEFT(Table1[[#This Row],[Column1]],SEARCH("k", Table1[[#This Row],[Column1]])-1), 0)</f>
        <v>0</v>
      </c>
      <c r="L2396" s="16" t="str">
        <f>IF(Table1[[#This Row],[Column2]]=0, Table1[[#This Row],[Column1]], Table1[[#This Row],[Column2]]*1000)</f>
        <v>44</v>
      </c>
      <c r="M2396" s="14" t="str">
        <f>IFERROR(MID(Table1[[#This Row],[price]],SEARCH("¹",Table1[[#This Row],[price]])+1, 10), MID(Table1[[#This Row],[price]],SEARCH("Rs. ",Table1[[#This Row],[price]])+4, 10))</f>
        <v>1019</v>
      </c>
      <c r="N2396" s="6" t="str">
        <f>IF(ISNUMBER(SEARCH("Men", Table1[[#This Row],[name]])), "Men", "Women")</f>
        <v>Men</v>
      </c>
      <c r="O2396" s="6"/>
      <c r="P2396" s="6"/>
    </row>
    <row r="2397" spans="1:16" ht="19.8" customHeight="1" x14ac:dyDescent="0.3">
      <c r="A2397" t="s">
        <v>8065</v>
      </c>
      <c r="B2397" t="s">
        <v>8745</v>
      </c>
      <c r="C2397" t="s">
        <v>7543</v>
      </c>
      <c r="D2397" t="s">
        <v>300</v>
      </c>
      <c r="E2397" t="s">
        <v>8746</v>
      </c>
      <c r="F2397" s="1" t="s">
        <v>8539</v>
      </c>
      <c r="G2397" s="1" t="s">
        <v>3397</v>
      </c>
      <c r="H2397" t="s">
        <v>1500</v>
      </c>
      <c r="I2397" s="10" t="str">
        <f>IFERROR(LEFT(Table1[[#This Row],[ratingOld]],SEARCH("|", Table1[[#This Row],[ratingOld]])-2), AVERAGE(Table1[Ratings]))</f>
        <v>4.2</v>
      </c>
      <c r="J2397" s="1" t="str">
        <f>IF(Table1[[#This Row],[numBuyers]]&lt;&gt;"None",LEFT(Table1[[#This Row],[numBuyers]],SEARCH(" ",Table1[[#This Row],[numBuyers]])-1), "None")</f>
        <v>5.5k</v>
      </c>
      <c r="K2397" s="1" t="str">
        <f>IFERROR(LEFT(Table1[[#This Row],[Column1]],SEARCH("k", Table1[[#This Row],[Column1]])-1), 0)</f>
        <v>5.5</v>
      </c>
      <c r="L2397" s="16">
        <f>IF(Table1[[#This Row],[Column2]]=0, Table1[[#This Row],[Column1]], Table1[[#This Row],[Column2]]*1000)</f>
        <v>5500</v>
      </c>
      <c r="M2397" s="14" t="str">
        <f>IFERROR(MID(Table1[[#This Row],[price]],SEARCH("¹",Table1[[#This Row],[price]])+1, 10), MID(Table1[[#This Row],[price]],SEARCH("Rs. ",Table1[[#This Row],[price]])+4, 10))</f>
        <v>436</v>
      </c>
      <c r="N2397" s="6" t="str">
        <f>IF(ISNUMBER(SEARCH("Men", Table1[[#This Row],[name]])), "Men", "Women")</f>
        <v>Men</v>
      </c>
      <c r="O2397" s="6"/>
      <c r="P2397" s="6"/>
    </row>
    <row r="2398" spans="1:16" ht="19.8" customHeight="1" x14ac:dyDescent="0.3">
      <c r="A2398" t="s">
        <v>7809</v>
      </c>
      <c r="B2398" t="s">
        <v>8747</v>
      </c>
      <c r="C2398" t="s">
        <v>8748</v>
      </c>
      <c r="D2398" t="s">
        <v>1711</v>
      </c>
      <c r="E2398" s="1" t="s">
        <v>8749</v>
      </c>
      <c r="F2398" t="s">
        <v>3237</v>
      </c>
      <c r="G2398" s="1" t="s">
        <v>8750</v>
      </c>
      <c r="H2398" t="s">
        <v>8751</v>
      </c>
      <c r="I2398" s="10" t="str">
        <f>IFERROR(LEFT(Table1[[#This Row],[ratingOld]],SEARCH("|", Table1[[#This Row],[ratingOld]])-2), AVERAGE(Table1[Ratings]))</f>
        <v>4.2</v>
      </c>
      <c r="J2398" s="1" t="str">
        <f>IF(Table1[[#This Row],[numBuyers]]&lt;&gt;"None",LEFT(Table1[[#This Row],[numBuyers]],SEARCH(" ",Table1[[#This Row],[numBuyers]])-1), "None")</f>
        <v>948</v>
      </c>
      <c r="K2398" s="1">
        <f>IFERROR(LEFT(Table1[[#This Row],[Column1]],SEARCH("k", Table1[[#This Row],[Column1]])-1), 0)</f>
        <v>0</v>
      </c>
      <c r="L2398" s="16" t="str">
        <f>IF(Table1[[#This Row],[Column2]]=0, Table1[[#This Row],[Column1]], Table1[[#This Row],[Column2]]*1000)</f>
        <v>948</v>
      </c>
      <c r="M2398" s="14" t="str">
        <f>IFERROR(MID(Table1[[#This Row],[price]],SEARCH("¹",Table1[[#This Row],[price]])+1, 10), MID(Table1[[#This Row],[price]],SEARCH("Rs. ",Table1[[#This Row],[price]])+4, 10))</f>
        <v>1117</v>
      </c>
      <c r="N2398" s="6" t="str">
        <f>IF(ISNUMBER(SEARCH("Men", Table1[[#This Row],[name]])), "Men", "Women")</f>
        <v>Men</v>
      </c>
      <c r="O2398" s="6"/>
      <c r="P2398" s="6"/>
    </row>
    <row r="2399" spans="1:16" ht="19.8" customHeight="1" x14ac:dyDescent="0.3">
      <c r="A2399" t="s">
        <v>8105</v>
      </c>
      <c r="B2399" t="s">
        <v>8752</v>
      </c>
      <c r="C2399" t="s">
        <v>8753</v>
      </c>
      <c r="D2399" t="s">
        <v>749</v>
      </c>
      <c r="E2399" t="s">
        <v>8754</v>
      </c>
      <c r="F2399" s="1" t="s">
        <v>8539</v>
      </c>
      <c r="G2399" s="1" t="s">
        <v>8755</v>
      </c>
      <c r="H2399" t="s">
        <v>1286</v>
      </c>
      <c r="I2399" s="10" t="str">
        <f>IFERROR(LEFT(Table1[[#This Row],[ratingOld]],SEARCH("|", Table1[[#This Row],[ratingOld]])-2), AVERAGE(Table1[Ratings]))</f>
        <v>4.3</v>
      </c>
      <c r="J2399" s="1" t="str">
        <f>IF(Table1[[#This Row],[numBuyers]]&lt;&gt;"None",LEFT(Table1[[#This Row],[numBuyers]],SEARCH(" ",Table1[[#This Row],[numBuyers]])-1), "None")</f>
        <v>743</v>
      </c>
      <c r="K2399" s="1">
        <f>IFERROR(LEFT(Table1[[#This Row],[Column1]],SEARCH("k", Table1[[#This Row],[Column1]])-1), 0)</f>
        <v>0</v>
      </c>
      <c r="L2399" s="16" t="str">
        <f>IF(Table1[[#This Row],[Column2]]=0, Table1[[#This Row],[Column1]], Table1[[#This Row],[Column2]]*1000)</f>
        <v>743</v>
      </c>
      <c r="M2399" s="14" t="str">
        <f>IFERROR(MID(Table1[[#This Row],[price]],SEARCH("¹",Table1[[#This Row],[price]])+1, 10), MID(Table1[[#This Row],[price]],SEARCH("Rs. ",Table1[[#This Row],[price]])+4, 10))</f>
        <v>1275</v>
      </c>
      <c r="N2399" s="6" t="str">
        <f>IF(ISNUMBER(SEARCH("Men", Table1[[#This Row],[name]])), "Men", "Women")</f>
        <v>Women</v>
      </c>
      <c r="O2399" s="6"/>
      <c r="P2399" s="6"/>
    </row>
    <row r="2400" spans="1:16" ht="19.8" customHeight="1" x14ac:dyDescent="0.3">
      <c r="A2400" t="s">
        <v>8756</v>
      </c>
      <c r="B2400" t="s">
        <v>8757</v>
      </c>
      <c r="C2400" t="s">
        <v>8758</v>
      </c>
      <c r="D2400" t="s">
        <v>526</v>
      </c>
      <c r="E2400" t="s">
        <v>8759</v>
      </c>
      <c r="F2400" s="1" t="s">
        <v>8760</v>
      </c>
      <c r="G2400" s="1" t="s">
        <v>8761</v>
      </c>
      <c r="H2400" t="s">
        <v>3768</v>
      </c>
      <c r="I2400" s="10" t="str">
        <f>IFERROR(LEFT(Table1[[#This Row],[ratingOld]],SEARCH("|", Table1[[#This Row],[ratingOld]])-2), AVERAGE(Table1[Ratings]))</f>
        <v>4.4</v>
      </c>
      <c r="J2400" s="1" t="str">
        <f>IF(Table1[[#This Row],[numBuyers]]&lt;&gt;"None",LEFT(Table1[[#This Row],[numBuyers]],SEARCH(" ",Table1[[#This Row],[numBuyers]])-1), "None")</f>
        <v>13k</v>
      </c>
      <c r="K2400" s="1" t="str">
        <f>IFERROR(LEFT(Table1[[#This Row],[Column1]],SEARCH("k", Table1[[#This Row],[Column1]])-1), 0)</f>
        <v>13</v>
      </c>
      <c r="L2400" s="16">
        <f>IF(Table1[[#This Row],[Column2]]=0, Table1[[#This Row],[Column1]], Table1[[#This Row],[Column2]]*1000)</f>
        <v>13000</v>
      </c>
      <c r="M2400" s="14" t="str">
        <f>IFERROR(MID(Table1[[#This Row],[price]],SEARCH("¹",Table1[[#This Row],[price]])+1, 10), MID(Table1[[#This Row],[price]],SEARCH("Rs. ",Table1[[#This Row],[price]])+4, 10))</f>
        <v>146</v>
      </c>
      <c r="N2400" s="6" t="str">
        <f>IF(ISNUMBER(SEARCH("Men", Table1[[#This Row],[name]])), "Men", "Women")</f>
        <v>Women</v>
      </c>
      <c r="O2400" s="6"/>
      <c r="P2400" s="6"/>
    </row>
    <row r="2401" spans="1:16" ht="19.8" customHeight="1" x14ac:dyDescent="0.3">
      <c r="A2401" t="s">
        <v>7796</v>
      </c>
      <c r="B2401" t="s">
        <v>8762</v>
      </c>
      <c r="C2401" t="s">
        <v>8410</v>
      </c>
      <c r="D2401" t="s">
        <v>88</v>
      </c>
      <c r="E2401" s="1" t="s">
        <v>8763</v>
      </c>
      <c r="F2401" s="1" t="s">
        <v>8764</v>
      </c>
      <c r="G2401" s="1" t="s">
        <v>8765</v>
      </c>
      <c r="H2401" t="s">
        <v>8766</v>
      </c>
      <c r="I2401" s="10" t="str">
        <f>IFERROR(LEFT(Table1[[#This Row],[ratingOld]],SEARCH("|", Table1[[#This Row],[ratingOld]])-2), AVERAGE(Table1[Ratings]))</f>
        <v>4.2</v>
      </c>
      <c r="J2401" s="1" t="str">
        <f>IF(Table1[[#This Row],[numBuyers]]&lt;&gt;"None",LEFT(Table1[[#This Row],[numBuyers]],SEARCH(" ",Table1[[#This Row],[numBuyers]])-1), "None")</f>
        <v>950</v>
      </c>
      <c r="K2401" s="1">
        <f>IFERROR(LEFT(Table1[[#This Row],[Column1]],SEARCH("k", Table1[[#This Row],[Column1]])-1), 0)</f>
        <v>0</v>
      </c>
      <c r="L2401" s="16" t="str">
        <f>IF(Table1[[#This Row],[Column2]]=0, Table1[[#This Row],[Column1]], Table1[[#This Row],[Column2]]*1000)</f>
        <v>950</v>
      </c>
      <c r="M2401" s="14" t="str">
        <f>IFERROR(MID(Table1[[#This Row],[price]],SEARCH("¹",Table1[[#This Row],[price]])+1, 10), MID(Table1[[#This Row],[price]],SEARCH("Rs. ",Table1[[#This Row],[price]])+4, 10))</f>
        <v>1814</v>
      </c>
      <c r="N2401" s="6" t="str">
        <f>IF(ISNUMBER(SEARCH("Men", Table1[[#This Row],[name]])), "Men", "Women")</f>
        <v>Women</v>
      </c>
      <c r="O2401" s="6"/>
      <c r="P2401" s="6"/>
    </row>
    <row r="2402" spans="1:16" ht="19.8" customHeight="1" x14ac:dyDescent="0.3">
      <c r="A2402" t="s">
        <v>127</v>
      </c>
      <c r="B2402" t="s">
        <v>1231</v>
      </c>
      <c r="C2402" t="s">
        <v>1232</v>
      </c>
      <c r="D2402" t="s">
        <v>235</v>
      </c>
      <c r="E2402" s="1" t="s">
        <v>1233</v>
      </c>
      <c r="F2402" s="1" t="s">
        <v>1234</v>
      </c>
      <c r="G2402" s="1" t="s">
        <v>245</v>
      </c>
      <c r="H2402" t="s">
        <v>78</v>
      </c>
      <c r="I2402" s="10" t="str">
        <f>IFERROR(LEFT(Table1[[#This Row],[ratingOld]],SEARCH("|", Table1[[#This Row],[ratingOld]])-2), AVERAGE(Table1[Ratings]))</f>
        <v>4.1</v>
      </c>
      <c r="J2402" s="1" t="str">
        <f>IF(Table1[[#This Row],[numBuyers]]&lt;&gt;"None",LEFT(Table1[[#This Row],[numBuyers]],SEARCH(" ",Table1[[#This Row],[numBuyers]])-1), "None")</f>
        <v>1.2k</v>
      </c>
      <c r="K2402" s="1" t="str">
        <f>IFERROR(LEFT(Table1[[#This Row],[Column1]],SEARCH("k", Table1[[#This Row],[Column1]])-1), 0)</f>
        <v>1.2</v>
      </c>
      <c r="L2402" s="16">
        <f>IF(Table1[[#This Row],[Column2]]=0, Table1[[#This Row],[Column1]], Table1[[#This Row],[Column2]]*1000)</f>
        <v>1200</v>
      </c>
      <c r="M2402" s="14" t="str">
        <f>IFERROR(MID(Table1[[#This Row],[price]],SEARCH("¹",Table1[[#This Row],[price]])+1, 10), MID(Table1[[#This Row],[price]],SEARCH("Rs. ",Table1[[#This Row],[price]])+4, 10))</f>
        <v>734</v>
      </c>
      <c r="N2402" s="6" t="str">
        <f>IF(ISNUMBER(SEARCH("Men", Table1[[#This Row],[name]])), "Men", "Women")</f>
        <v>Women</v>
      </c>
      <c r="O2402" s="6"/>
      <c r="P2402" s="6"/>
    </row>
    <row r="2403" spans="1:16" ht="19.8" customHeight="1" x14ac:dyDescent="0.3">
      <c r="A2403" t="s">
        <v>120</v>
      </c>
      <c r="B2403" t="s">
        <v>486</v>
      </c>
      <c r="C2403" t="s">
        <v>122</v>
      </c>
      <c r="D2403" t="s">
        <v>123</v>
      </c>
      <c r="E2403" t="s">
        <v>26</v>
      </c>
      <c r="F2403" s="1" t="s">
        <v>487</v>
      </c>
      <c r="G2403" s="1" t="s">
        <v>8767</v>
      </c>
      <c r="H2403" t="s">
        <v>8768</v>
      </c>
      <c r="I2403" s="10" t="str">
        <f>IFERROR(LEFT(Table1[[#This Row],[ratingOld]],SEARCH("|", Table1[[#This Row],[ratingOld]])-2), AVERAGE(Table1[Ratings]))</f>
        <v>4</v>
      </c>
      <c r="J2403" s="1" t="str">
        <f>IF(Table1[[#This Row],[numBuyers]]&lt;&gt;"None",LEFT(Table1[[#This Row],[numBuyers]],SEARCH(" ",Table1[[#This Row],[numBuyers]])-1), "None")</f>
        <v>323</v>
      </c>
      <c r="K2403" s="1">
        <f>IFERROR(LEFT(Table1[[#This Row],[Column1]],SEARCH("k", Table1[[#This Row],[Column1]])-1), 0)</f>
        <v>0</v>
      </c>
      <c r="L2403" s="16" t="str">
        <f>IF(Table1[[#This Row],[Column2]]=0, Table1[[#This Row],[Column1]], Table1[[#This Row],[Column2]]*1000)</f>
        <v>323</v>
      </c>
      <c r="M2403" s="14" t="str">
        <f>IFERROR(MID(Table1[[#This Row],[price]],SEARCH("¹",Table1[[#This Row],[price]])+1, 10), MID(Table1[[#This Row],[price]],SEARCH("Rs. ",Table1[[#This Row],[price]])+4, 10))</f>
        <v>1699</v>
      </c>
      <c r="N2403" s="6" t="str">
        <f>IF(ISNUMBER(SEARCH("Men", Table1[[#This Row],[name]])), "Men", "Women")</f>
        <v>Women</v>
      </c>
      <c r="O2403" s="6"/>
      <c r="P2403" s="6"/>
    </row>
    <row r="2404" spans="1:16" ht="19.8" customHeight="1" x14ac:dyDescent="0.3">
      <c r="A2404" t="s">
        <v>8105</v>
      </c>
      <c r="B2404" t="s">
        <v>8769</v>
      </c>
      <c r="C2404" t="s">
        <v>5349</v>
      </c>
      <c r="D2404" t="s">
        <v>887</v>
      </c>
      <c r="E2404" s="1" t="s">
        <v>8770</v>
      </c>
      <c r="F2404" s="1" t="s">
        <v>8771</v>
      </c>
      <c r="G2404" s="1" t="s">
        <v>8772</v>
      </c>
      <c r="H2404" t="s">
        <v>8773</v>
      </c>
      <c r="I2404" s="10" t="str">
        <f>IFERROR(LEFT(Table1[[#This Row],[ratingOld]],SEARCH("|", Table1[[#This Row],[ratingOld]])-2), AVERAGE(Table1[Ratings]))</f>
        <v>4.2</v>
      </c>
      <c r="J2404" s="1" t="str">
        <f>IF(Table1[[#This Row],[numBuyers]]&lt;&gt;"None",LEFT(Table1[[#This Row],[numBuyers]],SEARCH(" ",Table1[[#This Row],[numBuyers]])-1), "None")</f>
        <v>992</v>
      </c>
      <c r="K2404" s="1">
        <f>IFERROR(LEFT(Table1[[#This Row],[Column1]],SEARCH("k", Table1[[#This Row],[Column1]])-1), 0)</f>
        <v>0</v>
      </c>
      <c r="L2404" s="16" t="str">
        <f>IF(Table1[[#This Row],[Column2]]=0, Table1[[#This Row],[Column1]], Table1[[#This Row],[Column2]]*1000)</f>
        <v>992</v>
      </c>
      <c r="M2404" s="14" t="str">
        <f>IFERROR(MID(Table1[[#This Row],[price]],SEARCH("¹",Table1[[#This Row],[price]])+1, 10), MID(Table1[[#This Row],[price]],SEARCH("Rs. ",Table1[[#This Row],[price]])+4, 10))</f>
        <v>1322</v>
      </c>
      <c r="N2404" s="6" t="str">
        <f>IF(ISNUMBER(SEARCH("Men", Table1[[#This Row],[name]])), "Men", "Women")</f>
        <v>Women</v>
      </c>
      <c r="O2404" s="6"/>
      <c r="P2404" s="6"/>
    </row>
    <row r="2405" spans="1:16" ht="19.8" hidden="1" customHeight="1" x14ac:dyDescent="0.3">
      <c r="A2405" t="s">
        <v>8035</v>
      </c>
      <c r="B2405" t="s">
        <v>8774</v>
      </c>
      <c r="C2405" t="s">
        <v>37</v>
      </c>
      <c r="D2405" t="s">
        <v>188</v>
      </c>
      <c r="E2405" s="1" t="s">
        <v>8775</v>
      </c>
      <c r="F2405" t="s">
        <v>3237</v>
      </c>
      <c r="G2405" t="s">
        <v>21</v>
      </c>
      <c r="H2405" t="s">
        <v>21</v>
      </c>
      <c r="I2405" s="1" t="str">
        <f ca="1">IFERROR(LEFT(Table1[[#This Row],[ratingOld]],SEARCH("|", Table1[[#This Row],[ratingOld]])-2), AVERAGE(Table1[Ratings]))</f>
        <v>4.4</v>
      </c>
      <c r="J2405" s="1" t="str">
        <f>IF(Table1[[#This Row],[numBuyers]]&lt;&gt;"None",LEFT(Table1[[#This Row],[numBuyers]],SEARCH(" ",Table1[[#This Row],[numBuyers]])-1), "None")</f>
        <v>None</v>
      </c>
      <c r="K2405" s="1">
        <f>IFERROR(LEFT(Table1[[#This Row],[Column1]],SEARCH("k", Table1[[#This Row],[Column1]])-1), 0)</f>
        <v>0</v>
      </c>
      <c r="L2405" s="6" t="str">
        <f>IF(Table1[[#This Row],[Column2]]=0, Table1[[#This Row],[Column1]], Table1[[#This Row],[Column2]]*1000)</f>
        <v>None</v>
      </c>
      <c r="M2405" s="6" t="str">
        <f>IFERROR(MID(Table1[[#This Row],[price]],SEARCH("¹",Table1[[#This Row],[price]])+1, 10), MID(Table1[[#This Row],[price]],SEARCH("Rs. ",Table1[[#This Row],[price]])+4, 10))</f>
        <v>999</v>
      </c>
      <c r="N2405" s="6" t="str">
        <f>IF(ISNUMBER(SEARCH("Men", Table1[[#This Row],[name]])), "Men", "Women")</f>
        <v>Women</v>
      </c>
      <c r="O2405" s="6" t="str">
        <f>TRIM(RIGHT(SUBSTITUTE(Table1[[#This Row],[name]], " ", REPT(" ", 100)), 100))</f>
        <v>Kurta</v>
      </c>
      <c r="P240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Yellow</v>
      </c>
    </row>
    <row r="2406" spans="1:16" ht="19.8" customHeight="1" x14ac:dyDescent="0.3">
      <c r="A2406" t="s">
        <v>7809</v>
      </c>
      <c r="B2406" t="s">
        <v>8776</v>
      </c>
      <c r="C2406" t="s">
        <v>5755</v>
      </c>
      <c r="D2406" t="s">
        <v>230</v>
      </c>
      <c r="E2406" s="1" t="s">
        <v>8777</v>
      </c>
      <c r="F2406" t="s">
        <v>3237</v>
      </c>
      <c r="G2406" s="1" t="s">
        <v>8778</v>
      </c>
      <c r="H2406" t="s">
        <v>8779</v>
      </c>
      <c r="I2406" s="10" t="str">
        <f>IFERROR(LEFT(Table1[[#This Row],[ratingOld]],SEARCH("|", Table1[[#This Row],[ratingOld]])-2), AVERAGE(Table1[Ratings]))</f>
        <v>4.4</v>
      </c>
      <c r="J2406" s="1" t="str">
        <f>IF(Table1[[#This Row],[numBuyers]]&lt;&gt;"None",LEFT(Table1[[#This Row],[numBuyers]],SEARCH(" ",Table1[[#This Row],[numBuyers]])-1), "None")</f>
        <v>943</v>
      </c>
      <c r="K2406" s="1">
        <f>IFERROR(LEFT(Table1[[#This Row],[Column1]],SEARCH("k", Table1[[#This Row],[Column1]])-1), 0)</f>
        <v>0</v>
      </c>
      <c r="L2406" s="16" t="str">
        <f>IF(Table1[[#This Row],[Column2]]=0, Table1[[#This Row],[Column1]], Table1[[#This Row],[Column2]]*1000)</f>
        <v>943</v>
      </c>
      <c r="M2406" s="14" t="str">
        <f>IFERROR(MID(Table1[[#This Row],[price]],SEARCH("¹",Table1[[#This Row],[price]])+1, 10), MID(Table1[[#This Row],[price]],SEARCH("Rs. ",Table1[[#This Row],[price]])+4, 10))</f>
        <v>374</v>
      </c>
      <c r="N2406" s="6" t="str">
        <f>IF(ISNUMBER(SEARCH("Men", Table1[[#This Row],[name]])), "Men", "Women")</f>
        <v>Men</v>
      </c>
      <c r="O2406" s="6"/>
      <c r="P2406" s="6"/>
    </row>
    <row r="2407" spans="1:16" ht="19.8" customHeight="1" x14ac:dyDescent="0.3">
      <c r="A2407" t="s">
        <v>104</v>
      </c>
      <c r="B2407" t="s">
        <v>1249</v>
      </c>
      <c r="C2407" t="s">
        <v>482</v>
      </c>
      <c r="D2407" t="s">
        <v>21</v>
      </c>
      <c r="E2407" s="1" t="s">
        <v>1250</v>
      </c>
      <c r="F2407" s="1" t="s">
        <v>70</v>
      </c>
      <c r="G2407" s="1" t="s">
        <v>1251</v>
      </c>
      <c r="H2407" t="s">
        <v>1252</v>
      </c>
      <c r="I2407" s="10" t="str">
        <f>IFERROR(LEFT(Table1[[#This Row],[ratingOld]],SEARCH("|", Table1[[#This Row],[ratingOld]])-2), AVERAGE(Table1[Ratings]))</f>
        <v>4.1</v>
      </c>
      <c r="J2407" s="1" t="str">
        <f>IF(Table1[[#This Row],[numBuyers]]&lt;&gt;"None",LEFT(Table1[[#This Row],[numBuyers]],SEARCH(" ",Table1[[#This Row],[numBuyers]])-1), "None")</f>
        <v>121</v>
      </c>
      <c r="K2407" s="1">
        <f>IFERROR(LEFT(Table1[[#This Row],[Column1]],SEARCH("k", Table1[[#This Row],[Column1]])-1), 0)</f>
        <v>0</v>
      </c>
      <c r="L2407" s="16" t="str">
        <f>IF(Table1[[#This Row],[Column2]]=0, Table1[[#This Row],[Column1]], Table1[[#This Row],[Column2]]*1000)</f>
        <v>121</v>
      </c>
      <c r="M2407" s="14" t="str">
        <f>IFERROR(MID(Table1[[#This Row],[price]],SEARCH("¹",Table1[[#This Row],[price]])+1, 10), MID(Table1[[#This Row],[price]],SEARCH("Rs. ",Table1[[#This Row],[price]])+4, 10))</f>
        <v>3299</v>
      </c>
      <c r="N2407" s="6" t="str">
        <f>IF(ISNUMBER(SEARCH("Men", Table1[[#This Row],[name]])), "Men", "Women")</f>
        <v>Women</v>
      </c>
      <c r="O2407" s="6"/>
      <c r="P2407" s="6"/>
    </row>
    <row r="2408" spans="1:16" ht="19.8" customHeight="1" x14ac:dyDescent="0.3">
      <c r="A2408" t="s">
        <v>140</v>
      </c>
      <c r="B2408" t="s">
        <v>8387</v>
      </c>
      <c r="C2408" t="s">
        <v>6507</v>
      </c>
      <c r="D2408" t="s">
        <v>1645</v>
      </c>
      <c r="E2408" s="1" t="s">
        <v>8780</v>
      </c>
      <c r="F2408" t="s">
        <v>3237</v>
      </c>
      <c r="G2408" s="1" t="s">
        <v>955</v>
      </c>
      <c r="H2408" t="s">
        <v>820</v>
      </c>
      <c r="I2408" s="10" t="str">
        <f>IFERROR(LEFT(Table1[[#This Row],[ratingOld]],SEARCH("|", Table1[[#This Row],[ratingOld]])-2), AVERAGE(Table1[Ratings]))</f>
        <v>3.9</v>
      </c>
      <c r="J2408" s="1" t="str">
        <f>IF(Table1[[#This Row],[numBuyers]]&lt;&gt;"None",LEFT(Table1[[#This Row],[numBuyers]],SEARCH(" ",Table1[[#This Row],[numBuyers]])-1), "None")</f>
        <v>8</v>
      </c>
      <c r="K2408" s="1">
        <f>IFERROR(LEFT(Table1[[#This Row],[Column1]],SEARCH("k", Table1[[#This Row],[Column1]])-1), 0)</f>
        <v>0</v>
      </c>
      <c r="L2408" s="16" t="str">
        <f>IF(Table1[[#This Row],[Column2]]=0, Table1[[#This Row],[Column1]], Table1[[#This Row],[Column2]]*1000)</f>
        <v>8</v>
      </c>
      <c r="M2408" s="14" t="str">
        <f>IFERROR(MID(Table1[[#This Row],[price]],SEARCH("¹",Table1[[#This Row],[price]])+1, 10), MID(Table1[[#This Row],[price]],SEARCH("Rs. ",Table1[[#This Row],[price]])+4, 10))</f>
        <v>1511</v>
      </c>
      <c r="N2408" s="6" t="str">
        <f>IF(ISNUMBER(SEARCH("Men", Table1[[#This Row],[name]])), "Men", "Women")</f>
        <v>Women</v>
      </c>
      <c r="O2408" s="6"/>
      <c r="P2408" s="6"/>
    </row>
    <row r="2409" spans="1:16" ht="19.8" customHeight="1" x14ac:dyDescent="0.3">
      <c r="A2409" t="s">
        <v>7922</v>
      </c>
      <c r="B2409" t="s">
        <v>8781</v>
      </c>
      <c r="C2409" t="s">
        <v>8782</v>
      </c>
      <c r="D2409" t="s">
        <v>2395</v>
      </c>
      <c r="E2409" s="1" t="s">
        <v>8783</v>
      </c>
      <c r="F2409" t="s">
        <v>21</v>
      </c>
      <c r="G2409" s="1" t="s">
        <v>8784</v>
      </c>
      <c r="H2409" t="s">
        <v>8785</v>
      </c>
      <c r="I2409" s="10" t="str">
        <f>IFERROR(LEFT(Table1[[#This Row],[ratingOld]],SEARCH("|", Table1[[#This Row],[ratingOld]])-2), AVERAGE(Table1[Ratings]))</f>
        <v>4.2</v>
      </c>
      <c r="J2409" s="1" t="str">
        <f>IF(Table1[[#This Row],[numBuyers]]&lt;&gt;"None",LEFT(Table1[[#This Row],[numBuyers]],SEARCH(" ",Table1[[#This Row],[numBuyers]])-1), "None")</f>
        <v>24.3k</v>
      </c>
      <c r="K2409" s="1" t="str">
        <f>IFERROR(LEFT(Table1[[#This Row],[Column1]],SEARCH("k", Table1[[#This Row],[Column1]])-1), 0)</f>
        <v>24.3</v>
      </c>
      <c r="L2409" s="16">
        <f>IF(Table1[[#This Row],[Column2]]=0, Table1[[#This Row],[Column1]], Table1[[#This Row],[Column2]]*1000)</f>
        <v>24300</v>
      </c>
      <c r="M2409" s="14" t="str">
        <f>IFERROR(MID(Table1[[#This Row],[price]],SEARCH("¹",Table1[[#This Row],[price]])+1, 10), MID(Table1[[#This Row],[price]],SEARCH("Rs. ",Table1[[#This Row],[price]])+4, 10))</f>
        <v>1223</v>
      </c>
      <c r="N2409" s="6" t="str">
        <f>IF(ISNUMBER(SEARCH("Men", Table1[[#This Row],[name]])), "Men", "Women")</f>
        <v>Men</v>
      </c>
      <c r="O2409" s="6"/>
      <c r="P2409" s="6"/>
    </row>
    <row r="2410" spans="1:16" ht="19.8" customHeight="1" x14ac:dyDescent="0.3">
      <c r="A2410" t="s">
        <v>133</v>
      </c>
      <c r="B2410" t="s">
        <v>8786</v>
      </c>
      <c r="C2410" t="s">
        <v>8787</v>
      </c>
      <c r="D2410" t="s">
        <v>673</v>
      </c>
      <c r="E2410" t="s">
        <v>8788</v>
      </c>
      <c r="F2410" t="s">
        <v>7930</v>
      </c>
      <c r="G2410" s="1" t="s">
        <v>3256</v>
      </c>
      <c r="H2410" t="s">
        <v>1391</v>
      </c>
      <c r="I2410" s="10" t="str">
        <f>IFERROR(LEFT(Table1[[#This Row],[ratingOld]],SEARCH("|", Table1[[#This Row],[ratingOld]])-2), AVERAGE(Table1[Ratings]))</f>
        <v>4.3</v>
      </c>
      <c r="J2410" s="1" t="str">
        <f>IF(Table1[[#This Row],[numBuyers]]&lt;&gt;"None",LEFT(Table1[[#This Row],[numBuyers]],SEARCH(" ",Table1[[#This Row],[numBuyers]])-1), "None")</f>
        <v>1.5k</v>
      </c>
      <c r="K2410" s="1" t="str">
        <f>IFERROR(LEFT(Table1[[#This Row],[Column1]],SEARCH("k", Table1[[#This Row],[Column1]])-1), 0)</f>
        <v>1.5</v>
      </c>
      <c r="L2410" s="16">
        <f>IF(Table1[[#This Row],[Column2]]=0, Table1[[#This Row],[Column1]], Table1[[#This Row],[Column2]]*1000)</f>
        <v>1500</v>
      </c>
      <c r="M2410" s="14" t="str">
        <f>IFERROR(MID(Table1[[#This Row],[price]],SEARCH("¹",Table1[[#This Row],[price]])+1, 10), MID(Table1[[#This Row],[price]],SEARCH("Rs. ",Table1[[#This Row],[price]])+4, 10))</f>
        <v>971</v>
      </c>
      <c r="N2410" s="6" t="str">
        <f>IF(ISNUMBER(SEARCH("Men", Table1[[#This Row],[name]])), "Men", "Women")</f>
        <v>Men</v>
      </c>
      <c r="O2410" s="6"/>
      <c r="P2410" s="6"/>
    </row>
    <row r="2411" spans="1:16" ht="19.8" customHeight="1" x14ac:dyDescent="0.3">
      <c r="A2411" t="s">
        <v>8084</v>
      </c>
      <c r="B2411" t="s">
        <v>8789</v>
      </c>
      <c r="C2411" t="s">
        <v>3193</v>
      </c>
      <c r="D2411" t="s">
        <v>235</v>
      </c>
      <c r="E2411" s="1" t="s">
        <v>8790</v>
      </c>
      <c r="F2411" s="1" t="s">
        <v>8791</v>
      </c>
      <c r="G2411" s="1" t="s">
        <v>8792</v>
      </c>
      <c r="H2411" t="s">
        <v>3062</v>
      </c>
      <c r="I2411" s="10" t="str">
        <f>IFERROR(LEFT(Table1[[#This Row],[ratingOld]],SEARCH("|", Table1[[#This Row],[ratingOld]])-2), AVERAGE(Table1[Ratings]))</f>
        <v>4.1</v>
      </c>
      <c r="J2411" s="1" t="str">
        <f>IF(Table1[[#This Row],[numBuyers]]&lt;&gt;"None",LEFT(Table1[[#This Row],[numBuyers]],SEARCH(" ",Table1[[#This Row],[numBuyers]])-1), "None")</f>
        <v>106</v>
      </c>
      <c r="K2411" s="1">
        <f>IFERROR(LEFT(Table1[[#This Row],[Column1]],SEARCH("k", Table1[[#This Row],[Column1]])-1), 0)</f>
        <v>0</v>
      </c>
      <c r="L2411" s="16" t="str">
        <f>IF(Table1[[#This Row],[Column2]]=0, Table1[[#This Row],[Column1]], Table1[[#This Row],[Column2]]*1000)</f>
        <v>106</v>
      </c>
      <c r="M2411" s="14" t="str">
        <f>IFERROR(MID(Table1[[#This Row],[price]],SEARCH("¹",Table1[[#This Row],[price]])+1, 10), MID(Table1[[#This Row],[price]],SEARCH("Rs. ",Table1[[#This Row],[price]])+4, 10))</f>
        <v>1364</v>
      </c>
      <c r="N2411" s="6" t="str">
        <f>IF(ISNUMBER(SEARCH("Men", Table1[[#This Row],[name]])), "Men", "Women")</f>
        <v>Women</v>
      </c>
      <c r="O2411" s="6"/>
      <c r="P2411" s="6"/>
    </row>
    <row r="2412" spans="1:16" ht="19.8" customHeight="1" x14ac:dyDescent="0.3">
      <c r="A2412" t="s">
        <v>3012</v>
      </c>
      <c r="B2412" t="s">
        <v>8793</v>
      </c>
      <c r="C2412" t="s">
        <v>1972</v>
      </c>
      <c r="D2412" t="s">
        <v>21</v>
      </c>
      <c r="E2412" t="s">
        <v>8794</v>
      </c>
      <c r="F2412" t="s">
        <v>21</v>
      </c>
      <c r="G2412" s="1" t="s">
        <v>8795</v>
      </c>
      <c r="H2412" t="s">
        <v>3270</v>
      </c>
      <c r="I2412" s="10" t="str">
        <f>IFERROR(LEFT(Table1[[#This Row],[ratingOld]],SEARCH("|", Table1[[#This Row],[ratingOld]])-2), AVERAGE(Table1[Ratings]))</f>
        <v>4.5</v>
      </c>
      <c r="J2412" s="1" t="str">
        <f>IF(Table1[[#This Row],[numBuyers]]&lt;&gt;"None",LEFT(Table1[[#This Row],[numBuyers]],SEARCH(" ",Table1[[#This Row],[numBuyers]])-1), "None")</f>
        <v>389</v>
      </c>
      <c r="K2412" s="1">
        <f>IFERROR(LEFT(Table1[[#This Row],[Column1]],SEARCH("k", Table1[[#This Row],[Column1]])-1), 0)</f>
        <v>0</v>
      </c>
      <c r="L2412" s="16" t="str">
        <f>IF(Table1[[#This Row],[Column2]]=0, Table1[[#This Row],[Column1]], Table1[[#This Row],[Column2]]*1000)</f>
        <v>389</v>
      </c>
      <c r="M2412" s="14" t="str">
        <f>IFERROR(MID(Table1[[#This Row],[price]],SEARCH("¹",Table1[[#This Row],[price]])+1, 10), MID(Table1[[#This Row],[price]],SEARCH("Rs. ",Table1[[#This Row],[price]])+4, 10))</f>
        <v>1699</v>
      </c>
      <c r="N2412" s="6" t="str">
        <f>IF(ISNUMBER(SEARCH("Men", Table1[[#This Row],[name]])), "Men", "Women")</f>
        <v>Men</v>
      </c>
      <c r="O2412" s="6"/>
      <c r="P2412" s="6"/>
    </row>
    <row r="2413" spans="1:16" ht="19.8" customHeight="1" x14ac:dyDescent="0.3">
      <c r="A2413" t="s">
        <v>22</v>
      </c>
      <c r="B2413" t="s">
        <v>1258</v>
      </c>
      <c r="C2413" t="s">
        <v>80</v>
      </c>
      <c r="D2413" t="s">
        <v>1259</v>
      </c>
      <c r="E2413" t="s">
        <v>26</v>
      </c>
      <c r="F2413" t="s">
        <v>21</v>
      </c>
      <c r="G2413" s="1" t="s">
        <v>1260</v>
      </c>
      <c r="H2413" t="s">
        <v>1261</v>
      </c>
      <c r="I2413" s="10" t="str">
        <f>IFERROR(LEFT(Table1[[#This Row],[ratingOld]],SEARCH("|", Table1[[#This Row],[ratingOld]])-2), AVERAGE(Table1[Ratings]))</f>
        <v>4</v>
      </c>
      <c r="J2413" s="1" t="str">
        <f>IF(Table1[[#This Row],[numBuyers]]&lt;&gt;"None",LEFT(Table1[[#This Row],[numBuyers]],SEARCH(" ",Table1[[#This Row],[numBuyers]])-1), "None")</f>
        <v>738</v>
      </c>
      <c r="K2413" s="1">
        <f>IFERROR(LEFT(Table1[[#This Row],[Column1]],SEARCH("k", Table1[[#This Row],[Column1]])-1), 0)</f>
        <v>0</v>
      </c>
      <c r="L2413" s="16" t="str">
        <f>IF(Table1[[#This Row],[Column2]]=0, Table1[[#This Row],[Column1]], Table1[[#This Row],[Column2]]*1000)</f>
        <v>738</v>
      </c>
      <c r="M2413" s="14" t="str">
        <f>IFERROR(MID(Table1[[#This Row],[price]],SEARCH("¹",Table1[[#This Row],[price]])+1, 10), MID(Table1[[#This Row],[price]],SEARCH("Rs. ",Table1[[#This Row],[price]])+4, 10))</f>
        <v>1199</v>
      </c>
      <c r="N2413" s="6" t="str">
        <f>IF(ISNUMBER(SEARCH("Men", Table1[[#This Row],[name]])), "Men", "Women")</f>
        <v>Women</v>
      </c>
      <c r="O2413" s="6"/>
      <c r="P2413" s="6"/>
    </row>
    <row r="2414" spans="1:16" ht="19.8" customHeight="1" x14ac:dyDescent="0.3">
      <c r="A2414" t="s">
        <v>168</v>
      </c>
      <c r="B2414" t="s">
        <v>8796</v>
      </c>
      <c r="C2414" t="s">
        <v>8797</v>
      </c>
      <c r="D2414" t="s">
        <v>254</v>
      </c>
      <c r="E2414" s="1" t="s">
        <v>8798</v>
      </c>
      <c r="F2414" s="1" t="s">
        <v>2464</v>
      </c>
      <c r="G2414" s="1" t="s">
        <v>8799</v>
      </c>
      <c r="H2414" t="s">
        <v>6933</v>
      </c>
      <c r="I2414" s="10" t="str">
        <f>IFERROR(LEFT(Table1[[#This Row],[ratingOld]],SEARCH("|", Table1[[#This Row],[ratingOld]])-2), AVERAGE(Table1[Ratings]))</f>
        <v>4.6</v>
      </c>
      <c r="J2414" s="1" t="str">
        <f>IF(Table1[[#This Row],[numBuyers]]&lt;&gt;"None",LEFT(Table1[[#This Row],[numBuyers]],SEARCH(" ",Table1[[#This Row],[numBuyers]])-1), "None")</f>
        <v>136</v>
      </c>
      <c r="K2414" s="1">
        <f>IFERROR(LEFT(Table1[[#This Row],[Column1]],SEARCH("k", Table1[[#This Row],[Column1]])-1), 0)</f>
        <v>0</v>
      </c>
      <c r="L2414" s="16" t="str">
        <f>IF(Table1[[#This Row],[Column2]]=0, Table1[[#This Row],[Column1]], Table1[[#This Row],[Column2]]*1000)</f>
        <v>136</v>
      </c>
      <c r="M2414" s="14" t="str">
        <f>IFERROR(MID(Table1[[#This Row],[price]],SEARCH("¹",Table1[[#This Row],[price]])+1, 10), MID(Table1[[#This Row],[price]],SEARCH("Rs. ",Table1[[#This Row],[price]])+4, 10))</f>
        <v>4745</v>
      </c>
      <c r="N2414" s="6" t="str">
        <f>IF(ISNUMBER(SEARCH("Men", Table1[[#This Row],[name]])), "Men", "Women")</f>
        <v>Men</v>
      </c>
      <c r="O2414" s="6"/>
      <c r="P2414" s="6"/>
    </row>
    <row r="2415" spans="1:16" ht="19.8" hidden="1" customHeight="1" x14ac:dyDescent="0.3">
      <c r="A2415" t="s">
        <v>8035</v>
      </c>
      <c r="B2415" t="s">
        <v>8800</v>
      </c>
      <c r="C2415" t="s">
        <v>43</v>
      </c>
      <c r="D2415" t="s">
        <v>2736</v>
      </c>
      <c r="E2415" s="1" t="s">
        <v>8801</v>
      </c>
      <c r="F2415" t="s">
        <v>3237</v>
      </c>
      <c r="G2415" t="s">
        <v>21</v>
      </c>
      <c r="H2415" t="s">
        <v>21</v>
      </c>
      <c r="I2415" s="1" t="str">
        <f ca="1">IFERROR(LEFT(Table1[[#This Row],[ratingOld]],SEARCH("|", Table1[[#This Row],[ratingOld]])-2), AVERAGE(Table1[Ratings]))</f>
        <v>4.4</v>
      </c>
      <c r="J2415" s="1" t="str">
        <f>IF(Table1[[#This Row],[numBuyers]]&lt;&gt;"None",LEFT(Table1[[#This Row],[numBuyers]],SEARCH(" ",Table1[[#This Row],[numBuyers]])-1), "None")</f>
        <v>None</v>
      </c>
      <c r="K2415" s="1">
        <f>IFERROR(LEFT(Table1[[#This Row],[Column1]],SEARCH("k", Table1[[#This Row],[Column1]])-1), 0)</f>
        <v>0</v>
      </c>
      <c r="L2415" s="6" t="str">
        <f>IF(Table1[[#This Row],[Column2]]=0, Table1[[#This Row],[Column1]], Table1[[#This Row],[Column2]]*1000)</f>
        <v>None</v>
      </c>
      <c r="M2415" s="6" t="str">
        <f>IFERROR(MID(Table1[[#This Row],[price]],SEARCH("¹",Table1[[#This Row],[price]])+1, 10), MID(Table1[[#This Row],[price]],SEARCH("Rs. ",Table1[[#This Row],[price]])+4, 10))</f>
        <v>1299</v>
      </c>
      <c r="N2415" s="6" t="str">
        <f>IF(ISNUMBER(SEARCH("Men", Table1[[#This Row],[name]])), "Men", "Women")</f>
        <v>Women</v>
      </c>
      <c r="O2415" s="6" t="str">
        <f>TRIM(RIGHT(SUBSTITUTE(Table1[[#This Row],[name]], " ", REPT(" ", 100)), 100))</f>
        <v>Kurta</v>
      </c>
      <c r="P241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416" spans="1:16" ht="19.8" customHeight="1" x14ac:dyDescent="0.3">
      <c r="A2416" t="s">
        <v>240</v>
      </c>
      <c r="B2416" t="s">
        <v>8802</v>
      </c>
      <c r="C2416" t="s">
        <v>549</v>
      </c>
      <c r="D2416" t="s">
        <v>21</v>
      </c>
      <c r="E2416" s="1" t="s">
        <v>8803</v>
      </c>
      <c r="F2416" s="1" t="s">
        <v>8804</v>
      </c>
      <c r="G2416" s="1" t="s">
        <v>8805</v>
      </c>
      <c r="H2416" t="s">
        <v>4384</v>
      </c>
      <c r="I2416" s="10" t="str">
        <f>IFERROR(LEFT(Table1[[#This Row],[ratingOld]],SEARCH("|", Table1[[#This Row],[ratingOld]])-2), AVERAGE(Table1[Ratings]))</f>
        <v>4.1</v>
      </c>
      <c r="J2416" s="1" t="str">
        <f>IF(Table1[[#This Row],[numBuyers]]&lt;&gt;"None",LEFT(Table1[[#This Row],[numBuyers]],SEARCH(" ",Table1[[#This Row],[numBuyers]])-1), "None")</f>
        <v>7.8k</v>
      </c>
      <c r="K2416" s="1" t="str">
        <f>IFERROR(LEFT(Table1[[#This Row],[Column1]],SEARCH("k", Table1[[#This Row],[Column1]])-1), 0)</f>
        <v>7.8</v>
      </c>
      <c r="L2416" s="16">
        <f>IF(Table1[[#This Row],[Column2]]=0, Table1[[#This Row],[Column1]], Table1[[#This Row],[Column2]]*1000)</f>
        <v>7800</v>
      </c>
      <c r="M2416" s="14" t="str">
        <f>IFERROR(MID(Table1[[#This Row],[price]],SEARCH("¹",Table1[[#This Row],[price]])+1, 10), MID(Table1[[#This Row],[price]],SEARCH("Rs. ",Table1[[#This Row],[price]])+4, 10))</f>
        <v>2699</v>
      </c>
      <c r="N2416" s="6" t="str">
        <f>IF(ISNUMBER(SEARCH("Men", Table1[[#This Row],[name]])), "Men", "Women")</f>
        <v>Men</v>
      </c>
      <c r="O2416" s="6"/>
      <c r="P2416" s="6"/>
    </row>
    <row r="2417" spans="1:16" ht="19.8" customHeight="1" x14ac:dyDescent="0.3">
      <c r="A2417" t="s">
        <v>133</v>
      </c>
      <c r="B2417" t="s">
        <v>8806</v>
      </c>
      <c r="C2417" t="s">
        <v>17</v>
      </c>
      <c r="D2417" t="s">
        <v>88</v>
      </c>
      <c r="E2417" s="1" t="s">
        <v>8807</v>
      </c>
      <c r="F2417" t="s">
        <v>3237</v>
      </c>
      <c r="G2417" s="1" t="s">
        <v>8808</v>
      </c>
      <c r="H2417" t="s">
        <v>8809</v>
      </c>
      <c r="I2417" s="10" t="str">
        <f>IFERROR(LEFT(Table1[[#This Row],[ratingOld]],SEARCH("|", Table1[[#This Row],[ratingOld]])-2), AVERAGE(Table1[Ratings]))</f>
        <v>4.1</v>
      </c>
      <c r="J2417" s="1" t="str">
        <f>IF(Table1[[#This Row],[numBuyers]]&lt;&gt;"None",LEFT(Table1[[#This Row],[numBuyers]],SEARCH(" ",Table1[[#This Row],[numBuyers]])-1), "None")</f>
        <v>665</v>
      </c>
      <c r="K2417" s="1">
        <f>IFERROR(LEFT(Table1[[#This Row],[Column1]],SEARCH("k", Table1[[#This Row],[Column1]])-1), 0)</f>
        <v>0</v>
      </c>
      <c r="L2417" s="16" t="str">
        <f>IF(Table1[[#This Row],[Column2]]=0, Table1[[#This Row],[Column1]], Table1[[#This Row],[Column2]]*1000)</f>
        <v>665</v>
      </c>
      <c r="M2417" s="14" t="str">
        <f>IFERROR(MID(Table1[[#This Row],[price]],SEARCH("¹",Table1[[#This Row],[price]])+1, 10), MID(Table1[[#This Row],[price]],SEARCH("Rs. ",Table1[[#This Row],[price]])+4, 10))</f>
        <v>599</v>
      </c>
      <c r="N2417" s="6" t="str">
        <f>IF(ISNUMBER(SEARCH("Men", Table1[[#This Row],[name]])), "Men", "Women")</f>
        <v>Women</v>
      </c>
      <c r="O2417" s="6"/>
      <c r="P2417" s="6"/>
    </row>
    <row r="2418" spans="1:16" ht="19.8" customHeight="1" x14ac:dyDescent="0.3">
      <c r="A2418" t="s">
        <v>965</v>
      </c>
      <c r="B2418" t="s">
        <v>966</v>
      </c>
      <c r="C2418" t="s">
        <v>967</v>
      </c>
      <c r="D2418" t="s">
        <v>517</v>
      </c>
      <c r="E2418" t="s">
        <v>26</v>
      </c>
      <c r="F2418" s="1" t="s">
        <v>968</v>
      </c>
      <c r="G2418" s="1" t="s">
        <v>1263</v>
      </c>
      <c r="H2418" t="s">
        <v>1264</v>
      </c>
      <c r="I2418" s="10" t="str">
        <f>IFERROR(LEFT(Table1[[#This Row],[ratingOld]],SEARCH("|", Table1[[#This Row],[ratingOld]])-2), AVERAGE(Table1[Ratings]))</f>
        <v>4</v>
      </c>
      <c r="J2418" s="1" t="str">
        <f>IF(Table1[[#This Row],[numBuyers]]&lt;&gt;"None",LEFT(Table1[[#This Row],[numBuyers]],SEARCH(" ",Table1[[#This Row],[numBuyers]])-1), "None")</f>
        <v>73</v>
      </c>
      <c r="K2418" s="1">
        <f>IFERROR(LEFT(Table1[[#This Row],[Column1]],SEARCH("k", Table1[[#This Row],[Column1]])-1), 0)</f>
        <v>0</v>
      </c>
      <c r="L2418" s="16" t="str">
        <f>IF(Table1[[#This Row],[Column2]]=0, Table1[[#This Row],[Column1]], Table1[[#This Row],[Column2]]*1000)</f>
        <v>73</v>
      </c>
      <c r="M2418" s="14" t="str">
        <f>IFERROR(MID(Table1[[#This Row],[price]],SEARCH("¹",Table1[[#This Row],[price]])+1, 10), MID(Table1[[#This Row],[price]],SEARCH("Rs. ",Table1[[#This Row],[price]])+4, 10))</f>
        <v>1799</v>
      </c>
      <c r="N2418" s="6" t="str">
        <f>IF(ISNUMBER(SEARCH("Men", Table1[[#This Row],[name]])), "Men", "Women")</f>
        <v>Women</v>
      </c>
      <c r="O2418" s="6"/>
      <c r="P2418" s="6"/>
    </row>
    <row r="2419" spans="1:16" ht="19.8" customHeight="1" x14ac:dyDescent="0.3">
      <c r="A2419" t="s">
        <v>8669</v>
      </c>
      <c r="B2419" t="s">
        <v>8810</v>
      </c>
      <c r="C2419" t="s">
        <v>8811</v>
      </c>
      <c r="D2419" t="s">
        <v>2319</v>
      </c>
      <c r="E2419" s="1" t="s">
        <v>8812</v>
      </c>
      <c r="F2419" t="s">
        <v>3237</v>
      </c>
      <c r="G2419" s="1" t="s">
        <v>8813</v>
      </c>
      <c r="H2419" t="s">
        <v>8814</v>
      </c>
      <c r="I2419" s="10" t="str">
        <f>IFERROR(LEFT(Table1[[#This Row],[ratingOld]],SEARCH("|", Table1[[#This Row],[ratingOld]])-2), AVERAGE(Table1[Ratings]))</f>
        <v>4.1</v>
      </c>
      <c r="J2419" s="1" t="str">
        <f>IF(Table1[[#This Row],[numBuyers]]&lt;&gt;"None",LEFT(Table1[[#This Row],[numBuyers]],SEARCH(" ",Table1[[#This Row],[numBuyers]])-1), "None")</f>
        <v>596</v>
      </c>
      <c r="K2419" s="1">
        <f>IFERROR(LEFT(Table1[[#This Row],[Column1]],SEARCH("k", Table1[[#This Row],[Column1]])-1), 0)</f>
        <v>0</v>
      </c>
      <c r="L2419" s="16" t="str">
        <f>IF(Table1[[#This Row],[Column2]]=0, Table1[[#This Row],[Column1]], Table1[[#This Row],[Column2]]*1000)</f>
        <v>596</v>
      </c>
      <c r="M2419" s="14" t="str">
        <f>IFERROR(MID(Table1[[#This Row],[price]],SEARCH("¹",Table1[[#This Row],[price]])+1, 10), MID(Table1[[#This Row],[price]],SEARCH("Rs. ",Table1[[#This Row],[price]])+4, 10))</f>
        <v>776</v>
      </c>
      <c r="N2419" s="6" t="str">
        <f>IF(ISNUMBER(SEARCH("Men", Table1[[#This Row],[name]])), "Men", "Women")</f>
        <v>Women</v>
      </c>
      <c r="O2419" s="6"/>
      <c r="P2419" s="6"/>
    </row>
    <row r="2420" spans="1:16" ht="19.8" customHeight="1" x14ac:dyDescent="0.3">
      <c r="A2420" t="s">
        <v>8815</v>
      </c>
      <c r="B2420" t="s">
        <v>8816</v>
      </c>
      <c r="C2420" t="s">
        <v>8817</v>
      </c>
      <c r="D2420" t="s">
        <v>1578</v>
      </c>
      <c r="E2420" s="1" t="s">
        <v>8818</v>
      </c>
      <c r="F2420" s="1" t="s">
        <v>8247</v>
      </c>
      <c r="G2420" s="1" t="s">
        <v>8819</v>
      </c>
      <c r="H2420" t="s">
        <v>294</v>
      </c>
      <c r="I2420" s="10" t="str">
        <f>IFERROR(LEFT(Table1[[#This Row],[ratingOld]],SEARCH("|", Table1[[#This Row],[ratingOld]])-2), AVERAGE(Table1[Ratings]))</f>
        <v>3.5</v>
      </c>
      <c r="J2420" s="1" t="str">
        <f>IF(Table1[[#This Row],[numBuyers]]&lt;&gt;"None",LEFT(Table1[[#This Row],[numBuyers]],SEARCH(" ",Table1[[#This Row],[numBuyers]])-1), "None")</f>
        <v>28</v>
      </c>
      <c r="K2420" s="1">
        <f>IFERROR(LEFT(Table1[[#This Row],[Column1]],SEARCH("k", Table1[[#This Row],[Column1]])-1), 0)</f>
        <v>0</v>
      </c>
      <c r="L2420" s="16" t="str">
        <f>IF(Table1[[#This Row],[Column2]]=0, Table1[[#This Row],[Column1]], Table1[[#This Row],[Column2]]*1000)</f>
        <v>28</v>
      </c>
      <c r="M2420" s="14" t="str">
        <f>IFERROR(MID(Table1[[#This Row],[price]],SEARCH("¹",Table1[[#This Row],[price]])+1, 10), MID(Table1[[#This Row],[price]],SEARCH("Rs. ",Table1[[#This Row],[price]])+4, 10))</f>
        <v>417</v>
      </c>
      <c r="N2420" s="6" t="str">
        <f>IF(ISNUMBER(SEARCH("Men", Table1[[#This Row],[name]])), "Men", "Women")</f>
        <v>Men</v>
      </c>
      <c r="O2420" s="6"/>
      <c r="P2420" s="6"/>
    </row>
    <row r="2421" spans="1:16" ht="19.8" customHeight="1" x14ac:dyDescent="0.3">
      <c r="A2421" t="s">
        <v>8820</v>
      </c>
      <c r="B2421" t="s">
        <v>8821</v>
      </c>
      <c r="C2421" t="s">
        <v>1840</v>
      </c>
      <c r="D2421" t="s">
        <v>1711</v>
      </c>
      <c r="E2421" s="1" t="s">
        <v>8822</v>
      </c>
      <c r="F2421" t="s">
        <v>7930</v>
      </c>
      <c r="G2421" s="1" t="s">
        <v>8823</v>
      </c>
      <c r="H2421" t="s">
        <v>8824</v>
      </c>
      <c r="I2421" s="10" t="str">
        <f>IFERROR(LEFT(Table1[[#This Row],[ratingOld]],SEARCH("|", Table1[[#This Row],[ratingOld]])-2), AVERAGE(Table1[Ratings]))</f>
        <v>4.2</v>
      </c>
      <c r="J2421" s="1" t="str">
        <f>IF(Table1[[#This Row],[numBuyers]]&lt;&gt;"None",LEFT(Table1[[#This Row],[numBuyers]],SEARCH(" ",Table1[[#This Row],[numBuyers]])-1), "None")</f>
        <v>8.5k</v>
      </c>
      <c r="K2421" s="1" t="str">
        <f>IFERROR(LEFT(Table1[[#This Row],[Column1]],SEARCH("k", Table1[[#This Row],[Column1]])-1), 0)</f>
        <v>8.5</v>
      </c>
      <c r="L2421" s="16">
        <f>IF(Table1[[#This Row],[Column2]]=0, Table1[[#This Row],[Column1]], Table1[[#This Row],[Column2]]*1000)</f>
        <v>8500</v>
      </c>
      <c r="M2421" s="14" t="str">
        <f>IFERROR(MID(Table1[[#This Row],[price]],SEARCH("¹",Table1[[#This Row],[price]])+1, 10), MID(Table1[[#This Row],[price]],SEARCH("Rs. ",Table1[[#This Row],[price]])+4, 10))</f>
        <v>779</v>
      </c>
      <c r="N2421" s="6" t="str">
        <f>IF(ISNUMBER(SEARCH("Men", Table1[[#This Row],[name]])), "Men", "Women")</f>
        <v>Men</v>
      </c>
      <c r="O2421" s="6"/>
      <c r="P2421" s="6"/>
    </row>
    <row r="2422" spans="1:16" ht="19.8" customHeight="1" x14ac:dyDescent="0.3">
      <c r="A2422" t="s">
        <v>127</v>
      </c>
      <c r="B2422" t="s">
        <v>8825</v>
      </c>
      <c r="C2422" t="s">
        <v>17</v>
      </c>
      <c r="D2422" t="s">
        <v>88</v>
      </c>
      <c r="E2422" s="1" t="s">
        <v>8826</v>
      </c>
      <c r="F2422" t="s">
        <v>8827</v>
      </c>
      <c r="G2422" s="1" t="s">
        <v>8104</v>
      </c>
      <c r="H2422" t="s">
        <v>2121</v>
      </c>
      <c r="I2422" s="10" t="str">
        <f>IFERROR(LEFT(Table1[[#This Row],[ratingOld]],SEARCH("|", Table1[[#This Row],[ratingOld]])-2), AVERAGE(Table1[Ratings]))</f>
        <v>4.2</v>
      </c>
      <c r="J2422" s="1" t="str">
        <f>IF(Table1[[#This Row],[numBuyers]]&lt;&gt;"None",LEFT(Table1[[#This Row],[numBuyers]],SEARCH(" ",Table1[[#This Row],[numBuyers]])-1), "None")</f>
        <v>3k</v>
      </c>
      <c r="K2422" s="1" t="str">
        <f>IFERROR(LEFT(Table1[[#This Row],[Column1]],SEARCH("k", Table1[[#This Row],[Column1]])-1), 0)</f>
        <v>3</v>
      </c>
      <c r="L2422" s="16">
        <f>IF(Table1[[#This Row],[Column2]]=0, Table1[[#This Row],[Column1]], Table1[[#This Row],[Column2]]*1000)</f>
        <v>3000</v>
      </c>
      <c r="M2422" s="14" t="str">
        <f>IFERROR(MID(Table1[[#This Row],[price]],SEARCH("¹",Table1[[#This Row],[price]])+1, 10), MID(Table1[[#This Row],[price]],SEARCH("Rs. ",Table1[[#This Row],[price]])+4, 10))</f>
        <v>599</v>
      </c>
      <c r="N2422" s="6" t="str">
        <f>IF(ISNUMBER(SEARCH("Men", Table1[[#This Row],[name]])), "Men", "Women")</f>
        <v>Men</v>
      </c>
      <c r="O2422" s="6"/>
      <c r="P2422" s="6"/>
    </row>
    <row r="2423" spans="1:16" ht="19.8" customHeight="1" x14ac:dyDescent="0.3">
      <c r="A2423" t="s">
        <v>7809</v>
      </c>
      <c r="B2423" t="s">
        <v>8828</v>
      </c>
      <c r="C2423" t="s">
        <v>17</v>
      </c>
      <c r="D2423" t="s">
        <v>353</v>
      </c>
      <c r="E2423" s="1" t="s">
        <v>8829</v>
      </c>
      <c r="F2423" t="s">
        <v>3237</v>
      </c>
      <c r="G2423" s="1" t="s">
        <v>8830</v>
      </c>
      <c r="H2423" t="s">
        <v>8831</v>
      </c>
      <c r="I2423" s="10" t="str">
        <f>IFERROR(LEFT(Table1[[#This Row],[ratingOld]],SEARCH("|", Table1[[#This Row],[ratingOld]])-2), AVERAGE(Table1[Ratings]))</f>
        <v>3.9</v>
      </c>
      <c r="J2423" s="1" t="str">
        <f>IF(Table1[[#This Row],[numBuyers]]&lt;&gt;"None",LEFT(Table1[[#This Row],[numBuyers]],SEARCH(" ",Table1[[#This Row],[numBuyers]])-1), "None")</f>
        <v>628</v>
      </c>
      <c r="K2423" s="1">
        <f>IFERROR(LEFT(Table1[[#This Row],[Column1]],SEARCH("k", Table1[[#This Row],[Column1]])-1), 0)</f>
        <v>0</v>
      </c>
      <c r="L2423" s="16" t="str">
        <f>IF(Table1[[#This Row],[Column2]]=0, Table1[[#This Row],[Column1]], Table1[[#This Row],[Column2]]*1000)</f>
        <v>628</v>
      </c>
      <c r="M2423" s="14" t="str">
        <f>IFERROR(MID(Table1[[#This Row],[price]],SEARCH("¹",Table1[[#This Row],[price]])+1, 10), MID(Table1[[#This Row],[price]],SEARCH("Rs. ",Table1[[#This Row],[price]])+4, 10))</f>
        <v>599</v>
      </c>
      <c r="N2423" s="6" t="str">
        <f>IF(ISNUMBER(SEARCH("Men", Table1[[#This Row],[name]])), "Men", "Women")</f>
        <v>Men</v>
      </c>
      <c r="O2423" s="6"/>
      <c r="P2423" s="6"/>
    </row>
    <row r="2424" spans="1:16" ht="19.8" customHeight="1" x14ac:dyDescent="0.3">
      <c r="A2424" t="s">
        <v>104</v>
      </c>
      <c r="B2424" t="s">
        <v>1275</v>
      </c>
      <c r="C2424" t="s">
        <v>1276</v>
      </c>
      <c r="D2424" t="s">
        <v>215</v>
      </c>
      <c r="E2424" s="1" t="s">
        <v>1277</v>
      </c>
      <c r="F2424" s="1" t="s">
        <v>1278</v>
      </c>
      <c r="G2424" s="1" t="s">
        <v>1279</v>
      </c>
      <c r="H2424" t="s">
        <v>1280</v>
      </c>
      <c r="I2424" s="10" t="str">
        <f>IFERROR(LEFT(Table1[[#This Row],[ratingOld]],SEARCH("|", Table1[[#This Row],[ratingOld]])-2), AVERAGE(Table1[Ratings]))</f>
        <v>4.2</v>
      </c>
      <c r="J2424" s="1" t="str">
        <f>IF(Table1[[#This Row],[numBuyers]]&lt;&gt;"None",LEFT(Table1[[#This Row],[numBuyers]],SEARCH(" ",Table1[[#This Row],[numBuyers]])-1), "None")</f>
        <v>128</v>
      </c>
      <c r="K2424" s="1">
        <f>IFERROR(LEFT(Table1[[#This Row],[Column1]],SEARCH("k", Table1[[#This Row],[Column1]])-1), 0)</f>
        <v>0</v>
      </c>
      <c r="L2424" s="16" t="str">
        <f>IF(Table1[[#This Row],[Column2]]=0, Table1[[#This Row],[Column1]], Table1[[#This Row],[Column2]]*1000)</f>
        <v>128</v>
      </c>
      <c r="M2424" s="14" t="str">
        <f>IFERROR(MID(Table1[[#This Row],[price]],SEARCH("¹",Table1[[#This Row],[price]])+1, 10), MID(Table1[[#This Row],[price]],SEARCH("Rs. ",Table1[[#This Row],[price]])+4, 10))</f>
        <v>824</v>
      </c>
      <c r="N2424" s="6" t="str">
        <f>IF(ISNUMBER(SEARCH("Men", Table1[[#This Row],[name]])), "Men", "Women")</f>
        <v>Women</v>
      </c>
      <c r="O2424" s="6"/>
      <c r="P2424" s="6"/>
    </row>
    <row r="2425" spans="1:16" ht="19.8" customHeight="1" x14ac:dyDescent="0.3">
      <c r="A2425" t="s">
        <v>3201</v>
      </c>
      <c r="B2425" t="s">
        <v>8832</v>
      </c>
      <c r="C2425" t="s">
        <v>877</v>
      </c>
      <c r="D2425" t="s">
        <v>235</v>
      </c>
      <c r="E2425" s="1" t="s">
        <v>8833</v>
      </c>
      <c r="F2425" s="1" t="s">
        <v>8834</v>
      </c>
      <c r="G2425" s="1" t="s">
        <v>6335</v>
      </c>
      <c r="H2425" t="s">
        <v>924</v>
      </c>
      <c r="I2425" s="10" t="str">
        <f>IFERROR(LEFT(Table1[[#This Row],[ratingOld]],SEARCH("|", Table1[[#This Row],[ratingOld]])-2), AVERAGE(Table1[Ratings]))</f>
        <v>3.8</v>
      </c>
      <c r="J2425" s="1" t="str">
        <f>IF(Table1[[#This Row],[numBuyers]]&lt;&gt;"None",LEFT(Table1[[#This Row],[numBuyers]],SEARCH(" ",Table1[[#This Row],[numBuyers]])-1), "None")</f>
        <v>16</v>
      </c>
      <c r="K2425" s="1">
        <f>IFERROR(LEFT(Table1[[#This Row],[Column1]],SEARCH("k", Table1[[#This Row],[Column1]])-1), 0)</f>
        <v>0</v>
      </c>
      <c r="L2425" s="16" t="str">
        <f>IF(Table1[[#This Row],[Column2]]=0, Table1[[#This Row],[Column1]], Table1[[#This Row],[Column2]]*1000)</f>
        <v>16</v>
      </c>
      <c r="M2425" s="14" t="str">
        <f>IFERROR(MID(Table1[[#This Row],[price]],SEARCH("¹",Table1[[#This Row],[price]])+1, 10), MID(Table1[[#This Row],[price]],SEARCH("Rs. ",Table1[[#This Row],[price]])+4, 10))</f>
        <v>1049</v>
      </c>
      <c r="N2425" s="6" t="str">
        <f>IF(ISNUMBER(SEARCH("Men", Table1[[#This Row],[name]])), "Men", "Women")</f>
        <v>Men</v>
      </c>
      <c r="O2425" s="6"/>
      <c r="P2425" s="6"/>
    </row>
    <row r="2426" spans="1:16" ht="19.8" customHeight="1" x14ac:dyDescent="0.3">
      <c r="A2426" t="s">
        <v>1287</v>
      </c>
      <c r="B2426" t="s">
        <v>1288</v>
      </c>
      <c r="C2426" t="s">
        <v>1289</v>
      </c>
      <c r="D2426" t="s">
        <v>1290</v>
      </c>
      <c r="E2426" t="s">
        <v>1291</v>
      </c>
      <c r="F2426" t="s">
        <v>1292</v>
      </c>
      <c r="G2426" s="1" t="s">
        <v>1293</v>
      </c>
      <c r="H2426" t="s">
        <v>1181</v>
      </c>
      <c r="I2426" s="10" t="str">
        <f>IFERROR(LEFT(Table1[[#This Row],[ratingOld]],SEARCH("|", Table1[[#This Row],[ratingOld]])-2), AVERAGE(Table1[Ratings]))</f>
        <v>4.5</v>
      </c>
      <c r="J2426" s="1" t="str">
        <f>IF(Table1[[#This Row],[numBuyers]]&lt;&gt;"None",LEFT(Table1[[#This Row],[numBuyers]],SEARCH(" ",Table1[[#This Row],[numBuyers]])-1), "None")</f>
        <v>4.4k</v>
      </c>
      <c r="K2426" s="1" t="str">
        <f>IFERROR(LEFT(Table1[[#This Row],[Column1]],SEARCH("k", Table1[[#This Row],[Column1]])-1), 0)</f>
        <v>4.4</v>
      </c>
      <c r="L2426" s="16">
        <f>IF(Table1[[#This Row],[Column2]]=0, Table1[[#This Row],[Column1]], Table1[[#This Row],[Column2]]*1000)</f>
        <v>4400</v>
      </c>
      <c r="M2426" s="14" t="str">
        <f>IFERROR(MID(Table1[[#This Row],[price]],SEARCH("¹",Table1[[#This Row],[price]])+1, 10), MID(Table1[[#This Row],[price]],SEARCH("Rs. ",Table1[[#This Row],[price]])+4, 10))</f>
        <v>279</v>
      </c>
      <c r="N2426" s="6" t="str">
        <f>IF(ISNUMBER(SEARCH("Men", Table1[[#This Row],[name]])), "Men", "Women")</f>
        <v>Women</v>
      </c>
      <c r="O2426" s="6"/>
      <c r="P2426" s="6"/>
    </row>
    <row r="2427" spans="1:16" ht="19.8" customHeight="1" x14ac:dyDescent="0.3">
      <c r="A2427" t="s">
        <v>133</v>
      </c>
      <c r="B2427" t="s">
        <v>8835</v>
      </c>
      <c r="C2427" t="s">
        <v>8684</v>
      </c>
      <c r="D2427" t="s">
        <v>230</v>
      </c>
      <c r="E2427" s="1" t="s">
        <v>8836</v>
      </c>
      <c r="F2427" t="s">
        <v>3237</v>
      </c>
      <c r="G2427" s="1" t="s">
        <v>8837</v>
      </c>
      <c r="H2427" t="s">
        <v>6067</v>
      </c>
      <c r="I2427" s="10" t="str">
        <f>IFERROR(LEFT(Table1[[#This Row],[ratingOld]],SEARCH("|", Table1[[#This Row],[ratingOld]])-2), AVERAGE(Table1[Ratings]))</f>
        <v>4.3</v>
      </c>
      <c r="J2427" s="1" t="str">
        <f>IF(Table1[[#This Row],[numBuyers]]&lt;&gt;"None",LEFT(Table1[[#This Row],[numBuyers]],SEARCH(" ",Table1[[#This Row],[numBuyers]])-1), "None")</f>
        <v>198</v>
      </c>
      <c r="K2427" s="1">
        <f>IFERROR(LEFT(Table1[[#This Row],[Column1]],SEARCH("k", Table1[[#This Row],[Column1]])-1), 0)</f>
        <v>0</v>
      </c>
      <c r="L2427" s="16" t="str">
        <f>IF(Table1[[#This Row],[Column2]]=0, Table1[[#This Row],[Column1]], Table1[[#This Row],[Column2]]*1000)</f>
        <v>198</v>
      </c>
      <c r="M2427" s="14" t="str">
        <f>IFERROR(MID(Table1[[#This Row],[price]],SEARCH("¹",Table1[[#This Row],[price]])+1, 10), MID(Table1[[#This Row],[price]],SEARCH("Rs. ",Table1[[#This Row],[price]])+4, 10))</f>
        <v>665</v>
      </c>
      <c r="N2427" s="6" t="str">
        <f>IF(ISNUMBER(SEARCH("Men", Table1[[#This Row],[name]])), "Men", "Women")</f>
        <v>Women</v>
      </c>
      <c r="O2427" s="6"/>
      <c r="P2427" s="6"/>
    </row>
    <row r="2428" spans="1:16" ht="19.8" hidden="1" customHeight="1" x14ac:dyDescent="0.3">
      <c r="A2428" t="s">
        <v>8015</v>
      </c>
      <c r="B2428" t="s">
        <v>8838</v>
      </c>
      <c r="C2428" t="s">
        <v>187</v>
      </c>
      <c r="D2428" t="s">
        <v>1684</v>
      </c>
      <c r="E2428" s="1" t="s">
        <v>8839</v>
      </c>
      <c r="F2428" s="1" t="s">
        <v>8840</v>
      </c>
      <c r="G2428" t="s">
        <v>21</v>
      </c>
      <c r="H2428" t="s">
        <v>21</v>
      </c>
      <c r="I2428" s="1" t="str">
        <f ca="1">IFERROR(LEFT(Table1[[#This Row],[ratingOld]],SEARCH("|", Table1[[#This Row],[ratingOld]])-2), AVERAGE(Table1[Ratings]))</f>
        <v>4.4</v>
      </c>
      <c r="J2428" s="1" t="str">
        <f>IF(Table1[[#This Row],[numBuyers]]&lt;&gt;"None",LEFT(Table1[[#This Row],[numBuyers]],SEARCH(" ",Table1[[#This Row],[numBuyers]])-1), "None")</f>
        <v>None</v>
      </c>
      <c r="K2428" s="1">
        <f>IFERROR(LEFT(Table1[[#This Row],[Column1]],SEARCH("k", Table1[[#This Row],[Column1]])-1), 0)</f>
        <v>0</v>
      </c>
      <c r="L2428" s="6" t="str">
        <f>IF(Table1[[#This Row],[Column2]]=0, Table1[[#This Row],[Column1]], Table1[[#This Row],[Column2]]*1000)</f>
        <v>None</v>
      </c>
      <c r="M2428" s="6" t="str">
        <f>IFERROR(MID(Table1[[#This Row],[price]],SEARCH("¹",Table1[[#This Row],[price]])+1, 10), MID(Table1[[#This Row],[price]],SEARCH("Rs. ",Table1[[#This Row],[price]])+4, 10))</f>
        <v>1599</v>
      </c>
      <c r="N2428" s="6" t="str">
        <f>IF(ISNUMBER(SEARCH("Men", Table1[[#This Row],[name]])), "Men", "Women")</f>
        <v>Women</v>
      </c>
      <c r="O2428" s="6" t="str">
        <f>TRIM(RIGHT(SUBSTITUTE(Table1[[#This Row],[name]], " ", REPT(" ", 100)), 100))</f>
        <v>Dupatta</v>
      </c>
      <c r="P242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Green</v>
      </c>
    </row>
    <row r="2429" spans="1:16" ht="19.8" customHeight="1" x14ac:dyDescent="0.3">
      <c r="A2429" t="s">
        <v>7809</v>
      </c>
      <c r="B2429" t="s">
        <v>8841</v>
      </c>
      <c r="C2429" t="s">
        <v>8842</v>
      </c>
      <c r="D2429" t="s">
        <v>775</v>
      </c>
      <c r="E2429" s="1" t="s">
        <v>8843</v>
      </c>
      <c r="F2429" s="1" t="s">
        <v>7956</v>
      </c>
      <c r="G2429" s="1" t="s">
        <v>8844</v>
      </c>
      <c r="H2429" t="s">
        <v>78</v>
      </c>
      <c r="I2429" s="10" t="str">
        <f>IFERROR(LEFT(Table1[[#This Row],[ratingOld]],SEARCH("|", Table1[[#This Row],[ratingOld]])-2), AVERAGE(Table1[Ratings]))</f>
        <v>3.6</v>
      </c>
      <c r="J2429" s="1" t="str">
        <f>IF(Table1[[#This Row],[numBuyers]]&lt;&gt;"None",LEFT(Table1[[#This Row],[numBuyers]],SEARCH(" ",Table1[[#This Row],[numBuyers]])-1), "None")</f>
        <v>1.2k</v>
      </c>
      <c r="K2429" s="1" t="str">
        <f>IFERROR(LEFT(Table1[[#This Row],[Column1]],SEARCH("k", Table1[[#This Row],[Column1]])-1), 0)</f>
        <v>1.2</v>
      </c>
      <c r="L2429" s="16">
        <f>IF(Table1[[#This Row],[Column2]]=0, Table1[[#This Row],[Column1]], Table1[[#This Row],[Column2]]*1000)</f>
        <v>1200</v>
      </c>
      <c r="M2429" s="14" t="str">
        <f>IFERROR(MID(Table1[[#This Row],[price]],SEARCH("¹",Table1[[#This Row],[price]])+1, 10), MID(Table1[[#This Row],[price]],SEARCH("Rs. ",Table1[[#This Row],[price]])+4, 10))</f>
        <v>850</v>
      </c>
      <c r="N2429" s="6" t="str">
        <f>IF(ISNUMBER(SEARCH("Men", Table1[[#This Row],[name]])), "Men", "Women")</f>
        <v>Men</v>
      </c>
      <c r="O2429" s="6"/>
      <c r="P2429" s="6"/>
    </row>
    <row r="2430" spans="1:16" ht="19.8" customHeight="1" x14ac:dyDescent="0.3">
      <c r="A2430" t="s">
        <v>7872</v>
      </c>
      <c r="B2430" t="s">
        <v>8845</v>
      </c>
      <c r="C2430" t="s">
        <v>557</v>
      </c>
      <c r="D2430" t="s">
        <v>984</v>
      </c>
      <c r="E2430" s="1" t="s">
        <v>8846</v>
      </c>
      <c r="F2430" t="s">
        <v>3237</v>
      </c>
      <c r="G2430" s="1" t="s">
        <v>4088</v>
      </c>
      <c r="H2430" t="s">
        <v>1074</v>
      </c>
      <c r="I2430" s="10" t="str">
        <f>IFERROR(LEFT(Table1[[#This Row],[ratingOld]],SEARCH("|", Table1[[#This Row],[ratingOld]])-2), AVERAGE(Table1[Ratings]))</f>
        <v>4.1</v>
      </c>
      <c r="J2430" s="1" t="str">
        <f>IF(Table1[[#This Row],[numBuyers]]&lt;&gt;"None",LEFT(Table1[[#This Row],[numBuyers]],SEARCH(" ",Table1[[#This Row],[numBuyers]])-1), "None")</f>
        <v>2.6k</v>
      </c>
      <c r="K2430" s="1" t="str">
        <f>IFERROR(LEFT(Table1[[#This Row],[Column1]],SEARCH("k", Table1[[#This Row],[Column1]])-1), 0)</f>
        <v>2.6</v>
      </c>
      <c r="L2430" s="16">
        <f>IF(Table1[[#This Row],[Column2]]=0, Table1[[#This Row],[Column1]], Table1[[#This Row],[Column2]]*1000)</f>
        <v>2600</v>
      </c>
      <c r="M2430" s="14" t="str">
        <f>IFERROR(MID(Table1[[#This Row],[price]],SEARCH("¹",Table1[[#This Row],[price]])+1, 10), MID(Table1[[#This Row],[price]],SEARCH("Rs. ",Table1[[#This Row],[price]])+4, 10))</f>
        <v>1679</v>
      </c>
      <c r="N2430" s="6" t="str">
        <f>IF(ISNUMBER(SEARCH("Men", Table1[[#This Row],[name]])), "Men", "Women")</f>
        <v>Men</v>
      </c>
      <c r="O2430" s="6"/>
      <c r="P2430" s="6"/>
    </row>
    <row r="2431" spans="1:16" ht="19.8" customHeight="1" x14ac:dyDescent="0.3">
      <c r="A2431" t="s">
        <v>168</v>
      </c>
      <c r="B2431" t="s">
        <v>1294</v>
      </c>
      <c r="C2431" t="s">
        <v>1295</v>
      </c>
      <c r="D2431" t="s">
        <v>106</v>
      </c>
      <c r="E2431" s="1" t="s">
        <v>1296</v>
      </c>
      <c r="F2431" s="1" t="s">
        <v>1297</v>
      </c>
      <c r="G2431" s="1" t="s">
        <v>1298</v>
      </c>
      <c r="H2431" t="s">
        <v>1299</v>
      </c>
      <c r="I2431" s="10" t="str">
        <f>IFERROR(LEFT(Table1[[#This Row],[ratingOld]],SEARCH("|", Table1[[#This Row],[ratingOld]])-2), AVERAGE(Table1[Ratings]))</f>
        <v>3.8</v>
      </c>
      <c r="J2431" s="1" t="str">
        <f>IF(Table1[[#This Row],[numBuyers]]&lt;&gt;"None",LEFT(Table1[[#This Row],[numBuyers]],SEARCH(" ",Table1[[#This Row],[numBuyers]])-1), "None")</f>
        <v>53</v>
      </c>
      <c r="K2431" s="1">
        <f>IFERROR(LEFT(Table1[[#This Row],[Column1]],SEARCH("k", Table1[[#This Row],[Column1]])-1), 0)</f>
        <v>0</v>
      </c>
      <c r="L2431" s="16" t="str">
        <f>IF(Table1[[#This Row],[Column2]]=0, Table1[[#This Row],[Column1]], Table1[[#This Row],[Column2]]*1000)</f>
        <v>53</v>
      </c>
      <c r="M2431" s="14" t="str">
        <f>IFERROR(MID(Table1[[#This Row],[price]],SEARCH("¹",Table1[[#This Row],[price]])+1, 10), MID(Table1[[#This Row],[price]],SEARCH("Rs. ",Table1[[#This Row],[price]])+4, 10))</f>
        <v>2747</v>
      </c>
      <c r="N2431" s="6" t="str">
        <f>IF(ISNUMBER(SEARCH("Men", Table1[[#This Row],[name]])), "Men", "Women")</f>
        <v>Women</v>
      </c>
      <c r="O2431" s="6"/>
      <c r="P2431" s="6"/>
    </row>
    <row r="2432" spans="1:16" ht="19.8" customHeight="1" x14ac:dyDescent="0.3">
      <c r="A2432" t="s">
        <v>8847</v>
      </c>
      <c r="B2432" t="s">
        <v>8848</v>
      </c>
      <c r="C2432" t="s">
        <v>7811</v>
      </c>
      <c r="D2432" t="s">
        <v>1705</v>
      </c>
      <c r="E2432" s="1" t="s">
        <v>8849</v>
      </c>
      <c r="F2432" t="s">
        <v>7930</v>
      </c>
      <c r="G2432" s="1" t="s">
        <v>8850</v>
      </c>
      <c r="H2432" t="s">
        <v>3373</v>
      </c>
      <c r="I2432" s="10" t="str">
        <f>IFERROR(LEFT(Table1[[#This Row],[ratingOld]],SEARCH("|", Table1[[#This Row],[ratingOld]])-2), AVERAGE(Table1[Ratings]))</f>
        <v>4.6</v>
      </c>
      <c r="J2432" s="1" t="str">
        <f>IF(Table1[[#This Row],[numBuyers]]&lt;&gt;"None",LEFT(Table1[[#This Row],[numBuyers]],SEARCH(" ",Table1[[#This Row],[numBuyers]])-1), "None")</f>
        <v>19</v>
      </c>
      <c r="K2432" s="1">
        <f>IFERROR(LEFT(Table1[[#This Row],[Column1]],SEARCH("k", Table1[[#This Row],[Column1]])-1), 0)</f>
        <v>0</v>
      </c>
      <c r="L2432" s="16" t="str">
        <f>IF(Table1[[#This Row],[Column2]]=0, Table1[[#This Row],[Column1]], Table1[[#This Row],[Column2]]*1000)</f>
        <v>19</v>
      </c>
      <c r="M2432" s="14" t="str">
        <f>IFERROR(MID(Table1[[#This Row],[price]],SEARCH("¹",Table1[[#This Row],[price]])+1, 10), MID(Table1[[#This Row],[price]],SEARCH("Rs. ",Table1[[#This Row],[price]])+4, 10))</f>
        <v>887</v>
      </c>
      <c r="N2432" s="6" t="str">
        <f>IF(ISNUMBER(SEARCH("Men", Table1[[#This Row],[name]])), "Men", "Women")</f>
        <v>Women</v>
      </c>
      <c r="O2432" s="6"/>
      <c r="P2432" s="6"/>
    </row>
    <row r="2433" spans="1:16" ht="19.8" hidden="1" customHeight="1" x14ac:dyDescent="0.3">
      <c r="A2433" t="s">
        <v>7857</v>
      </c>
      <c r="B2433" t="s">
        <v>7858</v>
      </c>
      <c r="C2433" t="s">
        <v>80</v>
      </c>
      <c r="D2433" t="s">
        <v>88</v>
      </c>
      <c r="E2433" s="1" t="s">
        <v>8851</v>
      </c>
      <c r="F2433" t="s">
        <v>3237</v>
      </c>
      <c r="G2433" t="s">
        <v>21</v>
      </c>
      <c r="H2433" t="s">
        <v>21</v>
      </c>
      <c r="I2433" s="1" t="str">
        <f ca="1">IFERROR(LEFT(Table1[[#This Row],[ratingOld]],SEARCH("|", Table1[[#This Row],[ratingOld]])-2), AVERAGE(Table1[Ratings]))</f>
        <v>4.4</v>
      </c>
      <c r="J2433" s="1" t="str">
        <f>IF(Table1[[#This Row],[numBuyers]]&lt;&gt;"None",LEFT(Table1[[#This Row],[numBuyers]],SEARCH(" ",Table1[[#This Row],[numBuyers]])-1), "None")</f>
        <v>None</v>
      </c>
      <c r="K2433" s="1">
        <f>IFERROR(LEFT(Table1[[#This Row],[Column1]],SEARCH("k", Table1[[#This Row],[Column1]])-1), 0)</f>
        <v>0</v>
      </c>
      <c r="L2433" s="6" t="str">
        <f>IF(Table1[[#This Row],[Column2]]=0, Table1[[#This Row],[Column1]], Table1[[#This Row],[Column2]]*1000)</f>
        <v>None</v>
      </c>
      <c r="M2433" s="6" t="str">
        <f>IFERROR(MID(Table1[[#This Row],[price]],SEARCH("¹",Table1[[#This Row],[price]])+1, 10), MID(Table1[[#This Row],[price]],SEARCH("Rs. ",Table1[[#This Row],[price]])+4, 10))</f>
        <v>1199</v>
      </c>
      <c r="N2433" s="6" t="str">
        <f>IF(ISNUMBER(SEARCH("Men", Table1[[#This Row],[name]])), "Men", "Women")</f>
        <v>Women</v>
      </c>
      <c r="O2433" s="6" t="str">
        <f>TRIM(RIGHT(SUBSTITUTE(Table1[[#This Row],[name]], " ", REPT(" ", 100)), 100))</f>
        <v>Dress</v>
      </c>
      <c r="P243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434" spans="1:16" ht="19.8" customHeight="1" x14ac:dyDescent="0.3">
      <c r="A2434" t="s">
        <v>3201</v>
      </c>
      <c r="B2434" t="s">
        <v>8852</v>
      </c>
      <c r="C2434" t="s">
        <v>8003</v>
      </c>
      <c r="D2434" t="s">
        <v>4440</v>
      </c>
      <c r="E2434" s="1" t="s">
        <v>8853</v>
      </c>
      <c r="F2434" t="s">
        <v>7930</v>
      </c>
      <c r="G2434" s="1" t="s">
        <v>4283</v>
      </c>
      <c r="H2434" t="s">
        <v>1391</v>
      </c>
      <c r="I2434" s="10" t="str">
        <f>IFERROR(LEFT(Table1[[#This Row],[ratingOld]],SEARCH("|", Table1[[#This Row],[ratingOld]])-2), AVERAGE(Table1[Ratings]))</f>
        <v>4</v>
      </c>
      <c r="J2434" s="1" t="str">
        <f>IF(Table1[[#This Row],[numBuyers]]&lt;&gt;"None",LEFT(Table1[[#This Row],[numBuyers]],SEARCH(" ",Table1[[#This Row],[numBuyers]])-1), "None")</f>
        <v>1.5k</v>
      </c>
      <c r="K2434" s="1" t="str">
        <f>IFERROR(LEFT(Table1[[#This Row],[Column1]],SEARCH("k", Table1[[#This Row],[Column1]])-1), 0)</f>
        <v>1.5</v>
      </c>
      <c r="L2434" s="16">
        <f>IF(Table1[[#This Row],[Column2]]=0, Table1[[#This Row],[Column1]], Table1[[#This Row],[Column2]]*1000)</f>
        <v>1500</v>
      </c>
      <c r="M2434" s="14" t="str">
        <f>IFERROR(MID(Table1[[#This Row],[price]],SEARCH("¹",Table1[[#This Row],[price]])+1, 10), MID(Table1[[#This Row],[price]],SEARCH("Rs. ",Table1[[#This Row],[price]])+4, 10))</f>
        <v>712</v>
      </c>
      <c r="N2434" s="6" t="str">
        <f>IF(ISNUMBER(SEARCH("Men", Table1[[#This Row],[name]])), "Men", "Women")</f>
        <v>Men</v>
      </c>
      <c r="O2434" s="6"/>
      <c r="P2434" s="6"/>
    </row>
    <row r="2435" spans="1:16" ht="19.8" customHeight="1" x14ac:dyDescent="0.3">
      <c r="A2435" t="s">
        <v>140</v>
      </c>
      <c r="B2435" t="s">
        <v>8854</v>
      </c>
      <c r="C2435" t="s">
        <v>8003</v>
      </c>
      <c r="D2435" t="s">
        <v>4440</v>
      </c>
      <c r="E2435" s="1" t="s">
        <v>8855</v>
      </c>
      <c r="F2435" s="1" t="s">
        <v>8856</v>
      </c>
      <c r="G2435" s="1" t="s">
        <v>4226</v>
      </c>
      <c r="H2435" t="s">
        <v>924</v>
      </c>
      <c r="I2435" s="10" t="str">
        <f>IFERROR(LEFT(Table1[[#This Row],[ratingOld]],SEARCH("|", Table1[[#This Row],[ratingOld]])-2), AVERAGE(Table1[Ratings]))</f>
        <v>4.1</v>
      </c>
      <c r="J2435" s="1" t="str">
        <f>IF(Table1[[#This Row],[numBuyers]]&lt;&gt;"None",LEFT(Table1[[#This Row],[numBuyers]],SEARCH(" ",Table1[[#This Row],[numBuyers]])-1), "None")</f>
        <v>16</v>
      </c>
      <c r="K2435" s="1">
        <f>IFERROR(LEFT(Table1[[#This Row],[Column1]],SEARCH("k", Table1[[#This Row],[Column1]])-1), 0)</f>
        <v>0</v>
      </c>
      <c r="L2435" s="16" t="str">
        <f>IF(Table1[[#This Row],[Column2]]=0, Table1[[#This Row],[Column1]], Table1[[#This Row],[Column2]]*1000)</f>
        <v>16</v>
      </c>
      <c r="M2435" s="14" t="str">
        <f>IFERROR(MID(Table1[[#This Row],[price]],SEARCH("¹",Table1[[#This Row],[price]])+1, 10), MID(Table1[[#This Row],[price]],SEARCH("Rs. ",Table1[[#This Row],[price]])+4, 10))</f>
        <v>712</v>
      </c>
      <c r="N2435" s="6" t="str">
        <f>IF(ISNUMBER(SEARCH("Men", Table1[[#This Row],[name]])), "Men", "Women")</f>
        <v>Men</v>
      </c>
      <c r="O2435" s="6"/>
      <c r="P2435" s="6"/>
    </row>
    <row r="2436" spans="1:16" ht="19.8" hidden="1" customHeight="1" x14ac:dyDescent="0.3">
      <c r="A2436" t="s">
        <v>8857</v>
      </c>
      <c r="B2436" t="s">
        <v>8858</v>
      </c>
      <c r="C2436" t="s">
        <v>271</v>
      </c>
      <c r="D2436" t="s">
        <v>1684</v>
      </c>
      <c r="E2436" s="1" t="s">
        <v>8859</v>
      </c>
      <c r="F2436" s="1" t="s">
        <v>8860</v>
      </c>
      <c r="G2436" t="s">
        <v>21</v>
      </c>
      <c r="H2436" t="s">
        <v>21</v>
      </c>
      <c r="I2436" s="1" t="str">
        <f ca="1">IFERROR(LEFT(Table1[[#This Row],[ratingOld]],SEARCH("|", Table1[[#This Row],[ratingOld]])-2), AVERAGE(Table1[Ratings]))</f>
        <v>4.4</v>
      </c>
      <c r="J2436" s="1" t="str">
        <f>IF(Table1[[#This Row],[numBuyers]]&lt;&gt;"None",LEFT(Table1[[#This Row],[numBuyers]],SEARCH(" ",Table1[[#This Row],[numBuyers]])-1), "None")</f>
        <v>None</v>
      </c>
      <c r="K2436" s="1">
        <f>IFERROR(LEFT(Table1[[#This Row],[Column1]],SEARCH("k", Table1[[#This Row],[Column1]])-1), 0)</f>
        <v>0</v>
      </c>
      <c r="L2436" s="6" t="str">
        <f>IF(Table1[[#This Row],[Column2]]=0, Table1[[#This Row],[Column1]], Table1[[#This Row],[Column2]]*1000)</f>
        <v>None</v>
      </c>
      <c r="M2436" s="6" t="str">
        <f>IFERROR(MID(Table1[[#This Row],[price]],SEARCH("¹",Table1[[#This Row],[price]])+1, 10), MID(Table1[[#This Row],[price]],SEARCH("Rs. ",Table1[[#This Row],[price]])+4, 10))</f>
        <v>607</v>
      </c>
      <c r="N2436" s="6" t="str">
        <f>IF(ISNUMBER(SEARCH("Men", Table1[[#This Row],[name]])), "Men", "Women")</f>
        <v>Men</v>
      </c>
      <c r="O2436" s="6" t="str">
        <f>TRIM(RIGHT(SUBSTITUTE(Table1[[#This Row],[name]], " ", REPT(" ", 100)), 100))</f>
        <v>Trousers</v>
      </c>
      <c r="P243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437" spans="1:16" ht="19.8" customHeight="1" x14ac:dyDescent="0.3">
      <c r="A2437" t="s">
        <v>8861</v>
      </c>
      <c r="B2437" t="s">
        <v>8862</v>
      </c>
      <c r="C2437" t="s">
        <v>37</v>
      </c>
      <c r="D2437" t="s">
        <v>106</v>
      </c>
      <c r="E2437" s="1" t="s">
        <v>8863</v>
      </c>
      <c r="F2437" t="s">
        <v>3237</v>
      </c>
      <c r="G2437" s="1" t="s">
        <v>6156</v>
      </c>
      <c r="H2437" t="s">
        <v>2466</v>
      </c>
      <c r="I2437" s="10" t="str">
        <f>IFERROR(LEFT(Table1[[#This Row],[ratingOld]],SEARCH("|", Table1[[#This Row],[ratingOld]])-2), AVERAGE(Table1[Ratings]))</f>
        <v>4.3</v>
      </c>
      <c r="J2437" s="1" t="str">
        <f>IF(Table1[[#This Row],[numBuyers]]&lt;&gt;"None",LEFT(Table1[[#This Row],[numBuyers]],SEARCH(" ",Table1[[#This Row],[numBuyers]])-1), "None")</f>
        <v>207</v>
      </c>
      <c r="K2437" s="1">
        <f>IFERROR(LEFT(Table1[[#This Row],[Column1]],SEARCH("k", Table1[[#This Row],[Column1]])-1), 0)</f>
        <v>0</v>
      </c>
      <c r="L2437" s="16" t="str">
        <f>IF(Table1[[#This Row],[Column2]]=0, Table1[[#This Row],[Column1]], Table1[[#This Row],[Column2]]*1000)</f>
        <v>207</v>
      </c>
      <c r="M2437" s="14" t="str">
        <f>IFERROR(MID(Table1[[#This Row],[price]],SEARCH("¹",Table1[[#This Row],[price]])+1, 10), MID(Table1[[#This Row],[price]],SEARCH("Rs. ",Table1[[#This Row],[price]])+4, 10))</f>
        <v>999</v>
      </c>
      <c r="N2437" s="6" t="str">
        <f>IF(ISNUMBER(SEARCH("Men", Table1[[#This Row],[name]])), "Men", "Women")</f>
        <v>Men</v>
      </c>
      <c r="O2437" s="6"/>
      <c r="P2437" s="6"/>
    </row>
    <row r="2438" spans="1:16" ht="19.8" customHeight="1" x14ac:dyDescent="0.3">
      <c r="A2438" t="s">
        <v>35</v>
      </c>
      <c r="B2438" t="s">
        <v>1322</v>
      </c>
      <c r="C2438" t="s">
        <v>516</v>
      </c>
      <c r="D2438" t="s">
        <v>517</v>
      </c>
      <c r="E2438" t="s">
        <v>26</v>
      </c>
      <c r="F2438" s="1" t="s">
        <v>518</v>
      </c>
      <c r="G2438" s="1" t="s">
        <v>8864</v>
      </c>
      <c r="H2438" t="s">
        <v>8865</v>
      </c>
      <c r="I2438" s="10" t="str">
        <f>IFERROR(LEFT(Table1[[#This Row],[ratingOld]],SEARCH("|", Table1[[#This Row],[ratingOld]])-2), AVERAGE(Table1[Ratings]))</f>
        <v>4.1</v>
      </c>
      <c r="J2438" s="1" t="str">
        <f>IF(Table1[[#This Row],[numBuyers]]&lt;&gt;"None",LEFT(Table1[[#This Row],[numBuyers]],SEARCH(" ",Table1[[#This Row],[numBuyers]])-1), "None")</f>
        <v>585</v>
      </c>
      <c r="K2438" s="1">
        <f>IFERROR(LEFT(Table1[[#This Row],[Column1]],SEARCH("k", Table1[[#This Row],[Column1]])-1), 0)</f>
        <v>0</v>
      </c>
      <c r="L2438" s="16" t="str">
        <f>IF(Table1[[#This Row],[Column2]]=0, Table1[[#This Row],[Column1]], Table1[[#This Row],[Column2]]*1000)</f>
        <v>585</v>
      </c>
      <c r="M2438" s="14" t="str">
        <f>IFERROR(MID(Table1[[#This Row],[price]],SEARCH("¹",Table1[[#This Row],[price]])+1, 10), MID(Table1[[#This Row],[price]],SEARCH("Rs. ",Table1[[#This Row],[price]])+4, 10))</f>
        <v>2299</v>
      </c>
      <c r="N2438" s="6" t="str">
        <f>IF(ISNUMBER(SEARCH("Men", Table1[[#This Row],[name]])), "Men", "Women")</f>
        <v>Women</v>
      </c>
      <c r="O2438" s="6"/>
      <c r="P2438" s="6"/>
    </row>
    <row r="2439" spans="1:16" ht="19.8" customHeight="1" x14ac:dyDescent="0.3">
      <c r="A2439" t="s">
        <v>1270</v>
      </c>
      <c r="B2439" t="s">
        <v>8866</v>
      </c>
      <c r="C2439" t="s">
        <v>1272</v>
      </c>
      <c r="D2439" t="s">
        <v>21</v>
      </c>
      <c r="E2439" s="1" t="s">
        <v>8867</v>
      </c>
      <c r="F2439" s="1" t="s">
        <v>8868</v>
      </c>
      <c r="G2439" s="1" t="s">
        <v>218</v>
      </c>
      <c r="H2439" t="s">
        <v>190</v>
      </c>
      <c r="I2439" s="10" t="str">
        <f>IFERROR(LEFT(Table1[[#This Row],[ratingOld]],SEARCH("|", Table1[[#This Row],[ratingOld]])-2), AVERAGE(Table1[Ratings]))</f>
        <v>4.5</v>
      </c>
      <c r="J2439" s="1" t="str">
        <f>IF(Table1[[#This Row],[numBuyers]]&lt;&gt;"None",LEFT(Table1[[#This Row],[numBuyers]],SEARCH(" ",Table1[[#This Row],[numBuyers]])-1), "None")</f>
        <v>1k</v>
      </c>
      <c r="K2439" s="1" t="str">
        <f>IFERROR(LEFT(Table1[[#This Row],[Column1]],SEARCH("k", Table1[[#This Row],[Column1]])-1), 0)</f>
        <v>1</v>
      </c>
      <c r="L2439" s="16">
        <f>IF(Table1[[#This Row],[Column2]]=0, Table1[[#This Row],[Column1]], Table1[[#This Row],[Column2]]*1000)</f>
        <v>1000</v>
      </c>
      <c r="M2439" s="14" t="str">
        <f>IFERROR(MID(Table1[[#This Row],[price]],SEARCH("¹",Table1[[#This Row],[price]])+1, 10), MID(Table1[[#This Row],[price]],SEARCH("Rs. ",Table1[[#This Row],[price]])+4, 10))</f>
        <v>579</v>
      </c>
      <c r="N2439" s="6" t="str">
        <f>IF(ISNUMBER(SEARCH("Men", Table1[[#This Row],[name]])), "Men", "Women")</f>
        <v>Women</v>
      </c>
      <c r="O2439" s="6"/>
      <c r="P2439" s="6"/>
    </row>
    <row r="2440" spans="1:16" ht="19.8" customHeight="1" x14ac:dyDescent="0.3">
      <c r="A2440" t="s">
        <v>7809</v>
      </c>
      <c r="B2440" t="s">
        <v>8869</v>
      </c>
      <c r="C2440" t="s">
        <v>3391</v>
      </c>
      <c r="D2440" t="s">
        <v>1578</v>
      </c>
      <c r="E2440" s="1" t="s">
        <v>8870</v>
      </c>
      <c r="F2440" s="1" t="s">
        <v>8871</v>
      </c>
      <c r="G2440" s="1" t="s">
        <v>8872</v>
      </c>
      <c r="H2440" t="s">
        <v>1317</v>
      </c>
      <c r="I2440" s="10" t="str">
        <f>IFERROR(LEFT(Table1[[#This Row],[ratingOld]],SEARCH("|", Table1[[#This Row],[ratingOld]])-2), AVERAGE(Table1[Ratings]))</f>
        <v>3.7</v>
      </c>
      <c r="J2440" s="1" t="str">
        <f>IF(Table1[[#This Row],[numBuyers]]&lt;&gt;"None",LEFT(Table1[[#This Row],[numBuyers]],SEARCH(" ",Table1[[#This Row],[numBuyers]])-1), "None")</f>
        <v>1.7k</v>
      </c>
      <c r="K2440" s="1" t="str">
        <f>IFERROR(LEFT(Table1[[#This Row],[Column1]],SEARCH("k", Table1[[#This Row],[Column1]])-1), 0)</f>
        <v>1.7</v>
      </c>
      <c r="L2440" s="16">
        <f>IF(Table1[[#This Row],[Column2]]=0, Table1[[#This Row],[Column1]], Table1[[#This Row],[Column2]]*1000)</f>
        <v>1700</v>
      </c>
      <c r="M2440" s="14" t="str">
        <f>IFERROR(MID(Table1[[#This Row],[price]],SEARCH("¹",Table1[[#This Row],[price]])+1, 10), MID(Table1[[#This Row],[price]],SEARCH("Rs. ",Table1[[#This Row],[price]])+4, 10))</f>
        <v>990</v>
      </c>
      <c r="N2440" s="6" t="str">
        <f>IF(ISNUMBER(SEARCH("Men", Table1[[#This Row],[name]])), "Men", "Women")</f>
        <v>Men</v>
      </c>
      <c r="O2440" s="6"/>
      <c r="P2440" s="6"/>
    </row>
    <row r="2441" spans="1:16" ht="19.8" customHeight="1" x14ac:dyDescent="0.3">
      <c r="A2441" t="s">
        <v>8873</v>
      </c>
      <c r="B2441" t="s">
        <v>8874</v>
      </c>
      <c r="C2441" t="s">
        <v>8875</v>
      </c>
      <c r="D2441" t="s">
        <v>436</v>
      </c>
      <c r="E2441" t="s">
        <v>8876</v>
      </c>
      <c r="F2441" s="1" t="s">
        <v>8877</v>
      </c>
      <c r="G2441" s="1" t="s">
        <v>8878</v>
      </c>
      <c r="H2441" t="s">
        <v>8879</v>
      </c>
      <c r="I2441" s="10" t="str">
        <f>IFERROR(LEFT(Table1[[#This Row],[ratingOld]],SEARCH("|", Table1[[#This Row],[ratingOld]])-2), AVERAGE(Table1[Ratings]))</f>
        <v>4.6</v>
      </c>
      <c r="J2441" s="1" t="str">
        <f>IF(Table1[[#This Row],[numBuyers]]&lt;&gt;"None",LEFT(Table1[[#This Row],[numBuyers]],SEARCH(" ",Table1[[#This Row],[numBuyers]])-1), "None")</f>
        <v>432</v>
      </c>
      <c r="K2441" s="1">
        <f>IFERROR(LEFT(Table1[[#This Row],[Column1]],SEARCH("k", Table1[[#This Row],[Column1]])-1), 0)</f>
        <v>0</v>
      </c>
      <c r="L2441" s="16" t="str">
        <f>IF(Table1[[#This Row],[Column2]]=0, Table1[[#This Row],[Column1]], Table1[[#This Row],[Column2]]*1000)</f>
        <v>432</v>
      </c>
      <c r="M2441" s="14" t="str">
        <f>IFERROR(MID(Table1[[#This Row],[price]],SEARCH("¹",Table1[[#This Row],[price]])+1, 10), MID(Table1[[#This Row],[price]],SEARCH("Rs. ",Table1[[#This Row],[price]])+4, 10))</f>
        <v>2156</v>
      </c>
      <c r="N2441" s="6" t="str">
        <f>IF(ISNUMBER(SEARCH("Men", Table1[[#This Row],[name]])), "Men", "Women")</f>
        <v>Men</v>
      </c>
      <c r="O2441" s="6"/>
      <c r="P2441" s="6"/>
    </row>
    <row r="2442" spans="1:16" ht="19.8" customHeight="1" x14ac:dyDescent="0.3">
      <c r="A2442" t="s">
        <v>573</v>
      </c>
      <c r="B2442" t="s">
        <v>1350</v>
      </c>
      <c r="C2442" t="s">
        <v>848</v>
      </c>
      <c r="D2442" t="s">
        <v>21</v>
      </c>
      <c r="E2442" s="1" t="s">
        <v>1351</v>
      </c>
      <c r="F2442" t="s">
        <v>1352</v>
      </c>
      <c r="G2442" s="1" t="s">
        <v>1353</v>
      </c>
      <c r="H2442" t="s">
        <v>303</v>
      </c>
      <c r="I2442" s="10" t="str">
        <f>IFERROR(LEFT(Table1[[#This Row],[ratingOld]],SEARCH("|", Table1[[#This Row],[ratingOld]])-2), AVERAGE(Table1[Ratings]))</f>
        <v>4.5</v>
      </c>
      <c r="J2442" s="1" t="str">
        <f>IF(Table1[[#This Row],[numBuyers]]&lt;&gt;"None",LEFT(Table1[[#This Row],[numBuyers]],SEARCH(" ",Table1[[#This Row],[numBuyers]])-1), "None")</f>
        <v>3.2k</v>
      </c>
      <c r="K2442" s="1" t="str">
        <f>IFERROR(LEFT(Table1[[#This Row],[Column1]],SEARCH("k", Table1[[#This Row],[Column1]])-1), 0)</f>
        <v>3.2</v>
      </c>
      <c r="L2442" s="16">
        <f>IF(Table1[[#This Row],[Column2]]=0, Table1[[#This Row],[Column1]], Table1[[#This Row],[Column2]]*1000)</f>
        <v>3200</v>
      </c>
      <c r="M2442" s="14" t="str">
        <f>IFERROR(MID(Table1[[#This Row],[price]],SEARCH("¹",Table1[[#This Row],[price]])+1, 10), MID(Table1[[#This Row],[price]],SEARCH("Rs. ",Table1[[#This Row],[price]])+4, 10))</f>
        <v>210</v>
      </c>
      <c r="N2442" s="6" t="str">
        <f>IF(ISNUMBER(SEARCH("Men", Table1[[#This Row],[name]])), "Men", "Women")</f>
        <v>Women</v>
      </c>
      <c r="O2442" s="6"/>
      <c r="P2442" s="6"/>
    </row>
    <row r="2443" spans="1:16" ht="19.8" customHeight="1" x14ac:dyDescent="0.3">
      <c r="A2443" t="s">
        <v>8534</v>
      </c>
      <c r="B2443" t="s">
        <v>8880</v>
      </c>
      <c r="C2443" t="s">
        <v>8881</v>
      </c>
      <c r="D2443" t="s">
        <v>300</v>
      </c>
      <c r="E2443" s="1" t="s">
        <v>8882</v>
      </c>
      <c r="F2443" t="s">
        <v>3237</v>
      </c>
      <c r="G2443" s="1" t="s">
        <v>348</v>
      </c>
      <c r="H2443" t="s">
        <v>349</v>
      </c>
      <c r="I2443" s="10" t="str">
        <f>IFERROR(LEFT(Table1[[#This Row],[ratingOld]],SEARCH("|", Table1[[#This Row],[ratingOld]])-2), AVERAGE(Table1[Ratings]))</f>
        <v>4.3</v>
      </c>
      <c r="J2443" s="1" t="str">
        <f>IF(Table1[[#This Row],[numBuyers]]&lt;&gt;"None",LEFT(Table1[[#This Row],[numBuyers]],SEARCH(" ",Table1[[#This Row],[numBuyers]])-1), "None")</f>
        <v>2.4k</v>
      </c>
      <c r="K2443" s="1" t="str">
        <f>IFERROR(LEFT(Table1[[#This Row],[Column1]],SEARCH("k", Table1[[#This Row],[Column1]])-1), 0)</f>
        <v>2.4</v>
      </c>
      <c r="L2443" s="16">
        <f>IF(Table1[[#This Row],[Column2]]=0, Table1[[#This Row],[Column1]], Table1[[#This Row],[Column2]]*1000)</f>
        <v>2400</v>
      </c>
      <c r="M2443" s="14" t="str">
        <f>IFERROR(MID(Table1[[#This Row],[price]],SEARCH("¹",Table1[[#This Row],[price]])+1, 10), MID(Table1[[#This Row],[price]],SEARCH("Rs. ",Table1[[#This Row],[price]])+4, 10))</f>
        <v>968</v>
      </c>
      <c r="N2443" s="6" t="str">
        <f>IF(ISNUMBER(SEARCH("Men", Table1[[#This Row],[name]])), "Men", "Women")</f>
        <v>Men</v>
      </c>
      <c r="O2443" s="6"/>
      <c r="P2443" s="6"/>
    </row>
    <row r="2444" spans="1:16" ht="19.8" customHeight="1" x14ac:dyDescent="0.3">
      <c r="A2444" t="s">
        <v>8883</v>
      </c>
      <c r="B2444" t="s">
        <v>8884</v>
      </c>
      <c r="C2444" t="s">
        <v>8885</v>
      </c>
      <c r="D2444" t="s">
        <v>2294</v>
      </c>
      <c r="E2444" s="1" t="s">
        <v>8886</v>
      </c>
      <c r="F2444" t="s">
        <v>8887</v>
      </c>
      <c r="G2444" s="1" t="s">
        <v>4442</v>
      </c>
      <c r="H2444" t="s">
        <v>4443</v>
      </c>
      <c r="I2444" s="10" t="str">
        <f>IFERROR(LEFT(Table1[[#This Row],[ratingOld]],SEARCH("|", Table1[[#This Row],[ratingOld]])-2), AVERAGE(Table1[Ratings]))</f>
        <v>4.2</v>
      </c>
      <c r="J2444" s="1" t="str">
        <f>IF(Table1[[#This Row],[numBuyers]]&lt;&gt;"None",LEFT(Table1[[#This Row],[numBuyers]],SEARCH(" ",Table1[[#This Row],[numBuyers]])-1), "None")</f>
        <v>443</v>
      </c>
      <c r="K2444" s="1">
        <f>IFERROR(LEFT(Table1[[#This Row],[Column1]],SEARCH("k", Table1[[#This Row],[Column1]])-1), 0)</f>
        <v>0</v>
      </c>
      <c r="L2444" s="16" t="str">
        <f>IF(Table1[[#This Row],[Column2]]=0, Table1[[#This Row],[Column1]], Table1[[#This Row],[Column2]]*1000)</f>
        <v>443</v>
      </c>
      <c r="M2444" s="14" t="str">
        <f>IFERROR(MID(Table1[[#This Row],[price]],SEARCH("¹",Table1[[#This Row],[price]])+1, 10), MID(Table1[[#This Row],[price]],SEARCH("Rs. ",Table1[[#This Row],[price]])+4, 10))</f>
        <v>459</v>
      </c>
      <c r="N2444" s="6" t="str">
        <f>IF(ISNUMBER(SEARCH("Men", Table1[[#This Row],[name]])), "Men", "Women")</f>
        <v>Men</v>
      </c>
      <c r="O2444" s="6"/>
      <c r="P2444" s="6"/>
    </row>
    <row r="2445" spans="1:16" ht="19.8" customHeight="1" x14ac:dyDescent="0.3">
      <c r="A2445" t="s">
        <v>8888</v>
      </c>
      <c r="B2445" t="s">
        <v>8889</v>
      </c>
      <c r="C2445" t="s">
        <v>7909</v>
      </c>
      <c r="D2445" t="s">
        <v>201</v>
      </c>
      <c r="E2445" t="s">
        <v>8890</v>
      </c>
      <c r="F2445" t="s">
        <v>21</v>
      </c>
      <c r="G2445" s="1" t="s">
        <v>8891</v>
      </c>
      <c r="H2445" t="s">
        <v>8892</v>
      </c>
      <c r="I2445" s="10" t="str">
        <f>IFERROR(LEFT(Table1[[#This Row],[ratingOld]],SEARCH("|", Table1[[#This Row],[ratingOld]])-2), AVERAGE(Table1[Ratings]))</f>
        <v>4.5</v>
      </c>
      <c r="J2445" s="1" t="str">
        <f>IF(Table1[[#This Row],[numBuyers]]&lt;&gt;"None",LEFT(Table1[[#This Row],[numBuyers]],SEARCH(" ",Table1[[#This Row],[numBuyers]])-1), "None")</f>
        <v>919</v>
      </c>
      <c r="K2445" s="1">
        <f>IFERROR(LEFT(Table1[[#This Row],[Column1]],SEARCH("k", Table1[[#This Row],[Column1]])-1), 0)</f>
        <v>0</v>
      </c>
      <c r="L2445" s="16" t="str">
        <f>IF(Table1[[#This Row],[Column2]]=0, Table1[[#This Row],[Column1]], Table1[[#This Row],[Column2]]*1000)</f>
        <v>919</v>
      </c>
      <c r="M2445" s="14" t="str">
        <f>IFERROR(MID(Table1[[#This Row],[price]],SEARCH("¹",Table1[[#This Row],[price]])+1, 10), MID(Table1[[#This Row],[price]],SEARCH("Rs. ",Table1[[#This Row],[price]])+4, 10))</f>
        <v>735</v>
      </c>
      <c r="N2445" s="6" t="str">
        <f>IF(ISNUMBER(SEARCH("Men", Table1[[#This Row],[name]])), "Men", "Women")</f>
        <v>Women</v>
      </c>
      <c r="O2445" s="6"/>
      <c r="P2445" s="6"/>
    </row>
    <row r="2446" spans="1:16" ht="19.8" customHeight="1" x14ac:dyDescent="0.3">
      <c r="A2446" t="s">
        <v>6197</v>
      </c>
      <c r="B2446" t="s">
        <v>8893</v>
      </c>
      <c r="C2446" t="s">
        <v>1109</v>
      </c>
      <c r="D2446" t="s">
        <v>21</v>
      </c>
      <c r="E2446" s="1" t="s">
        <v>8894</v>
      </c>
      <c r="F2446" t="s">
        <v>3237</v>
      </c>
      <c r="G2446" s="1" t="s">
        <v>8895</v>
      </c>
      <c r="H2446" t="s">
        <v>8896</v>
      </c>
      <c r="I2446" s="10" t="str">
        <f>IFERROR(LEFT(Table1[[#This Row],[ratingOld]],SEARCH("|", Table1[[#This Row],[ratingOld]])-2), AVERAGE(Table1[Ratings]))</f>
        <v>4.6</v>
      </c>
      <c r="J2446" s="1" t="str">
        <f>IF(Table1[[#This Row],[numBuyers]]&lt;&gt;"None",LEFT(Table1[[#This Row],[numBuyers]],SEARCH(" ",Table1[[#This Row],[numBuyers]])-1), "None")</f>
        <v>251</v>
      </c>
      <c r="K2446" s="1">
        <f>IFERROR(LEFT(Table1[[#This Row],[Column1]],SEARCH("k", Table1[[#This Row],[Column1]])-1), 0)</f>
        <v>0</v>
      </c>
      <c r="L2446" s="16" t="str">
        <f>IF(Table1[[#This Row],[Column2]]=0, Table1[[#This Row],[Column1]], Table1[[#This Row],[Column2]]*1000)</f>
        <v>251</v>
      </c>
      <c r="M2446" s="14" t="str">
        <f>IFERROR(MID(Table1[[#This Row],[price]],SEARCH("¹",Table1[[#This Row],[price]])+1, 10), MID(Table1[[#This Row],[price]],SEARCH("Rs. ",Table1[[#This Row],[price]])+4, 10))</f>
        <v>1499</v>
      </c>
      <c r="N2446" s="6" t="str">
        <f>IF(ISNUMBER(SEARCH("Men", Table1[[#This Row],[name]])), "Men", "Women")</f>
        <v>Women</v>
      </c>
      <c r="O2446" s="6"/>
      <c r="P2446" s="6"/>
    </row>
    <row r="2447" spans="1:16" ht="19.8" customHeight="1" x14ac:dyDescent="0.3">
      <c r="A2447" t="s">
        <v>8048</v>
      </c>
      <c r="B2447" t="s">
        <v>8897</v>
      </c>
      <c r="C2447" t="s">
        <v>8898</v>
      </c>
      <c r="D2447" t="s">
        <v>1645</v>
      </c>
      <c r="E2447" s="1" t="s">
        <v>8899</v>
      </c>
      <c r="F2447" t="s">
        <v>3237</v>
      </c>
      <c r="G2447" s="1" t="s">
        <v>5714</v>
      </c>
      <c r="H2447" t="s">
        <v>5715</v>
      </c>
      <c r="I2447" s="10" t="str">
        <f>IFERROR(LEFT(Table1[[#This Row],[ratingOld]],SEARCH("|", Table1[[#This Row],[ratingOld]])-2), AVERAGE(Table1[Ratings]))</f>
        <v>4.2</v>
      </c>
      <c r="J2447" s="1" t="str">
        <f>IF(Table1[[#This Row],[numBuyers]]&lt;&gt;"None",LEFT(Table1[[#This Row],[numBuyers]],SEARCH(" ",Table1[[#This Row],[numBuyers]])-1), "None")</f>
        <v>293</v>
      </c>
      <c r="K2447" s="1">
        <f>IFERROR(LEFT(Table1[[#This Row],[Column1]],SEARCH("k", Table1[[#This Row],[Column1]])-1), 0)</f>
        <v>0</v>
      </c>
      <c r="L2447" s="16" t="str">
        <f>IF(Table1[[#This Row],[Column2]]=0, Table1[[#This Row],[Column1]], Table1[[#This Row],[Column2]]*1000)</f>
        <v>293</v>
      </c>
      <c r="M2447" s="14" t="str">
        <f>IFERROR(MID(Table1[[#This Row],[price]],SEARCH("¹",Table1[[#This Row],[price]])+1, 10), MID(Table1[[#This Row],[price]],SEARCH("Rs. ",Table1[[#This Row],[price]])+4, 10))</f>
        <v>1677</v>
      </c>
      <c r="N2447" s="6" t="str">
        <f>IF(ISNUMBER(SEARCH("Men", Table1[[#This Row],[name]])), "Men", "Women")</f>
        <v>Women</v>
      </c>
      <c r="O2447" s="6"/>
      <c r="P2447" s="6"/>
    </row>
    <row r="2448" spans="1:16" ht="19.8" customHeight="1" x14ac:dyDescent="0.3">
      <c r="A2448" t="s">
        <v>8900</v>
      </c>
      <c r="B2448" t="s">
        <v>8901</v>
      </c>
      <c r="C2448" t="s">
        <v>1840</v>
      </c>
      <c r="D2448" t="s">
        <v>306</v>
      </c>
      <c r="E2448" s="1" t="s">
        <v>8902</v>
      </c>
      <c r="F2448" t="s">
        <v>21</v>
      </c>
      <c r="G2448" s="1" t="s">
        <v>8903</v>
      </c>
      <c r="H2448" t="s">
        <v>1112</v>
      </c>
      <c r="I2448" s="10" t="str">
        <f>IFERROR(LEFT(Table1[[#This Row],[ratingOld]],SEARCH("|", Table1[[#This Row],[ratingOld]])-2), AVERAGE(Table1[Ratings]))</f>
        <v>4.4</v>
      </c>
      <c r="J2448" s="1" t="str">
        <f>IF(Table1[[#This Row],[numBuyers]]&lt;&gt;"None",LEFT(Table1[[#This Row],[numBuyers]],SEARCH(" ",Table1[[#This Row],[numBuyers]])-1), "None")</f>
        <v>3.1k</v>
      </c>
      <c r="K2448" s="1" t="str">
        <f>IFERROR(LEFT(Table1[[#This Row],[Column1]],SEARCH("k", Table1[[#This Row],[Column1]])-1), 0)</f>
        <v>3.1</v>
      </c>
      <c r="L2448" s="16">
        <f>IF(Table1[[#This Row],[Column2]]=0, Table1[[#This Row],[Column1]], Table1[[#This Row],[Column2]]*1000)</f>
        <v>3100</v>
      </c>
      <c r="M2448" s="14" t="str">
        <f>IFERROR(MID(Table1[[#This Row],[price]],SEARCH("¹",Table1[[#This Row],[price]])+1, 10), MID(Table1[[#This Row],[price]],SEARCH("Rs. ",Table1[[#This Row],[price]])+4, 10))</f>
        <v>779</v>
      </c>
      <c r="N2448" s="6" t="str">
        <f>IF(ISNUMBER(SEARCH("Men", Table1[[#This Row],[name]])), "Men", "Women")</f>
        <v>Women</v>
      </c>
      <c r="O2448" s="6"/>
      <c r="P2448" s="6"/>
    </row>
    <row r="2449" spans="1:16" ht="19.8" hidden="1" customHeight="1" x14ac:dyDescent="0.3">
      <c r="A2449" t="s">
        <v>1354</v>
      </c>
      <c r="B2449" t="s">
        <v>1355</v>
      </c>
      <c r="C2449" t="s">
        <v>1356</v>
      </c>
      <c r="D2449" t="s">
        <v>74</v>
      </c>
      <c r="E2449" t="s">
        <v>1357</v>
      </c>
      <c r="F2449" t="s">
        <v>21</v>
      </c>
      <c r="G2449" t="s">
        <v>21</v>
      </c>
      <c r="H2449" t="s">
        <v>21</v>
      </c>
      <c r="I2449" s="1" t="str">
        <f ca="1">IFERROR(LEFT(Table1[[#This Row],[ratingOld]],SEARCH("|", Table1[[#This Row],[ratingOld]])-2), AVERAGE(Table1[Ratings]))</f>
        <v>4.4</v>
      </c>
      <c r="J2449" s="1" t="str">
        <f>IF(Table1[[#This Row],[numBuyers]]&lt;&gt;"None",LEFT(Table1[[#This Row],[numBuyers]],SEARCH(" ",Table1[[#This Row],[numBuyers]])-1), "None")</f>
        <v>None</v>
      </c>
      <c r="K2449" s="1">
        <f>IFERROR(LEFT(Table1[[#This Row],[Column1]],SEARCH("k", Table1[[#This Row],[Column1]])-1), 0)</f>
        <v>0</v>
      </c>
      <c r="L2449" s="6" t="str">
        <f>IF(Table1[[#This Row],[Column2]]=0, Table1[[#This Row],[Column1]], Table1[[#This Row],[Column2]]*1000)</f>
        <v>None</v>
      </c>
      <c r="M2449" s="6" t="str">
        <f>IFERROR(MID(Table1[[#This Row],[price]],SEARCH("¹",Table1[[#This Row],[price]])+1, 10), MID(Table1[[#This Row],[price]],SEARCH("Rs. ",Table1[[#This Row],[price]])+4, 10))</f>
        <v>372</v>
      </c>
      <c r="N2449" s="6" t="str">
        <f>IF(ISNUMBER(SEARCH("Men", Table1[[#This Row],[name]])), "Men", "Women")</f>
        <v>Women</v>
      </c>
      <c r="O2449" s="6" t="str">
        <f>TRIM(RIGHT(SUBSTITUTE(Table1[[#This Row],[name]], " ", REPT(" ", 100)), 100))</f>
        <v>250g</v>
      </c>
      <c r="P244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450" spans="1:16" ht="19.8" hidden="1" customHeight="1" x14ac:dyDescent="0.3">
      <c r="A2450" t="s">
        <v>8904</v>
      </c>
      <c r="B2450" t="s">
        <v>8905</v>
      </c>
      <c r="C2450" t="s">
        <v>3391</v>
      </c>
      <c r="D2450" t="s">
        <v>215</v>
      </c>
      <c r="E2450" s="1" t="s">
        <v>8906</v>
      </c>
      <c r="F2450" t="s">
        <v>3237</v>
      </c>
      <c r="G2450" t="s">
        <v>21</v>
      </c>
      <c r="H2450" t="s">
        <v>21</v>
      </c>
      <c r="I2450" s="1" t="str">
        <f ca="1">IFERROR(LEFT(Table1[[#This Row],[ratingOld]],SEARCH("|", Table1[[#This Row],[ratingOld]])-2), AVERAGE(Table1[Ratings]))</f>
        <v>4.4</v>
      </c>
      <c r="J2450" s="1" t="str">
        <f>IF(Table1[[#This Row],[numBuyers]]&lt;&gt;"None",LEFT(Table1[[#This Row],[numBuyers]],SEARCH(" ",Table1[[#This Row],[numBuyers]])-1), "None")</f>
        <v>None</v>
      </c>
      <c r="K2450" s="1">
        <f>IFERROR(LEFT(Table1[[#This Row],[Column1]],SEARCH("k", Table1[[#This Row],[Column1]])-1), 0)</f>
        <v>0</v>
      </c>
      <c r="L2450" s="6" t="str">
        <f>IF(Table1[[#This Row],[Column2]]=0, Table1[[#This Row],[Column1]], Table1[[#This Row],[Column2]]*1000)</f>
        <v>None</v>
      </c>
      <c r="M2450" s="6" t="str">
        <f>IFERROR(MID(Table1[[#This Row],[price]],SEARCH("¹",Table1[[#This Row],[price]])+1, 10), MID(Table1[[#This Row],[price]],SEARCH("Rs. ",Table1[[#This Row],[price]])+4, 10))</f>
        <v>990</v>
      </c>
      <c r="N2450" s="6" t="str">
        <f>IF(ISNUMBER(SEARCH("Men", Table1[[#This Row],[name]])), "Men", "Women")</f>
        <v>Women</v>
      </c>
      <c r="O2450" s="6" t="str">
        <f>TRIM(RIGHT(SUBSTITUTE(Table1[[#This Row],[name]], " ", REPT(" ", 100)), 100))</f>
        <v>Kurta</v>
      </c>
      <c r="P245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451" spans="1:16" ht="19.8" customHeight="1" x14ac:dyDescent="0.3">
      <c r="A2451" t="s">
        <v>8907</v>
      </c>
      <c r="B2451" t="s">
        <v>8908</v>
      </c>
      <c r="C2451" t="s">
        <v>8909</v>
      </c>
      <c r="D2451" t="s">
        <v>4440</v>
      </c>
      <c r="E2451" s="1" t="s">
        <v>8910</v>
      </c>
      <c r="F2451" t="s">
        <v>3237</v>
      </c>
      <c r="G2451" s="1" t="s">
        <v>8911</v>
      </c>
      <c r="H2451" t="s">
        <v>4082</v>
      </c>
      <c r="I2451" s="10" t="str">
        <f>IFERROR(LEFT(Table1[[#This Row],[ratingOld]],SEARCH("|", Table1[[#This Row],[ratingOld]])-2), AVERAGE(Table1[Ratings]))</f>
        <v>4.3</v>
      </c>
      <c r="J2451" s="1" t="str">
        <f>IF(Table1[[#This Row],[numBuyers]]&lt;&gt;"None",LEFT(Table1[[#This Row],[numBuyers]],SEARCH(" ",Table1[[#This Row],[numBuyers]])-1), "None")</f>
        <v>179</v>
      </c>
      <c r="K2451" s="1">
        <f>IFERROR(LEFT(Table1[[#This Row],[Column1]],SEARCH("k", Table1[[#This Row],[Column1]])-1), 0)</f>
        <v>0</v>
      </c>
      <c r="L2451" s="16" t="str">
        <f>IF(Table1[[#This Row],[Column2]]=0, Table1[[#This Row],[Column1]], Table1[[#This Row],[Column2]]*1000)</f>
        <v>179</v>
      </c>
      <c r="M2451" s="14" t="str">
        <f>IFERROR(MID(Table1[[#This Row],[price]],SEARCH("¹",Table1[[#This Row],[price]])+1, 10), MID(Table1[[#This Row],[price]],SEARCH("Rs. ",Table1[[#This Row],[price]])+4, 10))</f>
        <v>805</v>
      </c>
      <c r="N2451" s="6" t="str">
        <f>IF(ISNUMBER(SEARCH("Men", Table1[[#This Row],[name]])), "Men", "Women")</f>
        <v>Men</v>
      </c>
      <c r="O2451" s="6"/>
      <c r="P2451" s="6"/>
    </row>
    <row r="2452" spans="1:16" ht="19.8" customHeight="1" x14ac:dyDescent="0.3">
      <c r="A2452" t="s">
        <v>8912</v>
      </c>
      <c r="B2452" t="s">
        <v>8913</v>
      </c>
      <c r="C2452" t="s">
        <v>8914</v>
      </c>
      <c r="D2452" t="s">
        <v>201</v>
      </c>
      <c r="E2452" s="1" t="s">
        <v>8915</v>
      </c>
      <c r="F2452" t="s">
        <v>8916</v>
      </c>
      <c r="G2452" s="1" t="s">
        <v>8917</v>
      </c>
      <c r="H2452" t="s">
        <v>8918</v>
      </c>
      <c r="I2452" s="10" t="str">
        <f>IFERROR(LEFT(Table1[[#This Row],[ratingOld]],SEARCH("|", Table1[[#This Row],[ratingOld]])-2), AVERAGE(Table1[Ratings]))</f>
        <v>4.2</v>
      </c>
      <c r="J2452" s="1" t="str">
        <f>IF(Table1[[#This Row],[numBuyers]]&lt;&gt;"None",LEFT(Table1[[#This Row],[numBuyers]],SEARCH(" ",Table1[[#This Row],[numBuyers]])-1), "None")</f>
        <v>632</v>
      </c>
      <c r="K2452" s="1">
        <f>IFERROR(LEFT(Table1[[#This Row],[Column1]],SEARCH("k", Table1[[#This Row],[Column1]])-1), 0)</f>
        <v>0</v>
      </c>
      <c r="L2452" s="16" t="str">
        <f>IF(Table1[[#This Row],[Column2]]=0, Table1[[#This Row],[Column1]], Table1[[#This Row],[Column2]]*1000)</f>
        <v>632</v>
      </c>
      <c r="M2452" s="14" t="str">
        <f>IFERROR(MID(Table1[[#This Row],[price]],SEARCH("¹",Table1[[#This Row],[price]])+1, 10), MID(Table1[[#This Row],[price]],SEARCH("Rs. ",Table1[[#This Row],[price]])+4, 10))</f>
        <v>455</v>
      </c>
      <c r="N2452" s="6" t="str">
        <f>IF(ISNUMBER(SEARCH("Men", Table1[[#This Row],[name]])), "Men", "Women")</f>
        <v>Women</v>
      </c>
      <c r="O2452" s="6"/>
      <c r="P2452" s="6"/>
    </row>
    <row r="2453" spans="1:16" ht="19.8" customHeight="1" x14ac:dyDescent="0.3">
      <c r="A2453" t="s">
        <v>3201</v>
      </c>
      <c r="B2453" t="s">
        <v>8919</v>
      </c>
      <c r="C2453" t="s">
        <v>8920</v>
      </c>
      <c r="D2453" t="s">
        <v>1065</v>
      </c>
      <c r="E2453" s="1" t="s">
        <v>8921</v>
      </c>
      <c r="F2453" t="s">
        <v>3237</v>
      </c>
      <c r="G2453" s="1" t="s">
        <v>8922</v>
      </c>
      <c r="H2453" t="s">
        <v>5988</v>
      </c>
      <c r="I2453" s="10" t="str">
        <f>IFERROR(LEFT(Table1[[#This Row],[ratingOld]],SEARCH("|", Table1[[#This Row],[ratingOld]])-2), AVERAGE(Table1[Ratings]))</f>
        <v>3.1</v>
      </c>
      <c r="J2453" s="1" t="str">
        <f>IF(Table1[[#This Row],[numBuyers]]&lt;&gt;"None",LEFT(Table1[[#This Row],[numBuyers]],SEARCH(" ",Table1[[#This Row],[numBuyers]])-1), "None")</f>
        <v>47</v>
      </c>
      <c r="K2453" s="1">
        <f>IFERROR(LEFT(Table1[[#This Row],[Column1]],SEARCH("k", Table1[[#This Row],[Column1]])-1), 0)</f>
        <v>0</v>
      </c>
      <c r="L2453" s="16" t="str">
        <f>IF(Table1[[#This Row],[Column2]]=0, Table1[[#This Row],[Column1]], Table1[[#This Row],[Column2]]*1000)</f>
        <v>47</v>
      </c>
      <c r="M2453" s="14" t="str">
        <f>IFERROR(MID(Table1[[#This Row],[price]],SEARCH("¹",Table1[[#This Row],[price]])+1, 10), MID(Table1[[#This Row],[price]],SEARCH("Rs. ",Table1[[#This Row],[price]])+4, 10))</f>
        <v>373</v>
      </c>
      <c r="N2453" s="6" t="str">
        <f>IF(ISNUMBER(SEARCH("Men", Table1[[#This Row],[name]])), "Men", "Women")</f>
        <v>Women</v>
      </c>
      <c r="O2453" s="6"/>
      <c r="P2453" s="6"/>
    </row>
    <row r="2454" spans="1:16" ht="19.8" customHeight="1" x14ac:dyDescent="0.3">
      <c r="A2454" t="s">
        <v>8669</v>
      </c>
      <c r="B2454" t="s">
        <v>8923</v>
      </c>
      <c r="C2454" t="s">
        <v>8811</v>
      </c>
      <c r="D2454" t="s">
        <v>2319</v>
      </c>
      <c r="E2454" s="1" t="s">
        <v>8924</v>
      </c>
      <c r="F2454" t="s">
        <v>3237</v>
      </c>
      <c r="G2454" s="1" t="s">
        <v>8925</v>
      </c>
      <c r="H2454" t="s">
        <v>2439</v>
      </c>
      <c r="I2454" s="10" t="str">
        <f>IFERROR(LEFT(Table1[[#This Row],[ratingOld]],SEARCH("|", Table1[[#This Row],[ratingOld]])-2), AVERAGE(Table1[Ratings]))</f>
        <v>3.9</v>
      </c>
      <c r="J2454" s="1" t="str">
        <f>IF(Table1[[#This Row],[numBuyers]]&lt;&gt;"None",LEFT(Table1[[#This Row],[numBuyers]],SEARCH(" ",Table1[[#This Row],[numBuyers]])-1), "None")</f>
        <v>194</v>
      </c>
      <c r="K2454" s="1">
        <f>IFERROR(LEFT(Table1[[#This Row],[Column1]],SEARCH("k", Table1[[#This Row],[Column1]])-1), 0)</f>
        <v>0</v>
      </c>
      <c r="L2454" s="16" t="str">
        <f>IF(Table1[[#This Row],[Column2]]=0, Table1[[#This Row],[Column1]], Table1[[#This Row],[Column2]]*1000)</f>
        <v>194</v>
      </c>
      <c r="M2454" s="14" t="str">
        <f>IFERROR(MID(Table1[[#This Row],[price]],SEARCH("¹",Table1[[#This Row],[price]])+1, 10), MID(Table1[[#This Row],[price]],SEARCH("Rs. ",Table1[[#This Row],[price]])+4, 10))</f>
        <v>776</v>
      </c>
      <c r="N2454" s="6" t="str">
        <f>IF(ISNUMBER(SEARCH("Men", Table1[[#This Row],[name]])), "Men", "Women")</f>
        <v>Women</v>
      </c>
      <c r="O2454" s="6"/>
      <c r="P2454" s="6"/>
    </row>
    <row r="2455" spans="1:16" ht="19.8" customHeight="1" x14ac:dyDescent="0.3">
      <c r="A2455" t="s">
        <v>7809</v>
      </c>
      <c r="B2455" t="s">
        <v>8926</v>
      </c>
      <c r="C2455" t="s">
        <v>8927</v>
      </c>
      <c r="D2455" t="s">
        <v>775</v>
      </c>
      <c r="E2455" s="1" t="s">
        <v>8928</v>
      </c>
      <c r="F2455" s="1" t="s">
        <v>8207</v>
      </c>
      <c r="G2455" s="1" t="s">
        <v>8929</v>
      </c>
      <c r="H2455" t="s">
        <v>7335</v>
      </c>
      <c r="I2455" s="10" t="str">
        <f>IFERROR(LEFT(Table1[[#This Row],[ratingOld]],SEARCH("|", Table1[[#This Row],[ratingOld]])-2), AVERAGE(Table1[Ratings]))</f>
        <v>4</v>
      </c>
      <c r="J2455" s="1" t="str">
        <f>IF(Table1[[#This Row],[numBuyers]]&lt;&gt;"None",LEFT(Table1[[#This Row],[numBuyers]],SEARCH(" ",Table1[[#This Row],[numBuyers]])-1), "None")</f>
        <v>227</v>
      </c>
      <c r="K2455" s="1">
        <f>IFERROR(LEFT(Table1[[#This Row],[Column1]],SEARCH("k", Table1[[#This Row],[Column1]])-1), 0)</f>
        <v>0</v>
      </c>
      <c r="L2455" s="16" t="str">
        <f>IF(Table1[[#This Row],[Column2]]=0, Table1[[#This Row],[Column1]], Table1[[#This Row],[Column2]]*1000)</f>
        <v>227</v>
      </c>
      <c r="M2455" s="14" t="str">
        <f>IFERROR(MID(Table1[[#This Row],[price]],SEARCH("¹",Table1[[#This Row],[price]])+1, 10), MID(Table1[[#This Row],[price]],SEARCH("Rs. ",Table1[[#This Row],[price]])+4, 10))</f>
        <v>820</v>
      </c>
      <c r="N2455" s="6" t="str">
        <f>IF(ISNUMBER(SEARCH("Men", Table1[[#This Row],[name]])), "Men", "Women")</f>
        <v>Men</v>
      </c>
      <c r="O2455" s="6"/>
      <c r="P2455" s="6"/>
    </row>
    <row r="2456" spans="1:16" ht="19.8" customHeight="1" x14ac:dyDescent="0.3">
      <c r="A2456" t="s">
        <v>8208</v>
      </c>
      <c r="B2456" t="s">
        <v>8209</v>
      </c>
      <c r="C2456" t="s">
        <v>7607</v>
      </c>
      <c r="D2456" t="s">
        <v>306</v>
      </c>
      <c r="E2456" s="1" t="s">
        <v>8930</v>
      </c>
      <c r="F2456" s="1" t="s">
        <v>8212</v>
      </c>
      <c r="G2456" s="1" t="s">
        <v>8931</v>
      </c>
      <c r="H2456" t="s">
        <v>185</v>
      </c>
      <c r="I2456" s="10" t="str">
        <f>IFERROR(LEFT(Table1[[#This Row],[ratingOld]],SEARCH("|", Table1[[#This Row],[ratingOld]])-2), AVERAGE(Table1[Ratings]))</f>
        <v>3.9</v>
      </c>
      <c r="J2456" s="1" t="str">
        <f>IF(Table1[[#This Row],[numBuyers]]&lt;&gt;"None",LEFT(Table1[[#This Row],[numBuyers]],SEARCH(" ",Table1[[#This Row],[numBuyers]])-1), "None")</f>
        <v>9</v>
      </c>
      <c r="K2456" s="1">
        <f>IFERROR(LEFT(Table1[[#This Row],[Column1]],SEARCH("k", Table1[[#This Row],[Column1]])-1), 0)</f>
        <v>0</v>
      </c>
      <c r="L2456" s="16" t="str">
        <f>IF(Table1[[#This Row],[Column2]]=0, Table1[[#This Row],[Column1]], Table1[[#This Row],[Column2]]*1000)</f>
        <v>9</v>
      </c>
      <c r="M2456" s="14" t="str">
        <f>IFERROR(MID(Table1[[#This Row],[price]],SEARCH("¹",Table1[[#This Row],[price]])+1, 10), MID(Table1[[#This Row],[price]],SEARCH("Rs. ",Table1[[#This Row],[price]])+4, 10))</f>
        <v>350</v>
      </c>
      <c r="N2456" s="6" t="str">
        <f>IF(ISNUMBER(SEARCH("Men", Table1[[#This Row],[name]])), "Men", "Women")</f>
        <v>Women</v>
      </c>
      <c r="O2456" s="6"/>
      <c r="P2456" s="6"/>
    </row>
    <row r="2457" spans="1:16" ht="19.8" customHeight="1" x14ac:dyDescent="0.3">
      <c r="A2457" t="s">
        <v>651</v>
      </c>
      <c r="B2457" t="s">
        <v>1371</v>
      </c>
      <c r="C2457" t="s">
        <v>1372</v>
      </c>
      <c r="D2457" t="s">
        <v>526</v>
      </c>
      <c r="E2457" t="s">
        <v>1373</v>
      </c>
      <c r="F2457" t="s">
        <v>21</v>
      </c>
      <c r="G2457" s="1" t="s">
        <v>1374</v>
      </c>
      <c r="H2457" t="s">
        <v>1375</v>
      </c>
      <c r="I2457" s="10" t="str">
        <f>IFERROR(LEFT(Table1[[#This Row],[ratingOld]],SEARCH("|", Table1[[#This Row],[ratingOld]])-2), AVERAGE(Table1[Ratings]))</f>
        <v>4.4</v>
      </c>
      <c r="J2457" s="1" t="str">
        <f>IF(Table1[[#This Row],[numBuyers]]&lt;&gt;"None",LEFT(Table1[[#This Row],[numBuyers]],SEARCH(" ",Table1[[#This Row],[numBuyers]])-1), "None")</f>
        <v>10k</v>
      </c>
      <c r="K2457" s="1" t="str">
        <f>IFERROR(LEFT(Table1[[#This Row],[Column1]],SEARCH("k", Table1[[#This Row],[Column1]])-1), 0)</f>
        <v>10</v>
      </c>
      <c r="L2457" s="16">
        <f>IF(Table1[[#This Row],[Column2]]=0, Table1[[#This Row],[Column1]], Table1[[#This Row],[Column2]]*1000)</f>
        <v>10000</v>
      </c>
      <c r="M2457" s="14" t="str">
        <f>IFERROR(MID(Table1[[#This Row],[price]],SEARCH("¹",Table1[[#This Row],[price]])+1, 10), MID(Table1[[#This Row],[price]],SEARCH("Rs. ",Table1[[#This Row],[price]])+4, 10))</f>
        <v>94</v>
      </c>
      <c r="N2457" s="6" t="str">
        <f>IF(ISNUMBER(SEARCH("Men", Table1[[#This Row],[name]])), "Men", "Women")</f>
        <v>Women</v>
      </c>
      <c r="O2457" s="6"/>
      <c r="P2457" s="6"/>
    </row>
    <row r="2458" spans="1:16" ht="19.8" customHeight="1" x14ac:dyDescent="0.3">
      <c r="A2458" t="s">
        <v>8194</v>
      </c>
      <c r="B2458" t="s">
        <v>8932</v>
      </c>
      <c r="C2458" t="s">
        <v>377</v>
      </c>
      <c r="D2458" t="s">
        <v>673</v>
      </c>
      <c r="E2458" s="1" t="s">
        <v>8933</v>
      </c>
      <c r="F2458" t="s">
        <v>3237</v>
      </c>
      <c r="G2458" s="1" t="s">
        <v>8934</v>
      </c>
      <c r="H2458" t="s">
        <v>2702</v>
      </c>
      <c r="I2458" s="10" t="str">
        <f>IFERROR(LEFT(Table1[[#This Row],[ratingOld]],SEARCH("|", Table1[[#This Row],[ratingOld]])-2), AVERAGE(Table1[Ratings]))</f>
        <v>4.3</v>
      </c>
      <c r="J2458" s="1" t="str">
        <f>IF(Table1[[#This Row],[numBuyers]]&lt;&gt;"None",LEFT(Table1[[#This Row],[numBuyers]],SEARCH(" ",Table1[[#This Row],[numBuyers]])-1), "None")</f>
        <v>223</v>
      </c>
      <c r="K2458" s="1">
        <f>IFERROR(LEFT(Table1[[#This Row],[Column1]],SEARCH("k", Table1[[#This Row],[Column1]])-1), 0)</f>
        <v>0</v>
      </c>
      <c r="L2458" s="16" t="str">
        <f>IF(Table1[[#This Row],[Column2]]=0, Table1[[#This Row],[Column1]], Table1[[#This Row],[Column2]]*1000)</f>
        <v>223</v>
      </c>
      <c r="M2458" s="14" t="str">
        <f>IFERROR(MID(Table1[[#This Row],[price]],SEARCH("¹",Table1[[#This Row],[price]])+1, 10), MID(Table1[[#This Row],[price]],SEARCH("Rs. ",Table1[[#This Row],[price]])+4, 10))</f>
        <v>899</v>
      </c>
      <c r="N2458" s="6" t="str">
        <f>IF(ISNUMBER(SEARCH("Men", Table1[[#This Row],[name]])), "Men", "Women")</f>
        <v>Men</v>
      </c>
      <c r="O2458" s="6"/>
      <c r="P2458" s="6"/>
    </row>
    <row r="2459" spans="1:16" ht="19.8" customHeight="1" x14ac:dyDescent="0.3">
      <c r="A2459" t="s">
        <v>6231</v>
      </c>
      <c r="B2459" t="s">
        <v>8935</v>
      </c>
      <c r="C2459" t="s">
        <v>8936</v>
      </c>
      <c r="D2459" t="s">
        <v>99</v>
      </c>
      <c r="E2459" t="s">
        <v>8935</v>
      </c>
      <c r="F2459" t="s">
        <v>21</v>
      </c>
      <c r="G2459" s="1" t="s">
        <v>3256</v>
      </c>
      <c r="H2459" t="s">
        <v>1391</v>
      </c>
      <c r="I2459" s="10" t="str">
        <f>IFERROR(LEFT(Table1[[#This Row],[ratingOld]],SEARCH("|", Table1[[#This Row],[ratingOld]])-2), AVERAGE(Table1[Ratings]))</f>
        <v>4.3</v>
      </c>
      <c r="J2459" s="1" t="str">
        <f>IF(Table1[[#This Row],[numBuyers]]&lt;&gt;"None",LEFT(Table1[[#This Row],[numBuyers]],SEARCH(" ",Table1[[#This Row],[numBuyers]])-1), "None")</f>
        <v>1.5k</v>
      </c>
      <c r="K2459" s="1" t="str">
        <f>IFERROR(LEFT(Table1[[#This Row],[Column1]],SEARCH("k", Table1[[#This Row],[Column1]])-1), 0)</f>
        <v>1.5</v>
      </c>
      <c r="L2459" s="16">
        <f>IF(Table1[[#This Row],[Column2]]=0, Table1[[#This Row],[Column1]], Table1[[#This Row],[Column2]]*1000)</f>
        <v>1500</v>
      </c>
      <c r="M2459" s="14" t="str">
        <f>IFERROR(MID(Table1[[#This Row],[price]],SEARCH("¹",Table1[[#This Row],[price]])+1, 10), MID(Table1[[#This Row],[price]],SEARCH("Rs. ",Table1[[#This Row],[price]])+4, 10))</f>
        <v>106</v>
      </c>
      <c r="N2459" s="6" t="str">
        <f>IF(ISNUMBER(SEARCH("Men", Table1[[#This Row],[name]])), "Men", "Women")</f>
        <v>Women</v>
      </c>
      <c r="O2459" s="6"/>
      <c r="P2459" s="6"/>
    </row>
    <row r="2460" spans="1:16" ht="19.8" customHeight="1" x14ac:dyDescent="0.3">
      <c r="A2460" t="s">
        <v>29</v>
      </c>
      <c r="B2460" t="s">
        <v>1376</v>
      </c>
      <c r="C2460" t="s">
        <v>516</v>
      </c>
      <c r="D2460" t="s">
        <v>496</v>
      </c>
      <c r="E2460" t="s">
        <v>26</v>
      </c>
      <c r="F2460" t="s">
        <v>21</v>
      </c>
      <c r="G2460" s="1" t="s">
        <v>8937</v>
      </c>
      <c r="H2460" t="s">
        <v>6296</v>
      </c>
      <c r="I2460" s="10" t="str">
        <f>IFERROR(LEFT(Table1[[#This Row],[ratingOld]],SEARCH("|", Table1[[#This Row],[ratingOld]])-2), AVERAGE(Table1[Ratings]))</f>
        <v>4.1</v>
      </c>
      <c r="J2460" s="1" t="str">
        <f>IF(Table1[[#This Row],[numBuyers]]&lt;&gt;"None",LEFT(Table1[[#This Row],[numBuyers]],SEARCH(" ",Table1[[#This Row],[numBuyers]])-1), "None")</f>
        <v>525</v>
      </c>
      <c r="K2460" s="1">
        <f>IFERROR(LEFT(Table1[[#This Row],[Column1]],SEARCH("k", Table1[[#This Row],[Column1]])-1), 0)</f>
        <v>0</v>
      </c>
      <c r="L2460" s="16" t="str">
        <f>IF(Table1[[#This Row],[Column2]]=0, Table1[[#This Row],[Column1]], Table1[[#This Row],[Column2]]*1000)</f>
        <v>525</v>
      </c>
      <c r="M2460" s="14" t="str">
        <f>IFERROR(MID(Table1[[#This Row],[price]],SEARCH("¹",Table1[[#This Row],[price]])+1, 10), MID(Table1[[#This Row],[price]],SEARCH("Rs. ",Table1[[#This Row],[price]])+4, 10))</f>
        <v>2299</v>
      </c>
      <c r="N2460" s="6" t="str">
        <f>IF(ISNUMBER(SEARCH("Men", Table1[[#This Row],[name]])), "Men", "Women")</f>
        <v>Women</v>
      </c>
      <c r="O2460" s="6"/>
      <c r="P2460" s="6"/>
    </row>
    <row r="2461" spans="1:16" ht="19.8" customHeight="1" x14ac:dyDescent="0.3">
      <c r="A2461" t="s">
        <v>7922</v>
      </c>
      <c r="B2461" t="s">
        <v>8938</v>
      </c>
      <c r="C2461" t="s">
        <v>8939</v>
      </c>
      <c r="D2461" t="s">
        <v>1705</v>
      </c>
      <c r="E2461" s="1" t="s">
        <v>8940</v>
      </c>
      <c r="F2461" s="1" t="s">
        <v>8229</v>
      </c>
      <c r="G2461" s="1" t="s">
        <v>3896</v>
      </c>
      <c r="H2461" t="s">
        <v>514</v>
      </c>
      <c r="I2461" s="10" t="str">
        <f>IFERROR(LEFT(Table1[[#This Row],[ratingOld]],SEARCH("|", Table1[[#This Row],[ratingOld]])-2), AVERAGE(Table1[Ratings]))</f>
        <v>4.5</v>
      </c>
      <c r="J2461" s="1" t="str">
        <f>IF(Table1[[#This Row],[numBuyers]]&lt;&gt;"None",LEFT(Table1[[#This Row],[numBuyers]],SEARCH(" ",Table1[[#This Row],[numBuyers]])-1), "None")</f>
        <v>2.5k</v>
      </c>
      <c r="K2461" s="1" t="str">
        <f>IFERROR(LEFT(Table1[[#This Row],[Column1]],SEARCH("k", Table1[[#This Row],[Column1]])-1), 0)</f>
        <v>2.5</v>
      </c>
      <c r="L2461" s="16">
        <f>IF(Table1[[#This Row],[Column2]]=0, Table1[[#This Row],[Column1]], Table1[[#This Row],[Column2]]*1000)</f>
        <v>2500</v>
      </c>
      <c r="M2461" s="14" t="str">
        <f>IFERROR(MID(Table1[[#This Row],[price]],SEARCH("¹",Table1[[#This Row],[price]])+1, 10), MID(Table1[[#This Row],[price]],SEARCH("Rs. ",Table1[[#This Row],[price]])+4, 10))</f>
        <v>1849</v>
      </c>
      <c r="N2461" s="6" t="str">
        <f>IF(ISNUMBER(SEARCH("Men", Table1[[#This Row],[name]])), "Men", "Women")</f>
        <v>Men</v>
      </c>
      <c r="O2461" s="6"/>
      <c r="P2461" s="6"/>
    </row>
    <row r="2462" spans="1:16" ht="19.8" hidden="1" customHeight="1" x14ac:dyDescent="0.3">
      <c r="A2462" t="s">
        <v>8941</v>
      </c>
      <c r="B2462" t="s">
        <v>8942</v>
      </c>
      <c r="C2462" t="s">
        <v>8943</v>
      </c>
      <c r="D2462" t="s">
        <v>8944</v>
      </c>
      <c r="E2462" s="1" t="s">
        <v>8945</v>
      </c>
      <c r="F2462" t="s">
        <v>3237</v>
      </c>
      <c r="G2462" t="s">
        <v>21</v>
      </c>
      <c r="H2462" t="s">
        <v>21</v>
      </c>
      <c r="I2462" s="1" t="str">
        <f ca="1">IFERROR(LEFT(Table1[[#This Row],[ratingOld]],SEARCH("|", Table1[[#This Row],[ratingOld]])-2), AVERAGE(Table1[Ratings]))</f>
        <v>4.4</v>
      </c>
      <c r="J2462" s="1" t="str">
        <f>IF(Table1[[#This Row],[numBuyers]]&lt;&gt;"None",LEFT(Table1[[#This Row],[numBuyers]],SEARCH(" ",Table1[[#This Row],[numBuyers]])-1), "None")</f>
        <v>None</v>
      </c>
      <c r="K2462" s="1">
        <f>IFERROR(LEFT(Table1[[#This Row],[Column1]],SEARCH("k", Table1[[#This Row],[Column1]])-1), 0)</f>
        <v>0</v>
      </c>
      <c r="L2462" s="6" t="str">
        <f>IF(Table1[[#This Row],[Column2]]=0, Table1[[#This Row],[Column1]], Table1[[#This Row],[Column2]]*1000)</f>
        <v>None</v>
      </c>
      <c r="M2462" s="6" t="str">
        <f>IFERROR(MID(Table1[[#This Row],[price]],SEARCH("¹",Table1[[#This Row],[price]])+1, 10), MID(Table1[[#This Row],[price]],SEARCH("Rs. ",Table1[[#This Row],[price]])+4, 10))</f>
        <v>3554</v>
      </c>
      <c r="N2462" s="6" t="str">
        <f>IF(ISNUMBER(SEARCH("Men", Table1[[#This Row],[name]])), "Men", "Women")</f>
        <v>Women</v>
      </c>
      <c r="O2462" s="6" t="str">
        <f>TRIM(RIGHT(SUBSTITUTE(Table1[[#This Row],[name]], " ", REPT(" ", 100)), 100))</f>
        <v>Dupatta</v>
      </c>
      <c r="P246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463" spans="1:16" ht="19.8" hidden="1" customHeight="1" x14ac:dyDescent="0.3">
      <c r="A2463" t="s">
        <v>8696</v>
      </c>
      <c r="B2463" t="s">
        <v>8946</v>
      </c>
      <c r="C2463" t="s">
        <v>8947</v>
      </c>
      <c r="D2463" t="s">
        <v>21</v>
      </c>
      <c r="E2463" s="1" t="s">
        <v>8948</v>
      </c>
      <c r="F2463" t="s">
        <v>3237</v>
      </c>
      <c r="G2463" t="s">
        <v>21</v>
      </c>
      <c r="H2463" t="s">
        <v>21</v>
      </c>
      <c r="I2463" s="1" t="str">
        <f ca="1">IFERROR(LEFT(Table1[[#This Row],[ratingOld]],SEARCH("|", Table1[[#This Row],[ratingOld]])-2), AVERAGE(Table1[Ratings]))</f>
        <v>4.4</v>
      </c>
      <c r="J2463" s="1" t="str">
        <f>IF(Table1[[#This Row],[numBuyers]]&lt;&gt;"None",LEFT(Table1[[#This Row],[numBuyers]],SEARCH(" ",Table1[[#This Row],[numBuyers]])-1), "None")</f>
        <v>None</v>
      </c>
      <c r="K2463" s="1">
        <f>IFERROR(LEFT(Table1[[#This Row],[Column1]],SEARCH("k", Table1[[#This Row],[Column1]])-1), 0)</f>
        <v>0</v>
      </c>
      <c r="L2463" s="6" t="str">
        <f>IF(Table1[[#This Row],[Column2]]=0, Table1[[#This Row],[Column1]], Table1[[#This Row],[Column2]]*1000)</f>
        <v>None</v>
      </c>
      <c r="M2463" s="6" t="str">
        <f>IFERROR(MID(Table1[[#This Row],[price]],SEARCH("¹",Table1[[#This Row],[price]])+1, 10), MID(Table1[[#This Row],[price]],SEARCH("Rs. ",Table1[[#This Row],[price]])+4, 10))</f>
        <v>834</v>
      </c>
      <c r="N2463" s="6" t="str">
        <f>IF(ISNUMBER(SEARCH("Men", Table1[[#This Row],[name]])), "Men", "Women")</f>
        <v>Women</v>
      </c>
      <c r="O2463" s="6" t="str">
        <f>TRIM(RIGHT(SUBSTITUTE(Table1[[#This Row],[name]], " ", REPT(" ", 100)), 100))</f>
        <v>Dress</v>
      </c>
      <c r="P246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464" spans="1:16" ht="19.8" customHeight="1" x14ac:dyDescent="0.3">
      <c r="A2464" t="s">
        <v>7809</v>
      </c>
      <c r="B2464" t="s">
        <v>8949</v>
      </c>
      <c r="C2464" t="s">
        <v>8714</v>
      </c>
      <c r="D2464" t="s">
        <v>1705</v>
      </c>
      <c r="E2464" s="1" t="s">
        <v>8950</v>
      </c>
      <c r="F2464" s="1" t="s">
        <v>8951</v>
      </c>
      <c r="G2464" s="1" t="s">
        <v>8952</v>
      </c>
      <c r="H2464" t="s">
        <v>3102</v>
      </c>
      <c r="I2464" s="10" t="str">
        <f>IFERROR(LEFT(Table1[[#This Row],[ratingOld]],SEARCH("|", Table1[[#This Row],[ratingOld]])-2), AVERAGE(Table1[Ratings]))</f>
        <v>4.2</v>
      </c>
      <c r="J2464" s="1" t="str">
        <f>IF(Table1[[#This Row],[numBuyers]]&lt;&gt;"None",LEFT(Table1[[#This Row],[numBuyers]],SEARCH(" ",Table1[[#This Row],[numBuyers]])-1), "None")</f>
        <v>812</v>
      </c>
      <c r="K2464" s="1">
        <f>IFERROR(LEFT(Table1[[#This Row],[Column1]],SEARCH("k", Table1[[#This Row],[Column1]])-1), 0)</f>
        <v>0</v>
      </c>
      <c r="L2464" s="16" t="str">
        <f>IF(Table1[[#This Row],[Column2]]=0, Table1[[#This Row],[Column1]], Table1[[#This Row],[Column2]]*1000)</f>
        <v>812</v>
      </c>
      <c r="M2464" s="14" t="str">
        <f>IFERROR(MID(Table1[[#This Row],[price]],SEARCH("¹",Table1[[#This Row],[price]])+1, 10), MID(Table1[[#This Row],[price]],SEARCH("Rs. ",Table1[[#This Row],[price]])+4, 10))</f>
        <v>1479</v>
      </c>
      <c r="N2464" s="6" t="str">
        <f>IF(ISNUMBER(SEARCH("Men", Table1[[#This Row],[name]])), "Men", "Women")</f>
        <v>Women</v>
      </c>
      <c r="O2464" s="6"/>
      <c r="P2464" s="6"/>
    </row>
    <row r="2465" spans="1:16" ht="19.8" customHeight="1" x14ac:dyDescent="0.3">
      <c r="A2465" t="s">
        <v>3201</v>
      </c>
      <c r="B2465" t="s">
        <v>8953</v>
      </c>
      <c r="C2465" t="s">
        <v>7822</v>
      </c>
      <c r="D2465" t="s">
        <v>235</v>
      </c>
      <c r="E2465" s="1" t="s">
        <v>8954</v>
      </c>
      <c r="F2465" t="s">
        <v>3237</v>
      </c>
      <c r="G2465" s="1" t="s">
        <v>3896</v>
      </c>
      <c r="H2465" t="s">
        <v>514</v>
      </c>
      <c r="I2465" s="10" t="str">
        <f>IFERROR(LEFT(Table1[[#This Row],[ratingOld]],SEARCH("|", Table1[[#This Row],[ratingOld]])-2), AVERAGE(Table1[Ratings]))</f>
        <v>4.5</v>
      </c>
      <c r="J2465" s="1" t="str">
        <f>IF(Table1[[#This Row],[numBuyers]]&lt;&gt;"None",LEFT(Table1[[#This Row],[numBuyers]],SEARCH(" ",Table1[[#This Row],[numBuyers]])-1), "None")</f>
        <v>2.5k</v>
      </c>
      <c r="K2465" s="1" t="str">
        <f>IFERROR(LEFT(Table1[[#This Row],[Column1]],SEARCH("k", Table1[[#This Row],[Column1]])-1), 0)</f>
        <v>2.5</v>
      </c>
      <c r="L2465" s="16">
        <f>IF(Table1[[#This Row],[Column2]]=0, Table1[[#This Row],[Column1]], Table1[[#This Row],[Column2]]*1000)</f>
        <v>2500</v>
      </c>
      <c r="M2465" s="14" t="str">
        <f>IFERROR(MID(Table1[[#This Row],[price]],SEARCH("¹",Table1[[#This Row],[price]])+1, 10), MID(Table1[[#This Row],[price]],SEARCH("Rs. ",Table1[[#This Row],[price]])+4, 10))</f>
        <v>1469</v>
      </c>
      <c r="N2465" s="6" t="str">
        <f>IF(ISNUMBER(SEARCH("Men", Table1[[#This Row],[name]])), "Men", "Women")</f>
        <v>Men</v>
      </c>
      <c r="O2465" s="6"/>
      <c r="P2465" s="6"/>
    </row>
    <row r="2466" spans="1:16" ht="19.8" customHeight="1" x14ac:dyDescent="0.3">
      <c r="A2466" t="s">
        <v>677</v>
      </c>
      <c r="B2466" t="s">
        <v>8955</v>
      </c>
      <c r="C2466" t="s">
        <v>8956</v>
      </c>
      <c r="D2466" t="s">
        <v>8632</v>
      </c>
      <c r="E2466" s="1" t="s">
        <v>8957</v>
      </c>
      <c r="F2466" t="s">
        <v>21</v>
      </c>
      <c r="G2466" s="1" t="s">
        <v>8958</v>
      </c>
      <c r="H2466" t="s">
        <v>4996</v>
      </c>
      <c r="I2466" s="10" t="str">
        <f>IFERROR(LEFT(Table1[[#This Row],[ratingOld]],SEARCH("|", Table1[[#This Row],[ratingOld]])-2), AVERAGE(Table1[Ratings]))</f>
        <v>4.4</v>
      </c>
      <c r="J2466" s="1" t="str">
        <f>IF(Table1[[#This Row],[numBuyers]]&lt;&gt;"None",LEFT(Table1[[#This Row],[numBuyers]],SEARCH(" ",Table1[[#This Row],[numBuyers]])-1), "None")</f>
        <v>19.6k</v>
      </c>
      <c r="K2466" s="1" t="str">
        <f>IFERROR(LEFT(Table1[[#This Row],[Column1]],SEARCH("k", Table1[[#This Row],[Column1]])-1), 0)</f>
        <v>19.6</v>
      </c>
      <c r="L2466" s="16">
        <f>IF(Table1[[#This Row],[Column2]]=0, Table1[[#This Row],[Column1]], Table1[[#This Row],[Column2]]*1000)</f>
        <v>19600</v>
      </c>
      <c r="M2466" s="14" t="str">
        <f>IFERROR(MID(Table1[[#This Row],[price]],SEARCH("¹",Table1[[#This Row],[price]])+1, 10), MID(Table1[[#This Row],[price]],SEARCH("Rs. ",Table1[[#This Row],[price]])+4, 10))</f>
        <v>843</v>
      </c>
      <c r="N2466" s="6" t="str">
        <f>IF(ISNUMBER(SEARCH("Men", Table1[[#This Row],[name]])), "Men", "Women")</f>
        <v>Women</v>
      </c>
      <c r="O2466" s="6"/>
      <c r="P2466" s="6"/>
    </row>
    <row r="2467" spans="1:16" ht="19.8" customHeight="1" x14ac:dyDescent="0.3">
      <c r="A2467" t="s">
        <v>127</v>
      </c>
      <c r="B2467" t="s">
        <v>8959</v>
      </c>
      <c r="C2467" t="s">
        <v>371</v>
      </c>
      <c r="D2467" t="s">
        <v>68</v>
      </c>
      <c r="E2467" t="s">
        <v>8960</v>
      </c>
      <c r="F2467" s="1" t="s">
        <v>8961</v>
      </c>
      <c r="G2467" s="1" t="s">
        <v>2948</v>
      </c>
      <c r="H2467" t="s">
        <v>126</v>
      </c>
      <c r="I2467" s="10" t="str">
        <f>IFERROR(LEFT(Table1[[#This Row],[ratingOld]],SEARCH("|", Table1[[#This Row],[ratingOld]])-2), AVERAGE(Table1[Ratings]))</f>
        <v>3.9</v>
      </c>
      <c r="J2467" s="1" t="str">
        <f>IF(Table1[[#This Row],[numBuyers]]&lt;&gt;"None",LEFT(Table1[[#This Row],[numBuyers]],SEARCH(" ",Table1[[#This Row],[numBuyers]])-1), "None")</f>
        <v>2.1k</v>
      </c>
      <c r="K2467" s="1" t="str">
        <f>IFERROR(LEFT(Table1[[#This Row],[Column1]],SEARCH("k", Table1[[#This Row],[Column1]])-1), 0)</f>
        <v>2.1</v>
      </c>
      <c r="L2467" s="16">
        <f>IF(Table1[[#This Row],[Column2]]=0, Table1[[#This Row],[Column1]], Table1[[#This Row],[Column2]]*1000)</f>
        <v>2100</v>
      </c>
      <c r="M2467" s="14" t="str">
        <f>IFERROR(MID(Table1[[#This Row],[price]],SEARCH("¹",Table1[[#This Row],[price]])+1, 10), MID(Table1[[#This Row],[price]],SEARCH("Rs. ",Table1[[#This Row],[price]])+4, 10))</f>
        <v>539</v>
      </c>
      <c r="N2467" s="6" t="str">
        <f>IF(ISNUMBER(SEARCH("Men", Table1[[#This Row],[name]])), "Men", "Women")</f>
        <v>Men</v>
      </c>
      <c r="O2467" s="6"/>
      <c r="P2467" s="6"/>
    </row>
    <row r="2468" spans="1:16" ht="19.8" customHeight="1" x14ac:dyDescent="0.3">
      <c r="A2468" t="s">
        <v>7922</v>
      </c>
      <c r="B2468" t="s">
        <v>8962</v>
      </c>
      <c r="C2468" t="s">
        <v>8963</v>
      </c>
      <c r="D2468" t="s">
        <v>1065</v>
      </c>
      <c r="E2468" s="1" t="s">
        <v>8964</v>
      </c>
      <c r="F2468" t="s">
        <v>3237</v>
      </c>
      <c r="G2468" s="1" t="s">
        <v>8244</v>
      </c>
      <c r="H2468" t="s">
        <v>1500</v>
      </c>
      <c r="I2468" s="10" t="str">
        <f>IFERROR(LEFT(Table1[[#This Row],[ratingOld]],SEARCH("|", Table1[[#This Row],[ratingOld]])-2), AVERAGE(Table1[Ratings]))</f>
        <v>4.1</v>
      </c>
      <c r="J2468" s="1" t="str">
        <f>IF(Table1[[#This Row],[numBuyers]]&lt;&gt;"None",LEFT(Table1[[#This Row],[numBuyers]],SEARCH(" ",Table1[[#This Row],[numBuyers]])-1), "None")</f>
        <v>5.5k</v>
      </c>
      <c r="K2468" s="1" t="str">
        <f>IFERROR(LEFT(Table1[[#This Row],[Column1]],SEARCH("k", Table1[[#This Row],[Column1]])-1), 0)</f>
        <v>5.5</v>
      </c>
      <c r="L2468" s="16">
        <f>IF(Table1[[#This Row],[Column2]]=0, Table1[[#This Row],[Column1]], Table1[[#This Row],[Column2]]*1000)</f>
        <v>5500</v>
      </c>
      <c r="M2468" s="14" t="str">
        <f>IFERROR(MID(Table1[[#This Row],[price]],SEARCH("¹",Table1[[#This Row],[price]])+1, 10), MID(Table1[[#This Row],[price]],SEARCH("Rs. ",Table1[[#This Row],[price]])+4, 10))</f>
        <v>951</v>
      </c>
      <c r="N2468" s="6" t="str">
        <f>IF(ISNUMBER(SEARCH("Men", Table1[[#This Row],[name]])), "Men", "Women")</f>
        <v>Men</v>
      </c>
      <c r="O2468" s="6"/>
      <c r="P2468" s="6"/>
    </row>
    <row r="2469" spans="1:16" ht="19.8" customHeight="1" x14ac:dyDescent="0.3">
      <c r="A2469" t="s">
        <v>3201</v>
      </c>
      <c r="B2469" t="s">
        <v>8965</v>
      </c>
      <c r="C2469" t="s">
        <v>1217</v>
      </c>
      <c r="D2469" t="s">
        <v>235</v>
      </c>
      <c r="E2469" t="s">
        <v>8966</v>
      </c>
      <c r="F2469" t="s">
        <v>7930</v>
      </c>
      <c r="G2469" s="1" t="s">
        <v>7268</v>
      </c>
      <c r="H2469" t="s">
        <v>1112</v>
      </c>
      <c r="I2469" s="10" t="str">
        <f>IFERROR(LEFT(Table1[[#This Row],[ratingOld]],SEARCH("|", Table1[[#This Row],[ratingOld]])-2), AVERAGE(Table1[Ratings]))</f>
        <v>4.2</v>
      </c>
      <c r="J2469" s="1" t="str">
        <f>IF(Table1[[#This Row],[numBuyers]]&lt;&gt;"None",LEFT(Table1[[#This Row],[numBuyers]],SEARCH(" ",Table1[[#This Row],[numBuyers]])-1), "None")</f>
        <v>3.1k</v>
      </c>
      <c r="K2469" s="1" t="str">
        <f>IFERROR(LEFT(Table1[[#This Row],[Column1]],SEARCH("k", Table1[[#This Row],[Column1]])-1), 0)</f>
        <v>3.1</v>
      </c>
      <c r="L2469" s="16">
        <f>IF(Table1[[#This Row],[Column2]]=0, Table1[[#This Row],[Column1]], Table1[[#This Row],[Column2]]*1000)</f>
        <v>3100</v>
      </c>
      <c r="M2469" s="14" t="str">
        <f>IFERROR(MID(Table1[[#This Row],[price]],SEARCH("¹",Table1[[#This Row],[price]])+1, 10), MID(Table1[[#This Row],[price]],SEARCH("Rs. ",Table1[[#This Row],[price]])+4, 10))</f>
        <v>629</v>
      </c>
      <c r="N2469" s="6" t="str">
        <f>IF(ISNUMBER(SEARCH("Men", Table1[[#This Row],[name]])), "Men", "Women")</f>
        <v>Men</v>
      </c>
      <c r="O2469" s="6"/>
      <c r="P2469" s="6"/>
    </row>
    <row r="2470" spans="1:16" ht="19.8" customHeight="1" x14ac:dyDescent="0.3">
      <c r="A2470" t="s">
        <v>1409</v>
      </c>
      <c r="B2470" t="s">
        <v>1410</v>
      </c>
      <c r="C2470" t="s">
        <v>392</v>
      </c>
      <c r="D2470" t="s">
        <v>1411</v>
      </c>
      <c r="E2470" t="s">
        <v>26</v>
      </c>
      <c r="F2470" t="s">
        <v>21</v>
      </c>
      <c r="G2470" s="1" t="s">
        <v>8967</v>
      </c>
      <c r="H2470" t="s">
        <v>1557</v>
      </c>
      <c r="I2470" s="10" t="str">
        <f>IFERROR(LEFT(Table1[[#This Row],[ratingOld]],SEARCH("|", Table1[[#This Row],[ratingOld]])-2), AVERAGE(Table1[Ratings]))</f>
        <v>3.2</v>
      </c>
      <c r="J2470" s="1" t="str">
        <f>IF(Table1[[#This Row],[numBuyers]]&lt;&gt;"None",LEFT(Table1[[#This Row],[numBuyers]],SEARCH(" ",Table1[[#This Row],[numBuyers]])-1), "None")</f>
        <v>79</v>
      </c>
      <c r="K2470" s="1">
        <f>IFERROR(LEFT(Table1[[#This Row],[Column1]],SEARCH("k", Table1[[#This Row],[Column1]])-1), 0)</f>
        <v>0</v>
      </c>
      <c r="L2470" s="16" t="str">
        <f>IF(Table1[[#This Row],[Column2]]=0, Table1[[#This Row],[Column1]], Table1[[#This Row],[Column2]]*1000)</f>
        <v>79</v>
      </c>
      <c r="M2470" s="14" t="str">
        <f>IFERROR(MID(Table1[[#This Row],[price]],SEARCH("¹",Table1[[#This Row],[price]])+1, 10), MID(Table1[[#This Row],[price]],SEARCH("Rs. ",Table1[[#This Row],[price]])+4, 10))</f>
        <v>799</v>
      </c>
      <c r="N2470" s="6" t="str">
        <f>IF(ISNUMBER(SEARCH("Men", Table1[[#This Row],[name]])), "Men", "Women")</f>
        <v>Women</v>
      </c>
      <c r="O2470" s="6"/>
      <c r="P2470" s="6"/>
    </row>
    <row r="2471" spans="1:16" ht="19.8" customHeight="1" x14ac:dyDescent="0.3">
      <c r="A2471" t="s">
        <v>148</v>
      </c>
      <c r="B2471" t="s">
        <v>8968</v>
      </c>
      <c r="C2471" t="s">
        <v>8969</v>
      </c>
      <c r="D2471" t="s">
        <v>21</v>
      </c>
      <c r="E2471" t="s">
        <v>8970</v>
      </c>
      <c r="F2471" s="1" t="s">
        <v>8694</v>
      </c>
      <c r="G2471" s="1" t="s">
        <v>8971</v>
      </c>
      <c r="H2471" t="s">
        <v>175</v>
      </c>
      <c r="I2471" s="10" t="str">
        <f>IFERROR(LEFT(Table1[[#This Row],[ratingOld]],SEARCH("|", Table1[[#This Row],[ratingOld]])-2), AVERAGE(Table1[Ratings]))</f>
        <v>4</v>
      </c>
      <c r="J2471" s="1" t="str">
        <f>IF(Table1[[#This Row],[numBuyers]]&lt;&gt;"None",LEFT(Table1[[#This Row],[numBuyers]],SEARCH(" ",Table1[[#This Row],[numBuyers]])-1), "None")</f>
        <v>2.7k</v>
      </c>
      <c r="K2471" s="1" t="str">
        <f>IFERROR(LEFT(Table1[[#This Row],[Column1]],SEARCH("k", Table1[[#This Row],[Column1]])-1), 0)</f>
        <v>2.7</v>
      </c>
      <c r="L2471" s="16">
        <f>IF(Table1[[#This Row],[Column2]]=0, Table1[[#This Row],[Column1]], Table1[[#This Row],[Column2]]*1000)</f>
        <v>2700</v>
      </c>
      <c r="M2471" s="14" t="str">
        <f>IFERROR(MID(Table1[[#This Row],[price]],SEARCH("¹",Table1[[#This Row],[price]])+1, 10), MID(Table1[[#This Row],[price]],SEARCH("Rs. ",Table1[[#This Row],[price]])+4, 10))</f>
        <v>299</v>
      </c>
      <c r="N2471" s="6" t="str">
        <f>IF(ISNUMBER(SEARCH("Men", Table1[[#This Row],[name]])), "Men", "Women")</f>
        <v>Men</v>
      </c>
      <c r="O2471" s="6"/>
      <c r="P2471" s="6"/>
    </row>
    <row r="2472" spans="1:16" ht="19.8" customHeight="1" x14ac:dyDescent="0.3">
      <c r="A2472" t="s">
        <v>7849</v>
      </c>
      <c r="B2472" t="s">
        <v>8972</v>
      </c>
      <c r="C2472" t="s">
        <v>8973</v>
      </c>
      <c r="D2472" t="s">
        <v>8974</v>
      </c>
      <c r="E2472" s="1" t="s">
        <v>8975</v>
      </c>
      <c r="F2472" s="1" t="s">
        <v>8976</v>
      </c>
      <c r="G2472" s="1" t="s">
        <v>8977</v>
      </c>
      <c r="H2472" t="s">
        <v>4799</v>
      </c>
      <c r="I2472" s="10" t="str">
        <f>IFERROR(LEFT(Table1[[#This Row],[ratingOld]],SEARCH("|", Table1[[#This Row],[ratingOld]])-2), AVERAGE(Table1[Ratings]))</f>
        <v>4</v>
      </c>
      <c r="J2472" s="1" t="str">
        <f>IF(Table1[[#This Row],[numBuyers]]&lt;&gt;"None",LEFT(Table1[[#This Row],[numBuyers]],SEARCH(" ",Table1[[#This Row],[numBuyers]])-1), "None")</f>
        <v>777</v>
      </c>
      <c r="K2472" s="1">
        <f>IFERROR(LEFT(Table1[[#This Row],[Column1]],SEARCH("k", Table1[[#This Row],[Column1]])-1), 0)</f>
        <v>0</v>
      </c>
      <c r="L2472" s="16" t="str">
        <f>IF(Table1[[#This Row],[Column2]]=0, Table1[[#This Row],[Column1]], Table1[[#This Row],[Column2]]*1000)</f>
        <v>777</v>
      </c>
      <c r="M2472" s="14" t="str">
        <f>IFERROR(MID(Table1[[#This Row],[price]],SEARCH("¹",Table1[[#This Row],[price]])+1, 10), MID(Table1[[#This Row],[price]],SEARCH("Rs. ",Table1[[#This Row],[price]])+4, 10))</f>
        <v>1549</v>
      </c>
      <c r="N2472" s="6" t="str">
        <f>IF(ISNUMBER(SEARCH("Men", Table1[[#This Row],[name]])), "Men", "Women")</f>
        <v>Men</v>
      </c>
      <c r="O2472" s="6"/>
      <c r="P2472" s="6"/>
    </row>
    <row r="2473" spans="1:16" ht="19.8" customHeight="1" x14ac:dyDescent="0.3">
      <c r="A2473" t="s">
        <v>3201</v>
      </c>
      <c r="B2473" t="s">
        <v>8978</v>
      </c>
      <c r="C2473" t="s">
        <v>43</v>
      </c>
      <c r="D2473" t="s">
        <v>106</v>
      </c>
      <c r="E2473" s="1" t="s">
        <v>8979</v>
      </c>
      <c r="F2473" s="1" t="s">
        <v>70</v>
      </c>
      <c r="G2473" s="1" t="s">
        <v>8980</v>
      </c>
      <c r="H2473" t="s">
        <v>727</v>
      </c>
      <c r="I2473" s="10" t="str">
        <f>IFERROR(LEFT(Table1[[#This Row],[ratingOld]],SEARCH("|", Table1[[#This Row],[ratingOld]])-2), AVERAGE(Table1[Ratings]))</f>
        <v>4.2</v>
      </c>
      <c r="J2473" s="1" t="str">
        <f>IF(Table1[[#This Row],[numBuyers]]&lt;&gt;"None",LEFT(Table1[[#This Row],[numBuyers]],SEARCH(" ",Table1[[#This Row],[numBuyers]])-1), "None")</f>
        <v>459</v>
      </c>
      <c r="K2473" s="1">
        <f>IFERROR(LEFT(Table1[[#This Row],[Column1]],SEARCH("k", Table1[[#This Row],[Column1]])-1), 0)</f>
        <v>0</v>
      </c>
      <c r="L2473" s="16" t="str">
        <f>IF(Table1[[#This Row],[Column2]]=0, Table1[[#This Row],[Column1]], Table1[[#This Row],[Column2]]*1000)</f>
        <v>459</v>
      </c>
      <c r="M2473" s="14" t="str">
        <f>IFERROR(MID(Table1[[#This Row],[price]],SEARCH("¹",Table1[[#This Row],[price]])+1, 10), MID(Table1[[#This Row],[price]],SEARCH("Rs. ",Table1[[#This Row],[price]])+4, 10))</f>
        <v>1299</v>
      </c>
      <c r="N2473" s="6" t="str">
        <f>IF(ISNUMBER(SEARCH("Men", Table1[[#This Row],[name]])), "Men", "Women")</f>
        <v>Men</v>
      </c>
      <c r="O2473" s="6"/>
      <c r="P2473" s="6"/>
    </row>
    <row r="2474" spans="1:16" ht="19.8" customHeight="1" x14ac:dyDescent="0.3">
      <c r="A2474" t="s">
        <v>7809</v>
      </c>
      <c r="B2474" t="s">
        <v>8981</v>
      </c>
      <c r="C2474" t="s">
        <v>7909</v>
      </c>
      <c r="D2474" t="s">
        <v>775</v>
      </c>
      <c r="E2474" s="1" t="s">
        <v>8982</v>
      </c>
      <c r="F2474" t="s">
        <v>3237</v>
      </c>
      <c r="G2474" s="1" t="s">
        <v>8983</v>
      </c>
      <c r="H2474" t="s">
        <v>8668</v>
      </c>
      <c r="I2474" s="10" t="str">
        <f>IFERROR(LEFT(Table1[[#This Row],[ratingOld]],SEARCH("|", Table1[[#This Row],[ratingOld]])-2), AVERAGE(Table1[Ratings]))</f>
        <v>3.7</v>
      </c>
      <c r="J2474" s="1" t="str">
        <f>IF(Table1[[#This Row],[numBuyers]]&lt;&gt;"None",LEFT(Table1[[#This Row],[numBuyers]],SEARCH(" ",Table1[[#This Row],[numBuyers]])-1), "None")</f>
        <v>718</v>
      </c>
      <c r="K2474" s="1">
        <f>IFERROR(LEFT(Table1[[#This Row],[Column1]],SEARCH("k", Table1[[#This Row],[Column1]])-1), 0)</f>
        <v>0</v>
      </c>
      <c r="L2474" s="16" t="str">
        <f>IF(Table1[[#This Row],[Column2]]=0, Table1[[#This Row],[Column1]], Table1[[#This Row],[Column2]]*1000)</f>
        <v>718</v>
      </c>
      <c r="M2474" s="14" t="str">
        <f>IFERROR(MID(Table1[[#This Row],[price]],SEARCH("¹",Table1[[#This Row],[price]])+1, 10), MID(Table1[[#This Row],[price]],SEARCH("Rs. ",Table1[[#This Row],[price]])+4, 10))</f>
        <v>735</v>
      </c>
      <c r="N2474" s="6" t="str">
        <f>IF(ISNUMBER(SEARCH("Men", Table1[[#This Row],[name]])), "Men", "Women")</f>
        <v>Men</v>
      </c>
      <c r="O2474" s="6"/>
      <c r="P2474" s="6"/>
    </row>
    <row r="2475" spans="1:16" ht="19.8" customHeight="1" x14ac:dyDescent="0.3">
      <c r="A2475" t="s">
        <v>240</v>
      </c>
      <c r="B2475" t="s">
        <v>8984</v>
      </c>
      <c r="C2475" t="s">
        <v>4449</v>
      </c>
      <c r="D2475" t="s">
        <v>2812</v>
      </c>
      <c r="E2475" s="1" t="s">
        <v>8985</v>
      </c>
      <c r="F2475" t="s">
        <v>3237</v>
      </c>
      <c r="G2475" s="1" t="s">
        <v>8986</v>
      </c>
      <c r="H2475" t="s">
        <v>514</v>
      </c>
      <c r="I2475" s="10" t="str">
        <f>IFERROR(LEFT(Table1[[#This Row],[ratingOld]],SEARCH("|", Table1[[#This Row],[ratingOld]])-2), AVERAGE(Table1[Ratings]))</f>
        <v>4.3</v>
      </c>
      <c r="J2475" s="1" t="str">
        <f>IF(Table1[[#This Row],[numBuyers]]&lt;&gt;"None",LEFT(Table1[[#This Row],[numBuyers]],SEARCH(" ",Table1[[#This Row],[numBuyers]])-1), "None")</f>
        <v>2.5k</v>
      </c>
      <c r="K2475" s="1" t="str">
        <f>IFERROR(LEFT(Table1[[#This Row],[Column1]],SEARCH("k", Table1[[#This Row],[Column1]])-1), 0)</f>
        <v>2.5</v>
      </c>
      <c r="L2475" s="16">
        <f>IF(Table1[[#This Row],[Column2]]=0, Table1[[#This Row],[Column1]], Table1[[#This Row],[Column2]]*1000)</f>
        <v>2500</v>
      </c>
      <c r="M2475" s="14" t="str">
        <f>IFERROR(MID(Table1[[#This Row],[price]],SEARCH("¹",Table1[[#This Row],[price]])+1, 10), MID(Table1[[#This Row],[price]],SEARCH("Rs. ",Table1[[#This Row],[price]])+4, 10))</f>
        <v>857</v>
      </c>
      <c r="N2475" s="6" t="str">
        <f>IF(ISNUMBER(SEARCH("Men", Table1[[#This Row],[name]])), "Men", "Women")</f>
        <v>Men</v>
      </c>
      <c r="O2475" s="6"/>
      <c r="P2475" s="6"/>
    </row>
    <row r="2476" spans="1:16" ht="19.8" hidden="1" customHeight="1" x14ac:dyDescent="0.3">
      <c r="A2476" t="s">
        <v>8987</v>
      </c>
      <c r="B2476" t="s">
        <v>8988</v>
      </c>
      <c r="C2476" t="s">
        <v>392</v>
      </c>
      <c r="D2476" t="s">
        <v>393</v>
      </c>
      <c r="E2476" s="1" t="s">
        <v>8989</v>
      </c>
      <c r="F2476" t="s">
        <v>3237</v>
      </c>
      <c r="G2476" t="s">
        <v>21</v>
      </c>
      <c r="H2476" t="s">
        <v>21</v>
      </c>
      <c r="I2476" s="1" t="str">
        <f ca="1">IFERROR(LEFT(Table1[[#This Row],[ratingOld]],SEARCH("|", Table1[[#This Row],[ratingOld]])-2), AVERAGE(Table1[Ratings]))</f>
        <v>4.4</v>
      </c>
      <c r="J2476" s="1" t="str">
        <f>IF(Table1[[#This Row],[numBuyers]]&lt;&gt;"None",LEFT(Table1[[#This Row],[numBuyers]],SEARCH(" ",Table1[[#This Row],[numBuyers]])-1), "None")</f>
        <v>None</v>
      </c>
      <c r="K2476" s="1">
        <f>IFERROR(LEFT(Table1[[#This Row],[Column1]],SEARCH("k", Table1[[#This Row],[Column1]])-1), 0)</f>
        <v>0</v>
      </c>
      <c r="L2476" s="6" t="str">
        <f>IF(Table1[[#This Row],[Column2]]=0, Table1[[#This Row],[Column1]], Table1[[#This Row],[Column2]]*1000)</f>
        <v>None</v>
      </c>
      <c r="M2476" s="6" t="str">
        <f>IFERROR(MID(Table1[[#This Row],[price]],SEARCH("¹",Table1[[#This Row],[price]])+1, 10), MID(Table1[[#This Row],[price]],SEARCH("Rs. ",Table1[[#This Row],[price]])+4, 10))</f>
        <v>799</v>
      </c>
      <c r="N2476" s="6" t="str">
        <f>IF(ISNUMBER(SEARCH("Men", Table1[[#This Row],[name]])), "Men", "Women")</f>
        <v>Women</v>
      </c>
      <c r="O2476" s="6" t="str">
        <f>TRIM(RIGHT(SUBSTITUTE(Table1[[#This Row],[name]], " ", REPT(" ", 100)), 100))</f>
        <v>Kurta</v>
      </c>
      <c r="P247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477" spans="1:16" ht="19.8" customHeight="1" x14ac:dyDescent="0.3">
      <c r="A2477" t="s">
        <v>7883</v>
      </c>
      <c r="B2477" t="s">
        <v>8990</v>
      </c>
      <c r="C2477" t="s">
        <v>7885</v>
      </c>
      <c r="D2477" t="s">
        <v>1705</v>
      </c>
      <c r="E2477" t="s">
        <v>8991</v>
      </c>
      <c r="F2477" s="1" t="s">
        <v>8992</v>
      </c>
      <c r="G2477" s="1" t="s">
        <v>8993</v>
      </c>
      <c r="H2477" t="s">
        <v>8994</v>
      </c>
      <c r="I2477" s="10" t="str">
        <f>IFERROR(LEFT(Table1[[#This Row],[ratingOld]],SEARCH("|", Table1[[#This Row],[ratingOld]])-2), AVERAGE(Table1[Ratings]))</f>
        <v>4</v>
      </c>
      <c r="J2477" s="1" t="str">
        <f>IF(Table1[[#This Row],[numBuyers]]&lt;&gt;"None",LEFT(Table1[[#This Row],[numBuyers]],SEARCH(" ",Table1[[#This Row],[numBuyers]])-1), "None")</f>
        <v>20.8k</v>
      </c>
      <c r="K2477" s="1" t="str">
        <f>IFERROR(LEFT(Table1[[#This Row],[Column1]],SEARCH("k", Table1[[#This Row],[Column1]])-1), 0)</f>
        <v>20.8</v>
      </c>
      <c r="L2477" s="16">
        <f>IF(Table1[[#This Row],[Column2]]=0, Table1[[#This Row],[Column1]], Table1[[#This Row],[Column2]]*1000)</f>
        <v>20800</v>
      </c>
      <c r="M2477" s="14" t="str">
        <f>IFERROR(MID(Table1[[#This Row],[price]],SEARCH("¹",Table1[[#This Row],[price]])+1, 10), MID(Table1[[#This Row],[price]],SEARCH("Rs. ",Table1[[#This Row],[price]])+4, 10))</f>
        <v>739</v>
      </c>
      <c r="N2477" s="6" t="str">
        <f>IF(ISNUMBER(SEARCH("Men", Table1[[#This Row],[name]])), "Men", "Women")</f>
        <v>Men</v>
      </c>
      <c r="O2477" s="6"/>
      <c r="P2477" s="6"/>
    </row>
    <row r="2478" spans="1:16" ht="19.8" customHeight="1" x14ac:dyDescent="0.3">
      <c r="A2478" t="s">
        <v>8995</v>
      </c>
      <c r="B2478" t="s">
        <v>8996</v>
      </c>
      <c r="C2478" t="s">
        <v>699</v>
      </c>
      <c r="D2478" t="s">
        <v>300</v>
      </c>
      <c r="E2478" t="s">
        <v>8997</v>
      </c>
      <c r="F2478" s="1" t="s">
        <v>8013</v>
      </c>
      <c r="G2478" s="1" t="s">
        <v>1274</v>
      </c>
      <c r="H2478" t="s">
        <v>1209</v>
      </c>
      <c r="I2478" s="10" t="str">
        <f>IFERROR(LEFT(Table1[[#This Row],[ratingOld]],SEARCH("|", Table1[[#This Row],[ratingOld]])-2), AVERAGE(Table1[Ratings]))</f>
        <v>4.3</v>
      </c>
      <c r="J2478" s="1" t="str">
        <f>IF(Table1[[#This Row],[numBuyers]]&lt;&gt;"None",LEFT(Table1[[#This Row],[numBuyers]],SEARCH(" ",Table1[[#This Row],[numBuyers]])-1), "None")</f>
        <v>3.6k</v>
      </c>
      <c r="K2478" s="1" t="str">
        <f>IFERROR(LEFT(Table1[[#This Row],[Column1]],SEARCH("k", Table1[[#This Row],[Column1]])-1), 0)</f>
        <v>3.6</v>
      </c>
      <c r="L2478" s="16">
        <f>IF(Table1[[#This Row],[Column2]]=0, Table1[[#This Row],[Column1]], Table1[[#This Row],[Column2]]*1000)</f>
        <v>3600</v>
      </c>
      <c r="M2478" s="14" t="str">
        <f>IFERROR(MID(Table1[[#This Row],[price]],SEARCH("¹",Table1[[#This Row],[price]])+1, 10), MID(Table1[[#This Row],[price]],SEARCH("Rs. ",Table1[[#This Row],[price]])+4, 10))</f>
        <v>873</v>
      </c>
      <c r="N2478" s="6" t="str">
        <f>IF(ISNUMBER(SEARCH("Men", Table1[[#This Row],[name]])), "Men", "Women")</f>
        <v>Men</v>
      </c>
      <c r="O2478" s="6"/>
      <c r="P2478" s="6"/>
    </row>
    <row r="2479" spans="1:16" ht="19.8" customHeight="1" x14ac:dyDescent="0.3">
      <c r="A2479" t="s">
        <v>140</v>
      </c>
      <c r="B2479" t="s">
        <v>8998</v>
      </c>
      <c r="C2479" t="s">
        <v>1267</v>
      </c>
      <c r="D2479" t="s">
        <v>459</v>
      </c>
      <c r="E2479" s="1" t="s">
        <v>8999</v>
      </c>
      <c r="F2479" t="s">
        <v>3237</v>
      </c>
      <c r="G2479" s="1" t="s">
        <v>9000</v>
      </c>
      <c r="H2479" t="s">
        <v>9001</v>
      </c>
      <c r="I2479" s="10" t="str">
        <f>IFERROR(LEFT(Table1[[#This Row],[ratingOld]],SEARCH("|", Table1[[#This Row],[ratingOld]])-2), AVERAGE(Table1[Ratings]))</f>
        <v>4.2</v>
      </c>
      <c r="J2479" s="1" t="str">
        <f>IF(Table1[[#This Row],[numBuyers]]&lt;&gt;"None",LEFT(Table1[[#This Row],[numBuyers]],SEARCH(" ",Table1[[#This Row],[numBuyers]])-1), "None")</f>
        <v>420</v>
      </c>
      <c r="K2479" s="1">
        <f>IFERROR(LEFT(Table1[[#This Row],[Column1]],SEARCH("k", Table1[[#This Row],[Column1]])-1), 0)</f>
        <v>0</v>
      </c>
      <c r="L2479" s="16" t="str">
        <f>IF(Table1[[#This Row],[Column2]]=0, Table1[[#This Row],[Column1]], Table1[[#This Row],[Column2]]*1000)</f>
        <v>420</v>
      </c>
      <c r="M2479" s="14" t="str">
        <f>IFERROR(MID(Table1[[#This Row],[price]],SEARCH("¹",Table1[[#This Row],[price]])+1, 10), MID(Table1[[#This Row],[price]],SEARCH("Rs. ",Table1[[#This Row],[price]])+4, 10))</f>
        <v>679</v>
      </c>
      <c r="N2479" s="6" t="str">
        <f>IF(ISNUMBER(SEARCH("Men", Table1[[#This Row],[name]])), "Men", "Women")</f>
        <v>Women</v>
      </c>
      <c r="O2479" s="6"/>
      <c r="P2479" s="6"/>
    </row>
    <row r="2480" spans="1:16" ht="19.8" customHeight="1" x14ac:dyDescent="0.3">
      <c r="A2480" t="s">
        <v>7922</v>
      </c>
      <c r="B2480" t="s">
        <v>9002</v>
      </c>
      <c r="C2480" t="s">
        <v>8417</v>
      </c>
      <c r="D2480" t="s">
        <v>1705</v>
      </c>
      <c r="E2480" s="1" t="s">
        <v>9003</v>
      </c>
      <c r="F2480" s="1" t="s">
        <v>9004</v>
      </c>
      <c r="G2480" s="1" t="s">
        <v>9005</v>
      </c>
      <c r="H2480" t="s">
        <v>2839</v>
      </c>
      <c r="I2480" s="10" t="str">
        <f>IFERROR(LEFT(Table1[[#This Row],[ratingOld]],SEARCH("|", Table1[[#This Row],[ratingOld]])-2), AVERAGE(Table1[Ratings]))</f>
        <v>4.5</v>
      </c>
      <c r="J2480" s="1" t="str">
        <f>IF(Table1[[#This Row],[numBuyers]]&lt;&gt;"None",LEFT(Table1[[#This Row],[numBuyers]],SEARCH(" ",Table1[[#This Row],[numBuyers]])-1), "None")</f>
        <v>224</v>
      </c>
      <c r="K2480" s="1">
        <f>IFERROR(LEFT(Table1[[#This Row],[Column1]],SEARCH("k", Table1[[#This Row],[Column1]])-1), 0)</f>
        <v>0</v>
      </c>
      <c r="L2480" s="16" t="str">
        <f>IF(Table1[[#This Row],[Column2]]=0, Table1[[#This Row],[Column1]], Table1[[#This Row],[Column2]]*1000)</f>
        <v>224</v>
      </c>
      <c r="M2480" s="14" t="str">
        <f>IFERROR(MID(Table1[[#This Row],[price]],SEARCH("¹",Table1[[#This Row],[price]])+1, 10), MID(Table1[[#This Row],[price]],SEARCH("Rs. ",Table1[[#This Row],[price]])+4, 10))</f>
        <v>813</v>
      </c>
      <c r="N2480" s="6" t="str">
        <f>IF(ISNUMBER(SEARCH("Men", Table1[[#This Row],[name]])), "Men", "Women")</f>
        <v>Women</v>
      </c>
      <c r="O2480" s="6"/>
      <c r="P2480" s="6"/>
    </row>
    <row r="2481" spans="1:16" ht="19.8" customHeight="1" x14ac:dyDescent="0.3">
      <c r="A2481" t="s">
        <v>8180</v>
      </c>
      <c r="B2481" t="s">
        <v>9006</v>
      </c>
      <c r="C2481" t="s">
        <v>1855</v>
      </c>
      <c r="D2481" t="s">
        <v>163</v>
      </c>
      <c r="E2481" s="1" t="s">
        <v>9007</v>
      </c>
      <c r="F2481" t="s">
        <v>3237</v>
      </c>
      <c r="G2481" s="1" t="s">
        <v>9008</v>
      </c>
      <c r="H2481" t="s">
        <v>2740</v>
      </c>
      <c r="I2481" s="10" t="str">
        <f>IFERROR(LEFT(Table1[[#This Row],[ratingOld]],SEARCH("|", Table1[[#This Row],[ratingOld]])-2), AVERAGE(Table1[Ratings]))</f>
        <v>4.3</v>
      </c>
      <c r="J2481" s="1" t="str">
        <f>IF(Table1[[#This Row],[numBuyers]]&lt;&gt;"None",LEFT(Table1[[#This Row],[numBuyers]],SEARCH(" ",Table1[[#This Row],[numBuyers]])-1), "None")</f>
        <v>282</v>
      </c>
      <c r="K2481" s="1">
        <f>IFERROR(LEFT(Table1[[#This Row],[Column1]],SEARCH("k", Table1[[#This Row],[Column1]])-1), 0)</f>
        <v>0</v>
      </c>
      <c r="L2481" s="16" t="str">
        <f>IF(Table1[[#This Row],[Column2]]=0, Table1[[#This Row],[Column1]], Table1[[#This Row],[Column2]]*1000)</f>
        <v>282</v>
      </c>
      <c r="M2481" s="14" t="str">
        <f>IFERROR(MID(Table1[[#This Row],[price]],SEARCH("¹",Table1[[#This Row],[price]])+1, 10), MID(Table1[[#This Row],[price]],SEARCH("Rs. ",Table1[[#This Row],[price]])+4, 10))</f>
        <v>687</v>
      </c>
      <c r="N2481" s="6" t="str">
        <f>IF(ISNUMBER(SEARCH("Men", Table1[[#This Row],[name]])), "Men", "Women")</f>
        <v>Women</v>
      </c>
      <c r="O2481" s="6"/>
      <c r="P2481" s="6"/>
    </row>
    <row r="2482" spans="1:16" ht="19.8" customHeight="1" x14ac:dyDescent="0.3">
      <c r="A2482" t="s">
        <v>3201</v>
      </c>
      <c r="B2482" t="s">
        <v>9009</v>
      </c>
      <c r="C2482" t="s">
        <v>926</v>
      </c>
      <c r="D2482" t="s">
        <v>235</v>
      </c>
      <c r="E2482" s="1" t="s">
        <v>9010</v>
      </c>
      <c r="F2482" s="1" t="s">
        <v>9011</v>
      </c>
      <c r="G2482" s="1" t="s">
        <v>9012</v>
      </c>
      <c r="H2482" t="s">
        <v>4106</v>
      </c>
      <c r="I2482" s="10" t="str">
        <f>IFERROR(LEFT(Table1[[#This Row],[ratingOld]],SEARCH("|", Table1[[#This Row],[ratingOld]])-2), AVERAGE(Table1[Ratings]))</f>
        <v>2.8</v>
      </c>
      <c r="J2482" s="1" t="str">
        <f>IF(Table1[[#This Row],[numBuyers]]&lt;&gt;"None",LEFT(Table1[[#This Row],[numBuyers]],SEARCH(" ",Table1[[#This Row],[numBuyers]])-1), "None")</f>
        <v>21</v>
      </c>
      <c r="K2482" s="1">
        <f>IFERROR(LEFT(Table1[[#This Row],[Column1]],SEARCH("k", Table1[[#This Row],[Column1]])-1), 0)</f>
        <v>0</v>
      </c>
      <c r="L2482" s="16" t="str">
        <f>IF(Table1[[#This Row],[Column2]]=0, Table1[[#This Row],[Column1]], Table1[[#This Row],[Column2]]*1000)</f>
        <v>21</v>
      </c>
      <c r="M2482" s="14" t="str">
        <f>IFERROR(MID(Table1[[#This Row],[price]],SEARCH("¹",Table1[[#This Row],[price]])+1, 10), MID(Table1[[#This Row],[price]],SEARCH("Rs. ",Table1[[#This Row],[price]])+4, 10))</f>
        <v>699</v>
      </c>
      <c r="N2482" s="6" t="str">
        <f>IF(ISNUMBER(SEARCH("Men", Table1[[#This Row],[name]])), "Men", "Women")</f>
        <v>Men</v>
      </c>
      <c r="O2482" s="6"/>
      <c r="P2482" s="6"/>
    </row>
    <row r="2483" spans="1:16" ht="19.8" customHeight="1" x14ac:dyDescent="0.3">
      <c r="A2483" t="s">
        <v>7809</v>
      </c>
      <c r="B2483" t="s">
        <v>9013</v>
      </c>
      <c r="C2483" t="s">
        <v>9014</v>
      </c>
      <c r="D2483" t="s">
        <v>984</v>
      </c>
      <c r="E2483" s="1" t="s">
        <v>9015</v>
      </c>
      <c r="F2483" t="s">
        <v>3237</v>
      </c>
      <c r="G2483" s="1" t="s">
        <v>9016</v>
      </c>
      <c r="H2483" t="s">
        <v>78</v>
      </c>
      <c r="I2483" s="10" t="str">
        <f>IFERROR(LEFT(Table1[[#This Row],[ratingOld]],SEARCH("|", Table1[[#This Row],[ratingOld]])-2), AVERAGE(Table1[Ratings]))</f>
        <v>3.7</v>
      </c>
      <c r="J2483" s="1" t="str">
        <f>IF(Table1[[#This Row],[numBuyers]]&lt;&gt;"None",LEFT(Table1[[#This Row],[numBuyers]],SEARCH(" ",Table1[[#This Row],[numBuyers]])-1), "None")</f>
        <v>1.2k</v>
      </c>
      <c r="K2483" s="1" t="str">
        <f>IFERROR(LEFT(Table1[[#This Row],[Column1]],SEARCH("k", Table1[[#This Row],[Column1]])-1), 0)</f>
        <v>1.2</v>
      </c>
      <c r="L2483" s="16">
        <f>IF(Table1[[#This Row],[Column2]]=0, Table1[[#This Row],[Column1]], Table1[[#This Row],[Column2]]*1000)</f>
        <v>1200</v>
      </c>
      <c r="M2483" s="14" t="str">
        <f>IFERROR(MID(Table1[[#This Row],[price]],SEARCH("¹",Table1[[#This Row],[price]])+1, 10), MID(Table1[[#This Row],[price]],SEARCH("Rs. ",Table1[[#This Row],[price]])+4, 10))</f>
        <v>710</v>
      </c>
      <c r="N2483" s="6" t="str">
        <f>IF(ISNUMBER(SEARCH("Men", Table1[[#This Row],[name]])), "Men", "Women")</f>
        <v>Men</v>
      </c>
      <c r="O2483" s="6"/>
      <c r="P2483" s="6"/>
    </row>
    <row r="2484" spans="1:16" ht="19.8" customHeight="1" x14ac:dyDescent="0.3">
      <c r="A2484" t="s">
        <v>7849</v>
      </c>
      <c r="B2484" t="s">
        <v>9017</v>
      </c>
      <c r="C2484" t="s">
        <v>187</v>
      </c>
      <c r="D2484" t="s">
        <v>1174</v>
      </c>
      <c r="E2484" s="1" t="s">
        <v>9018</v>
      </c>
      <c r="F2484" s="1" t="s">
        <v>8064</v>
      </c>
      <c r="G2484" s="1" t="s">
        <v>2285</v>
      </c>
      <c r="H2484" t="s">
        <v>364</v>
      </c>
      <c r="I2484" s="10" t="str">
        <f>IFERROR(LEFT(Table1[[#This Row],[ratingOld]],SEARCH("|", Table1[[#This Row],[ratingOld]])-2), AVERAGE(Table1[Ratings]))</f>
        <v>4.1</v>
      </c>
      <c r="J2484" s="1" t="str">
        <f>IF(Table1[[#This Row],[numBuyers]]&lt;&gt;"None",LEFT(Table1[[#This Row],[numBuyers]],SEARCH(" ",Table1[[#This Row],[numBuyers]])-1), "None")</f>
        <v>1.8k</v>
      </c>
      <c r="K2484" s="1" t="str">
        <f>IFERROR(LEFT(Table1[[#This Row],[Column1]],SEARCH("k", Table1[[#This Row],[Column1]])-1), 0)</f>
        <v>1.8</v>
      </c>
      <c r="L2484" s="16">
        <f>IF(Table1[[#This Row],[Column2]]=0, Table1[[#This Row],[Column1]], Table1[[#This Row],[Column2]]*1000)</f>
        <v>1800</v>
      </c>
      <c r="M2484" s="14" t="str">
        <f>IFERROR(MID(Table1[[#This Row],[price]],SEARCH("¹",Table1[[#This Row],[price]])+1, 10), MID(Table1[[#This Row],[price]],SEARCH("Rs. ",Table1[[#This Row],[price]])+4, 10))</f>
        <v>1599</v>
      </c>
      <c r="N2484" s="6" t="str">
        <f>IF(ISNUMBER(SEARCH("Men", Table1[[#This Row],[name]])), "Men", "Women")</f>
        <v>Men</v>
      </c>
      <c r="O2484" s="6"/>
      <c r="P2484" s="6"/>
    </row>
    <row r="2485" spans="1:16" ht="19.8" customHeight="1" x14ac:dyDescent="0.3">
      <c r="A2485" t="s">
        <v>8249</v>
      </c>
      <c r="B2485" t="s">
        <v>9019</v>
      </c>
      <c r="C2485" t="s">
        <v>352</v>
      </c>
      <c r="D2485" t="s">
        <v>673</v>
      </c>
      <c r="E2485" s="1" t="s">
        <v>9020</v>
      </c>
      <c r="F2485" t="s">
        <v>3237</v>
      </c>
      <c r="G2485" s="1" t="s">
        <v>2285</v>
      </c>
      <c r="H2485" t="s">
        <v>364</v>
      </c>
      <c r="I2485" s="10" t="str">
        <f>IFERROR(LEFT(Table1[[#This Row],[ratingOld]],SEARCH("|", Table1[[#This Row],[ratingOld]])-2), AVERAGE(Table1[Ratings]))</f>
        <v>4.1</v>
      </c>
      <c r="J2485" s="1" t="str">
        <f>IF(Table1[[#This Row],[numBuyers]]&lt;&gt;"None",LEFT(Table1[[#This Row],[numBuyers]],SEARCH(" ",Table1[[#This Row],[numBuyers]])-1), "None")</f>
        <v>1.8k</v>
      </c>
      <c r="K2485" s="1" t="str">
        <f>IFERROR(LEFT(Table1[[#This Row],[Column1]],SEARCH("k", Table1[[#This Row],[Column1]])-1), 0)</f>
        <v>1.8</v>
      </c>
      <c r="L2485" s="16">
        <f>IF(Table1[[#This Row],[Column2]]=0, Table1[[#This Row],[Column1]], Table1[[#This Row],[Column2]]*1000)</f>
        <v>1800</v>
      </c>
      <c r="M2485" s="14" t="str">
        <f>IFERROR(MID(Table1[[#This Row],[price]],SEARCH("¹",Table1[[#This Row],[price]])+1, 10), MID(Table1[[#This Row],[price]],SEARCH("Rs. ",Table1[[#This Row],[price]])+4, 10))</f>
        <v>395</v>
      </c>
      <c r="N2485" s="6" t="str">
        <f>IF(ISNUMBER(SEARCH("Men", Table1[[#This Row],[name]])), "Men", "Women")</f>
        <v>Men</v>
      </c>
      <c r="O2485" s="6"/>
      <c r="P2485" s="6"/>
    </row>
    <row r="2486" spans="1:16" ht="19.8" customHeight="1" x14ac:dyDescent="0.3">
      <c r="A2486" t="s">
        <v>7872</v>
      </c>
      <c r="B2486" t="s">
        <v>9021</v>
      </c>
      <c r="C2486" t="s">
        <v>37</v>
      </c>
      <c r="D2486" t="s">
        <v>230</v>
      </c>
      <c r="E2486" s="1" t="s">
        <v>9022</v>
      </c>
      <c r="F2486" t="s">
        <v>3237</v>
      </c>
      <c r="G2486" s="1" t="s">
        <v>2171</v>
      </c>
      <c r="H2486" t="s">
        <v>498</v>
      </c>
      <c r="I2486" s="10" t="str">
        <f>IFERROR(LEFT(Table1[[#This Row],[ratingOld]],SEARCH("|", Table1[[#This Row],[ratingOld]])-2), AVERAGE(Table1[Ratings]))</f>
        <v>3.9</v>
      </c>
      <c r="J2486" s="1" t="str">
        <f>IF(Table1[[#This Row],[numBuyers]]&lt;&gt;"None",LEFT(Table1[[#This Row],[numBuyers]],SEARCH(" ",Table1[[#This Row],[numBuyers]])-1), "None")</f>
        <v>2.2k</v>
      </c>
      <c r="K2486" s="1" t="str">
        <f>IFERROR(LEFT(Table1[[#This Row],[Column1]],SEARCH("k", Table1[[#This Row],[Column1]])-1), 0)</f>
        <v>2.2</v>
      </c>
      <c r="L2486" s="16">
        <f>IF(Table1[[#This Row],[Column2]]=0, Table1[[#This Row],[Column1]], Table1[[#This Row],[Column2]]*1000)</f>
        <v>2200</v>
      </c>
      <c r="M2486" s="14" t="str">
        <f>IFERROR(MID(Table1[[#This Row],[price]],SEARCH("¹",Table1[[#This Row],[price]])+1, 10), MID(Table1[[#This Row],[price]],SEARCH("Rs. ",Table1[[#This Row],[price]])+4, 10))</f>
        <v>999</v>
      </c>
      <c r="N2486" s="6" t="str">
        <f>IF(ISNUMBER(SEARCH("Men", Table1[[#This Row],[name]])), "Men", "Women")</f>
        <v>Men</v>
      </c>
      <c r="O2486" s="6"/>
      <c r="P2486" s="6"/>
    </row>
    <row r="2487" spans="1:16" ht="19.8" customHeight="1" x14ac:dyDescent="0.3">
      <c r="A2487" t="s">
        <v>7809</v>
      </c>
      <c r="B2487" t="s">
        <v>9023</v>
      </c>
      <c r="C2487" t="s">
        <v>3030</v>
      </c>
      <c r="D2487" t="s">
        <v>984</v>
      </c>
      <c r="E2487" s="1" t="s">
        <v>9024</v>
      </c>
      <c r="F2487" t="s">
        <v>3237</v>
      </c>
      <c r="G2487" s="1" t="s">
        <v>296</v>
      </c>
      <c r="H2487" t="s">
        <v>297</v>
      </c>
      <c r="I2487" s="10" t="str">
        <f>IFERROR(LEFT(Table1[[#This Row],[ratingOld]],SEARCH("|", Table1[[#This Row],[ratingOld]])-2), AVERAGE(Table1[Ratings]))</f>
        <v>4.2</v>
      </c>
      <c r="J2487" s="1" t="str">
        <f>IF(Table1[[#This Row],[numBuyers]]&lt;&gt;"None",LEFT(Table1[[#This Row],[numBuyers]],SEARCH(" ",Table1[[#This Row],[numBuyers]])-1), "None")</f>
        <v>2k</v>
      </c>
      <c r="K2487" s="1" t="str">
        <f>IFERROR(LEFT(Table1[[#This Row],[Column1]],SEARCH("k", Table1[[#This Row],[Column1]])-1), 0)</f>
        <v>2</v>
      </c>
      <c r="L2487" s="16">
        <f>IF(Table1[[#This Row],[Column2]]=0, Table1[[#This Row],[Column1]], Table1[[#This Row],[Column2]]*1000)</f>
        <v>2000</v>
      </c>
      <c r="M2487" s="14" t="str">
        <f>IFERROR(MID(Table1[[#This Row],[price]],SEARCH("¹",Table1[[#This Row],[price]])+1, 10), MID(Table1[[#This Row],[price]],SEARCH("Rs. ",Table1[[#This Row],[price]])+4, 10))</f>
        <v>359</v>
      </c>
      <c r="N2487" s="6" t="str">
        <f>IF(ISNUMBER(SEARCH("Men", Table1[[#This Row],[name]])), "Men", "Women")</f>
        <v>Men</v>
      </c>
      <c r="O2487" s="6"/>
      <c r="P2487" s="6"/>
    </row>
    <row r="2488" spans="1:16" ht="19.8" customHeight="1" x14ac:dyDescent="0.3">
      <c r="A2488" t="s">
        <v>127</v>
      </c>
      <c r="B2488" t="s">
        <v>9025</v>
      </c>
      <c r="C2488" t="s">
        <v>383</v>
      </c>
      <c r="D2488" t="s">
        <v>2812</v>
      </c>
      <c r="E2488" s="1" t="s">
        <v>9026</v>
      </c>
      <c r="F2488" s="1" t="s">
        <v>9027</v>
      </c>
      <c r="G2488" s="1" t="s">
        <v>7286</v>
      </c>
      <c r="H2488" t="s">
        <v>357</v>
      </c>
      <c r="I2488" s="10" t="str">
        <f>IFERROR(LEFT(Table1[[#This Row],[ratingOld]],SEARCH("|", Table1[[#This Row],[ratingOld]])-2), AVERAGE(Table1[Ratings]))</f>
        <v>4.4</v>
      </c>
      <c r="J2488" s="1" t="str">
        <f>IF(Table1[[#This Row],[numBuyers]]&lt;&gt;"None",LEFT(Table1[[#This Row],[numBuyers]],SEARCH(" ",Table1[[#This Row],[numBuyers]])-1), "None")</f>
        <v>117</v>
      </c>
      <c r="K2488" s="1">
        <f>IFERROR(LEFT(Table1[[#This Row],[Column1]],SEARCH("k", Table1[[#This Row],[Column1]])-1), 0)</f>
        <v>0</v>
      </c>
      <c r="L2488" s="16" t="str">
        <f>IF(Table1[[#This Row],[Column2]]=0, Table1[[#This Row],[Column1]], Table1[[#This Row],[Column2]]*1000)</f>
        <v>117</v>
      </c>
      <c r="M2488" s="14" t="str">
        <f>IFERROR(MID(Table1[[#This Row],[price]],SEARCH("¹",Table1[[#This Row],[price]])+1, 10), MID(Table1[[#This Row],[price]],SEARCH("Rs. ",Table1[[#This Row],[price]])+4, 10))</f>
        <v>989</v>
      </c>
      <c r="N2488" s="6" t="str">
        <f>IF(ISNUMBER(SEARCH("Men", Table1[[#This Row],[name]])), "Men", "Women")</f>
        <v>Men</v>
      </c>
      <c r="O2488" s="6"/>
      <c r="P2488" s="6"/>
    </row>
    <row r="2489" spans="1:16" ht="19.8" customHeight="1" x14ac:dyDescent="0.3">
      <c r="A2489" t="s">
        <v>168</v>
      </c>
      <c r="B2489" t="s">
        <v>9028</v>
      </c>
      <c r="C2489" t="s">
        <v>9029</v>
      </c>
      <c r="D2489" t="s">
        <v>194</v>
      </c>
      <c r="E2489" s="1" t="s">
        <v>9030</v>
      </c>
      <c r="F2489" s="1" t="s">
        <v>70</v>
      </c>
      <c r="G2489" s="1" t="s">
        <v>9031</v>
      </c>
      <c r="H2489" t="s">
        <v>9032</v>
      </c>
      <c r="I2489" s="10" t="str">
        <f>IFERROR(LEFT(Table1[[#This Row],[ratingOld]],SEARCH("|", Table1[[#This Row],[ratingOld]])-2), AVERAGE(Table1[Ratings]))</f>
        <v>4.5</v>
      </c>
      <c r="J2489" s="1" t="str">
        <f>IF(Table1[[#This Row],[numBuyers]]&lt;&gt;"None",LEFT(Table1[[#This Row],[numBuyers]],SEARCH(" ",Table1[[#This Row],[numBuyers]])-1), "None")</f>
        <v>372</v>
      </c>
      <c r="K2489" s="1">
        <f>IFERROR(LEFT(Table1[[#This Row],[Column1]],SEARCH("k", Table1[[#This Row],[Column1]])-1), 0)</f>
        <v>0</v>
      </c>
      <c r="L2489" s="16" t="str">
        <f>IF(Table1[[#This Row],[Column2]]=0, Table1[[#This Row],[Column1]], Table1[[#This Row],[Column2]]*1000)</f>
        <v>372</v>
      </c>
      <c r="M2489" s="14" t="str">
        <f>IFERROR(MID(Table1[[#This Row],[price]],SEARCH("¹",Table1[[#This Row],[price]])+1, 10), MID(Table1[[#This Row],[price]],SEARCH("Rs. ",Table1[[#This Row],[price]])+4, 10))</f>
        <v>2695</v>
      </c>
      <c r="N2489" s="6" t="str">
        <f>IF(ISNUMBER(SEARCH("Men", Table1[[#This Row],[name]])), "Men", "Women")</f>
        <v>Men</v>
      </c>
      <c r="O2489" s="6"/>
      <c r="P2489" s="6"/>
    </row>
    <row r="2490" spans="1:16" ht="19.8" customHeight="1" x14ac:dyDescent="0.3">
      <c r="A2490" t="s">
        <v>1995</v>
      </c>
      <c r="B2490" t="s">
        <v>9033</v>
      </c>
      <c r="C2490" t="s">
        <v>9034</v>
      </c>
      <c r="D2490" t="s">
        <v>749</v>
      </c>
      <c r="E2490" s="1" t="s">
        <v>9035</v>
      </c>
      <c r="F2490" t="s">
        <v>21</v>
      </c>
      <c r="G2490" s="1" t="s">
        <v>9036</v>
      </c>
      <c r="H2490" t="s">
        <v>9037</v>
      </c>
      <c r="I2490" s="10" t="str">
        <f>IFERROR(LEFT(Table1[[#This Row],[ratingOld]],SEARCH("|", Table1[[#This Row],[ratingOld]])-2), AVERAGE(Table1[Ratings]))</f>
        <v>4.5</v>
      </c>
      <c r="J2490" s="1" t="str">
        <f>IF(Table1[[#This Row],[numBuyers]]&lt;&gt;"None",LEFT(Table1[[#This Row],[numBuyers]],SEARCH(" ",Table1[[#This Row],[numBuyers]])-1), "None")</f>
        <v>8k</v>
      </c>
      <c r="K2490" s="1" t="str">
        <f>IFERROR(LEFT(Table1[[#This Row],[Column1]],SEARCH("k", Table1[[#This Row],[Column1]])-1), 0)</f>
        <v>8</v>
      </c>
      <c r="L2490" s="16">
        <f>IF(Table1[[#This Row],[Column2]]=0, Table1[[#This Row],[Column1]], Table1[[#This Row],[Column2]]*1000)</f>
        <v>8000</v>
      </c>
      <c r="M2490" s="14" t="str">
        <f>IFERROR(MID(Table1[[#This Row],[price]],SEARCH("¹",Table1[[#This Row],[price]])+1, 10), MID(Table1[[#This Row],[price]],SEARCH("Rs. ",Table1[[#This Row],[price]])+4, 10))</f>
        <v>208</v>
      </c>
      <c r="N2490" s="6" t="str">
        <f>IF(ISNUMBER(SEARCH("Men", Table1[[#This Row],[name]])), "Men", "Women")</f>
        <v>Women</v>
      </c>
      <c r="O2490" s="6"/>
      <c r="P2490" s="6"/>
    </row>
    <row r="2491" spans="1:16" ht="19.8" customHeight="1" x14ac:dyDescent="0.3">
      <c r="A2491" t="s">
        <v>1995</v>
      </c>
      <c r="B2491" t="s">
        <v>9038</v>
      </c>
      <c r="C2491" t="s">
        <v>9034</v>
      </c>
      <c r="D2491" t="s">
        <v>749</v>
      </c>
      <c r="E2491" s="1" t="s">
        <v>9039</v>
      </c>
      <c r="F2491" t="s">
        <v>21</v>
      </c>
      <c r="G2491" s="1" t="s">
        <v>5214</v>
      </c>
      <c r="H2491" t="s">
        <v>167</v>
      </c>
      <c r="I2491" s="10" t="str">
        <f>IFERROR(LEFT(Table1[[#This Row],[ratingOld]],SEARCH("|", Table1[[#This Row],[ratingOld]])-2), AVERAGE(Table1[Ratings]))</f>
        <v>4.4</v>
      </c>
      <c r="J2491" s="1" t="str">
        <f>IF(Table1[[#This Row],[numBuyers]]&lt;&gt;"None",LEFT(Table1[[#This Row],[numBuyers]],SEARCH(" ",Table1[[#This Row],[numBuyers]])-1), "None")</f>
        <v>6.4k</v>
      </c>
      <c r="K2491" s="1" t="str">
        <f>IFERROR(LEFT(Table1[[#This Row],[Column1]],SEARCH("k", Table1[[#This Row],[Column1]])-1), 0)</f>
        <v>6.4</v>
      </c>
      <c r="L2491" s="16">
        <f>IF(Table1[[#This Row],[Column2]]=0, Table1[[#This Row],[Column1]], Table1[[#This Row],[Column2]]*1000)</f>
        <v>6400</v>
      </c>
      <c r="M2491" s="14" t="str">
        <f>IFERROR(MID(Table1[[#This Row],[price]],SEARCH("¹",Table1[[#This Row],[price]])+1, 10), MID(Table1[[#This Row],[price]],SEARCH("Rs. ",Table1[[#This Row],[price]])+4, 10))</f>
        <v>208</v>
      </c>
      <c r="N2491" s="6" t="str">
        <f>IF(ISNUMBER(SEARCH("Men", Table1[[#This Row],[name]])), "Men", "Women")</f>
        <v>Women</v>
      </c>
      <c r="O2491" s="6"/>
      <c r="P2491" s="6"/>
    </row>
    <row r="2492" spans="1:16" ht="19.8" customHeight="1" x14ac:dyDescent="0.3">
      <c r="A2492" t="s">
        <v>9040</v>
      </c>
      <c r="B2492" t="s">
        <v>9041</v>
      </c>
      <c r="C2492" t="s">
        <v>2335</v>
      </c>
      <c r="D2492" t="s">
        <v>526</v>
      </c>
      <c r="E2492" t="s">
        <v>9042</v>
      </c>
      <c r="F2492" t="s">
        <v>9043</v>
      </c>
      <c r="G2492" s="1" t="s">
        <v>8237</v>
      </c>
      <c r="H2492" t="s">
        <v>303</v>
      </c>
      <c r="I2492" s="10" t="str">
        <f>IFERROR(LEFT(Table1[[#This Row],[ratingOld]],SEARCH("|", Table1[[#This Row],[ratingOld]])-2), AVERAGE(Table1[Ratings]))</f>
        <v>4.4</v>
      </c>
      <c r="J2492" s="1" t="str">
        <f>IF(Table1[[#This Row],[numBuyers]]&lt;&gt;"None",LEFT(Table1[[#This Row],[numBuyers]],SEARCH(" ",Table1[[#This Row],[numBuyers]])-1), "None")</f>
        <v>3.2k</v>
      </c>
      <c r="K2492" s="1" t="str">
        <f>IFERROR(LEFT(Table1[[#This Row],[Column1]],SEARCH("k", Table1[[#This Row],[Column1]])-1), 0)</f>
        <v>3.2</v>
      </c>
      <c r="L2492" s="16">
        <f>IF(Table1[[#This Row],[Column2]]=0, Table1[[#This Row],[Column1]], Table1[[#This Row],[Column2]]*1000)</f>
        <v>3200</v>
      </c>
      <c r="M2492" s="14" t="str">
        <f>IFERROR(MID(Table1[[#This Row],[price]],SEARCH("¹",Table1[[#This Row],[price]])+1, 10), MID(Table1[[#This Row],[price]],SEARCH("Rs. ",Table1[[#This Row],[price]])+4, 10))</f>
        <v>519</v>
      </c>
      <c r="N2492" s="6" t="str">
        <f>IF(ISNUMBER(SEARCH("Men", Table1[[#This Row],[name]])), "Men", "Women")</f>
        <v>Women</v>
      </c>
      <c r="O2492" s="6"/>
      <c r="P2492" s="6"/>
    </row>
    <row r="2493" spans="1:16" ht="19.8" customHeight="1" x14ac:dyDescent="0.3">
      <c r="A2493" t="s">
        <v>9044</v>
      </c>
      <c r="B2493" t="s">
        <v>9045</v>
      </c>
      <c r="C2493" t="s">
        <v>9046</v>
      </c>
      <c r="D2493" t="s">
        <v>306</v>
      </c>
      <c r="E2493" t="s">
        <v>9047</v>
      </c>
      <c r="F2493" s="1" t="s">
        <v>8352</v>
      </c>
      <c r="G2493" s="1" t="s">
        <v>9048</v>
      </c>
      <c r="H2493" t="s">
        <v>3526</v>
      </c>
      <c r="I2493" s="10" t="str">
        <f>IFERROR(LEFT(Table1[[#This Row],[ratingOld]],SEARCH("|", Table1[[#This Row],[ratingOld]])-2), AVERAGE(Table1[Ratings]))</f>
        <v>4.2</v>
      </c>
      <c r="J2493" s="1" t="str">
        <f>IF(Table1[[#This Row],[numBuyers]]&lt;&gt;"None",LEFT(Table1[[#This Row],[numBuyers]],SEARCH(" ",Table1[[#This Row],[numBuyers]])-1), "None")</f>
        <v>7.1k</v>
      </c>
      <c r="K2493" s="1" t="str">
        <f>IFERROR(LEFT(Table1[[#This Row],[Column1]],SEARCH("k", Table1[[#This Row],[Column1]])-1), 0)</f>
        <v>7.1</v>
      </c>
      <c r="L2493" s="16">
        <f>IF(Table1[[#This Row],[Column2]]=0, Table1[[#This Row],[Column1]], Table1[[#This Row],[Column2]]*1000)</f>
        <v>7100</v>
      </c>
      <c r="M2493" s="14" t="str">
        <f>IFERROR(MID(Table1[[#This Row],[price]],SEARCH("¹",Table1[[#This Row],[price]])+1, 10), MID(Table1[[#This Row],[price]],SEARCH("Rs. ",Table1[[#This Row],[price]])+4, 10))</f>
        <v>935</v>
      </c>
      <c r="N2493" s="6" t="str">
        <f>IF(ISNUMBER(SEARCH("Men", Table1[[#This Row],[name]])), "Men", "Women")</f>
        <v>Men</v>
      </c>
      <c r="O2493" s="6"/>
      <c r="P2493" s="6"/>
    </row>
    <row r="2494" spans="1:16" ht="19.8" customHeight="1" x14ac:dyDescent="0.3">
      <c r="A2494" t="s">
        <v>8534</v>
      </c>
      <c r="B2494" t="s">
        <v>9049</v>
      </c>
      <c r="C2494" t="s">
        <v>9050</v>
      </c>
      <c r="D2494" t="s">
        <v>235</v>
      </c>
      <c r="E2494" t="s">
        <v>9051</v>
      </c>
      <c r="F2494" s="1" t="s">
        <v>8539</v>
      </c>
      <c r="G2494" s="1" t="s">
        <v>9052</v>
      </c>
      <c r="H2494" t="s">
        <v>2121</v>
      </c>
      <c r="I2494" s="10" t="str">
        <f>IFERROR(LEFT(Table1[[#This Row],[ratingOld]],SEARCH("|", Table1[[#This Row],[ratingOld]])-2), AVERAGE(Table1[Ratings]))</f>
        <v>4.4</v>
      </c>
      <c r="J2494" s="1" t="str">
        <f>IF(Table1[[#This Row],[numBuyers]]&lt;&gt;"None",LEFT(Table1[[#This Row],[numBuyers]],SEARCH(" ",Table1[[#This Row],[numBuyers]])-1), "None")</f>
        <v>3k</v>
      </c>
      <c r="K2494" s="1" t="str">
        <f>IFERROR(LEFT(Table1[[#This Row],[Column1]],SEARCH("k", Table1[[#This Row],[Column1]])-1), 0)</f>
        <v>3</v>
      </c>
      <c r="L2494" s="16">
        <f>IF(Table1[[#This Row],[Column2]]=0, Table1[[#This Row],[Column1]], Table1[[#This Row],[Column2]]*1000)</f>
        <v>3000</v>
      </c>
      <c r="M2494" s="14" t="str">
        <f>IFERROR(MID(Table1[[#This Row],[price]],SEARCH("¹",Table1[[#This Row],[price]])+1, 10), MID(Table1[[#This Row],[price]],SEARCH("Rs. ",Table1[[#This Row],[price]])+4, 10))</f>
        <v>1154</v>
      </c>
      <c r="N2494" s="6" t="str">
        <f>IF(ISNUMBER(SEARCH("Men", Table1[[#This Row],[name]])), "Men", "Women")</f>
        <v>Women</v>
      </c>
      <c r="O2494" s="6"/>
      <c r="P2494" s="6"/>
    </row>
    <row r="2495" spans="1:16" ht="19.8" hidden="1" customHeight="1" x14ac:dyDescent="0.3">
      <c r="A2495" t="s">
        <v>1149</v>
      </c>
      <c r="B2495" t="s">
        <v>1443</v>
      </c>
      <c r="C2495" t="s">
        <v>1444</v>
      </c>
      <c r="D2495" t="s">
        <v>21</v>
      </c>
      <c r="E2495" t="s">
        <v>26</v>
      </c>
      <c r="F2495" t="s">
        <v>21</v>
      </c>
      <c r="G2495" t="s">
        <v>21</v>
      </c>
      <c r="H2495" t="s">
        <v>21</v>
      </c>
      <c r="I2495" s="1" t="str">
        <f ca="1">IFERROR(LEFT(Table1[[#This Row],[ratingOld]],SEARCH("|", Table1[[#This Row],[ratingOld]])-2), AVERAGE(Table1[Ratings]))</f>
        <v>4.4</v>
      </c>
      <c r="J2495" s="1" t="str">
        <f>IF(Table1[[#This Row],[numBuyers]]&lt;&gt;"None",LEFT(Table1[[#This Row],[numBuyers]],SEARCH(" ",Table1[[#This Row],[numBuyers]])-1), "None")</f>
        <v>None</v>
      </c>
      <c r="K2495" s="1">
        <f>IFERROR(LEFT(Table1[[#This Row],[Column1]],SEARCH("k", Table1[[#This Row],[Column1]])-1), 0)</f>
        <v>0</v>
      </c>
      <c r="L2495" s="6" t="str">
        <f>IF(Table1[[#This Row],[Column2]]=0, Table1[[#This Row],[Column1]], Table1[[#This Row],[Column2]]*1000)</f>
        <v>None</v>
      </c>
      <c r="M2495" s="6" t="str">
        <f>IFERROR(MID(Table1[[#This Row],[price]],SEARCH("¹",Table1[[#This Row],[price]])+1, 10), MID(Table1[[#This Row],[price]],SEARCH("Rs. ",Table1[[#This Row],[price]])+4, 10))</f>
        <v>2999</v>
      </c>
      <c r="N2495" s="6" t="str">
        <f>IF(ISNUMBER(SEARCH("Men", Table1[[#This Row],[name]])), "Men", "Women")</f>
        <v>Women</v>
      </c>
      <c r="O2495" s="6" t="str">
        <f>TRIM(RIGHT(SUBSTITUTE(Table1[[#This Row],[name]], " ", REPT(" ", 100)), 100))</f>
        <v>Earbuds</v>
      </c>
      <c r="P249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Blue</v>
      </c>
    </row>
    <row r="2496" spans="1:16" ht="19.8" customHeight="1" x14ac:dyDescent="0.3">
      <c r="A2496" t="s">
        <v>8084</v>
      </c>
      <c r="B2496" t="s">
        <v>9053</v>
      </c>
      <c r="C2496" t="s">
        <v>8300</v>
      </c>
      <c r="D2496" t="s">
        <v>2812</v>
      </c>
      <c r="E2496" s="1" t="s">
        <v>9054</v>
      </c>
      <c r="F2496" s="1" t="s">
        <v>9055</v>
      </c>
      <c r="G2496" s="1" t="s">
        <v>9056</v>
      </c>
      <c r="H2496" t="s">
        <v>1896</v>
      </c>
      <c r="I2496" s="10" t="str">
        <f>IFERROR(LEFT(Table1[[#This Row],[ratingOld]],SEARCH("|", Table1[[#This Row],[ratingOld]])-2), AVERAGE(Table1[Ratings]))</f>
        <v>4</v>
      </c>
      <c r="J2496" s="1" t="str">
        <f>IF(Table1[[#This Row],[numBuyers]]&lt;&gt;"None",LEFT(Table1[[#This Row],[numBuyers]],SEARCH(" ",Table1[[#This Row],[numBuyers]])-1), "None")</f>
        <v>3.5k</v>
      </c>
      <c r="K2496" s="1" t="str">
        <f>IFERROR(LEFT(Table1[[#This Row],[Column1]],SEARCH("k", Table1[[#This Row],[Column1]])-1), 0)</f>
        <v>3.5</v>
      </c>
      <c r="L2496" s="16">
        <f>IF(Table1[[#This Row],[Column2]]=0, Table1[[#This Row],[Column1]], Table1[[#This Row],[Column2]]*1000)</f>
        <v>3500</v>
      </c>
      <c r="M2496" s="14" t="str">
        <f>IFERROR(MID(Table1[[#This Row],[price]],SEARCH("¹",Table1[[#This Row],[price]])+1, 10), MID(Table1[[#This Row],[price]],SEARCH("Rs. ",Table1[[#This Row],[price]])+4, 10))</f>
        <v>758</v>
      </c>
      <c r="N2496" s="6" t="str">
        <f>IF(ISNUMBER(SEARCH("Men", Table1[[#This Row],[name]])), "Men", "Women")</f>
        <v>Men</v>
      </c>
      <c r="O2496" s="6"/>
      <c r="P2496" s="6"/>
    </row>
    <row r="2497" spans="1:16" ht="19.8" customHeight="1" x14ac:dyDescent="0.3">
      <c r="A2497" t="s">
        <v>9057</v>
      </c>
      <c r="B2497" t="s">
        <v>9058</v>
      </c>
      <c r="C2497" t="s">
        <v>9050</v>
      </c>
      <c r="D2497" t="s">
        <v>235</v>
      </c>
      <c r="E2497" s="1" t="s">
        <v>9059</v>
      </c>
      <c r="F2497" t="s">
        <v>3237</v>
      </c>
      <c r="G2497" s="1" t="s">
        <v>1248</v>
      </c>
      <c r="H2497" t="s">
        <v>78</v>
      </c>
      <c r="I2497" s="10" t="str">
        <f>IFERROR(LEFT(Table1[[#This Row],[ratingOld]],SEARCH("|", Table1[[#This Row],[ratingOld]])-2), AVERAGE(Table1[Ratings]))</f>
        <v>4.2</v>
      </c>
      <c r="J2497" s="1" t="str">
        <f>IF(Table1[[#This Row],[numBuyers]]&lt;&gt;"None",LEFT(Table1[[#This Row],[numBuyers]],SEARCH(" ",Table1[[#This Row],[numBuyers]])-1), "None")</f>
        <v>1.2k</v>
      </c>
      <c r="K2497" s="1" t="str">
        <f>IFERROR(LEFT(Table1[[#This Row],[Column1]],SEARCH("k", Table1[[#This Row],[Column1]])-1), 0)</f>
        <v>1.2</v>
      </c>
      <c r="L2497" s="16">
        <f>IF(Table1[[#This Row],[Column2]]=0, Table1[[#This Row],[Column1]], Table1[[#This Row],[Column2]]*1000)</f>
        <v>1200</v>
      </c>
      <c r="M2497" s="14" t="str">
        <f>IFERROR(MID(Table1[[#This Row],[price]],SEARCH("¹",Table1[[#This Row],[price]])+1, 10), MID(Table1[[#This Row],[price]],SEARCH("Rs. ",Table1[[#This Row],[price]])+4, 10))</f>
        <v>1154</v>
      </c>
      <c r="N2497" s="6" t="str">
        <f>IF(ISNUMBER(SEARCH("Men", Table1[[#This Row],[name]])), "Men", "Women")</f>
        <v>Men</v>
      </c>
      <c r="O2497" s="6"/>
      <c r="P2497" s="6"/>
    </row>
    <row r="2498" spans="1:16" ht="19.8" customHeight="1" x14ac:dyDescent="0.3">
      <c r="A2498" t="s">
        <v>104</v>
      </c>
      <c r="B2498" t="s">
        <v>1460</v>
      </c>
      <c r="C2498" t="s">
        <v>1461</v>
      </c>
      <c r="D2498" t="s">
        <v>68</v>
      </c>
      <c r="E2498" s="1" t="s">
        <v>1462</v>
      </c>
      <c r="F2498" s="1" t="s">
        <v>1463</v>
      </c>
      <c r="G2498" s="1" t="s">
        <v>1464</v>
      </c>
      <c r="H2498" t="s">
        <v>1465</v>
      </c>
      <c r="I2498" s="10" t="str">
        <f>IFERROR(LEFT(Table1[[#This Row],[ratingOld]],SEARCH("|", Table1[[#This Row],[ratingOld]])-2), AVERAGE(Table1[Ratings]))</f>
        <v>4.2</v>
      </c>
      <c r="J2498" s="1" t="str">
        <f>IF(Table1[[#This Row],[numBuyers]]&lt;&gt;"None",LEFT(Table1[[#This Row],[numBuyers]],SEARCH(" ",Table1[[#This Row],[numBuyers]])-1), "None")</f>
        <v>5.4k</v>
      </c>
      <c r="K2498" s="1" t="str">
        <f>IFERROR(LEFT(Table1[[#This Row],[Column1]],SEARCH("k", Table1[[#This Row],[Column1]])-1), 0)</f>
        <v>5.4</v>
      </c>
      <c r="L2498" s="16">
        <f>IF(Table1[[#This Row],[Column2]]=0, Table1[[#This Row],[Column1]], Table1[[#This Row],[Column2]]*1000)</f>
        <v>5400</v>
      </c>
      <c r="M2498" s="14" t="str">
        <f>IFERROR(MID(Table1[[#This Row],[price]],SEARCH("¹",Table1[[#This Row],[price]])+1, 10), MID(Table1[[#This Row],[price]],SEARCH("Rs. ",Table1[[#This Row],[price]])+4, 10))</f>
        <v>269</v>
      </c>
      <c r="N2498" s="6" t="str">
        <f>IF(ISNUMBER(SEARCH("Men", Table1[[#This Row],[name]])), "Men", "Women")</f>
        <v>Women</v>
      </c>
      <c r="O2498" s="6"/>
      <c r="P2498" s="6"/>
    </row>
    <row r="2499" spans="1:16" ht="19.8" customHeight="1" x14ac:dyDescent="0.3">
      <c r="A2499" t="s">
        <v>1623</v>
      </c>
      <c r="B2499" t="s">
        <v>9060</v>
      </c>
      <c r="C2499" t="s">
        <v>6451</v>
      </c>
      <c r="D2499" t="s">
        <v>9061</v>
      </c>
      <c r="E2499" s="1" t="s">
        <v>9062</v>
      </c>
      <c r="F2499" s="1" t="s">
        <v>9063</v>
      </c>
      <c r="G2499" s="1" t="s">
        <v>4745</v>
      </c>
      <c r="H2499" t="s">
        <v>4746</v>
      </c>
      <c r="I2499" s="10" t="str">
        <f>IFERROR(LEFT(Table1[[#This Row],[ratingOld]],SEARCH("|", Table1[[#This Row],[ratingOld]])-2), AVERAGE(Table1[Ratings]))</f>
        <v>4.3</v>
      </c>
      <c r="J2499" s="1" t="str">
        <f>IF(Table1[[#This Row],[numBuyers]]&lt;&gt;"None",LEFT(Table1[[#This Row],[numBuyers]],SEARCH(" ",Table1[[#This Row],[numBuyers]])-1), "None")</f>
        <v>390</v>
      </c>
      <c r="K2499" s="1">
        <f>IFERROR(LEFT(Table1[[#This Row],[Column1]],SEARCH("k", Table1[[#This Row],[Column1]])-1), 0)</f>
        <v>0</v>
      </c>
      <c r="L2499" s="16" t="str">
        <f>IF(Table1[[#This Row],[Column2]]=0, Table1[[#This Row],[Column1]], Table1[[#This Row],[Column2]]*1000)</f>
        <v>390</v>
      </c>
      <c r="M2499" s="14" t="str">
        <f>IFERROR(MID(Table1[[#This Row],[price]],SEARCH("¹",Table1[[#This Row],[price]])+1, 10), MID(Table1[[#This Row],[price]],SEARCH("Rs. ",Table1[[#This Row],[price]])+4, 10))</f>
        <v>979</v>
      </c>
      <c r="N2499" s="6" t="str">
        <f>IF(ISNUMBER(SEARCH("Men", Table1[[#This Row],[name]])), "Men", "Women")</f>
        <v>Men</v>
      </c>
      <c r="O2499" s="6"/>
      <c r="P2499" s="6"/>
    </row>
    <row r="2500" spans="1:16" ht="19.8" customHeight="1" x14ac:dyDescent="0.3">
      <c r="A2500" t="s">
        <v>1478</v>
      </c>
      <c r="B2500" t="s">
        <v>1479</v>
      </c>
      <c r="C2500" t="s">
        <v>1439</v>
      </c>
      <c r="D2500" t="s">
        <v>21</v>
      </c>
      <c r="E2500" s="1" t="s">
        <v>1480</v>
      </c>
      <c r="F2500" t="s">
        <v>21</v>
      </c>
      <c r="G2500" s="1" t="s">
        <v>1481</v>
      </c>
      <c r="H2500" t="s">
        <v>572</v>
      </c>
      <c r="I2500" s="10" t="str">
        <f>IFERROR(LEFT(Table1[[#This Row],[ratingOld]],SEARCH("|", Table1[[#This Row],[ratingOld]])-2), AVERAGE(Table1[Ratings]))</f>
        <v>4.3</v>
      </c>
      <c r="J2500" s="1" t="str">
        <f>IF(Table1[[#This Row],[numBuyers]]&lt;&gt;"None",LEFT(Table1[[#This Row],[numBuyers]],SEARCH(" ",Table1[[#This Row],[numBuyers]])-1), "None")</f>
        <v>2.3k</v>
      </c>
      <c r="K2500" s="1" t="str">
        <f>IFERROR(LEFT(Table1[[#This Row],[Column1]],SEARCH("k", Table1[[#This Row],[Column1]])-1), 0)</f>
        <v>2.3</v>
      </c>
      <c r="L2500" s="16">
        <f>IF(Table1[[#This Row],[Column2]]=0, Table1[[#This Row],[Column1]], Table1[[#This Row],[Column2]]*1000)</f>
        <v>2300</v>
      </c>
      <c r="M2500" s="14" t="str">
        <f>IFERROR(MID(Table1[[#This Row],[price]],SEARCH("¹",Table1[[#This Row],[price]])+1, 10), MID(Table1[[#This Row],[price]],SEARCH("Rs. ",Table1[[#This Row],[price]])+4, 10))</f>
        <v>349</v>
      </c>
      <c r="N2500" s="6" t="str">
        <f>IF(ISNUMBER(SEARCH("Men", Table1[[#This Row],[name]])), "Men", "Women")</f>
        <v>Women</v>
      </c>
      <c r="O2500" s="6"/>
      <c r="P2500" s="6"/>
    </row>
    <row r="2501" spans="1:16" ht="19.8" customHeight="1" x14ac:dyDescent="0.3">
      <c r="A2501" t="s">
        <v>104</v>
      </c>
      <c r="B2501" t="s">
        <v>9064</v>
      </c>
      <c r="C2501" t="s">
        <v>24</v>
      </c>
      <c r="D2501" t="s">
        <v>459</v>
      </c>
      <c r="E2501" s="1" t="s">
        <v>9065</v>
      </c>
      <c r="F2501" s="1" t="s">
        <v>8539</v>
      </c>
      <c r="G2501" s="1" t="s">
        <v>9066</v>
      </c>
      <c r="H2501" t="s">
        <v>9067</v>
      </c>
      <c r="I2501" s="10" t="str">
        <f>IFERROR(LEFT(Table1[[#This Row],[ratingOld]],SEARCH("|", Table1[[#This Row],[ratingOld]])-2), AVERAGE(Table1[Ratings]))</f>
        <v>4.4</v>
      </c>
      <c r="J2501" s="1" t="str">
        <f>IF(Table1[[#This Row],[numBuyers]]&lt;&gt;"None",LEFT(Table1[[#This Row],[numBuyers]],SEARCH(" ",Table1[[#This Row],[numBuyers]])-1), "None")</f>
        <v>572</v>
      </c>
      <c r="K2501" s="1">
        <f>IFERROR(LEFT(Table1[[#This Row],[Column1]],SEARCH("k", Table1[[#This Row],[Column1]])-1), 0)</f>
        <v>0</v>
      </c>
      <c r="L2501" s="16" t="str">
        <f>IF(Table1[[#This Row],[Column2]]=0, Table1[[#This Row],[Column1]], Table1[[#This Row],[Column2]]*1000)</f>
        <v>572</v>
      </c>
      <c r="M2501" s="14" t="str">
        <f>IFERROR(MID(Table1[[#This Row],[price]],SEARCH("¹",Table1[[#This Row],[price]])+1, 10), MID(Table1[[#This Row],[price]],SEARCH("Rs. ",Table1[[#This Row],[price]])+4, 10))</f>
        <v>1399</v>
      </c>
      <c r="N2501" s="6" t="str">
        <f>IF(ISNUMBER(SEARCH("Men", Table1[[#This Row],[name]])), "Men", "Women")</f>
        <v>Men</v>
      </c>
      <c r="O2501" s="6"/>
      <c r="P2501" s="6"/>
    </row>
    <row r="2502" spans="1:16" ht="19.8" customHeight="1" x14ac:dyDescent="0.3">
      <c r="A2502" t="s">
        <v>8035</v>
      </c>
      <c r="B2502" t="s">
        <v>9068</v>
      </c>
      <c r="C2502" t="s">
        <v>877</v>
      </c>
      <c r="D2502" t="s">
        <v>430</v>
      </c>
      <c r="E2502" s="1" t="s">
        <v>9069</v>
      </c>
      <c r="F2502" t="s">
        <v>3237</v>
      </c>
      <c r="G2502" s="1" t="s">
        <v>9070</v>
      </c>
      <c r="H2502" t="s">
        <v>4169</v>
      </c>
      <c r="I2502" s="10" t="str">
        <f>IFERROR(LEFT(Table1[[#This Row],[ratingOld]],SEARCH("|", Table1[[#This Row],[ratingOld]])-2), AVERAGE(Table1[Ratings]))</f>
        <v>4.3</v>
      </c>
      <c r="J2502" s="1" t="str">
        <f>IF(Table1[[#This Row],[numBuyers]]&lt;&gt;"None",LEFT(Table1[[#This Row],[numBuyers]],SEARCH(" ",Table1[[#This Row],[numBuyers]])-1), "None")</f>
        <v>378</v>
      </c>
      <c r="K2502" s="1">
        <f>IFERROR(LEFT(Table1[[#This Row],[Column1]],SEARCH("k", Table1[[#This Row],[Column1]])-1), 0)</f>
        <v>0</v>
      </c>
      <c r="L2502" s="16" t="str">
        <f>IF(Table1[[#This Row],[Column2]]=0, Table1[[#This Row],[Column1]], Table1[[#This Row],[Column2]]*1000)</f>
        <v>378</v>
      </c>
      <c r="M2502" s="14" t="str">
        <f>IFERROR(MID(Table1[[#This Row],[price]],SEARCH("¹",Table1[[#This Row],[price]])+1, 10), MID(Table1[[#This Row],[price]],SEARCH("Rs. ",Table1[[#This Row],[price]])+4, 10))</f>
        <v>1049</v>
      </c>
      <c r="N2502" s="6" t="str">
        <f>IF(ISNUMBER(SEARCH("Men", Table1[[#This Row],[name]])), "Men", "Women")</f>
        <v>Men</v>
      </c>
      <c r="O2502" s="6"/>
      <c r="P2502" s="6"/>
    </row>
    <row r="2503" spans="1:16" ht="19.8" customHeight="1" x14ac:dyDescent="0.3">
      <c r="A2503" t="s">
        <v>7809</v>
      </c>
      <c r="B2503" t="s">
        <v>9071</v>
      </c>
      <c r="C2503" t="s">
        <v>392</v>
      </c>
      <c r="D2503" t="s">
        <v>230</v>
      </c>
      <c r="E2503" s="1" t="s">
        <v>9072</v>
      </c>
      <c r="F2503" t="s">
        <v>3237</v>
      </c>
      <c r="G2503" s="1" t="s">
        <v>9073</v>
      </c>
      <c r="H2503" t="s">
        <v>9074</v>
      </c>
      <c r="I2503" s="10" t="str">
        <f>IFERROR(LEFT(Table1[[#This Row],[ratingOld]],SEARCH("|", Table1[[#This Row],[ratingOld]])-2), AVERAGE(Table1[Ratings]))</f>
        <v>3.7</v>
      </c>
      <c r="J2503" s="1" t="str">
        <f>IF(Table1[[#This Row],[numBuyers]]&lt;&gt;"None",LEFT(Table1[[#This Row],[numBuyers]],SEARCH(" ",Table1[[#This Row],[numBuyers]])-1), "None")</f>
        <v>799</v>
      </c>
      <c r="K2503" s="1">
        <f>IFERROR(LEFT(Table1[[#This Row],[Column1]],SEARCH("k", Table1[[#This Row],[Column1]])-1), 0)</f>
        <v>0</v>
      </c>
      <c r="L2503" s="16" t="str">
        <f>IF(Table1[[#This Row],[Column2]]=0, Table1[[#This Row],[Column1]], Table1[[#This Row],[Column2]]*1000)</f>
        <v>799</v>
      </c>
      <c r="M2503" s="14" t="str">
        <f>IFERROR(MID(Table1[[#This Row],[price]],SEARCH("¹",Table1[[#This Row],[price]])+1, 10), MID(Table1[[#This Row],[price]],SEARCH("Rs. ",Table1[[#This Row],[price]])+4, 10))</f>
        <v>799</v>
      </c>
      <c r="N2503" s="6" t="str">
        <f>IF(ISNUMBER(SEARCH("Men", Table1[[#This Row],[name]])), "Men", "Women")</f>
        <v>Men</v>
      </c>
      <c r="O2503" s="6"/>
      <c r="P2503" s="6"/>
    </row>
    <row r="2504" spans="1:16" ht="19.8" hidden="1" customHeight="1" x14ac:dyDescent="0.3">
      <c r="A2504" t="s">
        <v>9075</v>
      </c>
      <c r="B2504" t="s">
        <v>9076</v>
      </c>
      <c r="C2504" t="s">
        <v>1407</v>
      </c>
      <c r="D2504" t="s">
        <v>21</v>
      </c>
      <c r="E2504" s="1" t="s">
        <v>9077</v>
      </c>
      <c r="F2504" t="s">
        <v>9078</v>
      </c>
      <c r="G2504" t="s">
        <v>21</v>
      </c>
      <c r="H2504" t="s">
        <v>21</v>
      </c>
      <c r="I2504" s="1" t="str">
        <f ca="1">IFERROR(LEFT(Table1[[#This Row],[ratingOld]],SEARCH("|", Table1[[#This Row],[ratingOld]])-2), AVERAGE(Table1[Ratings]))</f>
        <v>4.4</v>
      </c>
      <c r="J2504" s="1" t="str">
        <f>IF(Table1[[#This Row],[numBuyers]]&lt;&gt;"None",LEFT(Table1[[#This Row],[numBuyers]],SEARCH(" ",Table1[[#This Row],[numBuyers]])-1), "None")</f>
        <v>None</v>
      </c>
      <c r="K2504" s="1">
        <f>IFERROR(LEFT(Table1[[#This Row],[Column1]],SEARCH("k", Table1[[#This Row],[Column1]])-1), 0)</f>
        <v>0</v>
      </c>
      <c r="L2504" s="6" t="str">
        <f>IF(Table1[[#This Row],[Column2]]=0, Table1[[#This Row],[Column1]], Table1[[#This Row],[Column2]]*1000)</f>
        <v>None</v>
      </c>
      <c r="M2504" s="6" t="str">
        <f>IFERROR(MID(Table1[[#This Row],[price]],SEARCH("¹",Table1[[#This Row],[price]])+1, 10), MID(Table1[[#This Row],[price]],SEARCH("Rs. ",Table1[[#This Row],[price]])+4, 10))</f>
        <v>1199</v>
      </c>
      <c r="N2504" s="6" t="str">
        <f>IF(ISNUMBER(SEARCH("Men", Table1[[#This Row],[name]])), "Men", "Women")</f>
        <v>Women</v>
      </c>
      <c r="O2504" s="6" t="str">
        <f>TRIM(RIGHT(SUBSTITUTE(Table1[[#This Row],[name]], " ", REPT(" ", 100)), 100))</f>
        <v>Kurta</v>
      </c>
      <c r="P250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505" spans="1:16" ht="19.8" customHeight="1" x14ac:dyDescent="0.3">
      <c r="A2505" t="s">
        <v>488</v>
      </c>
      <c r="B2505" t="s">
        <v>1495</v>
      </c>
      <c r="C2505" t="s">
        <v>52</v>
      </c>
      <c r="D2505" t="s">
        <v>1496</v>
      </c>
      <c r="E2505" s="1" t="s">
        <v>1497</v>
      </c>
      <c r="F2505" s="1" t="s">
        <v>1498</v>
      </c>
      <c r="G2505" s="1" t="s">
        <v>1499</v>
      </c>
      <c r="H2505" t="s">
        <v>1500</v>
      </c>
      <c r="I2505" s="10" t="str">
        <f>IFERROR(LEFT(Table1[[#This Row],[ratingOld]],SEARCH("|", Table1[[#This Row],[ratingOld]])-2), AVERAGE(Table1[Ratings]))</f>
        <v>4.4</v>
      </c>
      <c r="J2505" s="1" t="str">
        <f>IF(Table1[[#This Row],[numBuyers]]&lt;&gt;"None",LEFT(Table1[[#This Row],[numBuyers]],SEARCH(" ",Table1[[#This Row],[numBuyers]])-1), "None")</f>
        <v>5.5k</v>
      </c>
      <c r="K2505" s="1" t="str">
        <f>IFERROR(LEFT(Table1[[#This Row],[Column1]],SEARCH("k", Table1[[#This Row],[Column1]])-1), 0)</f>
        <v>5.5</v>
      </c>
      <c r="L2505" s="16">
        <f>IF(Table1[[#This Row],[Column2]]=0, Table1[[#This Row],[Column1]], Table1[[#This Row],[Column2]]*1000)</f>
        <v>5500</v>
      </c>
      <c r="M2505" s="14" t="str">
        <f>IFERROR(MID(Table1[[#This Row],[price]],SEARCH("¹",Table1[[#This Row],[price]])+1, 10), MID(Table1[[#This Row],[price]],SEARCH("Rs. ",Table1[[#This Row],[price]])+4, 10))</f>
        <v>1999</v>
      </c>
      <c r="N2505" s="6" t="str">
        <f>IF(ISNUMBER(SEARCH("Men", Table1[[#This Row],[name]])), "Men", "Women")</f>
        <v>Women</v>
      </c>
      <c r="O2505" s="6"/>
      <c r="P2505" s="6"/>
    </row>
    <row r="2506" spans="1:16" ht="19.8" customHeight="1" x14ac:dyDescent="0.3">
      <c r="A2506" t="s">
        <v>7922</v>
      </c>
      <c r="B2506" t="s">
        <v>9079</v>
      </c>
      <c r="C2506" t="s">
        <v>392</v>
      </c>
      <c r="D2506" t="s">
        <v>459</v>
      </c>
      <c r="E2506" s="1" t="s">
        <v>9080</v>
      </c>
      <c r="F2506" t="s">
        <v>3237</v>
      </c>
      <c r="G2506" s="1" t="s">
        <v>1437</v>
      </c>
      <c r="H2506" t="s">
        <v>154</v>
      </c>
      <c r="I2506" s="10" t="str">
        <f>IFERROR(LEFT(Table1[[#This Row],[ratingOld]],SEARCH("|", Table1[[#This Row],[ratingOld]])-2), AVERAGE(Table1[Ratings]))</f>
        <v>4.3</v>
      </c>
      <c r="J2506" s="1" t="str">
        <f>IF(Table1[[#This Row],[numBuyers]]&lt;&gt;"None",LEFT(Table1[[#This Row],[numBuyers]],SEARCH(" ",Table1[[#This Row],[numBuyers]])-1), "None")</f>
        <v>1.6k</v>
      </c>
      <c r="K2506" s="1" t="str">
        <f>IFERROR(LEFT(Table1[[#This Row],[Column1]],SEARCH("k", Table1[[#This Row],[Column1]])-1), 0)</f>
        <v>1.6</v>
      </c>
      <c r="L2506" s="16">
        <f>IF(Table1[[#This Row],[Column2]]=0, Table1[[#This Row],[Column1]], Table1[[#This Row],[Column2]]*1000)</f>
        <v>1600</v>
      </c>
      <c r="M2506" s="14" t="str">
        <f>IFERROR(MID(Table1[[#This Row],[price]],SEARCH("¹",Table1[[#This Row],[price]])+1, 10), MID(Table1[[#This Row],[price]],SEARCH("Rs. ",Table1[[#This Row],[price]])+4, 10))</f>
        <v>799</v>
      </c>
      <c r="N2506" s="6" t="str">
        <f>IF(ISNUMBER(SEARCH("Men", Table1[[#This Row],[name]])), "Men", "Women")</f>
        <v>Men</v>
      </c>
      <c r="O2506" s="6"/>
      <c r="P2506" s="6"/>
    </row>
    <row r="2507" spans="1:16" ht="19.8" customHeight="1" x14ac:dyDescent="0.3">
      <c r="A2507" t="s">
        <v>240</v>
      </c>
      <c r="B2507" t="s">
        <v>9081</v>
      </c>
      <c r="C2507" t="s">
        <v>1572</v>
      </c>
      <c r="D2507" t="s">
        <v>106</v>
      </c>
      <c r="E2507" t="s">
        <v>9082</v>
      </c>
      <c r="F2507" s="1" t="s">
        <v>8352</v>
      </c>
      <c r="G2507" s="1" t="s">
        <v>9083</v>
      </c>
      <c r="H2507" t="s">
        <v>46</v>
      </c>
      <c r="I2507" s="10" t="str">
        <f>IFERROR(LEFT(Table1[[#This Row],[ratingOld]],SEARCH("|", Table1[[#This Row],[ratingOld]])-2), AVERAGE(Table1[Ratings]))</f>
        <v>4</v>
      </c>
      <c r="J2507" s="1" t="str">
        <f>IF(Table1[[#This Row],[numBuyers]]&lt;&gt;"None",LEFT(Table1[[#This Row],[numBuyers]],SEARCH(" ",Table1[[#This Row],[numBuyers]])-1), "None")</f>
        <v>3.7k</v>
      </c>
      <c r="K2507" s="1" t="str">
        <f>IFERROR(LEFT(Table1[[#This Row],[Column1]],SEARCH("k", Table1[[#This Row],[Column1]])-1), 0)</f>
        <v>3.7</v>
      </c>
      <c r="L2507" s="16">
        <f>IF(Table1[[#This Row],[Column2]]=0, Table1[[#This Row],[Column1]], Table1[[#This Row],[Column2]]*1000)</f>
        <v>3700</v>
      </c>
      <c r="M2507" s="14" t="str">
        <f>IFERROR(MID(Table1[[#This Row],[price]],SEARCH("¹",Table1[[#This Row],[price]])+1, 10), MID(Table1[[#This Row],[price]],SEARCH("Rs. ",Table1[[#This Row],[price]])+4, 10))</f>
        <v>949</v>
      </c>
      <c r="N2507" s="6" t="str">
        <f>IF(ISNUMBER(SEARCH("Men", Table1[[#This Row],[name]])), "Men", "Women")</f>
        <v>Men</v>
      </c>
      <c r="O2507" s="6"/>
      <c r="P2507" s="6"/>
    </row>
    <row r="2508" spans="1:16" ht="19.8" customHeight="1" x14ac:dyDescent="0.3">
      <c r="A2508" t="s">
        <v>240</v>
      </c>
      <c r="B2508" t="s">
        <v>9084</v>
      </c>
      <c r="C2508" t="s">
        <v>9085</v>
      </c>
      <c r="D2508" t="s">
        <v>4440</v>
      </c>
      <c r="E2508" s="1" t="s">
        <v>9086</v>
      </c>
      <c r="F2508" s="1" t="s">
        <v>8212</v>
      </c>
      <c r="G2508" s="1" t="s">
        <v>9087</v>
      </c>
      <c r="H2508" t="s">
        <v>4790</v>
      </c>
      <c r="I2508" s="10" t="str">
        <f>IFERROR(LEFT(Table1[[#This Row],[ratingOld]],SEARCH("|", Table1[[#This Row],[ratingOld]])-2), AVERAGE(Table1[Ratings]))</f>
        <v>4.2</v>
      </c>
      <c r="J2508" s="1" t="str">
        <f>IF(Table1[[#This Row],[numBuyers]]&lt;&gt;"None",LEFT(Table1[[#This Row],[numBuyers]],SEARCH(" ",Table1[[#This Row],[numBuyers]])-1), "None")</f>
        <v>415</v>
      </c>
      <c r="K2508" s="1">
        <f>IFERROR(LEFT(Table1[[#This Row],[Column1]],SEARCH("k", Table1[[#This Row],[Column1]])-1), 0)</f>
        <v>0</v>
      </c>
      <c r="L2508" s="16" t="str">
        <f>IF(Table1[[#This Row],[Column2]]=0, Table1[[#This Row],[Column1]], Table1[[#This Row],[Column2]]*1000)</f>
        <v>415</v>
      </c>
      <c r="M2508" s="14" t="str">
        <f>IFERROR(MID(Table1[[#This Row],[price]],SEARCH("¹",Table1[[#This Row],[price]])+1, 10), MID(Table1[[#This Row],[price]],SEARCH("Rs. ",Table1[[#This Row],[price]])+4, 10))</f>
        <v>371</v>
      </c>
      <c r="N2508" s="6" t="str">
        <f>IF(ISNUMBER(SEARCH("Men", Table1[[#This Row],[name]])), "Men", "Women")</f>
        <v>Men</v>
      </c>
      <c r="O2508" s="6"/>
      <c r="P2508" s="6"/>
    </row>
    <row r="2509" spans="1:16" ht="19.8" customHeight="1" x14ac:dyDescent="0.3">
      <c r="A2509" t="s">
        <v>3423</v>
      </c>
      <c r="B2509" t="s">
        <v>9088</v>
      </c>
      <c r="C2509" t="s">
        <v>9089</v>
      </c>
      <c r="D2509" t="s">
        <v>21</v>
      </c>
      <c r="E2509" s="1" t="s">
        <v>9090</v>
      </c>
      <c r="F2509" s="1" t="s">
        <v>9091</v>
      </c>
      <c r="G2509" s="1" t="s">
        <v>9092</v>
      </c>
      <c r="H2509" t="s">
        <v>2152</v>
      </c>
      <c r="I2509" s="10" t="str">
        <f>IFERROR(LEFT(Table1[[#This Row],[ratingOld]],SEARCH("|", Table1[[#This Row],[ratingOld]])-2), AVERAGE(Table1[Ratings]))</f>
        <v>4.5</v>
      </c>
      <c r="J2509" s="1" t="str">
        <f>IF(Table1[[#This Row],[numBuyers]]&lt;&gt;"None",LEFT(Table1[[#This Row],[numBuyers]],SEARCH(" ",Table1[[#This Row],[numBuyers]])-1), "None")</f>
        <v>331</v>
      </c>
      <c r="K2509" s="1">
        <f>IFERROR(LEFT(Table1[[#This Row],[Column1]],SEARCH("k", Table1[[#This Row],[Column1]])-1), 0)</f>
        <v>0</v>
      </c>
      <c r="L2509" s="16" t="str">
        <f>IF(Table1[[#This Row],[Column2]]=0, Table1[[#This Row],[Column1]], Table1[[#This Row],[Column2]]*1000)</f>
        <v>331</v>
      </c>
      <c r="M2509" s="14" t="str">
        <f>IFERROR(MID(Table1[[#This Row],[price]],SEARCH("¹",Table1[[#This Row],[price]])+1, 10), MID(Table1[[#This Row],[price]],SEARCH("Rs. ",Table1[[#This Row],[price]])+4, 10))</f>
        <v>3895</v>
      </c>
      <c r="N2509" s="6" t="str">
        <f>IF(ISNUMBER(SEARCH("Men", Table1[[#This Row],[name]])), "Men", "Women")</f>
        <v>Men</v>
      </c>
      <c r="O2509" s="6"/>
      <c r="P2509" s="6"/>
    </row>
    <row r="2510" spans="1:16" ht="19.8" customHeight="1" x14ac:dyDescent="0.3">
      <c r="A2510" t="s">
        <v>3201</v>
      </c>
      <c r="B2510" t="s">
        <v>9093</v>
      </c>
      <c r="C2510" t="s">
        <v>465</v>
      </c>
      <c r="D2510" t="s">
        <v>300</v>
      </c>
      <c r="E2510" s="1" t="s">
        <v>9094</v>
      </c>
      <c r="F2510" t="s">
        <v>3237</v>
      </c>
      <c r="G2510" s="1" t="s">
        <v>3079</v>
      </c>
      <c r="H2510" t="s">
        <v>662</v>
      </c>
      <c r="I2510" s="10" t="str">
        <f>IFERROR(LEFT(Table1[[#This Row],[ratingOld]],SEARCH("|", Table1[[#This Row],[ratingOld]])-2), AVERAGE(Table1[Ratings]))</f>
        <v>4.2</v>
      </c>
      <c r="J2510" s="1" t="str">
        <f>IF(Table1[[#This Row],[numBuyers]]&lt;&gt;"None",LEFT(Table1[[#This Row],[numBuyers]],SEARCH(" ",Table1[[#This Row],[numBuyers]])-1), "None")</f>
        <v>1.1k</v>
      </c>
      <c r="K2510" s="1" t="str">
        <f>IFERROR(LEFT(Table1[[#This Row],[Column1]],SEARCH("k", Table1[[#This Row],[Column1]])-1), 0)</f>
        <v>1.1</v>
      </c>
      <c r="L2510" s="16">
        <f>IF(Table1[[#This Row],[Column2]]=0, Table1[[#This Row],[Column1]], Table1[[#This Row],[Column2]]*1000)</f>
        <v>1100</v>
      </c>
      <c r="M2510" s="14" t="str">
        <f>IFERROR(MID(Table1[[#This Row],[price]],SEARCH("¹",Table1[[#This Row],[price]])+1, 10), MID(Table1[[#This Row],[price]],SEARCH("Rs. ",Table1[[#This Row],[price]])+4, 10))</f>
        <v>493</v>
      </c>
      <c r="N2510" s="6" t="str">
        <f>IF(ISNUMBER(SEARCH("Men", Table1[[#This Row],[name]])), "Men", "Women")</f>
        <v>Men</v>
      </c>
      <c r="O2510" s="6"/>
      <c r="P2510" s="6"/>
    </row>
    <row r="2511" spans="1:16" ht="19.8" customHeight="1" x14ac:dyDescent="0.3">
      <c r="A2511" t="s">
        <v>8321</v>
      </c>
      <c r="B2511" t="s">
        <v>9095</v>
      </c>
      <c r="C2511" t="s">
        <v>377</v>
      </c>
      <c r="D2511" t="s">
        <v>68</v>
      </c>
      <c r="E2511" s="1" t="s">
        <v>9096</v>
      </c>
      <c r="F2511" s="1" t="s">
        <v>7763</v>
      </c>
      <c r="G2511" s="1" t="s">
        <v>9097</v>
      </c>
      <c r="H2511" t="s">
        <v>2186</v>
      </c>
      <c r="I2511" s="10" t="str">
        <f>IFERROR(LEFT(Table1[[#This Row],[ratingOld]],SEARCH("|", Table1[[#This Row],[ratingOld]])-2), AVERAGE(Table1[Ratings]))</f>
        <v>4</v>
      </c>
      <c r="J2511" s="1" t="str">
        <f>IF(Table1[[#This Row],[numBuyers]]&lt;&gt;"None",LEFT(Table1[[#This Row],[numBuyers]],SEARCH(" ",Table1[[#This Row],[numBuyers]])-1), "None")</f>
        <v>36</v>
      </c>
      <c r="K2511" s="1">
        <f>IFERROR(LEFT(Table1[[#This Row],[Column1]],SEARCH("k", Table1[[#This Row],[Column1]])-1), 0)</f>
        <v>0</v>
      </c>
      <c r="L2511" s="16" t="str">
        <f>IF(Table1[[#This Row],[Column2]]=0, Table1[[#This Row],[Column1]], Table1[[#This Row],[Column2]]*1000)</f>
        <v>36</v>
      </c>
      <c r="M2511" s="14" t="str">
        <f>IFERROR(MID(Table1[[#This Row],[price]],SEARCH("¹",Table1[[#This Row],[price]])+1, 10), MID(Table1[[#This Row],[price]],SEARCH("Rs. ",Table1[[#This Row],[price]])+4, 10))</f>
        <v>899</v>
      </c>
      <c r="N2511" s="6" t="str">
        <f>IF(ISNUMBER(SEARCH("Men", Table1[[#This Row],[name]])), "Men", "Women")</f>
        <v>Men</v>
      </c>
      <c r="O2511" s="6"/>
      <c r="P2511" s="6"/>
    </row>
    <row r="2512" spans="1:16" ht="19.8" customHeight="1" x14ac:dyDescent="0.3">
      <c r="A2512" t="s">
        <v>8071</v>
      </c>
      <c r="B2512" t="s">
        <v>9098</v>
      </c>
      <c r="C2512" t="s">
        <v>7607</v>
      </c>
      <c r="D2512" t="s">
        <v>306</v>
      </c>
      <c r="E2512" s="1" t="s">
        <v>9099</v>
      </c>
      <c r="F2512" s="1" t="s">
        <v>9100</v>
      </c>
      <c r="G2512" s="1" t="s">
        <v>9101</v>
      </c>
      <c r="H2512" t="s">
        <v>1779</v>
      </c>
      <c r="I2512" s="10" t="str">
        <f>IFERROR(LEFT(Table1[[#This Row],[ratingOld]],SEARCH("|", Table1[[#This Row],[ratingOld]])-2), AVERAGE(Table1[Ratings]))</f>
        <v>4.5</v>
      </c>
      <c r="J2512" s="1" t="str">
        <f>IF(Table1[[#This Row],[numBuyers]]&lt;&gt;"None",LEFT(Table1[[#This Row],[numBuyers]],SEARCH(" ",Table1[[#This Row],[numBuyers]])-1), "None")</f>
        <v>15.6k</v>
      </c>
      <c r="K2512" s="1" t="str">
        <f>IFERROR(LEFT(Table1[[#This Row],[Column1]],SEARCH("k", Table1[[#This Row],[Column1]])-1), 0)</f>
        <v>15.6</v>
      </c>
      <c r="L2512" s="16">
        <f>IF(Table1[[#This Row],[Column2]]=0, Table1[[#This Row],[Column1]], Table1[[#This Row],[Column2]]*1000)</f>
        <v>15600</v>
      </c>
      <c r="M2512" s="14" t="str">
        <f>IFERROR(MID(Table1[[#This Row],[price]],SEARCH("¹",Table1[[#This Row],[price]])+1, 10), MID(Table1[[#This Row],[price]],SEARCH("Rs. ",Table1[[#This Row],[price]])+4, 10))</f>
        <v>350</v>
      </c>
      <c r="N2512" s="6" t="str">
        <f>IF(ISNUMBER(SEARCH("Men", Table1[[#This Row],[name]])), "Men", "Women")</f>
        <v>Women</v>
      </c>
      <c r="O2512" s="6"/>
      <c r="P2512" s="6"/>
    </row>
    <row r="2513" spans="1:16" ht="19.8" customHeight="1" x14ac:dyDescent="0.3">
      <c r="A2513" t="s">
        <v>9102</v>
      </c>
      <c r="B2513" t="s">
        <v>9103</v>
      </c>
      <c r="C2513" t="s">
        <v>3993</v>
      </c>
      <c r="D2513" t="s">
        <v>1578</v>
      </c>
      <c r="E2513" t="s">
        <v>9104</v>
      </c>
      <c r="F2513" s="1" t="s">
        <v>9105</v>
      </c>
      <c r="G2513" s="1" t="s">
        <v>9106</v>
      </c>
      <c r="H2513" t="s">
        <v>799</v>
      </c>
      <c r="I2513" s="10" t="str">
        <f>IFERROR(LEFT(Table1[[#This Row],[ratingOld]],SEARCH("|", Table1[[#This Row],[ratingOld]])-2), AVERAGE(Table1[Ratings]))</f>
        <v>3.2</v>
      </c>
      <c r="J2513" s="1" t="str">
        <f>IF(Table1[[#This Row],[numBuyers]]&lt;&gt;"None",LEFT(Table1[[#This Row],[numBuyers]],SEARCH(" ",Table1[[#This Row],[numBuyers]])-1), "None")</f>
        <v>431</v>
      </c>
      <c r="K2513" s="1">
        <f>IFERROR(LEFT(Table1[[#This Row],[Column1]],SEARCH("k", Table1[[#This Row],[Column1]])-1), 0)</f>
        <v>0</v>
      </c>
      <c r="L2513" s="16" t="str">
        <f>IF(Table1[[#This Row],[Column2]]=0, Table1[[#This Row],[Column1]], Table1[[#This Row],[Column2]]*1000)</f>
        <v>431</v>
      </c>
      <c r="M2513" s="14" t="str">
        <f>IFERROR(MID(Table1[[#This Row],[price]],SEARCH("¹",Table1[[#This Row],[price]])+1, 10), MID(Table1[[#This Row],[price]],SEARCH("Rs. ",Table1[[#This Row],[price]])+4, 10))</f>
        <v>659</v>
      </c>
      <c r="N2513" s="6" t="str">
        <f>IF(ISNUMBER(SEARCH("Men", Table1[[#This Row],[name]])), "Men", "Women")</f>
        <v>Women</v>
      </c>
      <c r="O2513" s="6"/>
      <c r="P2513" s="6"/>
    </row>
    <row r="2514" spans="1:16" ht="19.8" customHeight="1" x14ac:dyDescent="0.3">
      <c r="A2514" t="s">
        <v>7809</v>
      </c>
      <c r="B2514" t="s">
        <v>9107</v>
      </c>
      <c r="C2514" t="s">
        <v>392</v>
      </c>
      <c r="D2514" t="s">
        <v>792</v>
      </c>
      <c r="E2514" s="1" t="s">
        <v>9108</v>
      </c>
      <c r="F2514" s="1" t="s">
        <v>9109</v>
      </c>
      <c r="G2514" s="1" t="s">
        <v>9110</v>
      </c>
      <c r="H2514" t="s">
        <v>1487</v>
      </c>
      <c r="I2514" s="10" t="str">
        <f>IFERROR(LEFT(Table1[[#This Row],[ratingOld]],SEARCH("|", Table1[[#This Row],[ratingOld]])-2), AVERAGE(Table1[Ratings]))</f>
        <v>2.8</v>
      </c>
      <c r="J2514" s="1" t="str">
        <f>IF(Table1[[#This Row],[numBuyers]]&lt;&gt;"None",LEFT(Table1[[#This Row],[numBuyers]],SEARCH(" ",Table1[[#This Row],[numBuyers]])-1), "None")</f>
        <v>35</v>
      </c>
      <c r="K2514" s="1">
        <f>IFERROR(LEFT(Table1[[#This Row],[Column1]],SEARCH("k", Table1[[#This Row],[Column1]])-1), 0)</f>
        <v>0</v>
      </c>
      <c r="L2514" s="16" t="str">
        <f>IF(Table1[[#This Row],[Column2]]=0, Table1[[#This Row],[Column1]], Table1[[#This Row],[Column2]]*1000)</f>
        <v>35</v>
      </c>
      <c r="M2514" s="14" t="str">
        <f>IFERROR(MID(Table1[[#This Row],[price]],SEARCH("¹",Table1[[#This Row],[price]])+1, 10), MID(Table1[[#This Row],[price]],SEARCH("Rs. ",Table1[[#This Row],[price]])+4, 10))</f>
        <v>799</v>
      </c>
      <c r="N2514" s="6" t="str">
        <f>IF(ISNUMBER(SEARCH("Men", Table1[[#This Row],[name]])), "Men", "Women")</f>
        <v>Women</v>
      </c>
      <c r="O2514" s="6"/>
      <c r="P2514" s="6"/>
    </row>
    <row r="2515" spans="1:16" ht="19.8" customHeight="1" x14ac:dyDescent="0.3">
      <c r="A2515" t="s">
        <v>104</v>
      </c>
      <c r="B2515" t="s">
        <v>1524</v>
      </c>
      <c r="C2515" t="s">
        <v>557</v>
      </c>
      <c r="D2515" t="s">
        <v>908</v>
      </c>
      <c r="E2515" s="1" t="s">
        <v>1525</v>
      </c>
      <c r="F2515" s="1" t="s">
        <v>1526</v>
      </c>
      <c r="G2515" s="1" t="s">
        <v>1248</v>
      </c>
      <c r="H2515" t="s">
        <v>78</v>
      </c>
      <c r="I2515" s="10" t="str">
        <f>IFERROR(LEFT(Table1[[#This Row],[ratingOld]],SEARCH("|", Table1[[#This Row],[ratingOld]])-2), AVERAGE(Table1[Ratings]))</f>
        <v>4.2</v>
      </c>
      <c r="J2515" s="1" t="str">
        <f>IF(Table1[[#This Row],[numBuyers]]&lt;&gt;"None",LEFT(Table1[[#This Row],[numBuyers]],SEARCH(" ",Table1[[#This Row],[numBuyers]])-1), "None")</f>
        <v>1.2k</v>
      </c>
      <c r="K2515" s="1" t="str">
        <f>IFERROR(LEFT(Table1[[#This Row],[Column1]],SEARCH("k", Table1[[#This Row],[Column1]])-1), 0)</f>
        <v>1.2</v>
      </c>
      <c r="L2515" s="16">
        <f>IF(Table1[[#This Row],[Column2]]=0, Table1[[#This Row],[Column1]], Table1[[#This Row],[Column2]]*1000)</f>
        <v>1200</v>
      </c>
      <c r="M2515" s="14" t="str">
        <f>IFERROR(MID(Table1[[#This Row],[price]],SEARCH("¹",Table1[[#This Row],[price]])+1, 10), MID(Table1[[#This Row],[price]],SEARCH("Rs. ",Table1[[#This Row],[price]])+4, 10))</f>
        <v>1679</v>
      </c>
      <c r="N2515" s="6" t="str">
        <f>IF(ISNUMBER(SEARCH("Men", Table1[[#This Row],[name]])), "Men", "Women")</f>
        <v>Women</v>
      </c>
      <c r="O2515" s="6"/>
      <c r="P2515" s="6"/>
    </row>
    <row r="2516" spans="1:16" ht="19.8" customHeight="1" x14ac:dyDescent="0.3">
      <c r="A2516" t="s">
        <v>7831</v>
      </c>
      <c r="B2516" t="s">
        <v>9111</v>
      </c>
      <c r="C2516" t="s">
        <v>3698</v>
      </c>
      <c r="D2516" t="s">
        <v>673</v>
      </c>
      <c r="E2516" s="1" t="s">
        <v>9112</v>
      </c>
      <c r="F2516" t="s">
        <v>7930</v>
      </c>
      <c r="G2516" s="1" t="s">
        <v>9113</v>
      </c>
      <c r="H2516" t="s">
        <v>1537</v>
      </c>
      <c r="I2516" s="10" t="str">
        <f>IFERROR(LEFT(Table1[[#This Row],[ratingOld]],SEARCH("|", Table1[[#This Row],[ratingOld]])-2), AVERAGE(Table1[Ratings]))</f>
        <v>4.3</v>
      </c>
      <c r="J2516" s="1" t="str">
        <f>IF(Table1[[#This Row],[numBuyers]]&lt;&gt;"None",LEFT(Table1[[#This Row],[numBuyers]],SEARCH(" ",Table1[[#This Row],[numBuyers]])-1), "None")</f>
        <v>4.6k</v>
      </c>
      <c r="K2516" s="1" t="str">
        <f>IFERROR(LEFT(Table1[[#This Row],[Column1]],SEARCH("k", Table1[[#This Row],[Column1]])-1), 0)</f>
        <v>4.6</v>
      </c>
      <c r="L2516" s="16">
        <f>IF(Table1[[#This Row],[Column2]]=0, Table1[[#This Row],[Column1]], Table1[[#This Row],[Column2]]*1000)</f>
        <v>4600</v>
      </c>
      <c r="M2516" s="14" t="str">
        <f>IFERROR(MID(Table1[[#This Row],[price]],SEARCH("¹",Table1[[#This Row],[price]])+1, 10), MID(Table1[[#This Row],[price]],SEARCH("Rs. ",Table1[[#This Row],[price]])+4, 10))</f>
        <v>791</v>
      </c>
      <c r="N2516" s="6" t="str">
        <f>IF(ISNUMBER(SEARCH("Men", Table1[[#This Row],[name]])), "Men", "Women")</f>
        <v>Men</v>
      </c>
      <c r="O2516" s="6"/>
      <c r="P2516" s="6"/>
    </row>
    <row r="2517" spans="1:16" ht="19.8" customHeight="1" x14ac:dyDescent="0.3">
      <c r="A2517" t="s">
        <v>9114</v>
      </c>
      <c r="B2517" t="s">
        <v>9115</v>
      </c>
      <c r="C2517" t="s">
        <v>774</v>
      </c>
      <c r="D2517" t="s">
        <v>99</v>
      </c>
      <c r="E2517" t="s">
        <v>26</v>
      </c>
      <c r="F2517" t="s">
        <v>3237</v>
      </c>
      <c r="G2517" s="1" t="s">
        <v>911</v>
      </c>
      <c r="H2517" t="s">
        <v>912</v>
      </c>
      <c r="I2517" s="10" t="str">
        <f>IFERROR(LEFT(Table1[[#This Row],[ratingOld]],SEARCH("|", Table1[[#This Row],[ratingOld]])-2), AVERAGE(Table1[Ratings]))</f>
        <v>4</v>
      </c>
      <c r="J2517" s="1" t="str">
        <f>IF(Table1[[#This Row],[numBuyers]]&lt;&gt;"None",LEFT(Table1[[#This Row],[numBuyers]],SEARCH(" ",Table1[[#This Row],[numBuyers]])-1), "None")</f>
        <v>4</v>
      </c>
      <c r="K2517" s="1">
        <f>IFERROR(LEFT(Table1[[#This Row],[Column1]],SEARCH("k", Table1[[#This Row],[Column1]])-1), 0)</f>
        <v>0</v>
      </c>
      <c r="L2517" s="16" t="str">
        <f>IF(Table1[[#This Row],[Column2]]=0, Table1[[#This Row],[Column1]], Table1[[#This Row],[Column2]]*1000)</f>
        <v>4</v>
      </c>
      <c r="M2517" s="14" t="str">
        <f>IFERROR(MID(Table1[[#This Row],[price]],SEARCH("¹",Table1[[#This Row],[price]])+1, 10), MID(Table1[[#This Row],[price]],SEARCH("Rs. ",Table1[[#This Row],[price]])+4, 10))</f>
        <v>849</v>
      </c>
      <c r="N2517" s="6" t="str">
        <f>IF(ISNUMBER(SEARCH("Men", Table1[[#This Row],[name]])), "Men", "Women")</f>
        <v>Women</v>
      </c>
      <c r="O2517" s="6"/>
      <c r="P2517" s="6"/>
    </row>
    <row r="2518" spans="1:16" ht="19.8" customHeight="1" x14ac:dyDescent="0.3">
      <c r="A2518" t="s">
        <v>7922</v>
      </c>
      <c r="B2518" t="s">
        <v>9116</v>
      </c>
      <c r="C2518" t="s">
        <v>3615</v>
      </c>
      <c r="D2518" t="s">
        <v>673</v>
      </c>
      <c r="E2518" s="1" t="s">
        <v>9117</v>
      </c>
      <c r="F2518" t="s">
        <v>3237</v>
      </c>
      <c r="G2518" s="1" t="s">
        <v>9118</v>
      </c>
      <c r="H2518" t="s">
        <v>463</v>
      </c>
      <c r="I2518" s="10" t="str">
        <f>IFERROR(LEFT(Table1[[#This Row],[ratingOld]],SEARCH("|", Table1[[#This Row],[ratingOld]])-2), AVERAGE(Table1[Ratings]))</f>
        <v>4.3</v>
      </c>
      <c r="J2518" s="1" t="str">
        <f>IF(Table1[[#This Row],[numBuyers]]&lt;&gt;"None",LEFT(Table1[[#This Row],[numBuyers]],SEARCH(" ",Table1[[#This Row],[numBuyers]])-1), "None")</f>
        <v>4.2k</v>
      </c>
      <c r="K2518" s="1" t="str">
        <f>IFERROR(LEFT(Table1[[#This Row],[Column1]],SEARCH("k", Table1[[#This Row],[Column1]])-1), 0)</f>
        <v>4.2</v>
      </c>
      <c r="L2518" s="16">
        <f>IF(Table1[[#This Row],[Column2]]=0, Table1[[#This Row],[Column1]], Table1[[#This Row],[Column2]]*1000)</f>
        <v>4200</v>
      </c>
      <c r="M2518" s="14" t="str">
        <f>IFERROR(MID(Table1[[#This Row],[price]],SEARCH("¹",Table1[[#This Row],[price]])+1, 10), MID(Table1[[#This Row],[price]],SEARCH("Rs. ",Table1[[#This Row],[price]])+4, 10))</f>
        <v>1079</v>
      </c>
      <c r="N2518" s="6" t="str">
        <f>IF(ISNUMBER(SEARCH("Men", Table1[[#This Row],[name]])), "Men", "Women")</f>
        <v>Men</v>
      </c>
      <c r="O2518" s="6"/>
      <c r="P2518" s="6"/>
    </row>
    <row r="2519" spans="1:16" ht="19.8" customHeight="1" x14ac:dyDescent="0.3">
      <c r="A2519" t="s">
        <v>9119</v>
      </c>
      <c r="B2519" t="s">
        <v>9120</v>
      </c>
      <c r="C2519" t="s">
        <v>392</v>
      </c>
      <c r="D2519" t="s">
        <v>459</v>
      </c>
      <c r="E2519" s="1" t="s">
        <v>9121</v>
      </c>
      <c r="F2519" t="s">
        <v>3237</v>
      </c>
      <c r="G2519" s="1" t="s">
        <v>1450</v>
      </c>
      <c r="H2519" t="s">
        <v>1451</v>
      </c>
      <c r="I2519" s="10" t="str">
        <f>IFERROR(LEFT(Table1[[#This Row],[ratingOld]],SEARCH("|", Table1[[#This Row],[ratingOld]])-2), AVERAGE(Table1[Ratings]))</f>
        <v>4</v>
      </c>
      <c r="J2519" s="1" t="str">
        <f>IF(Table1[[#This Row],[numBuyers]]&lt;&gt;"None",LEFT(Table1[[#This Row],[numBuyers]],SEARCH(" ",Table1[[#This Row],[numBuyers]])-1), "None")</f>
        <v>58</v>
      </c>
      <c r="K2519" s="1">
        <f>IFERROR(LEFT(Table1[[#This Row],[Column1]],SEARCH("k", Table1[[#This Row],[Column1]])-1), 0)</f>
        <v>0</v>
      </c>
      <c r="L2519" s="16" t="str">
        <f>IF(Table1[[#This Row],[Column2]]=0, Table1[[#This Row],[Column1]], Table1[[#This Row],[Column2]]*1000)</f>
        <v>58</v>
      </c>
      <c r="M2519" s="14" t="str">
        <f>IFERROR(MID(Table1[[#This Row],[price]],SEARCH("¹",Table1[[#This Row],[price]])+1, 10), MID(Table1[[#This Row],[price]],SEARCH("Rs. ",Table1[[#This Row],[price]])+4, 10))</f>
        <v>799</v>
      </c>
      <c r="N2519" s="6" t="str">
        <f>IF(ISNUMBER(SEARCH("Men", Table1[[#This Row],[name]])), "Men", "Women")</f>
        <v>Women</v>
      </c>
      <c r="O2519" s="6"/>
      <c r="P2519" s="6"/>
    </row>
    <row r="2520" spans="1:16" ht="19.8" hidden="1" customHeight="1" x14ac:dyDescent="0.3">
      <c r="A2520" t="s">
        <v>905</v>
      </c>
      <c r="B2520" t="s">
        <v>1541</v>
      </c>
      <c r="C2520" t="s">
        <v>907</v>
      </c>
      <c r="D2520" t="s">
        <v>908</v>
      </c>
      <c r="E2520" s="1" t="s">
        <v>1542</v>
      </c>
      <c r="F2520" t="s">
        <v>1543</v>
      </c>
      <c r="G2520" t="s">
        <v>21</v>
      </c>
      <c r="H2520" t="s">
        <v>21</v>
      </c>
      <c r="I2520" s="1" t="str">
        <f ca="1">IFERROR(LEFT(Table1[[#This Row],[ratingOld]],SEARCH("|", Table1[[#This Row],[ratingOld]])-2), AVERAGE(Table1[Ratings]))</f>
        <v>4.4</v>
      </c>
      <c r="J2520" s="1" t="str">
        <f>IF(Table1[[#This Row],[numBuyers]]&lt;&gt;"None",LEFT(Table1[[#This Row],[numBuyers]],SEARCH(" ",Table1[[#This Row],[numBuyers]])-1), "None")</f>
        <v>None</v>
      </c>
      <c r="K2520" s="1">
        <f>IFERROR(LEFT(Table1[[#This Row],[Column1]],SEARCH("k", Table1[[#This Row],[Column1]])-1), 0)</f>
        <v>0</v>
      </c>
      <c r="L2520" s="6" t="str">
        <f>IF(Table1[[#This Row],[Column2]]=0, Table1[[#This Row],[Column1]], Table1[[#This Row],[Column2]]*1000)</f>
        <v>None</v>
      </c>
      <c r="M2520" s="6" t="str">
        <f>IFERROR(MID(Table1[[#This Row],[price]],SEARCH("¹",Table1[[#This Row],[price]])+1, 10), MID(Table1[[#This Row],[price]],SEARCH("Rs. ",Table1[[#This Row],[price]])+4, 10))</f>
        <v>7224</v>
      </c>
      <c r="N2520" s="6" t="str">
        <f>IF(ISNUMBER(SEARCH("Men", Table1[[#This Row],[name]])), "Men", "Women")</f>
        <v>Women</v>
      </c>
      <c r="O2520" s="6" t="str">
        <f>TRIM(RIGHT(SUBSTITUTE(Table1[[#This Row],[name]], " ", REPT(" ", 100)), 100))</f>
        <v>Suitcase</v>
      </c>
      <c r="P252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521" spans="1:16" ht="19.8" customHeight="1" x14ac:dyDescent="0.3">
      <c r="A2521" t="s">
        <v>8010</v>
      </c>
      <c r="B2521" t="s">
        <v>9122</v>
      </c>
      <c r="C2521" t="s">
        <v>2615</v>
      </c>
      <c r="D2521" t="s">
        <v>459</v>
      </c>
      <c r="E2521" t="s">
        <v>9123</v>
      </c>
      <c r="F2521" t="s">
        <v>8827</v>
      </c>
      <c r="G2521" s="1" t="s">
        <v>9124</v>
      </c>
      <c r="H2521" t="s">
        <v>1375</v>
      </c>
      <c r="I2521" s="10" t="str">
        <f>IFERROR(LEFT(Table1[[#This Row],[ratingOld]],SEARCH("|", Table1[[#This Row],[ratingOld]])-2), AVERAGE(Table1[Ratings]))</f>
        <v>4.3</v>
      </c>
      <c r="J2521" s="1" t="str">
        <f>IF(Table1[[#This Row],[numBuyers]]&lt;&gt;"None",LEFT(Table1[[#This Row],[numBuyers]],SEARCH(" ",Table1[[#This Row],[numBuyers]])-1), "None")</f>
        <v>10k</v>
      </c>
      <c r="K2521" s="1" t="str">
        <f>IFERROR(LEFT(Table1[[#This Row],[Column1]],SEARCH("k", Table1[[#This Row],[Column1]])-1), 0)</f>
        <v>10</v>
      </c>
      <c r="L2521" s="16">
        <f>IF(Table1[[#This Row],[Column2]]=0, Table1[[#This Row],[Column1]], Table1[[#This Row],[Column2]]*1000)</f>
        <v>10000</v>
      </c>
      <c r="M2521" s="14" t="str">
        <f>IFERROR(MID(Table1[[#This Row],[price]],SEARCH("¹",Table1[[#This Row],[price]])+1, 10), MID(Table1[[#This Row],[price]],SEARCH("Rs. ",Table1[[#This Row],[price]])+4, 10))</f>
        <v>879</v>
      </c>
      <c r="N2521" s="6" t="str">
        <f>IF(ISNUMBER(SEARCH("Men", Table1[[#This Row],[name]])), "Men", "Women")</f>
        <v>Men</v>
      </c>
      <c r="O2521" s="6"/>
      <c r="P2521" s="6"/>
    </row>
    <row r="2522" spans="1:16" ht="19.8" customHeight="1" x14ac:dyDescent="0.3">
      <c r="A2522" t="s">
        <v>7903</v>
      </c>
      <c r="B2522" t="s">
        <v>9125</v>
      </c>
      <c r="C2522" t="s">
        <v>2401</v>
      </c>
      <c r="D2522" t="s">
        <v>1065</v>
      </c>
      <c r="E2522" s="1" t="s">
        <v>9126</v>
      </c>
      <c r="F2522" t="s">
        <v>3237</v>
      </c>
      <c r="G2522" s="1" t="s">
        <v>9127</v>
      </c>
      <c r="H2522" t="s">
        <v>3407</v>
      </c>
      <c r="I2522" s="10" t="str">
        <f>IFERROR(LEFT(Table1[[#This Row],[ratingOld]],SEARCH("|", Table1[[#This Row],[ratingOld]])-2), AVERAGE(Table1[Ratings]))</f>
        <v>3.9</v>
      </c>
      <c r="J2522" s="1" t="str">
        <f>IF(Table1[[#This Row],[numBuyers]]&lt;&gt;"None",LEFT(Table1[[#This Row],[numBuyers]],SEARCH(" ",Table1[[#This Row],[numBuyers]])-1), "None")</f>
        <v>65</v>
      </c>
      <c r="K2522" s="1">
        <f>IFERROR(LEFT(Table1[[#This Row],[Column1]],SEARCH("k", Table1[[#This Row],[Column1]])-1), 0)</f>
        <v>0</v>
      </c>
      <c r="L2522" s="16" t="str">
        <f>IF(Table1[[#This Row],[Column2]]=0, Table1[[#This Row],[Column1]], Table1[[#This Row],[Column2]]*1000)</f>
        <v>65</v>
      </c>
      <c r="M2522" s="14" t="str">
        <f>IFERROR(MID(Table1[[#This Row],[price]],SEARCH("¹",Table1[[#This Row],[price]])+1, 10), MID(Table1[[#This Row],[price]],SEARCH("Rs. ",Table1[[#This Row],[price]])+4, 10))</f>
        <v>1189</v>
      </c>
      <c r="N2522" s="6" t="str">
        <f>IF(ISNUMBER(SEARCH("Men", Table1[[#This Row],[name]])), "Men", "Women")</f>
        <v>Women</v>
      </c>
      <c r="O2522" s="6"/>
      <c r="P2522" s="6"/>
    </row>
    <row r="2523" spans="1:16" ht="19.8" customHeight="1" x14ac:dyDescent="0.3">
      <c r="A2523" t="s">
        <v>9128</v>
      </c>
      <c r="B2523" t="s">
        <v>9129</v>
      </c>
      <c r="C2523" t="s">
        <v>762</v>
      </c>
      <c r="D2523" t="s">
        <v>230</v>
      </c>
      <c r="E2523" s="1" t="s">
        <v>9130</v>
      </c>
      <c r="F2523" s="1" t="s">
        <v>9131</v>
      </c>
      <c r="G2523" s="1" t="s">
        <v>1689</v>
      </c>
      <c r="H2523" t="s">
        <v>1074</v>
      </c>
      <c r="I2523" s="10" t="str">
        <f>IFERROR(LEFT(Table1[[#This Row],[ratingOld]],SEARCH("|", Table1[[#This Row],[ratingOld]])-2), AVERAGE(Table1[Ratings]))</f>
        <v>4.3</v>
      </c>
      <c r="J2523" s="1" t="str">
        <f>IF(Table1[[#This Row],[numBuyers]]&lt;&gt;"None",LEFT(Table1[[#This Row],[numBuyers]],SEARCH(" ",Table1[[#This Row],[numBuyers]])-1), "None")</f>
        <v>2.6k</v>
      </c>
      <c r="K2523" s="1" t="str">
        <f>IFERROR(LEFT(Table1[[#This Row],[Column1]],SEARCH("k", Table1[[#This Row],[Column1]])-1), 0)</f>
        <v>2.6</v>
      </c>
      <c r="L2523" s="16">
        <f>IF(Table1[[#This Row],[Column2]]=0, Table1[[#This Row],[Column1]], Table1[[#This Row],[Column2]]*1000)</f>
        <v>2600</v>
      </c>
      <c r="M2523" s="14" t="str">
        <f>IFERROR(MID(Table1[[#This Row],[price]],SEARCH("¹",Table1[[#This Row],[price]])+1, 10), MID(Table1[[#This Row],[price]],SEARCH("Rs. ",Table1[[#This Row],[price]])+4, 10))</f>
        <v>499</v>
      </c>
      <c r="N2523" s="6" t="str">
        <f>IF(ISNUMBER(SEARCH("Men", Table1[[#This Row],[name]])), "Men", "Women")</f>
        <v>Women</v>
      </c>
      <c r="O2523" s="6"/>
      <c r="P2523" s="6"/>
    </row>
    <row r="2524" spans="1:16" ht="19.8" hidden="1" customHeight="1" x14ac:dyDescent="0.3">
      <c r="A2524" t="s">
        <v>8035</v>
      </c>
      <c r="B2524" t="s">
        <v>9132</v>
      </c>
      <c r="C2524" t="s">
        <v>80</v>
      </c>
      <c r="D2524" t="s">
        <v>312</v>
      </c>
      <c r="E2524" s="1" t="s">
        <v>9133</v>
      </c>
      <c r="F2524" t="s">
        <v>3237</v>
      </c>
      <c r="G2524" t="s">
        <v>21</v>
      </c>
      <c r="H2524" t="s">
        <v>21</v>
      </c>
      <c r="I2524" s="1" t="str">
        <f ca="1">IFERROR(LEFT(Table1[[#This Row],[ratingOld]],SEARCH("|", Table1[[#This Row],[ratingOld]])-2), AVERAGE(Table1[Ratings]))</f>
        <v>4.4</v>
      </c>
      <c r="J2524" s="1" t="str">
        <f>IF(Table1[[#This Row],[numBuyers]]&lt;&gt;"None",LEFT(Table1[[#This Row],[numBuyers]],SEARCH(" ",Table1[[#This Row],[numBuyers]])-1), "None")</f>
        <v>None</v>
      </c>
      <c r="K2524" s="1">
        <f>IFERROR(LEFT(Table1[[#This Row],[Column1]],SEARCH("k", Table1[[#This Row],[Column1]])-1), 0)</f>
        <v>0</v>
      </c>
      <c r="L2524" s="6" t="str">
        <f>IF(Table1[[#This Row],[Column2]]=0, Table1[[#This Row],[Column1]], Table1[[#This Row],[Column2]]*1000)</f>
        <v>None</v>
      </c>
      <c r="M2524" s="6" t="str">
        <f>IFERROR(MID(Table1[[#This Row],[price]],SEARCH("¹",Table1[[#This Row],[price]])+1, 10), MID(Table1[[#This Row],[price]],SEARCH("Rs. ",Table1[[#This Row],[price]])+4, 10))</f>
        <v>1199</v>
      </c>
      <c r="N2524" s="6" t="str">
        <f>IF(ISNUMBER(SEARCH("Men", Table1[[#This Row],[name]])), "Men", "Women")</f>
        <v>Women</v>
      </c>
      <c r="O2524" s="6" t="str">
        <f>TRIM(RIGHT(SUBSTITUTE(Table1[[#This Row],[name]], " ", REPT(" ", 100)), 100))</f>
        <v>Kurta</v>
      </c>
      <c r="P252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525" spans="1:16" ht="19.8" customHeight="1" x14ac:dyDescent="0.3">
      <c r="A2525" t="s">
        <v>240</v>
      </c>
      <c r="B2525" t="s">
        <v>9134</v>
      </c>
      <c r="C2525" t="s">
        <v>5633</v>
      </c>
      <c r="D2525" t="s">
        <v>1254</v>
      </c>
      <c r="E2525" t="s">
        <v>9135</v>
      </c>
      <c r="F2525" t="s">
        <v>7930</v>
      </c>
      <c r="G2525" s="1" t="s">
        <v>3256</v>
      </c>
      <c r="H2525" t="s">
        <v>1391</v>
      </c>
      <c r="I2525" s="10" t="str">
        <f>IFERROR(LEFT(Table1[[#This Row],[ratingOld]],SEARCH("|", Table1[[#This Row],[ratingOld]])-2), AVERAGE(Table1[Ratings]))</f>
        <v>4.3</v>
      </c>
      <c r="J2525" s="1" t="str">
        <f>IF(Table1[[#This Row],[numBuyers]]&lt;&gt;"None",LEFT(Table1[[#This Row],[numBuyers]],SEARCH(" ",Table1[[#This Row],[numBuyers]])-1), "None")</f>
        <v>1.5k</v>
      </c>
      <c r="K2525" s="1" t="str">
        <f>IFERROR(LEFT(Table1[[#This Row],[Column1]],SEARCH("k", Table1[[#This Row],[Column1]])-1), 0)</f>
        <v>1.5</v>
      </c>
      <c r="L2525" s="16">
        <f>IF(Table1[[#This Row],[Column2]]=0, Table1[[#This Row],[Column1]], Table1[[#This Row],[Column2]]*1000)</f>
        <v>1500</v>
      </c>
      <c r="M2525" s="14" t="str">
        <f>IFERROR(MID(Table1[[#This Row],[price]],SEARCH("¹",Table1[[#This Row],[price]])+1, 10), MID(Table1[[#This Row],[price]],SEARCH("Rs. ",Table1[[#This Row],[price]])+4, 10))</f>
        <v>263</v>
      </c>
      <c r="N2525" s="6" t="str">
        <f>IF(ISNUMBER(SEARCH("Men", Table1[[#This Row],[name]])), "Men", "Women")</f>
        <v>Men</v>
      </c>
      <c r="O2525" s="6"/>
      <c r="P2525" s="6"/>
    </row>
    <row r="2526" spans="1:16" ht="19.8" customHeight="1" x14ac:dyDescent="0.3">
      <c r="A2526" t="s">
        <v>8071</v>
      </c>
      <c r="B2526" t="s">
        <v>9136</v>
      </c>
      <c r="C2526" t="s">
        <v>9137</v>
      </c>
      <c r="D2526" t="s">
        <v>235</v>
      </c>
      <c r="E2526" s="1" t="s">
        <v>9138</v>
      </c>
      <c r="F2526" t="s">
        <v>21</v>
      </c>
      <c r="G2526" s="1" t="s">
        <v>9139</v>
      </c>
      <c r="H2526" t="s">
        <v>3983</v>
      </c>
      <c r="I2526" s="10" t="str">
        <f>IFERROR(LEFT(Table1[[#This Row],[ratingOld]],SEARCH("|", Table1[[#This Row],[ratingOld]])-2), AVERAGE(Table1[Ratings]))</f>
        <v>4.2</v>
      </c>
      <c r="J2526" s="1" t="str">
        <f>IF(Table1[[#This Row],[numBuyers]]&lt;&gt;"None",LEFT(Table1[[#This Row],[numBuyers]],SEARCH(" ",Table1[[#This Row],[numBuyers]])-1), "None")</f>
        <v>8.7k</v>
      </c>
      <c r="K2526" s="1" t="str">
        <f>IFERROR(LEFT(Table1[[#This Row],[Column1]],SEARCH("k", Table1[[#This Row],[Column1]])-1), 0)</f>
        <v>8.7</v>
      </c>
      <c r="L2526" s="16">
        <f>IF(Table1[[#This Row],[Column2]]=0, Table1[[#This Row],[Column1]], Table1[[#This Row],[Column2]]*1000)</f>
        <v>8700</v>
      </c>
      <c r="M2526" s="14" t="str">
        <f>IFERROR(MID(Table1[[#This Row],[price]],SEARCH("¹",Table1[[#This Row],[price]])+1, 10), MID(Table1[[#This Row],[price]],SEARCH("Rs. ",Table1[[#This Row],[price]])+4, 10))</f>
        <v>1084</v>
      </c>
      <c r="N2526" s="6" t="str">
        <f>IF(ISNUMBER(SEARCH("Men", Table1[[#This Row],[name]])), "Men", "Women")</f>
        <v>Men</v>
      </c>
      <c r="O2526" s="6"/>
      <c r="P2526" s="6"/>
    </row>
    <row r="2527" spans="1:16" ht="19.8" hidden="1" customHeight="1" x14ac:dyDescent="0.3">
      <c r="A2527" t="s">
        <v>8159</v>
      </c>
      <c r="B2527" t="s">
        <v>9140</v>
      </c>
      <c r="C2527" t="s">
        <v>8973</v>
      </c>
      <c r="D2527" t="s">
        <v>9141</v>
      </c>
      <c r="E2527" s="1" t="s">
        <v>9142</v>
      </c>
      <c r="F2527" t="s">
        <v>3237</v>
      </c>
      <c r="G2527" t="s">
        <v>21</v>
      </c>
      <c r="H2527" t="s">
        <v>21</v>
      </c>
      <c r="I2527" s="1" t="str">
        <f ca="1">IFERROR(LEFT(Table1[[#This Row],[ratingOld]],SEARCH("|", Table1[[#This Row],[ratingOld]])-2), AVERAGE(Table1[Ratings]))</f>
        <v>4.4</v>
      </c>
      <c r="J2527" s="1" t="str">
        <f>IF(Table1[[#This Row],[numBuyers]]&lt;&gt;"None",LEFT(Table1[[#This Row],[numBuyers]],SEARCH(" ",Table1[[#This Row],[numBuyers]])-1), "None")</f>
        <v>None</v>
      </c>
      <c r="K2527" s="1">
        <f>IFERROR(LEFT(Table1[[#This Row],[Column1]],SEARCH("k", Table1[[#This Row],[Column1]])-1), 0)</f>
        <v>0</v>
      </c>
      <c r="L2527" s="6" t="str">
        <f>IF(Table1[[#This Row],[Column2]]=0, Table1[[#This Row],[Column1]], Table1[[#This Row],[Column2]]*1000)</f>
        <v>None</v>
      </c>
      <c r="M2527" s="6" t="str">
        <f>IFERROR(MID(Table1[[#This Row],[price]],SEARCH("¹",Table1[[#This Row],[price]])+1, 10), MID(Table1[[#This Row],[price]],SEARCH("Rs. ",Table1[[#This Row],[price]])+4, 10))</f>
        <v>1549</v>
      </c>
      <c r="N2527" s="6" t="str">
        <f>IF(ISNUMBER(SEARCH("Men", Table1[[#This Row],[name]])), "Men", "Women")</f>
        <v>Women</v>
      </c>
      <c r="O2527" s="6" t="str">
        <f>TRIM(RIGHT(SUBSTITUTE(Table1[[#This Row],[name]], " ", REPT(" ", 100)), 100))</f>
        <v>Dress</v>
      </c>
      <c r="P252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528" spans="1:16" ht="19.8" hidden="1" customHeight="1" x14ac:dyDescent="0.3">
      <c r="A2528" t="s">
        <v>8707</v>
      </c>
      <c r="B2528" t="s">
        <v>9143</v>
      </c>
      <c r="C2528" t="s">
        <v>37</v>
      </c>
      <c r="D2528" t="s">
        <v>4999</v>
      </c>
      <c r="E2528" s="1" t="s">
        <v>9144</v>
      </c>
      <c r="F2528" s="1" t="s">
        <v>355</v>
      </c>
      <c r="G2528" t="s">
        <v>21</v>
      </c>
      <c r="H2528" t="s">
        <v>21</v>
      </c>
      <c r="I2528" s="1" t="str">
        <f ca="1">IFERROR(LEFT(Table1[[#This Row],[ratingOld]],SEARCH("|", Table1[[#This Row],[ratingOld]])-2), AVERAGE(Table1[Ratings]))</f>
        <v>4.4</v>
      </c>
      <c r="J2528" s="1" t="str">
        <f>IF(Table1[[#This Row],[numBuyers]]&lt;&gt;"None",LEFT(Table1[[#This Row],[numBuyers]],SEARCH(" ",Table1[[#This Row],[numBuyers]])-1), "None")</f>
        <v>None</v>
      </c>
      <c r="K2528" s="1">
        <f>IFERROR(LEFT(Table1[[#This Row],[Column1]],SEARCH("k", Table1[[#This Row],[Column1]])-1), 0)</f>
        <v>0</v>
      </c>
      <c r="L2528" s="6" t="str">
        <f>IF(Table1[[#This Row],[Column2]]=0, Table1[[#This Row],[Column1]], Table1[[#This Row],[Column2]]*1000)</f>
        <v>None</v>
      </c>
      <c r="M2528" s="6" t="str">
        <f>IFERROR(MID(Table1[[#This Row],[price]],SEARCH("¹",Table1[[#This Row],[price]])+1, 10), MID(Table1[[#This Row],[price]],SEARCH("Rs. ",Table1[[#This Row],[price]])+4, 10))</f>
        <v>999</v>
      </c>
      <c r="N2528" s="6" t="str">
        <f>IF(ISNUMBER(SEARCH("Men", Table1[[#This Row],[name]])), "Men", "Women")</f>
        <v>Women</v>
      </c>
      <c r="O2528" s="6" t="str">
        <f>TRIM(RIGHT(SUBSTITUTE(Table1[[#This Row],[name]], " ", REPT(" ", 100)), 100))</f>
        <v>Mojaris</v>
      </c>
      <c r="P252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529" spans="1:16" ht="19.8" customHeight="1" x14ac:dyDescent="0.3">
      <c r="A2529" t="s">
        <v>728</v>
      </c>
      <c r="B2529" t="s">
        <v>9145</v>
      </c>
      <c r="C2529" t="s">
        <v>9146</v>
      </c>
      <c r="D2529" t="s">
        <v>68</v>
      </c>
      <c r="E2529" s="1" t="s">
        <v>9147</v>
      </c>
      <c r="F2529" s="1" t="s">
        <v>9148</v>
      </c>
      <c r="G2529" s="1" t="s">
        <v>9149</v>
      </c>
      <c r="H2529" t="s">
        <v>3983</v>
      </c>
      <c r="I2529" s="10" t="str">
        <f>IFERROR(LEFT(Table1[[#This Row],[ratingOld]],SEARCH("|", Table1[[#This Row],[ratingOld]])-2), AVERAGE(Table1[Ratings]))</f>
        <v>4.4</v>
      </c>
      <c r="J2529" s="1" t="str">
        <f>IF(Table1[[#This Row],[numBuyers]]&lt;&gt;"None",LEFT(Table1[[#This Row],[numBuyers]],SEARCH(" ",Table1[[#This Row],[numBuyers]])-1), "None")</f>
        <v>8.7k</v>
      </c>
      <c r="K2529" s="1" t="str">
        <f>IFERROR(LEFT(Table1[[#This Row],[Column1]],SEARCH("k", Table1[[#This Row],[Column1]])-1), 0)</f>
        <v>8.7</v>
      </c>
      <c r="L2529" s="16">
        <f>IF(Table1[[#This Row],[Column2]]=0, Table1[[#This Row],[Column1]], Table1[[#This Row],[Column2]]*1000)</f>
        <v>8700</v>
      </c>
      <c r="M2529" s="14" t="str">
        <f>IFERROR(MID(Table1[[#This Row],[price]],SEARCH("¹",Table1[[#This Row],[price]])+1, 10), MID(Table1[[#This Row],[price]],SEARCH("Rs. ",Table1[[#This Row],[price]])+4, 10))</f>
        <v>2745</v>
      </c>
      <c r="N2529" s="6" t="str">
        <f>IF(ISNUMBER(SEARCH("Men", Table1[[#This Row],[name]])), "Men", "Women")</f>
        <v>Men</v>
      </c>
      <c r="O2529" s="6"/>
      <c r="P2529" s="6"/>
    </row>
    <row r="2530" spans="1:16" ht="19.8" customHeight="1" x14ac:dyDescent="0.3">
      <c r="A2530" t="s">
        <v>9150</v>
      </c>
      <c r="B2530" t="s">
        <v>9151</v>
      </c>
      <c r="C2530" t="s">
        <v>229</v>
      </c>
      <c r="D2530" t="s">
        <v>1639</v>
      </c>
      <c r="E2530" s="1" t="s">
        <v>9152</v>
      </c>
      <c r="F2530" t="s">
        <v>7930</v>
      </c>
      <c r="G2530" s="1" t="s">
        <v>9153</v>
      </c>
      <c r="H2530" t="s">
        <v>808</v>
      </c>
      <c r="I2530" s="10" t="str">
        <f>IFERROR(LEFT(Table1[[#This Row],[ratingOld]],SEARCH("|", Table1[[#This Row],[ratingOld]])-2), AVERAGE(Table1[Ratings]))</f>
        <v>3.8</v>
      </c>
      <c r="J2530" s="1" t="str">
        <f>IF(Table1[[#This Row],[numBuyers]]&lt;&gt;"None",LEFT(Table1[[#This Row],[numBuyers]],SEARCH(" ",Table1[[#This Row],[numBuyers]])-1), "None")</f>
        <v>11</v>
      </c>
      <c r="K2530" s="1">
        <f>IFERROR(LEFT(Table1[[#This Row],[Column1]],SEARCH("k", Table1[[#This Row],[Column1]])-1), 0)</f>
        <v>0</v>
      </c>
      <c r="L2530" s="16" t="str">
        <f>IF(Table1[[#This Row],[Column2]]=0, Table1[[#This Row],[Column1]], Table1[[#This Row],[Column2]]*1000)</f>
        <v>11</v>
      </c>
      <c r="M2530" s="14" t="str">
        <f>IFERROR(MID(Table1[[#This Row],[price]],SEARCH("¹",Table1[[#This Row],[price]])+1, 10), MID(Table1[[#This Row],[price]],SEARCH("Rs. ",Table1[[#This Row],[price]])+4, 10))</f>
        <v>674</v>
      </c>
      <c r="N2530" s="6" t="str">
        <f>IF(ISNUMBER(SEARCH("Men", Table1[[#This Row],[name]])), "Men", "Women")</f>
        <v>Women</v>
      </c>
      <c r="O2530" s="6"/>
      <c r="P2530" s="6"/>
    </row>
    <row r="2531" spans="1:16" ht="19.8" customHeight="1" x14ac:dyDescent="0.3">
      <c r="A2531" t="s">
        <v>9154</v>
      </c>
      <c r="B2531" t="s">
        <v>9155</v>
      </c>
      <c r="C2531" t="s">
        <v>9156</v>
      </c>
      <c r="D2531" t="s">
        <v>163</v>
      </c>
      <c r="E2531" t="s">
        <v>9157</v>
      </c>
      <c r="F2531" t="s">
        <v>9158</v>
      </c>
      <c r="G2531" s="1" t="s">
        <v>9159</v>
      </c>
      <c r="H2531" t="s">
        <v>1902</v>
      </c>
      <c r="I2531" s="10" t="str">
        <f>IFERROR(LEFT(Table1[[#This Row],[ratingOld]],SEARCH("|", Table1[[#This Row],[ratingOld]])-2), AVERAGE(Table1[Ratings]))</f>
        <v>4.3</v>
      </c>
      <c r="J2531" s="1" t="str">
        <f>IF(Table1[[#This Row],[numBuyers]]&lt;&gt;"None",LEFT(Table1[[#This Row],[numBuyers]],SEARCH(" ",Table1[[#This Row],[numBuyers]])-1), "None")</f>
        <v>127</v>
      </c>
      <c r="K2531" s="1">
        <f>IFERROR(LEFT(Table1[[#This Row],[Column1]],SEARCH("k", Table1[[#This Row],[Column1]])-1), 0)</f>
        <v>0</v>
      </c>
      <c r="L2531" s="16" t="str">
        <f>IF(Table1[[#This Row],[Column2]]=0, Table1[[#This Row],[Column1]], Table1[[#This Row],[Column2]]*1000)</f>
        <v>127</v>
      </c>
      <c r="M2531" s="14" t="str">
        <f>IFERROR(MID(Table1[[#This Row],[price]],SEARCH("¹",Table1[[#This Row],[price]])+1, 10), MID(Table1[[#This Row],[price]],SEARCH("Rs. ",Table1[[#This Row],[price]])+4, 10))</f>
        <v>752</v>
      </c>
      <c r="N2531" s="6" t="str">
        <f>IF(ISNUMBER(SEARCH("Men", Table1[[#This Row],[name]])), "Men", "Women")</f>
        <v>Men</v>
      </c>
      <c r="O2531" s="6"/>
      <c r="P2531" s="6"/>
    </row>
    <row r="2532" spans="1:16" ht="19.8" customHeight="1" x14ac:dyDescent="0.3">
      <c r="A2532" t="s">
        <v>140</v>
      </c>
      <c r="B2532" t="s">
        <v>9160</v>
      </c>
      <c r="C2532" t="s">
        <v>229</v>
      </c>
      <c r="D2532" t="s">
        <v>68</v>
      </c>
      <c r="E2532" s="1" t="s">
        <v>9161</v>
      </c>
      <c r="F2532" t="s">
        <v>3237</v>
      </c>
      <c r="G2532" s="1" t="s">
        <v>9162</v>
      </c>
      <c r="H2532" t="s">
        <v>875</v>
      </c>
      <c r="I2532" s="10" t="str">
        <f>IFERROR(LEFT(Table1[[#This Row],[ratingOld]],SEARCH("|", Table1[[#This Row],[ratingOld]])-2), AVERAGE(Table1[Ratings]))</f>
        <v>2.9</v>
      </c>
      <c r="J2532" s="1" t="str">
        <f>IF(Table1[[#This Row],[numBuyers]]&lt;&gt;"None",LEFT(Table1[[#This Row],[numBuyers]],SEARCH(" ",Table1[[#This Row],[numBuyers]])-1), "None")</f>
        <v>10</v>
      </c>
      <c r="K2532" s="1">
        <f>IFERROR(LEFT(Table1[[#This Row],[Column1]],SEARCH("k", Table1[[#This Row],[Column1]])-1), 0)</f>
        <v>0</v>
      </c>
      <c r="L2532" s="16" t="str">
        <f>IF(Table1[[#This Row],[Column2]]=0, Table1[[#This Row],[Column1]], Table1[[#This Row],[Column2]]*1000)</f>
        <v>10</v>
      </c>
      <c r="M2532" s="14" t="str">
        <f>IFERROR(MID(Table1[[#This Row],[price]],SEARCH("¹",Table1[[#This Row],[price]])+1, 10), MID(Table1[[#This Row],[price]],SEARCH("Rs. ",Table1[[#This Row],[price]])+4, 10))</f>
        <v>674</v>
      </c>
      <c r="N2532" s="6" t="str">
        <f>IF(ISNUMBER(SEARCH("Men", Table1[[#This Row],[name]])), "Men", "Women")</f>
        <v>Women</v>
      </c>
      <c r="O2532" s="6"/>
      <c r="P2532" s="6"/>
    </row>
    <row r="2533" spans="1:16" ht="19.8" customHeight="1" x14ac:dyDescent="0.3">
      <c r="A2533" t="s">
        <v>7809</v>
      </c>
      <c r="B2533" t="s">
        <v>8238</v>
      </c>
      <c r="C2533" t="s">
        <v>9163</v>
      </c>
      <c r="D2533" t="s">
        <v>1578</v>
      </c>
      <c r="E2533" s="1" t="s">
        <v>9164</v>
      </c>
      <c r="F2533" t="s">
        <v>3237</v>
      </c>
      <c r="G2533" s="1" t="s">
        <v>9165</v>
      </c>
      <c r="H2533" t="s">
        <v>1985</v>
      </c>
      <c r="I2533" s="10" t="str">
        <f>IFERROR(LEFT(Table1[[#This Row],[ratingOld]],SEARCH("|", Table1[[#This Row],[ratingOld]])-2), AVERAGE(Table1[Ratings]))</f>
        <v>3.6</v>
      </c>
      <c r="J2533" s="1" t="str">
        <f>IF(Table1[[#This Row],[numBuyers]]&lt;&gt;"None",LEFT(Table1[[#This Row],[numBuyers]],SEARCH(" ",Table1[[#This Row],[numBuyers]])-1), "None")</f>
        <v>274</v>
      </c>
      <c r="K2533" s="1">
        <f>IFERROR(LEFT(Table1[[#This Row],[Column1]],SEARCH("k", Table1[[#This Row],[Column1]])-1), 0)</f>
        <v>0</v>
      </c>
      <c r="L2533" s="16" t="str">
        <f>IF(Table1[[#This Row],[Column2]]=0, Table1[[#This Row],[Column1]], Table1[[#This Row],[Column2]]*1000)</f>
        <v>274</v>
      </c>
      <c r="M2533" s="14" t="str">
        <f>IFERROR(MID(Table1[[#This Row],[price]],SEARCH("¹",Table1[[#This Row],[price]])+1, 10), MID(Table1[[#This Row],[price]],SEARCH("Rs. ",Table1[[#This Row],[price]])+4, 10))</f>
        <v>703</v>
      </c>
      <c r="N2533" s="6" t="str">
        <f>IF(ISNUMBER(SEARCH("Men", Table1[[#This Row],[name]])), "Men", "Women")</f>
        <v>Men</v>
      </c>
      <c r="O2533" s="6"/>
      <c r="P2533" s="6"/>
    </row>
    <row r="2534" spans="1:16" ht="19.8" customHeight="1" x14ac:dyDescent="0.3">
      <c r="A2534" t="s">
        <v>133</v>
      </c>
      <c r="B2534" t="s">
        <v>9166</v>
      </c>
      <c r="C2534" t="s">
        <v>537</v>
      </c>
      <c r="D2534" t="s">
        <v>68</v>
      </c>
      <c r="E2534" t="s">
        <v>9167</v>
      </c>
      <c r="F2534" t="s">
        <v>8827</v>
      </c>
      <c r="G2534" s="1" t="s">
        <v>9168</v>
      </c>
      <c r="H2534" t="s">
        <v>2857</v>
      </c>
      <c r="I2534" s="10" t="str">
        <f>IFERROR(LEFT(Table1[[#This Row],[ratingOld]],SEARCH("|", Table1[[#This Row],[ratingOld]])-2), AVERAGE(Table1[Ratings]))</f>
        <v>4.2</v>
      </c>
      <c r="J2534" s="1" t="str">
        <f>IF(Table1[[#This Row],[numBuyers]]&lt;&gt;"None",LEFT(Table1[[#This Row],[numBuyers]],SEARCH(" ",Table1[[#This Row],[numBuyers]])-1), "None")</f>
        <v>487</v>
      </c>
      <c r="K2534" s="1">
        <f>IFERROR(LEFT(Table1[[#This Row],[Column1]],SEARCH("k", Table1[[#This Row],[Column1]])-1), 0)</f>
        <v>0</v>
      </c>
      <c r="L2534" s="16" t="str">
        <f>IF(Table1[[#This Row],[Column2]]=0, Table1[[#This Row],[Column1]], Table1[[#This Row],[Column2]]*1000)</f>
        <v>487</v>
      </c>
      <c r="M2534" s="14" t="str">
        <f>IFERROR(MID(Table1[[#This Row],[price]],SEARCH("¹",Table1[[#This Row],[price]])+1, 10), MID(Table1[[#This Row],[price]],SEARCH("Rs. ",Table1[[#This Row],[price]])+4, 10))</f>
        <v>584</v>
      </c>
      <c r="N2534" s="6" t="str">
        <f>IF(ISNUMBER(SEARCH("Men", Table1[[#This Row],[name]])), "Men", "Women")</f>
        <v>Women</v>
      </c>
      <c r="O2534" s="6"/>
      <c r="P2534" s="6"/>
    </row>
    <row r="2535" spans="1:16" ht="19.8" customHeight="1" x14ac:dyDescent="0.3">
      <c r="A2535" t="s">
        <v>7820</v>
      </c>
      <c r="B2535" t="s">
        <v>9169</v>
      </c>
      <c r="C2535" t="s">
        <v>2311</v>
      </c>
      <c r="D2535" t="s">
        <v>1254</v>
      </c>
      <c r="E2535" s="1" t="s">
        <v>9170</v>
      </c>
      <c r="F2535" t="s">
        <v>7930</v>
      </c>
      <c r="G2535" s="1" t="s">
        <v>9171</v>
      </c>
      <c r="H2535" t="s">
        <v>9172</v>
      </c>
      <c r="I2535" s="10" t="str">
        <f>IFERROR(LEFT(Table1[[#This Row],[ratingOld]],SEARCH("|", Table1[[#This Row],[ratingOld]])-2), AVERAGE(Table1[Ratings]))</f>
        <v>4.2</v>
      </c>
      <c r="J2535" s="1" t="str">
        <f>IF(Table1[[#This Row],[numBuyers]]&lt;&gt;"None",LEFT(Table1[[#This Row],[numBuyers]],SEARCH(" ",Table1[[#This Row],[numBuyers]])-1), "None")</f>
        <v>519</v>
      </c>
      <c r="K2535" s="1">
        <f>IFERROR(LEFT(Table1[[#This Row],[Column1]],SEARCH("k", Table1[[#This Row],[Column1]])-1), 0)</f>
        <v>0</v>
      </c>
      <c r="L2535" s="16" t="str">
        <f>IF(Table1[[#This Row],[Column2]]=0, Table1[[#This Row],[Column1]], Table1[[#This Row],[Column2]]*1000)</f>
        <v>519</v>
      </c>
      <c r="M2535" s="14" t="str">
        <f>IFERROR(MID(Table1[[#This Row],[price]],SEARCH("¹",Table1[[#This Row],[price]])+1, 10), MID(Table1[[#This Row],[price]],SEARCH("Rs. ",Table1[[#This Row],[price]])+4, 10))</f>
        <v>439</v>
      </c>
      <c r="N2535" s="6" t="str">
        <f>IF(ISNUMBER(SEARCH("Men", Table1[[#This Row],[name]])), "Men", "Women")</f>
        <v>Men</v>
      </c>
      <c r="O2535" s="6"/>
      <c r="P2535" s="6"/>
    </row>
    <row r="2536" spans="1:16" ht="19.8" customHeight="1" x14ac:dyDescent="0.3">
      <c r="A2536" t="s">
        <v>22</v>
      </c>
      <c r="B2536" t="s">
        <v>1582</v>
      </c>
      <c r="C2536" t="s">
        <v>516</v>
      </c>
      <c r="D2536" t="s">
        <v>1583</v>
      </c>
      <c r="E2536" t="s">
        <v>26</v>
      </c>
      <c r="F2536" s="1" t="s">
        <v>124</v>
      </c>
      <c r="G2536" s="1" t="s">
        <v>1584</v>
      </c>
      <c r="H2536" t="s">
        <v>1585</v>
      </c>
      <c r="I2536" s="10" t="str">
        <f>IFERROR(LEFT(Table1[[#This Row],[ratingOld]],SEARCH("|", Table1[[#This Row],[ratingOld]])-2), AVERAGE(Table1[Ratings]))</f>
        <v>4.1</v>
      </c>
      <c r="J2536" s="1" t="str">
        <f>IF(Table1[[#This Row],[numBuyers]]&lt;&gt;"None",LEFT(Table1[[#This Row],[numBuyers]],SEARCH(" ",Table1[[#This Row],[numBuyers]])-1), "None")</f>
        <v>450</v>
      </c>
      <c r="K2536" s="1">
        <f>IFERROR(LEFT(Table1[[#This Row],[Column1]],SEARCH("k", Table1[[#This Row],[Column1]])-1), 0)</f>
        <v>0</v>
      </c>
      <c r="L2536" s="16" t="str">
        <f>IF(Table1[[#This Row],[Column2]]=0, Table1[[#This Row],[Column1]], Table1[[#This Row],[Column2]]*1000)</f>
        <v>450</v>
      </c>
      <c r="M2536" s="14" t="str">
        <f>IFERROR(MID(Table1[[#This Row],[price]],SEARCH("¹",Table1[[#This Row],[price]])+1, 10), MID(Table1[[#This Row],[price]],SEARCH("Rs. ",Table1[[#This Row],[price]])+4, 10))</f>
        <v>2299</v>
      </c>
      <c r="N2536" s="6" t="str">
        <f>IF(ISNUMBER(SEARCH("Men", Table1[[#This Row],[name]])), "Men", "Women")</f>
        <v>Women</v>
      </c>
      <c r="O2536" s="6"/>
      <c r="P2536" s="6"/>
    </row>
    <row r="2537" spans="1:16" ht="19.8" customHeight="1" x14ac:dyDescent="0.3">
      <c r="A2537" t="s">
        <v>8065</v>
      </c>
      <c r="B2537" t="s">
        <v>9173</v>
      </c>
      <c r="C2537" t="s">
        <v>9174</v>
      </c>
      <c r="D2537" t="s">
        <v>4440</v>
      </c>
      <c r="E2537" s="1" t="s">
        <v>9175</v>
      </c>
      <c r="F2537" s="1" t="s">
        <v>8539</v>
      </c>
      <c r="G2537" s="1" t="s">
        <v>9176</v>
      </c>
      <c r="H2537" t="s">
        <v>1309</v>
      </c>
      <c r="I2537" s="10" t="str">
        <f>IFERROR(LEFT(Table1[[#This Row],[ratingOld]],SEARCH("|", Table1[[#This Row],[ratingOld]])-2), AVERAGE(Table1[Ratings]))</f>
        <v>4.7</v>
      </c>
      <c r="J2537" s="1" t="str">
        <f>IF(Table1[[#This Row],[numBuyers]]&lt;&gt;"None",LEFT(Table1[[#This Row],[numBuyers]],SEARCH(" ",Table1[[#This Row],[numBuyers]])-1), "None")</f>
        <v>27</v>
      </c>
      <c r="K2537" s="1">
        <f>IFERROR(LEFT(Table1[[#This Row],[Column1]],SEARCH("k", Table1[[#This Row],[Column1]])-1), 0)</f>
        <v>0</v>
      </c>
      <c r="L2537" s="16" t="str">
        <f>IF(Table1[[#This Row],[Column2]]=0, Table1[[#This Row],[Column1]], Table1[[#This Row],[Column2]]*1000)</f>
        <v>27</v>
      </c>
      <c r="M2537" s="14" t="str">
        <f>IFERROR(MID(Table1[[#This Row],[price]],SEARCH("¹",Table1[[#This Row],[price]])+1, 10), MID(Table1[[#This Row],[price]],SEARCH("Rs. ",Table1[[#This Row],[price]])+4, 10))</f>
        <v>573</v>
      </c>
      <c r="N2537" s="6" t="str">
        <f>IF(ISNUMBER(SEARCH("Men", Table1[[#This Row],[name]])), "Men", "Women")</f>
        <v>Women</v>
      </c>
      <c r="O2537" s="6"/>
      <c r="P2537" s="6"/>
    </row>
    <row r="2538" spans="1:16" ht="19.8" customHeight="1" x14ac:dyDescent="0.3">
      <c r="A2538" t="s">
        <v>9177</v>
      </c>
      <c r="B2538" t="s">
        <v>9178</v>
      </c>
      <c r="C2538" t="s">
        <v>2085</v>
      </c>
      <c r="D2538" t="s">
        <v>7551</v>
      </c>
      <c r="E2538" s="1" t="s">
        <v>9179</v>
      </c>
      <c r="F2538" t="s">
        <v>7901</v>
      </c>
      <c r="G2538" s="1" t="s">
        <v>9180</v>
      </c>
      <c r="H2538" t="s">
        <v>8831</v>
      </c>
      <c r="I2538" s="10" t="str">
        <f>IFERROR(LEFT(Table1[[#This Row],[ratingOld]],SEARCH("|", Table1[[#This Row],[ratingOld]])-2), AVERAGE(Table1[Ratings]))</f>
        <v>4.6</v>
      </c>
      <c r="J2538" s="1" t="str">
        <f>IF(Table1[[#This Row],[numBuyers]]&lt;&gt;"None",LEFT(Table1[[#This Row],[numBuyers]],SEARCH(" ",Table1[[#This Row],[numBuyers]])-1), "None")</f>
        <v>628</v>
      </c>
      <c r="K2538" s="1">
        <f>IFERROR(LEFT(Table1[[#This Row],[Column1]],SEARCH("k", Table1[[#This Row],[Column1]])-1), 0)</f>
        <v>0</v>
      </c>
      <c r="L2538" s="16" t="str">
        <f>IF(Table1[[#This Row],[Column2]]=0, Table1[[#This Row],[Column1]], Table1[[#This Row],[Column2]]*1000)</f>
        <v>628</v>
      </c>
      <c r="M2538" s="14" t="str">
        <f>IFERROR(MID(Table1[[#This Row],[price]],SEARCH("¹",Table1[[#This Row],[price]])+1, 10), MID(Table1[[#This Row],[price]],SEARCH("Rs. ",Table1[[#This Row],[price]])+4, 10))</f>
        <v>1439</v>
      </c>
      <c r="N2538" s="6" t="str">
        <f>IF(ISNUMBER(SEARCH("Men", Table1[[#This Row],[name]])), "Men", "Women")</f>
        <v>Men</v>
      </c>
      <c r="O2538" s="6"/>
      <c r="P2538" s="6"/>
    </row>
    <row r="2539" spans="1:16" ht="19.8" hidden="1" customHeight="1" x14ac:dyDescent="0.3">
      <c r="A2539" t="s">
        <v>9181</v>
      </c>
      <c r="B2539" t="s">
        <v>9182</v>
      </c>
      <c r="C2539" t="s">
        <v>2351</v>
      </c>
      <c r="D2539" t="s">
        <v>1382</v>
      </c>
      <c r="E2539" s="1" t="s">
        <v>9183</v>
      </c>
      <c r="F2539" s="1" t="s">
        <v>9184</v>
      </c>
      <c r="G2539" t="s">
        <v>21</v>
      </c>
      <c r="H2539" t="s">
        <v>21</v>
      </c>
      <c r="I2539" s="1" t="str">
        <f ca="1">IFERROR(LEFT(Table1[[#This Row],[ratingOld]],SEARCH("|", Table1[[#This Row],[ratingOld]])-2), AVERAGE(Table1[Ratings]))</f>
        <v>4.4</v>
      </c>
      <c r="J2539" s="1" t="str">
        <f>IF(Table1[[#This Row],[numBuyers]]&lt;&gt;"None",LEFT(Table1[[#This Row],[numBuyers]],SEARCH(" ",Table1[[#This Row],[numBuyers]])-1), "None")</f>
        <v>None</v>
      </c>
      <c r="K2539" s="1">
        <f>IFERROR(LEFT(Table1[[#This Row],[Column1]],SEARCH("k", Table1[[#This Row],[Column1]])-1), 0)</f>
        <v>0</v>
      </c>
      <c r="L2539" s="6" t="str">
        <f>IF(Table1[[#This Row],[Column2]]=0, Table1[[#This Row],[Column1]], Table1[[#This Row],[Column2]]*1000)</f>
        <v>None</v>
      </c>
      <c r="M2539" s="6" t="str">
        <f>IFERROR(MID(Table1[[#This Row],[price]],SEARCH("¹",Table1[[#This Row],[price]])+1, 10), MID(Table1[[#This Row],[price]],SEARCH("Rs. ",Table1[[#This Row],[price]])+4, 10))</f>
        <v>462</v>
      </c>
      <c r="N2539" s="6" t="str">
        <f>IF(ISNUMBER(SEARCH("Men", Table1[[#This Row],[name]])), "Men", "Women")</f>
        <v>Women</v>
      </c>
      <c r="O2539" s="6" t="str">
        <f>TRIM(RIGHT(SUBSTITUTE(Table1[[#This Row],[name]], " ", REPT(" ", 100)), 100))</f>
        <v>Bra</v>
      </c>
      <c r="P253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540" spans="1:16" ht="19.8" customHeight="1" x14ac:dyDescent="0.3">
      <c r="A2540" t="s">
        <v>9185</v>
      </c>
      <c r="B2540" t="s">
        <v>9186</v>
      </c>
      <c r="C2540" t="s">
        <v>9187</v>
      </c>
      <c r="D2540" t="s">
        <v>1387</v>
      </c>
      <c r="E2540" s="1" t="s">
        <v>9188</v>
      </c>
      <c r="F2540" s="1" t="s">
        <v>9189</v>
      </c>
      <c r="G2540" s="1" t="s">
        <v>9190</v>
      </c>
      <c r="H2540" t="s">
        <v>6534</v>
      </c>
      <c r="I2540" s="10" t="str">
        <f>IFERROR(LEFT(Table1[[#This Row],[ratingOld]],SEARCH("|", Table1[[#This Row],[ratingOld]])-2), AVERAGE(Table1[Ratings]))</f>
        <v>4.5</v>
      </c>
      <c r="J2540" s="1" t="str">
        <f>IF(Table1[[#This Row],[numBuyers]]&lt;&gt;"None",LEFT(Table1[[#This Row],[numBuyers]],SEARCH(" ",Table1[[#This Row],[numBuyers]])-1), "None")</f>
        <v>344</v>
      </c>
      <c r="K2540" s="1">
        <f>IFERROR(LEFT(Table1[[#This Row],[Column1]],SEARCH("k", Table1[[#This Row],[Column1]])-1), 0)</f>
        <v>0</v>
      </c>
      <c r="L2540" s="16" t="str">
        <f>IF(Table1[[#This Row],[Column2]]=0, Table1[[#This Row],[Column1]], Table1[[#This Row],[Column2]]*1000)</f>
        <v>344</v>
      </c>
      <c r="M2540" s="14" t="str">
        <f>IFERROR(MID(Table1[[#This Row],[price]],SEARCH("¹",Table1[[#This Row],[price]])+1, 10), MID(Table1[[#This Row],[price]],SEARCH("Rs. ",Table1[[#This Row],[price]])+4, 10))</f>
        <v>447</v>
      </c>
      <c r="N2540" s="6" t="str">
        <f>IF(ISNUMBER(SEARCH("Men", Table1[[#This Row],[name]])), "Men", "Women")</f>
        <v>Men</v>
      </c>
      <c r="O2540" s="6"/>
      <c r="P2540" s="6"/>
    </row>
    <row r="2541" spans="1:16" ht="19.8" customHeight="1" x14ac:dyDescent="0.3">
      <c r="A2541" t="s">
        <v>8065</v>
      </c>
      <c r="B2541" t="s">
        <v>9191</v>
      </c>
      <c r="C2541" t="s">
        <v>5633</v>
      </c>
      <c r="D2541" t="s">
        <v>2812</v>
      </c>
      <c r="E2541" s="1" t="s">
        <v>9192</v>
      </c>
      <c r="F2541" t="s">
        <v>3237</v>
      </c>
      <c r="G2541" s="1" t="s">
        <v>9193</v>
      </c>
      <c r="H2541" t="s">
        <v>3464</v>
      </c>
      <c r="I2541" s="10" t="str">
        <f>IFERROR(LEFT(Table1[[#This Row],[ratingOld]],SEARCH("|", Table1[[#This Row],[ratingOld]])-2), AVERAGE(Table1[Ratings]))</f>
        <v>4.2</v>
      </c>
      <c r="J2541" s="1" t="str">
        <f>IF(Table1[[#This Row],[numBuyers]]&lt;&gt;"None",LEFT(Table1[[#This Row],[numBuyers]],SEARCH(" ",Table1[[#This Row],[numBuyers]])-1), "None")</f>
        <v>539</v>
      </c>
      <c r="K2541" s="1">
        <f>IFERROR(LEFT(Table1[[#This Row],[Column1]],SEARCH("k", Table1[[#This Row],[Column1]])-1), 0)</f>
        <v>0</v>
      </c>
      <c r="L2541" s="16" t="str">
        <f>IF(Table1[[#This Row],[Column2]]=0, Table1[[#This Row],[Column1]], Table1[[#This Row],[Column2]]*1000)</f>
        <v>539</v>
      </c>
      <c r="M2541" s="14" t="str">
        <f>IFERROR(MID(Table1[[#This Row],[price]],SEARCH("¹",Table1[[#This Row],[price]])+1, 10), MID(Table1[[#This Row],[price]],SEARCH("Rs. ",Table1[[#This Row],[price]])+4, 10))</f>
        <v>263</v>
      </c>
      <c r="N2541" s="6" t="str">
        <f>IF(ISNUMBER(SEARCH("Men", Table1[[#This Row],[name]])), "Men", "Women")</f>
        <v>Men</v>
      </c>
      <c r="O2541" s="6"/>
      <c r="P2541" s="6"/>
    </row>
    <row r="2542" spans="1:16" ht="19.8" customHeight="1" x14ac:dyDescent="0.3">
      <c r="A2542" t="s">
        <v>240</v>
      </c>
      <c r="B2542" t="s">
        <v>9194</v>
      </c>
      <c r="C2542" t="s">
        <v>3420</v>
      </c>
      <c r="D2542" t="s">
        <v>459</v>
      </c>
      <c r="E2542" s="1" t="s">
        <v>9195</v>
      </c>
      <c r="F2542" t="s">
        <v>3237</v>
      </c>
      <c r="G2542" s="1" t="s">
        <v>9196</v>
      </c>
      <c r="H2542" t="s">
        <v>3154</v>
      </c>
      <c r="I2542" s="10" t="str">
        <f>IFERROR(LEFT(Table1[[#This Row],[ratingOld]],SEARCH("|", Table1[[#This Row],[ratingOld]])-2), AVERAGE(Table1[Ratings]))</f>
        <v>4.1</v>
      </c>
      <c r="J2542" s="1" t="str">
        <f>IF(Table1[[#This Row],[numBuyers]]&lt;&gt;"None",LEFT(Table1[[#This Row],[numBuyers]],SEARCH(" ",Table1[[#This Row],[numBuyers]])-1), "None")</f>
        <v>649</v>
      </c>
      <c r="K2542" s="1">
        <f>IFERROR(LEFT(Table1[[#This Row],[Column1]],SEARCH("k", Table1[[#This Row],[Column1]])-1), 0)</f>
        <v>0</v>
      </c>
      <c r="L2542" s="16" t="str">
        <f>IF(Table1[[#This Row],[Column2]]=0, Table1[[#This Row],[Column1]], Table1[[#This Row],[Column2]]*1000)</f>
        <v>649</v>
      </c>
      <c r="M2542" s="14" t="str">
        <f>IFERROR(MID(Table1[[#This Row],[price]],SEARCH("¹",Table1[[#This Row],[price]])+1, 10), MID(Table1[[#This Row],[price]],SEARCH("Rs. ",Table1[[#This Row],[price]])+4, 10))</f>
        <v>959</v>
      </c>
      <c r="N2542" s="6" t="str">
        <f>IF(ISNUMBER(SEARCH("Men", Table1[[#This Row],[name]])), "Men", "Women")</f>
        <v>Men</v>
      </c>
      <c r="O2542" s="6"/>
      <c r="P2542" s="6"/>
    </row>
    <row r="2543" spans="1:16" ht="19.8" customHeight="1" x14ac:dyDescent="0.3">
      <c r="A2543" t="s">
        <v>22</v>
      </c>
      <c r="B2543" t="s">
        <v>1598</v>
      </c>
      <c r="C2543" t="s">
        <v>24</v>
      </c>
      <c r="D2543" t="s">
        <v>1599</v>
      </c>
      <c r="E2543" t="s">
        <v>26</v>
      </c>
      <c r="F2543" t="s">
        <v>21</v>
      </c>
      <c r="G2543" s="1" t="s">
        <v>1600</v>
      </c>
      <c r="H2543" t="s">
        <v>110</v>
      </c>
      <c r="I2543" s="10" t="str">
        <f>IFERROR(LEFT(Table1[[#This Row],[ratingOld]],SEARCH("|", Table1[[#This Row],[ratingOld]])-2), AVERAGE(Table1[Ratings]))</f>
        <v>3.7</v>
      </c>
      <c r="J2543" s="1" t="str">
        <f>IF(Table1[[#This Row],[numBuyers]]&lt;&gt;"None",LEFT(Table1[[#This Row],[numBuyers]],SEARCH(" ",Table1[[#This Row],[numBuyers]])-1), "None")</f>
        <v>1.3k</v>
      </c>
      <c r="K2543" s="1" t="str">
        <f>IFERROR(LEFT(Table1[[#This Row],[Column1]],SEARCH("k", Table1[[#This Row],[Column1]])-1), 0)</f>
        <v>1.3</v>
      </c>
      <c r="L2543" s="16">
        <f>IF(Table1[[#This Row],[Column2]]=0, Table1[[#This Row],[Column1]], Table1[[#This Row],[Column2]]*1000)</f>
        <v>1300</v>
      </c>
      <c r="M2543" s="14" t="str">
        <f>IFERROR(MID(Table1[[#This Row],[price]],SEARCH("¹",Table1[[#This Row],[price]])+1, 10), MID(Table1[[#This Row],[price]],SEARCH("Rs. ",Table1[[#This Row],[price]])+4, 10))</f>
        <v>1399</v>
      </c>
      <c r="N2543" s="6" t="str">
        <f>IF(ISNUMBER(SEARCH("Men", Table1[[#This Row],[name]])), "Men", "Women")</f>
        <v>Women</v>
      </c>
      <c r="O2543" s="6"/>
      <c r="P2543" s="6"/>
    </row>
    <row r="2544" spans="1:16" ht="19.8" customHeight="1" x14ac:dyDescent="0.3">
      <c r="A2544" t="s">
        <v>8105</v>
      </c>
      <c r="B2544" t="s">
        <v>9197</v>
      </c>
      <c r="C2544" t="s">
        <v>9198</v>
      </c>
      <c r="D2544" t="s">
        <v>887</v>
      </c>
      <c r="E2544" t="s">
        <v>9199</v>
      </c>
      <c r="F2544" s="1" t="s">
        <v>8103</v>
      </c>
      <c r="G2544" s="1" t="s">
        <v>9200</v>
      </c>
      <c r="H2544" t="s">
        <v>9201</v>
      </c>
      <c r="I2544" s="10" t="str">
        <f>IFERROR(LEFT(Table1[[#This Row],[ratingOld]],SEARCH("|", Table1[[#This Row],[ratingOld]])-2), AVERAGE(Table1[Ratings]))</f>
        <v>4.3</v>
      </c>
      <c r="J2544" s="1" t="str">
        <f>IF(Table1[[#This Row],[numBuyers]]&lt;&gt;"None",LEFT(Table1[[#This Row],[numBuyers]],SEARCH(" ",Table1[[#This Row],[numBuyers]])-1), "None")</f>
        <v>11.3k</v>
      </c>
      <c r="K2544" s="1" t="str">
        <f>IFERROR(LEFT(Table1[[#This Row],[Column1]],SEARCH("k", Table1[[#This Row],[Column1]])-1), 0)</f>
        <v>11.3</v>
      </c>
      <c r="L2544" s="16">
        <f>IF(Table1[[#This Row],[Column2]]=0, Table1[[#This Row],[Column1]], Table1[[#This Row],[Column2]]*1000)</f>
        <v>11300</v>
      </c>
      <c r="M2544" s="14" t="str">
        <f>IFERROR(MID(Table1[[#This Row],[price]],SEARCH("¹",Table1[[#This Row],[price]])+1, 10), MID(Table1[[#This Row],[price]],SEARCH("Rs. ",Table1[[#This Row],[price]])+4, 10))</f>
        <v>1204</v>
      </c>
      <c r="N2544" s="6" t="str">
        <f>IF(ISNUMBER(SEARCH("Men", Table1[[#This Row],[name]])), "Men", "Women")</f>
        <v>Women</v>
      </c>
      <c r="O2544" s="6"/>
      <c r="P2544" s="6"/>
    </row>
    <row r="2545" spans="1:16" ht="19.8" customHeight="1" x14ac:dyDescent="0.3">
      <c r="A2545" t="s">
        <v>8010</v>
      </c>
      <c r="B2545" t="s">
        <v>9202</v>
      </c>
      <c r="C2545" t="s">
        <v>2615</v>
      </c>
      <c r="D2545" t="s">
        <v>459</v>
      </c>
      <c r="E2545" t="s">
        <v>9203</v>
      </c>
      <c r="F2545" t="s">
        <v>3237</v>
      </c>
      <c r="G2545" s="1" t="s">
        <v>710</v>
      </c>
      <c r="H2545" t="s">
        <v>154</v>
      </c>
      <c r="I2545" s="10" t="str">
        <f>IFERROR(LEFT(Table1[[#This Row],[ratingOld]],SEARCH("|", Table1[[#This Row],[ratingOld]])-2), AVERAGE(Table1[Ratings]))</f>
        <v>4.1</v>
      </c>
      <c r="J2545" s="1" t="str">
        <f>IF(Table1[[#This Row],[numBuyers]]&lt;&gt;"None",LEFT(Table1[[#This Row],[numBuyers]],SEARCH(" ",Table1[[#This Row],[numBuyers]])-1), "None")</f>
        <v>1.6k</v>
      </c>
      <c r="K2545" s="1" t="str">
        <f>IFERROR(LEFT(Table1[[#This Row],[Column1]],SEARCH("k", Table1[[#This Row],[Column1]])-1), 0)</f>
        <v>1.6</v>
      </c>
      <c r="L2545" s="16">
        <f>IF(Table1[[#This Row],[Column2]]=0, Table1[[#This Row],[Column1]], Table1[[#This Row],[Column2]]*1000)</f>
        <v>1600</v>
      </c>
      <c r="M2545" s="14" t="str">
        <f>IFERROR(MID(Table1[[#This Row],[price]],SEARCH("¹",Table1[[#This Row],[price]])+1, 10), MID(Table1[[#This Row],[price]],SEARCH("Rs. ",Table1[[#This Row],[price]])+4, 10))</f>
        <v>879</v>
      </c>
      <c r="N2545" s="6" t="str">
        <f>IF(ISNUMBER(SEARCH("Men", Table1[[#This Row],[name]])), "Men", "Women")</f>
        <v>Women</v>
      </c>
      <c r="O2545" s="6"/>
      <c r="P2545" s="6"/>
    </row>
    <row r="2546" spans="1:16" ht="19.8" customHeight="1" x14ac:dyDescent="0.3">
      <c r="A2546" t="s">
        <v>320</v>
      </c>
      <c r="B2546" t="s">
        <v>9204</v>
      </c>
      <c r="C2546" t="s">
        <v>6557</v>
      </c>
      <c r="D2546" t="s">
        <v>680</v>
      </c>
      <c r="E2546" s="1" t="s">
        <v>9205</v>
      </c>
      <c r="F2546" t="s">
        <v>21</v>
      </c>
      <c r="G2546" s="1" t="s">
        <v>1138</v>
      </c>
      <c r="H2546" t="s">
        <v>498</v>
      </c>
      <c r="I2546" s="10" t="str">
        <f>IFERROR(LEFT(Table1[[#This Row],[ratingOld]],SEARCH("|", Table1[[#This Row],[ratingOld]])-2), AVERAGE(Table1[Ratings]))</f>
        <v>4.5</v>
      </c>
      <c r="J2546" s="1" t="str">
        <f>IF(Table1[[#This Row],[numBuyers]]&lt;&gt;"None",LEFT(Table1[[#This Row],[numBuyers]],SEARCH(" ",Table1[[#This Row],[numBuyers]])-1), "None")</f>
        <v>2.2k</v>
      </c>
      <c r="K2546" s="1" t="str">
        <f>IFERROR(LEFT(Table1[[#This Row],[Column1]],SEARCH("k", Table1[[#This Row],[Column1]])-1), 0)</f>
        <v>2.2</v>
      </c>
      <c r="L2546" s="16">
        <f>IF(Table1[[#This Row],[Column2]]=0, Table1[[#This Row],[Column1]], Table1[[#This Row],[Column2]]*1000)</f>
        <v>2200</v>
      </c>
      <c r="M2546" s="14" t="str">
        <f>IFERROR(MID(Table1[[#This Row],[price]],SEARCH("¹",Table1[[#This Row],[price]])+1, 10), MID(Table1[[#This Row],[price]],SEARCH("Rs. ",Table1[[#This Row],[price]])+4, 10))</f>
        <v>538</v>
      </c>
      <c r="N2546" s="6" t="str">
        <f>IF(ISNUMBER(SEARCH("Men", Table1[[#This Row],[name]])), "Men", "Women")</f>
        <v>Women</v>
      </c>
      <c r="O2546" s="6"/>
      <c r="P2546" s="6"/>
    </row>
    <row r="2547" spans="1:16" ht="19.8" customHeight="1" x14ac:dyDescent="0.3">
      <c r="A2547" t="s">
        <v>1433</v>
      </c>
      <c r="B2547" t="s">
        <v>9206</v>
      </c>
      <c r="C2547" t="s">
        <v>9207</v>
      </c>
      <c r="D2547" t="s">
        <v>812</v>
      </c>
      <c r="E2547" t="s">
        <v>9208</v>
      </c>
      <c r="F2547" t="s">
        <v>21</v>
      </c>
      <c r="G2547" s="1" t="s">
        <v>6040</v>
      </c>
      <c r="H2547" t="s">
        <v>297</v>
      </c>
      <c r="I2547" s="10" t="str">
        <f>IFERROR(LEFT(Table1[[#This Row],[ratingOld]],SEARCH("|", Table1[[#This Row],[ratingOld]])-2), AVERAGE(Table1[Ratings]))</f>
        <v>4.5</v>
      </c>
      <c r="J2547" s="1" t="str">
        <f>IF(Table1[[#This Row],[numBuyers]]&lt;&gt;"None",LEFT(Table1[[#This Row],[numBuyers]],SEARCH(" ",Table1[[#This Row],[numBuyers]])-1), "None")</f>
        <v>2k</v>
      </c>
      <c r="K2547" s="1" t="str">
        <f>IFERROR(LEFT(Table1[[#This Row],[Column1]],SEARCH("k", Table1[[#This Row],[Column1]])-1), 0)</f>
        <v>2</v>
      </c>
      <c r="L2547" s="16">
        <f>IF(Table1[[#This Row],[Column2]]=0, Table1[[#This Row],[Column1]], Table1[[#This Row],[Column2]]*1000)</f>
        <v>2000</v>
      </c>
      <c r="M2547" s="14" t="str">
        <f>IFERROR(MID(Table1[[#This Row],[price]],SEARCH("¹",Table1[[#This Row],[price]])+1, 10), MID(Table1[[#This Row],[price]],SEARCH("Rs. ",Table1[[#This Row],[price]])+4, 10))</f>
        <v>176</v>
      </c>
      <c r="N2547" s="6" t="str">
        <f>IF(ISNUMBER(SEARCH("Men", Table1[[#This Row],[name]])), "Men", "Women")</f>
        <v>Women</v>
      </c>
      <c r="O2547" s="6"/>
      <c r="P2547" s="6"/>
    </row>
    <row r="2548" spans="1:16" ht="19.8" customHeight="1" x14ac:dyDescent="0.3">
      <c r="A2548" t="s">
        <v>168</v>
      </c>
      <c r="B2548" t="s">
        <v>1601</v>
      </c>
      <c r="C2548" t="s">
        <v>1602</v>
      </c>
      <c r="D2548" t="s">
        <v>201</v>
      </c>
      <c r="E2548" s="1" t="s">
        <v>1603</v>
      </c>
      <c r="F2548" s="1" t="s">
        <v>1604</v>
      </c>
      <c r="G2548" s="1" t="s">
        <v>1605</v>
      </c>
      <c r="H2548" t="s">
        <v>175</v>
      </c>
      <c r="I2548" s="10" t="str">
        <f>IFERROR(LEFT(Table1[[#This Row],[ratingOld]],SEARCH("|", Table1[[#This Row],[ratingOld]])-2), AVERAGE(Table1[Ratings]))</f>
        <v>4.4</v>
      </c>
      <c r="J2548" s="1" t="str">
        <f>IF(Table1[[#This Row],[numBuyers]]&lt;&gt;"None",LEFT(Table1[[#This Row],[numBuyers]],SEARCH(" ",Table1[[#This Row],[numBuyers]])-1), "None")</f>
        <v>2.7k</v>
      </c>
      <c r="K2548" s="1" t="str">
        <f>IFERROR(LEFT(Table1[[#This Row],[Column1]],SEARCH("k", Table1[[#This Row],[Column1]])-1), 0)</f>
        <v>2.7</v>
      </c>
      <c r="L2548" s="16">
        <f>IF(Table1[[#This Row],[Column2]]=0, Table1[[#This Row],[Column1]], Table1[[#This Row],[Column2]]*1000)</f>
        <v>2700</v>
      </c>
      <c r="M2548" s="14" t="str">
        <f>IFERROR(MID(Table1[[#This Row],[price]],SEARCH("¹",Table1[[#This Row],[price]])+1, 10), MID(Table1[[#This Row],[price]],SEARCH("Rs. ",Table1[[#This Row],[price]])+4, 10))</f>
        <v>3146</v>
      </c>
      <c r="N2548" s="6" t="str">
        <f>IF(ISNUMBER(SEARCH("Men", Table1[[#This Row],[name]])), "Men", "Women")</f>
        <v>Women</v>
      </c>
      <c r="O2548" s="6"/>
      <c r="P2548" s="6"/>
    </row>
    <row r="2549" spans="1:16" ht="19.8" customHeight="1" x14ac:dyDescent="0.3">
      <c r="A2549" t="s">
        <v>573</v>
      </c>
      <c r="B2549" t="s">
        <v>1606</v>
      </c>
      <c r="C2549" t="s">
        <v>1607</v>
      </c>
      <c r="D2549" t="s">
        <v>99</v>
      </c>
      <c r="E2549" s="1" t="s">
        <v>1608</v>
      </c>
      <c r="F2549" t="s">
        <v>1609</v>
      </c>
      <c r="G2549" s="1" t="s">
        <v>1610</v>
      </c>
      <c r="H2549" t="s">
        <v>1611</v>
      </c>
      <c r="I2549" s="10" t="str">
        <f>IFERROR(LEFT(Table1[[#This Row],[ratingOld]],SEARCH("|", Table1[[#This Row],[ratingOld]])-2), AVERAGE(Table1[Ratings]))</f>
        <v>4.4</v>
      </c>
      <c r="J2549" s="1" t="str">
        <f>IF(Table1[[#This Row],[numBuyers]]&lt;&gt;"None",LEFT(Table1[[#This Row],[numBuyers]],SEARCH(" ",Table1[[#This Row],[numBuyers]])-1), "None")</f>
        <v>328</v>
      </c>
      <c r="K2549" s="1">
        <f>IFERROR(LEFT(Table1[[#This Row],[Column1]],SEARCH("k", Table1[[#This Row],[Column1]])-1), 0)</f>
        <v>0</v>
      </c>
      <c r="L2549" s="16" t="str">
        <f>IF(Table1[[#This Row],[Column2]]=0, Table1[[#This Row],[Column1]], Table1[[#This Row],[Column2]]*1000)</f>
        <v>328</v>
      </c>
      <c r="M2549" s="14" t="str">
        <f>IFERROR(MID(Table1[[#This Row],[price]],SEARCH("¹",Table1[[#This Row],[price]])+1, 10), MID(Table1[[#This Row],[price]],SEARCH("Rs. ",Table1[[#This Row],[price]])+4, 10))</f>
        <v>153</v>
      </c>
      <c r="N2549" s="6" t="str">
        <f>IF(ISNUMBER(SEARCH("Men", Table1[[#This Row],[name]])), "Men", "Women")</f>
        <v>Women</v>
      </c>
      <c r="O2549" s="6"/>
      <c r="P2549" s="6"/>
    </row>
    <row r="2550" spans="1:16" ht="19.8" customHeight="1" x14ac:dyDescent="0.3">
      <c r="A2550" t="s">
        <v>8570</v>
      </c>
      <c r="B2550" t="s">
        <v>9209</v>
      </c>
      <c r="C2550" t="s">
        <v>6884</v>
      </c>
      <c r="D2550" t="s">
        <v>235</v>
      </c>
      <c r="E2550" s="1" t="s">
        <v>9210</v>
      </c>
      <c r="F2550" t="s">
        <v>3237</v>
      </c>
      <c r="G2550" s="1" t="s">
        <v>9211</v>
      </c>
      <c r="H2550" t="s">
        <v>9212</v>
      </c>
      <c r="I2550" s="10" t="str">
        <f>IFERROR(LEFT(Table1[[#This Row],[ratingOld]],SEARCH("|", Table1[[#This Row],[ratingOld]])-2), AVERAGE(Table1[Ratings]))</f>
        <v>4.1</v>
      </c>
      <c r="J2550" s="1" t="str">
        <f>IF(Table1[[#This Row],[numBuyers]]&lt;&gt;"None",LEFT(Table1[[#This Row],[numBuyers]],SEARCH(" ",Table1[[#This Row],[numBuyers]])-1), "None")</f>
        <v>837</v>
      </c>
      <c r="K2550" s="1">
        <f>IFERROR(LEFT(Table1[[#This Row],[Column1]],SEARCH("k", Table1[[#This Row],[Column1]])-1), 0)</f>
        <v>0</v>
      </c>
      <c r="L2550" s="16" t="str">
        <f>IF(Table1[[#This Row],[Column2]]=0, Table1[[#This Row],[Column1]], Table1[[#This Row],[Column2]]*1000)</f>
        <v>837</v>
      </c>
      <c r="M2550" s="14" t="str">
        <f>IFERROR(MID(Table1[[#This Row],[price]],SEARCH("¹",Table1[[#This Row],[price]])+1, 10), MID(Table1[[#This Row],[price]],SEARCH("Rs. ",Table1[[#This Row],[price]])+4, 10))</f>
        <v>804</v>
      </c>
      <c r="N2550" s="6" t="str">
        <f>IF(ISNUMBER(SEARCH("Men", Table1[[#This Row],[name]])), "Men", "Women")</f>
        <v>Men</v>
      </c>
      <c r="O2550" s="6"/>
      <c r="P2550" s="6"/>
    </row>
    <row r="2551" spans="1:16" ht="19.8" customHeight="1" x14ac:dyDescent="0.3">
      <c r="A2551" t="s">
        <v>677</v>
      </c>
      <c r="B2551" t="s">
        <v>9213</v>
      </c>
      <c r="C2551" t="s">
        <v>9214</v>
      </c>
      <c r="D2551" t="s">
        <v>18</v>
      </c>
      <c r="E2551" s="1" t="s">
        <v>9215</v>
      </c>
      <c r="F2551" t="s">
        <v>21</v>
      </c>
      <c r="G2551" s="1" t="s">
        <v>9216</v>
      </c>
      <c r="H2551" t="s">
        <v>9217</v>
      </c>
      <c r="I2551" s="10" t="str">
        <f>IFERROR(LEFT(Table1[[#This Row],[ratingOld]],SEARCH("|", Table1[[#This Row],[ratingOld]])-2), AVERAGE(Table1[Ratings]))</f>
        <v>4.3</v>
      </c>
      <c r="J2551" s="1" t="str">
        <f>IF(Table1[[#This Row],[numBuyers]]&lt;&gt;"None",LEFT(Table1[[#This Row],[numBuyers]],SEARCH(" ",Table1[[#This Row],[numBuyers]])-1), "None")</f>
        <v>42.3k</v>
      </c>
      <c r="K2551" s="1" t="str">
        <f>IFERROR(LEFT(Table1[[#This Row],[Column1]],SEARCH("k", Table1[[#This Row],[Column1]])-1), 0)</f>
        <v>42.3</v>
      </c>
      <c r="L2551" s="16">
        <f>IF(Table1[[#This Row],[Column2]]=0, Table1[[#This Row],[Column1]], Table1[[#This Row],[Column2]]*1000)</f>
        <v>42300</v>
      </c>
      <c r="M2551" s="14" t="str">
        <f>IFERROR(MID(Table1[[#This Row],[price]],SEARCH("¹",Table1[[#This Row],[price]])+1, 10), MID(Table1[[#This Row],[price]],SEARCH("Rs. ",Table1[[#This Row],[price]])+4, 10))</f>
        <v>1554</v>
      </c>
      <c r="N2551" s="6" t="str">
        <f>IF(ISNUMBER(SEARCH("Men", Table1[[#This Row],[name]])), "Men", "Women")</f>
        <v>Women</v>
      </c>
      <c r="O2551" s="6"/>
      <c r="P2551" s="6"/>
    </row>
    <row r="2552" spans="1:16" ht="19.8" customHeight="1" x14ac:dyDescent="0.3">
      <c r="A2552" t="s">
        <v>913</v>
      </c>
      <c r="B2552" t="s">
        <v>1612</v>
      </c>
      <c r="C2552" t="s">
        <v>1613</v>
      </c>
      <c r="D2552" t="s">
        <v>21</v>
      </c>
      <c r="E2552" s="1" t="s">
        <v>1614</v>
      </c>
      <c r="F2552" t="s">
        <v>1615</v>
      </c>
      <c r="G2552" s="1" t="s">
        <v>1616</v>
      </c>
      <c r="H2552" t="s">
        <v>46</v>
      </c>
      <c r="I2552" s="10" t="str">
        <f>IFERROR(LEFT(Table1[[#This Row],[ratingOld]],SEARCH("|", Table1[[#This Row],[ratingOld]])-2), AVERAGE(Table1[Ratings]))</f>
        <v>4.5</v>
      </c>
      <c r="J2552" s="1" t="str">
        <f>IF(Table1[[#This Row],[numBuyers]]&lt;&gt;"None",LEFT(Table1[[#This Row],[numBuyers]],SEARCH(" ",Table1[[#This Row],[numBuyers]])-1), "None")</f>
        <v>3.7k</v>
      </c>
      <c r="K2552" s="1" t="str">
        <f>IFERROR(LEFT(Table1[[#This Row],[Column1]],SEARCH("k", Table1[[#This Row],[Column1]])-1), 0)</f>
        <v>3.7</v>
      </c>
      <c r="L2552" s="16">
        <f>IF(Table1[[#This Row],[Column2]]=0, Table1[[#This Row],[Column1]], Table1[[#This Row],[Column2]]*1000)</f>
        <v>3700</v>
      </c>
      <c r="M2552" s="14" t="str">
        <f>IFERROR(MID(Table1[[#This Row],[price]],SEARCH("¹",Table1[[#This Row],[price]])+1, 10), MID(Table1[[#This Row],[price]],SEARCH("Rs. ",Table1[[#This Row],[price]])+4, 10))</f>
        <v>650</v>
      </c>
      <c r="N2552" s="6" t="str">
        <f>IF(ISNUMBER(SEARCH("Men", Table1[[#This Row],[name]])), "Men", "Women")</f>
        <v>Women</v>
      </c>
      <c r="O2552" s="6"/>
      <c r="P2552" s="6"/>
    </row>
    <row r="2553" spans="1:16" ht="19.8" customHeight="1" x14ac:dyDescent="0.3">
      <c r="A2553" t="s">
        <v>8888</v>
      </c>
      <c r="B2553" t="s">
        <v>9218</v>
      </c>
      <c r="C2553" t="s">
        <v>1800</v>
      </c>
      <c r="D2553" t="s">
        <v>201</v>
      </c>
      <c r="E2553" t="s">
        <v>9219</v>
      </c>
      <c r="F2553" t="s">
        <v>21</v>
      </c>
      <c r="G2553" s="1" t="s">
        <v>1138</v>
      </c>
      <c r="H2553" t="s">
        <v>498</v>
      </c>
      <c r="I2553" s="10" t="str">
        <f>IFERROR(LEFT(Table1[[#This Row],[ratingOld]],SEARCH("|", Table1[[#This Row],[ratingOld]])-2), AVERAGE(Table1[Ratings]))</f>
        <v>4.5</v>
      </c>
      <c r="J2553" s="1" t="str">
        <f>IF(Table1[[#This Row],[numBuyers]]&lt;&gt;"None",LEFT(Table1[[#This Row],[numBuyers]],SEARCH(" ",Table1[[#This Row],[numBuyers]])-1), "None")</f>
        <v>2.2k</v>
      </c>
      <c r="K2553" s="1" t="str">
        <f>IFERROR(LEFT(Table1[[#This Row],[Column1]],SEARCH("k", Table1[[#This Row],[Column1]])-1), 0)</f>
        <v>2.2</v>
      </c>
      <c r="L2553" s="16">
        <f>IF(Table1[[#This Row],[Column2]]=0, Table1[[#This Row],[Column1]], Table1[[#This Row],[Column2]]*1000)</f>
        <v>2200</v>
      </c>
      <c r="M2553" s="14" t="str">
        <f>IFERROR(MID(Table1[[#This Row],[price]],SEARCH("¹",Table1[[#This Row],[price]])+1, 10), MID(Table1[[#This Row],[price]],SEARCH("Rs. ",Table1[[#This Row],[price]])+4, 10))</f>
        <v>521</v>
      </c>
      <c r="N2553" s="6" t="str">
        <f>IF(ISNUMBER(SEARCH("Men", Table1[[#This Row],[name]])), "Men", "Women")</f>
        <v>Women</v>
      </c>
      <c r="O2553" s="6"/>
      <c r="P2553" s="6"/>
    </row>
    <row r="2554" spans="1:16" ht="19.8" customHeight="1" x14ac:dyDescent="0.3">
      <c r="A2554" t="s">
        <v>8015</v>
      </c>
      <c r="B2554" t="s">
        <v>9220</v>
      </c>
      <c r="C2554" t="s">
        <v>9221</v>
      </c>
      <c r="D2554" t="s">
        <v>1578</v>
      </c>
      <c r="E2554" s="1" t="s">
        <v>9222</v>
      </c>
      <c r="F2554" t="s">
        <v>3237</v>
      </c>
      <c r="G2554" s="1" t="s">
        <v>9223</v>
      </c>
      <c r="H2554" t="s">
        <v>4626</v>
      </c>
      <c r="I2554" s="10" t="str">
        <f>IFERROR(LEFT(Table1[[#This Row],[ratingOld]],SEARCH("|", Table1[[#This Row],[ratingOld]])-2), AVERAGE(Table1[Ratings]))</f>
        <v>3.9</v>
      </c>
      <c r="J2554" s="1" t="str">
        <f>IF(Table1[[#This Row],[numBuyers]]&lt;&gt;"None",LEFT(Table1[[#This Row],[numBuyers]],SEARCH(" ",Table1[[#This Row],[numBuyers]])-1), "None")</f>
        <v>475</v>
      </c>
      <c r="K2554" s="1">
        <f>IFERROR(LEFT(Table1[[#This Row],[Column1]],SEARCH("k", Table1[[#This Row],[Column1]])-1), 0)</f>
        <v>0</v>
      </c>
      <c r="L2554" s="16" t="str">
        <f>IF(Table1[[#This Row],[Column2]]=0, Table1[[#This Row],[Column1]], Table1[[#This Row],[Column2]]*1000)</f>
        <v>475</v>
      </c>
      <c r="M2554" s="14" t="str">
        <f>IFERROR(MID(Table1[[#This Row],[price]],SEARCH("¹",Table1[[#This Row],[price]])+1, 10), MID(Table1[[#This Row],[price]],SEARCH("Rs. ",Table1[[#This Row],[price]])+4, 10))</f>
        <v>466</v>
      </c>
      <c r="N2554" s="6" t="str">
        <f>IF(ISNUMBER(SEARCH("Men", Table1[[#This Row],[name]])), "Men", "Women")</f>
        <v>Men</v>
      </c>
      <c r="O2554" s="6"/>
      <c r="P2554" s="6"/>
    </row>
    <row r="2555" spans="1:16" ht="19.8" customHeight="1" x14ac:dyDescent="0.3">
      <c r="A2555" t="s">
        <v>35</v>
      </c>
      <c r="B2555" t="s">
        <v>79</v>
      </c>
      <c r="C2555" t="s">
        <v>80</v>
      </c>
      <c r="D2555" t="s">
        <v>81</v>
      </c>
      <c r="E2555" t="s">
        <v>26</v>
      </c>
      <c r="F2555" s="1" t="s">
        <v>1617</v>
      </c>
      <c r="G2555" s="1" t="s">
        <v>1618</v>
      </c>
      <c r="H2555" t="s">
        <v>1500</v>
      </c>
      <c r="I2555" s="10" t="str">
        <f>IFERROR(LEFT(Table1[[#This Row],[ratingOld]],SEARCH("|", Table1[[#This Row],[ratingOld]])-2), AVERAGE(Table1[Ratings]))</f>
        <v>4</v>
      </c>
      <c r="J2555" s="1" t="str">
        <f>IF(Table1[[#This Row],[numBuyers]]&lt;&gt;"None",LEFT(Table1[[#This Row],[numBuyers]],SEARCH(" ",Table1[[#This Row],[numBuyers]])-1), "None")</f>
        <v>5.5k</v>
      </c>
      <c r="K2555" s="1" t="str">
        <f>IFERROR(LEFT(Table1[[#This Row],[Column1]],SEARCH("k", Table1[[#This Row],[Column1]])-1), 0)</f>
        <v>5.5</v>
      </c>
      <c r="L2555" s="16">
        <f>IF(Table1[[#This Row],[Column2]]=0, Table1[[#This Row],[Column1]], Table1[[#This Row],[Column2]]*1000)</f>
        <v>5500</v>
      </c>
      <c r="M2555" s="14" t="str">
        <f>IFERROR(MID(Table1[[#This Row],[price]],SEARCH("¹",Table1[[#This Row],[price]])+1, 10), MID(Table1[[#This Row],[price]],SEARCH("Rs. ",Table1[[#This Row],[price]])+4, 10))</f>
        <v>1199</v>
      </c>
      <c r="N2555" s="6" t="str">
        <f>IF(ISNUMBER(SEARCH("Men", Table1[[#This Row],[name]])), "Men", "Women")</f>
        <v>Women</v>
      </c>
      <c r="O2555" s="6"/>
      <c r="P2555" s="6"/>
    </row>
    <row r="2556" spans="1:16" ht="19.8" customHeight="1" x14ac:dyDescent="0.3">
      <c r="A2556" t="s">
        <v>7809</v>
      </c>
      <c r="B2556" t="s">
        <v>9224</v>
      </c>
      <c r="C2556" t="s">
        <v>377</v>
      </c>
      <c r="D2556" t="s">
        <v>8717</v>
      </c>
      <c r="E2556" s="1" t="s">
        <v>9225</v>
      </c>
      <c r="F2556" t="s">
        <v>3237</v>
      </c>
      <c r="G2556" s="1" t="s">
        <v>9226</v>
      </c>
      <c r="H2556" t="s">
        <v>6296</v>
      </c>
      <c r="I2556" s="10" t="str">
        <f>IFERROR(LEFT(Table1[[#This Row],[ratingOld]],SEARCH("|", Table1[[#This Row],[ratingOld]])-2), AVERAGE(Table1[Ratings]))</f>
        <v>3.9</v>
      </c>
      <c r="J2556" s="1" t="str">
        <f>IF(Table1[[#This Row],[numBuyers]]&lt;&gt;"None",LEFT(Table1[[#This Row],[numBuyers]],SEARCH(" ",Table1[[#This Row],[numBuyers]])-1), "None")</f>
        <v>525</v>
      </c>
      <c r="K2556" s="1">
        <f>IFERROR(LEFT(Table1[[#This Row],[Column1]],SEARCH("k", Table1[[#This Row],[Column1]])-1), 0)</f>
        <v>0</v>
      </c>
      <c r="L2556" s="16" t="str">
        <f>IF(Table1[[#This Row],[Column2]]=0, Table1[[#This Row],[Column1]], Table1[[#This Row],[Column2]]*1000)</f>
        <v>525</v>
      </c>
      <c r="M2556" s="14" t="str">
        <f>IFERROR(MID(Table1[[#This Row],[price]],SEARCH("¹",Table1[[#This Row],[price]])+1, 10), MID(Table1[[#This Row],[price]],SEARCH("Rs. ",Table1[[#This Row],[price]])+4, 10))</f>
        <v>899</v>
      </c>
      <c r="N2556" s="6" t="str">
        <f>IF(ISNUMBER(SEARCH("Men", Table1[[#This Row],[name]])), "Men", "Women")</f>
        <v>Men</v>
      </c>
      <c r="O2556" s="6"/>
      <c r="P2556" s="6"/>
    </row>
    <row r="2557" spans="1:16" ht="19.8" customHeight="1" x14ac:dyDescent="0.3">
      <c r="A2557" t="s">
        <v>8180</v>
      </c>
      <c r="B2557" t="s">
        <v>9227</v>
      </c>
      <c r="C2557" t="s">
        <v>8317</v>
      </c>
      <c r="D2557" t="s">
        <v>283</v>
      </c>
      <c r="E2557" s="1" t="s">
        <v>9228</v>
      </c>
      <c r="F2557" t="s">
        <v>3237</v>
      </c>
      <c r="G2557" s="1" t="s">
        <v>6208</v>
      </c>
      <c r="H2557" t="s">
        <v>6209</v>
      </c>
      <c r="I2557" s="10" t="str">
        <f>IFERROR(LEFT(Table1[[#This Row],[ratingOld]],SEARCH("|", Table1[[#This Row],[ratingOld]])-2), AVERAGE(Table1[Ratings]))</f>
        <v>4.4</v>
      </c>
      <c r="J2557" s="1" t="str">
        <f>IF(Table1[[#This Row],[numBuyers]]&lt;&gt;"None",LEFT(Table1[[#This Row],[numBuyers]],SEARCH(" ",Table1[[#This Row],[numBuyers]])-1), "None")</f>
        <v>242</v>
      </c>
      <c r="K2557" s="1">
        <f>IFERROR(LEFT(Table1[[#This Row],[Column1]],SEARCH("k", Table1[[#This Row],[Column1]])-1), 0)</f>
        <v>0</v>
      </c>
      <c r="L2557" s="16" t="str">
        <f>IF(Table1[[#This Row],[Column2]]=0, Table1[[#This Row],[Column1]], Table1[[#This Row],[Column2]]*1000)</f>
        <v>242</v>
      </c>
      <c r="M2557" s="14" t="str">
        <f>IFERROR(MID(Table1[[#This Row],[price]],SEARCH("¹",Table1[[#This Row],[price]])+1, 10), MID(Table1[[#This Row],[price]],SEARCH("Rs. ",Table1[[#This Row],[price]])+4, 10))</f>
        <v>892</v>
      </c>
      <c r="N2557" s="6" t="str">
        <f>IF(ISNUMBER(SEARCH("Men", Table1[[#This Row],[name]])), "Men", "Women")</f>
        <v>Men</v>
      </c>
      <c r="O2557" s="6"/>
      <c r="P2557" s="6"/>
    </row>
    <row r="2558" spans="1:16" ht="19.8" customHeight="1" x14ac:dyDescent="0.3">
      <c r="A2558" t="s">
        <v>9229</v>
      </c>
      <c r="B2558" t="s">
        <v>9230</v>
      </c>
      <c r="C2558" t="s">
        <v>229</v>
      </c>
      <c r="D2558" t="s">
        <v>9231</v>
      </c>
      <c r="E2558" s="1" t="s">
        <v>9232</v>
      </c>
      <c r="F2558" s="1" t="s">
        <v>777</v>
      </c>
      <c r="G2558" s="1" t="s">
        <v>7291</v>
      </c>
      <c r="H2558" t="s">
        <v>3834</v>
      </c>
      <c r="I2558" s="10" t="str">
        <f>IFERROR(LEFT(Table1[[#This Row],[ratingOld]],SEARCH("|", Table1[[#This Row],[ratingOld]])-2), AVERAGE(Table1[Ratings]))</f>
        <v>3.2</v>
      </c>
      <c r="J2558" s="1" t="str">
        <f>IF(Table1[[#This Row],[numBuyers]]&lt;&gt;"None",LEFT(Table1[[#This Row],[numBuyers]],SEARCH(" ",Table1[[#This Row],[numBuyers]])-1), "None")</f>
        <v>22</v>
      </c>
      <c r="K2558" s="1">
        <f>IFERROR(LEFT(Table1[[#This Row],[Column1]],SEARCH("k", Table1[[#This Row],[Column1]])-1), 0)</f>
        <v>0</v>
      </c>
      <c r="L2558" s="16" t="str">
        <f>IF(Table1[[#This Row],[Column2]]=0, Table1[[#This Row],[Column1]], Table1[[#This Row],[Column2]]*1000)</f>
        <v>22</v>
      </c>
      <c r="M2558" s="14" t="str">
        <f>IFERROR(MID(Table1[[#This Row],[price]],SEARCH("¹",Table1[[#This Row],[price]])+1, 10), MID(Table1[[#This Row],[price]],SEARCH("Rs. ",Table1[[#This Row],[price]])+4, 10))</f>
        <v>674</v>
      </c>
      <c r="N2558" s="6" t="str">
        <f>IF(ISNUMBER(SEARCH("Men", Table1[[#This Row],[name]])), "Men", "Women")</f>
        <v>Women</v>
      </c>
      <c r="O2558" s="6"/>
      <c r="P2558" s="6"/>
    </row>
    <row r="2559" spans="1:16" ht="19.8" hidden="1" customHeight="1" x14ac:dyDescent="0.3">
      <c r="A2559" t="s">
        <v>9233</v>
      </c>
      <c r="B2559" t="s">
        <v>9234</v>
      </c>
      <c r="C2559" t="s">
        <v>9235</v>
      </c>
      <c r="D2559" t="s">
        <v>18</v>
      </c>
      <c r="E2559" s="1" t="s">
        <v>9236</v>
      </c>
      <c r="F2559" t="s">
        <v>3237</v>
      </c>
      <c r="G2559" t="s">
        <v>21</v>
      </c>
      <c r="H2559" t="s">
        <v>21</v>
      </c>
      <c r="I2559" s="1" t="str">
        <f ca="1">IFERROR(LEFT(Table1[[#This Row],[ratingOld]],SEARCH("|", Table1[[#This Row],[ratingOld]])-2), AVERAGE(Table1[Ratings]))</f>
        <v>4.4</v>
      </c>
      <c r="J2559" s="1" t="str">
        <f>IF(Table1[[#This Row],[numBuyers]]&lt;&gt;"None",LEFT(Table1[[#This Row],[numBuyers]],SEARCH(" ",Table1[[#This Row],[numBuyers]])-1), "None")</f>
        <v>None</v>
      </c>
      <c r="K2559" s="1">
        <f>IFERROR(LEFT(Table1[[#This Row],[Column1]],SEARCH("k", Table1[[#This Row],[Column1]])-1), 0)</f>
        <v>0</v>
      </c>
      <c r="L2559" s="6" t="str">
        <f>IF(Table1[[#This Row],[Column2]]=0, Table1[[#This Row],[Column1]], Table1[[#This Row],[Column2]]*1000)</f>
        <v>None</v>
      </c>
      <c r="M2559" s="6" t="str">
        <f>IFERROR(MID(Table1[[#This Row],[price]],SEARCH("¹",Table1[[#This Row],[price]])+1, 10), MID(Table1[[#This Row],[price]],SEARCH("Rs. ",Table1[[#This Row],[price]])+4, 10))</f>
        <v>3330</v>
      </c>
      <c r="N2559" s="6" t="str">
        <f>IF(ISNUMBER(SEARCH("Men", Table1[[#This Row],[name]])), "Men", "Women")</f>
        <v>Men</v>
      </c>
      <c r="O2559" s="6" t="str">
        <f>TRIM(RIGHT(SUBSTITUTE(Table1[[#This Row],[name]], " ", REPT(" ", 100)), 100))</f>
        <v>Dupatta</v>
      </c>
      <c r="P255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560" spans="1:16" ht="19.8" customHeight="1" x14ac:dyDescent="0.3">
      <c r="A2560" t="s">
        <v>3201</v>
      </c>
      <c r="B2560" t="s">
        <v>9237</v>
      </c>
      <c r="C2560" t="s">
        <v>3380</v>
      </c>
      <c r="D2560" t="s">
        <v>1711</v>
      </c>
      <c r="E2560" s="1" t="s">
        <v>9238</v>
      </c>
      <c r="F2560" s="1" t="s">
        <v>9239</v>
      </c>
      <c r="G2560" s="1" t="s">
        <v>5590</v>
      </c>
      <c r="H2560" t="s">
        <v>396</v>
      </c>
      <c r="I2560" s="10" t="str">
        <f>IFERROR(LEFT(Table1[[#This Row],[ratingOld]],SEARCH("|", Table1[[#This Row],[ratingOld]])-2), AVERAGE(Table1[Ratings]))</f>
        <v>4.4</v>
      </c>
      <c r="J2560" s="1" t="str">
        <f>IF(Table1[[#This Row],[numBuyers]]&lt;&gt;"None",LEFT(Table1[[#This Row],[numBuyers]],SEARCH(" ",Table1[[#This Row],[numBuyers]])-1), "None")</f>
        <v>178</v>
      </c>
      <c r="K2560" s="1">
        <f>IFERROR(LEFT(Table1[[#This Row],[Column1]],SEARCH("k", Table1[[#This Row],[Column1]])-1), 0)</f>
        <v>0</v>
      </c>
      <c r="L2560" s="16" t="str">
        <f>IF(Table1[[#This Row],[Column2]]=0, Table1[[#This Row],[Column1]], Table1[[#This Row],[Column2]]*1000)</f>
        <v>178</v>
      </c>
      <c r="M2560" s="14" t="str">
        <f>IFERROR(MID(Table1[[#This Row],[price]],SEARCH("¹",Table1[[#This Row],[price]])+1, 10), MID(Table1[[#This Row],[price]],SEARCH("Rs. ",Table1[[#This Row],[price]])+4, 10))</f>
        <v>753</v>
      </c>
      <c r="N2560" s="6" t="str">
        <f>IF(ISNUMBER(SEARCH("Men", Table1[[#This Row],[name]])), "Men", "Women")</f>
        <v>Men</v>
      </c>
      <c r="O2560" s="6"/>
      <c r="P2560" s="6"/>
    </row>
    <row r="2561" spans="1:16" ht="19.8" customHeight="1" x14ac:dyDescent="0.3">
      <c r="A2561" t="s">
        <v>104</v>
      </c>
      <c r="B2561" t="s">
        <v>9240</v>
      </c>
      <c r="C2561" t="s">
        <v>4713</v>
      </c>
      <c r="D2561" t="s">
        <v>215</v>
      </c>
      <c r="E2561" s="1" t="s">
        <v>9241</v>
      </c>
      <c r="F2561" s="1" t="s">
        <v>70</v>
      </c>
      <c r="G2561" s="1" t="s">
        <v>9242</v>
      </c>
      <c r="H2561" t="s">
        <v>1683</v>
      </c>
      <c r="I2561" s="10" t="str">
        <f>IFERROR(LEFT(Table1[[#This Row],[ratingOld]],SEARCH("|", Table1[[#This Row],[ratingOld]])-2), AVERAGE(Table1[Ratings]))</f>
        <v>4.4</v>
      </c>
      <c r="J2561" s="1" t="str">
        <f>IF(Table1[[#This Row],[numBuyers]]&lt;&gt;"None",LEFT(Table1[[#This Row],[numBuyers]],SEARCH(" ",Table1[[#This Row],[numBuyers]])-1), "None")</f>
        <v>716</v>
      </c>
      <c r="K2561" s="1">
        <f>IFERROR(LEFT(Table1[[#This Row],[Column1]],SEARCH("k", Table1[[#This Row],[Column1]])-1), 0)</f>
        <v>0</v>
      </c>
      <c r="L2561" s="16" t="str">
        <f>IF(Table1[[#This Row],[Column2]]=0, Table1[[#This Row],[Column1]], Table1[[#This Row],[Column2]]*1000)</f>
        <v>716</v>
      </c>
      <c r="M2561" s="14" t="str">
        <f>IFERROR(MID(Table1[[#This Row],[price]],SEARCH("¹",Table1[[#This Row],[price]])+1, 10), MID(Table1[[#This Row],[price]],SEARCH("Rs. ",Table1[[#This Row],[price]])+4, 10))</f>
        <v>1374</v>
      </c>
      <c r="N2561" s="6" t="str">
        <f>IF(ISNUMBER(SEARCH("Men", Table1[[#This Row],[name]])), "Men", "Women")</f>
        <v>Men</v>
      </c>
      <c r="O2561" s="6"/>
      <c r="P2561" s="6"/>
    </row>
    <row r="2562" spans="1:16" ht="19.8" customHeight="1" x14ac:dyDescent="0.3">
      <c r="A2562" t="s">
        <v>7809</v>
      </c>
      <c r="B2562" t="s">
        <v>9243</v>
      </c>
      <c r="C2562" t="s">
        <v>3698</v>
      </c>
      <c r="D2562" t="s">
        <v>984</v>
      </c>
      <c r="E2562" s="1" t="s">
        <v>9244</v>
      </c>
      <c r="F2562" s="1" t="s">
        <v>9245</v>
      </c>
      <c r="G2562" s="1" t="s">
        <v>9246</v>
      </c>
      <c r="H2562" t="s">
        <v>9247</v>
      </c>
      <c r="I2562" s="10" t="str">
        <f>IFERROR(LEFT(Table1[[#This Row],[ratingOld]],SEARCH("|", Table1[[#This Row],[ratingOld]])-2), AVERAGE(Table1[Ratings]))</f>
        <v>3.7</v>
      </c>
      <c r="J2562" s="1" t="str">
        <f>IF(Table1[[#This Row],[numBuyers]]&lt;&gt;"None",LEFT(Table1[[#This Row],[numBuyers]],SEARCH(" ",Table1[[#This Row],[numBuyers]])-1), "None")</f>
        <v>739</v>
      </c>
      <c r="K2562" s="1">
        <f>IFERROR(LEFT(Table1[[#This Row],[Column1]],SEARCH("k", Table1[[#This Row],[Column1]])-1), 0)</f>
        <v>0</v>
      </c>
      <c r="L2562" s="16" t="str">
        <f>IF(Table1[[#This Row],[Column2]]=0, Table1[[#This Row],[Column1]], Table1[[#This Row],[Column2]]*1000)</f>
        <v>739</v>
      </c>
      <c r="M2562" s="14" t="str">
        <f>IFERROR(MID(Table1[[#This Row],[price]],SEARCH("¹",Table1[[#This Row],[price]])+1, 10), MID(Table1[[#This Row],[price]],SEARCH("Rs. ",Table1[[#This Row],[price]])+4, 10))</f>
        <v>791</v>
      </c>
      <c r="N2562" s="6" t="str">
        <f>IF(ISNUMBER(SEARCH("Men", Table1[[#This Row],[name]])), "Men", "Women")</f>
        <v>Women</v>
      </c>
      <c r="O2562" s="6"/>
      <c r="P2562" s="6"/>
    </row>
    <row r="2563" spans="1:16" ht="19.8" customHeight="1" x14ac:dyDescent="0.3">
      <c r="A2563" t="s">
        <v>7927</v>
      </c>
      <c r="B2563" t="s">
        <v>9248</v>
      </c>
      <c r="C2563" t="s">
        <v>4814</v>
      </c>
      <c r="D2563" t="s">
        <v>306</v>
      </c>
      <c r="E2563" t="s">
        <v>9249</v>
      </c>
      <c r="F2563" s="1" t="s">
        <v>8539</v>
      </c>
      <c r="G2563" s="1" t="s">
        <v>627</v>
      </c>
      <c r="H2563" t="s">
        <v>514</v>
      </c>
      <c r="I2563" s="10" t="str">
        <f>IFERROR(LEFT(Table1[[#This Row],[ratingOld]],SEARCH("|", Table1[[#This Row],[ratingOld]])-2), AVERAGE(Table1[Ratings]))</f>
        <v>4.1</v>
      </c>
      <c r="J2563" s="1" t="str">
        <f>IF(Table1[[#This Row],[numBuyers]]&lt;&gt;"None",LEFT(Table1[[#This Row],[numBuyers]],SEARCH(" ",Table1[[#This Row],[numBuyers]])-1), "None")</f>
        <v>2.5k</v>
      </c>
      <c r="K2563" s="1" t="str">
        <f>IFERROR(LEFT(Table1[[#This Row],[Column1]],SEARCH("k", Table1[[#This Row],[Column1]])-1), 0)</f>
        <v>2.5</v>
      </c>
      <c r="L2563" s="16">
        <f>IF(Table1[[#This Row],[Column2]]=0, Table1[[#This Row],[Column1]], Table1[[#This Row],[Column2]]*1000)</f>
        <v>2500</v>
      </c>
      <c r="M2563" s="14" t="str">
        <f>IFERROR(MID(Table1[[#This Row],[price]],SEARCH("¹",Table1[[#This Row],[price]])+1, 10), MID(Table1[[#This Row],[price]],SEARCH("Rs. ",Table1[[#This Row],[price]])+4, 10))</f>
        <v>896</v>
      </c>
      <c r="N2563" s="6" t="str">
        <f>IF(ISNUMBER(SEARCH("Men", Table1[[#This Row],[name]])), "Men", "Women")</f>
        <v>Women</v>
      </c>
      <c r="O2563" s="6"/>
      <c r="P2563" s="6"/>
    </row>
    <row r="2564" spans="1:16" ht="19.8" customHeight="1" x14ac:dyDescent="0.3">
      <c r="A2564" t="s">
        <v>8105</v>
      </c>
      <c r="B2564" t="s">
        <v>9250</v>
      </c>
      <c r="C2564" t="s">
        <v>8107</v>
      </c>
      <c r="D2564" t="s">
        <v>749</v>
      </c>
      <c r="E2564" t="s">
        <v>9251</v>
      </c>
      <c r="F2564" s="1" t="s">
        <v>8103</v>
      </c>
      <c r="G2564" s="1" t="s">
        <v>661</v>
      </c>
      <c r="H2564" t="s">
        <v>662</v>
      </c>
      <c r="I2564" s="10" t="str">
        <f>IFERROR(LEFT(Table1[[#This Row],[ratingOld]],SEARCH("|", Table1[[#This Row],[ratingOld]])-2), AVERAGE(Table1[Ratings]))</f>
        <v>4.4</v>
      </c>
      <c r="J2564" s="1" t="str">
        <f>IF(Table1[[#This Row],[numBuyers]]&lt;&gt;"None",LEFT(Table1[[#This Row],[numBuyers]],SEARCH(" ",Table1[[#This Row],[numBuyers]])-1), "None")</f>
        <v>1.1k</v>
      </c>
      <c r="K2564" s="1" t="str">
        <f>IFERROR(LEFT(Table1[[#This Row],[Column1]],SEARCH("k", Table1[[#This Row],[Column1]])-1), 0)</f>
        <v>1.1</v>
      </c>
      <c r="L2564" s="16">
        <f>IF(Table1[[#This Row],[Column2]]=0, Table1[[#This Row],[Column1]], Table1[[#This Row],[Column2]]*1000)</f>
        <v>1100</v>
      </c>
      <c r="M2564" s="14" t="str">
        <f>IFERROR(MID(Table1[[#This Row],[price]],SEARCH("¹",Table1[[#This Row],[price]])+1, 10), MID(Table1[[#This Row],[price]],SEARCH("Rs. ",Table1[[#This Row],[price]])+4, 10))</f>
        <v>1391</v>
      </c>
      <c r="N2564" s="6" t="str">
        <f>IF(ISNUMBER(SEARCH("Men", Table1[[#This Row],[name]])), "Men", "Women")</f>
        <v>Men</v>
      </c>
      <c r="O2564" s="6"/>
      <c r="P2564" s="6"/>
    </row>
    <row r="2565" spans="1:16" ht="19.8" customHeight="1" x14ac:dyDescent="0.3">
      <c r="A2565" t="s">
        <v>7809</v>
      </c>
      <c r="B2565" t="s">
        <v>9252</v>
      </c>
      <c r="C2565" t="s">
        <v>43</v>
      </c>
      <c r="D2565" t="s">
        <v>1711</v>
      </c>
      <c r="E2565" s="1" t="s">
        <v>9253</v>
      </c>
      <c r="F2565" t="s">
        <v>3237</v>
      </c>
      <c r="G2565" s="1" t="s">
        <v>9254</v>
      </c>
      <c r="H2565" t="s">
        <v>2702</v>
      </c>
      <c r="I2565" s="10" t="str">
        <f>IFERROR(LEFT(Table1[[#This Row],[ratingOld]],SEARCH("|", Table1[[#This Row],[ratingOld]])-2), AVERAGE(Table1[Ratings]))</f>
        <v>4.1</v>
      </c>
      <c r="J2565" s="1" t="str">
        <f>IF(Table1[[#This Row],[numBuyers]]&lt;&gt;"None",LEFT(Table1[[#This Row],[numBuyers]],SEARCH(" ",Table1[[#This Row],[numBuyers]])-1), "None")</f>
        <v>223</v>
      </c>
      <c r="K2565" s="1">
        <f>IFERROR(LEFT(Table1[[#This Row],[Column1]],SEARCH("k", Table1[[#This Row],[Column1]])-1), 0)</f>
        <v>0</v>
      </c>
      <c r="L2565" s="16" t="str">
        <f>IF(Table1[[#This Row],[Column2]]=0, Table1[[#This Row],[Column1]], Table1[[#This Row],[Column2]]*1000)</f>
        <v>223</v>
      </c>
      <c r="M2565" s="14" t="str">
        <f>IFERROR(MID(Table1[[#This Row],[price]],SEARCH("¹",Table1[[#This Row],[price]])+1, 10), MID(Table1[[#This Row],[price]],SEARCH("Rs. ",Table1[[#This Row],[price]])+4, 10))</f>
        <v>1299</v>
      </c>
      <c r="N2565" s="6" t="str">
        <f>IF(ISNUMBER(SEARCH("Men", Table1[[#This Row],[name]])), "Men", "Women")</f>
        <v>Women</v>
      </c>
      <c r="O2565" s="6"/>
      <c r="P2565" s="6"/>
    </row>
    <row r="2566" spans="1:16" ht="19.8" customHeight="1" x14ac:dyDescent="0.3">
      <c r="A2566" t="s">
        <v>7872</v>
      </c>
      <c r="B2566" t="s">
        <v>9255</v>
      </c>
      <c r="C2566" t="s">
        <v>9256</v>
      </c>
      <c r="D2566" t="s">
        <v>775</v>
      </c>
      <c r="E2566" s="1" t="s">
        <v>9257</v>
      </c>
      <c r="F2566" t="s">
        <v>3237</v>
      </c>
      <c r="G2566" s="1" t="s">
        <v>374</v>
      </c>
      <c r="H2566" t="s">
        <v>303</v>
      </c>
      <c r="I2566" s="10" t="str">
        <f>IFERROR(LEFT(Table1[[#This Row],[ratingOld]],SEARCH("|", Table1[[#This Row],[ratingOld]])-2), AVERAGE(Table1[Ratings]))</f>
        <v>3.9</v>
      </c>
      <c r="J2566" s="1" t="str">
        <f>IF(Table1[[#This Row],[numBuyers]]&lt;&gt;"None",LEFT(Table1[[#This Row],[numBuyers]],SEARCH(" ",Table1[[#This Row],[numBuyers]])-1), "None")</f>
        <v>3.2k</v>
      </c>
      <c r="K2566" s="1" t="str">
        <f>IFERROR(LEFT(Table1[[#This Row],[Column1]],SEARCH("k", Table1[[#This Row],[Column1]])-1), 0)</f>
        <v>3.2</v>
      </c>
      <c r="L2566" s="16">
        <f>IF(Table1[[#This Row],[Column2]]=0, Table1[[#This Row],[Column1]], Table1[[#This Row],[Column2]]*1000)</f>
        <v>3200</v>
      </c>
      <c r="M2566" s="14" t="str">
        <f>IFERROR(MID(Table1[[#This Row],[price]],SEARCH("¹",Table1[[#This Row],[price]])+1, 10), MID(Table1[[#This Row],[price]],SEARCH("Rs. ",Table1[[#This Row],[price]])+4, 10))</f>
        <v>1471</v>
      </c>
      <c r="N2566" s="6" t="str">
        <f>IF(ISNUMBER(SEARCH("Men", Table1[[#This Row],[name]])), "Men", "Women")</f>
        <v>Men</v>
      </c>
      <c r="O2566" s="6"/>
      <c r="P2566" s="6"/>
    </row>
    <row r="2567" spans="1:16" ht="19.8" customHeight="1" x14ac:dyDescent="0.3">
      <c r="A2567" t="s">
        <v>219</v>
      </c>
      <c r="B2567" t="s">
        <v>9258</v>
      </c>
      <c r="C2567" t="s">
        <v>9259</v>
      </c>
      <c r="D2567" t="s">
        <v>459</v>
      </c>
      <c r="E2567" s="1" t="s">
        <v>9260</v>
      </c>
      <c r="F2567" s="1" t="s">
        <v>9261</v>
      </c>
      <c r="G2567" s="1" t="s">
        <v>874</v>
      </c>
      <c r="H2567" t="s">
        <v>875</v>
      </c>
      <c r="I2567" s="10" t="str">
        <f>IFERROR(LEFT(Table1[[#This Row],[ratingOld]],SEARCH("|", Table1[[#This Row],[ratingOld]])-2), AVERAGE(Table1[Ratings]))</f>
        <v>4.9</v>
      </c>
      <c r="J2567" s="1" t="str">
        <f>IF(Table1[[#This Row],[numBuyers]]&lt;&gt;"None",LEFT(Table1[[#This Row],[numBuyers]],SEARCH(" ",Table1[[#This Row],[numBuyers]])-1), "None")</f>
        <v>10</v>
      </c>
      <c r="K2567" s="1">
        <f>IFERROR(LEFT(Table1[[#This Row],[Column1]],SEARCH("k", Table1[[#This Row],[Column1]])-1), 0)</f>
        <v>0</v>
      </c>
      <c r="L2567" s="16" t="str">
        <f>IF(Table1[[#This Row],[Column2]]=0, Table1[[#This Row],[Column1]], Table1[[#This Row],[Column2]]*1000)</f>
        <v>10</v>
      </c>
      <c r="M2567" s="14" t="str">
        <f>IFERROR(MID(Table1[[#This Row],[price]],SEARCH("¹",Table1[[#This Row],[price]])+1, 10), MID(Table1[[#This Row],[price]],SEARCH("Rs. ",Table1[[#This Row],[price]])+4, 10))</f>
        <v>6198</v>
      </c>
      <c r="N2567" s="6" t="str">
        <f>IF(ISNUMBER(SEARCH("Men", Table1[[#This Row],[name]])), "Men", "Women")</f>
        <v>Men</v>
      </c>
      <c r="O2567" s="6"/>
      <c r="P2567" s="6"/>
    </row>
    <row r="2568" spans="1:16" ht="19.8" hidden="1" customHeight="1" x14ac:dyDescent="0.3">
      <c r="A2568" t="s">
        <v>8015</v>
      </c>
      <c r="B2568" t="s">
        <v>9262</v>
      </c>
      <c r="C2568" t="s">
        <v>2085</v>
      </c>
      <c r="D2568" t="s">
        <v>1684</v>
      </c>
      <c r="E2568" s="1" t="s">
        <v>9263</v>
      </c>
      <c r="F2568" s="1" t="s">
        <v>9264</v>
      </c>
      <c r="G2568" t="s">
        <v>21</v>
      </c>
      <c r="H2568" t="s">
        <v>21</v>
      </c>
      <c r="I2568" s="1" t="str">
        <f ca="1">IFERROR(LEFT(Table1[[#This Row],[ratingOld]],SEARCH("|", Table1[[#This Row],[ratingOld]])-2), AVERAGE(Table1[Ratings]))</f>
        <v>4.4</v>
      </c>
      <c r="J2568" s="1" t="str">
        <f>IF(Table1[[#This Row],[numBuyers]]&lt;&gt;"None",LEFT(Table1[[#This Row],[numBuyers]],SEARCH(" ",Table1[[#This Row],[numBuyers]])-1), "None")</f>
        <v>None</v>
      </c>
      <c r="K2568" s="1">
        <f>IFERROR(LEFT(Table1[[#This Row],[Column1]],SEARCH("k", Table1[[#This Row],[Column1]])-1), 0)</f>
        <v>0</v>
      </c>
      <c r="L2568" s="6" t="str">
        <f>IF(Table1[[#This Row],[Column2]]=0, Table1[[#This Row],[Column1]], Table1[[#This Row],[Column2]]*1000)</f>
        <v>None</v>
      </c>
      <c r="M2568" s="6" t="str">
        <f>IFERROR(MID(Table1[[#This Row],[price]],SEARCH("¹",Table1[[#This Row],[price]])+1, 10), MID(Table1[[#This Row],[price]],SEARCH("Rs. ",Table1[[#This Row],[price]])+4, 10))</f>
        <v>1439</v>
      </c>
      <c r="N2568" s="6" t="str">
        <f>IF(ISNUMBER(SEARCH("Men", Table1[[#This Row],[name]])), "Men", "Women")</f>
        <v>Women</v>
      </c>
      <c r="O2568" s="6" t="str">
        <f>TRIM(RIGHT(SUBSTITUTE(Table1[[#This Row],[name]], " ", REPT(" ", 100)), 100))</f>
        <v>Dupatta</v>
      </c>
      <c r="P256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Navy</v>
      </c>
    </row>
    <row r="2569" spans="1:16" ht="19.8" customHeight="1" x14ac:dyDescent="0.3">
      <c r="A2569" t="s">
        <v>9265</v>
      </c>
      <c r="B2569" t="s">
        <v>9266</v>
      </c>
      <c r="C2569" t="s">
        <v>1667</v>
      </c>
      <c r="D2569" t="s">
        <v>106</v>
      </c>
      <c r="E2569" s="1" t="s">
        <v>9267</v>
      </c>
      <c r="F2569" t="s">
        <v>3237</v>
      </c>
      <c r="G2569" s="1" t="s">
        <v>9268</v>
      </c>
      <c r="H2569" t="s">
        <v>4662</v>
      </c>
      <c r="I2569" s="10" t="str">
        <f>IFERROR(LEFT(Table1[[#This Row],[ratingOld]],SEARCH("|", Table1[[#This Row],[ratingOld]])-2), AVERAGE(Table1[Ratings]))</f>
        <v>4.1</v>
      </c>
      <c r="J2569" s="1" t="str">
        <f>IF(Table1[[#This Row],[numBuyers]]&lt;&gt;"None",LEFT(Table1[[#This Row],[numBuyers]],SEARCH(" ",Table1[[#This Row],[numBuyers]])-1), "None")</f>
        <v>107</v>
      </c>
      <c r="K2569" s="1">
        <f>IFERROR(LEFT(Table1[[#This Row],[Column1]],SEARCH("k", Table1[[#This Row],[Column1]])-1), 0)</f>
        <v>0</v>
      </c>
      <c r="L2569" s="16" t="str">
        <f>IF(Table1[[#This Row],[Column2]]=0, Table1[[#This Row],[Column1]], Table1[[#This Row],[Column2]]*1000)</f>
        <v>107</v>
      </c>
      <c r="M2569" s="14" t="str">
        <f>IFERROR(MID(Table1[[#This Row],[price]],SEARCH("¹",Table1[[#This Row],[price]])+1, 10), MID(Table1[[#This Row],[price]],SEARCH("Rs. ",Table1[[#This Row],[price]])+4, 10))</f>
        <v>1349</v>
      </c>
      <c r="N2569" s="6" t="str">
        <f>IF(ISNUMBER(SEARCH("Men", Table1[[#This Row],[name]])), "Men", "Women")</f>
        <v>Women</v>
      </c>
      <c r="O2569" s="6"/>
      <c r="P2569" s="6"/>
    </row>
    <row r="2570" spans="1:16" ht="19.8" customHeight="1" x14ac:dyDescent="0.3">
      <c r="A2570" t="s">
        <v>8065</v>
      </c>
      <c r="B2570" t="s">
        <v>9269</v>
      </c>
      <c r="C2570" t="s">
        <v>6385</v>
      </c>
      <c r="D2570" t="s">
        <v>1705</v>
      </c>
      <c r="E2570" t="s">
        <v>9270</v>
      </c>
      <c r="F2570" s="1" t="s">
        <v>9271</v>
      </c>
      <c r="G2570" s="1" t="s">
        <v>245</v>
      </c>
      <c r="H2570" t="s">
        <v>78</v>
      </c>
      <c r="I2570" s="10" t="str">
        <f>IFERROR(LEFT(Table1[[#This Row],[ratingOld]],SEARCH("|", Table1[[#This Row],[ratingOld]])-2), AVERAGE(Table1[Ratings]))</f>
        <v>4.1</v>
      </c>
      <c r="J2570" s="1" t="str">
        <f>IF(Table1[[#This Row],[numBuyers]]&lt;&gt;"None",LEFT(Table1[[#This Row],[numBuyers]],SEARCH(" ",Table1[[#This Row],[numBuyers]])-1), "None")</f>
        <v>1.2k</v>
      </c>
      <c r="K2570" s="1" t="str">
        <f>IFERROR(LEFT(Table1[[#This Row],[Column1]],SEARCH("k", Table1[[#This Row],[Column1]])-1), 0)</f>
        <v>1.2</v>
      </c>
      <c r="L2570" s="16">
        <f>IF(Table1[[#This Row],[Column2]]=0, Table1[[#This Row],[Column1]], Table1[[#This Row],[Column2]]*1000)</f>
        <v>1200</v>
      </c>
      <c r="M2570" s="14" t="str">
        <f>IFERROR(MID(Table1[[#This Row],[price]],SEARCH("¹",Table1[[#This Row],[price]])+1, 10), MID(Table1[[#This Row],[price]],SEARCH("Rs. ",Table1[[#This Row],[price]])+4, 10))</f>
        <v>369</v>
      </c>
      <c r="N2570" s="6" t="str">
        <f>IF(ISNUMBER(SEARCH("Men", Table1[[#This Row],[name]])), "Men", "Women")</f>
        <v>Men</v>
      </c>
      <c r="O2570" s="6"/>
      <c r="P2570" s="6"/>
    </row>
    <row r="2571" spans="1:16" ht="19.8" customHeight="1" x14ac:dyDescent="0.3">
      <c r="A2571" t="s">
        <v>8570</v>
      </c>
      <c r="B2571" t="s">
        <v>9272</v>
      </c>
      <c r="C2571" t="s">
        <v>1046</v>
      </c>
      <c r="D2571" t="s">
        <v>106</v>
      </c>
      <c r="E2571" t="s">
        <v>9273</v>
      </c>
      <c r="F2571" t="s">
        <v>7930</v>
      </c>
      <c r="G2571" s="1" t="s">
        <v>9274</v>
      </c>
      <c r="H2571" t="s">
        <v>9275</v>
      </c>
      <c r="I2571" s="10" t="str">
        <f>IFERROR(LEFT(Table1[[#This Row],[ratingOld]],SEARCH("|", Table1[[#This Row],[ratingOld]])-2), AVERAGE(Table1[Ratings]))</f>
        <v>4.1</v>
      </c>
      <c r="J2571" s="1" t="str">
        <f>IF(Table1[[#This Row],[numBuyers]]&lt;&gt;"None",LEFT(Table1[[#This Row],[numBuyers]],SEARCH(" ",Table1[[#This Row],[numBuyers]])-1), "None")</f>
        <v>29.3k</v>
      </c>
      <c r="K2571" s="1" t="str">
        <f>IFERROR(LEFT(Table1[[#This Row],[Column1]],SEARCH("k", Table1[[#This Row],[Column1]])-1), 0)</f>
        <v>29.3</v>
      </c>
      <c r="L2571" s="16">
        <f>IF(Table1[[#This Row],[Column2]]=0, Table1[[#This Row],[Column1]], Table1[[#This Row],[Column2]]*1000)</f>
        <v>29300</v>
      </c>
      <c r="M2571" s="14" t="str">
        <f>IFERROR(MID(Table1[[#This Row],[price]],SEARCH("¹",Table1[[#This Row],[price]])+1, 10), MID(Table1[[#This Row],[price]],SEARCH("Rs. ",Table1[[#This Row],[price]])+4, 10))</f>
        <v>574</v>
      </c>
      <c r="N2571" s="6" t="str">
        <f>IF(ISNUMBER(SEARCH("Men", Table1[[#This Row],[name]])), "Men", "Women")</f>
        <v>Men</v>
      </c>
      <c r="O2571" s="6"/>
      <c r="P2571" s="6"/>
    </row>
    <row r="2572" spans="1:16" ht="19.8" hidden="1" customHeight="1" x14ac:dyDescent="0.3">
      <c r="A2572" t="s">
        <v>8696</v>
      </c>
      <c r="B2572" t="s">
        <v>9276</v>
      </c>
      <c r="C2572" t="s">
        <v>9277</v>
      </c>
      <c r="D2572" t="s">
        <v>21</v>
      </c>
      <c r="E2572" s="1" t="s">
        <v>9278</v>
      </c>
      <c r="F2572" t="s">
        <v>3237</v>
      </c>
      <c r="G2572" t="s">
        <v>21</v>
      </c>
      <c r="H2572" t="s">
        <v>21</v>
      </c>
      <c r="I2572" s="1" t="str">
        <f ca="1">IFERROR(LEFT(Table1[[#This Row],[ratingOld]],SEARCH("|", Table1[[#This Row],[ratingOld]])-2), AVERAGE(Table1[Ratings]))</f>
        <v>4.4</v>
      </c>
      <c r="J2572" s="1" t="str">
        <f>IF(Table1[[#This Row],[numBuyers]]&lt;&gt;"None",LEFT(Table1[[#This Row],[numBuyers]],SEARCH(" ",Table1[[#This Row],[numBuyers]])-1), "None")</f>
        <v>None</v>
      </c>
      <c r="K2572" s="1">
        <f>IFERROR(LEFT(Table1[[#This Row],[Column1]],SEARCH("k", Table1[[#This Row],[Column1]])-1), 0)</f>
        <v>0</v>
      </c>
      <c r="L2572" s="6" t="str">
        <f>IF(Table1[[#This Row],[Column2]]=0, Table1[[#This Row],[Column1]], Table1[[#This Row],[Column2]]*1000)</f>
        <v>None</v>
      </c>
      <c r="M2572" s="6" t="str">
        <f>IFERROR(MID(Table1[[#This Row],[price]],SEARCH("¹",Table1[[#This Row],[price]])+1, 10), MID(Table1[[#This Row],[price]],SEARCH("Rs. ",Table1[[#This Row],[price]])+4, 10))</f>
        <v>1044</v>
      </c>
      <c r="N2572" s="6" t="str">
        <f>IF(ISNUMBER(SEARCH("Men", Table1[[#This Row],[name]])), "Men", "Women")</f>
        <v>Women</v>
      </c>
      <c r="O2572" s="6" t="str">
        <f>TRIM(RIGHT(SUBSTITUTE(Table1[[#This Row],[name]], " ", REPT(" ", 100)), 100))</f>
        <v>Dress</v>
      </c>
      <c r="P257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573" spans="1:16" ht="19.8" customHeight="1" x14ac:dyDescent="0.3">
      <c r="A2573" t="s">
        <v>120</v>
      </c>
      <c r="B2573" t="s">
        <v>1686</v>
      </c>
      <c r="C2573" t="s">
        <v>967</v>
      </c>
      <c r="D2573" t="s">
        <v>1687</v>
      </c>
      <c r="E2573" t="s">
        <v>26</v>
      </c>
      <c r="F2573" s="1" t="s">
        <v>1688</v>
      </c>
      <c r="G2573" s="1" t="s">
        <v>1689</v>
      </c>
      <c r="H2573" t="s">
        <v>1074</v>
      </c>
      <c r="I2573" s="10" t="str">
        <f>IFERROR(LEFT(Table1[[#This Row],[ratingOld]],SEARCH("|", Table1[[#This Row],[ratingOld]])-2), AVERAGE(Table1[Ratings]))</f>
        <v>4.3</v>
      </c>
      <c r="J2573" s="1" t="str">
        <f>IF(Table1[[#This Row],[numBuyers]]&lt;&gt;"None",LEFT(Table1[[#This Row],[numBuyers]],SEARCH(" ",Table1[[#This Row],[numBuyers]])-1), "None")</f>
        <v>2.6k</v>
      </c>
      <c r="K2573" s="1" t="str">
        <f>IFERROR(LEFT(Table1[[#This Row],[Column1]],SEARCH("k", Table1[[#This Row],[Column1]])-1), 0)</f>
        <v>2.6</v>
      </c>
      <c r="L2573" s="16">
        <f>IF(Table1[[#This Row],[Column2]]=0, Table1[[#This Row],[Column1]], Table1[[#This Row],[Column2]]*1000)</f>
        <v>2600</v>
      </c>
      <c r="M2573" s="14" t="str">
        <f>IFERROR(MID(Table1[[#This Row],[price]],SEARCH("¹",Table1[[#This Row],[price]])+1, 10), MID(Table1[[#This Row],[price]],SEARCH("Rs. ",Table1[[#This Row],[price]])+4, 10))</f>
        <v>1799</v>
      </c>
      <c r="N2573" s="6" t="str">
        <f>IF(ISNUMBER(SEARCH("Men", Table1[[#This Row],[name]])), "Men", "Women")</f>
        <v>Women</v>
      </c>
      <c r="O2573" s="6"/>
      <c r="P2573" s="6"/>
    </row>
    <row r="2574" spans="1:16" ht="19.8" customHeight="1" x14ac:dyDescent="0.3">
      <c r="A2574" t="s">
        <v>8065</v>
      </c>
      <c r="B2574" t="s">
        <v>9279</v>
      </c>
      <c r="C2574" t="s">
        <v>9280</v>
      </c>
      <c r="D2574" t="s">
        <v>2319</v>
      </c>
      <c r="E2574" t="s">
        <v>9281</v>
      </c>
      <c r="F2574" s="1" t="s">
        <v>8539</v>
      </c>
      <c r="G2574" s="1" t="s">
        <v>9282</v>
      </c>
      <c r="H2574" t="s">
        <v>9283</v>
      </c>
      <c r="I2574" s="10" t="str">
        <f>IFERROR(LEFT(Table1[[#This Row],[ratingOld]],SEARCH("|", Table1[[#This Row],[ratingOld]])-2), AVERAGE(Table1[Ratings]))</f>
        <v>4.4</v>
      </c>
      <c r="J2574" s="1" t="str">
        <f>IF(Table1[[#This Row],[numBuyers]]&lt;&gt;"None",LEFT(Table1[[#This Row],[numBuyers]],SEARCH(" ",Table1[[#This Row],[numBuyers]])-1), "None")</f>
        <v>791</v>
      </c>
      <c r="K2574" s="1">
        <f>IFERROR(LEFT(Table1[[#This Row],[Column1]],SEARCH("k", Table1[[#This Row],[Column1]])-1), 0)</f>
        <v>0</v>
      </c>
      <c r="L2574" s="16" t="str">
        <f>IF(Table1[[#This Row],[Column2]]=0, Table1[[#This Row],[Column1]], Table1[[#This Row],[Column2]]*1000)</f>
        <v>791</v>
      </c>
      <c r="M2574" s="14" t="str">
        <f>IFERROR(MID(Table1[[#This Row],[price]],SEARCH("¹",Table1[[#This Row],[price]])+1, 10), MID(Table1[[#This Row],[price]],SEARCH("Rs. ",Table1[[#This Row],[price]])+4, 10))</f>
        <v>367</v>
      </c>
      <c r="N2574" s="6" t="str">
        <f>IF(ISNUMBER(SEARCH("Men", Table1[[#This Row],[name]])), "Men", "Women")</f>
        <v>Men</v>
      </c>
      <c r="O2574" s="6"/>
      <c r="P2574" s="6"/>
    </row>
    <row r="2575" spans="1:16" ht="19.8" customHeight="1" x14ac:dyDescent="0.3">
      <c r="A2575" t="s">
        <v>3201</v>
      </c>
      <c r="B2575" t="s">
        <v>9284</v>
      </c>
      <c r="C2575" t="s">
        <v>8374</v>
      </c>
      <c r="D2575" t="s">
        <v>163</v>
      </c>
      <c r="E2575" t="s">
        <v>9285</v>
      </c>
      <c r="F2575" t="s">
        <v>7930</v>
      </c>
      <c r="G2575" s="1" t="s">
        <v>9286</v>
      </c>
      <c r="H2575" t="s">
        <v>1181</v>
      </c>
      <c r="I2575" s="10" t="str">
        <f>IFERROR(LEFT(Table1[[#This Row],[ratingOld]],SEARCH("|", Table1[[#This Row],[ratingOld]])-2), AVERAGE(Table1[Ratings]))</f>
        <v>4.1</v>
      </c>
      <c r="J2575" s="1" t="str">
        <f>IF(Table1[[#This Row],[numBuyers]]&lt;&gt;"None",LEFT(Table1[[#This Row],[numBuyers]],SEARCH(" ",Table1[[#This Row],[numBuyers]])-1), "None")</f>
        <v>4.4k</v>
      </c>
      <c r="K2575" s="1" t="str">
        <f>IFERROR(LEFT(Table1[[#This Row],[Column1]],SEARCH("k", Table1[[#This Row],[Column1]])-1), 0)</f>
        <v>4.4</v>
      </c>
      <c r="L2575" s="16">
        <f>IF(Table1[[#This Row],[Column2]]=0, Table1[[#This Row],[Column1]], Table1[[#This Row],[Column2]]*1000)</f>
        <v>4400</v>
      </c>
      <c r="M2575" s="14" t="str">
        <f>IFERROR(MID(Table1[[#This Row],[price]],SEARCH("¹",Table1[[#This Row],[price]])+1, 10), MID(Table1[[#This Row],[price]],SEARCH("Rs. ",Table1[[#This Row],[price]])+4, 10))</f>
        <v>773</v>
      </c>
      <c r="N2575" s="6" t="str">
        <f>IF(ISNUMBER(SEARCH("Men", Table1[[#This Row],[name]])), "Men", "Women")</f>
        <v>Men</v>
      </c>
      <c r="O2575" s="6"/>
      <c r="P2575" s="6"/>
    </row>
    <row r="2576" spans="1:16" ht="19.8" customHeight="1" x14ac:dyDescent="0.3">
      <c r="A2576" t="s">
        <v>7820</v>
      </c>
      <c r="B2576" t="s">
        <v>9287</v>
      </c>
      <c r="C2576" t="s">
        <v>8885</v>
      </c>
      <c r="D2576" t="s">
        <v>2294</v>
      </c>
      <c r="E2576" s="1" t="s">
        <v>9288</v>
      </c>
      <c r="F2576" t="s">
        <v>3237</v>
      </c>
      <c r="G2576" s="1" t="s">
        <v>9289</v>
      </c>
      <c r="H2576" t="s">
        <v>4799</v>
      </c>
      <c r="I2576" s="10" t="str">
        <f>IFERROR(LEFT(Table1[[#This Row],[ratingOld]],SEARCH("|", Table1[[#This Row],[ratingOld]])-2), AVERAGE(Table1[Ratings]))</f>
        <v>4.2</v>
      </c>
      <c r="J2576" s="1" t="str">
        <f>IF(Table1[[#This Row],[numBuyers]]&lt;&gt;"None",LEFT(Table1[[#This Row],[numBuyers]],SEARCH(" ",Table1[[#This Row],[numBuyers]])-1), "None")</f>
        <v>777</v>
      </c>
      <c r="K2576" s="1">
        <f>IFERROR(LEFT(Table1[[#This Row],[Column1]],SEARCH("k", Table1[[#This Row],[Column1]])-1), 0)</f>
        <v>0</v>
      </c>
      <c r="L2576" s="16" t="str">
        <f>IF(Table1[[#This Row],[Column2]]=0, Table1[[#This Row],[Column1]], Table1[[#This Row],[Column2]]*1000)</f>
        <v>777</v>
      </c>
      <c r="M2576" s="14" t="str">
        <f>IFERROR(MID(Table1[[#This Row],[price]],SEARCH("¹",Table1[[#This Row],[price]])+1, 10), MID(Table1[[#This Row],[price]],SEARCH("Rs. ",Table1[[#This Row],[price]])+4, 10))</f>
        <v>459</v>
      </c>
      <c r="N2576" s="6" t="str">
        <f>IF(ISNUMBER(SEARCH("Men", Table1[[#This Row],[name]])), "Men", "Women")</f>
        <v>Men</v>
      </c>
      <c r="O2576" s="6"/>
      <c r="P2576" s="6"/>
    </row>
    <row r="2577" spans="1:16" ht="19.8" customHeight="1" x14ac:dyDescent="0.3">
      <c r="A2577" t="s">
        <v>9290</v>
      </c>
      <c r="B2577" t="s">
        <v>9291</v>
      </c>
      <c r="C2577" t="s">
        <v>9292</v>
      </c>
      <c r="D2577" t="s">
        <v>708</v>
      </c>
      <c r="E2577" s="1" t="s">
        <v>9293</v>
      </c>
      <c r="F2577" t="s">
        <v>3237</v>
      </c>
      <c r="G2577" s="1" t="s">
        <v>5945</v>
      </c>
      <c r="H2577" t="s">
        <v>126</v>
      </c>
      <c r="I2577" s="10" t="str">
        <f>IFERROR(LEFT(Table1[[#This Row],[ratingOld]],SEARCH("|", Table1[[#This Row],[ratingOld]])-2), AVERAGE(Table1[Ratings]))</f>
        <v>4.2</v>
      </c>
      <c r="J2577" s="1" t="str">
        <f>IF(Table1[[#This Row],[numBuyers]]&lt;&gt;"None",LEFT(Table1[[#This Row],[numBuyers]],SEARCH(" ",Table1[[#This Row],[numBuyers]])-1), "None")</f>
        <v>2.1k</v>
      </c>
      <c r="K2577" s="1" t="str">
        <f>IFERROR(LEFT(Table1[[#This Row],[Column1]],SEARCH("k", Table1[[#This Row],[Column1]])-1), 0)</f>
        <v>2.1</v>
      </c>
      <c r="L2577" s="16">
        <f>IF(Table1[[#This Row],[Column2]]=0, Table1[[#This Row],[Column1]], Table1[[#This Row],[Column2]]*1000)</f>
        <v>2100</v>
      </c>
      <c r="M2577" s="14" t="str">
        <f>IFERROR(MID(Table1[[#This Row],[price]],SEARCH("¹",Table1[[#This Row],[price]])+1, 10), MID(Table1[[#This Row],[price]],SEARCH("Rs. ",Table1[[#This Row],[price]])+4, 10))</f>
        <v>1536</v>
      </c>
      <c r="N2577" s="6" t="str">
        <f>IF(ISNUMBER(SEARCH("Men", Table1[[#This Row],[name]])), "Men", "Women")</f>
        <v>Men</v>
      </c>
      <c r="O2577" s="6"/>
      <c r="P2577" s="6"/>
    </row>
    <row r="2578" spans="1:16" ht="19.8" customHeight="1" x14ac:dyDescent="0.3">
      <c r="A2578" t="s">
        <v>2658</v>
      </c>
      <c r="B2578" t="s">
        <v>9294</v>
      </c>
      <c r="C2578" t="s">
        <v>9295</v>
      </c>
      <c r="D2578" t="s">
        <v>21</v>
      </c>
      <c r="E2578" s="1" t="s">
        <v>9296</v>
      </c>
      <c r="F2578" t="s">
        <v>21</v>
      </c>
      <c r="G2578" s="1" t="s">
        <v>9297</v>
      </c>
      <c r="H2578" t="s">
        <v>9298</v>
      </c>
      <c r="I2578" s="10" t="str">
        <f>IFERROR(LEFT(Table1[[#This Row],[ratingOld]],SEARCH("|", Table1[[#This Row],[ratingOld]])-2), AVERAGE(Table1[Ratings]))</f>
        <v>4.7</v>
      </c>
      <c r="J2578" s="1" t="str">
        <f>IF(Table1[[#This Row],[numBuyers]]&lt;&gt;"None",LEFT(Table1[[#This Row],[numBuyers]],SEARCH(" ",Table1[[#This Row],[numBuyers]])-1), "None")</f>
        <v>631</v>
      </c>
      <c r="K2578" s="1">
        <f>IFERROR(LEFT(Table1[[#This Row],[Column1]],SEARCH("k", Table1[[#This Row],[Column1]])-1), 0)</f>
        <v>0</v>
      </c>
      <c r="L2578" s="16" t="str">
        <f>IF(Table1[[#This Row],[Column2]]=0, Table1[[#This Row],[Column1]], Table1[[#This Row],[Column2]]*1000)</f>
        <v>631</v>
      </c>
      <c r="M2578" s="14" t="str">
        <f>IFERROR(MID(Table1[[#This Row],[price]],SEARCH("¹",Table1[[#This Row],[price]])+1, 10), MID(Table1[[#This Row],[price]],SEARCH("Rs. ",Table1[[#This Row],[price]])+4, 10))</f>
        <v>5020</v>
      </c>
      <c r="N2578" s="6" t="str">
        <f>IF(ISNUMBER(SEARCH("Men", Table1[[#This Row],[name]])), "Men", "Women")</f>
        <v>Men</v>
      </c>
      <c r="O2578" s="6"/>
      <c r="P2578" s="6"/>
    </row>
    <row r="2579" spans="1:16" ht="19.8" customHeight="1" x14ac:dyDescent="0.3">
      <c r="A2579" t="s">
        <v>998</v>
      </c>
      <c r="B2579" t="s">
        <v>9299</v>
      </c>
      <c r="C2579" t="s">
        <v>9300</v>
      </c>
      <c r="D2579" t="s">
        <v>436</v>
      </c>
      <c r="E2579" s="1" t="s">
        <v>9301</v>
      </c>
      <c r="F2579" s="1" t="s">
        <v>9302</v>
      </c>
      <c r="G2579" s="1" t="s">
        <v>9303</v>
      </c>
      <c r="H2579" t="s">
        <v>2917</v>
      </c>
      <c r="I2579" s="10" t="str">
        <f>IFERROR(LEFT(Table1[[#This Row],[ratingOld]],SEARCH("|", Table1[[#This Row],[ratingOld]])-2), AVERAGE(Table1[Ratings]))</f>
        <v>4.5</v>
      </c>
      <c r="J2579" s="1" t="str">
        <f>IF(Table1[[#This Row],[numBuyers]]&lt;&gt;"None",LEFT(Table1[[#This Row],[numBuyers]],SEARCH(" ",Table1[[#This Row],[numBuyers]])-1), "None")</f>
        <v>50</v>
      </c>
      <c r="K2579" s="1">
        <f>IFERROR(LEFT(Table1[[#This Row],[Column1]],SEARCH("k", Table1[[#This Row],[Column1]])-1), 0)</f>
        <v>0</v>
      </c>
      <c r="L2579" s="16" t="str">
        <f>IF(Table1[[#This Row],[Column2]]=0, Table1[[#This Row],[Column1]], Table1[[#This Row],[Column2]]*1000)</f>
        <v>50</v>
      </c>
      <c r="M2579" s="14" t="str">
        <f>IFERROR(MID(Table1[[#This Row],[price]],SEARCH("¹",Table1[[#This Row],[price]])+1, 10), MID(Table1[[#This Row],[price]],SEARCH("Rs. ",Table1[[#This Row],[price]])+4, 10))</f>
        <v>1596</v>
      </c>
      <c r="N2579" s="6" t="str">
        <f>IF(ISNUMBER(SEARCH("Men", Table1[[#This Row],[name]])), "Men", "Women")</f>
        <v>Men</v>
      </c>
      <c r="O2579" s="6"/>
      <c r="P2579" s="6"/>
    </row>
    <row r="2580" spans="1:16" ht="19.8" customHeight="1" x14ac:dyDescent="0.3">
      <c r="A2580" t="s">
        <v>3201</v>
      </c>
      <c r="B2580" t="s">
        <v>9304</v>
      </c>
      <c r="C2580" t="s">
        <v>9305</v>
      </c>
      <c r="D2580" t="s">
        <v>673</v>
      </c>
      <c r="E2580" s="1" t="s">
        <v>9306</v>
      </c>
      <c r="F2580" s="1" t="s">
        <v>8302</v>
      </c>
      <c r="G2580" s="1" t="s">
        <v>8587</v>
      </c>
      <c r="H2580" t="s">
        <v>2314</v>
      </c>
      <c r="I2580" s="10" t="str">
        <f>IFERROR(LEFT(Table1[[#This Row],[ratingOld]],SEARCH("|", Table1[[#This Row],[ratingOld]])-2), AVERAGE(Table1[Ratings]))</f>
        <v>4.5</v>
      </c>
      <c r="J2580" s="1" t="str">
        <f>IF(Table1[[#This Row],[numBuyers]]&lt;&gt;"None",LEFT(Table1[[#This Row],[numBuyers]],SEARCH(" ",Table1[[#This Row],[numBuyers]])-1), "None")</f>
        <v>20</v>
      </c>
      <c r="K2580" s="1">
        <f>IFERROR(LEFT(Table1[[#This Row],[Column1]],SEARCH("k", Table1[[#This Row],[Column1]])-1), 0)</f>
        <v>0</v>
      </c>
      <c r="L2580" s="16" t="str">
        <f>IF(Table1[[#This Row],[Column2]]=0, Table1[[#This Row],[Column1]], Table1[[#This Row],[Column2]]*1000)</f>
        <v>20</v>
      </c>
      <c r="M2580" s="14" t="str">
        <f>IFERROR(MID(Table1[[#This Row],[price]],SEARCH("¹",Table1[[#This Row],[price]])+1, 10), MID(Table1[[#This Row],[price]],SEARCH("Rs. ",Table1[[#This Row],[price]])+4, 10))</f>
        <v>827</v>
      </c>
      <c r="N2580" s="6" t="str">
        <f>IF(ISNUMBER(SEARCH("Men", Table1[[#This Row],[name]])), "Men", "Women")</f>
        <v>Women</v>
      </c>
      <c r="O2580" s="6"/>
      <c r="P2580" s="6"/>
    </row>
    <row r="2581" spans="1:16" ht="19.8" customHeight="1" x14ac:dyDescent="0.3">
      <c r="A2581" t="s">
        <v>9307</v>
      </c>
      <c r="B2581" t="s">
        <v>9308</v>
      </c>
      <c r="C2581" t="s">
        <v>2311</v>
      </c>
      <c r="D2581" t="s">
        <v>459</v>
      </c>
      <c r="E2581" s="1" t="s">
        <v>9309</v>
      </c>
      <c r="F2581" t="s">
        <v>7930</v>
      </c>
      <c r="G2581" s="1" t="s">
        <v>9310</v>
      </c>
      <c r="H2581" t="s">
        <v>1130</v>
      </c>
      <c r="I2581" s="10" t="str">
        <f>IFERROR(LEFT(Table1[[#This Row],[ratingOld]],SEARCH("|", Table1[[#This Row],[ratingOld]])-2), AVERAGE(Table1[Ratings]))</f>
        <v>3.9</v>
      </c>
      <c r="J2581" s="1" t="str">
        <f>IF(Table1[[#This Row],[numBuyers]]&lt;&gt;"None",LEFT(Table1[[#This Row],[numBuyers]],SEARCH(" ",Table1[[#This Row],[numBuyers]])-1), "None")</f>
        <v>10.3k</v>
      </c>
      <c r="K2581" s="1" t="str">
        <f>IFERROR(LEFT(Table1[[#This Row],[Column1]],SEARCH("k", Table1[[#This Row],[Column1]])-1), 0)</f>
        <v>10.3</v>
      </c>
      <c r="L2581" s="16">
        <f>IF(Table1[[#This Row],[Column2]]=0, Table1[[#This Row],[Column1]], Table1[[#This Row],[Column2]]*1000)</f>
        <v>10300</v>
      </c>
      <c r="M2581" s="14" t="str">
        <f>IFERROR(MID(Table1[[#This Row],[price]],SEARCH("¹",Table1[[#This Row],[price]])+1, 10), MID(Table1[[#This Row],[price]],SEARCH("Rs. ",Table1[[#This Row],[price]])+4, 10))</f>
        <v>439</v>
      </c>
      <c r="N2581" s="6" t="str">
        <f>IF(ISNUMBER(SEARCH("Men", Table1[[#This Row],[name]])), "Men", "Women")</f>
        <v>Women</v>
      </c>
      <c r="O2581" s="6"/>
      <c r="P2581" s="6"/>
    </row>
    <row r="2582" spans="1:16" ht="19.8" hidden="1" customHeight="1" x14ac:dyDescent="0.3">
      <c r="A2582" t="s">
        <v>8015</v>
      </c>
      <c r="B2582" t="s">
        <v>9311</v>
      </c>
      <c r="C2582" t="s">
        <v>52</v>
      </c>
      <c r="D2582" t="s">
        <v>1684</v>
      </c>
      <c r="E2582" s="1" t="s">
        <v>9312</v>
      </c>
      <c r="F2582" t="s">
        <v>3237</v>
      </c>
      <c r="G2582" t="s">
        <v>21</v>
      </c>
      <c r="H2582" t="s">
        <v>21</v>
      </c>
      <c r="I2582" s="1" t="str">
        <f ca="1">IFERROR(LEFT(Table1[[#This Row],[ratingOld]],SEARCH("|", Table1[[#This Row],[ratingOld]])-2), AVERAGE(Table1[Ratings]))</f>
        <v>4.4</v>
      </c>
      <c r="J2582" s="1" t="str">
        <f>IF(Table1[[#This Row],[numBuyers]]&lt;&gt;"None",LEFT(Table1[[#This Row],[numBuyers]],SEARCH(" ",Table1[[#This Row],[numBuyers]])-1), "None")</f>
        <v>None</v>
      </c>
      <c r="K2582" s="1">
        <f>IFERROR(LEFT(Table1[[#This Row],[Column1]],SEARCH("k", Table1[[#This Row],[Column1]])-1), 0)</f>
        <v>0</v>
      </c>
      <c r="L2582" s="6" t="str">
        <f>IF(Table1[[#This Row],[Column2]]=0, Table1[[#This Row],[Column1]], Table1[[#This Row],[Column2]]*1000)</f>
        <v>None</v>
      </c>
      <c r="M2582" s="6" t="str">
        <f>IFERROR(MID(Table1[[#This Row],[price]],SEARCH("¹",Table1[[#This Row],[price]])+1, 10), MID(Table1[[#This Row],[price]],SEARCH("Rs. ",Table1[[#This Row],[price]])+4, 10))</f>
        <v>1999</v>
      </c>
      <c r="N2582" s="6" t="str">
        <f>IF(ISNUMBER(SEARCH("Men", Table1[[#This Row],[name]])), "Men", "Women")</f>
        <v>Women</v>
      </c>
      <c r="O2582" s="6" t="str">
        <f>TRIM(RIGHT(SUBSTITUTE(Table1[[#This Row],[name]], " ", REPT(" ", 100)), 100))</f>
        <v>Dupatta</v>
      </c>
      <c r="P258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583" spans="1:16" ht="19.8" customHeight="1" x14ac:dyDescent="0.3">
      <c r="A2583" t="s">
        <v>7820</v>
      </c>
      <c r="B2583" t="s">
        <v>9313</v>
      </c>
      <c r="C2583" t="s">
        <v>2634</v>
      </c>
      <c r="D2583" t="s">
        <v>466</v>
      </c>
      <c r="E2583" s="1" t="s">
        <v>9314</v>
      </c>
      <c r="F2583" t="s">
        <v>3237</v>
      </c>
      <c r="G2583" s="1" t="s">
        <v>9315</v>
      </c>
      <c r="H2583" t="s">
        <v>9316</v>
      </c>
      <c r="I2583" s="10" t="str">
        <f>IFERROR(LEFT(Table1[[#This Row],[ratingOld]],SEARCH("|", Table1[[#This Row],[ratingOld]])-2), AVERAGE(Table1[Ratings]))</f>
        <v>4.2</v>
      </c>
      <c r="J2583" s="1" t="str">
        <f>IF(Table1[[#This Row],[numBuyers]]&lt;&gt;"None",LEFT(Table1[[#This Row],[numBuyers]],SEARCH(" ",Table1[[#This Row],[numBuyers]])-1), "None")</f>
        <v>351</v>
      </c>
      <c r="K2583" s="1">
        <f>IFERROR(LEFT(Table1[[#This Row],[Column1]],SEARCH("k", Table1[[#This Row],[Column1]])-1), 0)</f>
        <v>0</v>
      </c>
      <c r="L2583" s="16" t="str">
        <f>IF(Table1[[#This Row],[Column2]]=0, Table1[[#This Row],[Column1]], Table1[[#This Row],[Column2]]*1000)</f>
        <v>351</v>
      </c>
      <c r="M2583" s="14" t="str">
        <f>IFERROR(MID(Table1[[#This Row],[price]],SEARCH("¹",Table1[[#This Row],[price]])+1, 10), MID(Table1[[#This Row],[price]],SEARCH("Rs. ",Table1[[#This Row],[price]])+4, 10))</f>
        <v>1039</v>
      </c>
      <c r="N2583" s="6" t="str">
        <f>IF(ISNUMBER(SEARCH("Men", Table1[[#This Row],[name]])), "Men", "Women")</f>
        <v>Men</v>
      </c>
      <c r="O2583" s="6"/>
      <c r="P2583" s="6"/>
    </row>
    <row r="2584" spans="1:16" ht="19.8" customHeight="1" x14ac:dyDescent="0.3">
      <c r="A2584" t="s">
        <v>191</v>
      </c>
      <c r="B2584" t="s">
        <v>192</v>
      </c>
      <c r="C2584" t="s">
        <v>1741</v>
      </c>
      <c r="D2584" t="s">
        <v>194</v>
      </c>
      <c r="E2584" t="s">
        <v>26</v>
      </c>
      <c r="F2584" s="1" t="s">
        <v>1742</v>
      </c>
      <c r="G2584" s="1" t="s">
        <v>1743</v>
      </c>
      <c r="H2584" t="s">
        <v>1744</v>
      </c>
      <c r="I2584" s="10" t="str">
        <f>IFERROR(LEFT(Table1[[#This Row],[ratingOld]],SEARCH("|", Table1[[#This Row],[ratingOld]])-2), AVERAGE(Table1[Ratings]))</f>
        <v>4.9</v>
      </c>
      <c r="J2584" s="1" t="str">
        <f>IF(Table1[[#This Row],[numBuyers]]&lt;&gt;"None",LEFT(Table1[[#This Row],[numBuyers]],SEARCH(" ",Table1[[#This Row],[numBuyers]])-1), "None")</f>
        <v>13</v>
      </c>
      <c r="K2584" s="1">
        <f>IFERROR(LEFT(Table1[[#This Row],[Column1]],SEARCH("k", Table1[[#This Row],[Column1]])-1), 0)</f>
        <v>0</v>
      </c>
      <c r="L2584" s="16" t="str">
        <f>IF(Table1[[#This Row],[Column2]]=0, Table1[[#This Row],[Column1]], Table1[[#This Row],[Column2]]*1000)</f>
        <v>13</v>
      </c>
      <c r="M2584" s="14" t="str">
        <f>IFERROR(MID(Table1[[#This Row],[price]],SEARCH("¹",Table1[[#This Row],[price]])+1, 10), MID(Table1[[#This Row],[price]],SEARCH("Rs. ",Table1[[#This Row],[price]])+4, 10))</f>
        <v>33855</v>
      </c>
      <c r="N2584" s="6" t="str">
        <f>IF(ISNUMBER(SEARCH("Men", Table1[[#This Row],[name]])), "Men", "Women")</f>
        <v>Women</v>
      </c>
      <c r="O2584" s="6"/>
      <c r="P2584" s="6"/>
    </row>
    <row r="2585" spans="1:16" ht="19.8" customHeight="1" x14ac:dyDescent="0.3">
      <c r="A2585" t="s">
        <v>9317</v>
      </c>
      <c r="B2585" t="s">
        <v>9318</v>
      </c>
      <c r="C2585" t="s">
        <v>7822</v>
      </c>
      <c r="D2585" t="s">
        <v>88</v>
      </c>
      <c r="E2585" s="1" t="s">
        <v>9319</v>
      </c>
      <c r="F2585" t="s">
        <v>3237</v>
      </c>
      <c r="G2585" s="1" t="s">
        <v>9320</v>
      </c>
      <c r="H2585" t="s">
        <v>1088</v>
      </c>
      <c r="I2585" s="10" t="str">
        <f>IFERROR(LEFT(Table1[[#This Row],[ratingOld]],SEARCH("|", Table1[[#This Row],[ratingOld]])-2), AVERAGE(Table1[Ratings]))</f>
        <v>4.1</v>
      </c>
      <c r="J2585" s="1" t="str">
        <f>IF(Table1[[#This Row],[numBuyers]]&lt;&gt;"None",LEFT(Table1[[#This Row],[numBuyers]],SEARCH(" ",Table1[[#This Row],[numBuyers]])-1), "None")</f>
        <v>6.8k</v>
      </c>
      <c r="K2585" s="1" t="str">
        <f>IFERROR(LEFT(Table1[[#This Row],[Column1]],SEARCH("k", Table1[[#This Row],[Column1]])-1), 0)</f>
        <v>6.8</v>
      </c>
      <c r="L2585" s="16">
        <f>IF(Table1[[#This Row],[Column2]]=0, Table1[[#This Row],[Column1]], Table1[[#This Row],[Column2]]*1000)</f>
        <v>6800</v>
      </c>
      <c r="M2585" s="14" t="str">
        <f>IFERROR(MID(Table1[[#This Row],[price]],SEARCH("¹",Table1[[#This Row],[price]])+1, 10), MID(Table1[[#This Row],[price]],SEARCH("Rs. ",Table1[[#This Row],[price]])+4, 10))</f>
        <v>1469</v>
      </c>
      <c r="N2585" s="6" t="str">
        <f>IF(ISNUMBER(SEARCH("Men", Table1[[#This Row],[name]])), "Men", "Women")</f>
        <v>Men</v>
      </c>
      <c r="O2585" s="6"/>
      <c r="P2585" s="6"/>
    </row>
    <row r="2586" spans="1:16" ht="19.8" customHeight="1" x14ac:dyDescent="0.3">
      <c r="A2586" t="s">
        <v>8194</v>
      </c>
      <c r="B2586" t="s">
        <v>9321</v>
      </c>
      <c r="C2586" t="s">
        <v>377</v>
      </c>
      <c r="D2586" t="s">
        <v>673</v>
      </c>
      <c r="E2586" s="1" t="s">
        <v>9322</v>
      </c>
      <c r="F2586" t="s">
        <v>3237</v>
      </c>
      <c r="G2586" s="1" t="s">
        <v>9323</v>
      </c>
      <c r="H2586" t="s">
        <v>2282</v>
      </c>
      <c r="I2586" s="10" t="str">
        <f>IFERROR(LEFT(Table1[[#This Row],[ratingOld]],SEARCH("|", Table1[[#This Row],[ratingOld]])-2), AVERAGE(Table1[Ratings]))</f>
        <v>4.2</v>
      </c>
      <c r="J2586" s="1" t="str">
        <f>IF(Table1[[#This Row],[numBuyers]]&lt;&gt;"None",LEFT(Table1[[#This Row],[numBuyers]],SEARCH(" ",Table1[[#This Row],[numBuyers]])-1), "None")</f>
        <v>745</v>
      </c>
      <c r="K2586" s="1">
        <f>IFERROR(LEFT(Table1[[#This Row],[Column1]],SEARCH("k", Table1[[#This Row],[Column1]])-1), 0)</f>
        <v>0</v>
      </c>
      <c r="L2586" s="16" t="str">
        <f>IF(Table1[[#This Row],[Column2]]=0, Table1[[#This Row],[Column1]], Table1[[#This Row],[Column2]]*1000)</f>
        <v>745</v>
      </c>
      <c r="M2586" s="14" t="str">
        <f>IFERROR(MID(Table1[[#This Row],[price]],SEARCH("¹",Table1[[#This Row],[price]])+1, 10), MID(Table1[[#This Row],[price]],SEARCH("Rs. ",Table1[[#This Row],[price]])+4, 10))</f>
        <v>899</v>
      </c>
      <c r="N2586" s="6" t="str">
        <f>IF(ISNUMBER(SEARCH("Men", Table1[[#This Row],[name]])), "Men", "Women")</f>
        <v>Men</v>
      </c>
      <c r="O2586" s="6"/>
      <c r="P2586" s="6"/>
    </row>
    <row r="2587" spans="1:16" ht="19.8" customHeight="1" x14ac:dyDescent="0.3">
      <c r="A2587" t="s">
        <v>29</v>
      </c>
      <c r="B2587" t="s">
        <v>1376</v>
      </c>
      <c r="C2587" t="s">
        <v>516</v>
      </c>
      <c r="D2587" t="s">
        <v>496</v>
      </c>
      <c r="E2587" t="s">
        <v>26</v>
      </c>
      <c r="F2587" t="s">
        <v>21</v>
      </c>
      <c r="G2587" s="1" t="s">
        <v>9324</v>
      </c>
      <c r="H2587" t="s">
        <v>9325</v>
      </c>
      <c r="I2587" s="10" t="str">
        <f>IFERROR(LEFT(Table1[[#This Row],[ratingOld]],SEARCH("|", Table1[[#This Row],[ratingOld]])-2), AVERAGE(Table1[Ratings]))</f>
        <v>4.2</v>
      </c>
      <c r="J2587" s="1" t="str">
        <f>IF(Table1[[#This Row],[numBuyers]]&lt;&gt;"None",LEFT(Table1[[#This Row],[numBuyers]],SEARCH(" ",Table1[[#This Row],[numBuyers]])-1), "None")</f>
        <v>513</v>
      </c>
      <c r="K2587" s="1">
        <f>IFERROR(LEFT(Table1[[#This Row],[Column1]],SEARCH("k", Table1[[#This Row],[Column1]])-1), 0)</f>
        <v>0</v>
      </c>
      <c r="L2587" s="16" t="str">
        <f>IF(Table1[[#This Row],[Column2]]=0, Table1[[#This Row],[Column1]], Table1[[#This Row],[Column2]]*1000)</f>
        <v>513</v>
      </c>
      <c r="M2587" s="14" t="str">
        <f>IFERROR(MID(Table1[[#This Row],[price]],SEARCH("¹",Table1[[#This Row],[price]])+1, 10), MID(Table1[[#This Row],[price]],SEARCH("Rs. ",Table1[[#This Row],[price]])+4, 10))</f>
        <v>2299</v>
      </c>
      <c r="N2587" s="6" t="str">
        <f>IF(ISNUMBER(SEARCH("Men", Table1[[#This Row],[name]])), "Men", "Women")</f>
        <v>Women</v>
      </c>
      <c r="O2587" s="6"/>
      <c r="P2587" s="6"/>
    </row>
    <row r="2588" spans="1:16" ht="19.8" customHeight="1" x14ac:dyDescent="0.3">
      <c r="A2588" t="s">
        <v>85</v>
      </c>
      <c r="B2588" t="s">
        <v>9326</v>
      </c>
      <c r="C2588" t="s">
        <v>122</v>
      </c>
      <c r="D2588" t="s">
        <v>230</v>
      </c>
      <c r="E2588" s="1" t="s">
        <v>9327</v>
      </c>
      <c r="F2588" s="1" t="s">
        <v>413</v>
      </c>
      <c r="G2588" s="1" t="s">
        <v>9328</v>
      </c>
      <c r="H2588" t="s">
        <v>4064</v>
      </c>
      <c r="I2588" s="10" t="str">
        <f>IFERROR(LEFT(Table1[[#This Row],[ratingOld]],SEARCH("|", Table1[[#This Row],[ratingOld]])-2), AVERAGE(Table1[Ratings]))</f>
        <v>4.4</v>
      </c>
      <c r="J2588" s="1" t="str">
        <f>IF(Table1[[#This Row],[numBuyers]]&lt;&gt;"None",LEFT(Table1[[#This Row],[numBuyers]],SEARCH(" ",Table1[[#This Row],[numBuyers]])-1), "None")</f>
        <v>717</v>
      </c>
      <c r="K2588" s="1">
        <f>IFERROR(LEFT(Table1[[#This Row],[Column1]],SEARCH("k", Table1[[#This Row],[Column1]])-1), 0)</f>
        <v>0</v>
      </c>
      <c r="L2588" s="16" t="str">
        <f>IF(Table1[[#This Row],[Column2]]=0, Table1[[#This Row],[Column1]], Table1[[#This Row],[Column2]]*1000)</f>
        <v>717</v>
      </c>
      <c r="M2588" s="14" t="str">
        <f>IFERROR(MID(Table1[[#This Row],[price]],SEARCH("¹",Table1[[#This Row],[price]])+1, 10), MID(Table1[[#This Row],[price]],SEARCH("Rs. ",Table1[[#This Row],[price]])+4, 10))</f>
        <v>1699</v>
      </c>
      <c r="N2588" s="6" t="str">
        <f>IF(ISNUMBER(SEARCH("Men", Table1[[#This Row],[name]])), "Men", "Women")</f>
        <v>Men</v>
      </c>
      <c r="O2588" s="6"/>
      <c r="P2588" s="6"/>
    </row>
    <row r="2589" spans="1:16" ht="19.8" customHeight="1" x14ac:dyDescent="0.3">
      <c r="A2589" t="s">
        <v>7809</v>
      </c>
      <c r="B2589" t="s">
        <v>9329</v>
      </c>
      <c r="C2589" t="s">
        <v>6747</v>
      </c>
      <c r="D2589" t="s">
        <v>4440</v>
      </c>
      <c r="E2589" s="1" t="s">
        <v>9330</v>
      </c>
      <c r="F2589" t="s">
        <v>3237</v>
      </c>
      <c r="G2589" s="1" t="s">
        <v>414</v>
      </c>
      <c r="H2589" t="s">
        <v>303</v>
      </c>
      <c r="I2589" s="10" t="str">
        <f>IFERROR(LEFT(Table1[[#This Row],[ratingOld]],SEARCH("|", Table1[[#This Row],[ratingOld]])-2), AVERAGE(Table1[Ratings]))</f>
        <v>4.2</v>
      </c>
      <c r="J2589" s="1" t="str">
        <f>IF(Table1[[#This Row],[numBuyers]]&lt;&gt;"None",LEFT(Table1[[#This Row],[numBuyers]],SEARCH(" ",Table1[[#This Row],[numBuyers]])-1), "None")</f>
        <v>3.2k</v>
      </c>
      <c r="K2589" s="1" t="str">
        <f>IFERROR(LEFT(Table1[[#This Row],[Column1]],SEARCH("k", Table1[[#This Row],[Column1]])-1), 0)</f>
        <v>3.2</v>
      </c>
      <c r="L2589" s="16">
        <f>IF(Table1[[#This Row],[Column2]]=0, Table1[[#This Row],[Column1]], Table1[[#This Row],[Column2]]*1000)</f>
        <v>3200</v>
      </c>
      <c r="M2589" s="14" t="str">
        <f>IFERROR(MID(Table1[[#This Row],[price]],SEARCH("¹",Table1[[#This Row],[price]])+1, 10), MID(Table1[[#This Row],[price]],SEARCH("Rs. ",Table1[[#This Row],[price]])+4, 10))</f>
        <v>991</v>
      </c>
      <c r="N2589" s="6" t="str">
        <f>IF(ISNUMBER(SEARCH("Men", Table1[[#This Row],[name]])), "Men", "Women")</f>
        <v>Men</v>
      </c>
      <c r="O2589" s="6"/>
      <c r="P2589" s="6"/>
    </row>
    <row r="2590" spans="1:16" ht="19.8" customHeight="1" x14ac:dyDescent="0.3">
      <c r="A2590" t="s">
        <v>9331</v>
      </c>
      <c r="B2590" t="s">
        <v>9332</v>
      </c>
      <c r="C2590" t="s">
        <v>8317</v>
      </c>
      <c r="D2590" t="s">
        <v>283</v>
      </c>
      <c r="E2590" t="s">
        <v>9333</v>
      </c>
      <c r="F2590" s="1" t="s">
        <v>9334</v>
      </c>
      <c r="G2590" s="1" t="s">
        <v>9335</v>
      </c>
      <c r="H2590" t="s">
        <v>945</v>
      </c>
      <c r="I2590" s="10" t="str">
        <f>IFERROR(LEFT(Table1[[#This Row],[ratingOld]],SEARCH("|", Table1[[#This Row],[ratingOld]])-2), AVERAGE(Table1[Ratings]))</f>
        <v>4.3</v>
      </c>
      <c r="J2590" s="1" t="str">
        <f>IF(Table1[[#This Row],[numBuyers]]&lt;&gt;"None",LEFT(Table1[[#This Row],[numBuyers]],SEARCH(" ",Table1[[#This Row],[numBuyers]])-1), "None")</f>
        <v>9.6k</v>
      </c>
      <c r="K2590" s="1" t="str">
        <f>IFERROR(LEFT(Table1[[#This Row],[Column1]],SEARCH("k", Table1[[#This Row],[Column1]])-1), 0)</f>
        <v>9.6</v>
      </c>
      <c r="L2590" s="16">
        <f>IF(Table1[[#This Row],[Column2]]=0, Table1[[#This Row],[Column1]], Table1[[#This Row],[Column2]]*1000)</f>
        <v>9600</v>
      </c>
      <c r="M2590" s="14" t="str">
        <f>IFERROR(MID(Table1[[#This Row],[price]],SEARCH("¹",Table1[[#This Row],[price]])+1, 10), MID(Table1[[#This Row],[price]],SEARCH("Rs. ",Table1[[#This Row],[price]])+4, 10))</f>
        <v>892</v>
      </c>
      <c r="N2590" s="6" t="str">
        <f>IF(ISNUMBER(SEARCH("Men", Table1[[#This Row],[name]])), "Men", "Women")</f>
        <v>Men</v>
      </c>
      <c r="O2590" s="6"/>
      <c r="P2590" s="6"/>
    </row>
    <row r="2591" spans="1:16" ht="19.8" customHeight="1" x14ac:dyDescent="0.3">
      <c r="A2591" t="s">
        <v>1767</v>
      </c>
      <c r="B2591" t="s">
        <v>1768</v>
      </c>
      <c r="C2591" t="s">
        <v>1769</v>
      </c>
      <c r="D2591" t="s">
        <v>1770</v>
      </c>
      <c r="E2591" s="1" t="s">
        <v>1771</v>
      </c>
      <c r="F2591" s="1" t="s">
        <v>1772</v>
      </c>
      <c r="G2591" s="1" t="s">
        <v>1773</v>
      </c>
      <c r="H2591" t="s">
        <v>1774</v>
      </c>
      <c r="I2591" s="10" t="str">
        <f>IFERROR(LEFT(Table1[[#This Row],[ratingOld]],SEARCH("|", Table1[[#This Row],[ratingOld]])-2), AVERAGE(Table1[Ratings]))</f>
        <v>4.2</v>
      </c>
      <c r="J2591" s="1" t="str">
        <f>IF(Table1[[#This Row],[numBuyers]]&lt;&gt;"None",LEFT(Table1[[#This Row],[numBuyers]],SEARCH(" ",Table1[[#This Row],[numBuyers]])-1), "None")</f>
        <v>281</v>
      </c>
      <c r="K2591" s="1">
        <f>IFERROR(LEFT(Table1[[#This Row],[Column1]],SEARCH("k", Table1[[#This Row],[Column1]])-1), 0)</f>
        <v>0</v>
      </c>
      <c r="L2591" s="16" t="str">
        <f>IF(Table1[[#This Row],[Column2]]=0, Table1[[#This Row],[Column1]], Table1[[#This Row],[Column2]]*1000)</f>
        <v>281</v>
      </c>
      <c r="M2591" s="14" t="str">
        <f>IFERROR(MID(Table1[[#This Row],[price]],SEARCH("¹",Table1[[#This Row],[price]])+1, 10), MID(Table1[[#This Row],[price]],SEARCH("Rs. ",Table1[[#This Row],[price]])+4, 10))</f>
        <v>1206</v>
      </c>
      <c r="N2591" s="6" t="str">
        <f>IF(ISNUMBER(SEARCH("Men", Table1[[#This Row],[name]])), "Men", "Women")</f>
        <v>Women</v>
      </c>
      <c r="O2591" s="6"/>
      <c r="P2591" s="6"/>
    </row>
    <row r="2592" spans="1:16" ht="19.8" customHeight="1" x14ac:dyDescent="0.3">
      <c r="A2592" t="s">
        <v>8015</v>
      </c>
      <c r="B2592" t="s">
        <v>9336</v>
      </c>
      <c r="C2592" t="s">
        <v>3420</v>
      </c>
      <c r="D2592" t="s">
        <v>459</v>
      </c>
      <c r="E2592" s="1" t="s">
        <v>9337</v>
      </c>
      <c r="F2592" t="s">
        <v>7930</v>
      </c>
      <c r="G2592" s="1" t="s">
        <v>125</v>
      </c>
      <c r="H2592" t="s">
        <v>126</v>
      </c>
      <c r="I2592" s="10" t="str">
        <f>IFERROR(LEFT(Table1[[#This Row],[ratingOld]],SEARCH("|", Table1[[#This Row],[ratingOld]])-2), AVERAGE(Table1[Ratings]))</f>
        <v>4.1</v>
      </c>
      <c r="J2592" s="1" t="str">
        <f>IF(Table1[[#This Row],[numBuyers]]&lt;&gt;"None",LEFT(Table1[[#This Row],[numBuyers]],SEARCH(" ",Table1[[#This Row],[numBuyers]])-1), "None")</f>
        <v>2.1k</v>
      </c>
      <c r="K2592" s="1" t="str">
        <f>IFERROR(LEFT(Table1[[#This Row],[Column1]],SEARCH("k", Table1[[#This Row],[Column1]])-1), 0)</f>
        <v>2.1</v>
      </c>
      <c r="L2592" s="16">
        <f>IF(Table1[[#This Row],[Column2]]=0, Table1[[#This Row],[Column1]], Table1[[#This Row],[Column2]]*1000)</f>
        <v>2100</v>
      </c>
      <c r="M2592" s="14" t="str">
        <f>IFERROR(MID(Table1[[#This Row],[price]],SEARCH("¹",Table1[[#This Row],[price]])+1, 10), MID(Table1[[#This Row],[price]],SEARCH("Rs. ",Table1[[#This Row],[price]])+4, 10))</f>
        <v>959</v>
      </c>
      <c r="N2592" s="6" t="str">
        <f>IF(ISNUMBER(SEARCH("Men", Table1[[#This Row],[name]])), "Men", "Women")</f>
        <v>Men</v>
      </c>
      <c r="O2592" s="6"/>
      <c r="P2592" s="6"/>
    </row>
    <row r="2593" spans="1:16" ht="19.8" customHeight="1" x14ac:dyDescent="0.3">
      <c r="A2593" t="s">
        <v>1789</v>
      </c>
      <c r="B2593" t="s">
        <v>1790</v>
      </c>
      <c r="C2593" t="s">
        <v>1791</v>
      </c>
      <c r="D2593" t="s">
        <v>1770</v>
      </c>
      <c r="E2593" t="s">
        <v>1792</v>
      </c>
      <c r="F2593" t="s">
        <v>21</v>
      </c>
      <c r="G2593" s="1" t="s">
        <v>9338</v>
      </c>
      <c r="H2593" t="s">
        <v>2862</v>
      </c>
      <c r="I2593" s="10" t="str">
        <f>IFERROR(LEFT(Table1[[#This Row],[ratingOld]],SEARCH("|", Table1[[#This Row],[ratingOld]])-2), AVERAGE(Table1[Ratings]))</f>
        <v>4.5</v>
      </c>
      <c r="J2593" s="1" t="str">
        <f>IF(Table1[[#This Row],[numBuyers]]&lt;&gt;"None",LEFT(Table1[[#This Row],[numBuyers]],SEARCH(" ",Table1[[#This Row],[numBuyers]])-1), "None")</f>
        <v>365</v>
      </c>
      <c r="K2593" s="1">
        <f>IFERROR(LEFT(Table1[[#This Row],[Column1]],SEARCH("k", Table1[[#This Row],[Column1]])-1), 0)</f>
        <v>0</v>
      </c>
      <c r="L2593" s="16" t="str">
        <f>IF(Table1[[#This Row],[Column2]]=0, Table1[[#This Row],[Column1]], Table1[[#This Row],[Column2]]*1000)</f>
        <v>365</v>
      </c>
      <c r="M2593" s="14" t="str">
        <f>IFERROR(MID(Table1[[#This Row],[price]],SEARCH("¹",Table1[[#This Row],[price]])+1, 10), MID(Table1[[#This Row],[price]],SEARCH("Rs. ",Table1[[#This Row],[price]])+4, 10))</f>
        <v>328</v>
      </c>
      <c r="N2593" s="6" t="str">
        <f>IF(ISNUMBER(SEARCH("Men", Table1[[#This Row],[name]])), "Men", "Women")</f>
        <v>Women</v>
      </c>
      <c r="O2593" s="6"/>
      <c r="P2593" s="6"/>
    </row>
    <row r="2594" spans="1:16" ht="19.8" customHeight="1" x14ac:dyDescent="0.3">
      <c r="A2594" t="s">
        <v>9339</v>
      </c>
      <c r="B2594" t="s">
        <v>9340</v>
      </c>
      <c r="C2594" t="s">
        <v>9341</v>
      </c>
      <c r="D2594" t="s">
        <v>459</v>
      </c>
      <c r="E2594" t="s">
        <v>9342</v>
      </c>
      <c r="F2594" s="1" t="s">
        <v>8539</v>
      </c>
      <c r="G2594" s="1" t="s">
        <v>9343</v>
      </c>
      <c r="H2594" t="s">
        <v>9344</v>
      </c>
      <c r="I2594" s="10" t="str">
        <f>IFERROR(LEFT(Table1[[#This Row],[ratingOld]],SEARCH("|", Table1[[#This Row],[ratingOld]])-2), AVERAGE(Table1[Ratings]))</f>
        <v>3.9</v>
      </c>
      <c r="J2594" s="1" t="str">
        <f>IF(Table1[[#This Row],[numBuyers]]&lt;&gt;"None",LEFT(Table1[[#This Row],[numBuyers]],SEARCH(" ",Table1[[#This Row],[numBuyers]])-1), "None")</f>
        <v>12.8k</v>
      </c>
      <c r="K2594" s="1" t="str">
        <f>IFERROR(LEFT(Table1[[#This Row],[Column1]],SEARCH("k", Table1[[#This Row],[Column1]])-1), 0)</f>
        <v>12.8</v>
      </c>
      <c r="L2594" s="16">
        <f>IF(Table1[[#This Row],[Column2]]=0, Table1[[#This Row],[Column1]], Table1[[#This Row],[Column2]]*1000)</f>
        <v>12800</v>
      </c>
      <c r="M2594" s="14" t="str">
        <f>IFERROR(MID(Table1[[#This Row],[price]],SEARCH("¹",Table1[[#This Row],[price]])+1, 10), MID(Table1[[#This Row],[price]],SEARCH("Rs. ",Table1[[#This Row],[price]])+4, 10))</f>
        <v>398</v>
      </c>
      <c r="N2594" s="6" t="str">
        <f>IF(ISNUMBER(SEARCH("Men", Table1[[#This Row],[name]])), "Men", "Women")</f>
        <v>Women</v>
      </c>
      <c r="O2594" s="6"/>
      <c r="P2594" s="6"/>
    </row>
    <row r="2595" spans="1:16" ht="19.8" customHeight="1" x14ac:dyDescent="0.3">
      <c r="A2595" t="s">
        <v>691</v>
      </c>
      <c r="B2595" t="s">
        <v>1799</v>
      </c>
      <c r="C2595" t="s">
        <v>1800</v>
      </c>
      <c r="D2595" t="s">
        <v>254</v>
      </c>
      <c r="E2595" t="s">
        <v>1801</v>
      </c>
      <c r="F2595" t="s">
        <v>21</v>
      </c>
      <c r="G2595" s="1" t="s">
        <v>1802</v>
      </c>
      <c r="H2595" t="s">
        <v>1803</v>
      </c>
      <c r="I2595" s="10" t="str">
        <f>IFERROR(LEFT(Table1[[#This Row],[ratingOld]],SEARCH("|", Table1[[#This Row],[ratingOld]])-2), AVERAGE(Table1[Ratings]))</f>
        <v>4.5</v>
      </c>
      <c r="J2595" s="1" t="str">
        <f>IF(Table1[[#This Row],[numBuyers]]&lt;&gt;"None",LEFT(Table1[[#This Row],[numBuyers]],SEARCH(" ",Table1[[#This Row],[numBuyers]])-1), "None")</f>
        <v>5.1k</v>
      </c>
      <c r="K2595" s="1" t="str">
        <f>IFERROR(LEFT(Table1[[#This Row],[Column1]],SEARCH("k", Table1[[#This Row],[Column1]])-1), 0)</f>
        <v>5.1</v>
      </c>
      <c r="L2595" s="16">
        <f>IF(Table1[[#This Row],[Column2]]=0, Table1[[#This Row],[Column1]], Table1[[#This Row],[Column2]]*1000)</f>
        <v>5100</v>
      </c>
      <c r="M2595" s="14" t="str">
        <f>IFERROR(MID(Table1[[#This Row],[price]],SEARCH("¹",Table1[[#This Row],[price]])+1, 10), MID(Table1[[#This Row],[price]],SEARCH("Rs. ",Table1[[#This Row],[price]])+4, 10))</f>
        <v>521</v>
      </c>
      <c r="N2595" s="6" t="str">
        <f>IF(ISNUMBER(SEARCH("Men", Table1[[#This Row],[name]])), "Men", "Women")</f>
        <v>Women</v>
      </c>
      <c r="O2595" s="6"/>
      <c r="P2595" s="6"/>
    </row>
    <row r="2596" spans="1:16" ht="19.8" customHeight="1" x14ac:dyDescent="0.3">
      <c r="A2596" t="s">
        <v>1995</v>
      </c>
      <c r="B2596" t="s">
        <v>9345</v>
      </c>
      <c r="C2596" t="s">
        <v>5017</v>
      </c>
      <c r="D2596" t="s">
        <v>106</v>
      </c>
      <c r="E2596" s="1" t="s">
        <v>9346</v>
      </c>
      <c r="F2596" t="s">
        <v>21</v>
      </c>
      <c r="G2596" s="1" t="s">
        <v>9347</v>
      </c>
      <c r="H2596" t="s">
        <v>5276</v>
      </c>
      <c r="I2596" s="10" t="str">
        <f>IFERROR(LEFT(Table1[[#This Row],[ratingOld]],SEARCH("|", Table1[[#This Row],[ratingOld]])-2), AVERAGE(Table1[Ratings]))</f>
        <v>4.3</v>
      </c>
      <c r="J2596" s="1" t="str">
        <f>IF(Table1[[#This Row],[numBuyers]]&lt;&gt;"None",LEFT(Table1[[#This Row],[numBuyers]],SEARCH(" ",Table1[[#This Row],[numBuyers]])-1), "None")</f>
        <v>4.8k</v>
      </c>
      <c r="K2596" s="1" t="str">
        <f>IFERROR(LEFT(Table1[[#This Row],[Column1]],SEARCH("k", Table1[[#This Row],[Column1]])-1), 0)</f>
        <v>4.8</v>
      </c>
      <c r="L2596" s="16">
        <f>IF(Table1[[#This Row],[Column2]]=0, Table1[[#This Row],[Column1]], Table1[[#This Row],[Column2]]*1000)</f>
        <v>4800</v>
      </c>
      <c r="M2596" s="14" t="str">
        <f>IFERROR(MID(Table1[[#This Row],[price]],SEARCH("¹",Table1[[#This Row],[price]])+1, 10), MID(Table1[[#This Row],[price]],SEARCH("Rs. ",Table1[[#This Row],[price]])+4, 10))</f>
        <v>275</v>
      </c>
      <c r="N2596" s="6" t="str">
        <f>IF(ISNUMBER(SEARCH("Men", Table1[[#This Row],[name]])), "Men", "Women")</f>
        <v>Women</v>
      </c>
      <c r="O2596" s="6"/>
      <c r="P2596" s="6"/>
    </row>
    <row r="2597" spans="1:16" ht="19.8" hidden="1" customHeight="1" x14ac:dyDescent="0.3">
      <c r="A2597" t="s">
        <v>8035</v>
      </c>
      <c r="B2597" t="s">
        <v>9348</v>
      </c>
      <c r="C2597" t="s">
        <v>377</v>
      </c>
      <c r="D2597" t="s">
        <v>6136</v>
      </c>
      <c r="E2597" s="1" t="s">
        <v>9349</v>
      </c>
      <c r="F2597" t="s">
        <v>3237</v>
      </c>
      <c r="G2597" t="s">
        <v>21</v>
      </c>
      <c r="H2597" t="s">
        <v>21</v>
      </c>
      <c r="I2597" s="1" t="str">
        <f ca="1">IFERROR(LEFT(Table1[[#This Row],[ratingOld]],SEARCH("|", Table1[[#This Row],[ratingOld]])-2), AVERAGE(Table1[Ratings]))</f>
        <v>4.4</v>
      </c>
      <c r="J2597" s="1" t="str">
        <f>IF(Table1[[#This Row],[numBuyers]]&lt;&gt;"None",LEFT(Table1[[#This Row],[numBuyers]],SEARCH(" ",Table1[[#This Row],[numBuyers]])-1), "None")</f>
        <v>None</v>
      </c>
      <c r="K2597" s="1">
        <f>IFERROR(LEFT(Table1[[#This Row],[Column1]],SEARCH("k", Table1[[#This Row],[Column1]])-1), 0)</f>
        <v>0</v>
      </c>
      <c r="L2597" s="6" t="str">
        <f>IF(Table1[[#This Row],[Column2]]=0, Table1[[#This Row],[Column1]], Table1[[#This Row],[Column2]]*1000)</f>
        <v>None</v>
      </c>
      <c r="M2597" s="6" t="str">
        <f>IFERROR(MID(Table1[[#This Row],[price]],SEARCH("¹",Table1[[#This Row],[price]])+1, 10), MID(Table1[[#This Row],[price]],SEARCH("Rs. ",Table1[[#This Row],[price]])+4, 10))</f>
        <v>899</v>
      </c>
      <c r="N2597" s="6" t="str">
        <f>IF(ISNUMBER(SEARCH("Men", Table1[[#This Row],[name]])), "Men", "Women")</f>
        <v>Women</v>
      </c>
      <c r="O2597" s="6" t="str">
        <f>TRIM(RIGHT(SUBSTITUTE(Table1[[#This Row],[name]], " ", REPT(" ", 100)), 100))</f>
        <v>Kurta</v>
      </c>
      <c r="P259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Pink</v>
      </c>
    </row>
    <row r="2598" spans="1:16" ht="19.8" customHeight="1" x14ac:dyDescent="0.3">
      <c r="A2598" t="s">
        <v>133</v>
      </c>
      <c r="B2598" t="s">
        <v>9350</v>
      </c>
      <c r="C2598" t="s">
        <v>9351</v>
      </c>
      <c r="D2598" t="s">
        <v>300</v>
      </c>
      <c r="E2598" s="1" t="s">
        <v>9352</v>
      </c>
      <c r="F2598" t="s">
        <v>3237</v>
      </c>
      <c r="G2598" s="1" t="s">
        <v>9353</v>
      </c>
      <c r="H2598" t="s">
        <v>1035</v>
      </c>
      <c r="I2598" s="10" t="str">
        <f>IFERROR(LEFT(Table1[[#This Row],[ratingOld]],SEARCH("|", Table1[[#This Row],[ratingOld]])-2), AVERAGE(Table1[Ratings]))</f>
        <v>4.3</v>
      </c>
      <c r="J2598" s="1" t="str">
        <f>IF(Table1[[#This Row],[numBuyers]]&lt;&gt;"None",LEFT(Table1[[#This Row],[numBuyers]],SEARCH(" ",Table1[[#This Row],[numBuyers]])-1), "None")</f>
        <v>29</v>
      </c>
      <c r="K2598" s="1">
        <f>IFERROR(LEFT(Table1[[#This Row],[Column1]],SEARCH("k", Table1[[#This Row],[Column1]])-1), 0)</f>
        <v>0</v>
      </c>
      <c r="L2598" s="16" t="str">
        <f>IF(Table1[[#This Row],[Column2]]=0, Table1[[#This Row],[Column1]], Table1[[#This Row],[Column2]]*1000)</f>
        <v>29</v>
      </c>
      <c r="M2598" s="14" t="str">
        <f>IFERROR(MID(Table1[[#This Row],[price]],SEARCH("¹",Table1[[#This Row],[price]])+1, 10), MID(Table1[[#This Row],[price]],SEARCH("Rs. ",Table1[[#This Row],[price]])+4, 10))</f>
        <v>911</v>
      </c>
      <c r="N2598" s="6" t="str">
        <f>IF(ISNUMBER(SEARCH("Men", Table1[[#This Row],[name]])), "Men", "Women")</f>
        <v>Women</v>
      </c>
      <c r="O2598" s="6"/>
      <c r="P2598" s="6"/>
    </row>
    <row r="2599" spans="1:16" ht="19.8" customHeight="1" x14ac:dyDescent="0.3">
      <c r="A2599" t="s">
        <v>9354</v>
      </c>
      <c r="B2599" t="s">
        <v>9355</v>
      </c>
      <c r="C2599" t="s">
        <v>9356</v>
      </c>
      <c r="D2599" t="s">
        <v>708</v>
      </c>
      <c r="E2599" s="1" t="s">
        <v>9357</v>
      </c>
      <c r="F2599" s="1" t="s">
        <v>8298</v>
      </c>
      <c r="G2599" s="1" t="s">
        <v>9358</v>
      </c>
      <c r="H2599" t="s">
        <v>1465</v>
      </c>
      <c r="I2599" s="10" t="str">
        <f>IFERROR(LEFT(Table1[[#This Row],[ratingOld]],SEARCH("|", Table1[[#This Row],[ratingOld]])-2), AVERAGE(Table1[Ratings]))</f>
        <v>4.3</v>
      </c>
      <c r="J2599" s="1" t="str">
        <f>IF(Table1[[#This Row],[numBuyers]]&lt;&gt;"None",LEFT(Table1[[#This Row],[numBuyers]],SEARCH(" ",Table1[[#This Row],[numBuyers]])-1), "None")</f>
        <v>5.4k</v>
      </c>
      <c r="K2599" s="1" t="str">
        <f>IFERROR(LEFT(Table1[[#This Row],[Column1]],SEARCH("k", Table1[[#This Row],[Column1]])-1), 0)</f>
        <v>5.4</v>
      </c>
      <c r="L2599" s="16">
        <f>IF(Table1[[#This Row],[Column2]]=0, Table1[[#This Row],[Column1]], Table1[[#This Row],[Column2]]*1000)</f>
        <v>5400</v>
      </c>
      <c r="M2599" s="14" t="str">
        <f>IFERROR(MID(Table1[[#This Row],[price]],SEARCH("¹",Table1[[#This Row],[price]])+1, 10), MID(Table1[[#This Row],[price]],SEARCH("Rs. ",Table1[[#This Row],[price]])+4, 10))</f>
        <v>492</v>
      </c>
      <c r="N2599" s="6" t="str">
        <f>IF(ISNUMBER(SEARCH("Men", Table1[[#This Row],[name]])), "Men", "Women")</f>
        <v>Men</v>
      </c>
      <c r="O2599" s="6"/>
      <c r="P2599" s="6"/>
    </row>
    <row r="2600" spans="1:16" ht="19.8" customHeight="1" x14ac:dyDescent="0.3">
      <c r="A2600" t="s">
        <v>240</v>
      </c>
      <c r="B2600" t="s">
        <v>9359</v>
      </c>
      <c r="C2600" t="s">
        <v>6825</v>
      </c>
      <c r="D2600" t="s">
        <v>306</v>
      </c>
      <c r="E2600" t="s">
        <v>9360</v>
      </c>
      <c r="F2600" s="1" t="s">
        <v>9361</v>
      </c>
      <c r="G2600" s="1" t="s">
        <v>9362</v>
      </c>
      <c r="H2600" t="s">
        <v>1523</v>
      </c>
      <c r="I2600" s="10" t="str">
        <f>IFERROR(LEFT(Table1[[#This Row],[ratingOld]],SEARCH("|", Table1[[#This Row],[ratingOld]])-2), AVERAGE(Table1[Ratings]))</f>
        <v>4.1</v>
      </c>
      <c r="J2600" s="1" t="str">
        <f>IF(Table1[[#This Row],[numBuyers]]&lt;&gt;"None",LEFT(Table1[[#This Row],[numBuyers]],SEARCH(" ",Table1[[#This Row],[numBuyers]])-1), "None")</f>
        <v>8.8k</v>
      </c>
      <c r="K2600" s="1" t="str">
        <f>IFERROR(LEFT(Table1[[#This Row],[Column1]],SEARCH("k", Table1[[#This Row],[Column1]])-1), 0)</f>
        <v>8.8</v>
      </c>
      <c r="L2600" s="16">
        <f>IF(Table1[[#This Row],[Column2]]=0, Table1[[#This Row],[Column1]], Table1[[#This Row],[Column2]]*1000)</f>
        <v>8800</v>
      </c>
      <c r="M2600" s="14" t="str">
        <f>IFERROR(MID(Table1[[#This Row],[price]],SEARCH("¹",Table1[[#This Row],[price]])+1, 10), MID(Table1[[#This Row],[price]],SEARCH("Rs. ",Table1[[#This Row],[price]])+4, 10))</f>
        <v>272</v>
      </c>
      <c r="N2600" s="6" t="str">
        <f>IF(ISNUMBER(SEARCH("Men", Table1[[#This Row],[name]])), "Men", "Women")</f>
        <v>Men</v>
      </c>
      <c r="O2600" s="6"/>
      <c r="P2600" s="6"/>
    </row>
    <row r="2601" spans="1:16" ht="19.8" customHeight="1" x14ac:dyDescent="0.3">
      <c r="A2601" t="s">
        <v>651</v>
      </c>
      <c r="B2601" t="s">
        <v>652</v>
      </c>
      <c r="C2601" t="s">
        <v>653</v>
      </c>
      <c r="D2601" t="s">
        <v>526</v>
      </c>
      <c r="E2601" s="1" t="s">
        <v>654</v>
      </c>
      <c r="F2601" t="s">
        <v>655</v>
      </c>
      <c r="G2601" s="1" t="s">
        <v>656</v>
      </c>
      <c r="H2601" t="s">
        <v>657</v>
      </c>
      <c r="I2601" s="10" t="str">
        <f>IFERROR(LEFT(Table1[[#This Row],[ratingOld]],SEARCH("|", Table1[[#This Row],[ratingOld]])-2), AVERAGE(Table1[Ratings]))</f>
        <v>4.3</v>
      </c>
      <c r="J2601" s="1" t="str">
        <f>IF(Table1[[#This Row],[numBuyers]]&lt;&gt;"None",LEFT(Table1[[#This Row],[numBuyers]],SEARCH(" ",Table1[[#This Row],[numBuyers]])-1), "None")</f>
        <v>5.3k</v>
      </c>
      <c r="K2601" s="1" t="str">
        <f>IFERROR(LEFT(Table1[[#This Row],[Column1]],SEARCH("k", Table1[[#This Row],[Column1]])-1), 0)</f>
        <v>5.3</v>
      </c>
      <c r="L2601" s="16">
        <f>IF(Table1[[#This Row],[Column2]]=0, Table1[[#This Row],[Column1]], Table1[[#This Row],[Column2]]*1000)</f>
        <v>5300</v>
      </c>
      <c r="M2601" s="14" t="str">
        <f>IFERROR(MID(Table1[[#This Row],[price]],SEARCH("¹",Table1[[#This Row],[price]])+1, 10), MID(Table1[[#This Row],[price]],SEARCH("Rs. ",Table1[[#This Row],[price]])+4, 10))</f>
        <v>162</v>
      </c>
      <c r="N2601" s="6" t="str">
        <f>IF(ISNUMBER(SEARCH("Men", Table1[[#This Row],[name]])), "Men", "Women")</f>
        <v>Women</v>
      </c>
      <c r="O2601" s="6"/>
      <c r="P2601" s="6"/>
    </row>
    <row r="2602" spans="1:16" ht="19.8" customHeight="1" x14ac:dyDescent="0.3">
      <c r="A2602" t="s">
        <v>9363</v>
      </c>
      <c r="B2602" t="s">
        <v>9364</v>
      </c>
      <c r="C2602" t="s">
        <v>9365</v>
      </c>
      <c r="D2602" t="s">
        <v>163</v>
      </c>
      <c r="E2602" t="s">
        <v>9366</v>
      </c>
      <c r="F2602" s="1" t="s">
        <v>9367</v>
      </c>
      <c r="G2602" s="1" t="s">
        <v>9368</v>
      </c>
      <c r="H2602" t="s">
        <v>9369</v>
      </c>
      <c r="I2602" s="10" t="str">
        <f>IFERROR(LEFT(Table1[[#This Row],[ratingOld]],SEARCH("|", Table1[[#This Row],[ratingOld]])-2), AVERAGE(Table1[Ratings]))</f>
        <v>4.3</v>
      </c>
      <c r="J2602" s="1" t="str">
        <f>IF(Table1[[#This Row],[numBuyers]]&lt;&gt;"None",LEFT(Table1[[#This Row],[numBuyers]],SEARCH(" ",Table1[[#This Row],[numBuyers]])-1), "None")</f>
        <v>8.1k</v>
      </c>
      <c r="K2602" s="1" t="str">
        <f>IFERROR(LEFT(Table1[[#This Row],[Column1]],SEARCH("k", Table1[[#This Row],[Column1]])-1), 0)</f>
        <v>8.1</v>
      </c>
      <c r="L2602" s="16">
        <f>IF(Table1[[#This Row],[Column2]]=0, Table1[[#This Row],[Column1]], Table1[[#This Row],[Column2]]*1000)</f>
        <v>8100</v>
      </c>
      <c r="M2602" s="14" t="str">
        <f>IFERROR(MID(Table1[[#This Row],[price]],SEARCH("¹",Table1[[#This Row],[price]])+1, 10), MID(Table1[[#This Row],[price]],SEARCH("Rs. ",Table1[[#This Row],[price]])+4, 10))</f>
        <v>767</v>
      </c>
      <c r="N2602" s="6" t="str">
        <f>IF(ISNUMBER(SEARCH("Men", Table1[[#This Row],[name]])), "Men", "Women")</f>
        <v>Women</v>
      </c>
      <c r="O2602" s="6"/>
      <c r="P2602" s="6"/>
    </row>
    <row r="2603" spans="1:16" ht="19.8" customHeight="1" x14ac:dyDescent="0.3">
      <c r="A2603" t="s">
        <v>7809</v>
      </c>
      <c r="B2603" t="s">
        <v>9370</v>
      </c>
      <c r="C2603" t="s">
        <v>9371</v>
      </c>
      <c r="D2603" t="s">
        <v>1578</v>
      </c>
      <c r="E2603" s="1" t="s">
        <v>9372</v>
      </c>
      <c r="F2603" t="s">
        <v>3237</v>
      </c>
      <c r="G2603" s="1" t="s">
        <v>9373</v>
      </c>
      <c r="H2603" t="s">
        <v>5658</v>
      </c>
      <c r="I2603" s="10" t="str">
        <f>IFERROR(LEFT(Table1[[#This Row],[ratingOld]],SEARCH("|", Table1[[#This Row],[ratingOld]])-2), AVERAGE(Table1[Ratings]))</f>
        <v>4.1</v>
      </c>
      <c r="J2603" s="1" t="str">
        <f>IF(Table1[[#This Row],[numBuyers]]&lt;&gt;"None",LEFT(Table1[[#This Row],[numBuyers]],SEARCH(" ",Table1[[#This Row],[numBuyers]])-1), "None")</f>
        <v>258</v>
      </c>
      <c r="K2603" s="1">
        <f>IFERROR(LEFT(Table1[[#This Row],[Column1]],SEARCH("k", Table1[[#This Row],[Column1]])-1), 0)</f>
        <v>0</v>
      </c>
      <c r="L2603" s="16" t="str">
        <f>IF(Table1[[#This Row],[Column2]]=0, Table1[[#This Row],[Column1]], Table1[[#This Row],[Column2]]*1000)</f>
        <v>258</v>
      </c>
      <c r="M2603" s="14" t="str">
        <f>IFERROR(MID(Table1[[#This Row],[price]],SEARCH("¹",Table1[[#This Row],[price]])+1, 10), MID(Table1[[#This Row],[price]],SEARCH("Rs. ",Table1[[#This Row],[price]])+4, 10))</f>
        <v>945</v>
      </c>
      <c r="N2603" s="6" t="str">
        <f>IF(ISNUMBER(SEARCH("Men", Table1[[#This Row],[name]])), "Men", "Women")</f>
        <v>Women</v>
      </c>
      <c r="O2603" s="6"/>
      <c r="P2603" s="6"/>
    </row>
    <row r="2604" spans="1:16" ht="19.8" customHeight="1" x14ac:dyDescent="0.3">
      <c r="A2604" t="s">
        <v>7820</v>
      </c>
      <c r="B2604" t="s">
        <v>9374</v>
      </c>
      <c r="C2604" t="s">
        <v>9375</v>
      </c>
      <c r="D2604" t="s">
        <v>2812</v>
      </c>
      <c r="E2604" s="1" t="s">
        <v>9376</v>
      </c>
      <c r="F2604" s="1" t="s">
        <v>9377</v>
      </c>
      <c r="G2604" s="1" t="s">
        <v>9378</v>
      </c>
      <c r="H2604" t="s">
        <v>3483</v>
      </c>
      <c r="I2604" s="10" t="str">
        <f>IFERROR(LEFT(Table1[[#This Row],[ratingOld]],SEARCH("|", Table1[[#This Row],[ratingOld]])-2), AVERAGE(Table1[Ratings]))</f>
        <v>4.2</v>
      </c>
      <c r="J2604" s="1" t="str">
        <f>IF(Table1[[#This Row],[numBuyers]]&lt;&gt;"None",LEFT(Table1[[#This Row],[numBuyers]],SEARCH(" ",Table1[[#This Row],[numBuyers]])-1), "None")</f>
        <v>371</v>
      </c>
      <c r="K2604" s="1">
        <f>IFERROR(LEFT(Table1[[#This Row],[Column1]],SEARCH("k", Table1[[#This Row],[Column1]])-1), 0)</f>
        <v>0</v>
      </c>
      <c r="L2604" s="16" t="str">
        <f>IF(Table1[[#This Row],[Column2]]=0, Table1[[#This Row],[Column1]], Table1[[#This Row],[Column2]]*1000)</f>
        <v>371</v>
      </c>
      <c r="M2604" s="14" t="str">
        <f>IFERROR(MID(Table1[[#This Row],[price]],SEARCH("¹",Table1[[#This Row],[price]])+1, 10), MID(Table1[[#This Row],[price]],SEARCH("Rs. ",Table1[[#This Row],[price]])+4, 10))</f>
        <v>1517</v>
      </c>
      <c r="N2604" s="6" t="str">
        <f>IF(ISNUMBER(SEARCH("Men", Table1[[#This Row],[name]])), "Men", "Women")</f>
        <v>Women</v>
      </c>
      <c r="O2604" s="6"/>
      <c r="P2604" s="6"/>
    </row>
    <row r="2605" spans="1:16" ht="19.8" customHeight="1" x14ac:dyDescent="0.3">
      <c r="A2605" t="s">
        <v>1810</v>
      </c>
      <c r="B2605" t="s">
        <v>1811</v>
      </c>
      <c r="C2605" t="s">
        <v>187</v>
      </c>
      <c r="D2605" t="s">
        <v>1812</v>
      </c>
      <c r="E2605" s="1" t="s">
        <v>1813</v>
      </c>
      <c r="F2605" s="1" t="s">
        <v>1814</v>
      </c>
      <c r="G2605" s="1" t="s">
        <v>1815</v>
      </c>
      <c r="H2605" t="s">
        <v>1809</v>
      </c>
      <c r="I2605" s="10" t="str">
        <f>IFERROR(LEFT(Table1[[#This Row],[ratingOld]],SEARCH("|", Table1[[#This Row],[ratingOld]])-2), AVERAGE(Table1[Ratings]))</f>
        <v>4.4</v>
      </c>
      <c r="J2605" s="1" t="str">
        <f>IF(Table1[[#This Row],[numBuyers]]&lt;&gt;"None",LEFT(Table1[[#This Row],[numBuyers]],SEARCH(" ",Table1[[#This Row],[numBuyers]])-1), "None")</f>
        <v>118</v>
      </c>
      <c r="K2605" s="1">
        <f>IFERROR(LEFT(Table1[[#This Row],[Column1]],SEARCH("k", Table1[[#This Row],[Column1]])-1), 0)</f>
        <v>0</v>
      </c>
      <c r="L2605" s="16" t="str">
        <f>IF(Table1[[#This Row],[Column2]]=0, Table1[[#This Row],[Column1]], Table1[[#This Row],[Column2]]*1000)</f>
        <v>118</v>
      </c>
      <c r="M2605" s="14" t="str">
        <f>IFERROR(MID(Table1[[#This Row],[price]],SEARCH("¹",Table1[[#This Row],[price]])+1, 10), MID(Table1[[#This Row],[price]],SEARCH("Rs. ",Table1[[#This Row],[price]])+4, 10))</f>
        <v>1599</v>
      </c>
      <c r="N2605" s="6" t="str">
        <f>IF(ISNUMBER(SEARCH("Men", Table1[[#This Row],[name]])), "Men", "Women")</f>
        <v>Women</v>
      </c>
      <c r="O2605" s="6"/>
      <c r="P2605" s="6"/>
    </row>
    <row r="2606" spans="1:16" ht="19.8" customHeight="1" x14ac:dyDescent="0.3">
      <c r="A2606" t="s">
        <v>9379</v>
      </c>
      <c r="B2606" t="s">
        <v>9380</v>
      </c>
      <c r="C2606" t="s">
        <v>1964</v>
      </c>
      <c r="D2606" t="s">
        <v>21</v>
      </c>
      <c r="E2606" s="1" t="s">
        <v>9381</v>
      </c>
      <c r="F2606" s="1" t="s">
        <v>9382</v>
      </c>
      <c r="G2606" s="1" t="s">
        <v>116</v>
      </c>
      <c r="H2606" t="s">
        <v>117</v>
      </c>
      <c r="I2606" s="10" t="str">
        <f>IFERROR(LEFT(Table1[[#This Row],[ratingOld]],SEARCH("|", Table1[[#This Row],[ratingOld]])-2), AVERAGE(Table1[Ratings]))</f>
        <v>3.7</v>
      </c>
      <c r="J2606" s="1" t="str">
        <f>IF(Table1[[#This Row],[numBuyers]]&lt;&gt;"None",LEFT(Table1[[#This Row],[numBuyers]],SEARCH(" ",Table1[[#This Row],[numBuyers]])-1), "None")</f>
        <v>3</v>
      </c>
      <c r="K2606" s="1">
        <f>IFERROR(LEFT(Table1[[#This Row],[Column1]],SEARCH("k", Table1[[#This Row],[Column1]])-1), 0)</f>
        <v>0</v>
      </c>
      <c r="L2606" s="16" t="str">
        <f>IF(Table1[[#This Row],[Column2]]=0, Table1[[#This Row],[Column1]], Table1[[#This Row],[Column2]]*1000)</f>
        <v>3</v>
      </c>
      <c r="M2606" s="14" t="str">
        <f>IFERROR(MID(Table1[[#This Row],[price]],SEARCH("¹",Table1[[#This Row],[price]])+1, 10), MID(Table1[[#This Row],[price]],SEARCH("Rs. ",Table1[[#This Row],[price]])+4, 10))</f>
        <v>1299</v>
      </c>
      <c r="N2606" s="6" t="str">
        <f>IF(ISNUMBER(SEARCH("Men", Table1[[#This Row],[name]])), "Men", "Women")</f>
        <v>Women</v>
      </c>
      <c r="O2606" s="6"/>
      <c r="P2606" s="6"/>
    </row>
    <row r="2607" spans="1:16" ht="19.8" customHeight="1" x14ac:dyDescent="0.3">
      <c r="A2607" t="s">
        <v>3201</v>
      </c>
      <c r="B2607" t="s">
        <v>9383</v>
      </c>
      <c r="C2607" t="s">
        <v>8042</v>
      </c>
      <c r="D2607" t="s">
        <v>235</v>
      </c>
      <c r="E2607" s="1" t="s">
        <v>9384</v>
      </c>
      <c r="F2607" t="s">
        <v>3237</v>
      </c>
      <c r="G2607" s="1" t="s">
        <v>9385</v>
      </c>
      <c r="H2607" t="s">
        <v>1395</v>
      </c>
      <c r="I2607" s="10" t="str">
        <f>IFERROR(LEFT(Table1[[#This Row],[ratingOld]],SEARCH("|", Table1[[#This Row],[ratingOld]])-2), AVERAGE(Table1[Ratings]))</f>
        <v>4.2</v>
      </c>
      <c r="J2607" s="1" t="str">
        <f>IF(Table1[[#This Row],[numBuyers]]&lt;&gt;"None",LEFT(Table1[[#This Row],[numBuyers]],SEARCH(" ",Table1[[#This Row],[numBuyers]])-1), "None")</f>
        <v>1.9k</v>
      </c>
      <c r="K2607" s="1" t="str">
        <f>IFERROR(LEFT(Table1[[#This Row],[Column1]],SEARCH("k", Table1[[#This Row],[Column1]])-1), 0)</f>
        <v>1.9</v>
      </c>
      <c r="L2607" s="16">
        <f>IF(Table1[[#This Row],[Column2]]=0, Table1[[#This Row],[Column1]], Table1[[#This Row],[Column2]]*1000)</f>
        <v>1900</v>
      </c>
      <c r="M2607" s="14" t="str">
        <f>IFERROR(MID(Table1[[#This Row],[price]],SEARCH("¹",Table1[[#This Row],[price]])+1, 10), MID(Table1[[#This Row],[price]],SEARCH("Rs. ",Table1[[#This Row],[price]])+4, 10))</f>
        <v>1294</v>
      </c>
      <c r="N2607" s="6" t="str">
        <f>IF(ISNUMBER(SEARCH("Men", Table1[[#This Row],[name]])), "Men", "Women")</f>
        <v>Men</v>
      </c>
      <c r="O2607" s="6"/>
      <c r="P2607" s="6"/>
    </row>
    <row r="2608" spans="1:16" ht="19.8" hidden="1" customHeight="1" x14ac:dyDescent="0.3">
      <c r="A2608" t="s">
        <v>8015</v>
      </c>
      <c r="B2608" t="s">
        <v>9386</v>
      </c>
      <c r="C2608" t="s">
        <v>187</v>
      </c>
      <c r="D2608" t="s">
        <v>1684</v>
      </c>
      <c r="E2608" s="1" t="s">
        <v>9387</v>
      </c>
      <c r="F2608" t="s">
        <v>3237</v>
      </c>
      <c r="G2608" t="s">
        <v>21</v>
      </c>
      <c r="H2608" t="s">
        <v>21</v>
      </c>
      <c r="I2608" s="1" t="str">
        <f ca="1">IFERROR(LEFT(Table1[[#This Row],[ratingOld]],SEARCH("|", Table1[[#This Row],[ratingOld]])-2), AVERAGE(Table1[Ratings]))</f>
        <v>4.4</v>
      </c>
      <c r="J2608" s="1" t="str">
        <f>IF(Table1[[#This Row],[numBuyers]]&lt;&gt;"None",LEFT(Table1[[#This Row],[numBuyers]],SEARCH(" ",Table1[[#This Row],[numBuyers]])-1), "None")</f>
        <v>None</v>
      </c>
      <c r="K2608" s="1">
        <f>IFERROR(LEFT(Table1[[#This Row],[Column1]],SEARCH("k", Table1[[#This Row],[Column1]])-1), 0)</f>
        <v>0</v>
      </c>
      <c r="L2608" s="6" t="str">
        <f>IF(Table1[[#This Row],[Column2]]=0, Table1[[#This Row],[Column1]], Table1[[#This Row],[Column2]]*1000)</f>
        <v>None</v>
      </c>
      <c r="M2608" s="6" t="str">
        <f>IFERROR(MID(Table1[[#This Row],[price]],SEARCH("¹",Table1[[#This Row],[price]])+1, 10), MID(Table1[[#This Row],[price]],SEARCH("Rs. ",Table1[[#This Row],[price]])+4, 10))</f>
        <v>1599</v>
      </c>
      <c r="N2608" s="6" t="str">
        <f>IF(ISNUMBER(SEARCH("Men", Table1[[#This Row],[name]])), "Men", "Women")</f>
        <v>Women</v>
      </c>
      <c r="O2608" s="6" t="str">
        <f>TRIM(RIGHT(SUBSTITUTE(Table1[[#This Row],[name]], " ", REPT(" ", 100)), 100))</f>
        <v>Dupatta</v>
      </c>
      <c r="P260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609" spans="1:16" ht="19.8" customHeight="1" x14ac:dyDescent="0.3">
      <c r="A2609" t="s">
        <v>7809</v>
      </c>
      <c r="B2609" t="s">
        <v>9388</v>
      </c>
      <c r="C2609" t="s">
        <v>3974</v>
      </c>
      <c r="D2609" t="s">
        <v>9389</v>
      </c>
      <c r="E2609" s="1" t="s">
        <v>9390</v>
      </c>
      <c r="F2609" t="s">
        <v>3237</v>
      </c>
      <c r="G2609" s="1" t="s">
        <v>9391</v>
      </c>
      <c r="H2609" t="s">
        <v>3991</v>
      </c>
      <c r="I2609" s="10" t="str">
        <f>IFERROR(LEFT(Table1[[#This Row],[ratingOld]],SEARCH("|", Table1[[#This Row],[ratingOld]])-2), AVERAGE(Table1[Ratings]))</f>
        <v>3.8</v>
      </c>
      <c r="J2609" s="1" t="str">
        <f>IF(Table1[[#This Row],[numBuyers]]&lt;&gt;"None",LEFT(Table1[[#This Row],[numBuyers]],SEARCH(" ",Table1[[#This Row],[numBuyers]])-1), "None")</f>
        <v>52</v>
      </c>
      <c r="K2609" s="1">
        <f>IFERROR(LEFT(Table1[[#This Row],[Column1]],SEARCH("k", Table1[[#This Row],[Column1]])-1), 0)</f>
        <v>0</v>
      </c>
      <c r="L2609" s="16" t="str">
        <f>IF(Table1[[#This Row],[Column2]]=0, Table1[[#This Row],[Column1]], Table1[[#This Row],[Column2]]*1000)</f>
        <v>52</v>
      </c>
      <c r="M2609" s="14" t="str">
        <f>IFERROR(MID(Table1[[#This Row],[price]],SEARCH("¹",Table1[[#This Row],[price]])+1, 10), MID(Table1[[#This Row],[price]],SEARCH("Rs. ",Table1[[#This Row],[price]])+4, 10))</f>
        <v>597</v>
      </c>
      <c r="N2609" s="6" t="str">
        <f>IF(ISNUMBER(SEARCH("Men", Table1[[#This Row],[name]])), "Men", "Women")</f>
        <v>Women</v>
      </c>
      <c r="O2609" s="6"/>
      <c r="P2609" s="6"/>
    </row>
    <row r="2610" spans="1:16" ht="19.8" customHeight="1" x14ac:dyDescent="0.3">
      <c r="A2610" t="s">
        <v>7872</v>
      </c>
      <c r="B2610" t="s">
        <v>9392</v>
      </c>
      <c r="C2610" t="s">
        <v>8973</v>
      </c>
      <c r="D2610" t="s">
        <v>230</v>
      </c>
      <c r="E2610" s="1" t="s">
        <v>9393</v>
      </c>
      <c r="F2610" t="s">
        <v>3237</v>
      </c>
      <c r="G2610" s="1" t="s">
        <v>3032</v>
      </c>
      <c r="H2610" t="s">
        <v>572</v>
      </c>
      <c r="I2610" s="10" t="str">
        <f>IFERROR(LEFT(Table1[[#This Row],[ratingOld]],SEARCH("|", Table1[[#This Row],[ratingOld]])-2), AVERAGE(Table1[Ratings]))</f>
        <v>4.1</v>
      </c>
      <c r="J2610" s="1" t="str">
        <f>IF(Table1[[#This Row],[numBuyers]]&lt;&gt;"None",LEFT(Table1[[#This Row],[numBuyers]],SEARCH(" ",Table1[[#This Row],[numBuyers]])-1), "None")</f>
        <v>2.3k</v>
      </c>
      <c r="K2610" s="1" t="str">
        <f>IFERROR(LEFT(Table1[[#This Row],[Column1]],SEARCH("k", Table1[[#This Row],[Column1]])-1), 0)</f>
        <v>2.3</v>
      </c>
      <c r="L2610" s="16">
        <f>IF(Table1[[#This Row],[Column2]]=0, Table1[[#This Row],[Column1]], Table1[[#This Row],[Column2]]*1000)</f>
        <v>2300</v>
      </c>
      <c r="M2610" s="14" t="str">
        <f>IFERROR(MID(Table1[[#This Row],[price]],SEARCH("¹",Table1[[#This Row],[price]])+1, 10), MID(Table1[[#This Row],[price]],SEARCH("Rs. ",Table1[[#This Row],[price]])+4, 10))</f>
        <v>1549</v>
      </c>
      <c r="N2610" s="6" t="str">
        <f>IF(ISNUMBER(SEARCH("Men", Table1[[#This Row],[name]])), "Men", "Women")</f>
        <v>Men</v>
      </c>
      <c r="O2610" s="6"/>
      <c r="P2610" s="6"/>
    </row>
    <row r="2611" spans="1:16" ht="19.8" customHeight="1" x14ac:dyDescent="0.3">
      <c r="A2611" t="s">
        <v>7922</v>
      </c>
      <c r="B2611" t="s">
        <v>9394</v>
      </c>
      <c r="C2611" t="s">
        <v>3452</v>
      </c>
      <c r="D2611" t="s">
        <v>300</v>
      </c>
      <c r="E2611" s="1" t="s">
        <v>9395</v>
      </c>
      <c r="F2611" t="s">
        <v>3237</v>
      </c>
      <c r="G2611" s="1" t="s">
        <v>9396</v>
      </c>
      <c r="H2611" t="s">
        <v>2361</v>
      </c>
      <c r="I2611" s="10" t="str">
        <f>IFERROR(LEFT(Table1[[#This Row],[ratingOld]],SEARCH("|", Table1[[#This Row],[ratingOld]])-2), AVERAGE(Table1[Ratings]))</f>
        <v>4.3</v>
      </c>
      <c r="J2611" s="1" t="str">
        <f>IF(Table1[[#This Row],[numBuyers]]&lt;&gt;"None",LEFT(Table1[[#This Row],[numBuyers]],SEARCH(" ",Table1[[#This Row],[numBuyers]])-1), "None")</f>
        <v>7.2k</v>
      </c>
      <c r="K2611" s="1" t="str">
        <f>IFERROR(LEFT(Table1[[#This Row],[Column1]],SEARCH("k", Table1[[#This Row],[Column1]])-1), 0)</f>
        <v>7.2</v>
      </c>
      <c r="L2611" s="16">
        <f>IF(Table1[[#This Row],[Column2]]=0, Table1[[#This Row],[Column1]], Table1[[#This Row],[Column2]]*1000)</f>
        <v>7200</v>
      </c>
      <c r="M2611" s="14" t="str">
        <f>IFERROR(MID(Table1[[#This Row],[price]],SEARCH("¹",Table1[[#This Row],[price]])+1, 10), MID(Table1[[#This Row],[price]],SEARCH("Rs. ",Table1[[#This Row],[price]])+4, 10))</f>
        <v>1329</v>
      </c>
      <c r="N2611" s="6" t="str">
        <f>IF(ISNUMBER(SEARCH("Men", Table1[[#This Row],[name]])), "Men", "Women")</f>
        <v>Men</v>
      </c>
      <c r="O2611" s="6"/>
      <c r="P2611" s="6"/>
    </row>
    <row r="2612" spans="1:16" ht="19.8" customHeight="1" x14ac:dyDescent="0.3">
      <c r="A2612" t="s">
        <v>488</v>
      </c>
      <c r="B2612" t="s">
        <v>1821</v>
      </c>
      <c r="C2612" t="s">
        <v>501</v>
      </c>
      <c r="D2612" t="s">
        <v>1822</v>
      </c>
      <c r="E2612" s="1" t="s">
        <v>1823</v>
      </c>
      <c r="F2612" s="1" t="s">
        <v>1824</v>
      </c>
      <c r="G2612" s="1" t="s">
        <v>1825</v>
      </c>
      <c r="H2612" t="s">
        <v>1826</v>
      </c>
      <c r="I2612" s="10" t="str">
        <f>IFERROR(LEFT(Table1[[#This Row],[ratingOld]],SEARCH("|", Table1[[#This Row],[ratingOld]])-2), AVERAGE(Table1[Ratings]))</f>
        <v>4.2</v>
      </c>
      <c r="J2612" s="1" t="str">
        <f>IF(Table1[[#This Row],[numBuyers]]&lt;&gt;"None",LEFT(Table1[[#This Row],[numBuyers]],SEARCH(" ",Table1[[#This Row],[numBuyers]])-1), "None")</f>
        <v>494</v>
      </c>
      <c r="K2612" s="1">
        <f>IFERROR(LEFT(Table1[[#This Row],[Column1]],SEARCH("k", Table1[[#This Row],[Column1]])-1), 0)</f>
        <v>0</v>
      </c>
      <c r="L2612" s="16" t="str">
        <f>IF(Table1[[#This Row],[Column2]]=0, Table1[[#This Row],[Column1]], Table1[[#This Row],[Column2]]*1000)</f>
        <v>494</v>
      </c>
      <c r="M2612" s="14" t="str">
        <f>IFERROR(MID(Table1[[#This Row],[price]],SEARCH("¹",Table1[[#This Row],[price]])+1, 10), MID(Table1[[#This Row],[price]],SEARCH("Rs. ",Table1[[#This Row],[price]])+4, 10))</f>
        <v>3399</v>
      </c>
      <c r="N2612" s="6" t="str">
        <f>IF(ISNUMBER(SEARCH("Men", Table1[[#This Row],[name]])), "Men", "Women")</f>
        <v>Women</v>
      </c>
      <c r="O2612" s="6"/>
      <c r="P2612" s="6"/>
    </row>
    <row r="2613" spans="1:16" ht="19.8" customHeight="1" x14ac:dyDescent="0.3">
      <c r="A2613" t="s">
        <v>140</v>
      </c>
      <c r="B2613" t="s">
        <v>9397</v>
      </c>
      <c r="C2613" t="s">
        <v>7909</v>
      </c>
      <c r="D2613" t="s">
        <v>1684</v>
      </c>
      <c r="E2613" s="1" t="s">
        <v>9398</v>
      </c>
      <c r="F2613" s="1" t="s">
        <v>9399</v>
      </c>
      <c r="G2613" s="1" t="s">
        <v>9400</v>
      </c>
      <c r="H2613" t="s">
        <v>875</v>
      </c>
      <c r="I2613" s="10" t="str">
        <f>IFERROR(LEFT(Table1[[#This Row],[ratingOld]],SEARCH("|", Table1[[#This Row],[ratingOld]])-2), AVERAGE(Table1[Ratings]))</f>
        <v>3.3</v>
      </c>
      <c r="J2613" s="1" t="str">
        <f>IF(Table1[[#This Row],[numBuyers]]&lt;&gt;"None",LEFT(Table1[[#This Row],[numBuyers]],SEARCH(" ",Table1[[#This Row],[numBuyers]])-1), "None")</f>
        <v>10</v>
      </c>
      <c r="K2613" s="1">
        <f>IFERROR(LEFT(Table1[[#This Row],[Column1]],SEARCH("k", Table1[[#This Row],[Column1]])-1), 0)</f>
        <v>0</v>
      </c>
      <c r="L2613" s="16" t="str">
        <f>IF(Table1[[#This Row],[Column2]]=0, Table1[[#This Row],[Column1]], Table1[[#This Row],[Column2]]*1000)</f>
        <v>10</v>
      </c>
      <c r="M2613" s="14" t="str">
        <f>IFERROR(MID(Table1[[#This Row],[price]],SEARCH("¹",Table1[[#This Row],[price]])+1, 10), MID(Table1[[#This Row],[price]],SEARCH("Rs. ",Table1[[#This Row],[price]])+4, 10))</f>
        <v>735</v>
      </c>
      <c r="N2613" s="6" t="str">
        <f>IF(ISNUMBER(SEARCH("Men", Table1[[#This Row],[name]])), "Men", "Women")</f>
        <v>Men</v>
      </c>
      <c r="O2613" s="6"/>
      <c r="P2613" s="6"/>
    </row>
    <row r="2614" spans="1:16" ht="19.8" customHeight="1" x14ac:dyDescent="0.3">
      <c r="A2614" t="s">
        <v>8355</v>
      </c>
      <c r="B2614" t="s">
        <v>9401</v>
      </c>
      <c r="C2614" t="s">
        <v>5679</v>
      </c>
      <c r="D2614" t="s">
        <v>459</v>
      </c>
      <c r="E2614" s="1" t="s">
        <v>9402</v>
      </c>
      <c r="F2614" s="1" t="s">
        <v>9403</v>
      </c>
      <c r="G2614" s="1" t="s">
        <v>9404</v>
      </c>
      <c r="H2614" t="s">
        <v>2604</v>
      </c>
      <c r="I2614" s="10" t="str">
        <f>IFERROR(LEFT(Table1[[#This Row],[ratingOld]],SEARCH("|", Table1[[#This Row],[ratingOld]])-2), AVERAGE(Table1[Ratings]))</f>
        <v>4.1</v>
      </c>
      <c r="J2614" s="1" t="str">
        <f>IF(Table1[[#This Row],[numBuyers]]&lt;&gt;"None",LEFT(Table1[[#This Row],[numBuyers]],SEARCH(" ",Table1[[#This Row],[numBuyers]])-1), "None")</f>
        <v>18</v>
      </c>
      <c r="K2614" s="1">
        <f>IFERROR(LEFT(Table1[[#This Row],[Column1]],SEARCH("k", Table1[[#This Row],[Column1]])-1), 0)</f>
        <v>0</v>
      </c>
      <c r="L2614" s="16" t="str">
        <f>IF(Table1[[#This Row],[Column2]]=0, Table1[[#This Row],[Column1]], Table1[[#This Row],[Column2]]*1000)</f>
        <v>18</v>
      </c>
      <c r="M2614" s="14" t="str">
        <f>IFERROR(MID(Table1[[#This Row],[price]],SEARCH("¹",Table1[[#This Row],[price]])+1, 10), MID(Table1[[#This Row],[price]],SEARCH("Rs. ",Table1[[#This Row],[price]])+4, 10))</f>
        <v>598</v>
      </c>
      <c r="N2614" s="6" t="str">
        <f>IF(ISNUMBER(SEARCH("Men", Table1[[#This Row],[name]])), "Men", "Women")</f>
        <v>Women</v>
      </c>
      <c r="O2614" s="6"/>
      <c r="P2614" s="6"/>
    </row>
    <row r="2615" spans="1:16" ht="19.8" customHeight="1" x14ac:dyDescent="0.3">
      <c r="A2615" t="s">
        <v>9405</v>
      </c>
      <c r="B2615" t="s">
        <v>9406</v>
      </c>
      <c r="C2615" t="s">
        <v>9292</v>
      </c>
      <c r="D2615" t="s">
        <v>3114</v>
      </c>
      <c r="E2615" s="1" t="s">
        <v>9407</v>
      </c>
      <c r="F2615" s="1" t="s">
        <v>9408</v>
      </c>
      <c r="G2615" s="1" t="s">
        <v>9409</v>
      </c>
      <c r="H2615" t="s">
        <v>9410</v>
      </c>
      <c r="I2615" s="10" t="str">
        <f>IFERROR(LEFT(Table1[[#This Row],[ratingOld]],SEARCH("|", Table1[[#This Row],[ratingOld]])-2), AVERAGE(Table1[Ratings]))</f>
        <v>4</v>
      </c>
      <c r="J2615" s="1" t="str">
        <f>IF(Table1[[#This Row],[numBuyers]]&lt;&gt;"None",LEFT(Table1[[#This Row],[numBuyers]],SEARCH(" ",Table1[[#This Row],[numBuyers]])-1), "None")</f>
        <v>666</v>
      </c>
      <c r="K2615" s="1">
        <f>IFERROR(LEFT(Table1[[#This Row],[Column1]],SEARCH("k", Table1[[#This Row],[Column1]])-1), 0)</f>
        <v>0</v>
      </c>
      <c r="L2615" s="16" t="str">
        <f>IF(Table1[[#This Row],[Column2]]=0, Table1[[#This Row],[Column1]], Table1[[#This Row],[Column2]]*1000)</f>
        <v>666</v>
      </c>
      <c r="M2615" s="14" t="str">
        <f>IFERROR(MID(Table1[[#This Row],[price]],SEARCH("¹",Table1[[#This Row],[price]])+1, 10), MID(Table1[[#This Row],[price]],SEARCH("Rs. ",Table1[[#This Row],[price]])+4, 10))</f>
        <v>1536</v>
      </c>
      <c r="N2615" s="6" t="str">
        <f>IF(ISNUMBER(SEARCH("Men", Table1[[#This Row],[name]])), "Men", "Women")</f>
        <v>Women</v>
      </c>
      <c r="O2615" s="6"/>
      <c r="P2615" s="6"/>
    </row>
    <row r="2616" spans="1:16" ht="19.8" hidden="1" customHeight="1" x14ac:dyDescent="0.3">
      <c r="A2616" t="s">
        <v>8294</v>
      </c>
      <c r="B2616" t="s">
        <v>9411</v>
      </c>
      <c r="C2616" t="s">
        <v>9412</v>
      </c>
      <c r="D2616" t="s">
        <v>2469</v>
      </c>
      <c r="E2616" s="1" t="s">
        <v>9413</v>
      </c>
      <c r="F2616" s="1" t="s">
        <v>8298</v>
      </c>
      <c r="G2616" t="s">
        <v>21</v>
      </c>
      <c r="H2616" t="s">
        <v>21</v>
      </c>
      <c r="I2616" s="1" t="str">
        <f ca="1">IFERROR(LEFT(Table1[[#This Row],[ratingOld]],SEARCH("|", Table1[[#This Row],[ratingOld]])-2), AVERAGE(Table1[Ratings]))</f>
        <v>4.4</v>
      </c>
      <c r="J2616" s="1" t="str">
        <f>IF(Table1[[#This Row],[numBuyers]]&lt;&gt;"None",LEFT(Table1[[#This Row],[numBuyers]],SEARCH(" ",Table1[[#This Row],[numBuyers]])-1), "None")</f>
        <v>None</v>
      </c>
      <c r="K2616" s="1">
        <f>IFERROR(LEFT(Table1[[#This Row],[Column1]],SEARCH("k", Table1[[#This Row],[Column1]])-1), 0)</f>
        <v>0</v>
      </c>
      <c r="L2616" s="6" t="str">
        <f>IF(Table1[[#This Row],[Column2]]=0, Table1[[#This Row],[Column1]], Table1[[#This Row],[Column2]]*1000)</f>
        <v>None</v>
      </c>
      <c r="M2616" s="6" t="str">
        <f>IFERROR(MID(Table1[[#This Row],[price]],SEARCH("¹",Table1[[#This Row],[price]])+1, 10), MID(Table1[[#This Row],[price]],SEARCH("Rs. ",Table1[[#This Row],[price]])+4, 10))</f>
        <v>1779</v>
      </c>
      <c r="N2616" s="6" t="str">
        <f>IF(ISNUMBER(SEARCH("Men", Table1[[#This Row],[name]])), "Men", "Women")</f>
        <v>Women</v>
      </c>
      <c r="O2616" s="6" t="str">
        <f>TRIM(RIGHT(SUBSTITUTE(Table1[[#This Row],[name]], " ", REPT(" ", 100)), 100))</f>
        <v>Trousers</v>
      </c>
      <c r="P261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617" spans="1:16" ht="19.8" customHeight="1" x14ac:dyDescent="0.3">
      <c r="A2617" t="s">
        <v>3201</v>
      </c>
      <c r="B2617" t="s">
        <v>9414</v>
      </c>
      <c r="C2617" t="s">
        <v>1217</v>
      </c>
      <c r="D2617" t="s">
        <v>235</v>
      </c>
      <c r="E2617" t="s">
        <v>9415</v>
      </c>
      <c r="F2617" t="s">
        <v>7930</v>
      </c>
      <c r="G2617" s="1" t="s">
        <v>9416</v>
      </c>
      <c r="H2617" t="s">
        <v>6823</v>
      </c>
      <c r="I2617" s="10" t="str">
        <f>IFERROR(LEFT(Table1[[#This Row],[ratingOld]],SEARCH("|", Table1[[#This Row],[ratingOld]])-2), AVERAGE(Table1[Ratings]))</f>
        <v>4.1</v>
      </c>
      <c r="J2617" s="1" t="str">
        <f>IF(Table1[[#This Row],[numBuyers]]&lt;&gt;"None",LEFT(Table1[[#This Row],[numBuyers]],SEARCH(" ",Table1[[#This Row],[numBuyers]])-1), "None")</f>
        <v>4k</v>
      </c>
      <c r="K2617" s="1" t="str">
        <f>IFERROR(LEFT(Table1[[#This Row],[Column1]],SEARCH("k", Table1[[#This Row],[Column1]])-1), 0)</f>
        <v>4</v>
      </c>
      <c r="L2617" s="16">
        <f>IF(Table1[[#This Row],[Column2]]=0, Table1[[#This Row],[Column1]], Table1[[#This Row],[Column2]]*1000)</f>
        <v>4000</v>
      </c>
      <c r="M2617" s="14" t="str">
        <f>IFERROR(MID(Table1[[#This Row],[price]],SEARCH("¹",Table1[[#This Row],[price]])+1, 10), MID(Table1[[#This Row],[price]],SEARCH("Rs. ",Table1[[#This Row],[price]])+4, 10))</f>
        <v>629</v>
      </c>
      <c r="N2617" s="6" t="str">
        <f>IF(ISNUMBER(SEARCH("Men", Table1[[#This Row],[name]])), "Men", "Women")</f>
        <v>Men</v>
      </c>
      <c r="O2617" s="6"/>
      <c r="P2617" s="6"/>
    </row>
    <row r="2618" spans="1:16" ht="19.8" customHeight="1" x14ac:dyDescent="0.3">
      <c r="A2618" t="s">
        <v>9417</v>
      </c>
      <c r="B2618" t="s">
        <v>9418</v>
      </c>
      <c r="C2618" t="s">
        <v>2985</v>
      </c>
      <c r="D2618" t="s">
        <v>163</v>
      </c>
      <c r="E2618" t="s">
        <v>9419</v>
      </c>
      <c r="F2618" t="s">
        <v>7930</v>
      </c>
      <c r="G2618" s="1" t="s">
        <v>9420</v>
      </c>
      <c r="H2618" t="s">
        <v>9421</v>
      </c>
      <c r="I2618" s="10" t="str">
        <f>IFERROR(LEFT(Table1[[#This Row],[ratingOld]],SEARCH("|", Table1[[#This Row],[ratingOld]])-2), AVERAGE(Table1[Ratings]))</f>
        <v>4.2</v>
      </c>
      <c r="J2618" s="1" t="str">
        <f>IF(Table1[[#This Row],[numBuyers]]&lt;&gt;"None",LEFT(Table1[[#This Row],[numBuyers]],SEARCH(" ",Table1[[#This Row],[numBuyers]])-1), "None")</f>
        <v>8.4k</v>
      </c>
      <c r="K2618" s="1" t="str">
        <f>IFERROR(LEFT(Table1[[#This Row],[Column1]],SEARCH("k", Table1[[#This Row],[Column1]])-1), 0)</f>
        <v>8.4</v>
      </c>
      <c r="L2618" s="16">
        <f>IF(Table1[[#This Row],[Column2]]=0, Table1[[#This Row],[Column1]], Table1[[#This Row],[Column2]]*1000)</f>
        <v>8400</v>
      </c>
      <c r="M2618" s="14" t="str">
        <f>IFERROR(MID(Table1[[#This Row],[price]],SEARCH("¹",Table1[[#This Row],[price]])+1, 10), MID(Table1[[#This Row],[price]],SEARCH("Rs. ",Table1[[#This Row],[price]])+4, 10))</f>
        <v>730</v>
      </c>
      <c r="N2618" s="6" t="str">
        <f>IF(ISNUMBER(SEARCH("Men", Table1[[#This Row],[name]])), "Men", "Women")</f>
        <v>Men</v>
      </c>
      <c r="O2618" s="6"/>
      <c r="P2618" s="6"/>
    </row>
    <row r="2619" spans="1:16" ht="19.8" customHeight="1" x14ac:dyDescent="0.3">
      <c r="A2619" t="s">
        <v>9422</v>
      </c>
      <c r="B2619" t="s">
        <v>9423</v>
      </c>
      <c r="C2619" t="s">
        <v>9424</v>
      </c>
      <c r="D2619" t="s">
        <v>18</v>
      </c>
      <c r="E2619" t="s">
        <v>9425</v>
      </c>
      <c r="F2619" t="s">
        <v>21</v>
      </c>
      <c r="G2619" s="1" t="s">
        <v>1605</v>
      </c>
      <c r="H2619" t="s">
        <v>175</v>
      </c>
      <c r="I2619" s="10" t="str">
        <f>IFERROR(LEFT(Table1[[#This Row],[ratingOld]],SEARCH("|", Table1[[#This Row],[ratingOld]])-2), AVERAGE(Table1[Ratings]))</f>
        <v>4.4</v>
      </c>
      <c r="J2619" s="1" t="str">
        <f>IF(Table1[[#This Row],[numBuyers]]&lt;&gt;"None",LEFT(Table1[[#This Row],[numBuyers]],SEARCH(" ",Table1[[#This Row],[numBuyers]])-1), "None")</f>
        <v>2.7k</v>
      </c>
      <c r="K2619" s="1" t="str">
        <f>IFERROR(LEFT(Table1[[#This Row],[Column1]],SEARCH("k", Table1[[#This Row],[Column1]])-1), 0)</f>
        <v>2.7</v>
      </c>
      <c r="L2619" s="16">
        <f>IF(Table1[[#This Row],[Column2]]=0, Table1[[#This Row],[Column1]], Table1[[#This Row],[Column2]]*1000)</f>
        <v>2700</v>
      </c>
      <c r="M2619" s="14" t="str">
        <f>IFERROR(MID(Table1[[#This Row],[price]],SEARCH("¹",Table1[[#This Row],[price]])+1, 10), MID(Table1[[#This Row],[price]],SEARCH("Rs. ",Table1[[#This Row],[price]])+4, 10))</f>
        <v>210</v>
      </c>
      <c r="N2619" s="6" t="str">
        <f>IF(ISNUMBER(SEARCH("Men", Table1[[#This Row],[name]])), "Men", "Women")</f>
        <v>Women</v>
      </c>
      <c r="O2619" s="6"/>
      <c r="P2619" s="6"/>
    </row>
    <row r="2620" spans="1:16" ht="19.8" customHeight="1" x14ac:dyDescent="0.3">
      <c r="A2620" t="s">
        <v>8015</v>
      </c>
      <c r="B2620" t="s">
        <v>9426</v>
      </c>
      <c r="C2620" t="s">
        <v>3963</v>
      </c>
      <c r="D2620" t="s">
        <v>673</v>
      </c>
      <c r="E2620" t="s">
        <v>9427</v>
      </c>
      <c r="F2620" t="s">
        <v>7930</v>
      </c>
      <c r="G2620" s="1" t="s">
        <v>9428</v>
      </c>
      <c r="H2620" t="s">
        <v>326</v>
      </c>
      <c r="I2620" s="10" t="str">
        <f>IFERROR(LEFT(Table1[[#This Row],[ratingOld]],SEARCH("|", Table1[[#This Row],[ratingOld]])-2), AVERAGE(Table1[Ratings]))</f>
        <v>4.2</v>
      </c>
      <c r="J2620" s="1" t="str">
        <f>IF(Table1[[#This Row],[numBuyers]]&lt;&gt;"None",LEFT(Table1[[#This Row],[numBuyers]],SEARCH(" ",Table1[[#This Row],[numBuyers]])-1), "None")</f>
        <v>6.9k</v>
      </c>
      <c r="K2620" s="1" t="str">
        <f>IFERROR(LEFT(Table1[[#This Row],[Column1]],SEARCH("k", Table1[[#This Row],[Column1]])-1), 0)</f>
        <v>6.9</v>
      </c>
      <c r="L2620" s="16">
        <f>IF(Table1[[#This Row],[Column2]]=0, Table1[[#This Row],[Column1]], Table1[[#This Row],[Column2]]*1000)</f>
        <v>6900</v>
      </c>
      <c r="M2620" s="14" t="str">
        <f>IFERROR(MID(Table1[[#This Row],[price]],SEARCH("¹",Table1[[#This Row],[price]])+1, 10), MID(Table1[[#This Row],[price]],SEARCH("Rs. ",Table1[[#This Row],[price]])+4, 10))</f>
        <v>431</v>
      </c>
      <c r="N2620" s="6" t="str">
        <f>IF(ISNUMBER(SEARCH("Men", Table1[[#This Row],[name]])), "Men", "Women")</f>
        <v>Men</v>
      </c>
      <c r="O2620" s="6"/>
      <c r="P2620" s="6"/>
    </row>
    <row r="2621" spans="1:16" ht="19.8" customHeight="1" x14ac:dyDescent="0.3">
      <c r="A2621" t="s">
        <v>133</v>
      </c>
      <c r="B2621" t="s">
        <v>9429</v>
      </c>
      <c r="C2621" t="s">
        <v>1217</v>
      </c>
      <c r="D2621" t="s">
        <v>88</v>
      </c>
      <c r="E2621" s="1" t="s">
        <v>9430</v>
      </c>
      <c r="F2621" t="s">
        <v>3237</v>
      </c>
      <c r="G2621" s="1" t="s">
        <v>6420</v>
      </c>
      <c r="H2621" t="s">
        <v>6421</v>
      </c>
      <c r="I2621" s="10" t="str">
        <f>IFERROR(LEFT(Table1[[#This Row],[ratingOld]],SEARCH("|", Table1[[#This Row],[ratingOld]])-2), AVERAGE(Table1[Ratings]))</f>
        <v>4</v>
      </c>
      <c r="J2621" s="1" t="str">
        <f>IF(Table1[[#This Row],[numBuyers]]&lt;&gt;"None",LEFT(Table1[[#This Row],[numBuyers]],SEARCH(" ",Table1[[#This Row],[numBuyers]])-1), "None")</f>
        <v>228</v>
      </c>
      <c r="K2621" s="1">
        <f>IFERROR(LEFT(Table1[[#This Row],[Column1]],SEARCH("k", Table1[[#This Row],[Column1]])-1), 0)</f>
        <v>0</v>
      </c>
      <c r="L2621" s="16" t="str">
        <f>IF(Table1[[#This Row],[Column2]]=0, Table1[[#This Row],[Column1]], Table1[[#This Row],[Column2]]*1000)</f>
        <v>228</v>
      </c>
      <c r="M2621" s="14" t="str">
        <f>IFERROR(MID(Table1[[#This Row],[price]],SEARCH("¹",Table1[[#This Row],[price]])+1, 10), MID(Table1[[#This Row],[price]],SEARCH("Rs. ",Table1[[#This Row],[price]])+4, 10))</f>
        <v>629</v>
      </c>
      <c r="N2621" s="6" t="str">
        <f>IF(ISNUMBER(SEARCH("Men", Table1[[#This Row],[name]])), "Men", "Women")</f>
        <v>Men</v>
      </c>
      <c r="O2621" s="6"/>
      <c r="P2621" s="6"/>
    </row>
    <row r="2622" spans="1:16" ht="19.8" customHeight="1" x14ac:dyDescent="0.3">
      <c r="A2622" t="s">
        <v>8857</v>
      </c>
      <c r="B2622" t="s">
        <v>9431</v>
      </c>
      <c r="C2622" t="s">
        <v>1232</v>
      </c>
      <c r="D2622" t="s">
        <v>887</v>
      </c>
      <c r="E2622" t="s">
        <v>9432</v>
      </c>
      <c r="F2622" s="1" t="s">
        <v>9433</v>
      </c>
      <c r="G2622" s="1" t="s">
        <v>2524</v>
      </c>
      <c r="H2622" t="s">
        <v>875</v>
      </c>
      <c r="I2622" s="10" t="str">
        <f>IFERROR(LEFT(Table1[[#This Row],[ratingOld]],SEARCH("|", Table1[[#This Row],[ratingOld]])-2), AVERAGE(Table1[Ratings]))</f>
        <v>4.3</v>
      </c>
      <c r="J2622" s="1" t="str">
        <f>IF(Table1[[#This Row],[numBuyers]]&lt;&gt;"None",LEFT(Table1[[#This Row],[numBuyers]],SEARCH(" ",Table1[[#This Row],[numBuyers]])-1), "None")</f>
        <v>10</v>
      </c>
      <c r="K2622" s="1">
        <f>IFERROR(LEFT(Table1[[#This Row],[Column1]],SEARCH("k", Table1[[#This Row],[Column1]])-1), 0)</f>
        <v>0</v>
      </c>
      <c r="L2622" s="16" t="str">
        <f>IF(Table1[[#This Row],[Column2]]=0, Table1[[#This Row],[Column1]], Table1[[#This Row],[Column2]]*1000)</f>
        <v>10</v>
      </c>
      <c r="M2622" s="14" t="str">
        <f>IFERROR(MID(Table1[[#This Row],[price]],SEARCH("¹",Table1[[#This Row],[price]])+1, 10), MID(Table1[[#This Row],[price]],SEARCH("Rs. ",Table1[[#This Row],[price]])+4, 10))</f>
        <v>734</v>
      </c>
      <c r="N2622" s="6" t="str">
        <f>IF(ISNUMBER(SEARCH("Men", Table1[[#This Row],[name]])), "Men", "Women")</f>
        <v>Women</v>
      </c>
      <c r="O2622" s="6"/>
      <c r="P2622" s="6"/>
    </row>
    <row r="2623" spans="1:16" ht="19.8" customHeight="1" x14ac:dyDescent="0.3">
      <c r="A2623" t="s">
        <v>7820</v>
      </c>
      <c r="B2623" t="s">
        <v>9434</v>
      </c>
      <c r="C2623" t="s">
        <v>5557</v>
      </c>
      <c r="D2623" t="s">
        <v>1705</v>
      </c>
      <c r="E2623" s="1" t="s">
        <v>9435</v>
      </c>
      <c r="F2623" s="1" t="s">
        <v>9436</v>
      </c>
      <c r="G2623" s="1" t="s">
        <v>9437</v>
      </c>
      <c r="H2623" t="s">
        <v>2771</v>
      </c>
      <c r="I2623" s="10" t="str">
        <f>IFERROR(LEFT(Table1[[#This Row],[ratingOld]],SEARCH("|", Table1[[#This Row],[ratingOld]])-2), AVERAGE(Table1[Ratings]))</f>
        <v>4.1</v>
      </c>
      <c r="J2623" s="1" t="str">
        <f>IF(Table1[[#This Row],[numBuyers]]&lt;&gt;"None",LEFT(Table1[[#This Row],[numBuyers]],SEARCH(" ",Table1[[#This Row],[numBuyers]])-1), "None")</f>
        <v>25</v>
      </c>
      <c r="K2623" s="1">
        <f>IFERROR(LEFT(Table1[[#This Row],[Column1]],SEARCH("k", Table1[[#This Row],[Column1]])-1), 0)</f>
        <v>0</v>
      </c>
      <c r="L2623" s="16" t="str">
        <f>IF(Table1[[#This Row],[Column2]]=0, Table1[[#This Row],[Column1]], Table1[[#This Row],[Column2]]*1000)</f>
        <v>25</v>
      </c>
      <c r="M2623" s="14" t="str">
        <f>IFERROR(MID(Table1[[#This Row],[price]],SEARCH("¹",Table1[[#This Row],[price]])+1, 10), MID(Table1[[#This Row],[price]],SEARCH("Rs. ",Table1[[#This Row],[price]])+4, 10))</f>
        <v>628</v>
      </c>
      <c r="N2623" s="6" t="str">
        <f>IF(ISNUMBER(SEARCH("Men", Table1[[#This Row],[name]])), "Men", "Women")</f>
        <v>Women</v>
      </c>
      <c r="O2623" s="6"/>
      <c r="P2623" s="6"/>
    </row>
    <row r="2624" spans="1:16" ht="19.8" hidden="1" customHeight="1" x14ac:dyDescent="0.3">
      <c r="A2624" t="s">
        <v>8577</v>
      </c>
      <c r="B2624" t="s">
        <v>9438</v>
      </c>
      <c r="C2624" t="s">
        <v>9439</v>
      </c>
      <c r="D2624" t="s">
        <v>10</v>
      </c>
      <c r="E2624" t="s">
        <v>26</v>
      </c>
      <c r="F2624" t="s">
        <v>3237</v>
      </c>
      <c r="G2624" t="s">
        <v>21</v>
      </c>
      <c r="H2624" t="s">
        <v>21</v>
      </c>
      <c r="I2624" s="1" t="str">
        <f ca="1">IFERROR(LEFT(Table1[[#This Row],[ratingOld]],SEARCH("|", Table1[[#This Row],[ratingOld]])-2), AVERAGE(Table1[Ratings]))</f>
        <v>4.4</v>
      </c>
      <c r="J2624" s="1" t="str">
        <f>IF(Table1[[#This Row],[numBuyers]]&lt;&gt;"None",LEFT(Table1[[#This Row],[numBuyers]],SEARCH(" ",Table1[[#This Row],[numBuyers]])-1), "None")</f>
        <v>None</v>
      </c>
      <c r="K2624" s="1">
        <f>IFERROR(LEFT(Table1[[#This Row],[Column1]],SEARCH("k", Table1[[#This Row],[Column1]])-1), 0)</f>
        <v>0</v>
      </c>
      <c r="L2624" s="6" t="str">
        <f>IF(Table1[[#This Row],[Column2]]=0, Table1[[#This Row],[Column1]], Table1[[#This Row],[Column2]]*1000)</f>
        <v>None</v>
      </c>
      <c r="M2624" s="6" t="str">
        <f>IFERROR(MID(Table1[[#This Row],[price]],SEARCH("¹",Table1[[#This Row],[price]])+1, 10), MID(Table1[[#This Row],[price]],SEARCH("Rs. ",Table1[[#This Row],[price]])+4, 10))</f>
        <v>2996</v>
      </c>
      <c r="N2624" s="6" t="str">
        <f>IF(ISNUMBER(SEARCH("Men", Table1[[#This Row],[name]])), "Men", "Women")</f>
        <v>Women</v>
      </c>
      <c r="O2624" s="6" t="str">
        <f>TRIM(RIGHT(SUBSTITUTE(Table1[[#This Row],[name]], " ", REPT(" ", 100)), 100))</f>
        <v>Trousers</v>
      </c>
      <c r="P262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625" spans="1:16" ht="19.8" customHeight="1" x14ac:dyDescent="0.3">
      <c r="A2625" t="s">
        <v>7809</v>
      </c>
      <c r="B2625" t="s">
        <v>9440</v>
      </c>
      <c r="C2625" t="s">
        <v>392</v>
      </c>
      <c r="D2625" t="s">
        <v>230</v>
      </c>
      <c r="E2625" s="1" t="s">
        <v>9441</v>
      </c>
      <c r="F2625" t="s">
        <v>3237</v>
      </c>
      <c r="G2625" s="1" t="s">
        <v>9442</v>
      </c>
      <c r="H2625" t="s">
        <v>9443</v>
      </c>
      <c r="I2625" s="10" t="str">
        <f>IFERROR(LEFT(Table1[[#This Row],[ratingOld]],SEARCH("|", Table1[[#This Row],[ratingOld]])-2), AVERAGE(Table1[Ratings]))</f>
        <v>4</v>
      </c>
      <c r="J2625" s="1" t="str">
        <f>IF(Table1[[#This Row],[numBuyers]]&lt;&gt;"None",LEFT(Table1[[#This Row],[numBuyers]],SEARCH(" ",Table1[[#This Row],[numBuyers]])-1), "None")</f>
        <v>497</v>
      </c>
      <c r="K2625" s="1">
        <f>IFERROR(LEFT(Table1[[#This Row],[Column1]],SEARCH("k", Table1[[#This Row],[Column1]])-1), 0)</f>
        <v>0</v>
      </c>
      <c r="L2625" s="16" t="str">
        <f>IF(Table1[[#This Row],[Column2]]=0, Table1[[#This Row],[Column1]], Table1[[#This Row],[Column2]]*1000)</f>
        <v>497</v>
      </c>
      <c r="M2625" s="14" t="str">
        <f>IFERROR(MID(Table1[[#This Row],[price]],SEARCH("¹",Table1[[#This Row],[price]])+1, 10), MID(Table1[[#This Row],[price]],SEARCH("Rs. ",Table1[[#This Row],[price]])+4, 10))</f>
        <v>799</v>
      </c>
      <c r="N2625" s="6" t="str">
        <f>IF(ISNUMBER(SEARCH("Men", Table1[[#This Row],[name]])), "Men", "Women")</f>
        <v>Women</v>
      </c>
      <c r="O2625" s="6"/>
      <c r="P2625" s="6"/>
    </row>
    <row r="2626" spans="1:16" ht="19.8" customHeight="1" x14ac:dyDescent="0.3">
      <c r="A2626" t="s">
        <v>7849</v>
      </c>
      <c r="B2626" t="s">
        <v>9444</v>
      </c>
      <c r="C2626" t="s">
        <v>43</v>
      </c>
      <c r="D2626" t="s">
        <v>2004</v>
      </c>
      <c r="E2626" s="1" t="s">
        <v>9445</v>
      </c>
      <c r="F2626" t="s">
        <v>3237</v>
      </c>
      <c r="G2626" s="1" t="s">
        <v>9446</v>
      </c>
      <c r="H2626" t="s">
        <v>868</v>
      </c>
      <c r="I2626" s="10" t="str">
        <f>IFERROR(LEFT(Table1[[#This Row],[ratingOld]],SEARCH("|", Table1[[#This Row],[ratingOld]])-2), AVERAGE(Table1[Ratings]))</f>
        <v>4</v>
      </c>
      <c r="J2626" s="1" t="str">
        <f>IF(Table1[[#This Row],[numBuyers]]&lt;&gt;"None",LEFT(Table1[[#This Row],[numBuyers]],SEARCH(" ",Table1[[#This Row],[numBuyers]])-1), "None")</f>
        <v>231</v>
      </c>
      <c r="K2626" s="1">
        <f>IFERROR(LEFT(Table1[[#This Row],[Column1]],SEARCH("k", Table1[[#This Row],[Column1]])-1), 0)</f>
        <v>0</v>
      </c>
      <c r="L2626" s="16" t="str">
        <f>IF(Table1[[#This Row],[Column2]]=0, Table1[[#This Row],[Column1]], Table1[[#This Row],[Column2]]*1000)</f>
        <v>231</v>
      </c>
      <c r="M2626" s="14" t="str">
        <f>IFERROR(MID(Table1[[#This Row],[price]],SEARCH("¹",Table1[[#This Row],[price]])+1, 10), MID(Table1[[#This Row],[price]],SEARCH("Rs. ",Table1[[#This Row],[price]])+4, 10))</f>
        <v>1299</v>
      </c>
      <c r="N2626" s="6" t="str">
        <f>IF(ISNUMBER(SEARCH("Men", Table1[[#This Row],[name]])), "Men", "Women")</f>
        <v>Men</v>
      </c>
      <c r="O2626" s="6"/>
      <c r="P2626" s="6"/>
    </row>
    <row r="2627" spans="1:16" ht="19.8" customHeight="1" x14ac:dyDescent="0.3">
      <c r="A2627" t="s">
        <v>9447</v>
      </c>
      <c r="B2627" t="s">
        <v>9448</v>
      </c>
      <c r="C2627" t="s">
        <v>1085</v>
      </c>
      <c r="D2627" t="s">
        <v>9449</v>
      </c>
      <c r="E2627" s="1" t="s">
        <v>9450</v>
      </c>
      <c r="F2627" t="s">
        <v>9451</v>
      </c>
      <c r="G2627" s="1" t="s">
        <v>232</v>
      </c>
      <c r="H2627" t="s">
        <v>110</v>
      </c>
      <c r="I2627" s="10" t="str">
        <f>IFERROR(LEFT(Table1[[#This Row],[ratingOld]],SEARCH("|", Table1[[#This Row],[ratingOld]])-2), AVERAGE(Table1[Ratings]))</f>
        <v>4</v>
      </c>
      <c r="J2627" s="1" t="str">
        <f>IF(Table1[[#This Row],[numBuyers]]&lt;&gt;"None",LEFT(Table1[[#This Row],[numBuyers]],SEARCH(" ",Table1[[#This Row],[numBuyers]])-1), "None")</f>
        <v>1.3k</v>
      </c>
      <c r="K2627" s="1" t="str">
        <f>IFERROR(LEFT(Table1[[#This Row],[Column1]],SEARCH("k", Table1[[#This Row],[Column1]])-1), 0)</f>
        <v>1.3</v>
      </c>
      <c r="L2627" s="16">
        <f>IF(Table1[[#This Row],[Column2]]=0, Table1[[#This Row],[Column1]], Table1[[#This Row],[Column2]]*1000)</f>
        <v>1300</v>
      </c>
      <c r="M2627" s="14" t="str">
        <f>IFERROR(MID(Table1[[#This Row],[price]],SEARCH("¹",Table1[[#This Row],[price]])+1, 10), MID(Table1[[#This Row],[price]],SEARCH("Rs. ",Table1[[#This Row],[price]])+4, 10))</f>
        <v>569</v>
      </c>
      <c r="N2627" s="6" t="str">
        <f>IF(ISNUMBER(SEARCH("Men", Table1[[#This Row],[name]])), "Men", "Women")</f>
        <v>Men</v>
      </c>
      <c r="O2627" s="6"/>
      <c r="P2627" s="6"/>
    </row>
    <row r="2628" spans="1:16" ht="19.8" customHeight="1" x14ac:dyDescent="0.3">
      <c r="A2628" t="s">
        <v>9452</v>
      </c>
      <c r="B2628" t="s">
        <v>9453</v>
      </c>
      <c r="C2628" t="s">
        <v>1560</v>
      </c>
      <c r="D2628" t="s">
        <v>459</v>
      </c>
      <c r="E2628" s="1" t="s">
        <v>9454</v>
      </c>
      <c r="F2628" t="s">
        <v>3237</v>
      </c>
      <c r="G2628" s="1" t="s">
        <v>9455</v>
      </c>
      <c r="H2628" t="s">
        <v>4890</v>
      </c>
      <c r="I2628" s="10" t="str">
        <f>IFERROR(LEFT(Table1[[#This Row],[ratingOld]],SEARCH("|", Table1[[#This Row],[ratingOld]])-2), AVERAGE(Table1[Ratings]))</f>
        <v>4.3</v>
      </c>
      <c r="J2628" s="1" t="str">
        <f>IF(Table1[[#This Row],[numBuyers]]&lt;&gt;"None",LEFT(Table1[[#This Row],[numBuyers]],SEARCH(" ",Table1[[#This Row],[numBuyers]])-1), "None")</f>
        <v>76</v>
      </c>
      <c r="K2628" s="1">
        <f>IFERROR(LEFT(Table1[[#This Row],[Column1]],SEARCH("k", Table1[[#This Row],[Column1]])-1), 0)</f>
        <v>0</v>
      </c>
      <c r="L2628" s="16" t="str">
        <f>IF(Table1[[#This Row],[Column2]]=0, Table1[[#This Row],[Column1]], Table1[[#This Row],[Column2]]*1000)</f>
        <v>76</v>
      </c>
      <c r="M2628" s="14" t="str">
        <f>IFERROR(MID(Table1[[#This Row],[price]],SEARCH("¹",Table1[[#This Row],[price]])+1, 10), MID(Table1[[#This Row],[price]],SEARCH("Rs. ",Table1[[#This Row],[price]])+4, 10))</f>
        <v>419</v>
      </c>
      <c r="N2628" s="6" t="str">
        <f>IF(ISNUMBER(SEARCH("Men", Table1[[#This Row],[name]])), "Men", "Women")</f>
        <v>Men</v>
      </c>
      <c r="O2628" s="6"/>
      <c r="P2628" s="6"/>
    </row>
    <row r="2629" spans="1:16" ht="19.8" customHeight="1" x14ac:dyDescent="0.3">
      <c r="A2629" t="s">
        <v>9456</v>
      </c>
      <c r="B2629" t="s">
        <v>9457</v>
      </c>
      <c r="C2629" t="s">
        <v>1840</v>
      </c>
      <c r="D2629" t="s">
        <v>1711</v>
      </c>
      <c r="E2629" s="1" t="s">
        <v>9458</v>
      </c>
      <c r="F2629" t="s">
        <v>3237</v>
      </c>
      <c r="G2629" s="1" t="s">
        <v>9459</v>
      </c>
      <c r="H2629" t="s">
        <v>5293</v>
      </c>
      <c r="I2629" s="10" t="str">
        <f>IFERROR(LEFT(Table1[[#This Row],[ratingOld]],SEARCH("|", Table1[[#This Row],[ratingOld]])-2), AVERAGE(Table1[Ratings]))</f>
        <v>3.7</v>
      </c>
      <c r="J2629" s="1" t="str">
        <f>IF(Table1[[#This Row],[numBuyers]]&lt;&gt;"None",LEFT(Table1[[#This Row],[numBuyers]],SEARCH(" ",Table1[[#This Row],[numBuyers]])-1), "None")</f>
        <v>43</v>
      </c>
      <c r="K2629" s="1">
        <f>IFERROR(LEFT(Table1[[#This Row],[Column1]],SEARCH("k", Table1[[#This Row],[Column1]])-1), 0)</f>
        <v>0</v>
      </c>
      <c r="L2629" s="16" t="str">
        <f>IF(Table1[[#This Row],[Column2]]=0, Table1[[#This Row],[Column1]], Table1[[#This Row],[Column2]]*1000)</f>
        <v>43</v>
      </c>
      <c r="M2629" s="14" t="str">
        <f>IFERROR(MID(Table1[[#This Row],[price]],SEARCH("¹",Table1[[#This Row],[price]])+1, 10), MID(Table1[[#This Row],[price]],SEARCH("Rs. ",Table1[[#This Row],[price]])+4, 10))</f>
        <v>779</v>
      </c>
      <c r="N2629" s="6" t="str">
        <f>IF(ISNUMBER(SEARCH("Men", Table1[[#This Row],[name]])), "Men", "Women")</f>
        <v>Women</v>
      </c>
      <c r="O2629" s="6"/>
      <c r="P2629" s="6"/>
    </row>
    <row r="2630" spans="1:16" ht="19.8" customHeight="1" x14ac:dyDescent="0.3">
      <c r="A2630" t="s">
        <v>8015</v>
      </c>
      <c r="B2630" t="s">
        <v>9460</v>
      </c>
      <c r="C2630" t="s">
        <v>1505</v>
      </c>
      <c r="D2630" t="s">
        <v>1711</v>
      </c>
      <c r="E2630" s="1" t="s">
        <v>9461</v>
      </c>
      <c r="F2630" t="s">
        <v>3237</v>
      </c>
      <c r="G2630" s="1" t="s">
        <v>1600</v>
      </c>
      <c r="H2630" t="s">
        <v>110</v>
      </c>
      <c r="I2630" s="10" t="str">
        <f>IFERROR(LEFT(Table1[[#This Row],[ratingOld]],SEARCH("|", Table1[[#This Row],[ratingOld]])-2), AVERAGE(Table1[Ratings]))</f>
        <v>3.7</v>
      </c>
      <c r="J2630" s="1" t="str">
        <f>IF(Table1[[#This Row],[numBuyers]]&lt;&gt;"None",LEFT(Table1[[#This Row],[numBuyers]],SEARCH(" ",Table1[[#This Row],[numBuyers]])-1), "None")</f>
        <v>1.3k</v>
      </c>
      <c r="K2630" s="1" t="str">
        <f>IFERROR(LEFT(Table1[[#This Row],[Column1]],SEARCH("k", Table1[[#This Row],[Column1]])-1), 0)</f>
        <v>1.3</v>
      </c>
      <c r="L2630" s="16">
        <f>IF(Table1[[#This Row],[Column2]]=0, Table1[[#This Row],[Column1]], Table1[[#This Row],[Column2]]*1000)</f>
        <v>1300</v>
      </c>
      <c r="M2630" s="14" t="str">
        <f>IFERROR(MID(Table1[[#This Row],[price]],SEARCH("¹",Table1[[#This Row],[price]])+1, 10), MID(Table1[[#This Row],[price]],SEARCH("Rs. ",Table1[[#This Row],[price]])+4, 10))</f>
        <v>909</v>
      </c>
      <c r="N2630" s="6" t="str">
        <f>IF(ISNUMBER(SEARCH("Men", Table1[[#This Row],[name]])), "Men", "Women")</f>
        <v>Men</v>
      </c>
      <c r="O2630" s="6"/>
      <c r="P2630" s="6"/>
    </row>
    <row r="2631" spans="1:16" ht="19.8" customHeight="1" x14ac:dyDescent="0.3">
      <c r="A2631" t="s">
        <v>7872</v>
      </c>
      <c r="B2631" t="s">
        <v>9462</v>
      </c>
      <c r="C2631" t="s">
        <v>1667</v>
      </c>
      <c r="D2631" t="s">
        <v>399</v>
      </c>
      <c r="E2631" s="1" t="s">
        <v>9463</v>
      </c>
      <c r="F2631" t="s">
        <v>21</v>
      </c>
      <c r="G2631" s="1" t="s">
        <v>894</v>
      </c>
      <c r="H2631" t="s">
        <v>895</v>
      </c>
      <c r="I2631" s="10" t="str">
        <f>IFERROR(LEFT(Table1[[#This Row],[ratingOld]],SEARCH("|", Table1[[#This Row],[ratingOld]])-2), AVERAGE(Table1[Ratings]))</f>
        <v>4.2</v>
      </c>
      <c r="J2631" s="1" t="str">
        <f>IF(Table1[[#This Row],[numBuyers]]&lt;&gt;"None",LEFT(Table1[[#This Row],[numBuyers]],SEARCH(" ",Table1[[#This Row],[numBuyers]])-1), "None")</f>
        <v>9.5k</v>
      </c>
      <c r="K2631" s="1" t="str">
        <f>IFERROR(LEFT(Table1[[#This Row],[Column1]],SEARCH("k", Table1[[#This Row],[Column1]])-1), 0)</f>
        <v>9.5</v>
      </c>
      <c r="L2631" s="16">
        <f>IF(Table1[[#This Row],[Column2]]=0, Table1[[#This Row],[Column1]], Table1[[#This Row],[Column2]]*1000)</f>
        <v>9500</v>
      </c>
      <c r="M2631" s="14" t="str">
        <f>IFERROR(MID(Table1[[#This Row],[price]],SEARCH("¹",Table1[[#This Row],[price]])+1, 10), MID(Table1[[#This Row],[price]],SEARCH("Rs. ",Table1[[#This Row],[price]])+4, 10))</f>
        <v>1349</v>
      </c>
      <c r="N2631" s="6" t="str">
        <f>IF(ISNUMBER(SEARCH("Men", Table1[[#This Row],[name]])), "Men", "Women")</f>
        <v>Women</v>
      </c>
      <c r="O2631" s="6"/>
      <c r="P2631" s="6"/>
    </row>
    <row r="2632" spans="1:16" ht="19.8" customHeight="1" x14ac:dyDescent="0.3">
      <c r="A2632" t="s">
        <v>7927</v>
      </c>
      <c r="B2632" t="s">
        <v>9464</v>
      </c>
      <c r="C2632" t="s">
        <v>3608</v>
      </c>
      <c r="D2632" t="s">
        <v>306</v>
      </c>
      <c r="E2632" t="s">
        <v>9465</v>
      </c>
      <c r="F2632" s="1" t="s">
        <v>8013</v>
      </c>
      <c r="G2632" s="1" t="s">
        <v>9466</v>
      </c>
      <c r="H2632" t="s">
        <v>9467</v>
      </c>
      <c r="I2632" s="10" t="str">
        <f>IFERROR(LEFT(Table1[[#This Row],[ratingOld]],SEARCH("|", Table1[[#This Row],[ratingOld]])-2), AVERAGE(Table1[Ratings]))</f>
        <v>4.1</v>
      </c>
      <c r="J2632" s="1" t="str">
        <f>IF(Table1[[#This Row],[numBuyers]]&lt;&gt;"None",LEFT(Table1[[#This Row],[numBuyers]],SEARCH(" ",Table1[[#This Row],[numBuyers]])-1), "None")</f>
        <v>18k</v>
      </c>
      <c r="K2632" s="1" t="str">
        <f>IFERROR(LEFT(Table1[[#This Row],[Column1]],SEARCH("k", Table1[[#This Row],[Column1]])-1), 0)</f>
        <v>18</v>
      </c>
      <c r="L2632" s="16">
        <f>IF(Table1[[#This Row],[Column2]]=0, Table1[[#This Row],[Column1]], Table1[[#This Row],[Column2]]*1000)</f>
        <v>18000</v>
      </c>
      <c r="M2632" s="14" t="str">
        <f>IFERROR(MID(Table1[[#This Row],[price]],SEARCH("¹",Table1[[#This Row],[price]])+1, 10), MID(Table1[[#This Row],[price]],SEARCH("Rs. ",Table1[[#This Row],[price]])+4, 10))</f>
        <v>662</v>
      </c>
      <c r="N2632" s="6" t="str">
        <f>IF(ISNUMBER(SEARCH("Men", Table1[[#This Row],[name]])), "Men", "Women")</f>
        <v>Men</v>
      </c>
      <c r="O2632" s="6"/>
      <c r="P2632" s="6"/>
    </row>
    <row r="2633" spans="1:16" ht="19.8" customHeight="1" x14ac:dyDescent="0.3">
      <c r="A2633" t="s">
        <v>8122</v>
      </c>
      <c r="B2633" t="s">
        <v>9468</v>
      </c>
      <c r="C2633" t="s">
        <v>9469</v>
      </c>
      <c r="D2633" t="s">
        <v>18</v>
      </c>
      <c r="E2633" s="1" t="s">
        <v>9470</v>
      </c>
      <c r="F2633" t="s">
        <v>3237</v>
      </c>
      <c r="G2633" s="1" t="s">
        <v>6623</v>
      </c>
      <c r="H2633" t="s">
        <v>2234</v>
      </c>
      <c r="I2633" s="10" t="str">
        <f>IFERROR(LEFT(Table1[[#This Row],[ratingOld]],SEARCH("|", Table1[[#This Row],[ratingOld]])-2), AVERAGE(Table1[Ratings]))</f>
        <v>4</v>
      </c>
      <c r="J2633" s="1" t="str">
        <f>IF(Table1[[#This Row],[numBuyers]]&lt;&gt;"None",LEFT(Table1[[#This Row],[numBuyers]],SEARCH(" ",Table1[[#This Row],[numBuyers]])-1), "None")</f>
        <v>5</v>
      </c>
      <c r="K2633" s="1">
        <f>IFERROR(LEFT(Table1[[#This Row],[Column1]],SEARCH("k", Table1[[#This Row],[Column1]])-1), 0)</f>
        <v>0</v>
      </c>
      <c r="L2633" s="16" t="str">
        <f>IF(Table1[[#This Row],[Column2]]=0, Table1[[#This Row],[Column1]], Table1[[#This Row],[Column2]]*1000)</f>
        <v>5</v>
      </c>
      <c r="M2633" s="14" t="str">
        <f>IFERROR(MID(Table1[[#This Row],[price]],SEARCH("¹",Table1[[#This Row],[price]])+1, 10), MID(Table1[[#This Row],[price]],SEARCH("Rs. ",Table1[[#This Row],[price]])+4, 10))</f>
        <v>3180</v>
      </c>
      <c r="N2633" s="6" t="str">
        <f>IF(ISNUMBER(SEARCH("Men", Table1[[#This Row],[name]])), "Men", "Women")</f>
        <v>Women</v>
      </c>
      <c r="O2633" s="6"/>
      <c r="P2633" s="6"/>
    </row>
    <row r="2634" spans="1:16" ht="19.8" customHeight="1" x14ac:dyDescent="0.3">
      <c r="A2634" t="s">
        <v>8071</v>
      </c>
      <c r="B2634" t="s">
        <v>9471</v>
      </c>
      <c r="C2634" t="s">
        <v>17</v>
      </c>
      <c r="D2634" t="s">
        <v>459</v>
      </c>
      <c r="E2634" s="1" t="s">
        <v>9472</v>
      </c>
      <c r="F2634" s="1" t="s">
        <v>777</v>
      </c>
      <c r="G2634" s="1" t="s">
        <v>9473</v>
      </c>
      <c r="H2634" t="s">
        <v>9474</v>
      </c>
      <c r="I2634" s="10" t="str">
        <f>IFERROR(LEFT(Table1[[#This Row],[ratingOld]],SEARCH("|", Table1[[#This Row],[ratingOld]])-2), AVERAGE(Table1[Ratings]))</f>
        <v>4.5</v>
      </c>
      <c r="J2634" s="1" t="str">
        <f>IF(Table1[[#This Row],[numBuyers]]&lt;&gt;"None",LEFT(Table1[[#This Row],[numBuyers]],SEARCH(" ",Table1[[#This Row],[numBuyers]])-1), "None")</f>
        <v>701</v>
      </c>
      <c r="K2634" s="1">
        <f>IFERROR(LEFT(Table1[[#This Row],[Column1]],SEARCH("k", Table1[[#This Row],[Column1]])-1), 0)</f>
        <v>0</v>
      </c>
      <c r="L2634" s="16" t="str">
        <f>IF(Table1[[#This Row],[Column2]]=0, Table1[[#This Row],[Column1]], Table1[[#This Row],[Column2]]*1000)</f>
        <v>701</v>
      </c>
      <c r="M2634" s="14" t="str">
        <f>IFERROR(MID(Table1[[#This Row],[price]],SEARCH("¹",Table1[[#This Row],[price]])+1, 10), MID(Table1[[#This Row],[price]],SEARCH("Rs. ",Table1[[#This Row],[price]])+4, 10))</f>
        <v>599</v>
      </c>
      <c r="N2634" s="6" t="str">
        <f>IF(ISNUMBER(SEARCH("Men", Table1[[#This Row],[name]])), "Men", "Women")</f>
        <v>Women</v>
      </c>
      <c r="O2634" s="6"/>
      <c r="P2634" s="6"/>
    </row>
    <row r="2635" spans="1:16" ht="19.8" customHeight="1" x14ac:dyDescent="0.3">
      <c r="A2635" t="s">
        <v>7809</v>
      </c>
      <c r="B2635" t="s">
        <v>9475</v>
      </c>
      <c r="C2635" t="s">
        <v>7909</v>
      </c>
      <c r="D2635" t="s">
        <v>775</v>
      </c>
      <c r="E2635" s="1" t="s">
        <v>9476</v>
      </c>
      <c r="F2635" t="s">
        <v>3237</v>
      </c>
      <c r="G2635" s="1" t="s">
        <v>9477</v>
      </c>
      <c r="H2635" t="s">
        <v>9478</v>
      </c>
      <c r="I2635" s="10" t="str">
        <f>IFERROR(LEFT(Table1[[#This Row],[ratingOld]],SEARCH("|", Table1[[#This Row],[ratingOld]])-2), AVERAGE(Table1[Ratings]))</f>
        <v>3.8</v>
      </c>
      <c r="J2635" s="1" t="str">
        <f>IF(Table1[[#This Row],[numBuyers]]&lt;&gt;"None",LEFT(Table1[[#This Row],[numBuyers]],SEARCH(" ",Table1[[#This Row],[numBuyers]])-1), "None")</f>
        <v>434</v>
      </c>
      <c r="K2635" s="1">
        <f>IFERROR(LEFT(Table1[[#This Row],[Column1]],SEARCH("k", Table1[[#This Row],[Column1]])-1), 0)</f>
        <v>0</v>
      </c>
      <c r="L2635" s="16" t="str">
        <f>IF(Table1[[#This Row],[Column2]]=0, Table1[[#This Row],[Column1]], Table1[[#This Row],[Column2]]*1000)</f>
        <v>434</v>
      </c>
      <c r="M2635" s="14" t="str">
        <f>IFERROR(MID(Table1[[#This Row],[price]],SEARCH("¹",Table1[[#This Row],[price]])+1, 10), MID(Table1[[#This Row],[price]],SEARCH("Rs. ",Table1[[#This Row],[price]])+4, 10))</f>
        <v>735</v>
      </c>
      <c r="N2635" s="6" t="str">
        <f>IF(ISNUMBER(SEARCH("Men", Table1[[#This Row],[name]])), "Men", "Women")</f>
        <v>Men</v>
      </c>
      <c r="O2635" s="6"/>
      <c r="P2635" s="6"/>
    </row>
    <row r="2636" spans="1:16" ht="19.8" customHeight="1" x14ac:dyDescent="0.3">
      <c r="A2636" t="s">
        <v>7</v>
      </c>
      <c r="B2636" t="s">
        <v>9479</v>
      </c>
      <c r="C2636" t="s">
        <v>6141</v>
      </c>
      <c r="D2636" t="s">
        <v>10</v>
      </c>
      <c r="E2636" s="1" t="s">
        <v>9480</v>
      </c>
      <c r="F2636" s="1" t="s">
        <v>9481</v>
      </c>
      <c r="G2636" s="1" t="s">
        <v>9482</v>
      </c>
      <c r="H2636" t="s">
        <v>2404</v>
      </c>
      <c r="I2636" s="10" t="str">
        <f>IFERROR(LEFT(Table1[[#This Row],[ratingOld]],SEARCH("|", Table1[[#This Row],[ratingOld]])-2), AVERAGE(Table1[Ratings]))</f>
        <v>4.5</v>
      </c>
      <c r="J2636" s="1" t="str">
        <f>IF(Table1[[#This Row],[numBuyers]]&lt;&gt;"None",LEFT(Table1[[#This Row],[numBuyers]],SEARCH(" ",Table1[[#This Row],[numBuyers]])-1), "None")</f>
        <v>108</v>
      </c>
      <c r="K2636" s="1">
        <f>IFERROR(LEFT(Table1[[#This Row],[Column1]],SEARCH("k", Table1[[#This Row],[Column1]])-1), 0)</f>
        <v>0</v>
      </c>
      <c r="L2636" s="16" t="str">
        <f>IF(Table1[[#This Row],[Column2]]=0, Table1[[#This Row],[Column1]], Table1[[#This Row],[Column2]]*1000)</f>
        <v>108</v>
      </c>
      <c r="M2636" s="14" t="str">
        <f>IFERROR(MID(Table1[[#This Row],[price]],SEARCH("¹",Table1[[#This Row],[price]])+1, 10), MID(Table1[[#This Row],[price]],SEARCH("Rs. ",Table1[[#This Row],[price]])+4, 10))</f>
        <v>4499</v>
      </c>
      <c r="N2636" s="6" t="str">
        <f>IF(ISNUMBER(SEARCH("Men", Table1[[#This Row],[name]])), "Men", "Women")</f>
        <v>Men</v>
      </c>
      <c r="O2636" s="6"/>
      <c r="P2636" s="6"/>
    </row>
    <row r="2637" spans="1:16" ht="19.8" customHeight="1" x14ac:dyDescent="0.3">
      <c r="A2637" t="s">
        <v>240</v>
      </c>
      <c r="B2637" t="s">
        <v>9483</v>
      </c>
      <c r="C2637" t="s">
        <v>4992</v>
      </c>
      <c r="D2637" t="s">
        <v>4440</v>
      </c>
      <c r="E2637" t="s">
        <v>9484</v>
      </c>
      <c r="F2637" s="1" t="s">
        <v>9485</v>
      </c>
      <c r="G2637" s="1" t="s">
        <v>9486</v>
      </c>
      <c r="H2637" t="s">
        <v>9487</v>
      </c>
      <c r="I2637" s="10" t="str">
        <f>IFERROR(LEFT(Table1[[#This Row],[ratingOld]],SEARCH("|", Table1[[#This Row],[ratingOld]])-2), AVERAGE(Table1[Ratings]))</f>
        <v>4.2</v>
      </c>
      <c r="J2637" s="1" t="str">
        <f>IF(Table1[[#This Row],[numBuyers]]&lt;&gt;"None",LEFT(Table1[[#This Row],[numBuyers]],SEARCH(" ",Table1[[#This Row],[numBuyers]])-1), "None")</f>
        <v>972</v>
      </c>
      <c r="K2637" s="1">
        <f>IFERROR(LEFT(Table1[[#This Row],[Column1]],SEARCH("k", Table1[[#This Row],[Column1]])-1), 0)</f>
        <v>0</v>
      </c>
      <c r="L2637" s="16" t="str">
        <f>IF(Table1[[#This Row],[Column2]]=0, Table1[[#This Row],[Column1]], Table1[[#This Row],[Column2]]*1000)</f>
        <v>972</v>
      </c>
      <c r="M2637" s="14" t="str">
        <f>IFERROR(MID(Table1[[#This Row],[price]],SEARCH("¹",Table1[[#This Row],[price]])+1, 10), MID(Table1[[#This Row],[price]],SEARCH("Rs. ",Table1[[#This Row],[price]])+4, 10))</f>
        <v>619</v>
      </c>
      <c r="N2637" s="6" t="str">
        <f>IF(ISNUMBER(SEARCH("Men", Table1[[#This Row],[name]])), "Men", "Women")</f>
        <v>Men</v>
      </c>
      <c r="O2637" s="6"/>
      <c r="P2637" s="6"/>
    </row>
    <row r="2638" spans="1:16" ht="19.8" customHeight="1" x14ac:dyDescent="0.3">
      <c r="A2638" t="s">
        <v>8888</v>
      </c>
      <c r="B2638" t="s">
        <v>9488</v>
      </c>
      <c r="C2638" t="s">
        <v>9489</v>
      </c>
      <c r="D2638" t="s">
        <v>201</v>
      </c>
      <c r="E2638" t="s">
        <v>9490</v>
      </c>
      <c r="F2638" t="s">
        <v>21</v>
      </c>
      <c r="G2638" s="1" t="s">
        <v>9491</v>
      </c>
      <c r="H2638" t="s">
        <v>239</v>
      </c>
      <c r="I2638" s="10" t="str">
        <f>IFERROR(LEFT(Table1[[#This Row],[ratingOld]],SEARCH("|", Table1[[#This Row],[ratingOld]])-2), AVERAGE(Table1[Ratings]))</f>
        <v>4.4</v>
      </c>
      <c r="J2638" s="1" t="str">
        <f>IF(Table1[[#This Row],[numBuyers]]&lt;&gt;"None",LEFT(Table1[[#This Row],[numBuyers]],SEARCH(" ",Table1[[#This Row],[numBuyers]])-1), "None")</f>
        <v>8.2k</v>
      </c>
      <c r="K2638" s="1" t="str">
        <f>IFERROR(LEFT(Table1[[#This Row],[Column1]],SEARCH("k", Table1[[#This Row],[Column1]])-1), 0)</f>
        <v>8.2</v>
      </c>
      <c r="L2638" s="16">
        <f>IF(Table1[[#This Row],[Column2]]=0, Table1[[#This Row],[Column1]], Table1[[#This Row],[Column2]]*1000)</f>
        <v>8200</v>
      </c>
      <c r="M2638" s="14" t="str">
        <f>IFERROR(MID(Table1[[#This Row],[price]],SEARCH("¹",Table1[[#This Row],[price]])+1, 10), MID(Table1[[#This Row],[price]],SEARCH("Rs. ",Table1[[#This Row],[price]])+4, 10))</f>
        <v>206</v>
      </c>
      <c r="N2638" s="6" t="str">
        <f>IF(ISNUMBER(SEARCH("Men", Table1[[#This Row],[name]])), "Men", "Women")</f>
        <v>Women</v>
      </c>
      <c r="O2638" s="6"/>
      <c r="P2638" s="6"/>
    </row>
    <row r="2639" spans="1:16" ht="19.8" hidden="1" customHeight="1" x14ac:dyDescent="0.3">
      <c r="A2639" t="s">
        <v>21</v>
      </c>
      <c r="B2639" t="s">
        <v>21</v>
      </c>
      <c r="C2639" t="s">
        <v>21</v>
      </c>
      <c r="D2639" t="s">
        <v>21</v>
      </c>
      <c r="E2639" t="s">
        <v>21</v>
      </c>
      <c r="F2639" t="s">
        <v>21</v>
      </c>
      <c r="G2639" t="s">
        <v>21</v>
      </c>
      <c r="H2639" t="s">
        <v>21</v>
      </c>
      <c r="I2639" s="1" t="str">
        <f ca="1">IFERROR(LEFT(Table1[[#This Row],[ratingOld]],SEARCH("|", Table1[[#This Row],[ratingOld]])-2), AVERAGE(Table1[Ratings]))</f>
        <v>4.4</v>
      </c>
      <c r="J2639" s="1" t="str">
        <f>IF(Table1[[#This Row],[numBuyers]]&lt;&gt;"None",LEFT(Table1[[#This Row],[numBuyers]],SEARCH(" ",Table1[[#This Row],[numBuyers]])-1), "None")</f>
        <v>None</v>
      </c>
      <c r="K2639" s="1">
        <f>IFERROR(LEFT(Table1[[#This Row],[Column1]],SEARCH("k", Table1[[#This Row],[Column1]])-1), 0)</f>
        <v>0</v>
      </c>
      <c r="L2639" s="6" t="str">
        <f>IF(Table1[[#This Row],[Column2]]=0, Table1[[#This Row],[Column1]], Table1[[#This Row],[Column2]]*1000)</f>
        <v>None</v>
      </c>
      <c r="M2639" s="6" t="e">
        <f>IFERROR(MID(Table1[[#This Row],[price]],SEARCH("¹",Table1[[#This Row],[price]])+1, 10), MID(Table1[[#This Row],[price]],SEARCH("Rs. ",Table1[[#This Row],[price]])+4, 10))</f>
        <v>#VALUE!</v>
      </c>
      <c r="N2639" s="6" t="str">
        <f>IF(ISNUMBER(SEARCH("Men", Table1[[#This Row],[name]])), "Men", "Women")</f>
        <v>Women</v>
      </c>
      <c r="O2639" s="6" t="str">
        <f>TRIM(RIGHT(SUBSTITUTE(Table1[[#This Row],[name]], " ", REPT(" ", 100)), 100))</f>
        <v>None</v>
      </c>
      <c r="P263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640" spans="1:16" ht="19.8" customHeight="1" x14ac:dyDescent="0.3">
      <c r="A2640" t="s">
        <v>1400</v>
      </c>
      <c r="B2640" t="s">
        <v>9492</v>
      </c>
      <c r="C2640" t="s">
        <v>9493</v>
      </c>
      <c r="D2640" t="s">
        <v>99</v>
      </c>
      <c r="E2640" s="1" t="s">
        <v>9494</v>
      </c>
      <c r="F2640" s="1" t="s">
        <v>9495</v>
      </c>
      <c r="G2640" s="1" t="s">
        <v>9496</v>
      </c>
      <c r="H2640" t="s">
        <v>2827</v>
      </c>
      <c r="I2640" s="10" t="str">
        <f>IFERROR(LEFT(Table1[[#This Row],[ratingOld]],SEARCH("|", Table1[[#This Row],[ratingOld]])-2), AVERAGE(Table1[Ratings]))</f>
        <v>4.7</v>
      </c>
      <c r="J2640" s="1" t="str">
        <f>IF(Table1[[#This Row],[numBuyers]]&lt;&gt;"None",LEFT(Table1[[#This Row],[numBuyers]],SEARCH(" ",Table1[[#This Row],[numBuyers]])-1), "None")</f>
        <v>39</v>
      </c>
      <c r="K2640" s="1">
        <f>IFERROR(LEFT(Table1[[#This Row],[Column1]],SEARCH("k", Table1[[#This Row],[Column1]])-1), 0)</f>
        <v>0</v>
      </c>
      <c r="L2640" s="16" t="str">
        <f>IF(Table1[[#This Row],[Column2]]=0, Table1[[#This Row],[Column1]], Table1[[#This Row],[Column2]]*1000)</f>
        <v>39</v>
      </c>
      <c r="M2640" s="14" t="str">
        <f>IFERROR(MID(Table1[[#This Row],[price]],SEARCH("¹",Table1[[#This Row],[price]])+1, 10), MID(Table1[[#This Row],[price]],SEARCH("Rs. ",Table1[[#This Row],[price]])+4, 10))</f>
        <v>4249</v>
      </c>
      <c r="N2640" s="6" t="str">
        <f>IF(ISNUMBER(SEARCH("Men", Table1[[#This Row],[name]])), "Men", "Women")</f>
        <v>Women</v>
      </c>
      <c r="O2640" s="6"/>
      <c r="P2640" s="6"/>
    </row>
    <row r="2641" spans="1:16" ht="19.8" customHeight="1" x14ac:dyDescent="0.3">
      <c r="A2641" t="s">
        <v>9497</v>
      </c>
      <c r="B2641" t="s">
        <v>9498</v>
      </c>
      <c r="C2641" t="s">
        <v>699</v>
      </c>
      <c r="D2641" t="s">
        <v>2294</v>
      </c>
      <c r="E2641" s="1" t="s">
        <v>9499</v>
      </c>
      <c r="F2641" t="s">
        <v>3237</v>
      </c>
      <c r="G2641" s="1" t="s">
        <v>9500</v>
      </c>
      <c r="H2641" t="s">
        <v>2371</v>
      </c>
      <c r="I2641" s="10" t="str">
        <f>IFERROR(LEFT(Table1[[#This Row],[ratingOld]],SEARCH("|", Table1[[#This Row],[ratingOld]])-2), AVERAGE(Table1[Ratings]))</f>
        <v>4</v>
      </c>
      <c r="J2641" s="1" t="str">
        <f>IF(Table1[[#This Row],[numBuyers]]&lt;&gt;"None",LEFT(Table1[[#This Row],[numBuyers]],SEARCH(" ",Table1[[#This Row],[numBuyers]])-1), "None")</f>
        <v>529</v>
      </c>
      <c r="K2641" s="1">
        <f>IFERROR(LEFT(Table1[[#This Row],[Column1]],SEARCH("k", Table1[[#This Row],[Column1]])-1), 0)</f>
        <v>0</v>
      </c>
      <c r="L2641" s="16" t="str">
        <f>IF(Table1[[#This Row],[Column2]]=0, Table1[[#This Row],[Column1]], Table1[[#This Row],[Column2]]*1000)</f>
        <v>529</v>
      </c>
      <c r="M2641" s="14" t="str">
        <f>IFERROR(MID(Table1[[#This Row],[price]],SEARCH("¹",Table1[[#This Row],[price]])+1, 10), MID(Table1[[#This Row],[price]],SEARCH("Rs. ",Table1[[#This Row],[price]])+4, 10))</f>
        <v>873</v>
      </c>
      <c r="N2641" s="6" t="str">
        <f>IF(ISNUMBER(SEARCH("Men", Table1[[#This Row],[name]])), "Men", "Women")</f>
        <v>Women</v>
      </c>
      <c r="O2641" s="6"/>
      <c r="P2641" s="6"/>
    </row>
    <row r="2642" spans="1:16" ht="19.8" customHeight="1" x14ac:dyDescent="0.3">
      <c r="A2642" t="s">
        <v>8006</v>
      </c>
      <c r="B2642" t="s">
        <v>9501</v>
      </c>
      <c r="C2642" t="s">
        <v>877</v>
      </c>
      <c r="D2642" t="s">
        <v>201</v>
      </c>
      <c r="E2642" s="1" t="s">
        <v>9502</v>
      </c>
      <c r="F2642" t="s">
        <v>3237</v>
      </c>
      <c r="G2642" s="1" t="s">
        <v>9503</v>
      </c>
      <c r="H2642" t="s">
        <v>9504</v>
      </c>
      <c r="I2642" s="10" t="str">
        <f>IFERROR(LEFT(Table1[[#This Row],[ratingOld]],SEARCH("|", Table1[[#This Row],[ratingOld]])-2), AVERAGE(Table1[Ratings]))</f>
        <v>4.3</v>
      </c>
      <c r="J2642" s="1" t="str">
        <f>IF(Table1[[#This Row],[numBuyers]]&lt;&gt;"None",LEFT(Table1[[#This Row],[numBuyers]],SEARCH(" ",Table1[[#This Row],[numBuyers]])-1), "None")</f>
        <v>708</v>
      </c>
      <c r="K2642" s="1">
        <f>IFERROR(LEFT(Table1[[#This Row],[Column1]],SEARCH("k", Table1[[#This Row],[Column1]])-1), 0)</f>
        <v>0</v>
      </c>
      <c r="L2642" s="16" t="str">
        <f>IF(Table1[[#This Row],[Column2]]=0, Table1[[#This Row],[Column1]], Table1[[#This Row],[Column2]]*1000)</f>
        <v>708</v>
      </c>
      <c r="M2642" s="14" t="str">
        <f>IFERROR(MID(Table1[[#This Row],[price]],SEARCH("¹",Table1[[#This Row],[price]])+1, 10), MID(Table1[[#This Row],[price]],SEARCH("Rs. ",Table1[[#This Row],[price]])+4, 10))</f>
        <v>1049</v>
      </c>
      <c r="N2642" s="6" t="str">
        <f>IF(ISNUMBER(SEARCH("Men", Table1[[#This Row],[name]])), "Men", "Women")</f>
        <v>Women</v>
      </c>
      <c r="O2642" s="6"/>
      <c r="P2642" s="6"/>
    </row>
    <row r="2643" spans="1:16" ht="19.8" customHeight="1" x14ac:dyDescent="0.3">
      <c r="A2643" t="s">
        <v>8268</v>
      </c>
      <c r="B2643" t="s">
        <v>9505</v>
      </c>
      <c r="C2643" t="s">
        <v>9506</v>
      </c>
      <c r="D2643" t="s">
        <v>984</v>
      </c>
      <c r="E2643" s="1" t="s">
        <v>9507</v>
      </c>
      <c r="F2643" s="1" t="s">
        <v>8198</v>
      </c>
      <c r="G2643" s="1" t="s">
        <v>9508</v>
      </c>
      <c r="H2643" t="s">
        <v>9509</v>
      </c>
      <c r="I2643" s="10" t="str">
        <f>IFERROR(LEFT(Table1[[#This Row],[ratingOld]],SEARCH("|", Table1[[#This Row],[ratingOld]])-2), AVERAGE(Table1[Ratings]))</f>
        <v>3.8</v>
      </c>
      <c r="J2643" s="1" t="str">
        <f>IF(Table1[[#This Row],[numBuyers]]&lt;&gt;"None",LEFT(Table1[[#This Row],[numBuyers]],SEARCH(" ",Table1[[#This Row],[numBuyers]])-1), "None")</f>
        <v>435</v>
      </c>
      <c r="K2643" s="1">
        <f>IFERROR(LEFT(Table1[[#This Row],[Column1]],SEARCH("k", Table1[[#This Row],[Column1]])-1), 0)</f>
        <v>0</v>
      </c>
      <c r="L2643" s="16" t="str">
        <f>IF(Table1[[#This Row],[Column2]]=0, Table1[[#This Row],[Column1]], Table1[[#This Row],[Column2]]*1000)</f>
        <v>435</v>
      </c>
      <c r="M2643" s="14" t="str">
        <f>IFERROR(MID(Table1[[#This Row],[price]],SEARCH("¹",Table1[[#This Row],[price]])+1, 10), MID(Table1[[#This Row],[price]],SEARCH("Rs. ",Table1[[#This Row],[price]])+4, 10))</f>
        <v>1272</v>
      </c>
      <c r="N2643" s="6" t="str">
        <f>IF(ISNUMBER(SEARCH("Men", Table1[[#This Row],[name]])), "Men", "Women")</f>
        <v>Men</v>
      </c>
      <c r="O2643" s="6"/>
      <c r="P2643" s="6"/>
    </row>
    <row r="2644" spans="1:16" ht="19.8" customHeight="1" x14ac:dyDescent="0.3">
      <c r="A2644" t="s">
        <v>573</v>
      </c>
      <c r="B2644" t="s">
        <v>9510</v>
      </c>
      <c r="C2644" t="s">
        <v>9511</v>
      </c>
      <c r="D2644" t="s">
        <v>526</v>
      </c>
      <c r="E2644" t="s">
        <v>9512</v>
      </c>
      <c r="F2644" t="s">
        <v>21</v>
      </c>
      <c r="G2644" s="1" t="s">
        <v>3427</v>
      </c>
      <c r="H2644" t="s">
        <v>110</v>
      </c>
      <c r="I2644" s="10" t="str">
        <f>IFERROR(LEFT(Table1[[#This Row],[ratingOld]],SEARCH("|", Table1[[#This Row],[ratingOld]])-2), AVERAGE(Table1[Ratings]))</f>
        <v>4.5</v>
      </c>
      <c r="J2644" s="1" t="str">
        <f>IF(Table1[[#This Row],[numBuyers]]&lt;&gt;"None",LEFT(Table1[[#This Row],[numBuyers]],SEARCH(" ",Table1[[#This Row],[numBuyers]])-1), "None")</f>
        <v>1.3k</v>
      </c>
      <c r="K2644" s="1" t="str">
        <f>IFERROR(LEFT(Table1[[#This Row],[Column1]],SEARCH("k", Table1[[#This Row],[Column1]])-1), 0)</f>
        <v>1.3</v>
      </c>
      <c r="L2644" s="16">
        <f>IF(Table1[[#This Row],[Column2]]=0, Table1[[#This Row],[Column1]], Table1[[#This Row],[Column2]]*1000)</f>
        <v>1300</v>
      </c>
      <c r="M2644" s="14" t="str">
        <f>IFERROR(MID(Table1[[#This Row],[price]],SEARCH("¹",Table1[[#This Row],[price]])+1, 10), MID(Table1[[#This Row],[price]],SEARCH("Rs. ",Table1[[#This Row],[price]])+4, 10))</f>
        <v>666</v>
      </c>
      <c r="N2644" s="6" t="str">
        <f>IF(ISNUMBER(SEARCH("Men", Table1[[#This Row],[name]])), "Men", "Women")</f>
        <v>Women</v>
      </c>
      <c r="O2644" s="6"/>
      <c r="P2644" s="6"/>
    </row>
    <row r="2645" spans="1:16" ht="19.8" customHeight="1" x14ac:dyDescent="0.3">
      <c r="A2645" t="s">
        <v>8048</v>
      </c>
      <c r="B2645" t="s">
        <v>9513</v>
      </c>
      <c r="C2645" t="s">
        <v>17</v>
      </c>
      <c r="D2645" t="s">
        <v>459</v>
      </c>
      <c r="E2645" s="1" t="s">
        <v>9514</v>
      </c>
      <c r="F2645" t="s">
        <v>3237</v>
      </c>
      <c r="G2645" s="1" t="s">
        <v>8044</v>
      </c>
      <c r="H2645" t="s">
        <v>1168</v>
      </c>
      <c r="I2645" s="10" t="str">
        <f>IFERROR(LEFT(Table1[[#This Row],[ratingOld]],SEARCH("|", Table1[[#This Row],[ratingOld]])-2), AVERAGE(Table1[Ratings]))</f>
        <v>4.4</v>
      </c>
      <c r="J2645" s="1" t="str">
        <f>IF(Table1[[#This Row],[numBuyers]]&lt;&gt;"None",LEFT(Table1[[#This Row],[numBuyers]],SEARCH(" ",Table1[[#This Row],[numBuyers]])-1), "None")</f>
        <v>4.3k</v>
      </c>
      <c r="K2645" s="1" t="str">
        <f>IFERROR(LEFT(Table1[[#This Row],[Column1]],SEARCH("k", Table1[[#This Row],[Column1]])-1), 0)</f>
        <v>4.3</v>
      </c>
      <c r="L2645" s="16">
        <f>IF(Table1[[#This Row],[Column2]]=0, Table1[[#This Row],[Column1]], Table1[[#This Row],[Column2]]*1000)</f>
        <v>4300</v>
      </c>
      <c r="M2645" s="14" t="str">
        <f>IFERROR(MID(Table1[[#This Row],[price]],SEARCH("¹",Table1[[#This Row],[price]])+1, 10), MID(Table1[[#This Row],[price]],SEARCH("Rs. ",Table1[[#This Row],[price]])+4, 10))</f>
        <v>599</v>
      </c>
      <c r="N2645" s="6" t="str">
        <f>IF(ISNUMBER(SEARCH("Men", Table1[[#This Row],[name]])), "Men", "Women")</f>
        <v>Men</v>
      </c>
      <c r="O2645" s="6"/>
      <c r="P2645" s="6"/>
    </row>
    <row r="2646" spans="1:16" ht="19.8" customHeight="1" x14ac:dyDescent="0.3">
      <c r="A2646" t="s">
        <v>1318</v>
      </c>
      <c r="B2646" t="s">
        <v>9515</v>
      </c>
      <c r="C2646" t="s">
        <v>383</v>
      </c>
      <c r="D2646" t="s">
        <v>215</v>
      </c>
      <c r="E2646" s="1" t="s">
        <v>9516</v>
      </c>
      <c r="F2646" s="1" t="s">
        <v>9517</v>
      </c>
      <c r="G2646" s="1" t="s">
        <v>2151</v>
      </c>
      <c r="H2646" t="s">
        <v>2152</v>
      </c>
      <c r="I2646" s="10" t="str">
        <f>IFERROR(LEFT(Table1[[#This Row],[ratingOld]],SEARCH("|", Table1[[#This Row],[ratingOld]])-2), AVERAGE(Table1[Ratings]))</f>
        <v>4.2</v>
      </c>
      <c r="J2646" s="1" t="str">
        <f>IF(Table1[[#This Row],[numBuyers]]&lt;&gt;"None",LEFT(Table1[[#This Row],[numBuyers]],SEARCH(" ",Table1[[#This Row],[numBuyers]])-1), "None")</f>
        <v>331</v>
      </c>
      <c r="K2646" s="1">
        <f>IFERROR(LEFT(Table1[[#This Row],[Column1]],SEARCH("k", Table1[[#This Row],[Column1]])-1), 0)</f>
        <v>0</v>
      </c>
      <c r="L2646" s="16" t="str">
        <f>IF(Table1[[#This Row],[Column2]]=0, Table1[[#This Row],[Column1]], Table1[[#This Row],[Column2]]*1000)</f>
        <v>331</v>
      </c>
      <c r="M2646" s="14" t="str">
        <f>IFERROR(MID(Table1[[#This Row],[price]],SEARCH("¹",Table1[[#This Row],[price]])+1, 10), MID(Table1[[#This Row],[price]],SEARCH("Rs. ",Table1[[#This Row],[price]])+4, 10))</f>
        <v>989</v>
      </c>
      <c r="N2646" s="6" t="str">
        <f>IF(ISNUMBER(SEARCH("Men", Table1[[#This Row],[name]])), "Men", "Women")</f>
        <v>Men</v>
      </c>
      <c r="O2646" s="6"/>
      <c r="P2646" s="6"/>
    </row>
    <row r="2647" spans="1:16" ht="19.8" customHeight="1" x14ac:dyDescent="0.3">
      <c r="A2647" t="s">
        <v>3201</v>
      </c>
      <c r="B2647" t="s">
        <v>9518</v>
      </c>
      <c r="C2647" t="s">
        <v>383</v>
      </c>
      <c r="D2647" t="s">
        <v>88</v>
      </c>
      <c r="E2647" s="1" t="s">
        <v>9519</v>
      </c>
      <c r="F2647" t="s">
        <v>3237</v>
      </c>
      <c r="G2647" s="1" t="s">
        <v>9520</v>
      </c>
      <c r="H2647" t="s">
        <v>9521</v>
      </c>
      <c r="I2647" s="10" t="str">
        <f>IFERROR(LEFT(Table1[[#This Row],[ratingOld]],SEARCH("|", Table1[[#This Row],[ratingOld]])-2), AVERAGE(Table1[Ratings]))</f>
        <v>4</v>
      </c>
      <c r="J2647" s="1" t="str">
        <f>IF(Table1[[#This Row],[numBuyers]]&lt;&gt;"None",LEFT(Table1[[#This Row],[numBuyers]],SEARCH(" ",Table1[[#This Row],[numBuyers]])-1), "None")</f>
        <v>853</v>
      </c>
      <c r="K2647" s="1">
        <f>IFERROR(LEFT(Table1[[#This Row],[Column1]],SEARCH("k", Table1[[#This Row],[Column1]])-1), 0)</f>
        <v>0</v>
      </c>
      <c r="L2647" s="16" t="str">
        <f>IF(Table1[[#This Row],[Column2]]=0, Table1[[#This Row],[Column1]], Table1[[#This Row],[Column2]]*1000)</f>
        <v>853</v>
      </c>
      <c r="M2647" s="14" t="str">
        <f>IFERROR(MID(Table1[[#This Row],[price]],SEARCH("¹",Table1[[#This Row],[price]])+1, 10), MID(Table1[[#This Row],[price]],SEARCH("Rs. ",Table1[[#This Row],[price]])+4, 10))</f>
        <v>989</v>
      </c>
      <c r="N2647" s="6" t="str">
        <f>IF(ISNUMBER(SEARCH("Men", Table1[[#This Row],[name]])), "Men", "Women")</f>
        <v>Men</v>
      </c>
      <c r="O2647" s="6"/>
      <c r="P2647" s="6"/>
    </row>
    <row r="2648" spans="1:16" ht="19.8" customHeight="1" x14ac:dyDescent="0.3">
      <c r="A2648" t="s">
        <v>1478</v>
      </c>
      <c r="B2648" t="s">
        <v>1916</v>
      </c>
      <c r="C2648" t="s">
        <v>1917</v>
      </c>
      <c r="D2648" t="s">
        <v>526</v>
      </c>
      <c r="E2648" s="1" t="s">
        <v>1918</v>
      </c>
      <c r="F2648" t="s">
        <v>21</v>
      </c>
      <c r="G2648" s="1" t="s">
        <v>1919</v>
      </c>
      <c r="H2648" t="s">
        <v>1920</v>
      </c>
      <c r="I2648" s="10" t="str">
        <f>IFERROR(LEFT(Table1[[#This Row],[ratingOld]],SEARCH("|", Table1[[#This Row],[ratingOld]])-2), AVERAGE(Table1[Ratings]))</f>
        <v>4.4</v>
      </c>
      <c r="J2648" s="1" t="str">
        <f>IF(Table1[[#This Row],[numBuyers]]&lt;&gt;"None",LEFT(Table1[[#This Row],[numBuyers]],SEARCH(" ",Table1[[#This Row],[numBuyers]])-1), "None")</f>
        <v>9.4k</v>
      </c>
      <c r="K2648" s="1" t="str">
        <f>IFERROR(LEFT(Table1[[#This Row],[Column1]],SEARCH("k", Table1[[#This Row],[Column1]])-1), 0)</f>
        <v>9.4</v>
      </c>
      <c r="L2648" s="16">
        <f>IF(Table1[[#This Row],[Column2]]=0, Table1[[#This Row],[Column1]], Table1[[#This Row],[Column2]]*1000)</f>
        <v>9400</v>
      </c>
      <c r="M2648" s="14" t="str">
        <f>IFERROR(MID(Table1[[#This Row],[price]],SEARCH("¹",Table1[[#This Row],[price]])+1, 10), MID(Table1[[#This Row],[price]],SEARCH("Rs. ",Table1[[#This Row],[price]])+4, 10))</f>
        <v>551</v>
      </c>
      <c r="N2648" s="6" t="str">
        <f>IF(ISNUMBER(SEARCH("Men", Table1[[#This Row],[name]])), "Men", "Women")</f>
        <v>Women</v>
      </c>
      <c r="O2648" s="6"/>
      <c r="P2648" s="6"/>
    </row>
    <row r="2649" spans="1:16" ht="19.8" customHeight="1" x14ac:dyDescent="0.3">
      <c r="A2649" t="s">
        <v>7927</v>
      </c>
      <c r="B2649" t="s">
        <v>9522</v>
      </c>
      <c r="C2649" t="s">
        <v>3030</v>
      </c>
      <c r="D2649" t="s">
        <v>459</v>
      </c>
      <c r="E2649" t="s">
        <v>9523</v>
      </c>
      <c r="F2649" t="s">
        <v>7930</v>
      </c>
      <c r="G2649" s="1" t="s">
        <v>9524</v>
      </c>
      <c r="H2649" t="s">
        <v>9525</v>
      </c>
      <c r="I2649" s="10" t="str">
        <f>IFERROR(LEFT(Table1[[#This Row],[ratingOld]],SEARCH("|", Table1[[#This Row],[ratingOld]])-2), AVERAGE(Table1[Ratings]))</f>
        <v>4.4</v>
      </c>
      <c r="J2649" s="1" t="str">
        <f>IF(Table1[[#This Row],[numBuyers]]&lt;&gt;"None",LEFT(Table1[[#This Row],[numBuyers]],SEARCH(" ",Table1[[#This Row],[numBuyers]])-1), "None")</f>
        <v>16.1k</v>
      </c>
      <c r="K2649" s="1" t="str">
        <f>IFERROR(LEFT(Table1[[#This Row],[Column1]],SEARCH("k", Table1[[#This Row],[Column1]])-1), 0)</f>
        <v>16.1</v>
      </c>
      <c r="L2649" s="16">
        <f>IF(Table1[[#This Row],[Column2]]=0, Table1[[#This Row],[Column1]], Table1[[#This Row],[Column2]]*1000)</f>
        <v>16100.000000000002</v>
      </c>
      <c r="M2649" s="14" t="str">
        <f>IFERROR(MID(Table1[[#This Row],[price]],SEARCH("¹",Table1[[#This Row],[price]])+1, 10), MID(Table1[[#This Row],[price]],SEARCH("Rs. ",Table1[[#This Row],[price]])+4, 10))</f>
        <v>359</v>
      </c>
      <c r="N2649" s="6" t="str">
        <f>IF(ISNUMBER(SEARCH("Men", Table1[[#This Row],[name]])), "Men", "Women")</f>
        <v>Men</v>
      </c>
      <c r="O2649" s="6"/>
      <c r="P2649" s="6"/>
    </row>
    <row r="2650" spans="1:16" ht="19.8" customHeight="1" x14ac:dyDescent="0.3">
      <c r="A2650" t="s">
        <v>8048</v>
      </c>
      <c r="B2650" t="s">
        <v>9526</v>
      </c>
      <c r="C2650" t="s">
        <v>9527</v>
      </c>
      <c r="D2650" t="s">
        <v>306</v>
      </c>
      <c r="E2650" s="1" t="s">
        <v>9528</v>
      </c>
      <c r="F2650" t="s">
        <v>7930</v>
      </c>
      <c r="G2650" s="1" t="s">
        <v>9529</v>
      </c>
      <c r="H2650" t="s">
        <v>4880</v>
      </c>
      <c r="I2650" s="10" t="str">
        <f>IFERROR(LEFT(Table1[[#This Row],[ratingOld]],SEARCH("|", Table1[[#This Row],[ratingOld]])-2), AVERAGE(Table1[Ratings]))</f>
        <v>4.3</v>
      </c>
      <c r="J2650" s="1" t="str">
        <f>IF(Table1[[#This Row],[numBuyers]]&lt;&gt;"None",LEFT(Table1[[#This Row],[numBuyers]],SEARCH(" ",Table1[[#This Row],[numBuyers]])-1), "None")</f>
        <v>304</v>
      </c>
      <c r="K2650" s="1">
        <f>IFERROR(LEFT(Table1[[#This Row],[Column1]],SEARCH("k", Table1[[#This Row],[Column1]])-1), 0)</f>
        <v>0</v>
      </c>
      <c r="L2650" s="16" t="str">
        <f>IF(Table1[[#This Row],[Column2]]=0, Table1[[#This Row],[Column1]], Table1[[#This Row],[Column2]]*1000)</f>
        <v>304</v>
      </c>
      <c r="M2650" s="14" t="str">
        <f>IFERROR(MID(Table1[[#This Row],[price]],SEARCH("¹",Table1[[#This Row],[price]])+1, 10), MID(Table1[[#This Row],[price]],SEARCH("Rs. ",Table1[[#This Row],[price]])+4, 10))</f>
        <v>1286</v>
      </c>
      <c r="N2650" s="6" t="str">
        <f>IF(ISNUMBER(SEARCH("Men", Table1[[#This Row],[name]])), "Men", "Women")</f>
        <v>Men</v>
      </c>
      <c r="O2650" s="6"/>
      <c r="P2650" s="6"/>
    </row>
    <row r="2651" spans="1:16" ht="19.8" customHeight="1" x14ac:dyDescent="0.3">
      <c r="A2651" t="s">
        <v>7809</v>
      </c>
      <c r="B2651" t="s">
        <v>9530</v>
      </c>
      <c r="C2651" t="s">
        <v>1169</v>
      </c>
      <c r="D2651" t="s">
        <v>673</v>
      </c>
      <c r="E2651" s="1" t="s">
        <v>9531</v>
      </c>
      <c r="F2651" t="s">
        <v>3237</v>
      </c>
      <c r="G2651" s="1" t="s">
        <v>494</v>
      </c>
      <c r="H2651" t="s">
        <v>443</v>
      </c>
      <c r="I2651" s="10" t="str">
        <f>IFERROR(LEFT(Table1[[#This Row],[ratingOld]],SEARCH("|", Table1[[#This Row],[ratingOld]])-2), AVERAGE(Table1[Ratings]))</f>
        <v>4.2</v>
      </c>
      <c r="J2651" s="1" t="str">
        <f>IF(Table1[[#This Row],[numBuyers]]&lt;&gt;"None",LEFT(Table1[[#This Row],[numBuyers]],SEARCH(" ",Table1[[#This Row],[numBuyers]])-1), "None")</f>
        <v>3.3k</v>
      </c>
      <c r="K2651" s="1" t="str">
        <f>IFERROR(LEFT(Table1[[#This Row],[Column1]],SEARCH("k", Table1[[#This Row],[Column1]])-1), 0)</f>
        <v>3.3</v>
      </c>
      <c r="L2651" s="16">
        <f>IF(Table1[[#This Row],[Column2]]=0, Table1[[#This Row],[Column1]], Table1[[#This Row],[Column2]]*1000)</f>
        <v>3300</v>
      </c>
      <c r="M2651" s="14" t="str">
        <f>IFERROR(MID(Table1[[#This Row],[price]],SEARCH("¹",Table1[[#This Row],[price]])+1, 10), MID(Table1[[#This Row],[price]],SEARCH("Rs. ",Table1[[#This Row],[price]])+4, 10))</f>
        <v>719</v>
      </c>
      <c r="N2651" s="6" t="str">
        <f>IF(ISNUMBER(SEARCH("Men", Table1[[#This Row],[name]])), "Men", "Women")</f>
        <v>Men</v>
      </c>
      <c r="O2651" s="6"/>
      <c r="P2651" s="6"/>
    </row>
    <row r="2652" spans="1:16" ht="19.8" customHeight="1" x14ac:dyDescent="0.3">
      <c r="A2652" t="s">
        <v>1929</v>
      </c>
      <c r="B2652" t="s">
        <v>1930</v>
      </c>
      <c r="C2652" t="s">
        <v>1931</v>
      </c>
      <c r="D2652" t="s">
        <v>18</v>
      </c>
      <c r="E2652" t="s">
        <v>1932</v>
      </c>
      <c r="F2652" t="s">
        <v>21</v>
      </c>
      <c r="G2652" s="1" t="s">
        <v>1353</v>
      </c>
      <c r="H2652" t="s">
        <v>303</v>
      </c>
      <c r="I2652" s="10" t="str">
        <f>IFERROR(LEFT(Table1[[#This Row],[ratingOld]],SEARCH("|", Table1[[#This Row],[ratingOld]])-2), AVERAGE(Table1[Ratings]))</f>
        <v>4.5</v>
      </c>
      <c r="J2652" s="1" t="str">
        <f>IF(Table1[[#This Row],[numBuyers]]&lt;&gt;"None",LEFT(Table1[[#This Row],[numBuyers]],SEARCH(" ",Table1[[#This Row],[numBuyers]])-1), "None")</f>
        <v>3.2k</v>
      </c>
      <c r="K2652" s="1" t="str">
        <f>IFERROR(LEFT(Table1[[#This Row],[Column1]],SEARCH("k", Table1[[#This Row],[Column1]])-1), 0)</f>
        <v>3.2</v>
      </c>
      <c r="L2652" s="16">
        <f>IF(Table1[[#This Row],[Column2]]=0, Table1[[#This Row],[Column1]], Table1[[#This Row],[Column2]]*1000)</f>
        <v>3200</v>
      </c>
      <c r="M2652" s="14" t="str">
        <f>IFERROR(MID(Table1[[#This Row],[price]],SEARCH("¹",Table1[[#This Row],[price]])+1, 10), MID(Table1[[#This Row],[price]],SEARCH("Rs. ",Table1[[#This Row],[price]])+4, 10))</f>
        <v>141</v>
      </c>
      <c r="N2652" s="6" t="str">
        <f>IF(ISNUMBER(SEARCH("Men", Table1[[#This Row],[name]])), "Men", "Women")</f>
        <v>Women</v>
      </c>
      <c r="O2652" s="6"/>
      <c r="P2652" s="6"/>
    </row>
    <row r="2653" spans="1:16" ht="19.8" customHeight="1" x14ac:dyDescent="0.3">
      <c r="A2653" t="s">
        <v>1995</v>
      </c>
      <c r="B2653" t="s">
        <v>9532</v>
      </c>
      <c r="C2653" t="s">
        <v>6825</v>
      </c>
      <c r="D2653" t="s">
        <v>7918</v>
      </c>
      <c r="E2653" t="s">
        <v>9533</v>
      </c>
      <c r="F2653" t="s">
        <v>21</v>
      </c>
      <c r="G2653" s="1" t="s">
        <v>505</v>
      </c>
      <c r="H2653" t="s">
        <v>506</v>
      </c>
      <c r="I2653" s="10" t="str">
        <f>IFERROR(LEFT(Table1[[#This Row],[ratingOld]],SEARCH("|", Table1[[#This Row],[ratingOld]])-2), AVERAGE(Table1[Ratings]))</f>
        <v>4.4</v>
      </c>
      <c r="J2653" s="1" t="str">
        <f>IF(Table1[[#This Row],[numBuyers]]&lt;&gt;"None",LEFT(Table1[[#This Row],[numBuyers]],SEARCH(" ",Table1[[#This Row],[numBuyers]])-1), "None")</f>
        <v>2.9k</v>
      </c>
      <c r="K2653" s="1" t="str">
        <f>IFERROR(LEFT(Table1[[#This Row],[Column1]],SEARCH("k", Table1[[#This Row],[Column1]])-1), 0)</f>
        <v>2.9</v>
      </c>
      <c r="L2653" s="16">
        <f>IF(Table1[[#This Row],[Column2]]=0, Table1[[#This Row],[Column1]], Table1[[#This Row],[Column2]]*1000)</f>
        <v>2900</v>
      </c>
      <c r="M2653" s="14" t="str">
        <f>IFERROR(MID(Table1[[#This Row],[price]],SEARCH("¹",Table1[[#This Row],[price]])+1, 10), MID(Table1[[#This Row],[price]],SEARCH("Rs. ",Table1[[#This Row],[price]])+4, 10))</f>
        <v>272</v>
      </c>
      <c r="N2653" s="6" t="str">
        <f>IF(ISNUMBER(SEARCH("Men", Table1[[#This Row],[name]])), "Men", "Women")</f>
        <v>Women</v>
      </c>
      <c r="O2653" s="6"/>
      <c r="P2653" s="6"/>
    </row>
    <row r="2654" spans="1:16" ht="19.8" customHeight="1" x14ac:dyDescent="0.3">
      <c r="A2654" t="s">
        <v>35</v>
      </c>
      <c r="B2654" t="s">
        <v>869</v>
      </c>
      <c r="C2654" t="s">
        <v>52</v>
      </c>
      <c r="D2654" t="s">
        <v>53</v>
      </c>
      <c r="E2654" t="s">
        <v>26</v>
      </c>
      <c r="F2654" t="s">
        <v>54</v>
      </c>
      <c r="G2654" s="1" t="s">
        <v>1073</v>
      </c>
      <c r="H2654" t="s">
        <v>1074</v>
      </c>
      <c r="I2654" s="10" t="str">
        <f>IFERROR(LEFT(Table1[[#This Row],[ratingOld]],SEARCH("|", Table1[[#This Row],[ratingOld]])-2), AVERAGE(Table1[Ratings]))</f>
        <v>4.2</v>
      </c>
      <c r="J2654" s="1" t="str">
        <f>IF(Table1[[#This Row],[numBuyers]]&lt;&gt;"None",LEFT(Table1[[#This Row],[numBuyers]],SEARCH(" ",Table1[[#This Row],[numBuyers]])-1), "None")</f>
        <v>2.6k</v>
      </c>
      <c r="K2654" s="1" t="str">
        <f>IFERROR(LEFT(Table1[[#This Row],[Column1]],SEARCH("k", Table1[[#This Row],[Column1]])-1), 0)</f>
        <v>2.6</v>
      </c>
      <c r="L2654" s="16">
        <f>IF(Table1[[#This Row],[Column2]]=0, Table1[[#This Row],[Column1]], Table1[[#This Row],[Column2]]*1000)</f>
        <v>2600</v>
      </c>
      <c r="M2654" s="14" t="str">
        <f>IFERROR(MID(Table1[[#This Row],[price]],SEARCH("¹",Table1[[#This Row],[price]])+1, 10), MID(Table1[[#This Row],[price]],SEARCH("Rs. ",Table1[[#This Row],[price]])+4, 10))</f>
        <v>1999</v>
      </c>
      <c r="N2654" s="6" t="str">
        <f>IF(ISNUMBER(SEARCH("Men", Table1[[#This Row],[name]])), "Men", "Women")</f>
        <v>Women</v>
      </c>
      <c r="O2654" s="6"/>
      <c r="P2654" s="6"/>
    </row>
    <row r="2655" spans="1:16" ht="19.8" customHeight="1" x14ac:dyDescent="0.3">
      <c r="A2655" t="s">
        <v>320</v>
      </c>
      <c r="B2655" t="s">
        <v>1933</v>
      </c>
      <c r="C2655" t="s">
        <v>1934</v>
      </c>
      <c r="D2655" t="s">
        <v>18</v>
      </c>
      <c r="E2655" s="1" t="s">
        <v>1935</v>
      </c>
      <c r="F2655" t="s">
        <v>21</v>
      </c>
      <c r="G2655" s="1" t="s">
        <v>1778</v>
      </c>
      <c r="H2655" t="s">
        <v>1779</v>
      </c>
      <c r="I2655" s="10" t="str">
        <f>IFERROR(LEFT(Table1[[#This Row],[ratingOld]],SEARCH("|", Table1[[#This Row],[ratingOld]])-2), AVERAGE(Table1[Ratings]))</f>
        <v>4.4</v>
      </c>
      <c r="J2655" s="1" t="str">
        <f>IF(Table1[[#This Row],[numBuyers]]&lt;&gt;"None",LEFT(Table1[[#This Row],[numBuyers]],SEARCH(" ",Table1[[#This Row],[numBuyers]])-1), "None")</f>
        <v>15.6k</v>
      </c>
      <c r="K2655" s="1" t="str">
        <f>IFERROR(LEFT(Table1[[#This Row],[Column1]],SEARCH("k", Table1[[#This Row],[Column1]])-1), 0)</f>
        <v>15.6</v>
      </c>
      <c r="L2655" s="16">
        <f>IF(Table1[[#This Row],[Column2]]=0, Table1[[#This Row],[Column1]], Table1[[#This Row],[Column2]]*1000)</f>
        <v>15600</v>
      </c>
      <c r="M2655" s="14" t="str">
        <f>IFERROR(MID(Table1[[#This Row],[price]],SEARCH("¹",Table1[[#This Row],[price]])+1, 10), MID(Table1[[#This Row],[price]],SEARCH("Rs. ",Table1[[#This Row],[price]])+4, 10))</f>
        <v>502</v>
      </c>
      <c r="N2655" s="6" t="str">
        <f>IF(ISNUMBER(SEARCH("Men", Table1[[#This Row],[name]])), "Men", "Women")</f>
        <v>Women</v>
      </c>
      <c r="O2655" s="6"/>
      <c r="P2655" s="6"/>
    </row>
    <row r="2656" spans="1:16" ht="19.8" customHeight="1" x14ac:dyDescent="0.3">
      <c r="A2656" t="s">
        <v>1149</v>
      </c>
      <c r="B2656" t="s">
        <v>1936</v>
      </c>
      <c r="C2656" t="s">
        <v>187</v>
      </c>
      <c r="D2656" t="s">
        <v>1937</v>
      </c>
      <c r="E2656" t="s">
        <v>26</v>
      </c>
      <c r="F2656" t="s">
        <v>21</v>
      </c>
      <c r="G2656" s="1" t="s">
        <v>1938</v>
      </c>
      <c r="H2656" t="s">
        <v>1939</v>
      </c>
      <c r="I2656" s="10" t="str">
        <f>IFERROR(LEFT(Table1[[#This Row],[ratingOld]],SEARCH("|", Table1[[#This Row],[ratingOld]])-2), AVERAGE(Table1[Ratings]))</f>
        <v>4</v>
      </c>
      <c r="J2656" s="1" t="str">
        <f>IF(Table1[[#This Row],[numBuyers]]&lt;&gt;"None",LEFT(Table1[[#This Row],[numBuyers]],SEARCH(" ",Table1[[#This Row],[numBuyers]])-1), "None")</f>
        <v>300</v>
      </c>
      <c r="K2656" s="1">
        <f>IFERROR(LEFT(Table1[[#This Row],[Column1]],SEARCH("k", Table1[[#This Row],[Column1]])-1), 0)</f>
        <v>0</v>
      </c>
      <c r="L2656" s="16" t="str">
        <f>IF(Table1[[#This Row],[Column2]]=0, Table1[[#This Row],[Column1]], Table1[[#This Row],[Column2]]*1000)</f>
        <v>300</v>
      </c>
      <c r="M2656" s="14" t="str">
        <f>IFERROR(MID(Table1[[#This Row],[price]],SEARCH("¹",Table1[[#This Row],[price]])+1, 10), MID(Table1[[#This Row],[price]],SEARCH("Rs. ",Table1[[#This Row],[price]])+4, 10))</f>
        <v>1599</v>
      </c>
      <c r="N2656" s="6" t="str">
        <f>IF(ISNUMBER(SEARCH("Men", Table1[[#This Row],[name]])), "Men", "Women")</f>
        <v>Women</v>
      </c>
      <c r="O2656" s="6"/>
      <c r="P2656" s="6"/>
    </row>
    <row r="2657" spans="1:16" ht="19.8" customHeight="1" x14ac:dyDescent="0.3">
      <c r="A2657" t="s">
        <v>8730</v>
      </c>
      <c r="B2657" t="s">
        <v>9534</v>
      </c>
      <c r="C2657" t="s">
        <v>3923</v>
      </c>
      <c r="D2657" t="s">
        <v>21</v>
      </c>
      <c r="E2657" s="1" t="s">
        <v>9535</v>
      </c>
      <c r="F2657" s="1" t="s">
        <v>9536</v>
      </c>
      <c r="G2657" s="1" t="s">
        <v>9537</v>
      </c>
      <c r="H2657" t="s">
        <v>685</v>
      </c>
      <c r="I2657" s="10" t="str">
        <f>IFERROR(LEFT(Table1[[#This Row],[ratingOld]],SEARCH("|", Table1[[#This Row],[ratingOld]])-2), AVERAGE(Table1[Ratings]))</f>
        <v>4.4</v>
      </c>
      <c r="J2657" s="1" t="str">
        <f>IF(Table1[[#This Row],[numBuyers]]&lt;&gt;"None",LEFT(Table1[[#This Row],[numBuyers]],SEARCH(" ",Table1[[#This Row],[numBuyers]])-1), "None")</f>
        <v>4.5k</v>
      </c>
      <c r="K2657" s="1" t="str">
        <f>IFERROR(LEFT(Table1[[#This Row],[Column1]],SEARCH("k", Table1[[#This Row],[Column1]])-1), 0)</f>
        <v>4.5</v>
      </c>
      <c r="L2657" s="16">
        <f>IF(Table1[[#This Row],[Column2]]=0, Table1[[#This Row],[Column1]], Table1[[#This Row],[Column2]]*1000)</f>
        <v>4500</v>
      </c>
      <c r="M2657" s="14" t="str">
        <f>IFERROR(MID(Table1[[#This Row],[price]],SEARCH("¹",Table1[[#This Row],[price]])+1, 10), MID(Table1[[#This Row],[price]],SEARCH("Rs. ",Table1[[#This Row],[price]])+4, 10))</f>
        <v>399</v>
      </c>
      <c r="N2657" s="6" t="str">
        <f>IF(ISNUMBER(SEARCH("Men", Table1[[#This Row],[name]])), "Men", "Women")</f>
        <v>Women</v>
      </c>
      <c r="O2657" s="6"/>
      <c r="P2657" s="6"/>
    </row>
    <row r="2658" spans="1:16" ht="19.8" customHeight="1" x14ac:dyDescent="0.3">
      <c r="A2658" t="s">
        <v>1767</v>
      </c>
      <c r="B2658" t="s">
        <v>1940</v>
      </c>
      <c r="C2658" t="s">
        <v>1941</v>
      </c>
      <c r="D2658" t="s">
        <v>1770</v>
      </c>
      <c r="E2658" t="s">
        <v>1942</v>
      </c>
      <c r="F2658" s="1" t="s">
        <v>1943</v>
      </c>
      <c r="G2658" s="1" t="s">
        <v>1944</v>
      </c>
      <c r="H2658" t="s">
        <v>1945</v>
      </c>
      <c r="I2658" s="10" t="str">
        <f>IFERROR(LEFT(Table1[[#This Row],[ratingOld]],SEARCH("|", Table1[[#This Row],[ratingOld]])-2), AVERAGE(Table1[Ratings]))</f>
        <v>4.4</v>
      </c>
      <c r="J2658" s="1" t="str">
        <f>IF(Table1[[#This Row],[numBuyers]]&lt;&gt;"None",LEFT(Table1[[#This Row],[numBuyers]],SEARCH(" ",Table1[[#This Row],[numBuyers]])-1), "None")</f>
        <v>88</v>
      </c>
      <c r="K2658" s="1">
        <f>IFERROR(LEFT(Table1[[#This Row],[Column1]],SEARCH("k", Table1[[#This Row],[Column1]])-1), 0)</f>
        <v>0</v>
      </c>
      <c r="L2658" s="16" t="str">
        <f>IF(Table1[[#This Row],[Column2]]=0, Table1[[#This Row],[Column1]], Table1[[#This Row],[Column2]]*1000)</f>
        <v>88</v>
      </c>
      <c r="M2658" s="14" t="str">
        <f>IFERROR(MID(Table1[[#This Row],[price]],SEARCH("¹",Table1[[#This Row],[price]])+1, 10), MID(Table1[[#This Row],[price]],SEARCH("Rs. ",Table1[[#This Row],[price]])+4, 10))</f>
        <v>1490</v>
      </c>
      <c r="N2658" s="6" t="str">
        <f>IF(ISNUMBER(SEARCH("Men", Table1[[#This Row],[name]])), "Men", "Women")</f>
        <v>Women</v>
      </c>
      <c r="O2658" s="6"/>
      <c r="P2658" s="6"/>
    </row>
    <row r="2659" spans="1:16" ht="19.8" customHeight="1" x14ac:dyDescent="0.3">
      <c r="A2659" t="s">
        <v>1767</v>
      </c>
      <c r="B2659" t="s">
        <v>9538</v>
      </c>
      <c r="C2659" t="s">
        <v>80</v>
      </c>
      <c r="D2659" t="s">
        <v>10</v>
      </c>
      <c r="E2659" t="s">
        <v>9539</v>
      </c>
      <c r="F2659" s="1" t="s">
        <v>8344</v>
      </c>
      <c r="G2659" s="1" t="s">
        <v>432</v>
      </c>
      <c r="H2659" t="s">
        <v>433</v>
      </c>
      <c r="I2659" s="10" t="str">
        <f>IFERROR(LEFT(Table1[[#This Row],[ratingOld]],SEARCH("|", Table1[[#This Row],[ratingOld]])-2), AVERAGE(Table1[Ratings]))</f>
        <v>4.1</v>
      </c>
      <c r="J2659" s="1" t="str">
        <f>IF(Table1[[#This Row],[numBuyers]]&lt;&gt;"None",LEFT(Table1[[#This Row],[numBuyers]],SEARCH(" ",Table1[[#This Row],[numBuyers]])-1), "None")</f>
        <v>15</v>
      </c>
      <c r="K2659" s="1">
        <f>IFERROR(LEFT(Table1[[#This Row],[Column1]],SEARCH("k", Table1[[#This Row],[Column1]])-1), 0)</f>
        <v>0</v>
      </c>
      <c r="L2659" s="16" t="str">
        <f>IF(Table1[[#This Row],[Column2]]=0, Table1[[#This Row],[Column1]], Table1[[#This Row],[Column2]]*1000)</f>
        <v>15</v>
      </c>
      <c r="M2659" s="14" t="str">
        <f>IFERROR(MID(Table1[[#This Row],[price]],SEARCH("¹",Table1[[#This Row],[price]])+1, 10), MID(Table1[[#This Row],[price]],SEARCH("Rs. ",Table1[[#This Row],[price]])+4, 10))</f>
        <v>1199</v>
      </c>
      <c r="N2659" s="6" t="str">
        <f>IF(ISNUMBER(SEARCH("Men", Table1[[#This Row],[name]])), "Men", "Women")</f>
        <v>Men</v>
      </c>
      <c r="O2659" s="6"/>
      <c r="P2659" s="6"/>
    </row>
    <row r="2660" spans="1:16" ht="19.8" hidden="1" customHeight="1" x14ac:dyDescent="0.3">
      <c r="A2660" t="s">
        <v>8035</v>
      </c>
      <c r="B2660" t="s">
        <v>9540</v>
      </c>
      <c r="C2660" t="s">
        <v>2752</v>
      </c>
      <c r="D2660" t="s">
        <v>9541</v>
      </c>
      <c r="E2660" s="1" t="s">
        <v>9542</v>
      </c>
      <c r="F2660" t="s">
        <v>3237</v>
      </c>
      <c r="G2660" t="s">
        <v>21</v>
      </c>
      <c r="H2660" t="s">
        <v>21</v>
      </c>
      <c r="I2660" s="1" t="str">
        <f ca="1">IFERROR(LEFT(Table1[[#This Row],[ratingOld]],SEARCH("|", Table1[[#This Row],[ratingOld]])-2), AVERAGE(Table1[Ratings]))</f>
        <v>4.4</v>
      </c>
      <c r="J2660" s="1" t="str">
        <f>IF(Table1[[#This Row],[numBuyers]]&lt;&gt;"None",LEFT(Table1[[#This Row],[numBuyers]],SEARCH(" ",Table1[[#This Row],[numBuyers]])-1), "None")</f>
        <v>None</v>
      </c>
      <c r="K2660" s="1">
        <f>IFERROR(LEFT(Table1[[#This Row],[Column1]],SEARCH("k", Table1[[#This Row],[Column1]])-1), 0)</f>
        <v>0</v>
      </c>
      <c r="L2660" s="6" t="str">
        <f>IF(Table1[[#This Row],[Column2]]=0, Table1[[#This Row],[Column1]], Table1[[#This Row],[Column2]]*1000)</f>
        <v>None</v>
      </c>
      <c r="M2660" s="6" t="str">
        <f>IFERROR(MID(Table1[[#This Row],[price]],SEARCH("¹",Table1[[#This Row],[price]])+1, 10), MID(Table1[[#This Row],[price]],SEARCH("Rs. ",Table1[[#This Row],[price]])+4, 10))</f>
        <v>3499</v>
      </c>
      <c r="N2660" s="6" t="str">
        <f>IF(ISNUMBER(SEARCH("Men", Table1[[#This Row],[name]])), "Men", "Women")</f>
        <v>Women</v>
      </c>
      <c r="O2660" s="6" t="str">
        <f>TRIM(RIGHT(SUBSTITUTE(Table1[[#This Row],[name]], " ", REPT(" ", 100)), 100))</f>
        <v>Dupatta</v>
      </c>
      <c r="P266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White</v>
      </c>
    </row>
    <row r="2661" spans="1:16" ht="19.8" customHeight="1" x14ac:dyDescent="0.3">
      <c r="A2661" t="s">
        <v>7883</v>
      </c>
      <c r="B2661" t="s">
        <v>9543</v>
      </c>
      <c r="C2661" t="s">
        <v>3993</v>
      </c>
      <c r="D2661" t="s">
        <v>2812</v>
      </c>
      <c r="E2661" t="s">
        <v>9544</v>
      </c>
      <c r="F2661" s="1" t="s">
        <v>9545</v>
      </c>
      <c r="G2661" s="1" t="s">
        <v>9546</v>
      </c>
      <c r="H2661" t="s">
        <v>2121</v>
      </c>
      <c r="I2661" s="10" t="str">
        <f>IFERROR(LEFT(Table1[[#This Row],[ratingOld]],SEARCH("|", Table1[[#This Row],[ratingOld]])-2), AVERAGE(Table1[Ratings]))</f>
        <v>3.8</v>
      </c>
      <c r="J2661" s="1" t="str">
        <f>IF(Table1[[#This Row],[numBuyers]]&lt;&gt;"None",LEFT(Table1[[#This Row],[numBuyers]],SEARCH(" ",Table1[[#This Row],[numBuyers]])-1), "None")</f>
        <v>3k</v>
      </c>
      <c r="K2661" s="1" t="str">
        <f>IFERROR(LEFT(Table1[[#This Row],[Column1]],SEARCH("k", Table1[[#This Row],[Column1]])-1), 0)</f>
        <v>3</v>
      </c>
      <c r="L2661" s="16">
        <f>IF(Table1[[#This Row],[Column2]]=0, Table1[[#This Row],[Column1]], Table1[[#This Row],[Column2]]*1000)</f>
        <v>3000</v>
      </c>
      <c r="M2661" s="14" t="str">
        <f>IFERROR(MID(Table1[[#This Row],[price]],SEARCH("¹",Table1[[#This Row],[price]])+1, 10), MID(Table1[[#This Row],[price]],SEARCH("Rs. ",Table1[[#This Row],[price]])+4, 10))</f>
        <v>659</v>
      </c>
      <c r="N2661" s="6" t="str">
        <f>IF(ISNUMBER(SEARCH("Men", Table1[[#This Row],[name]])), "Men", "Women")</f>
        <v>Men</v>
      </c>
      <c r="O2661" s="6"/>
      <c r="P2661" s="6"/>
    </row>
    <row r="2662" spans="1:16" ht="19.8" customHeight="1" x14ac:dyDescent="0.3">
      <c r="A2662" t="s">
        <v>638</v>
      </c>
      <c r="B2662" t="s">
        <v>9547</v>
      </c>
      <c r="C2662" t="s">
        <v>4783</v>
      </c>
      <c r="D2662" t="s">
        <v>887</v>
      </c>
      <c r="E2662" s="1" t="s">
        <v>8702</v>
      </c>
      <c r="F2662" s="1" t="s">
        <v>9548</v>
      </c>
      <c r="G2662" s="1" t="s">
        <v>4834</v>
      </c>
      <c r="H2662" t="s">
        <v>940</v>
      </c>
      <c r="I2662" s="10" t="str">
        <f>IFERROR(LEFT(Table1[[#This Row],[ratingOld]],SEARCH("|", Table1[[#This Row],[ratingOld]])-2), AVERAGE(Table1[Ratings]))</f>
        <v>4</v>
      </c>
      <c r="J2662" s="1" t="str">
        <f>IF(Table1[[#This Row],[numBuyers]]&lt;&gt;"None",LEFT(Table1[[#This Row],[numBuyers]],SEARCH(" ",Table1[[#This Row],[numBuyers]])-1), "None")</f>
        <v>40</v>
      </c>
      <c r="K2662" s="1">
        <f>IFERROR(LEFT(Table1[[#This Row],[Column1]],SEARCH("k", Table1[[#This Row],[Column1]])-1), 0)</f>
        <v>0</v>
      </c>
      <c r="L2662" s="16" t="str">
        <f>IF(Table1[[#This Row],[Column2]]=0, Table1[[#This Row],[Column1]], Table1[[#This Row],[Column2]]*1000)</f>
        <v>40</v>
      </c>
      <c r="M2662" s="14" t="str">
        <f>IFERROR(MID(Table1[[#This Row],[price]],SEARCH("¹",Table1[[#This Row],[price]])+1, 10), MID(Table1[[#This Row],[price]],SEARCH("Rs. ",Table1[[#This Row],[price]])+4, 10))</f>
        <v>1763</v>
      </c>
      <c r="N2662" s="6" t="str">
        <f>IF(ISNUMBER(SEARCH("Men", Table1[[#This Row],[name]])), "Men", "Women")</f>
        <v>Men</v>
      </c>
      <c r="O2662" s="6"/>
      <c r="P2662" s="6"/>
    </row>
    <row r="2663" spans="1:16" ht="19.8" customHeight="1" x14ac:dyDescent="0.3">
      <c r="A2663" t="s">
        <v>7922</v>
      </c>
      <c r="B2663" t="s">
        <v>9549</v>
      </c>
      <c r="C2663" t="s">
        <v>7575</v>
      </c>
      <c r="D2663" t="s">
        <v>235</v>
      </c>
      <c r="E2663" s="1" t="s">
        <v>9550</v>
      </c>
      <c r="F2663" t="s">
        <v>7930</v>
      </c>
      <c r="G2663" s="1" t="s">
        <v>9551</v>
      </c>
      <c r="H2663" t="s">
        <v>9552</v>
      </c>
      <c r="I2663" s="10" t="str">
        <f>IFERROR(LEFT(Table1[[#This Row],[ratingOld]],SEARCH("|", Table1[[#This Row],[ratingOld]])-2), AVERAGE(Table1[Ratings]))</f>
        <v>4.2</v>
      </c>
      <c r="J2663" s="1" t="str">
        <f>IF(Table1[[#This Row],[numBuyers]]&lt;&gt;"None",LEFT(Table1[[#This Row],[numBuyers]],SEARCH(" ",Table1[[#This Row],[numBuyers]])-1), "None")</f>
        <v>16.3k</v>
      </c>
      <c r="K2663" s="1" t="str">
        <f>IFERROR(LEFT(Table1[[#This Row],[Column1]],SEARCH("k", Table1[[#This Row],[Column1]])-1), 0)</f>
        <v>16.3</v>
      </c>
      <c r="L2663" s="16">
        <f>IF(Table1[[#This Row],[Column2]]=0, Table1[[#This Row],[Column1]], Table1[[#This Row],[Column2]]*1000)</f>
        <v>16300</v>
      </c>
      <c r="M2663" s="14" t="str">
        <f>IFERROR(MID(Table1[[#This Row],[price]],SEARCH("¹",Table1[[#This Row],[price]])+1, 10), MID(Table1[[#This Row],[price]],SEARCH("Rs. ",Table1[[#This Row],[price]])+4, 10))</f>
        <v>1224</v>
      </c>
      <c r="N2663" s="6" t="str">
        <f>IF(ISNUMBER(SEARCH("Men", Table1[[#This Row],[name]])), "Men", "Women")</f>
        <v>Men</v>
      </c>
      <c r="O2663" s="6"/>
      <c r="P2663" s="6"/>
    </row>
    <row r="2664" spans="1:16" ht="19.8" customHeight="1" x14ac:dyDescent="0.3">
      <c r="A2664" t="s">
        <v>7820</v>
      </c>
      <c r="B2664" t="s">
        <v>9553</v>
      </c>
      <c r="C2664" t="s">
        <v>8610</v>
      </c>
      <c r="D2664" t="s">
        <v>1684</v>
      </c>
      <c r="E2664" s="1" t="s">
        <v>9554</v>
      </c>
      <c r="F2664" s="1" t="s">
        <v>9555</v>
      </c>
      <c r="G2664" s="1" t="s">
        <v>9556</v>
      </c>
      <c r="H2664" t="s">
        <v>420</v>
      </c>
      <c r="I2664" s="10" t="str">
        <f>IFERROR(LEFT(Table1[[#This Row],[ratingOld]],SEARCH("|", Table1[[#This Row],[ratingOld]])-2), AVERAGE(Table1[Ratings]))</f>
        <v>4.2</v>
      </c>
      <c r="J2664" s="1" t="str">
        <f>IF(Table1[[#This Row],[numBuyers]]&lt;&gt;"None",LEFT(Table1[[#This Row],[numBuyers]],SEARCH(" ",Table1[[#This Row],[numBuyers]])-1), "None")</f>
        <v>24</v>
      </c>
      <c r="K2664" s="1">
        <f>IFERROR(LEFT(Table1[[#This Row],[Column1]],SEARCH("k", Table1[[#This Row],[Column1]])-1), 0)</f>
        <v>0</v>
      </c>
      <c r="L2664" s="16" t="str">
        <f>IF(Table1[[#This Row],[Column2]]=0, Table1[[#This Row],[Column1]], Table1[[#This Row],[Column2]]*1000)</f>
        <v>24</v>
      </c>
      <c r="M2664" s="14" t="str">
        <f>IFERROR(MID(Table1[[#This Row],[price]],SEARCH("¹",Table1[[#This Row],[price]])+1, 10), MID(Table1[[#This Row],[price]],SEARCH("Rs. ",Table1[[#This Row],[price]])+4, 10))</f>
        <v>415</v>
      </c>
      <c r="N2664" s="6" t="str">
        <f>IF(ISNUMBER(SEARCH("Men", Table1[[#This Row],[name]])), "Men", "Women")</f>
        <v>Men</v>
      </c>
      <c r="O2664" s="6"/>
      <c r="P2664" s="6"/>
    </row>
    <row r="2665" spans="1:16" ht="19.8" customHeight="1" x14ac:dyDescent="0.3">
      <c r="A2665" t="s">
        <v>1959</v>
      </c>
      <c r="B2665" t="s">
        <v>1960</v>
      </c>
      <c r="C2665" t="s">
        <v>926</v>
      </c>
      <c r="D2665" t="s">
        <v>230</v>
      </c>
      <c r="E2665" s="1" t="s">
        <v>1961</v>
      </c>
      <c r="F2665" s="1" t="s">
        <v>1962</v>
      </c>
      <c r="G2665" s="1" t="s">
        <v>296</v>
      </c>
      <c r="H2665" t="s">
        <v>297</v>
      </c>
      <c r="I2665" s="10" t="str">
        <f>IFERROR(LEFT(Table1[[#This Row],[ratingOld]],SEARCH("|", Table1[[#This Row],[ratingOld]])-2), AVERAGE(Table1[Ratings]))</f>
        <v>4.2</v>
      </c>
      <c r="J2665" s="1" t="str">
        <f>IF(Table1[[#This Row],[numBuyers]]&lt;&gt;"None",LEFT(Table1[[#This Row],[numBuyers]],SEARCH(" ",Table1[[#This Row],[numBuyers]])-1), "None")</f>
        <v>2k</v>
      </c>
      <c r="K2665" s="1" t="str">
        <f>IFERROR(LEFT(Table1[[#This Row],[Column1]],SEARCH("k", Table1[[#This Row],[Column1]])-1), 0)</f>
        <v>2</v>
      </c>
      <c r="L2665" s="16">
        <f>IF(Table1[[#This Row],[Column2]]=0, Table1[[#This Row],[Column1]], Table1[[#This Row],[Column2]]*1000)</f>
        <v>2000</v>
      </c>
      <c r="M2665" s="14" t="str">
        <f>IFERROR(MID(Table1[[#This Row],[price]],SEARCH("¹",Table1[[#This Row],[price]])+1, 10), MID(Table1[[#This Row],[price]],SEARCH("Rs. ",Table1[[#This Row],[price]])+4, 10))</f>
        <v>699</v>
      </c>
      <c r="N2665" s="6" t="str">
        <f>IF(ISNUMBER(SEARCH("Men", Table1[[#This Row],[name]])), "Men", "Women")</f>
        <v>Women</v>
      </c>
      <c r="O2665" s="6"/>
      <c r="P2665" s="6"/>
    </row>
    <row r="2666" spans="1:16" ht="19.8" customHeight="1" x14ac:dyDescent="0.3">
      <c r="A2666" t="s">
        <v>7809</v>
      </c>
      <c r="B2666" t="s">
        <v>9557</v>
      </c>
      <c r="C2666" t="s">
        <v>37</v>
      </c>
      <c r="D2666" t="s">
        <v>3660</v>
      </c>
      <c r="E2666" s="1" t="s">
        <v>9558</v>
      </c>
      <c r="F2666" s="1" t="s">
        <v>9559</v>
      </c>
      <c r="G2666" s="1" t="s">
        <v>9560</v>
      </c>
      <c r="H2666" t="s">
        <v>3725</v>
      </c>
      <c r="I2666" s="10" t="str">
        <f>IFERROR(LEFT(Table1[[#This Row],[ratingOld]],SEARCH("|", Table1[[#This Row],[ratingOld]])-2), AVERAGE(Table1[Ratings]))</f>
        <v>3.8</v>
      </c>
      <c r="J2666" s="1" t="str">
        <f>IF(Table1[[#This Row],[numBuyers]]&lt;&gt;"None",LEFT(Table1[[#This Row],[numBuyers]],SEARCH(" ",Table1[[#This Row],[numBuyers]])-1), "None")</f>
        <v>578</v>
      </c>
      <c r="K2666" s="1">
        <f>IFERROR(LEFT(Table1[[#This Row],[Column1]],SEARCH("k", Table1[[#This Row],[Column1]])-1), 0)</f>
        <v>0</v>
      </c>
      <c r="L2666" s="16" t="str">
        <f>IF(Table1[[#This Row],[Column2]]=0, Table1[[#This Row],[Column1]], Table1[[#This Row],[Column2]]*1000)</f>
        <v>578</v>
      </c>
      <c r="M2666" s="14" t="str">
        <f>IFERROR(MID(Table1[[#This Row],[price]],SEARCH("¹",Table1[[#This Row],[price]])+1, 10), MID(Table1[[#This Row],[price]],SEARCH("Rs. ",Table1[[#This Row],[price]])+4, 10))</f>
        <v>999</v>
      </c>
      <c r="N2666" s="6" t="str">
        <f>IF(ISNUMBER(SEARCH("Men", Table1[[#This Row],[name]])), "Men", "Women")</f>
        <v>Men</v>
      </c>
      <c r="O2666" s="6"/>
      <c r="P2666" s="6"/>
    </row>
    <row r="2667" spans="1:16" ht="19.8" customHeight="1" x14ac:dyDescent="0.3">
      <c r="A2667" t="s">
        <v>7872</v>
      </c>
      <c r="B2667" t="s">
        <v>9561</v>
      </c>
      <c r="C2667" t="s">
        <v>3452</v>
      </c>
      <c r="D2667" t="s">
        <v>3114</v>
      </c>
      <c r="E2667" s="1" t="s">
        <v>9562</v>
      </c>
      <c r="F2667" s="1" t="s">
        <v>9563</v>
      </c>
      <c r="G2667" s="1" t="s">
        <v>9564</v>
      </c>
      <c r="H2667" t="s">
        <v>9565</v>
      </c>
      <c r="I2667" s="10" t="str">
        <f>IFERROR(LEFT(Table1[[#This Row],[ratingOld]],SEARCH("|", Table1[[#This Row],[ratingOld]])-2), AVERAGE(Table1[Ratings]))</f>
        <v>4.2</v>
      </c>
      <c r="J2667" s="1" t="str">
        <f>IF(Table1[[#This Row],[numBuyers]]&lt;&gt;"None",LEFT(Table1[[#This Row],[numBuyers]],SEARCH(" ",Table1[[#This Row],[numBuyers]])-1), "None")</f>
        <v>241</v>
      </c>
      <c r="K2667" s="1">
        <f>IFERROR(LEFT(Table1[[#This Row],[Column1]],SEARCH("k", Table1[[#This Row],[Column1]])-1), 0)</f>
        <v>0</v>
      </c>
      <c r="L2667" s="16" t="str">
        <f>IF(Table1[[#This Row],[Column2]]=0, Table1[[#This Row],[Column1]], Table1[[#This Row],[Column2]]*1000)</f>
        <v>241</v>
      </c>
      <c r="M2667" s="14" t="str">
        <f>IFERROR(MID(Table1[[#This Row],[price]],SEARCH("¹",Table1[[#This Row],[price]])+1, 10), MID(Table1[[#This Row],[price]],SEARCH("Rs. ",Table1[[#This Row],[price]])+4, 10))</f>
        <v>1329</v>
      </c>
      <c r="N2667" s="6" t="str">
        <f>IF(ISNUMBER(SEARCH("Men", Table1[[#This Row],[name]])), "Men", "Women")</f>
        <v>Men</v>
      </c>
      <c r="O2667" s="6"/>
      <c r="P2667" s="6"/>
    </row>
    <row r="2668" spans="1:16" ht="19.8" customHeight="1" x14ac:dyDescent="0.3">
      <c r="A2668" t="s">
        <v>240</v>
      </c>
      <c r="B2668" t="s">
        <v>9566</v>
      </c>
      <c r="C2668" t="s">
        <v>9567</v>
      </c>
      <c r="D2668" t="s">
        <v>300</v>
      </c>
      <c r="E2668" t="s">
        <v>9568</v>
      </c>
      <c r="F2668" s="1" t="s">
        <v>9569</v>
      </c>
      <c r="G2668" s="1" t="s">
        <v>296</v>
      </c>
      <c r="H2668" t="s">
        <v>297</v>
      </c>
      <c r="I2668" s="10" t="str">
        <f>IFERROR(LEFT(Table1[[#This Row],[ratingOld]],SEARCH("|", Table1[[#This Row],[ratingOld]])-2), AVERAGE(Table1[Ratings]))</f>
        <v>4.2</v>
      </c>
      <c r="J2668" s="1" t="str">
        <f>IF(Table1[[#This Row],[numBuyers]]&lt;&gt;"None",LEFT(Table1[[#This Row],[numBuyers]],SEARCH(" ",Table1[[#This Row],[numBuyers]])-1), "None")</f>
        <v>2k</v>
      </c>
      <c r="K2668" s="1" t="str">
        <f>IFERROR(LEFT(Table1[[#This Row],[Column1]],SEARCH("k", Table1[[#This Row],[Column1]])-1), 0)</f>
        <v>2</v>
      </c>
      <c r="L2668" s="16">
        <f>IF(Table1[[#This Row],[Column2]]=0, Table1[[#This Row],[Column1]], Table1[[#This Row],[Column2]]*1000)</f>
        <v>2000</v>
      </c>
      <c r="M2668" s="14" t="str">
        <f>IFERROR(MID(Table1[[#This Row],[price]],SEARCH("¹",Table1[[#This Row],[price]])+1, 10), MID(Table1[[#This Row],[price]],SEARCH("Rs. ",Table1[[#This Row],[price]])+4, 10))</f>
        <v>227</v>
      </c>
      <c r="N2668" s="6" t="str">
        <f>IF(ISNUMBER(SEARCH("Men", Table1[[#This Row],[name]])), "Men", "Women")</f>
        <v>Men</v>
      </c>
      <c r="O2668" s="6"/>
      <c r="P2668" s="6"/>
    </row>
    <row r="2669" spans="1:16" ht="19.8" customHeight="1" x14ac:dyDescent="0.3">
      <c r="A2669" t="s">
        <v>8084</v>
      </c>
      <c r="B2669" t="s">
        <v>9570</v>
      </c>
      <c r="C2669" t="s">
        <v>1577</v>
      </c>
      <c r="D2669" t="s">
        <v>708</v>
      </c>
      <c r="E2669" s="1" t="s">
        <v>9571</v>
      </c>
      <c r="F2669" t="s">
        <v>3237</v>
      </c>
      <c r="G2669" s="1" t="s">
        <v>9572</v>
      </c>
      <c r="H2669" t="s">
        <v>5530</v>
      </c>
      <c r="I2669" s="10" t="str">
        <f>IFERROR(LEFT(Table1[[#This Row],[ratingOld]],SEARCH("|", Table1[[#This Row],[ratingOld]])-2), AVERAGE(Table1[Ratings]))</f>
        <v>3.6</v>
      </c>
      <c r="J2669" s="1" t="str">
        <f>IF(Table1[[#This Row],[numBuyers]]&lt;&gt;"None",LEFT(Table1[[#This Row],[numBuyers]],SEARCH(" ",Table1[[#This Row],[numBuyers]])-1), "None")</f>
        <v>146</v>
      </c>
      <c r="K2669" s="1">
        <f>IFERROR(LEFT(Table1[[#This Row],[Column1]],SEARCH("k", Table1[[#This Row],[Column1]])-1), 0)</f>
        <v>0</v>
      </c>
      <c r="L2669" s="16" t="str">
        <f>IF(Table1[[#This Row],[Column2]]=0, Table1[[#This Row],[Column1]], Table1[[#This Row],[Column2]]*1000)</f>
        <v>146</v>
      </c>
      <c r="M2669" s="14" t="str">
        <f>IFERROR(MID(Table1[[#This Row],[price]],SEARCH("¹",Table1[[#This Row],[price]])+1, 10), MID(Table1[[#This Row],[price]],SEARCH("Rs. ",Table1[[#This Row],[price]])+4, 10))</f>
        <v>637</v>
      </c>
      <c r="N2669" s="6" t="str">
        <f>IF(ISNUMBER(SEARCH("Men", Table1[[#This Row],[name]])), "Men", "Women")</f>
        <v>Women</v>
      </c>
      <c r="O2669" s="6"/>
      <c r="P2669" s="6"/>
    </row>
    <row r="2670" spans="1:16" ht="19.8" customHeight="1" x14ac:dyDescent="0.3">
      <c r="A2670" t="s">
        <v>1921</v>
      </c>
      <c r="B2670" t="s">
        <v>9573</v>
      </c>
      <c r="C2670" t="s">
        <v>791</v>
      </c>
      <c r="D2670" t="s">
        <v>1254</v>
      </c>
      <c r="E2670" t="s">
        <v>9574</v>
      </c>
      <c r="F2670" t="s">
        <v>7930</v>
      </c>
      <c r="G2670" s="1" t="s">
        <v>4288</v>
      </c>
      <c r="H2670" t="s">
        <v>297</v>
      </c>
      <c r="I2670" s="10" t="str">
        <f>IFERROR(LEFT(Table1[[#This Row],[ratingOld]],SEARCH("|", Table1[[#This Row],[ratingOld]])-2), AVERAGE(Table1[Ratings]))</f>
        <v>4.3</v>
      </c>
      <c r="J2670" s="1" t="str">
        <f>IF(Table1[[#This Row],[numBuyers]]&lt;&gt;"None",LEFT(Table1[[#This Row],[numBuyers]],SEARCH(" ",Table1[[#This Row],[numBuyers]])-1), "None")</f>
        <v>2k</v>
      </c>
      <c r="K2670" s="1" t="str">
        <f>IFERROR(LEFT(Table1[[#This Row],[Column1]],SEARCH("k", Table1[[#This Row],[Column1]])-1), 0)</f>
        <v>2</v>
      </c>
      <c r="L2670" s="16">
        <f>IF(Table1[[#This Row],[Column2]]=0, Table1[[#This Row],[Column1]], Table1[[#This Row],[Column2]]*1000)</f>
        <v>2000</v>
      </c>
      <c r="M2670" s="14" t="str">
        <f>IFERROR(MID(Table1[[#This Row],[price]],SEARCH("¹",Table1[[#This Row],[price]])+1, 10), MID(Table1[[#This Row],[price]],SEARCH("Rs. ",Table1[[#This Row],[price]])+4, 10))</f>
        <v>549</v>
      </c>
      <c r="N2670" s="6" t="str">
        <f>IF(ISNUMBER(SEARCH("Men", Table1[[#This Row],[name]])), "Men", "Women")</f>
        <v>Men</v>
      </c>
      <c r="O2670" s="6"/>
      <c r="P2670" s="6"/>
    </row>
    <row r="2671" spans="1:16" ht="19.8" customHeight="1" x14ac:dyDescent="0.3">
      <c r="A2671" t="s">
        <v>9575</v>
      </c>
      <c r="B2671" t="s">
        <v>9576</v>
      </c>
      <c r="C2671" t="s">
        <v>9577</v>
      </c>
      <c r="D2671" t="s">
        <v>459</v>
      </c>
      <c r="E2671" s="1" t="s">
        <v>9578</v>
      </c>
      <c r="F2671" t="s">
        <v>3237</v>
      </c>
      <c r="G2671" s="1" t="s">
        <v>9579</v>
      </c>
      <c r="H2671" t="s">
        <v>433</v>
      </c>
      <c r="I2671" s="10" t="str">
        <f>IFERROR(LEFT(Table1[[#This Row],[ratingOld]],SEARCH("|", Table1[[#This Row],[ratingOld]])-2), AVERAGE(Table1[Ratings]))</f>
        <v>4.2</v>
      </c>
      <c r="J2671" s="1" t="str">
        <f>IF(Table1[[#This Row],[numBuyers]]&lt;&gt;"None",LEFT(Table1[[#This Row],[numBuyers]],SEARCH(" ",Table1[[#This Row],[numBuyers]])-1), "None")</f>
        <v>15</v>
      </c>
      <c r="K2671" s="1">
        <f>IFERROR(LEFT(Table1[[#This Row],[Column1]],SEARCH("k", Table1[[#This Row],[Column1]])-1), 0)</f>
        <v>0</v>
      </c>
      <c r="L2671" s="16" t="str">
        <f>IF(Table1[[#This Row],[Column2]]=0, Table1[[#This Row],[Column1]], Table1[[#This Row],[Column2]]*1000)</f>
        <v>15</v>
      </c>
      <c r="M2671" s="14" t="str">
        <f>IFERROR(MID(Table1[[#This Row],[price]],SEARCH("¹",Table1[[#This Row],[price]])+1, 10), MID(Table1[[#This Row],[price]],SEARCH("Rs. ",Table1[[#This Row],[price]])+4, 10))</f>
        <v>1916</v>
      </c>
      <c r="N2671" s="6" t="str">
        <f>IF(ISNUMBER(SEARCH("Men", Table1[[#This Row],[name]])), "Men", "Women")</f>
        <v>Women</v>
      </c>
      <c r="O2671" s="6"/>
      <c r="P2671" s="6"/>
    </row>
    <row r="2672" spans="1:16" ht="19.8" hidden="1" customHeight="1" x14ac:dyDescent="0.3">
      <c r="A2672" t="s">
        <v>9580</v>
      </c>
      <c r="B2672" t="s">
        <v>9581</v>
      </c>
      <c r="C2672" t="s">
        <v>3891</v>
      </c>
      <c r="D2672" t="s">
        <v>201</v>
      </c>
      <c r="E2672" s="1" t="s">
        <v>9582</v>
      </c>
      <c r="F2672" t="s">
        <v>3237</v>
      </c>
      <c r="G2672" t="s">
        <v>21</v>
      </c>
      <c r="H2672" t="s">
        <v>21</v>
      </c>
      <c r="I2672" s="1" t="str">
        <f ca="1">IFERROR(LEFT(Table1[[#This Row],[ratingOld]],SEARCH("|", Table1[[#This Row],[ratingOld]])-2), AVERAGE(Table1[Ratings]))</f>
        <v>4.4</v>
      </c>
      <c r="J2672" s="1" t="str">
        <f>IF(Table1[[#This Row],[numBuyers]]&lt;&gt;"None",LEFT(Table1[[#This Row],[numBuyers]],SEARCH(" ",Table1[[#This Row],[numBuyers]])-1), "None")</f>
        <v>None</v>
      </c>
      <c r="K2672" s="1">
        <f>IFERROR(LEFT(Table1[[#This Row],[Column1]],SEARCH("k", Table1[[#This Row],[Column1]])-1), 0)</f>
        <v>0</v>
      </c>
      <c r="L2672" s="6" t="str">
        <f>IF(Table1[[#This Row],[Column2]]=0, Table1[[#This Row],[Column1]], Table1[[#This Row],[Column2]]*1000)</f>
        <v>None</v>
      </c>
      <c r="M2672" s="6" t="str">
        <f>IFERROR(MID(Table1[[#This Row],[price]],SEARCH("¹",Table1[[#This Row],[price]])+1, 10), MID(Table1[[#This Row],[price]],SEARCH("Rs. ",Table1[[#This Row],[price]])+4, 10))</f>
        <v>1819</v>
      </c>
      <c r="N2672" s="6" t="str">
        <f>IF(ISNUMBER(SEARCH("Men", Table1[[#This Row],[name]])), "Men", "Women")</f>
        <v>Women</v>
      </c>
      <c r="O2672" s="6" t="str">
        <f>TRIM(RIGHT(SUBSTITUTE(Table1[[#This Row],[name]], " ", REPT(" ", 100)), 100))</f>
        <v>Trousers</v>
      </c>
      <c r="P267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673" spans="1:16" ht="19.8" customHeight="1" x14ac:dyDescent="0.3">
      <c r="A2673" t="s">
        <v>8065</v>
      </c>
      <c r="B2673" t="s">
        <v>9583</v>
      </c>
      <c r="C2673" t="s">
        <v>1817</v>
      </c>
      <c r="D2673" t="s">
        <v>878</v>
      </c>
      <c r="E2673" t="s">
        <v>9584</v>
      </c>
      <c r="F2673" s="1" t="s">
        <v>8539</v>
      </c>
      <c r="G2673" s="1" t="s">
        <v>9585</v>
      </c>
      <c r="H2673" t="s">
        <v>4941</v>
      </c>
      <c r="I2673" s="10" t="str">
        <f>IFERROR(LEFT(Table1[[#This Row],[ratingOld]],SEARCH("|", Table1[[#This Row],[ratingOld]])-2), AVERAGE(Table1[Ratings]))</f>
        <v>3.6</v>
      </c>
      <c r="J2673" s="1" t="str">
        <f>IF(Table1[[#This Row],[numBuyers]]&lt;&gt;"None",LEFT(Table1[[#This Row],[numBuyers]],SEARCH(" ",Table1[[#This Row],[numBuyers]])-1), "None")</f>
        <v>360</v>
      </c>
      <c r="K2673" s="1">
        <f>IFERROR(LEFT(Table1[[#This Row],[Column1]],SEARCH("k", Table1[[#This Row],[Column1]])-1), 0)</f>
        <v>0</v>
      </c>
      <c r="L2673" s="16" t="str">
        <f>IF(Table1[[#This Row],[Column2]]=0, Table1[[#This Row],[Column1]], Table1[[#This Row],[Column2]]*1000)</f>
        <v>360</v>
      </c>
      <c r="M2673" s="14" t="str">
        <f>IFERROR(MID(Table1[[#This Row],[price]],SEARCH("¹",Table1[[#This Row],[price]])+1, 10), MID(Table1[[#This Row],[price]],SEARCH("Rs. ",Table1[[#This Row],[price]])+4, 10))</f>
        <v>749</v>
      </c>
      <c r="N2673" s="6" t="str">
        <f>IF(ISNUMBER(SEARCH("Men", Table1[[#This Row],[name]])), "Men", "Women")</f>
        <v>Men</v>
      </c>
      <c r="O2673" s="6"/>
      <c r="P2673" s="6"/>
    </row>
    <row r="2674" spans="1:16" ht="19.8" customHeight="1" x14ac:dyDescent="0.3">
      <c r="A2674" t="s">
        <v>7922</v>
      </c>
      <c r="B2674" t="s">
        <v>9586</v>
      </c>
      <c r="C2674" t="s">
        <v>1625</v>
      </c>
      <c r="D2674" t="s">
        <v>360</v>
      </c>
      <c r="E2674" s="1" t="s">
        <v>9587</v>
      </c>
      <c r="F2674" s="1" t="s">
        <v>8243</v>
      </c>
      <c r="G2674" s="1" t="s">
        <v>9588</v>
      </c>
      <c r="H2674" t="s">
        <v>4251</v>
      </c>
      <c r="I2674" s="10" t="str">
        <f>IFERROR(LEFT(Table1[[#This Row],[ratingOld]],SEARCH("|", Table1[[#This Row],[ratingOld]])-2), AVERAGE(Table1[Ratings]))</f>
        <v>4.5</v>
      </c>
      <c r="J2674" s="1" t="str">
        <f>IF(Table1[[#This Row],[numBuyers]]&lt;&gt;"None",LEFT(Table1[[#This Row],[numBuyers]],SEARCH(" ",Table1[[#This Row],[numBuyers]])-1), "None")</f>
        <v>793</v>
      </c>
      <c r="K2674" s="1">
        <f>IFERROR(LEFT(Table1[[#This Row],[Column1]],SEARCH("k", Table1[[#This Row],[Column1]])-1), 0)</f>
        <v>0</v>
      </c>
      <c r="L2674" s="16" t="str">
        <f>IF(Table1[[#This Row],[Column2]]=0, Table1[[#This Row],[Column1]], Table1[[#This Row],[Column2]]*1000)</f>
        <v>793</v>
      </c>
      <c r="M2674" s="14" t="str">
        <f>IFERROR(MID(Table1[[#This Row],[price]],SEARCH("¹",Table1[[#This Row],[price]])+1, 10), MID(Table1[[#This Row],[price]],SEARCH("Rs. ",Table1[[#This Row],[price]])+4, 10))</f>
        <v>819</v>
      </c>
      <c r="N2674" s="6" t="str">
        <f>IF(ISNUMBER(SEARCH("Men", Table1[[#This Row],[name]])), "Men", "Women")</f>
        <v>Men</v>
      </c>
      <c r="O2674" s="6"/>
      <c r="P2674" s="6"/>
    </row>
    <row r="2675" spans="1:16" ht="19.8" customHeight="1" x14ac:dyDescent="0.3">
      <c r="A2675" t="s">
        <v>240</v>
      </c>
      <c r="B2675" t="s">
        <v>9589</v>
      </c>
      <c r="C2675" t="s">
        <v>9511</v>
      </c>
      <c r="D2675" t="s">
        <v>775</v>
      </c>
      <c r="E2675" t="s">
        <v>9590</v>
      </c>
      <c r="F2675" s="1" t="s">
        <v>9591</v>
      </c>
      <c r="G2675" s="1" t="s">
        <v>627</v>
      </c>
      <c r="H2675" t="s">
        <v>514</v>
      </c>
      <c r="I2675" s="10" t="str">
        <f>IFERROR(LEFT(Table1[[#This Row],[ratingOld]],SEARCH("|", Table1[[#This Row],[ratingOld]])-2), AVERAGE(Table1[Ratings]))</f>
        <v>4.1</v>
      </c>
      <c r="J2675" s="1" t="str">
        <f>IF(Table1[[#This Row],[numBuyers]]&lt;&gt;"None",LEFT(Table1[[#This Row],[numBuyers]],SEARCH(" ",Table1[[#This Row],[numBuyers]])-1), "None")</f>
        <v>2.5k</v>
      </c>
      <c r="K2675" s="1" t="str">
        <f>IFERROR(LEFT(Table1[[#This Row],[Column1]],SEARCH("k", Table1[[#This Row],[Column1]])-1), 0)</f>
        <v>2.5</v>
      </c>
      <c r="L2675" s="16">
        <f>IF(Table1[[#This Row],[Column2]]=0, Table1[[#This Row],[Column1]], Table1[[#This Row],[Column2]]*1000)</f>
        <v>2500</v>
      </c>
      <c r="M2675" s="14" t="str">
        <f>IFERROR(MID(Table1[[#This Row],[price]],SEARCH("¹",Table1[[#This Row],[price]])+1, 10), MID(Table1[[#This Row],[price]],SEARCH("Rs. ",Table1[[#This Row],[price]])+4, 10))</f>
        <v>666</v>
      </c>
      <c r="N2675" s="6" t="str">
        <f>IF(ISNUMBER(SEARCH("Men", Table1[[#This Row],[name]])), "Men", "Women")</f>
        <v>Men</v>
      </c>
      <c r="O2675" s="6"/>
      <c r="P2675" s="6"/>
    </row>
    <row r="2676" spans="1:16" ht="19.8" customHeight="1" x14ac:dyDescent="0.3">
      <c r="A2676" t="s">
        <v>7809</v>
      </c>
      <c r="B2676" t="s">
        <v>9592</v>
      </c>
      <c r="C2676" t="s">
        <v>8214</v>
      </c>
      <c r="D2676" t="s">
        <v>2197</v>
      </c>
      <c r="E2676" s="1" t="s">
        <v>9593</v>
      </c>
      <c r="F2676" t="s">
        <v>3237</v>
      </c>
      <c r="G2676" s="1" t="s">
        <v>9594</v>
      </c>
      <c r="H2676" t="s">
        <v>883</v>
      </c>
      <c r="I2676" s="10" t="str">
        <f>IFERROR(LEFT(Table1[[#This Row],[ratingOld]],SEARCH("|", Table1[[#This Row],[ratingOld]])-2), AVERAGE(Table1[Ratings]))</f>
        <v>4.1</v>
      </c>
      <c r="J2676" s="1" t="str">
        <f>IF(Table1[[#This Row],[numBuyers]]&lt;&gt;"None",LEFT(Table1[[#This Row],[numBuyers]],SEARCH(" ",Table1[[#This Row],[numBuyers]])-1), "None")</f>
        <v>267</v>
      </c>
      <c r="K2676" s="1">
        <f>IFERROR(LEFT(Table1[[#This Row],[Column1]],SEARCH("k", Table1[[#This Row],[Column1]])-1), 0)</f>
        <v>0</v>
      </c>
      <c r="L2676" s="16" t="str">
        <f>IF(Table1[[#This Row],[Column2]]=0, Table1[[#This Row],[Column1]], Table1[[#This Row],[Column2]]*1000)</f>
        <v>267</v>
      </c>
      <c r="M2676" s="14" t="str">
        <f>IFERROR(MID(Table1[[#This Row],[price]],SEARCH("¹",Table1[[#This Row],[price]])+1, 10), MID(Table1[[#This Row],[price]],SEARCH("Rs. ",Table1[[#This Row],[price]])+4, 10))</f>
        <v>1214</v>
      </c>
      <c r="N2676" s="6" t="str">
        <f>IF(ISNUMBER(SEARCH("Men", Table1[[#This Row],[name]])), "Men", "Women")</f>
        <v>Women</v>
      </c>
      <c r="O2676" s="6"/>
      <c r="P2676" s="6"/>
    </row>
    <row r="2677" spans="1:16" ht="19.8" customHeight="1" x14ac:dyDescent="0.3">
      <c r="A2677" t="s">
        <v>9595</v>
      </c>
      <c r="B2677" t="s">
        <v>9596</v>
      </c>
      <c r="C2677" t="s">
        <v>9597</v>
      </c>
      <c r="D2677" t="s">
        <v>459</v>
      </c>
      <c r="E2677" s="1" t="s">
        <v>9598</v>
      </c>
      <c r="F2677" s="1" t="s">
        <v>9599</v>
      </c>
      <c r="G2677" s="1" t="s">
        <v>9600</v>
      </c>
      <c r="H2677" t="s">
        <v>7719</v>
      </c>
      <c r="I2677" s="10" t="str">
        <f>IFERROR(LEFT(Table1[[#This Row],[ratingOld]],SEARCH("|", Table1[[#This Row],[ratingOld]])-2), AVERAGE(Table1[Ratings]))</f>
        <v>4.3</v>
      </c>
      <c r="J2677" s="1" t="str">
        <f>IF(Table1[[#This Row],[numBuyers]]&lt;&gt;"None",LEFT(Table1[[#This Row],[numBuyers]],SEARCH(" ",Table1[[#This Row],[numBuyers]])-1), "None")</f>
        <v>92</v>
      </c>
      <c r="K2677" s="1">
        <f>IFERROR(LEFT(Table1[[#This Row],[Column1]],SEARCH("k", Table1[[#This Row],[Column1]])-1), 0)</f>
        <v>0</v>
      </c>
      <c r="L2677" s="16" t="str">
        <f>IF(Table1[[#This Row],[Column2]]=0, Table1[[#This Row],[Column1]], Table1[[#This Row],[Column2]]*1000)</f>
        <v>92</v>
      </c>
      <c r="M2677" s="14" t="str">
        <f>IFERROR(MID(Table1[[#This Row],[price]],SEARCH("¹",Table1[[#This Row],[price]])+1, 10), MID(Table1[[#This Row],[price]],SEARCH("Rs. ",Table1[[#This Row],[price]])+4, 10))</f>
        <v>716</v>
      </c>
      <c r="N2677" s="6" t="str">
        <f>IF(ISNUMBER(SEARCH("Men", Table1[[#This Row],[name]])), "Men", "Women")</f>
        <v>Women</v>
      </c>
      <c r="O2677" s="6"/>
      <c r="P2677" s="6"/>
    </row>
    <row r="2678" spans="1:16" ht="19.8" customHeight="1" x14ac:dyDescent="0.3">
      <c r="A2678" t="s">
        <v>133</v>
      </c>
      <c r="B2678" t="s">
        <v>9601</v>
      </c>
      <c r="C2678" t="s">
        <v>9602</v>
      </c>
      <c r="D2678" t="s">
        <v>360</v>
      </c>
      <c r="E2678" s="1" t="s">
        <v>9603</v>
      </c>
      <c r="F2678" s="1" t="s">
        <v>9604</v>
      </c>
      <c r="G2678" s="1" t="s">
        <v>5707</v>
      </c>
      <c r="H2678" t="s">
        <v>450</v>
      </c>
      <c r="I2678" s="10" t="str">
        <f>IFERROR(LEFT(Table1[[#This Row],[ratingOld]],SEARCH("|", Table1[[#This Row],[ratingOld]])-2), AVERAGE(Table1[Ratings]))</f>
        <v>4.5</v>
      </c>
      <c r="J2678" s="1" t="str">
        <f>IF(Table1[[#This Row],[numBuyers]]&lt;&gt;"None",LEFT(Table1[[#This Row],[numBuyers]],SEARCH(" ",Table1[[#This Row],[numBuyers]])-1), "None")</f>
        <v>12</v>
      </c>
      <c r="K2678" s="1">
        <f>IFERROR(LEFT(Table1[[#This Row],[Column1]],SEARCH("k", Table1[[#This Row],[Column1]])-1), 0)</f>
        <v>0</v>
      </c>
      <c r="L2678" s="16" t="str">
        <f>IF(Table1[[#This Row],[Column2]]=0, Table1[[#This Row],[Column1]], Table1[[#This Row],[Column2]]*1000)</f>
        <v>12</v>
      </c>
      <c r="M2678" s="14" t="str">
        <f>IFERROR(MID(Table1[[#This Row],[price]],SEARCH("¹",Table1[[#This Row],[price]])+1, 10), MID(Table1[[#This Row],[price]],SEARCH("Rs. ",Table1[[#This Row],[price]])+4, 10))</f>
        <v>696</v>
      </c>
      <c r="N2678" s="6" t="str">
        <f>IF(ISNUMBER(SEARCH("Men", Table1[[#This Row],[name]])), "Men", "Women")</f>
        <v>Men</v>
      </c>
      <c r="O2678" s="6"/>
      <c r="P2678" s="6"/>
    </row>
    <row r="2679" spans="1:16" ht="19.8" customHeight="1" x14ac:dyDescent="0.3">
      <c r="A2679" t="s">
        <v>148</v>
      </c>
      <c r="B2679" t="s">
        <v>9605</v>
      </c>
      <c r="C2679" t="s">
        <v>2620</v>
      </c>
      <c r="D2679" t="s">
        <v>21</v>
      </c>
      <c r="E2679" t="s">
        <v>9606</v>
      </c>
      <c r="F2679" t="s">
        <v>1440</v>
      </c>
      <c r="G2679" s="1" t="s">
        <v>9607</v>
      </c>
      <c r="H2679" t="s">
        <v>2439</v>
      </c>
      <c r="I2679" s="10" t="str">
        <f>IFERROR(LEFT(Table1[[#This Row],[ratingOld]],SEARCH("|", Table1[[#This Row],[ratingOld]])-2), AVERAGE(Table1[Ratings]))</f>
        <v>4.5</v>
      </c>
      <c r="J2679" s="1" t="str">
        <f>IF(Table1[[#This Row],[numBuyers]]&lt;&gt;"None",LEFT(Table1[[#This Row],[numBuyers]],SEARCH(" ",Table1[[#This Row],[numBuyers]])-1), "None")</f>
        <v>194</v>
      </c>
      <c r="K2679" s="1">
        <f>IFERROR(LEFT(Table1[[#This Row],[Column1]],SEARCH("k", Table1[[#This Row],[Column1]])-1), 0)</f>
        <v>0</v>
      </c>
      <c r="L2679" s="16" t="str">
        <f>IF(Table1[[#This Row],[Column2]]=0, Table1[[#This Row],[Column1]], Table1[[#This Row],[Column2]]*1000)</f>
        <v>194</v>
      </c>
      <c r="M2679" s="14" t="str">
        <f>IFERROR(MID(Table1[[#This Row],[price]],SEARCH("¹",Table1[[#This Row],[price]])+1, 10), MID(Table1[[#This Row],[price]],SEARCH("Rs. ",Table1[[#This Row],[price]])+4, 10))</f>
        <v>2299</v>
      </c>
      <c r="N2679" s="6" t="str">
        <f>IF(ISNUMBER(SEARCH("Men", Table1[[#This Row],[name]])), "Men", "Women")</f>
        <v>Men</v>
      </c>
      <c r="O2679" s="6"/>
      <c r="P2679" s="6"/>
    </row>
    <row r="2680" spans="1:16" ht="19.8" customHeight="1" x14ac:dyDescent="0.3">
      <c r="A2680" t="s">
        <v>7849</v>
      </c>
      <c r="B2680" t="s">
        <v>9608</v>
      </c>
      <c r="C2680" t="s">
        <v>1447</v>
      </c>
      <c r="D2680" t="s">
        <v>9609</v>
      </c>
      <c r="E2680" s="1" t="s">
        <v>9610</v>
      </c>
      <c r="F2680" s="1" t="s">
        <v>8064</v>
      </c>
      <c r="G2680" s="1" t="s">
        <v>9611</v>
      </c>
      <c r="H2680" t="s">
        <v>1395</v>
      </c>
      <c r="I2680" s="10" t="str">
        <f>IFERROR(LEFT(Table1[[#This Row],[ratingOld]],SEARCH("|", Table1[[#This Row],[ratingOld]])-2), AVERAGE(Table1[Ratings]))</f>
        <v>4</v>
      </c>
      <c r="J2680" s="1" t="str">
        <f>IF(Table1[[#This Row],[numBuyers]]&lt;&gt;"None",LEFT(Table1[[#This Row],[numBuyers]],SEARCH(" ",Table1[[#This Row],[numBuyers]])-1), "None")</f>
        <v>1.9k</v>
      </c>
      <c r="K2680" s="1" t="str">
        <f>IFERROR(LEFT(Table1[[#This Row],[Column1]],SEARCH("k", Table1[[#This Row],[Column1]])-1), 0)</f>
        <v>1.9</v>
      </c>
      <c r="L2680" s="16">
        <f>IF(Table1[[#This Row],[Column2]]=0, Table1[[#This Row],[Column1]], Table1[[#This Row],[Column2]]*1000)</f>
        <v>1900</v>
      </c>
      <c r="M2680" s="14" t="str">
        <f>IFERROR(MID(Table1[[#This Row],[price]],SEARCH("¹",Table1[[#This Row],[price]])+1, 10), MID(Table1[[#This Row],[price]],SEARCH("Rs. ",Table1[[#This Row],[price]])+4, 10))</f>
        <v>1649</v>
      </c>
      <c r="N2680" s="6" t="str">
        <f>IF(ISNUMBER(SEARCH("Men", Table1[[#This Row],[name]])), "Men", "Women")</f>
        <v>Men</v>
      </c>
      <c r="O2680" s="6"/>
      <c r="P2680" s="6"/>
    </row>
    <row r="2681" spans="1:16" ht="19.8" customHeight="1" x14ac:dyDescent="0.3">
      <c r="A2681" t="s">
        <v>288</v>
      </c>
      <c r="B2681" t="s">
        <v>1981</v>
      </c>
      <c r="C2681" t="s">
        <v>1505</v>
      </c>
      <c r="D2681" t="s">
        <v>1711</v>
      </c>
      <c r="E2681" s="1" t="s">
        <v>1982</v>
      </c>
      <c r="F2681" s="1" t="s">
        <v>1983</v>
      </c>
      <c r="G2681" s="1" t="s">
        <v>3364</v>
      </c>
      <c r="H2681" t="s">
        <v>3365</v>
      </c>
      <c r="I2681" s="10" t="str">
        <f>IFERROR(LEFT(Table1[[#This Row],[ratingOld]],SEARCH("|", Table1[[#This Row],[ratingOld]])-2), AVERAGE(Table1[Ratings]))</f>
        <v>4.3</v>
      </c>
      <c r="J2681" s="1" t="str">
        <f>IF(Table1[[#This Row],[numBuyers]]&lt;&gt;"None",LEFT(Table1[[#This Row],[numBuyers]],SEARCH(" ",Table1[[#This Row],[numBuyers]])-1), "None")</f>
        <v>275</v>
      </c>
      <c r="K2681" s="1">
        <f>IFERROR(LEFT(Table1[[#This Row],[Column1]],SEARCH("k", Table1[[#This Row],[Column1]])-1), 0)</f>
        <v>0</v>
      </c>
      <c r="L2681" s="16" t="str">
        <f>IF(Table1[[#This Row],[Column2]]=0, Table1[[#This Row],[Column1]], Table1[[#This Row],[Column2]]*1000)</f>
        <v>275</v>
      </c>
      <c r="M2681" s="14" t="str">
        <f>IFERROR(MID(Table1[[#This Row],[price]],SEARCH("¹",Table1[[#This Row],[price]])+1, 10), MID(Table1[[#This Row],[price]],SEARCH("Rs. ",Table1[[#This Row],[price]])+4, 10))</f>
        <v>909</v>
      </c>
      <c r="N2681" s="6" t="str">
        <f>IF(ISNUMBER(SEARCH("Men", Table1[[#This Row],[name]])), "Men", "Women")</f>
        <v>Women</v>
      </c>
      <c r="O2681" s="6"/>
      <c r="P2681" s="6"/>
    </row>
    <row r="2682" spans="1:16" ht="19.8" customHeight="1" x14ac:dyDescent="0.3">
      <c r="A2682" t="s">
        <v>2116</v>
      </c>
      <c r="B2682" t="s">
        <v>9612</v>
      </c>
      <c r="C2682" t="s">
        <v>9613</v>
      </c>
      <c r="D2682" t="s">
        <v>283</v>
      </c>
      <c r="E2682" s="1" t="s">
        <v>9614</v>
      </c>
      <c r="F2682" s="1" t="s">
        <v>9615</v>
      </c>
      <c r="G2682" s="1" t="s">
        <v>5191</v>
      </c>
      <c r="H2682" t="s">
        <v>4106</v>
      </c>
      <c r="I2682" s="10" t="str">
        <f>IFERROR(LEFT(Table1[[#This Row],[ratingOld]],SEARCH("|", Table1[[#This Row],[ratingOld]])-2), AVERAGE(Table1[Ratings]))</f>
        <v>4.3</v>
      </c>
      <c r="J2682" s="1" t="str">
        <f>IF(Table1[[#This Row],[numBuyers]]&lt;&gt;"None",LEFT(Table1[[#This Row],[numBuyers]],SEARCH(" ",Table1[[#This Row],[numBuyers]])-1), "None")</f>
        <v>21</v>
      </c>
      <c r="K2682" s="1">
        <f>IFERROR(LEFT(Table1[[#This Row],[Column1]],SEARCH("k", Table1[[#This Row],[Column1]])-1), 0)</f>
        <v>0</v>
      </c>
      <c r="L2682" s="16" t="str">
        <f>IF(Table1[[#This Row],[Column2]]=0, Table1[[#This Row],[Column1]], Table1[[#This Row],[Column2]]*1000)</f>
        <v>21</v>
      </c>
      <c r="M2682" s="14" t="str">
        <f>IFERROR(MID(Table1[[#This Row],[price]],SEARCH("¹",Table1[[#This Row],[price]])+1, 10), MID(Table1[[#This Row],[price]],SEARCH("Rs. ",Table1[[#This Row],[price]])+4, 10))</f>
        <v>1362</v>
      </c>
      <c r="N2682" s="6" t="str">
        <f>IF(ISNUMBER(SEARCH("Men", Table1[[#This Row],[name]])), "Men", "Women")</f>
        <v>Men</v>
      </c>
      <c r="O2682" s="6"/>
      <c r="P2682" s="6"/>
    </row>
    <row r="2683" spans="1:16" ht="19.8" customHeight="1" x14ac:dyDescent="0.3">
      <c r="A2683" t="s">
        <v>1995</v>
      </c>
      <c r="B2683" t="s">
        <v>1996</v>
      </c>
      <c r="C2683" t="s">
        <v>1997</v>
      </c>
      <c r="D2683" t="s">
        <v>215</v>
      </c>
      <c r="E2683" t="s">
        <v>1998</v>
      </c>
      <c r="F2683" t="s">
        <v>21</v>
      </c>
      <c r="G2683" s="1" t="s">
        <v>1119</v>
      </c>
      <c r="H2683" t="s">
        <v>349</v>
      </c>
      <c r="I2683" s="10" t="str">
        <f>IFERROR(LEFT(Table1[[#This Row],[ratingOld]],SEARCH("|", Table1[[#This Row],[ratingOld]])-2), AVERAGE(Table1[Ratings]))</f>
        <v>4.4</v>
      </c>
      <c r="J2683" s="1" t="str">
        <f>IF(Table1[[#This Row],[numBuyers]]&lt;&gt;"None",LEFT(Table1[[#This Row],[numBuyers]],SEARCH(" ",Table1[[#This Row],[numBuyers]])-1), "None")</f>
        <v>2.4k</v>
      </c>
      <c r="K2683" s="1" t="str">
        <f>IFERROR(LEFT(Table1[[#This Row],[Column1]],SEARCH("k", Table1[[#This Row],[Column1]])-1), 0)</f>
        <v>2.4</v>
      </c>
      <c r="L2683" s="16">
        <f>IF(Table1[[#This Row],[Column2]]=0, Table1[[#This Row],[Column1]], Table1[[#This Row],[Column2]]*1000)</f>
        <v>2400</v>
      </c>
      <c r="M2683" s="14" t="str">
        <f>IFERROR(MID(Table1[[#This Row],[price]],SEARCH("¹",Table1[[#This Row],[price]])+1, 10), MID(Table1[[#This Row],[price]],SEARCH("Rs. ",Table1[[#This Row],[price]])+4, 10))</f>
        <v>302</v>
      </c>
      <c r="N2683" s="6" t="str">
        <f>IF(ISNUMBER(SEARCH("Men", Table1[[#This Row],[name]])), "Men", "Women")</f>
        <v>Women</v>
      </c>
      <c r="O2683" s="6"/>
      <c r="P2683" s="6"/>
    </row>
    <row r="2684" spans="1:16" ht="19.8" hidden="1" customHeight="1" x14ac:dyDescent="0.3">
      <c r="A2684" t="s">
        <v>8035</v>
      </c>
      <c r="B2684" t="s">
        <v>9616</v>
      </c>
      <c r="C2684" t="s">
        <v>8397</v>
      </c>
      <c r="D2684" t="s">
        <v>9617</v>
      </c>
      <c r="E2684" s="1" t="s">
        <v>9618</v>
      </c>
      <c r="F2684" t="s">
        <v>3237</v>
      </c>
      <c r="G2684" t="s">
        <v>21</v>
      </c>
      <c r="H2684" t="s">
        <v>21</v>
      </c>
      <c r="I2684" s="1" t="str">
        <f ca="1">IFERROR(LEFT(Table1[[#This Row],[ratingOld]],SEARCH("|", Table1[[#This Row],[ratingOld]])-2), AVERAGE(Table1[Ratings]))</f>
        <v>4.4</v>
      </c>
      <c r="J2684" s="1" t="str">
        <f>IF(Table1[[#This Row],[numBuyers]]&lt;&gt;"None",LEFT(Table1[[#This Row],[numBuyers]],SEARCH(" ",Table1[[#This Row],[numBuyers]])-1), "None")</f>
        <v>None</v>
      </c>
      <c r="K2684" s="1">
        <f>IFERROR(LEFT(Table1[[#This Row],[Column1]],SEARCH("k", Table1[[#This Row],[Column1]])-1), 0)</f>
        <v>0</v>
      </c>
      <c r="L2684" s="6" t="str">
        <f>IF(Table1[[#This Row],[Column2]]=0, Table1[[#This Row],[Column1]], Table1[[#This Row],[Column2]]*1000)</f>
        <v>None</v>
      </c>
      <c r="M2684" s="6" t="str">
        <f>IFERROR(MID(Table1[[#This Row],[price]],SEARCH("¹",Table1[[#This Row],[price]])+1, 10), MID(Table1[[#This Row],[price]],SEARCH("Rs. ",Table1[[#This Row],[price]])+4, 10))</f>
        <v>1289</v>
      </c>
      <c r="N2684" s="6" t="str">
        <f>IF(ISNUMBER(SEARCH("Men", Table1[[#This Row],[name]])), "Men", "Women")</f>
        <v>Women</v>
      </c>
      <c r="O2684" s="6" t="str">
        <f>TRIM(RIGHT(SUBSTITUTE(Table1[[#This Row],[name]], " ", REPT(" ", 100)), 100))</f>
        <v>Kurta</v>
      </c>
      <c r="P268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Black</v>
      </c>
    </row>
    <row r="2685" spans="1:16" ht="19.8" customHeight="1" x14ac:dyDescent="0.3">
      <c r="A2685" t="s">
        <v>9363</v>
      </c>
      <c r="B2685" t="s">
        <v>9619</v>
      </c>
      <c r="C2685" t="s">
        <v>1227</v>
      </c>
      <c r="D2685" t="s">
        <v>163</v>
      </c>
      <c r="E2685" t="s">
        <v>9620</v>
      </c>
      <c r="F2685" t="s">
        <v>7930</v>
      </c>
      <c r="G2685" s="1" t="s">
        <v>9621</v>
      </c>
      <c r="H2685" t="s">
        <v>8729</v>
      </c>
      <c r="I2685" s="10" t="str">
        <f>IFERROR(LEFT(Table1[[#This Row],[ratingOld]],SEARCH("|", Table1[[#This Row],[ratingOld]])-2), AVERAGE(Table1[Ratings]))</f>
        <v>4.4</v>
      </c>
      <c r="J2685" s="1" t="str">
        <f>IF(Table1[[#This Row],[numBuyers]]&lt;&gt;"None",LEFT(Table1[[#This Row],[numBuyers]],SEARCH(" ",Table1[[#This Row],[numBuyers]])-1), "None")</f>
        <v>7k</v>
      </c>
      <c r="K2685" s="1" t="str">
        <f>IFERROR(LEFT(Table1[[#This Row],[Column1]],SEARCH("k", Table1[[#This Row],[Column1]])-1), 0)</f>
        <v>7</v>
      </c>
      <c r="L2685" s="16">
        <f>IF(Table1[[#This Row],[Column2]]=0, Table1[[#This Row],[Column1]], Table1[[#This Row],[Column2]]*1000)</f>
        <v>7000</v>
      </c>
      <c r="M2685" s="14" t="str">
        <f>IFERROR(MID(Table1[[#This Row],[price]],SEARCH("¹",Table1[[#This Row],[price]])+1, 10), MID(Table1[[#This Row],[price]],SEARCH("Rs. ",Table1[[#This Row],[price]])+4, 10))</f>
        <v>769</v>
      </c>
      <c r="N2685" s="6" t="str">
        <f>IF(ISNUMBER(SEARCH("Men", Table1[[#This Row],[name]])), "Men", "Women")</f>
        <v>Women</v>
      </c>
      <c r="O2685" s="6"/>
      <c r="P2685" s="6"/>
    </row>
    <row r="2686" spans="1:16" ht="19.8" customHeight="1" x14ac:dyDescent="0.3">
      <c r="A2686" t="s">
        <v>22</v>
      </c>
      <c r="B2686" t="s">
        <v>1999</v>
      </c>
      <c r="C2686" t="s">
        <v>80</v>
      </c>
      <c r="D2686" t="s">
        <v>1259</v>
      </c>
      <c r="E2686" t="s">
        <v>26</v>
      </c>
      <c r="F2686" t="s">
        <v>2000</v>
      </c>
      <c r="G2686" s="1" t="s">
        <v>2001</v>
      </c>
      <c r="H2686" t="s">
        <v>2002</v>
      </c>
      <c r="I2686" s="10" t="str">
        <f>IFERROR(LEFT(Table1[[#This Row],[ratingOld]],SEARCH("|", Table1[[#This Row],[ratingOld]])-2), AVERAGE(Table1[Ratings]))</f>
        <v>4.1</v>
      </c>
      <c r="J2686" s="1" t="str">
        <f>IF(Table1[[#This Row],[numBuyers]]&lt;&gt;"None",LEFT(Table1[[#This Row],[numBuyers]],SEARCH(" ",Table1[[#This Row],[numBuyers]])-1), "None")</f>
        <v>670</v>
      </c>
      <c r="K2686" s="1">
        <f>IFERROR(LEFT(Table1[[#This Row],[Column1]],SEARCH("k", Table1[[#This Row],[Column1]])-1), 0)</f>
        <v>0</v>
      </c>
      <c r="L2686" s="16" t="str">
        <f>IF(Table1[[#This Row],[Column2]]=0, Table1[[#This Row],[Column1]], Table1[[#This Row],[Column2]]*1000)</f>
        <v>670</v>
      </c>
      <c r="M2686" s="14" t="str">
        <f>IFERROR(MID(Table1[[#This Row],[price]],SEARCH("¹",Table1[[#This Row],[price]])+1, 10), MID(Table1[[#This Row],[price]],SEARCH("Rs. ",Table1[[#This Row],[price]])+4, 10))</f>
        <v>1199</v>
      </c>
      <c r="N2686" s="6" t="str">
        <f>IF(ISNUMBER(SEARCH("Men", Table1[[#This Row],[name]])), "Men", "Women")</f>
        <v>Women</v>
      </c>
      <c r="O2686" s="6"/>
      <c r="P2686" s="6"/>
    </row>
    <row r="2687" spans="1:16" ht="19.8" customHeight="1" x14ac:dyDescent="0.3">
      <c r="A2687" t="s">
        <v>965</v>
      </c>
      <c r="B2687" t="s">
        <v>2003</v>
      </c>
      <c r="C2687" t="s">
        <v>516</v>
      </c>
      <c r="D2687" t="s">
        <v>2004</v>
      </c>
      <c r="E2687" t="s">
        <v>26</v>
      </c>
      <c r="F2687" s="1" t="s">
        <v>2005</v>
      </c>
      <c r="G2687" s="1" t="s">
        <v>2006</v>
      </c>
      <c r="H2687" t="s">
        <v>633</v>
      </c>
      <c r="I2687" s="10" t="str">
        <f>IFERROR(LEFT(Table1[[#This Row],[ratingOld]],SEARCH("|", Table1[[#This Row],[ratingOld]])-2), AVERAGE(Table1[Ratings]))</f>
        <v>3.6</v>
      </c>
      <c r="J2687" s="1" t="str">
        <f>IF(Table1[[#This Row],[numBuyers]]&lt;&gt;"None",LEFT(Table1[[#This Row],[numBuyers]],SEARCH(" ",Table1[[#This Row],[numBuyers]])-1), "None")</f>
        <v>46</v>
      </c>
      <c r="K2687" s="1">
        <f>IFERROR(LEFT(Table1[[#This Row],[Column1]],SEARCH("k", Table1[[#This Row],[Column1]])-1), 0)</f>
        <v>0</v>
      </c>
      <c r="L2687" s="16" t="str">
        <f>IF(Table1[[#This Row],[Column2]]=0, Table1[[#This Row],[Column1]], Table1[[#This Row],[Column2]]*1000)</f>
        <v>46</v>
      </c>
      <c r="M2687" s="14" t="str">
        <f>IFERROR(MID(Table1[[#This Row],[price]],SEARCH("¹",Table1[[#This Row],[price]])+1, 10), MID(Table1[[#This Row],[price]],SEARCH("Rs. ",Table1[[#This Row],[price]])+4, 10))</f>
        <v>2299</v>
      </c>
      <c r="N2687" s="6" t="str">
        <f>IF(ISNUMBER(SEARCH("Men", Table1[[#This Row],[name]])), "Men", "Women")</f>
        <v>Women</v>
      </c>
      <c r="O2687" s="6"/>
      <c r="P2687" s="6"/>
    </row>
    <row r="2688" spans="1:16" ht="19.8" customHeight="1" x14ac:dyDescent="0.3">
      <c r="A2688" t="s">
        <v>7809</v>
      </c>
      <c r="B2688" t="s">
        <v>9622</v>
      </c>
      <c r="C2688" t="s">
        <v>1572</v>
      </c>
      <c r="D2688" t="s">
        <v>8306</v>
      </c>
      <c r="E2688" s="1" t="s">
        <v>9623</v>
      </c>
      <c r="F2688" t="s">
        <v>3237</v>
      </c>
      <c r="G2688" s="1" t="s">
        <v>627</v>
      </c>
      <c r="H2688" t="s">
        <v>514</v>
      </c>
      <c r="I2688" s="10" t="str">
        <f>IFERROR(LEFT(Table1[[#This Row],[ratingOld]],SEARCH("|", Table1[[#This Row],[ratingOld]])-2), AVERAGE(Table1[Ratings]))</f>
        <v>4.1</v>
      </c>
      <c r="J2688" s="1" t="str">
        <f>IF(Table1[[#This Row],[numBuyers]]&lt;&gt;"None",LEFT(Table1[[#This Row],[numBuyers]],SEARCH(" ",Table1[[#This Row],[numBuyers]])-1), "None")</f>
        <v>2.5k</v>
      </c>
      <c r="K2688" s="1" t="str">
        <f>IFERROR(LEFT(Table1[[#This Row],[Column1]],SEARCH("k", Table1[[#This Row],[Column1]])-1), 0)</f>
        <v>2.5</v>
      </c>
      <c r="L2688" s="16">
        <f>IF(Table1[[#This Row],[Column2]]=0, Table1[[#This Row],[Column1]], Table1[[#This Row],[Column2]]*1000)</f>
        <v>2500</v>
      </c>
      <c r="M2688" s="14" t="str">
        <f>IFERROR(MID(Table1[[#This Row],[price]],SEARCH("¹",Table1[[#This Row],[price]])+1, 10), MID(Table1[[#This Row],[price]],SEARCH("Rs. ",Table1[[#This Row],[price]])+4, 10))</f>
        <v>949</v>
      </c>
      <c r="N2688" s="6" t="str">
        <f>IF(ISNUMBER(SEARCH("Men", Table1[[#This Row],[name]])), "Men", "Women")</f>
        <v>Men</v>
      </c>
      <c r="O2688" s="6"/>
      <c r="P2688" s="6"/>
    </row>
    <row r="2689" spans="1:16" ht="19.8" customHeight="1" x14ac:dyDescent="0.3">
      <c r="A2689" t="s">
        <v>7872</v>
      </c>
      <c r="B2689" t="s">
        <v>9624</v>
      </c>
      <c r="C2689" t="s">
        <v>640</v>
      </c>
      <c r="D2689" t="s">
        <v>230</v>
      </c>
      <c r="E2689" s="1" t="s">
        <v>9625</v>
      </c>
      <c r="F2689" s="1" t="s">
        <v>9626</v>
      </c>
      <c r="G2689" s="1" t="s">
        <v>9627</v>
      </c>
      <c r="H2689" t="s">
        <v>5152</v>
      </c>
      <c r="I2689" s="10" t="str">
        <f>IFERROR(LEFT(Table1[[#This Row],[ratingOld]],SEARCH("|", Table1[[#This Row],[ratingOld]])-2), AVERAGE(Table1[Ratings]))</f>
        <v>3.8</v>
      </c>
      <c r="J2689" s="1" t="str">
        <f>IF(Table1[[#This Row],[numBuyers]]&lt;&gt;"None",LEFT(Table1[[#This Row],[numBuyers]],SEARCH(" ",Table1[[#This Row],[numBuyers]])-1), "None")</f>
        <v>436</v>
      </c>
      <c r="K2689" s="1">
        <f>IFERROR(LEFT(Table1[[#This Row],[Column1]],SEARCH("k", Table1[[#This Row],[Column1]])-1), 0)</f>
        <v>0</v>
      </c>
      <c r="L2689" s="16" t="str">
        <f>IF(Table1[[#This Row],[Column2]]=0, Table1[[#This Row],[Column1]], Table1[[#This Row],[Column2]]*1000)</f>
        <v>436</v>
      </c>
      <c r="M2689" s="14" t="str">
        <f>IFERROR(MID(Table1[[#This Row],[price]],SEARCH("¹",Table1[[#This Row],[price]])+1, 10), MID(Table1[[#This Row],[price]],SEARCH("Rs. ",Table1[[#This Row],[price]])+4, 10))</f>
        <v>1749</v>
      </c>
      <c r="N2689" s="6" t="str">
        <f>IF(ISNUMBER(SEARCH("Men", Table1[[#This Row],[name]])), "Men", "Women")</f>
        <v>Men</v>
      </c>
      <c r="O2689" s="6"/>
      <c r="P2689" s="6"/>
    </row>
    <row r="2690" spans="1:16" ht="19.8" customHeight="1" x14ac:dyDescent="0.3">
      <c r="A2690" t="s">
        <v>133</v>
      </c>
      <c r="B2690" t="s">
        <v>9628</v>
      </c>
      <c r="C2690" t="s">
        <v>6842</v>
      </c>
      <c r="D2690" t="s">
        <v>306</v>
      </c>
      <c r="E2690" s="1" t="s">
        <v>9629</v>
      </c>
      <c r="F2690" s="1" t="s">
        <v>9604</v>
      </c>
      <c r="G2690" s="1" t="s">
        <v>5252</v>
      </c>
      <c r="H2690" t="s">
        <v>1340</v>
      </c>
      <c r="I2690" s="10" t="str">
        <f>IFERROR(LEFT(Table1[[#This Row],[ratingOld]],SEARCH("|", Table1[[#This Row],[ratingOld]])-2), AVERAGE(Table1[Ratings]))</f>
        <v>4.2</v>
      </c>
      <c r="J2690" s="1" t="str">
        <f>IF(Table1[[#This Row],[numBuyers]]&lt;&gt;"None",LEFT(Table1[[#This Row],[numBuyers]],SEARCH(" ",Table1[[#This Row],[numBuyers]])-1), "None")</f>
        <v>32</v>
      </c>
      <c r="K2690" s="1">
        <f>IFERROR(LEFT(Table1[[#This Row],[Column1]],SEARCH("k", Table1[[#This Row],[Column1]])-1), 0)</f>
        <v>0</v>
      </c>
      <c r="L2690" s="16" t="str">
        <f>IF(Table1[[#This Row],[Column2]]=0, Table1[[#This Row],[Column1]], Table1[[#This Row],[Column2]]*1000)</f>
        <v>32</v>
      </c>
      <c r="M2690" s="14" t="str">
        <f>IFERROR(MID(Table1[[#This Row],[price]],SEARCH("¹",Table1[[#This Row],[price]])+1, 10), MID(Table1[[#This Row],[price]],SEARCH("Rs. ",Table1[[#This Row],[price]])+4, 10))</f>
        <v>623</v>
      </c>
      <c r="N2690" s="6" t="str">
        <f>IF(ISNUMBER(SEARCH("Men", Table1[[#This Row],[name]])), "Men", "Women")</f>
        <v>Women</v>
      </c>
      <c r="O2690" s="6"/>
      <c r="P2690" s="6"/>
    </row>
    <row r="2691" spans="1:16" ht="19.8" customHeight="1" x14ac:dyDescent="0.3">
      <c r="A2691" t="s">
        <v>3201</v>
      </c>
      <c r="B2691" t="s">
        <v>9630</v>
      </c>
      <c r="C2691" t="s">
        <v>1064</v>
      </c>
      <c r="D2691" t="s">
        <v>673</v>
      </c>
      <c r="E2691" s="1" t="s">
        <v>9631</v>
      </c>
      <c r="F2691" t="s">
        <v>3237</v>
      </c>
      <c r="G2691" s="1" t="s">
        <v>9632</v>
      </c>
      <c r="H2691" t="s">
        <v>5417</v>
      </c>
      <c r="I2691" s="10" t="str">
        <f>IFERROR(LEFT(Table1[[#This Row],[ratingOld]],SEARCH("|", Table1[[#This Row],[ratingOld]])-2), AVERAGE(Table1[Ratings]))</f>
        <v>3.6</v>
      </c>
      <c r="J2691" s="1" t="str">
        <f>IF(Table1[[#This Row],[numBuyers]]&lt;&gt;"None",LEFT(Table1[[#This Row],[numBuyers]],SEARCH(" ",Table1[[#This Row],[numBuyers]])-1), "None")</f>
        <v>14</v>
      </c>
      <c r="K2691" s="1">
        <f>IFERROR(LEFT(Table1[[#This Row],[Column1]],SEARCH("k", Table1[[#This Row],[Column1]])-1), 0)</f>
        <v>0</v>
      </c>
      <c r="L2691" s="16" t="str">
        <f>IF(Table1[[#This Row],[Column2]]=0, Table1[[#This Row],[Column1]], Table1[[#This Row],[Column2]]*1000)</f>
        <v>14</v>
      </c>
      <c r="M2691" s="14" t="str">
        <f>IFERROR(MID(Table1[[#This Row],[price]],SEARCH("¹",Table1[[#This Row],[price]])+1, 10), MID(Table1[[#This Row],[price]],SEARCH("Rs. ",Table1[[#This Row],[price]])+4, 10))</f>
        <v>611</v>
      </c>
      <c r="N2691" s="6" t="str">
        <f>IF(ISNUMBER(SEARCH("Men", Table1[[#This Row],[name]])), "Men", "Women")</f>
        <v>Men</v>
      </c>
      <c r="O2691" s="6"/>
      <c r="P2691" s="6"/>
    </row>
    <row r="2692" spans="1:16" ht="19.8" customHeight="1" x14ac:dyDescent="0.3">
      <c r="A2692" t="s">
        <v>148</v>
      </c>
      <c r="B2692" t="s">
        <v>9633</v>
      </c>
      <c r="C2692" t="s">
        <v>4350</v>
      </c>
      <c r="D2692" t="s">
        <v>21</v>
      </c>
      <c r="E2692" t="s">
        <v>9634</v>
      </c>
      <c r="F2692" t="s">
        <v>9635</v>
      </c>
      <c r="G2692" s="1" t="s">
        <v>9636</v>
      </c>
      <c r="H2692" t="s">
        <v>3638</v>
      </c>
      <c r="I2692" s="10" t="str">
        <f>IFERROR(LEFT(Table1[[#This Row],[ratingOld]],SEARCH("|", Table1[[#This Row],[ratingOld]])-2), AVERAGE(Table1[Ratings]))</f>
        <v>4.5</v>
      </c>
      <c r="J2692" s="1" t="str">
        <f>IF(Table1[[#This Row],[numBuyers]]&lt;&gt;"None",LEFT(Table1[[#This Row],[numBuyers]],SEARCH(" ",Table1[[#This Row],[numBuyers]])-1), "None")</f>
        <v>442</v>
      </c>
      <c r="K2692" s="1">
        <f>IFERROR(LEFT(Table1[[#This Row],[Column1]],SEARCH("k", Table1[[#This Row],[Column1]])-1), 0)</f>
        <v>0</v>
      </c>
      <c r="L2692" s="16" t="str">
        <f>IF(Table1[[#This Row],[Column2]]=0, Table1[[#This Row],[Column1]], Table1[[#This Row],[Column2]]*1000)</f>
        <v>442</v>
      </c>
      <c r="M2692" s="14" t="str">
        <f>IFERROR(MID(Table1[[#This Row],[price]],SEARCH("¹",Table1[[#This Row],[price]])+1, 10), MID(Table1[[#This Row],[price]],SEARCH("Rs. ",Table1[[#This Row],[price]])+4, 10))</f>
        <v>999</v>
      </c>
      <c r="N2692" s="6" t="str">
        <f>IF(ISNUMBER(SEARCH("Men", Table1[[#This Row],[name]])), "Men", "Women")</f>
        <v>Men</v>
      </c>
      <c r="O2692" s="6"/>
      <c r="P2692" s="6"/>
    </row>
    <row r="2693" spans="1:16" ht="19.8" customHeight="1" x14ac:dyDescent="0.3">
      <c r="A2693" t="s">
        <v>2029</v>
      </c>
      <c r="B2693" t="s">
        <v>2030</v>
      </c>
      <c r="C2693" t="s">
        <v>2031</v>
      </c>
      <c r="D2693" t="s">
        <v>2032</v>
      </c>
      <c r="E2693" t="s">
        <v>2033</v>
      </c>
      <c r="F2693" t="s">
        <v>2034</v>
      </c>
      <c r="G2693" s="1" t="s">
        <v>2035</v>
      </c>
      <c r="H2693" t="s">
        <v>1168</v>
      </c>
      <c r="I2693" s="10" t="str">
        <f>IFERROR(LEFT(Table1[[#This Row],[ratingOld]],SEARCH("|", Table1[[#This Row],[ratingOld]])-2), AVERAGE(Table1[Ratings]))</f>
        <v>4.3</v>
      </c>
      <c r="J2693" s="1" t="str">
        <f>IF(Table1[[#This Row],[numBuyers]]&lt;&gt;"None",LEFT(Table1[[#This Row],[numBuyers]],SEARCH(" ",Table1[[#This Row],[numBuyers]])-1), "None")</f>
        <v>4.3k</v>
      </c>
      <c r="K2693" s="1" t="str">
        <f>IFERROR(LEFT(Table1[[#This Row],[Column1]],SEARCH("k", Table1[[#This Row],[Column1]])-1), 0)</f>
        <v>4.3</v>
      </c>
      <c r="L2693" s="16">
        <f>IF(Table1[[#This Row],[Column2]]=0, Table1[[#This Row],[Column1]], Table1[[#This Row],[Column2]]*1000)</f>
        <v>4300</v>
      </c>
      <c r="M2693" s="14" t="str">
        <f>IFERROR(MID(Table1[[#This Row],[price]],SEARCH("¹",Table1[[#This Row],[price]])+1, 10), MID(Table1[[#This Row],[price]],SEARCH("Rs. ",Table1[[#This Row],[price]])+4, 10))</f>
        <v>189</v>
      </c>
      <c r="N2693" s="6" t="str">
        <f>IF(ISNUMBER(SEARCH("Men", Table1[[#This Row],[name]])), "Men", "Women")</f>
        <v>Women</v>
      </c>
      <c r="O2693" s="6"/>
      <c r="P2693" s="6"/>
    </row>
    <row r="2694" spans="1:16" ht="19.8" customHeight="1" x14ac:dyDescent="0.3">
      <c r="A2694" t="s">
        <v>7809</v>
      </c>
      <c r="B2694" t="s">
        <v>9637</v>
      </c>
      <c r="C2694" t="s">
        <v>2346</v>
      </c>
      <c r="D2694" t="s">
        <v>399</v>
      </c>
      <c r="E2694" s="1" t="s">
        <v>9638</v>
      </c>
      <c r="F2694" s="1" t="s">
        <v>9639</v>
      </c>
      <c r="G2694" s="1" t="s">
        <v>9640</v>
      </c>
      <c r="H2694" t="s">
        <v>9037</v>
      </c>
      <c r="I2694" s="10" t="str">
        <f>IFERROR(LEFT(Table1[[#This Row],[ratingOld]],SEARCH("|", Table1[[#This Row],[ratingOld]])-2), AVERAGE(Table1[Ratings]))</f>
        <v>4.2</v>
      </c>
      <c r="J2694" s="1" t="str">
        <f>IF(Table1[[#This Row],[numBuyers]]&lt;&gt;"None",LEFT(Table1[[#This Row],[numBuyers]],SEARCH(" ",Table1[[#This Row],[numBuyers]])-1), "None")</f>
        <v>8k</v>
      </c>
      <c r="K2694" s="1" t="str">
        <f>IFERROR(LEFT(Table1[[#This Row],[Column1]],SEARCH("k", Table1[[#This Row],[Column1]])-1), 0)</f>
        <v>8</v>
      </c>
      <c r="L2694" s="16">
        <f>IF(Table1[[#This Row],[Column2]]=0, Table1[[#This Row],[Column1]], Table1[[#This Row],[Column2]]*1000)</f>
        <v>8000</v>
      </c>
      <c r="M2694" s="14" t="str">
        <f>IFERROR(MID(Table1[[#This Row],[price]],SEARCH("¹",Table1[[#This Row],[price]])+1, 10), MID(Table1[[#This Row],[price]],SEARCH("Rs. ",Table1[[#This Row],[price]])+4, 10))</f>
        <v>998</v>
      </c>
      <c r="N2694" s="6" t="str">
        <f>IF(ISNUMBER(SEARCH("Men", Table1[[#This Row],[name]])), "Men", "Women")</f>
        <v>Men</v>
      </c>
      <c r="O2694" s="6"/>
      <c r="P2694" s="6"/>
    </row>
    <row r="2695" spans="1:16" ht="19.8" hidden="1" customHeight="1" x14ac:dyDescent="0.3">
      <c r="A2695" t="s">
        <v>9075</v>
      </c>
      <c r="B2695" t="s">
        <v>9641</v>
      </c>
      <c r="C2695" t="s">
        <v>4350</v>
      </c>
      <c r="D2695" t="s">
        <v>21</v>
      </c>
      <c r="E2695" s="1" t="s">
        <v>9642</v>
      </c>
      <c r="F2695" s="1" t="s">
        <v>8212</v>
      </c>
      <c r="G2695" t="s">
        <v>21</v>
      </c>
      <c r="H2695" t="s">
        <v>21</v>
      </c>
      <c r="I2695" s="1" t="str">
        <f ca="1">IFERROR(LEFT(Table1[[#This Row],[ratingOld]],SEARCH("|", Table1[[#This Row],[ratingOld]])-2), AVERAGE(Table1[Ratings]))</f>
        <v>4.4</v>
      </c>
      <c r="J2695" s="1" t="str">
        <f>IF(Table1[[#This Row],[numBuyers]]&lt;&gt;"None",LEFT(Table1[[#This Row],[numBuyers]],SEARCH(" ",Table1[[#This Row],[numBuyers]])-1), "None")</f>
        <v>None</v>
      </c>
      <c r="K2695" s="1">
        <f>IFERROR(LEFT(Table1[[#This Row],[Column1]],SEARCH("k", Table1[[#This Row],[Column1]])-1), 0)</f>
        <v>0</v>
      </c>
      <c r="L2695" s="6" t="str">
        <f>IF(Table1[[#This Row],[Column2]]=0, Table1[[#This Row],[Column1]], Table1[[#This Row],[Column2]]*1000)</f>
        <v>None</v>
      </c>
      <c r="M2695" s="6" t="str">
        <f>IFERROR(MID(Table1[[#This Row],[price]],SEARCH("¹",Table1[[#This Row],[price]])+1, 10), MID(Table1[[#This Row],[price]],SEARCH("Rs. ",Table1[[#This Row],[price]])+4, 10))</f>
        <v>999</v>
      </c>
      <c r="N2695" s="6" t="str">
        <f>IF(ISNUMBER(SEARCH("Men", Table1[[#This Row],[name]])), "Men", "Women")</f>
        <v>Women</v>
      </c>
      <c r="O2695" s="6" t="str">
        <f>TRIM(RIGHT(SUBSTITUTE(Table1[[#This Row],[name]], " ", REPT(" ", 100)), 100))</f>
        <v>Kurta</v>
      </c>
      <c r="P269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696" spans="1:16" ht="19.8" hidden="1" customHeight="1" x14ac:dyDescent="0.3">
      <c r="A2696" t="s">
        <v>9643</v>
      </c>
      <c r="B2696" t="s">
        <v>9644</v>
      </c>
      <c r="C2696" t="s">
        <v>2620</v>
      </c>
      <c r="D2696" t="s">
        <v>21</v>
      </c>
      <c r="E2696" s="1" t="s">
        <v>9645</v>
      </c>
      <c r="F2696" t="s">
        <v>3237</v>
      </c>
      <c r="G2696" t="s">
        <v>21</v>
      </c>
      <c r="H2696" t="s">
        <v>21</v>
      </c>
      <c r="I2696" s="1" t="str">
        <f ca="1">IFERROR(LEFT(Table1[[#This Row],[ratingOld]],SEARCH("|", Table1[[#This Row],[ratingOld]])-2), AVERAGE(Table1[Ratings]))</f>
        <v>4.4</v>
      </c>
      <c r="J2696" s="1" t="str">
        <f>IF(Table1[[#This Row],[numBuyers]]&lt;&gt;"None",LEFT(Table1[[#This Row],[numBuyers]],SEARCH(" ",Table1[[#This Row],[numBuyers]])-1), "None")</f>
        <v>None</v>
      </c>
      <c r="K2696" s="1">
        <f>IFERROR(LEFT(Table1[[#This Row],[Column1]],SEARCH("k", Table1[[#This Row],[Column1]])-1), 0)</f>
        <v>0</v>
      </c>
      <c r="L2696" s="6" t="str">
        <f>IF(Table1[[#This Row],[Column2]]=0, Table1[[#This Row],[Column1]], Table1[[#This Row],[Column2]]*1000)</f>
        <v>None</v>
      </c>
      <c r="M2696" s="6" t="str">
        <f>IFERROR(MID(Table1[[#This Row],[price]],SEARCH("¹",Table1[[#This Row],[price]])+1, 10), MID(Table1[[#This Row],[price]],SEARCH("Rs. ",Table1[[#This Row],[price]])+4, 10))</f>
        <v>2299</v>
      </c>
      <c r="N2696" s="6" t="str">
        <f>IF(ISNUMBER(SEARCH("Men", Table1[[#This Row],[name]])), "Men", "Women")</f>
        <v>Women</v>
      </c>
      <c r="O2696" s="6" t="str">
        <f>TRIM(RIGHT(SUBSTITUTE(Table1[[#This Row],[name]], " ", REPT(" ", 100)), 100))</f>
        <v>Dress</v>
      </c>
      <c r="P269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697" spans="1:16" ht="19.8" customHeight="1" x14ac:dyDescent="0.3">
      <c r="A2697" t="s">
        <v>8065</v>
      </c>
      <c r="B2697" t="s">
        <v>9646</v>
      </c>
      <c r="C2697" t="s">
        <v>3765</v>
      </c>
      <c r="D2697" t="s">
        <v>1065</v>
      </c>
      <c r="E2697" t="s">
        <v>9647</v>
      </c>
      <c r="F2697" s="1" t="s">
        <v>9648</v>
      </c>
      <c r="G2697" s="1" t="s">
        <v>3854</v>
      </c>
      <c r="H2697" t="s">
        <v>1317</v>
      </c>
      <c r="I2697" s="10" t="str">
        <f>IFERROR(LEFT(Table1[[#This Row],[ratingOld]],SEARCH("|", Table1[[#This Row],[ratingOld]])-2), AVERAGE(Table1[Ratings]))</f>
        <v>4.3</v>
      </c>
      <c r="J2697" s="1" t="str">
        <f>IF(Table1[[#This Row],[numBuyers]]&lt;&gt;"None",LEFT(Table1[[#This Row],[numBuyers]],SEARCH(" ",Table1[[#This Row],[numBuyers]])-1), "None")</f>
        <v>1.7k</v>
      </c>
      <c r="K2697" s="1" t="str">
        <f>IFERROR(LEFT(Table1[[#This Row],[Column1]],SEARCH("k", Table1[[#This Row],[Column1]])-1), 0)</f>
        <v>1.7</v>
      </c>
      <c r="L2697" s="16">
        <f>IF(Table1[[#This Row],[Column2]]=0, Table1[[#This Row],[Column1]], Table1[[#This Row],[Column2]]*1000)</f>
        <v>1700</v>
      </c>
      <c r="M2697" s="14" t="str">
        <f>IFERROR(MID(Table1[[#This Row],[price]],SEARCH("¹",Table1[[#This Row],[price]])+1, 10), MID(Table1[[#This Row],[price]],SEARCH("Rs. ",Table1[[#This Row],[price]])+4, 10))</f>
        <v>390</v>
      </c>
      <c r="N2697" s="6" t="str">
        <f>IF(ISNUMBER(SEARCH("Men", Table1[[#This Row],[name]])), "Men", "Women")</f>
        <v>Men</v>
      </c>
      <c r="O2697" s="6"/>
      <c r="P2697" s="6"/>
    </row>
    <row r="2698" spans="1:16" ht="19.8" customHeight="1" x14ac:dyDescent="0.3">
      <c r="A2698" t="s">
        <v>120</v>
      </c>
      <c r="B2698" t="s">
        <v>2050</v>
      </c>
      <c r="C2698" t="s">
        <v>43</v>
      </c>
      <c r="D2698" t="s">
        <v>1496</v>
      </c>
      <c r="E2698" t="s">
        <v>26</v>
      </c>
      <c r="F2698" s="1" t="s">
        <v>1688</v>
      </c>
      <c r="G2698" s="1" t="s">
        <v>2051</v>
      </c>
      <c r="H2698" t="s">
        <v>2052</v>
      </c>
      <c r="I2698" s="10" t="str">
        <f>IFERROR(LEFT(Table1[[#This Row],[ratingOld]],SEARCH("|", Table1[[#This Row],[ratingOld]])-2), AVERAGE(Table1[Ratings]))</f>
        <v>3.8</v>
      </c>
      <c r="J2698" s="1" t="str">
        <f>IF(Table1[[#This Row],[numBuyers]]&lt;&gt;"None",LEFT(Table1[[#This Row],[numBuyers]],SEARCH(" ",Table1[[#This Row],[numBuyers]])-1), "None")</f>
        <v>921</v>
      </c>
      <c r="K2698" s="1">
        <f>IFERROR(LEFT(Table1[[#This Row],[Column1]],SEARCH("k", Table1[[#This Row],[Column1]])-1), 0)</f>
        <v>0</v>
      </c>
      <c r="L2698" s="16" t="str">
        <f>IF(Table1[[#This Row],[Column2]]=0, Table1[[#This Row],[Column1]], Table1[[#This Row],[Column2]]*1000)</f>
        <v>921</v>
      </c>
      <c r="M2698" s="14" t="str">
        <f>IFERROR(MID(Table1[[#This Row],[price]],SEARCH("¹",Table1[[#This Row],[price]])+1, 10), MID(Table1[[#This Row],[price]],SEARCH("Rs. ",Table1[[#This Row],[price]])+4, 10))</f>
        <v>1299</v>
      </c>
      <c r="N2698" s="6" t="str">
        <f>IF(ISNUMBER(SEARCH("Men", Table1[[#This Row],[name]])), "Men", "Women")</f>
        <v>Women</v>
      </c>
      <c r="O2698" s="6"/>
      <c r="P2698" s="6"/>
    </row>
    <row r="2699" spans="1:16" ht="19.8" customHeight="1" x14ac:dyDescent="0.3">
      <c r="A2699" t="s">
        <v>7948</v>
      </c>
      <c r="B2699" t="s">
        <v>9649</v>
      </c>
      <c r="C2699" t="s">
        <v>762</v>
      </c>
      <c r="D2699" t="s">
        <v>106</v>
      </c>
      <c r="E2699" s="1" t="s">
        <v>9650</v>
      </c>
      <c r="F2699" t="s">
        <v>9651</v>
      </c>
      <c r="G2699" s="1" t="s">
        <v>3939</v>
      </c>
      <c r="H2699" t="s">
        <v>1317</v>
      </c>
      <c r="I2699" s="10" t="str">
        <f>IFERROR(LEFT(Table1[[#This Row],[ratingOld]],SEARCH("|", Table1[[#This Row],[ratingOld]])-2), AVERAGE(Table1[Ratings]))</f>
        <v>4</v>
      </c>
      <c r="J2699" s="1" t="str">
        <f>IF(Table1[[#This Row],[numBuyers]]&lt;&gt;"None",LEFT(Table1[[#This Row],[numBuyers]],SEARCH(" ",Table1[[#This Row],[numBuyers]])-1), "None")</f>
        <v>1.7k</v>
      </c>
      <c r="K2699" s="1" t="str">
        <f>IFERROR(LEFT(Table1[[#This Row],[Column1]],SEARCH("k", Table1[[#This Row],[Column1]])-1), 0)</f>
        <v>1.7</v>
      </c>
      <c r="L2699" s="16">
        <f>IF(Table1[[#This Row],[Column2]]=0, Table1[[#This Row],[Column1]], Table1[[#This Row],[Column2]]*1000)</f>
        <v>1700</v>
      </c>
      <c r="M2699" s="14" t="str">
        <f>IFERROR(MID(Table1[[#This Row],[price]],SEARCH("¹",Table1[[#This Row],[price]])+1, 10), MID(Table1[[#This Row],[price]],SEARCH("Rs. ",Table1[[#This Row],[price]])+4, 10))</f>
        <v>499</v>
      </c>
      <c r="N2699" s="6" t="str">
        <f>IF(ISNUMBER(SEARCH("Men", Table1[[#This Row],[name]])), "Men", "Women")</f>
        <v>Women</v>
      </c>
      <c r="O2699" s="6"/>
      <c r="P2699" s="6"/>
    </row>
    <row r="2700" spans="1:16" ht="19.8" hidden="1" customHeight="1" x14ac:dyDescent="0.3">
      <c r="A2700" t="s">
        <v>9229</v>
      </c>
      <c r="B2700" t="s">
        <v>9652</v>
      </c>
      <c r="C2700" t="s">
        <v>9653</v>
      </c>
      <c r="D2700" t="s">
        <v>9654</v>
      </c>
      <c r="E2700" s="1" t="s">
        <v>9655</v>
      </c>
      <c r="F2700" t="s">
        <v>8221</v>
      </c>
      <c r="G2700" t="s">
        <v>21</v>
      </c>
      <c r="H2700" t="s">
        <v>21</v>
      </c>
      <c r="I2700" s="1" t="str">
        <f ca="1">IFERROR(LEFT(Table1[[#This Row],[ratingOld]],SEARCH("|", Table1[[#This Row],[ratingOld]])-2), AVERAGE(Table1[Ratings]))</f>
        <v>4.4</v>
      </c>
      <c r="J2700" s="1" t="str">
        <f>IF(Table1[[#This Row],[numBuyers]]&lt;&gt;"None",LEFT(Table1[[#This Row],[numBuyers]],SEARCH(" ",Table1[[#This Row],[numBuyers]])-1), "None")</f>
        <v>None</v>
      </c>
      <c r="K2700" s="1">
        <f>IFERROR(LEFT(Table1[[#This Row],[Column1]],SEARCH("k", Table1[[#This Row],[Column1]])-1), 0)</f>
        <v>0</v>
      </c>
      <c r="L2700" s="6" t="str">
        <f>IF(Table1[[#This Row],[Column2]]=0, Table1[[#This Row],[Column1]], Table1[[#This Row],[Column2]]*1000)</f>
        <v>None</v>
      </c>
      <c r="M2700" s="6" t="str">
        <f>IFERROR(MID(Table1[[#This Row],[price]],SEARCH("¹",Table1[[#This Row],[price]])+1, 10), MID(Table1[[#This Row],[price]],SEARCH("Rs. ",Table1[[#This Row],[price]])+4, 10))</f>
        <v>624</v>
      </c>
      <c r="N2700" s="6" t="str">
        <f>IF(ISNUMBER(SEARCH("Men", Table1[[#This Row],[name]])), "Men", "Women")</f>
        <v>Women</v>
      </c>
      <c r="O2700" s="6" t="str">
        <f>TRIM(RIGHT(SUBSTITUTE(Table1[[#This Row],[name]], " ", REPT(" ", 100)), 100))</f>
        <v>Heels</v>
      </c>
      <c r="P270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701" spans="1:16" ht="19.8" customHeight="1" x14ac:dyDescent="0.3">
      <c r="A2701" t="s">
        <v>5789</v>
      </c>
      <c r="B2701" t="s">
        <v>9656</v>
      </c>
      <c r="C2701" t="s">
        <v>37</v>
      </c>
      <c r="D2701" t="s">
        <v>459</v>
      </c>
      <c r="E2701" s="1" t="s">
        <v>9657</v>
      </c>
      <c r="F2701" t="s">
        <v>9658</v>
      </c>
      <c r="G2701" s="1" t="s">
        <v>9659</v>
      </c>
      <c r="H2701" t="s">
        <v>117</v>
      </c>
      <c r="I2701" s="10" t="str">
        <f>IFERROR(LEFT(Table1[[#This Row],[ratingOld]],SEARCH("|", Table1[[#This Row],[ratingOld]])-2), AVERAGE(Table1[Ratings]))</f>
        <v>4</v>
      </c>
      <c r="J2701" s="1" t="str">
        <f>IF(Table1[[#This Row],[numBuyers]]&lt;&gt;"None",LEFT(Table1[[#This Row],[numBuyers]],SEARCH(" ",Table1[[#This Row],[numBuyers]])-1), "None")</f>
        <v>3</v>
      </c>
      <c r="K2701" s="1">
        <f>IFERROR(LEFT(Table1[[#This Row],[Column1]],SEARCH("k", Table1[[#This Row],[Column1]])-1), 0)</f>
        <v>0</v>
      </c>
      <c r="L2701" s="16" t="str">
        <f>IF(Table1[[#This Row],[Column2]]=0, Table1[[#This Row],[Column1]], Table1[[#This Row],[Column2]]*1000)</f>
        <v>3</v>
      </c>
      <c r="M2701" s="14" t="str">
        <f>IFERROR(MID(Table1[[#This Row],[price]],SEARCH("¹",Table1[[#This Row],[price]])+1, 10), MID(Table1[[#This Row],[price]],SEARCH("Rs. ",Table1[[#This Row],[price]])+4, 10))</f>
        <v>999</v>
      </c>
      <c r="N2701" s="6" t="str">
        <f>IF(ISNUMBER(SEARCH("Men", Table1[[#This Row],[name]])), "Men", "Women")</f>
        <v>Women</v>
      </c>
      <c r="O2701" s="6"/>
      <c r="P2701" s="6"/>
    </row>
    <row r="2702" spans="1:16" ht="19.8" customHeight="1" x14ac:dyDescent="0.3">
      <c r="A2702" t="s">
        <v>22</v>
      </c>
      <c r="B2702" t="s">
        <v>2053</v>
      </c>
      <c r="C2702" t="s">
        <v>52</v>
      </c>
      <c r="D2702" t="s">
        <v>2054</v>
      </c>
      <c r="E2702" t="s">
        <v>26</v>
      </c>
      <c r="F2702" s="1" t="s">
        <v>278</v>
      </c>
      <c r="G2702" s="1" t="s">
        <v>414</v>
      </c>
      <c r="H2702" t="s">
        <v>303</v>
      </c>
      <c r="I2702" s="10" t="str">
        <f>IFERROR(LEFT(Table1[[#This Row],[ratingOld]],SEARCH("|", Table1[[#This Row],[ratingOld]])-2), AVERAGE(Table1[Ratings]))</f>
        <v>4.2</v>
      </c>
      <c r="J2702" s="1" t="str">
        <f>IF(Table1[[#This Row],[numBuyers]]&lt;&gt;"None",LEFT(Table1[[#This Row],[numBuyers]],SEARCH(" ",Table1[[#This Row],[numBuyers]])-1), "None")</f>
        <v>3.2k</v>
      </c>
      <c r="K2702" s="1" t="str">
        <f>IFERROR(LEFT(Table1[[#This Row],[Column1]],SEARCH("k", Table1[[#This Row],[Column1]])-1), 0)</f>
        <v>3.2</v>
      </c>
      <c r="L2702" s="16">
        <f>IF(Table1[[#This Row],[Column2]]=0, Table1[[#This Row],[Column1]], Table1[[#This Row],[Column2]]*1000)</f>
        <v>3200</v>
      </c>
      <c r="M2702" s="14" t="str">
        <f>IFERROR(MID(Table1[[#This Row],[price]],SEARCH("¹",Table1[[#This Row],[price]])+1, 10), MID(Table1[[#This Row],[price]],SEARCH("Rs. ",Table1[[#This Row],[price]])+4, 10))</f>
        <v>1999</v>
      </c>
      <c r="N2702" s="6" t="str">
        <f>IF(ISNUMBER(SEARCH("Men", Table1[[#This Row],[name]])), "Men", "Women")</f>
        <v>Women</v>
      </c>
      <c r="O2702" s="6"/>
      <c r="P2702" s="6"/>
    </row>
    <row r="2703" spans="1:16" ht="19.8" customHeight="1" x14ac:dyDescent="0.3">
      <c r="A2703" t="s">
        <v>8048</v>
      </c>
      <c r="B2703" t="s">
        <v>9660</v>
      </c>
      <c r="C2703" t="s">
        <v>932</v>
      </c>
      <c r="D2703" t="s">
        <v>300</v>
      </c>
      <c r="E2703" s="1" t="s">
        <v>9661</v>
      </c>
      <c r="F2703" t="s">
        <v>7930</v>
      </c>
      <c r="G2703" s="1" t="s">
        <v>9662</v>
      </c>
      <c r="H2703" t="s">
        <v>5646</v>
      </c>
      <c r="I2703" s="10" t="str">
        <f>IFERROR(LEFT(Table1[[#This Row],[ratingOld]],SEARCH("|", Table1[[#This Row],[ratingOld]])-2), AVERAGE(Table1[Ratings]))</f>
        <v>4.5</v>
      </c>
      <c r="J2703" s="1" t="str">
        <f>IF(Table1[[#This Row],[numBuyers]]&lt;&gt;"None",LEFT(Table1[[#This Row],[numBuyers]],SEARCH(" ",Table1[[#This Row],[numBuyers]])-1), "None")</f>
        <v>9.3k</v>
      </c>
      <c r="K2703" s="1" t="str">
        <f>IFERROR(LEFT(Table1[[#This Row],[Column1]],SEARCH("k", Table1[[#This Row],[Column1]])-1), 0)</f>
        <v>9.3</v>
      </c>
      <c r="L2703" s="16">
        <f>IF(Table1[[#This Row],[Column2]]=0, Table1[[#This Row],[Column1]], Table1[[#This Row],[Column2]]*1000)</f>
        <v>9300</v>
      </c>
      <c r="M2703" s="14" t="str">
        <f>IFERROR(MID(Table1[[#This Row],[price]],SEARCH("¹",Table1[[#This Row],[price]])+1, 10), MID(Table1[[#This Row],[price]],SEARCH("Rs. ",Table1[[#This Row],[price]])+4, 10))</f>
        <v>759</v>
      </c>
      <c r="N2703" s="6" t="str">
        <f>IF(ISNUMBER(SEARCH("Men", Table1[[#This Row],[name]])), "Men", "Women")</f>
        <v>Women</v>
      </c>
      <c r="O2703" s="6"/>
      <c r="P2703" s="6"/>
    </row>
    <row r="2704" spans="1:16" ht="19.8" customHeight="1" x14ac:dyDescent="0.3">
      <c r="A2704" t="s">
        <v>7927</v>
      </c>
      <c r="B2704" t="s">
        <v>9663</v>
      </c>
      <c r="C2704" t="s">
        <v>5557</v>
      </c>
      <c r="D2704" t="s">
        <v>1705</v>
      </c>
      <c r="E2704" s="1" t="s">
        <v>9664</v>
      </c>
      <c r="F2704" s="1" t="s">
        <v>9665</v>
      </c>
      <c r="G2704" s="1" t="s">
        <v>9666</v>
      </c>
      <c r="H2704" t="s">
        <v>9212</v>
      </c>
      <c r="I2704" s="10" t="str">
        <f>IFERROR(LEFT(Table1[[#This Row],[ratingOld]],SEARCH("|", Table1[[#This Row],[ratingOld]])-2), AVERAGE(Table1[Ratings]))</f>
        <v>4.2</v>
      </c>
      <c r="J2704" s="1" t="str">
        <f>IF(Table1[[#This Row],[numBuyers]]&lt;&gt;"None",LEFT(Table1[[#This Row],[numBuyers]],SEARCH(" ",Table1[[#This Row],[numBuyers]])-1), "None")</f>
        <v>837</v>
      </c>
      <c r="K2704" s="1">
        <f>IFERROR(LEFT(Table1[[#This Row],[Column1]],SEARCH("k", Table1[[#This Row],[Column1]])-1), 0)</f>
        <v>0</v>
      </c>
      <c r="L2704" s="16" t="str">
        <f>IF(Table1[[#This Row],[Column2]]=0, Table1[[#This Row],[Column1]], Table1[[#This Row],[Column2]]*1000)</f>
        <v>837</v>
      </c>
      <c r="M2704" s="14" t="str">
        <f>IFERROR(MID(Table1[[#This Row],[price]],SEARCH("¹",Table1[[#This Row],[price]])+1, 10), MID(Table1[[#This Row],[price]],SEARCH("Rs. ",Table1[[#This Row],[price]])+4, 10))</f>
        <v>628</v>
      </c>
      <c r="N2704" s="6" t="str">
        <f>IF(ISNUMBER(SEARCH("Men", Table1[[#This Row],[name]])), "Men", "Women")</f>
        <v>Men</v>
      </c>
      <c r="O2704" s="6"/>
      <c r="P2704" s="6"/>
    </row>
    <row r="2705" spans="1:16" ht="19.8" customHeight="1" x14ac:dyDescent="0.3">
      <c r="A2705" t="s">
        <v>104</v>
      </c>
      <c r="B2705" t="s">
        <v>9667</v>
      </c>
      <c r="C2705" t="s">
        <v>2368</v>
      </c>
      <c r="D2705" t="s">
        <v>68</v>
      </c>
      <c r="E2705" s="1" t="s">
        <v>9668</v>
      </c>
      <c r="F2705" s="1" t="s">
        <v>823</v>
      </c>
      <c r="G2705" s="1" t="s">
        <v>9669</v>
      </c>
      <c r="H2705" t="s">
        <v>662</v>
      </c>
      <c r="I2705" s="10" t="str">
        <f>IFERROR(LEFT(Table1[[#This Row],[ratingOld]],SEARCH("|", Table1[[#This Row],[ratingOld]])-2), AVERAGE(Table1[Ratings]))</f>
        <v>4.6</v>
      </c>
      <c r="J2705" s="1" t="str">
        <f>IF(Table1[[#This Row],[numBuyers]]&lt;&gt;"None",LEFT(Table1[[#This Row],[numBuyers]],SEARCH(" ",Table1[[#This Row],[numBuyers]])-1), "None")</f>
        <v>1.1k</v>
      </c>
      <c r="K2705" s="1" t="str">
        <f>IFERROR(LEFT(Table1[[#This Row],[Column1]],SEARCH("k", Table1[[#This Row],[Column1]])-1), 0)</f>
        <v>1.1</v>
      </c>
      <c r="L2705" s="16">
        <f>IF(Table1[[#This Row],[Column2]]=0, Table1[[#This Row],[Column1]], Table1[[#This Row],[Column2]]*1000)</f>
        <v>1100</v>
      </c>
      <c r="M2705" s="14" t="str">
        <f>IFERROR(MID(Table1[[#This Row],[price]],SEARCH("¹",Table1[[#This Row],[price]])+1, 10), MID(Table1[[#This Row],[price]],SEARCH("Rs. ",Table1[[#This Row],[price]])+4, 10))</f>
        <v>2474</v>
      </c>
      <c r="N2705" s="6" t="str">
        <f>IF(ISNUMBER(SEARCH("Men", Table1[[#This Row],[name]])), "Men", "Women")</f>
        <v>Men</v>
      </c>
      <c r="O2705" s="6"/>
      <c r="P2705" s="6"/>
    </row>
    <row r="2706" spans="1:16" ht="19.8" customHeight="1" x14ac:dyDescent="0.3">
      <c r="A2706" t="s">
        <v>403</v>
      </c>
      <c r="B2706" t="s">
        <v>9670</v>
      </c>
      <c r="C2706" t="s">
        <v>9671</v>
      </c>
      <c r="D2706" t="s">
        <v>99</v>
      </c>
      <c r="E2706" s="1" t="s">
        <v>9672</v>
      </c>
      <c r="F2706" s="1" t="s">
        <v>3070</v>
      </c>
      <c r="G2706" s="1" t="s">
        <v>9673</v>
      </c>
      <c r="H2706" t="s">
        <v>2618</v>
      </c>
      <c r="I2706" s="10" t="str">
        <f>IFERROR(LEFT(Table1[[#This Row],[ratingOld]],SEARCH("|", Table1[[#This Row],[ratingOld]])-2), AVERAGE(Table1[Ratings]))</f>
        <v>4.5</v>
      </c>
      <c r="J2706" s="1" t="str">
        <f>IF(Table1[[#This Row],[numBuyers]]&lt;&gt;"None",LEFT(Table1[[#This Row],[numBuyers]],SEARCH(" ",Table1[[#This Row],[numBuyers]])-1), "None")</f>
        <v>226</v>
      </c>
      <c r="K2706" s="1">
        <f>IFERROR(LEFT(Table1[[#This Row],[Column1]],SEARCH("k", Table1[[#This Row],[Column1]])-1), 0)</f>
        <v>0</v>
      </c>
      <c r="L2706" s="16" t="str">
        <f>IF(Table1[[#This Row],[Column2]]=0, Table1[[#This Row],[Column1]], Table1[[#This Row],[Column2]]*1000)</f>
        <v>226</v>
      </c>
      <c r="M2706" s="14" t="str">
        <f>IFERROR(MID(Table1[[#This Row],[price]],SEARCH("¹",Table1[[#This Row],[price]])+1, 10), MID(Table1[[#This Row],[price]],SEARCH("Rs. ",Table1[[#This Row],[price]])+4, 10))</f>
        <v>3654</v>
      </c>
      <c r="N2706" s="6" t="str">
        <f>IF(ISNUMBER(SEARCH("Men", Table1[[#This Row],[name]])), "Men", "Women")</f>
        <v>Men</v>
      </c>
      <c r="O2706" s="6"/>
      <c r="P2706" s="6"/>
    </row>
    <row r="2707" spans="1:16" ht="19.8" customHeight="1" x14ac:dyDescent="0.3">
      <c r="A2707" t="s">
        <v>7927</v>
      </c>
      <c r="B2707" t="s">
        <v>9674</v>
      </c>
      <c r="C2707" t="s">
        <v>2311</v>
      </c>
      <c r="D2707" t="s">
        <v>459</v>
      </c>
      <c r="E2707" t="s">
        <v>9675</v>
      </c>
      <c r="F2707" s="1" t="s">
        <v>8539</v>
      </c>
      <c r="G2707" s="1" t="s">
        <v>9676</v>
      </c>
      <c r="H2707" t="s">
        <v>3200</v>
      </c>
      <c r="I2707" s="10" t="str">
        <f>IFERROR(LEFT(Table1[[#This Row],[ratingOld]],SEARCH("|", Table1[[#This Row],[ratingOld]])-2), AVERAGE(Table1[Ratings]))</f>
        <v>4.3</v>
      </c>
      <c r="J2707" s="1" t="str">
        <f>IF(Table1[[#This Row],[numBuyers]]&lt;&gt;"None",LEFT(Table1[[#This Row],[numBuyers]],SEARCH(" ",Table1[[#This Row],[numBuyers]])-1), "None")</f>
        <v>3.4k</v>
      </c>
      <c r="K2707" s="1" t="str">
        <f>IFERROR(LEFT(Table1[[#This Row],[Column1]],SEARCH("k", Table1[[#This Row],[Column1]])-1), 0)</f>
        <v>3.4</v>
      </c>
      <c r="L2707" s="16">
        <f>IF(Table1[[#This Row],[Column2]]=0, Table1[[#This Row],[Column1]], Table1[[#This Row],[Column2]]*1000)</f>
        <v>3400</v>
      </c>
      <c r="M2707" s="14" t="str">
        <f>IFERROR(MID(Table1[[#This Row],[price]],SEARCH("¹",Table1[[#This Row],[price]])+1, 10), MID(Table1[[#This Row],[price]],SEARCH("Rs. ",Table1[[#This Row],[price]])+4, 10))</f>
        <v>439</v>
      </c>
      <c r="N2707" s="6" t="str">
        <f>IF(ISNUMBER(SEARCH("Men", Table1[[#This Row],[name]])), "Men", "Women")</f>
        <v>Women</v>
      </c>
      <c r="O2707" s="6"/>
      <c r="P2707" s="6"/>
    </row>
    <row r="2708" spans="1:16" ht="19.8" customHeight="1" x14ac:dyDescent="0.3">
      <c r="A2708" t="s">
        <v>8208</v>
      </c>
      <c r="B2708" t="s">
        <v>9677</v>
      </c>
      <c r="C2708" t="s">
        <v>8210</v>
      </c>
      <c r="D2708" t="s">
        <v>673</v>
      </c>
      <c r="E2708" s="1" t="s">
        <v>9678</v>
      </c>
      <c r="F2708" s="1" t="s">
        <v>8212</v>
      </c>
      <c r="G2708" s="1" t="s">
        <v>4270</v>
      </c>
      <c r="H2708" t="s">
        <v>2303</v>
      </c>
      <c r="I2708" s="10" t="str">
        <f>IFERROR(LEFT(Table1[[#This Row],[ratingOld]],SEARCH("|", Table1[[#This Row],[ratingOld]])-2), AVERAGE(Table1[Ratings]))</f>
        <v>4.4</v>
      </c>
      <c r="J2708" s="1" t="str">
        <f>IF(Table1[[#This Row],[numBuyers]]&lt;&gt;"None",LEFT(Table1[[#This Row],[numBuyers]],SEARCH(" ",Table1[[#This Row],[numBuyers]])-1), "None")</f>
        <v>7</v>
      </c>
      <c r="K2708" s="1">
        <f>IFERROR(LEFT(Table1[[#This Row],[Column1]],SEARCH("k", Table1[[#This Row],[Column1]])-1), 0)</f>
        <v>0</v>
      </c>
      <c r="L2708" s="16" t="str">
        <f>IF(Table1[[#This Row],[Column2]]=0, Table1[[#This Row],[Column1]], Table1[[#This Row],[Column2]]*1000)</f>
        <v>7</v>
      </c>
      <c r="M2708" s="14" t="str">
        <f>IFERROR(MID(Table1[[#This Row],[price]],SEARCH("¹",Table1[[#This Row],[price]])+1, 10), MID(Table1[[#This Row],[price]],SEARCH("Rs. ",Table1[[#This Row],[price]])+4, 10))</f>
        <v>323</v>
      </c>
      <c r="N2708" s="6" t="str">
        <f>IF(ISNUMBER(SEARCH("Men", Table1[[#This Row],[name]])), "Men", "Women")</f>
        <v>Women</v>
      </c>
      <c r="O2708" s="6"/>
      <c r="P2708" s="6"/>
    </row>
    <row r="2709" spans="1:16" ht="19.8" customHeight="1" x14ac:dyDescent="0.3">
      <c r="A2709" t="s">
        <v>3012</v>
      </c>
      <c r="B2709" t="s">
        <v>9679</v>
      </c>
      <c r="C2709" t="s">
        <v>774</v>
      </c>
      <c r="D2709" t="s">
        <v>2646</v>
      </c>
      <c r="E2709" t="s">
        <v>9680</v>
      </c>
      <c r="F2709" t="s">
        <v>21</v>
      </c>
      <c r="G2709" s="1" t="s">
        <v>9681</v>
      </c>
      <c r="H2709" t="s">
        <v>644</v>
      </c>
      <c r="I2709" s="10" t="str">
        <f>IFERROR(LEFT(Table1[[#This Row],[ratingOld]],SEARCH("|", Table1[[#This Row],[ratingOld]])-2), AVERAGE(Table1[Ratings]))</f>
        <v>4.6</v>
      </c>
      <c r="J2709" s="1" t="str">
        <f>IF(Table1[[#This Row],[numBuyers]]&lt;&gt;"None",LEFT(Table1[[#This Row],[numBuyers]],SEARCH(" ",Table1[[#This Row],[numBuyers]])-1), "None")</f>
        <v>157</v>
      </c>
      <c r="K2709" s="1">
        <f>IFERROR(LEFT(Table1[[#This Row],[Column1]],SEARCH("k", Table1[[#This Row],[Column1]])-1), 0)</f>
        <v>0</v>
      </c>
      <c r="L2709" s="16" t="str">
        <f>IF(Table1[[#This Row],[Column2]]=0, Table1[[#This Row],[Column1]], Table1[[#This Row],[Column2]]*1000)</f>
        <v>157</v>
      </c>
      <c r="M2709" s="14" t="str">
        <f>IFERROR(MID(Table1[[#This Row],[price]],SEARCH("¹",Table1[[#This Row],[price]])+1, 10), MID(Table1[[#This Row],[price]],SEARCH("Rs. ",Table1[[#This Row],[price]])+4, 10))</f>
        <v>849</v>
      </c>
      <c r="N2709" s="6" t="str">
        <f>IF(ISNUMBER(SEARCH("Men", Table1[[#This Row],[name]])), "Men", "Women")</f>
        <v>Women</v>
      </c>
      <c r="O2709" s="6"/>
      <c r="P2709" s="6"/>
    </row>
    <row r="2710" spans="1:16" ht="19.8" hidden="1" customHeight="1" x14ac:dyDescent="0.3">
      <c r="A2710" t="s">
        <v>9682</v>
      </c>
      <c r="B2710" t="s">
        <v>9683</v>
      </c>
      <c r="C2710" t="s">
        <v>1859</v>
      </c>
      <c r="D2710" t="s">
        <v>18</v>
      </c>
      <c r="E2710" s="1" t="s">
        <v>9684</v>
      </c>
      <c r="F2710" s="1" t="s">
        <v>9685</v>
      </c>
      <c r="G2710" t="s">
        <v>21</v>
      </c>
      <c r="H2710" t="s">
        <v>21</v>
      </c>
      <c r="I2710" s="1" t="str">
        <f ca="1">IFERROR(LEFT(Table1[[#This Row],[ratingOld]],SEARCH("|", Table1[[#This Row],[ratingOld]])-2), AVERAGE(Table1[Ratings]))</f>
        <v>4.4</v>
      </c>
      <c r="J2710" s="1" t="str">
        <f>IF(Table1[[#This Row],[numBuyers]]&lt;&gt;"None",LEFT(Table1[[#This Row],[numBuyers]],SEARCH(" ",Table1[[#This Row],[numBuyers]])-1), "None")</f>
        <v>None</v>
      </c>
      <c r="K2710" s="1">
        <f>IFERROR(LEFT(Table1[[#This Row],[Column1]],SEARCH("k", Table1[[#This Row],[Column1]])-1), 0)</f>
        <v>0</v>
      </c>
      <c r="L2710" s="6" t="str">
        <f>IF(Table1[[#This Row],[Column2]]=0, Table1[[#This Row],[Column1]], Table1[[#This Row],[Column2]]*1000)</f>
        <v>None</v>
      </c>
      <c r="M2710" s="6" t="str">
        <f>IFERROR(MID(Table1[[#This Row],[price]],SEARCH("¹",Table1[[#This Row],[price]])+1, 10), MID(Table1[[#This Row],[price]],SEARCH("Rs. ",Table1[[#This Row],[price]])+4, 10))</f>
        <v>839</v>
      </c>
      <c r="N2710" s="6" t="str">
        <f>IF(ISNUMBER(SEARCH("Men", Table1[[#This Row],[name]])), "Men", "Women")</f>
        <v>Men</v>
      </c>
      <c r="O2710" s="6" t="str">
        <f>TRIM(RIGHT(SUBSTITUTE(Table1[[#This Row],[name]], " ", REPT(" ", 100)), 100))</f>
        <v>Trousers</v>
      </c>
      <c r="P271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711" spans="1:16" ht="19.8" customHeight="1" x14ac:dyDescent="0.3">
      <c r="A2711" t="s">
        <v>8065</v>
      </c>
      <c r="B2711" t="s">
        <v>9686</v>
      </c>
      <c r="C2711" t="s">
        <v>1719</v>
      </c>
      <c r="D2711" t="s">
        <v>399</v>
      </c>
      <c r="E2711" s="1" t="s">
        <v>9687</v>
      </c>
      <c r="F2711" t="s">
        <v>3237</v>
      </c>
      <c r="G2711" s="1" t="s">
        <v>9688</v>
      </c>
      <c r="H2711" t="s">
        <v>9689</v>
      </c>
      <c r="I2711" s="10" t="str">
        <f>IFERROR(LEFT(Table1[[#This Row],[ratingOld]],SEARCH("|", Table1[[#This Row],[ratingOld]])-2), AVERAGE(Table1[Ratings]))</f>
        <v>4.3</v>
      </c>
      <c r="J2711" s="1" t="str">
        <f>IF(Table1[[#This Row],[numBuyers]]&lt;&gt;"None",LEFT(Table1[[#This Row],[numBuyers]],SEARCH(" ",Table1[[#This Row],[numBuyers]])-1), "None")</f>
        <v>278</v>
      </c>
      <c r="K2711" s="1">
        <f>IFERROR(LEFT(Table1[[#This Row],[Column1]],SEARCH("k", Table1[[#This Row],[Column1]])-1), 0)</f>
        <v>0</v>
      </c>
      <c r="L2711" s="16" t="str">
        <f>IF(Table1[[#This Row],[Column2]]=0, Table1[[#This Row],[Column1]], Table1[[#This Row],[Column2]]*1000)</f>
        <v>278</v>
      </c>
      <c r="M2711" s="14" t="str">
        <f>IFERROR(MID(Table1[[#This Row],[price]],SEARCH("¹",Table1[[#This Row],[price]])+1, 10), MID(Table1[[#This Row],[price]],SEARCH("Rs. ",Table1[[#This Row],[price]])+4, 10))</f>
        <v>377</v>
      </c>
      <c r="N2711" s="6" t="str">
        <f>IF(ISNUMBER(SEARCH("Men", Table1[[#This Row],[name]])), "Men", "Women")</f>
        <v>Men</v>
      </c>
      <c r="O2711" s="6"/>
      <c r="P2711" s="6"/>
    </row>
    <row r="2712" spans="1:16" ht="19.8" customHeight="1" x14ac:dyDescent="0.3">
      <c r="A2712" t="s">
        <v>1995</v>
      </c>
      <c r="B2712" t="s">
        <v>9690</v>
      </c>
      <c r="C2712" t="s">
        <v>7623</v>
      </c>
      <c r="D2712" t="s">
        <v>2829</v>
      </c>
      <c r="E2712" t="s">
        <v>9691</v>
      </c>
      <c r="F2712" t="s">
        <v>21</v>
      </c>
      <c r="G2712" s="1" t="s">
        <v>9692</v>
      </c>
      <c r="H2712" t="s">
        <v>1896</v>
      </c>
      <c r="I2712" s="10" t="str">
        <f>IFERROR(LEFT(Table1[[#This Row],[ratingOld]],SEARCH("|", Table1[[#This Row],[ratingOld]])-2), AVERAGE(Table1[Ratings]))</f>
        <v>4.5</v>
      </c>
      <c r="J2712" s="1" t="str">
        <f>IF(Table1[[#This Row],[numBuyers]]&lt;&gt;"None",LEFT(Table1[[#This Row],[numBuyers]],SEARCH(" ",Table1[[#This Row],[numBuyers]])-1), "None")</f>
        <v>3.5k</v>
      </c>
      <c r="K2712" s="1" t="str">
        <f>IFERROR(LEFT(Table1[[#This Row],[Column1]],SEARCH("k", Table1[[#This Row],[Column1]])-1), 0)</f>
        <v>3.5</v>
      </c>
      <c r="L2712" s="16">
        <f>IF(Table1[[#This Row],[Column2]]=0, Table1[[#This Row],[Column1]], Table1[[#This Row],[Column2]]*1000)</f>
        <v>3500</v>
      </c>
      <c r="M2712" s="14" t="str">
        <f>IFERROR(MID(Table1[[#This Row],[price]],SEARCH("¹",Table1[[#This Row],[price]])+1, 10), MID(Table1[[#This Row],[price]],SEARCH("Rs. ",Table1[[#This Row],[price]])+4, 10))</f>
        <v>159</v>
      </c>
      <c r="N2712" s="6" t="str">
        <f>IF(ISNUMBER(SEARCH("Men", Table1[[#This Row],[name]])), "Men", "Women")</f>
        <v>Women</v>
      </c>
      <c r="O2712" s="6"/>
      <c r="P2712" s="6"/>
    </row>
    <row r="2713" spans="1:16" ht="19.8" customHeight="1" x14ac:dyDescent="0.3">
      <c r="A2713" t="s">
        <v>7820</v>
      </c>
      <c r="B2713" t="s">
        <v>9693</v>
      </c>
      <c r="C2713" t="s">
        <v>9694</v>
      </c>
      <c r="D2713" t="s">
        <v>1705</v>
      </c>
      <c r="E2713" s="1" t="s">
        <v>9695</v>
      </c>
      <c r="F2713" t="s">
        <v>3237</v>
      </c>
      <c r="G2713" s="1" t="s">
        <v>9696</v>
      </c>
      <c r="H2713" t="s">
        <v>294</v>
      </c>
      <c r="I2713" s="10" t="str">
        <f>IFERROR(LEFT(Table1[[#This Row],[ratingOld]],SEARCH("|", Table1[[#This Row],[ratingOld]])-2), AVERAGE(Table1[Ratings]))</f>
        <v>3.6</v>
      </c>
      <c r="J2713" s="1" t="str">
        <f>IF(Table1[[#This Row],[numBuyers]]&lt;&gt;"None",LEFT(Table1[[#This Row],[numBuyers]],SEARCH(" ",Table1[[#This Row],[numBuyers]])-1), "None")</f>
        <v>28</v>
      </c>
      <c r="K2713" s="1">
        <f>IFERROR(LEFT(Table1[[#This Row],[Column1]],SEARCH("k", Table1[[#This Row],[Column1]])-1), 0)</f>
        <v>0</v>
      </c>
      <c r="L2713" s="16" t="str">
        <f>IF(Table1[[#This Row],[Column2]]=0, Table1[[#This Row],[Column1]], Table1[[#This Row],[Column2]]*1000)</f>
        <v>28</v>
      </c>
      <c r="M2713" s="14" t="str">
        <f>IFERROR(MID(Table1[[#This Row],[price]],SEARCH("¹",Table1[[#This Row],[price]])+1, 10), MID(Table1[[#This Row],[price]],SEARCH("Rs. ",Table1[[#This Row],[price]])+4, 10))</f>
        <v>406</v>
      </c>
      <c r="N2713" s="6" t="str">
        <f>IF(ISNUMBER(SEARCH("Men", Table1[[#This Row],[name]])), "Men", "Women")</f>
        <v>Women</v>
      </c>
      <c r="O2713" s="6"/>
      <c r="P2713" s="6"/>
    </row>
    <row r="2714" spans="1:16" ht="19.8" hidden="1" customHeight="1" x14ac:dyDescent="0.3">
      <c r="A2714" t="s">
        <v>227</v>
      </c>
      <c r="B2714" t="s">
        <v>9697</v>
      </c>
      <c r="C2714" t="s">
        <v>9698</v>
      </c>
      <c r="D2714" t="s">
        <v>2395</v>
      </c>
      <c r="E2714" s="1" t="s">
        <v>9699</v>
      </c>
      <c r="F2714" s="1" t="s">
        <v>9700</v>
      </c>
      <c r="G2714" t="s">
        <v>21</v>
      </c>
      <c r="H2714" t="s">
        <v>21</v>
      </c>
      <c r="I2714" s="1" t="str">
        <f ca="1">IFERROR(LEFT(Table1[[#This Row],[ratingOld]],SEARCH("|", Table1[[#This Row],[ratingOld]])-2), AVERAGE(Table1[Ratings]))</f>
        <v>4.4</v>
      </c>
      <c r="J2714" s="1" t="str">
        <f>IF(Table1[[#This Row],[numBuyers]]&lt;&gt;"None",LEFT(Table1[[#This Row],[numBuyers]],SEARCH(" ",Table1[[#This Row],[numBuyers]])-1), "None")</f>
        <v>None</v>
      </c>
      <c r="K2714" s="1">
        <f>IFERROR(LEFT(Table1[[#This Row],[Column1]],SEARCH("k", Table1[[#This Row],[Column1]])-1), 0)</f>
        <v>0</v>
      </c>
      <c r="L2714" s="6" t="str">
        <f>IF(Table1[[#This Row],[Column2]]=0, Table1[[#This Row],[Column1]], Table1[[#This Row],[Column2]]*1000)</f>
        <v>None</v>
      </c>
      <c r="M2714" s="6" t="str">
        <f>IFERROR(MID(Table1[[#This Row],[price]],SEARCH("¹",Table1[[#This Row],[price]])+1, 10), MID(Table1[[#This Row],[price]],SEARCH("Rs. ",Table1[[#This Row],[price]])+4, 10))</f>
        <v>1325</v>
      </c>
      <c r="N2714" s="6" t="str">
        <f>IF(ISNUMBER(SEARCH("Men", Table1[[#This Row],[name]])), "Men", "Women")</f>
        <v>Men</v>
      </c>
      <c r="O2714" s="6" t="str">
        <f>TRIM(RIGHT(SUBSTITUTE(Table1[[#This Row],[name]], " ", REPT(" ", 100)), 100))</f>
        <v>Jeans</v>
      </c>
      <c r="P271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Blue</v>
      </c>
    </row>
    <row r="2715" spans="1:16" ht="19.8" customHeight="1" x14ac:dyDescent="0.3">
      <c r="A2715" t="s">
        <v>9229</v>
      </c>
      <c r="B2715" t="s">
        <v>9701</v>
      </c>
      <c r="C2715" t="s">
        <v>3279</v>
      </c>
      <c r="D2715" t="s">
        <v>5130</v>
      </c>
      <c r="E2715" s="1" t="s">
        <v>9702</v>
      </c>
      <c r="F2715" s="1" t="s">
        <v>1033</v>
      </c>
      <c r="G2715" s="1" t="s">
        <v>9703</v>
      </c>
      <c r="H2715" t="s">
        <v>2883</v>
      </c>
      <c r="I2715" s="10" t="str">
        <f>IFERROR(LEFT(Table1[[#This Row],[ratingOld]],SEARCH("|", Table1[[#This Row],[ratingOld]])-2), AVERAGE(Table1[Ratings]))</f>
        <v>4.4</v>
      </c>
      <c r="J2715" s="1" t="str">
        <f>IF(Table1[[#This Row],[numBuyers]]&lt;&gt;"None",LEFT(Table1[[#This Row],[numBuyers]],SEARCH(" ",Table1[[#This Row],[numBuyers]])-1), "None")</f>
        <v>31</v>
      </c>
      <c r="K2715" s="1">
        <f>IFERROR(LEFT(Table1[[#This Row],[Column1]],SEARCH("k", Table1[[#This Row],[Column1]])-1), 0)</f>
        <v>0</v>
      </c>
      <c r="L2715" s="16" t="str">
        <f>IF(Table1[[#This Row],[Column2]]=0, Table1[[#This Row],[Column1]], Table1[[#This Row],[Column2]]*1000)</f>
        <v>31</v>
      </c>
      <c r="M2715" s="14" t="str">
        <f>IFERROR(MID(Table1[[#This Row],[price]],SEARCH("¹",Table1[[#This Row],[price]])+1, 10), MID(Table1[[#This Row],[price]],SEARCH("Rs. ",Table1[[#This Row],[price]])+4, 10))</f>
        <v>449</v>
      </c>
      <c r="N2715" s="6" t="str">
        <f>IF(ISNUMBER(SEARCH("Men", Table1[[#This Row],[name]])), "Men", "Women")</f>
        <v>Women</v>
      </c>
      <c r="O2715" s="6"/>
      <c r="P2715" s="6"/>
    </row>
    <row r="2716" spans="1:16" ht="19.8" customHeight="1" x14ac:dyDescent="0.3">
      <c r="A2716" t="s">
        <v>691</v>
      </c>
      <c r="B2716" t="s">
        <v>2060</v>
      </c>
      <c r="C2716" t="s">
        <v>2061</v>
      </c>
      <c r="D2716" t="s">
        <v>254</v>
      </c>
      <c r="E2716" t="s">
        <v>2062</v>
      </c>
      <c r="F2716" t="s">
        <v>21</v>
      </c>
      <c r="G2716" s="1" t="s">
        <v>2063</v>
      </c>
      <c r="H2716" t="s">
        <v>918</v>
      </c>
      <c r="I2716" s="10" t="str">
        <f>IFERROR(LEFT(Table1[[#This Row],[ratingOld]],SEARCH("|", Table1[[#This Row],[ratingOld]])-2), AVERAGE(Table1[Ratings]))</f>
        <v>4.4</v>
      </c>
      <c r="J2716" s="1" t="str">
        <f>IF(Table1[[#This Row],[numBuyers]]&lt;&gt;"None",LEFT(Table1[[#This Row],[numBuyers]],SEARCH(" ",Table1[[#This Row],[numBuyers]])-1), "None")</f>
        <v>7.5k</v>
      </c>
      <c r="K2716" s="1" t="str">
        <f>IFERROR(LEFT(Table1[[#This Row],[Column1]],SEARCH("k", Table1[[#This Row],[Column1]])-1), 0)</f>
        <v>7.5</v>
      </c>
      <c r="L2716" s="16">
        <f>IF(Table1[[#This Row],[Column2]]=0, Table1[[#This Row],[Column1]], Table1[[#This Row],[Column2]]*1000)</f>
        <v>7500</v>
      </c>
      <c r="M2716" s="14" t="str">
        <f>IFERROR(MID(Table1[[#This Row],[price]],SEARCH("¹",Table1[[#This Row],[price]])+1, 10), MID(Table1[[#This Row],[price]],SEARCH("Rs. ",Table1[[#This Row],[price]])+4, 10))</f>
        <v>284</v>
      </c>
      <c r="N2716" s="6" t="str">
        <f>IF(ISNUMBER(SEARCH("Men", Table1[[#This Row],[name]])), "Men", "Women")</f>
        <v>Women</v>
      </c>
      <c r="O2716" s="6"/>
      <c r="P2716" s="6"/>
    </row>
    <row r="2717" spans="1:16" ht="19.8" customHeight="1" x14ac:dyDescent="0.3">
      <c r="A2717" t="s">
        <v>2064</v>
      </c>
      <c r="B2717" t="s">
        <v>2065</v>
      </c>
      <c r="C2717" t="s">
        <v>2066</v>
      </c>
      <c r="D2717" t="s">
        <v>812</v>
      </c>
      <c r="E2717" t="s">
        <v>2065</v>
      </c>
      <c r="F2717" t="s">
        <v>21</v>
      </c>
      <c r="G2717" s="1" t="s">
        <v>2067</v>
      </c>
      <c r="H2717" t="s">
        <v>440</v>
      </c>
      <c r="I2717" s="10" t="str">
        <f>IFERROR(LEFT(Table1[[#This Row],[ratingOld]],SEARCH("|", Table1[[#This Row],[ratingOld]])-2), AVERAGE(Table1[Ratings]))</f>
        <v>4.5</v>
      </c>
      <c r="J2717" s="1" t="str">
        <f>IF(Table1[[#This Row],[numBuyers]]&lt;&gt;"None",LEFT(Table1[[#This Row],[numBuyers]],SEARCH(" ",Table1[[#This Row],[numBuyers]])-1), "None")</f>
        <v>1.4k</v>
      </c>
      <c r="K2717" s="1" t="str">
        <f>IFERROR(LEFT(Table1[[#This Row],[Column1]],SEARCH("k", Table1[[#This Row],[Column1]])-1), 0)</f>
        <v>1.4</v>
      </c>
      <c r="L2717" s="16">
        <f>IF(Table1[[#This Row],[Column2]]=0, Table1[[#This Row],[Column1]], Table1[[#This Row],[Column2]]*1000)</f>
        <v>1400</v>
      </c>
      <c r="M2717" s="14" t="str">
        <f>IFERROR(MID(Table1[[#This Row],[price]],SEARCH("¹",Table1[[#This Row],[price]])+1, 10), MID(Table1[[#This Row],[price]],SEARCH("Rs. ",Table1[[#This Row],[price]])+4, 10))</f>
        <v>142</v>
      </c>
      <c r="N2717" s="6" t="str">
        <f>IF(ISNUMBER(SEARCH("Men", Table1[[#This Row],[name]])), "Men", "Women")</f>
        <v>Women</v>
      </c>
      <c r="O2717" s="6"/>
      <c r="P2717" s="6"/>
    </row>
    <row r="2718" spans="1:16" ht="19.8" customHeight="1" x14ac:dyDescent="0.3">
      <c r="A2718" t="s">
        <v>7922</v>
      </c>
      <c r="B2718" t="s">
        <v>9704</v>
      </c>
      <c r="C2718" t="s">
        <v>8042</v>
      </c>
      <c r="D2718" t="s">
        <v>1705</v>
      </c>
      <c r="E2718" s="1" t="s">
        <v>9705</v>
      </c>
      <c r="F2718" t="s">
        <v>3237</v>
      </c>
      <c r="G2718" s="1" t="s">
        <v>2157</v>
      </c>
      <c r="H2718" t="s">
        <v>506</v>
      </c>
      <c r="I2718" s="10" t="str">
        <f>IFERROR(LEFT(Table1[[#This Row],[ratingOld]],SEARCH("|", Table1[[#This Row],[ratingOld]])-2), AVERAGE(Table1[Ratings]))</f>
        <v>4.1</v>
      </c>
      <c r="J2718" s="1" t="str">
        <f>IF(Table1[[#This Row],[numBuyers]]&lt;&gt;"None",LEFT(Table1[[#This Row],[numBuyers]],SEARCH(" ",Table1[[#This Row],[numBuyers]])-1), "None")</f>
        <v>2.9k</v>
      </c>
      <c r="K2718" s="1" t="str">
        <f>IFERROR(LEFT(Table1[[#This Row],[Column1]],SEARCH("k", Table1[[#This Row],[Column1]])-1), 0)</f>
        <v>2.9</v>
      </c>
      <c r="L2718" s="16">
        <f>IF(Table1[[#This Row],[Column2]]=0, Table1[[#This Row],[Column1]], Table1[[#This Row],[Column2]]*1000)</f>
        <v>2900</v>
      </c>
      <c r="M2718" s="14" t="str">
        <f>IFERROR(MID(Table1[[#This Row],[price]],SEARCH("¹",Table1[[#This Row],[price]])+1, 10), MID(Table1[[#This Row],[price]],SEARCH("Rs. ",Table1[[#This Row],[price]])+4, 10))</f>
        <v>1294</v>
      </c>
      <c r="N2718" s="6" t="str">
        <f>IF(ISNUMBER(SEARCH("Men", Table1[[#This Row],[name]])), "Men", "Women")</f>
        <v>Men</v>
      </c>
      <c r="O2718" s="6"/>
      <c r="P2718" s="6"/>
    </row>
    <row r="2719" spans="1:16" ht="19.8" customHeight="1" x14ac:dyDescent="0.3">
      <c r="A2719" t="s">
        <v>8071</v>
      </c>
      <c r="B2719" t="s">
        <v>9706</v>
      </c>
      <c r="C2719" t="s">
        <v>9707</v>
      </c>
      <c r="D2719" t="s">
        <v>230</v>
      </c>
      <c r="E2719" s="1" t="s">
        <v>9708</v>
      </c>
      <c r="F2719" t="s">
        <v>9709</v>
      </c>
      <c r="G2719" s="1" t="s">
        <v>9710</v>
      </c>
      <c r="H2719" t="s">
        <v>4106</v>
      </c>
      <c r="I2719" s="10" t="str">
        <f>IFERROR(LEFT(Table1[[#This Row],[ratingOld]],SEARCH("|", Table1[[#This Row],[ratingOld]])-2), AVERAGE(Table1[Ratings]))</f>
        <v>3.3</v>
      </c>
      <c r="J2719" s="1" t="str">
        <f>IF(Table1[[#This Row],[numBuyers]]&lt;&gt;"None",LEFT(Table1[[#This Row],[numBuyers]],SEARCH(" ",Table1[[#This Row],[numBuyers]])-1), "None")</f>
        <v>21</v>
      </c>
      <c r="K2719" s="1">
        <f>IFERROR(LEFT(Table1[[#This Row],[Column1]],SEARCH("k", Table1[[#This Row],[Column1]])-1), 0)</f>
        <v>0</v>
      </c>
      <c r="L2719" s="16" t="str">
        <f>IF(Table1[[#This Row],[Column2]]=0, Table1[[#This Row],[Column1]], Table1[[#This Row],[Column2]]*1000)</f>
        <v>21</v>
      </c>
      <c r="M2719" s="14" t="str">
        <f>IFERROR(MID(Table1[[#This Row],[price]],SEARCH("¹",Table1[[#This Row],[price]])+1, 10), MID(Table1[[#This Row],[price]],SEARCH("Rs. ",Table1[[#This Row],[price]])+4, 10))</f>
        <v>774</v>
      </c>
      <c r="N2719" s="6" t="str">
        <f>IF(ISNUMBER(SEARCH("Men", Table1[[#This Row],[name]])), "Men", "Women")</f>
        <v>Women</v>
      </c>
      <c r="O2719" s="6"/>
      <c r="P2719" s="6"/>
    </row>
    <row r="2720" spans="1:16" ht="19.8" customHeight="1" x14ac:dyDescent="0.3">
      <c r="A2720" t="s">
        <v>8635</v>
      </c>
      <c r="B2720" t="s">
        <v>9711</v>
      </c>
      <c r="C2720" t="s">
        <v>9712</v>
      </c>
      <c r="D2720" t="s">
        <v>235</v>
      </c>
      <c r="E2720" s="1" t="s">
        <v>9713</v>
      </c>
      <c r="F2720" s="1" t="s">
        <v>9714</v>
      </c>
      <c r="G2720" s="1" t="s">
        <v>2353</v>
      </c>
      <c r="H2720" t="s">
        <v>1391</v>
      </c>
      <c r="I2720" s="10" t="str">
        <f>IFERROR(LEFT(Table1[[#This Row],[ratingOld]],SEARCH("|", Table1[[#This Row],[ratingOld]])-2), AVERAGE(Table1[Ratings]))</f>
        <v>4.5</v>
      </c>
      <c r="J2720" s="1" t="str">
        <f>IF(Table1[[#This Row],[numBuyers]]&lt;&gt;"None",LEFT(Table1[[#This Row],[numBuyers]],SEARCH(" ",Table1[[#This Row],[numBuyers]])-1), "None")</f>
        <v>1.5k</v>
      </c>
      <c r="K2720" s="1" t="str">
        <f>IFERROR(LEFT(Table1[[#This Row],[Column1]],SEARCH("k", Table1[[#This Row],[Column1]])-1), 0)</f>
        <v>1.5</v>
      </c>
      <c r="L2720" s="16">
        <f>IF(Table1[[#This Row],[Column2]]=0, Table1[[#This Row],[Column1]], Table1[[#This Row],[Column2]]*1000)</f>
        <v>1500</v>
      </c>
      <c r="M2720" s="14" t="str">
        <f>IFERROR(MID(Table1[[#This Row],[price]],SEARCH("¹",Table1[[#This Row],[price]])+1, 10), MID(Table1[[#This Row],[price]],SEARCH("Rs. ",Table1[[#This Row],[price]])+4, 10))</f>
        <v>1573</v>
      </c>
      <c r="N2720" s="6" t="str">
        <f>IF(ISNUMBER(SEARCH("Men", Table1[[#This Row],[name]])), "Men", "Women")</f>
        <v>Women</v>
      </c>
      <c r="O2720" s="6"/>
      <c r="P2720" s="6"/>
    </row>
    <row r="2721" spans="1:16" ht="19.8" hidden="1" customHeight="1" x14ac:dyDescent="0.3">
      <c r="A2721" t="s">
        <v>127</v>
      </c>
      <c r="B2721" t="s">
        <v>9715</v>
      </c>
      <c r="C2721" t="s">
        <v>43</v>
      </c>
      <c r="D2721" t="s">
        <v>53</v>
      </c>
      <c r="E2721" s="1" t="s">
        <v>9716</v>
      </c>
      <c r="F2721" s="1" t="s">
        <v>986</v>
      </c>
      <c r="G2721" t="s">
        <v>21</v>
      </c>
      <c r="H2721" t="s">
        <v>21</v>
      </c>
      <c r="I2721" s="1" t="str">
        <f ca="1">IFERROR(LEFT(Table1[[#This Row],[ratingOld]],SEARCH("|", Table1[[#This Row],[ratingOld]])-2), AVERAGE(Table1[Ratings]))</f>
        <v>4.4</v>
      </c>
      <c r="J2721" s="1" t="str">
        <f>IF(Table1[[#This Row],[numBuyers]]&lt;&gt;"None",LEFT(Table1[[#This Row],[numBuyers]],SEARCH(" ",Table1[[#This Row],[numBuyers]])-1), "None")</f>
        <v>None</v>
      </c>
      <c r="K2721" s="1">
        <f>IFERROR(LEFT(Table1[[#This Row],[Column1]],SEARCH("k", Table1[[#This Row],[Column1]])-1), 0)</f>
        <v>0</v>
      </c>
      <c r="L2721" s="6" t="str">
        <f>IF(Table1[[#This Row],[Column2]]=0, Table1[[#This Row],[Column1]], Table1[[#This Row],[Column2]]*1000)</f>
        <v>None</v>
      </c>
      <c r="M2721" s="6" t="str">
        <f>IFERROR(MID(Table1[[#This Row],[price]],SEARCH("¹",Table1[[#This Row],[price]])+1, 10), MID(Table1[[#This Row],[price]],SEARCH("Rs. ",Table1[[#This Row],[price]])+4, 10))</f>
        <v>1299</v>
      </c>
      <c r="N2721" s="6" t="str">
        <f>IF(ISNUMBER(SEARCH("Men", Table1[[#This Row],[name]])), "Men", "Women")</f>
        <v>Men</v>
      </c>
      <c r="O2721" s="6" t="str">
        <f>TRIM(RIGHT(SUBSTITUTE(Table1[[#This Row],[name]], " ", REPT(" ", 100)), 100))</f>
        <v>Shoes</v>
      </c>
      <c r="P272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Blue</v>
      </c>
    </row>
    <row r="2722" spans="1:16" ht="19.8" hidden="1" customHeight="1" x14ac:dyDescent="0.3">
      <c r="A2722" t="s">
        <v>2068</v>
      </c>
      <c r="B2722" t="s">
        <v>2069</v>
      </c>
      <c r="C2722" t="s">
        <v>2070</v>
      </c>
      <c r="D2722" t="s">
        <v>2071</v>
      </c>
      <c r="E2722" s="1" t="s">
        <v>2072</v>
      </c>
      <c r="F2722" t="s">
        <v>21</v>
      </c>
      <c r="G2722" t="s">
        <v>21</v>
      </c>
      <c r="H2722" t="s">
        <v>21</v>
      </c>
      <c r="I2722" s="1" t="str">
        <f ca="1">IFERROR(LEFT(Table1[[#This Row],[ratingOld]],SEARCH("|", Table1[[#This Row],[ratingOld]])-2), AVERAGE(Table1[Ratings]))</f>
        <v>4.4</v>
      </c>
      <c r="J2722" s="1" t="str">
        <f>IF(Table1[[#This Row],[numBuyers]]&lt;&gt;"None",LEFT(Table1[[#This Row],[numBuyers]],SEARCH(" ",Table1[[#This Row],[numBuyers]])-1), "None")</f>
        <v>None</v>
      </c>
      <c r="K2722" s="1">
        <f>IFERROR(LEFT(Table1[[#This Row],[Column1]],SEARCH("k", Table1[[#This Row],[Column1]])-1), 0)</f>
        <v>0</v>
      </c>
      <c r="L2722" s="6" t="str">
        <f>IF(Table1[[#This Row],[Column2]]=0, Table1[[#This Row],[Column1]], Table1[[#This Row],[Column2]]*1000)</f>
        <v>None</v>
      </c>
      <c r="M2722" s="6" t="str">
        <f>IFERROR(MID(Table1[[#This Row],[price]],SEARCH("¹",Table1[[#This Row],[price]])+1, 10), MID(Table1[[#This Row],[price]],SEARCH("Rs. ",Table1[[#This Row],[price]])+4, 10))</f>
        <v>2520</v>
      </c>
      <c r="N2722" s="6" t="str">
        <f>IF(ISNUMBER(SEARCH("Men", Table1[[#This Row],[name]])), "Men", "Women")</f>
        <v>Women</v>
      </c>
      <c r="O2722" s="6" t="str">
        <f>TRIM(RIGHT(SUBSTITUTE(Table1[[#This Row],[name]], " ", REPT(" ", 100)), 100))</f>
        <v>Toned</v>
      </c>
      <c r="P272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Silver</v>
      </c>
    </row>
    <row r="2723" spans="1:16" ht="19.8" customHeight="1" x14ac:dyDescent="0.3">
      <c r="A2723" t="s">
        <v>148</v>
      </c>
      <c r="B2723" t="s">
        <v>9717</v>
      </c>
      <c r="C2723" t="s">
        <v>1109</v>
      </c>
      <c r="D2723" t="s">
        <v>21</v>
      </c>
      <c r="E2723" t="s">
        <v>9718</v>
      </c>
      <c r="F2723" t="s">
        <v>9719</v>
      </c>
      <c r="G2723" s="1" t="s">
        <v>8512</v>
      </c>
      <c r="H2723" t="s">
        <v>3111</v>
      </c>
      <c r="I2723" s="10" t="str">
        <f>IFERROR(LEFT(Table1[[#This Row],[ratingOld]],SEARCH("|", Table1[[#This Row],[ratingOld]])-2), AVERAGE(Table1[Ratings]))</f>
        <v>3.9</v>
      </c>
      <c r="J2723" s="1" t="str">
        <f>IF(Table1[[#This Row],[numBuyers]]&lt;&gt;"None",LEFT(Table1[[#This Row],[numBuyers]],SEARCH(" ",Table1[[#This Row],[numBuyers]])-1), "None")</f>
        <v>23</v>
      </c>
      <c r="K2723" s="1">
        <f>IFERROR(LEFT(Table1[[#This Row],[Column1]],SEARCH("k", Table1[[#This Row],[Column1]])-1), 0)</f>
        <v>0</v>
      </c>
      <c r="L2723" s="16" t="str">
        <f>IF(Table1[[#This Row],[Column2]]=0, Table1[[#This Row],[Column1]], Table1[[#This Row],[Column2]]*1000)</f>
        <v>23</v>
      </c>
      <c r="M2723" s="14" t="str">
        <f>IFERROR(MID(Table1[[#This Row],[price]],SEARCH("¹",Table1[[#This Row],[price]])+1, 10), MID(Table1[[#This Row],[price]],SEARCH("Rs. ",Table1[[#This Row],[price]])+4, 10))</f>
        <v>1499</v>
      </c>
      <c r="N2723" s="6" t="str">
        <f>IF(ISNUMBER(SEARCH("Men", Table1[[#This Row],[name]])), "Men", "Women")</f>
        <v>Women</v>
      </c>
      <c r="O2723" s="6"/>
      <c r="P2723" s="6"/>
    </row>
    <row r="2724" spans="1:16" ht="19.8" customHeight="1" x14ac:dyDescent="0.3">
      <c r="A2724" t="s">
        <v>7809</v>
      </c>
      <c r="B2724" t="s">
        <v>9720</v>
      </c>
      <c r="C2724" t="s">
        <v>17</v>
      </c>
      <c r="D2724" t="s">
        <v>459</v>
      </c>
      <c r="E2724" s="1" t="s">
        <v>9721</v>
      </c>
      <c r="F2724" t="s">
        <v>3237</v>
      </c>
      <c r="G2724" s="1" t="s">
        <v>9722</v>
      </c>
      <c r="H2724" t="s">
        <v>1500</v>
      </c>
      <c r="I2724" s="10" t="str">
        <f>IFERROR(LEFT(Table1[[#This Row],[ratingOld]],SEARCH("|", Table1[[#This Row],[ratingOld]])-2), AVERAGE(Table1[Ratings]))</f>
        <v>3.9</v>
      </c>
      <c r="J2724" s="1" t="str">
        <f>IF(Table1[[#This Row],[numBuyers]]&lt;&gt;"None",LEFT(Table1[[#This Row],[numBuyers]],SEARCH(" ",Table1[[#This Row],[numBuyers]])-1), "None")</f>
        <v>5.5k</v>
      </c>
      <c r="K2724" s="1" t="str">
        <f>IFERROR(LEFT(Table1[[#This Row],[Column1]],SEARCH("k", Table1[[#This Row],[Column1]])-1), 0)</f>
        <v>5.5</v>
      </c>
      <c r="L2724" s="16">
        <f>IF(Table1[[#This Row],[Column2]]=0, Table1[[#This Row],[Column1]], Table1[[#This Row],[Column2]]*1000)</f>
        <v>5500</v>
      </c>
      <c r="M2724" s="14" t="str">
        <f>IFERROR(MID(Table1[[#This Row],[price]],SEARCH("¹",Table1[[#This Row],[price]])+1, 10), MID(Table1[[#This Row],[price]],SEARCH("Rs. ",Table1[[#This Row],[price]])+4, 10))</f>
        <v>599</v>
      </c>
      <c r="N2724" s="6" t="str">
        <f>IF(ISNUMBER(SEARCH("Men", Table1[[#This Row],[name]])), "Men", "Women")</f>
        <v>Men</v>
      </c>
      <c r="O2724" s="6"/>
      <c r="P2724" s="6"/>
    </row>
    <row r="2725" spans="1:16" ht="19.8" customHeight="1" x14ac:dyDescent="0.3">
      <c r="A2725" t="s">
        <v>85</v>
      </c>
      <c r="B2725" t="s">
        <v>9723</v>
      </c>
      <c r="C2725" t="s">
        <v>9724</v>
      </c>
      <c r="D2725" t="s">
        <v>230</v>
      </c>
      <c r="E2725" s="1" t="s">
        <v>7466</v>
      </c>
      <c r="F2725" s="1" t="s">
        <v>413</v>
      </c>
      <c r="G2725" s="1" t="s">
        <v>9725</v>
      </c>
      <c r="H2725" t="s">
        <v>9726</v>
      </c>
      <c r="I2725" s="10" t="str">
        <f>IFERROR(LEFT(Table1[[#This Row],[ratingOld]],SEARCH("|", Table1[[#This Row],[ratingOld]])-2), AVERAGE(Table1[Ratings]))</f>
        <v>4.4</v>
      </c>
      <c r="J2725" s="1" t="str">
        <f>IF(Table1[[#This Row],[numBuyers]]&lt;&gt;"None",LEFT(Table1[[#This Row],[numBuyers]],SEARCH(" ",Table1[[#This Row],[numBuyers]])-1), "None")</f>
        <v>630</v>
      </c>
      <c r="K2725" s="1">
        <f>IFERROR(LEFT(Table1[[#This Row],[Column1]],SEARCH("k", Table1[[#This Row],[Column1]])-1), 0)</f>
        <v>0</v>
      </c>
      <c r="L2725" s="16" t="str">
        <f>IF(Table1[[#This Row],[Column2]]=0, Table1[[#This Row],[Column1]], Table1[[#This Row],[Column2]]*1000)</f>
        <v>630</v>
      </c>
      <c r="M2725" s="14" t="str">
        <f>IFERROR(MID(Table1[[#This Row],[price]],SEARCH("¹",Table1[[#This Row],[price]])+1, 10), MID(Table1[[#This Row],[price]],SEARCH("Rs. ",Table1[[#This Row],[price]])+4, 10))</f>
        <v>1674</v>
      </c>
      <c r="N2725" s="6" t="str">
        <f>IF(ISNUMBER(SEARCH("Men", Table1[[#This Row],[name]])), "Men", "Women")</f>
        <v>Men</v>
      </c>
      <c r="O2725" s="6"/>
      <c r="P2725" s="6"/>
    </row>
    <row r="2726" spans="1:16" ht="19.8" customHeight="1" x14ac:dyDescent="0.3">
      <c r="A2726" t="s">
        <v>9727</v>
      </c>
      <c r="B2726" t="s">
        <v>9728</v>
      </c>
      <c r="C2726" t="s">
        <v>9729</v>
      </c>
      <c r="D2726" t="s">
        <v>21</v>
      </c>
      <c r="E2726" s="1" t="s">
        <v>9730</v>
      </c>
      <c r="F2726" t="s">
        <v>21</v>
      </c>
      <c r="G2726" s="1" t="s">
        <v>9692</v>
      </c>
      <c r="H2726" t="s">
        <v>1896</v>
      </c>
      <c r="I2726" s="10" t="str">
        <f>IFERROR(LEFT(Table1[[#This Row],[ratingOld]],SEARCH("|", Table1[[#This Row],[ratingOld]])-2), AVERAGE(Table1[Ratings]))</f>
        <v>4.5</v>
      </c>
      <c r="J2726" s="1" t="str">
        <f>IF(Table1[[#This Row],[numBuyers]]&lt;&gt;"None",LEFT(Table1[[#This Row],[numBuyers]],SEARCH(" ",Table1[[#This Row],[numBuyers]])-1), "None")</f>
        <v>3.5k</v>
      </c>
      <c r="K2726" s="1" t="str">
        <f>IFERROR(LEFT(Table1[[#This Row],[Column1]],SEARCH("k", Table1[[#This Row],[Column1]])-1), 0)</f>
        <v>3.5</v>
      </c>
      <c r="L2726" s="16">
        <f>IF(Table1[[#This Row],[Column2]]=0, Table1[[#This Row],[Column1]], Table1[[#This Row],[Column2]]*1000)</f>
        <v>3500</v>
      </c>
      <c r="M2726" s="14" t="str">
        <f>IFERROR(MID(Table1[[#This Row],[price]],SEARCH("¹",Table1[[#This Row],[price]])+1, 10), MID(Table1[[#This Row],[price]],SEARCH("Rs. ",Table1[[#This Row],[price]])+4, 10))</f>
        <v>1250</v>
      </c>
      <c r="N2726" s="6" t="str">
        <f>IF(ISNUMBER(SEARCH("Men", Table1[[#This Row],[name]])), "Men", "Women")</f>
        <v>Women</v>
      </c>
      <c r="O2726" s="6"/>
      <c r="P2726" s="6"/>
    </row>
    <row r="2727" spans="1:16" ht="19.8" hidden="1" customHeight="1" x14ac:dyDescent="0.3">
      <c r="A2727" t="s">
        <v>842</v>
      </c>
      <c r="B2727" t="s">
        <v>9731</v>
      </c>
      <c r="C2727" t="s">
        <v>4189</v>
      </c>
      <c r="D2727" t="s">
        <v>21</v>
      </c>
      <c r="E2727" s="1" t="s">
        <v>9732</v>
      </c>
      <c r="F2727" t="s">
        <v>21</v>
      </c>
      <c r="G2727" t="s">
        <v>21</v>
      </c>
      <c r="H2727" t="s">
        <v>21</v>
      </c>
      <c r="I2727" s="1" t="str">
        <f ca="1">IFERROR(LEFT(Table1[[#This Row],[ratingOld]],SEARCH("|", Table1[[#This Row],[ratingOld]])-2), AVERAGE(Table1[Ratings]))</f>
        <v>4.4</v>
      </c>
      <c r="J2727" s="1" t="str">
        <f>IF(Table1[[#This Row],[numBuyers]]&lt;&gt;"None",LEFT(Table1[[#This Row],[numBuyers]],SEARCH(" ",Table1[[#This Row],[numBuyers]])-1), "None")</f>
        <v>None</v>
      </c>
      <c r="K2727" s="1">
        <f>IFERROR(LEFT(Table1[[#This Row],[Column1]],SEARCH("k", Table1[[#This Row],[Column1]])-1), 0)</f>
        <v>0</v>
      </c>
      <c r="L2727" s="6" t="str">
        <f>IF(Table1[[#This Row],[Column2]]=0, Table1[[#This Row],[Column1]], Table1[[#This Row],[Column2]]*1000)</f>
        <v>None</v>
      </c>
      <c r="M2727" s="6" t="str">
        <f>IFERROR(MID(Table1[[#This Row],[price]],SEARCH("¹",Table1[[#This Row],[price]])+1, 10), MID(Table1[[#This Row],[price]],SEARCH("Rs. ",Table1[[#This Row],[price]])+4, 10))</f>
        <v>2525</v>
      </c>
      <c r="N2727" s="6" t="str">
        <f>IF(ISNUMBER(SEARCH("Men", Table1[[#This Row],[name]])), "Men", "Women")</f>
        <v>Men</v>
      </c>
      <c r="O2727" s="6" t="str">
        <f>TRIM(RIGHT(SUBSTITUTE(Table1[[#This Row],[name]], " ", REPT(" ", 100)), 100))</f>
        <v>Watch</v>
      </c>
      <c r="P272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728" spans="1:16" ht="19.8" customHeight="1" x14ac:dyDescent="0.3">
      <c r="A2728" t="s">
        <v>403</v>
      </c>
      <c r="B2728" t="s">
        <v>2079</v>
      </c>
      <c r="C2728" t="s">
        <v>24</v>
      </c>
      <c r="D2728" t="s">
        <v>201</v>
      </c>
      <c r="E2728" s="1" t="s">
        <v>2080</v>
      </c>
      <c r="F2728" s="1" t="s">
        <v>2081</v>
      </c>
      <c r="G2728" s="1" t="s">
        <v>9733</v>
      </c>
      <c r="H2728" t="s">
        <v>9325</v>
      </c>
      <c r="I2728" s="10" t="str">
        <f>IFERROR(LEFT(Table1[[#This Row],[ratingOld]],SEARCH("|", Table1[[#This Row],[ratingOld]])-2), AVERAGE(Table1[Ratings]))</f>
        <v>4.1</v>
      </c>
      <c r="J2728" s="1" t="str">
        <f>IF(Table1[[#This Row],[numBuyers]]&lt;&gt;"None",LEFT(Table1[[#This Row],[numBuyers]],SEARCH(" ",Table1[[#This Row],[numBuyers]])-1), "None")</f>
        <v>513</v>
      </c>
      <c r="K2728" s="1">
        <f>IFERROR(LEFT(Table1[[#This Row],[Column1]],SEARCH("k", Table1[[#This Row],[Column1]])-1), 0)</f>
        <v>0</v>
      </c>
      <c r="L2728" s="16" t="str">
        <f>IF(Table1[[#This Row],[Column2]]=0, Table1[[#This Row],[Column1]], Table1[[#This Row],[Column2]]*1000)</f>
        <v>513</v>
      </c>
      <c r="M2728" s="14" t="str">
        <f>IFERROR(MID(Table1[[#This Row],[price]],SEARCH("¹",Table1[[#This Row],[price]])+1, 10), MID(Table1[[#This Row],[price]],SEARCH("Rs. ",Table1[[#This Row],[price]])+4, 10))</f>
        <v>1399</v>
      </c>
      <c r="N2728" s="6" t="str">
        <f>IF(ISNUMBER(SEARCH("Men", Table1[[#This Row],[name]])), "Men", "Women")</f>
        <v>Women</v>
      </c>
      <c r="O2728" s="6"/>
      <c r="P2728" s="6"/>
    </row>
    <row r="2729" spans="1:16" ht="19.8" customHeight="1" x14ac:dyDescent="0.3">
      <c r="A2729" t="s">
        <v>7796</v>
      </c>
      <c r="B2729" t="s">
        <v>9734</v>
      </c>
      <c r="C2729" t="s">
        <v>7971</v>
      </c>
      <c r="D2729" t="s">
        <v>88</v>
      </c>
      <c r="E2729" s="1" t="s">
        <v>9735</v>
      </c>
      <c r="F2729" t="s">
        <v>3237</v>
      </c>
      <c r="G2729" s="1" t="s">
        <v>1669</v>
      </c>
      <c r="H2729" t="s">
        <v>1241</v>
      </c>
      <c r="I2729" s="10" t="str">
        <f>IFERROR(LEFT(Table1[[#This Row],[ratingOld]],SEARCH("|", Table1[[#This Row],[ratingOld]])-2), AVERAGE(Table1[Ratings]))</f>
        <v>4.3</v>
      </c>
      <c r="J2729" s="1" t="str">
        <f>IF(Table1[[#This Row],[numBuyers]]&lt;&gt;"None",LEFT(Table1[[#This Row],[numBuyers]],SEARCH(" ",Table1[[#This Row],[numBuyers]])-1), "None")</f>
        <v>5.6k</v>
      </c>
      <c r="K2729" s="1" t="str">
        <f>IFERROR(LEFT(Table1[[#This Row],[Column1]],SEARCH("k", Table1[[#This Row],[Column1]])-1), 0)</f>
        <v>5.6</v>
      </c>
      <c r="L2729" s="16">
        <f>IF(Table1[[#This Row],[Column2]]=0, Table1[[#This Row],[Column1]], Table1[[#This Row],[Column2]]*1000)</f>
        <v>5600</v>
      </c>
      <c r="M2729" s="14" t="str">
        <f>IFERROR(MID(Table1[[#This Row],[price]],SEARCH("¹",Table1[[#This Row],[price]])+1, 10), MID(Table1[[#This Row],[price]],SEARCH("Rs. ",Table1[[#This Row],[price]])+4, 10))</f>
        <v>1529</v>
      </c>
      <c r="N2729" s="6" t="str">
        <f>IF(ISNUMBER(SEARCH("Men", Table1[[#This Row],[name]])), "Men", "Women")</f>
        <v>Men</v>
      </c>
      <c r="O2729" s="6"/>
      <c r="P2729" s="6"/>
    </row>
    <row r="2730" spans="1:16" ht="19.8" customHeight="1" x14ac:dyDescent="0.3">
      <c r="A2730" t="s">
        <v>9736</v>
      </c>
      <c r="B2730" t="s">
        <v>9737</v>
      </c>
      <c r="C2730" t="s">
        <v>9738</v>
      </c>
      <c r="D2730" t="s">
        <v>88</v>
      </c>
      <c r="E2730" s="1" t="s">
        <v>9739</v>
      </c>
      <c r="F2730" t="s">
        <v>7930</v>
      </c>
      <c r="G2730" s="1" t="s">
        <v>4755</v>
      </c>
      <c r="H2730" t="s">
        <v>2332</v>
      </c>
      <c r="I2730" s="10" t="str">
        <f>IFERROR(LEFT(Table1[[#This Row],[ratingOld]],SEARCH("|", Table1[[#This Row],[ratingOld]])-2), AVERAGE(Table1[Ratings]))</f>
        <v>4.3</v>
      </c>
      <c r="J2730" s="1" t="str">
        <f>IF(Table1[[#This Row],[numBuyers]]&lt;&gt;"None",LEFT(Table1[[#This Row],[numBuyers]],SEARCH(" ",Table1[[#This Row],[numBuyers]])-1), "None")</f>
        <v>98</v>
      </c>
      <c r="K2730" s="1">
        <f>IFERROR(LEFT(Table1[[#This Row],[Column1]],SEARCH("k", Table1[[#This Row],[Column1]])-1), 0)</f>
        <v>0</v>
      </c>
      <c r="L2730" s="16" t="str">
        <f>IF(Table1[[#This Row],[Column2]]=0, Table1[[#This Row],[Column1]], Table1[[#This Row],[Column2]]*1000)</f>
        <v>98</v>
      </c>
      <c r="M2730" s="14" t="str">
        <f>IFERROR(MID(Table1[[#This Row],[price]],SEARCH("¹",Table1[[#This Row],[price]])+1, 10), MID(Table1[[#This Row],[price]],SEARCH("Rs. ",Table1[[#This Row],[price]])+4, 10))</f>
        <v>867</v>
      </c>
      <c r="N2730" s="6" t="str">
        <f>IF(ISNUMBER(SEARCH("Men", Table1[[#This Row],[name]])), "Men", "Women")</f>
        <v>Women</v>
      </c>
      <c r="O2730" s="6"/>
      <c r="P2730" s="6"/>
    </row>
    <row r="2731" spans="1:16" ht="19.8" customHeight="1" x14ac:dyDescent="0.3">
      <c r="A2731" t="s">
        <v>288</v>
      </c>
      <c r="B2731" t="s">
        <v>2073</v>
      </c>
      <c r="C2731" t="s">
        <v>2074</v>
      </c>
      <c r="D2731" t="s">
        <v>526</v>
      </c>
      <c r="E2731" t="s">
        <v>2075</v>
      </c>
      <c r="F2731" s="1" t="s">
        <v>2076</v>
      </c>
      <c r="G2731" s="1" t="s">
        <v>2077</v>
      </c>
      <c r="H2731" t="s">
        <v>2078</v>
      </c>
      <c r="I2731" s="10" t="str">
        <f>IFERROR(LEFT(Table1[[#This Row],[ratingOld]],SEARCH("|", Table1[[#This Row],[ratingOld]])-2), AVERAGE(Table1[Ratings]))</f>
        <v>4.5</v>
      </c>
      <c r="J2731" s="1" t="str">
        <f>IF(Table1[[#This Row],[numBuyers]]&lt;&gt;"None",LEFT(Table1[[#This Row],[numBuyers]],SEARCH(" ",Table1[[#This Row],[numBuyers]])-1), "None")</f>
        <v>672</v>
      </c>
      <c r="K2731" s="1">
        <f>IFERROR(LEFT(Table1[[#This Row],[Column1]],SEARCH("k", Table1[[#This Row],[Column1]])-1), 0)</f>
        <v>0</v>
      </c>
      <c r="L2731" s="16" t="str">
        <f>IF(Table1[[#This Row],[Column2]]=0, Table1[[#This Row],[Column1]], Table1[[#This Row],[Column2]]*1000)</f>
        <v>672</v>
      </c>
      <c r="M2731" s="14" t="str">
        <f>IFERROR(MID(Table1[[#This Row],[price]],SEARCH("¹",Table1[[#This Row],[price]])+1, 10), MID(Table1[[#This Row],[price]],SEARCH("Rs. ",Table1[[#This Row],[price]])+4, 10))</f>
        <v>974</v>
      </c>
      <c r="N2731" s="6" t="str">
        <f>IF(ISNUMBER(SEARCH("Men", Table1[[#This Row],[name]])), "Men", "Women")</f>
        <v>Women</v>
      </c>
      <c r="O2731" s="6"/>
      <c r="P2731" s="6"/>
    </row>
    <row r="2732" spans="1:16" ht="19.8" customHeight="1" x14ac:dyDescent="0.3">
      <c r="A2732" t="s">
        <v>573</v>
      </c>
      <c r="B2732" t="s">
        <v>9740</v>
      </c>
      <c r="C2732" t="s">
        <v>9511</v>
      </c>
      <c r="D2732" t="s">
        <v>526</v>
      </c>
      <c r="E2732" t="s">
        <v>9741</v>
      </c>
      <c r="F2732" t="s">
        <v>21</v>
      </c>
      <c r="G2732" s="1" t="s">
        <v>2067</v>
      </c>
      <c r="H2732" t="s">
        <v>440</v>
      </c>
      <c r="I2732" s="10" t="str">
        <f>IFERROR(LEFT(Table1[[#This Row],[ratingOld]],SEARCH("|", Table1[[#This Row],[ratingOld]])-2), AVERAGE(Table1[Ratings]))</f>
        <v>4.5</v>
      </c>
      <c r="J2732" s="1" t="str">
        <f>IF(Table1[[#This Row],[numBuyers]]&lt;&gt;"None",LEFT(Table1[[#This Row],[numBuyers]],SEARCH(" ",Table1[[#This Row],[numBuyers]])-1), "None")</f>
        <v>1.4k</v>
      </c>
      <c r="K2732" s="1" t="str">
        <f>IFERROR(LEFT(Table1[[#This Row],[Column1]],SEARCH("k", Table1[[#This Row],[Column1]])-1), 0)</f>
        <v>1.4</v>
      </c>
      <c r="L2732" s="16">
        <f>IF(Table1[[#This Row],[Column2]]=0, Table1[[#This Row],[Column1]], Table1[[#This Row],[Column2]]*1000)</f>
        <v>1400</v>
      </c>
      <c r="M2732" s="14" t="str">
        <f>IFERROR(MID(Table1[[#This Row],[price]],SEARCH("¹",Table1[[#This Row],[price]])+1, 10), MID(Table1[[#This Row],[price]],SEARCH("Rs. ",Table1[[#This Row],[price]])+4, 10))</f>
        <v>666</v>
      </c>
      <c r="N2732" s="6" t="str">
        <f>IF(ISNUMBER(SEARCH("Men", Table1[[#This Row],[name]])), "Men", "Women")</f>
        <v>Women</v>
      </c>
      <c r="O2732" s="6"/>
      <c r="P2732" s="6"/>
    </row>
    <row r="2733" spans="1:16" ht="19.8" customHeight="1" x14ac:dyDescent="0.3">
      <c r="A2733" t="s">
        <v>9742</v>
      </c>
      <c r="B2733" t="s">
        <v>9743</v>
      </c>
      <c r="C2733" t="s">
        <v>6292</v>
      </c>
      <c r="D2733" t="s">
        <v>1065</v>
      </c>
      <c r="E2733" s="1" t="s">
        <v>9744</v>
      </c>
      <c r="F2733" t="s">
        <v>3237</v>
      </c>
      <c r="G2733" s="1" t="s">
        <v>9745</v>
      </c>
      <c r="H2733" t="s">
        <v>9746</v>
      </c>
      <c r="I2733" s="10" t="str">
        <f>IFERROR(LEFT(Table1[[#This Row],[ratingOld]],SEARCH("|", Table1[[#This Row],[ratingOld]])-2), AVERAGE(Table1[Ratings]))</f>
        <v>4</v>
      </c>
      <c r="J2733" s="1" t="str">
        <f>IF(Table1[[#This Row],[numBuyers]]&lt;&gt;"None",LEFT(Table1[[#This Row],[numBuyers]],SEARCH(" ",Table1[[#This Row],[numBuyers]])-1), "None")</f>
        <v>925</v>
      </c>
      <c r="K2733" s="1">
        <f>IFERROR(LEFT(Table1[[#This Row],[Column1]],SEARCH("k", Table1[[#This Row],[Column1]])-1), 0)</f>
        <v>0</v>
      </c>
      <c r="L2733" s="16" t="str">
        <f>IF(Table1[[#This Row],[Column2]]=0, Table1[[#This Row],[Column1]], Table1[[#This Row],[Column2]]*1000)</f>
        <v>925</v>
      </c>
      <c r="M2733" s="14" t="str">
        <f>IFERROR(MID(Table1[[#This Row],[price]],SEARCH("¹",Table1[[#This Row],[price]])+1, 10), MID(Table1[[#This Row],[price]],SEARCH("Rs. ",Table1[[#This Row],[price]])+4, 10))</f>
        <v>781</v>
      </c>
      <c r="N2733" s="6" t="str">
        <f>IF(ISNUMBER(SEARCH("Men", Table1[[#This Row],[name]])), "Men", "Women")</f>
        <v>Women</v>
      </c>
      <c r="O2733" s="6"/>
      <c r="P2733" s="6"/>
    </row>
    <row r="2734" spans="1:16" ht="19.8" customHeight="1" x14ac:dyDescent="0.3">
      <c r="A2734" t="s">
        <v>1623</v>
      </c>
      <c r="B2734" t="s">
        <v>9747</v>
      </c>
      <c r="C2734" t="s">
        <v>3279</v>
      </c>
      <c r="D2734" t="s">
        <v>1071</v>
      </c>
      <c r="E2734" s="1" t="s">
        <v>9748</v>
      </c>
      <c r="F2734" s="1" t="s">
        <v>70</v>
      </c>
      <c r="G2734" s="1" t="s">
        <v>9749</v>
      </c>
      <c r="H2734" t="s">
        <v>1016</v>
      </c>
      <c r="I2734" s="10" t="str">
        <f>IFERROR(LEFT(Table1[[#This Row],[ratingOld]],SEARCH("|", Table1[[#This Row],[ratingOld]])-2), AVERAGE(Table1[Ratings]))</f>
        <v>3.9</v>
      </c>
      <c r="J2734" s="1" t="str">
        <f>IF(Table1[[#This Row],[numBuyers]]&lt;&gt;"None",LEFT(Table1[[#This Row],[numBuyers]],SEARCH(" ",Table1[[#This Row],[numBuyers]])-1), "None")</f>
        <v>167</v>
      </c>
      <c r="K2734" s="1">
        <f>IFERROR(LEFT(Table1[[#This Row],[Column1]],SEARCH("k", Table1[[#This Row],[Column1]])-1), 0)</f>
        <v>0</v>
      </c>
      <c r="L2734" s="16" t="str">
        <f>IF(Table1[[#This Row],[Column2]]=0, Table1[[#This Row],[Column1]], Table1[[#This Row],[Column2]]*1000)</f>
        <v>167</v>
      </c>
      <c r="M2734" s="14" t="str">
        <f>IFERROR(MID(Table1[[#This Row],[price]],SEARCH("¹",Table1[[#This Row],[price]])+1, 10), MID(Table1[[#This Row],[price]],SEARCH("Rs. ",Table1[[#This Row],[price]])+4, 10))</f>
        <v>449</v>
      </c>
      <c r="N2734" s="6" t="str">
        <f>IF(ISNUMBER(SEARCH("Men", Table1[[#This Row],[name]])), "Men", "Women")</f>
        <v>Men</v>
      </c>
      <c r="O2734" s="6"/>
      <c r="P2734" s="6"/>
    </row>
    <row r="2735" spans="1:16" ht="19.8" customHeight="1" x14ac:dyDescent="0.3">
      <c r="A2735" t="s">
        <v>3201</v>
      </c>
      <c r="B2735" t="s">
        <v>9750</v>
      </c>
      <c r="C2735" t="s">
        <v>8811</v>
      </c>
      <c r="D2735" t="s">
        <v>1705</v>
      </c>
      <c r="E2735" s="1" t="s">
        <v>9751</v>
      </c>
      <c r="F2735" t="s">
        <v>3237</v>
      </c>
      <c r="G2735" s="1" t="s">
        <v>9752</v>
      </c>
      <c r="H2735" t="s">
        <v>387</v>
      </c>
      <c r="I2735" s="10" t="str">
        <f>IFERROR(LEFT(Table1[[#This Row],[ratingOld]],SEARCH("|", Table1[[#This Row],[ratingOld]])-2), AVERAGE(Table1[Ratings]))</f>
        <v>4.1</v>
      </c>
      <c r="J2735" s="1" t="str">
        <f>IF(Table1[[#This Row],[numBuyers]]&lt;&gt;"None",LEFT(Table1[[#This Row],[numBuyers]],SEARCH(" ",Table1[[#This Row],[numBuyers]])-1), "None")</f>
        <v>55</v>
      </c>
      <c r="K2735" s="1">
        <f>IFERROR(LEFT(Table1[[#This Row],[Column1]],SEARCH("k", Table1[[#This Row],[Column1]])-1), 0)</f>
        <v>0</v>
      </c>
      <c r="L2735" s="16" t="str">
        <f>IF(Table1[[#This Row],[Column2]]=0, Table1[[#This Row],[Column1]], Table1[[#This Row],[Column2]]*1000)</f>
        <v>55</v>
      </c>
      <c r="M2735" s="14" t="str">
        <f>IFERROR(MID(Table1[[#This Row],[price]],SEARCH("¹",Table1[[#This Row],[price]])+1, 10), MID(Table1[[#This Row],[price]],SEARCH("Rs. ",Table1[[#This Row],[price]])+4, 10))</f>
        <v>776</v>
      </c>
      <c r="N2735" s="6" t="str">
        <f>IF(ISNUMBER(SEARCH("Men", Table1[[#This Row],[name]])), "Men", "Women")</f>
        <v>Women</v>
      </c>
      <c r="O2735" s="6"/>
      <c r="P2735" s="6"/>
    </row>
    <row r="2736" spans="1:16" ht="19.8" hidden="1" customHeight="1" x14ac:dyDescent="0.3">
      <c r="A2736" t="s">
        <v>9753</v>
      </c>
      <c r="B2736" t="s">
        <v>9754</v>
      </c>
      <c r="C2736" t="s">
        <v>9755</v>
      </c>
      <c r="D2736" t="s">
        <v>908</v>
      </c>
      <c r="E2736" s="1" t="s">
        <v>9756</v>
      </c>
      <c r="F2736" t="s">
        <v>3237</v>
      </c>
      <c r="G2736" t="s">
        <v>21</v>
      </c>
      <c r="H2736" t="s">
        <v>21</v>
      </c>
      <c r="I2736" s="1" t="str">
        <f ca="1">IFERROR(LEFT(Table1[[#This Row],[ratingOld]],SEARCH("|", Table1[[#This Row],[ratingOld]])-2), AVERAGE(Table1[Ratings]))</f>
        <v>4.4</v>
      </c>
      <c r="J2736" s="1" t="str">
        <f>IF(Table1[[#This Row],[numBuyers]]&lt;&gt;"None",LEFT(Table1[[#This Row],[numBuyers]],SEARCH(" ",Table1[[#This Row],[numBuyers]])-1), "None")</f>
        <v>None</v>
      </c>
      <c r="K2736" s="1">
        <f>IFERROR(LEFT(Table1[[#This Row],[Column1]],SEARCH("k", Table1[[#This Row],[Column1]])-1), 0)</f>
        <v>0</v>
      </c>
      <c r="L2736" s="6" t="str">
        <f>IF(Table1[[#This Row],[Column2]]=0, Table1[[#This Row],[Column1]], Table1[[#This Row],[Column2]]*1000)</f>
        <v>None</v>
      </c>
      <c r="M2736" s="6" t="str">
        <f>IFERROR(MID(Table1[[#This Row],[price]],SEARCH("¹",Table1[[#This Row],[price]])+1, 10), MID(Table1[[#This Row],[price]],SEARCH("Rs. ",Table1[[#This Row],[price]])+4, 10))</f>
        <v>1474</v>
      </c>
      <c r="N2736" s="6" t="str">
        <f>IF(ISNUMBER(SEARCH("Men", Table1[[#This Row],[name]])), "Men", "Women")</f>
        <v>Women</v>
      </c>
      <c r="O2736" s="6" t="str">
        <f>TRIM(RIGHT(SUBSTITUTE(Table1[[#This Row],[name]], " ", REPT(" ", 100)), 100))</f>
        <v>Dupatta</v>
      </c>
      <c r="P273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737" spans="1:16" ht="19.8" customHeight="1" x14ac:dyDescent="0.3">
      <c r="A2737" t="s">
        <v>7820</v>
      </c>
      <c r="B2737" t="s">
        <v>9757</v>
      </c>
      <c r="C2737" t="s">
        <v>1381</v>
      </c>
      <c r="D2737" t="s">
        <v>459</v>
      </c>
      <c r="E2737" s="1" t="s">
        <v>9758</v>
      </c>
      <c r="F2737" t="s">
        <v>3237</v>
      </c>
      <c r="G2737" s="1" t="s">
        <v>9759</v>
      </c>
      <c r="H2737" t="s">
        <v>9760</v>
      </c>
      <c r="I2737" s="10" t="str">
        <f>IFERROR(LEFT(Table1[[#This Row],[ratingOld]],SEARCH("|", Table1[[#This Row],[ratingOld]])-2), AVERAGE(Table1[Ratings]))</f>
        <v>3.9</v>
      </c>
      <c r="J2737" s="1" t="str">
        <f>IF(Table1[[#This Row],[numBuyers]]&lt;&gt;"None",LEFT(Table1[[#This Row],[numBuyers]],SEARCH(" ",Table1[[#This Row],[numBuyers]])-1), "None")</f>
        <v>95</v>
      </c>
      <c r="K2737" s="1">
        <f>IFERROR(LEFT(Table1[[#This Row],[Column1]],SEARCH("k", Table1[[#This Row],[Column1]])-1), 0)</f>
        <v>0</v>
      </c>
      <c r="L2737" s="16" t="str">
        <f>IF(Table1[[#This Row],[Column2]]=0, Table1[[#This Row],[Column1]], Table1[[#This Row],[Column2]]*1000)</f>
        <v>95</v>
      </c>
      <c r="M2737" s="14" t="str">
        <f>IFERROR(MID(Table1[[#This Row],[price]],SEARCH("¹",Table1[[#This Row],[price]])+1, 10), MID(Table1[[#This Row],[price]],SEARCH("Rs. ",Table1[[#This Row],[price]])+4, 10))</f>
        <v>1359</v>
      </c>
      <c r="N2737" s="6" t="str">
        <f>IF(ISNUMBER(SEARCH("Men", Table1[[#This Row],[name]])), "Men", "Women")</f>
        <v>Men</v>
      </c>
      <c r="O2737" s="6"/>
      <c r="P2737" s="6"/>
    </row>
    <row r="2738" spans="1:16" ht="19.8" customHeight="1" x14ac:dyDescent="0.3">
      <c r="A2738" t="s">
        <v>7809</v>
      </c>
      <c r="B2738" t="s">
        <v>9761</v>
      </c>
      <c r="C2738" t="s">
        <v>37</v>
      </c>
      <c r="D2738" t="s">
        <v>792</v>
      </c>
      <c r="E2738" s="1" t="s">
        <v>9762</v>
      </c>
      <c r="F2738" s="1" t="s">
        <v>9763</v>
      </c>
      <c r="G2738" s="1" t="s">
        <v>9764</v>
      </c>
      <c r="H2738" t="s">
        <v>2381</v>
      </c>
      <c r="I2738" s="10" t="str">
        <f>IFERROR(LEFT(Table1[[#This Row],[ratingOld]],SEARCH("|", Table1[[#This Row],[ratingOld]])-2), AVERAGE(Table1[Ratings]))</f>
        <v>3.9</v>
      </c>
      <c r="J2738" s="1" t="str">
        <f>IF(Table1[[#This Row],[numBuyers]]&lt;&gt;"None",LEFT(Table1[[#This Row],[numBuyers]],SEARCH(" ",Table1[[#This Row],[numBuyers]])-1), "None")</f>
        <v>256</v>
      </c>
      <c r="K2738" s="1">
        <f>IFERROR(LEFT(Table1[[#This Row],[Column1]],SEARCH("k", Table1[[#This Row],[Column1]])-1), 0)</f>
        <v>0</v>
      </c>
      <c r="L2738" s="16" t="str">
        <f>IF(Table1[[#This Row],[Column2]]=0, Table1[[#This Row],[Column1]], Table1[[#This Row],[Column2]]*1000)</f>
        <v>256</v>
      </c>
      <c r="M2738" s="14" t="str">
        <f>IFERROR(MID(Table1[[#This Row],[price]],SEARCH("¹",Table1[[#This Row],[price]])+1, 10), MID(Table1[[#This Row],[price]],SEARCH("Rs. ",Table1[[#This Row],[price]])+4, 10))</f>
        <v>999</v>
      </c>
      <c r="N2738" s="6" t="str">
        <f>IF(ISNUMBER(SEARCH("Men", Table1[[#This Row],[name]])), "Men", "Women")</f>
        <v>Women</v>
      </c>
      <c r="O2738" s="6"/>
      <c r="P2738" s="6"/>
    </row>
    <row r="2739" spans="1:16" ht="19.8" customHeight="1" x14ac:dyDescent="0.3">
      <c r="A2739" t="s">
        <v>7883</v>
      </c>
      <c r="B2739" t="s">
        <v>7884</v>
      </c>
      <c r="C2739" t="s">
        <v>932</v>
      </c>
      <c r="D2739" t="s">
        <v>300</v>
      </c>
      <c r="E2739" s="1" t="s">
        <v>7886</v>
      </c>
      <c r="F2739" s="1" t="s">
        <v>7887</v>
      </c>
      <c r="G2739" s="1" t="s">
        <v>9765</v>
      </c>
      <c r="H2739" t="s">
        <v>1241</v>
      </c>
      <c r="I2739" s="10" t="str">
        <f>IFERROR(LEFT(Table1[[#This Row],[ratingOld]],SEARCH("|", Table1[[#This Row],[ratingOld]])-2), AVERAGE(Table1[Ratings]))</f>
        <v>3.9</v>
      </c>
      <c r="J2739" s="1" t="str">
        <f>IF(Table1[[#This Row],[numBuyers]]&lt;&gt;"None",LEFT(Table1[[#This Row],[numBuyers]],SEARCH(" ",Table1[[#This Row],[numBuyers]])-1), "None")</f>
        <v>5.6k</v>
      </c>
      <c r="K2739" s="1" t="str">
        <f>IFERROR(LEFT(Table1[[#This Row],[Column1]],SEARCH("k", Table1[[#This Row],[Column1]])-1), 0)</f>
        <v>5.6</v>
      </c>
      <c r="L2739" s="16">
        <f>IF(Table1[[#This Row],[Column2]]=0, Table1[[#This Row],[Column1]], Table1[[#This Row],[Column2]]*1000)</f>
        <v>5600</v>
      </c>
      <c r="M2739" s="14" t="str">
        <f>IFERROR(MID(Table1[[#This Row],[price]],SEARCH("¹",Table1[[#This Row],[price]])+1, 10), MID(Table1[[#This Row],[price]],SEARCH("Rs. ",Table1[[#This Row],[price]])+4, 10))</f>
        <v>759</v>
      </c>
      <c r="N2739" s="6" t="str">
        <f>IF(ISNUMBER(SEARCH("Men", Table1[[#This Row],[name]])), "Men", "Women")</f>
        <v>Men</v>
      </c>
      <c r="O2739" s="6"/>
      <c r="P2739" s="6"/>
    </row>
    <row r="2740" spans="1:16" ht="19.8" customHeight="1" x14ac:dyDescent="0.3">
      <c r="A2740" t="s">
        <v>1995</v>
      </c>
      <c r="B2740" t="s">
        <v>9766</v>
      </c>
      <c r="C2740" t="s">
        <v>7470</v>
      </c>
      <c r="D2740" t="s">
        <v>18</v>
      </c>
      <c r="E2740" s="1" t="s">
        <v>9767</v>
      </c>
      <c r="F2740" t="s">
        <v>21</v>
      </c>
      <c r="G2740" s="1" t="s">
        <v>9768</v>
      </c>
      <c r="H2740" t="s">
        <v>4384</v>
      </c>
      <c r="I2740" s="10" t="str">
        <f>IFERROR(LEFT(Table1[[#This Row],[ratingOld]],SEARCH("|", Table1[[#This Row],[ratingOld]])-2), AVERAGE(Table1[Ratings]))</f>
        <v>4.4</v>
      </c>
      <c r="J2740" s="1" t="str">
        <f>IF(Table1[[#This Row],[numBuyers]]&lt;&gt;"None",LEFT(Table1[[#This Row],[numBuyers]],SEARCH(" ",Table1[[#This Row],[numBuyers]])-1), "None")</f>
        <v>7.8k</v>
      </c>
      <c r="K2740" s="1" t="str">
        <f>IFERROR(LEFT(Table1[[#This Row],[Column1]],SEARCH("k", Table1[[#This Row],[Column1]])-1), 0)</f>
        <v>7.8</v>
      </c>
      <c r="L2740" s="16">
        <f>IF(Table1[[#This Row],[Column2]]=0, Table1[[#This Row],[Column1]], Table1[[#This Row],[Column2]]*1000)</f>
        <v>7800</v>
      </c>
      <c r="M2740" s="14" t="str">
        <f>IFERROR(MID(Table1[[#This Row],[price]],SEARCH("¹",Table1[[#This Row],[price]])+1, 10), MID(Table1[[#This Row],[price]],SEARCH("Rs. ",Table1[[#This Row],[price]])+4, 10))</f>
        <v>156</v>
      </c>
      <c r="N2740" s="6" t="str">
        <f>IF(ISNUMBER(SEARCH("Men", Table1[[#This Row],[name]])), "Men", "Women")</f>
        <v>Women</v>
      </c>
      <c r="O2740" s="6"/>
      <c r="P2740" s="6"/>
    </row>
    <row r="2741" spans="1:16" ht="19.8" customHeight="1" x14ac:dyDescent="0.3">
      <c r="A2741" t="s">
        <v>9769</v>
      </c>
      <c r="B2741" t="s">
        <v>9770</v>
      </c>
      <c r="C2741" t="s">
        <v>3178</v>
      </c>
      <c r="D2741" t="s">
        <v>235</v>
      </c>
      <c r="E2741" s="1" t="s">
        <v>9771</v>
      </c>
      <c r="F2741" s="1" t="s">
        <v>9772</v>
      </c>
      <c r="G2741" s="1" t="s">
        <v>9773</v>
      </c>
      <c r="H2741" t="s">
        <v>2917</v>
      </c>
      <c r="I2741" s="10" t="str">
        <f>IFERROR(LEFT(Table1[[#This Row],[ratingOld]],SEARCH("|", Table1[[#This Row],[ratingOld]])-2), AVERAGE(Table1[Ratings]))</f>
        <v>3.6</v>
      </c>
      <c r="J2741" s="1" t="str">
        <f>IF(Table1[[#This Row],[numBuyers]]&lt;&gt;"None",LEFT(Table1[[#This Row],[numBuyers]],SEARCH(" ",Table1[[#This Row],[numBuyers]])-1), "None")</f>
        <v>50</v>
      </c>
      <c r="K2741" s="1">
        <f>IFERROR(LEFT(Table1[[#This Row],[Column1]],SEARCH("k", Table1[[#This Row],[Column1]])-1), 0)</f>
        <v>0</v>
      </c>
      <c r="L2741" s="16" t="str">
        <f>IF(Table1[[#This Row],[Column2]]=0, Table1[[#This Row],[Column1]], Table1[[#This Row],[Column2]]*1000)</f>
        <v>50</v>
      </c>
      <c r="M2741" s="14" t="str">
        <f>IFERROR(MID(Table1[[#This Row],[price]],SEARCH("¹",Table1[[#This Row],[price]])+1, 10), MID(Table1[[#This Row],[price]],SEARCH("Rs. ",Table1[[#This Row],[price]])+4, 10))</f>
        <v>2239</v>
      </c>
      <c r="N2741" s="6" t="str">
        <f>IF(ISNUMBER(SEARCH("Men", Table1[[#This Row],[name]])), "Men", "Women")</f>
        <v>Women</v>
      </c>
      <c r="O2741" s="6"/>
      <c r="P2741" s="6"/>
    </row>
    <row r="2742" spans="1:16" ht="19.8" customHeight="1" x14ac:dyDescent="0.3">
      <c r="A2742" t="s">
        <v>85</v>
      </c>
      <c r="B2742" t="s">
        <v>9774</v>
      </c>
      <c r="C2742" t="s">
        <v>4713</v>
      </c>
      <c r="D2742" t="s">
        <v>230</v>
      </c>
      <c r="E2742" s="1" t="s">
        <v>9775</v>
      </c>
      <c r="F2742" s="1" t="s">
        <v>130</v>
      </c>
      <c r="G2742" s="1" t="s">
        <v>9776</v>
      </c>
      <c r="H2742" t="s">
        <v>5781</v>
      </c>
      <c r="I2742" s="10" t="str">
        <f>IFERROR(LEFT(Table1[[#This Row],[ratingOld]],SEARCH("|", Table1[[#This Row],[ratingOld]])-2), AVERAGE(Table1[Ratings]))</f>
        <v>4.5</v>
      </c>
      <c r="J2742" s="1" t="str">
        <f>IF(Table1[[#This Row],[numBuyers]]&lt;&gt;"None",LEFT(Table1[[#This Row],[numBuyers]],SEARCH(" ",Table1[[#This Row],[numBuyers]])-1), "None")</f>
        <v>160</v>
      </c>
      <c r="K2742" s="1">
        <f>IFERROR(LEFT(Table1[[#This Row],[Column1]],SEARCH("k", Table1[[#This Row],[Column1]])-1), 0)</f>
        <v>0</v>
      </c>
      <c r="L2742" s="16" t="str">
        <f>IF(Table1[[#This Row],[Column2]]=0, Table1[[#This Row],[Column1]], Table1[[#This Row],[Column2]]*1000)</f>
        <v>160</v>
      </c>
      <c r="M2742" s="14" t="str">
        <f>IFERROR(MID(Table1[[#This Row],[price]],SEARCH("¹",Table1[[#This Row],[price]])+1, 10), MID(Table1[[#This Row],[price]],SEARCH("Rs. ",Table1[[#This Row],[price]])+4, 10))</f>
        <v>1374</v>
      </c>
      <c r="N2742" s="6" t="str">
        <f>IF(ISNUMBER(SEARCH("Men", Table1[[#This Row],[name]])), "Men", "Women")</f>
        <v>Men</v>
      </c>
      <c r="O2742" s="6"/>
      <c r="P2742" s="6"/>
    </row>
    <row r="2743" spans="1:16" ht="19.8" customHeight="1" x14ac:dyDescent="0.3">
      <c r="A2743" t="s">
        <v>8071</v>
      </c>
      <c r="B2743" t="s">
        <v>9777</v>
      </c>
      <c r="C2743" t="s">
        <v>3993</v>
      </c>
      <c r="D2743" t="s">
        <v>88</v>
      </c>
      <c r="E2743" s="1" t="s">
        <v>9778</v>
      </c>
      <c r="F2743" s="1" t="s">
        <v>1511</v>
      </c>
      <c r="G2743" s="1" t="s">
        <v>293</v>
      </c>
      <c r="H2743" t="s">
        <v>294</v>
      </c>
      <c r="I2743" s="10" t="str">
        <f>IFERROR(LEFT(Table1[[#This Row],[ratingOld]],SEARCH("|", Table1[[#This Row],[ratingOld]])-2), AVERAGE(Table1[Ratings]))</f>
        <v>4.1</v>
      </c>
      <c r="J2743" s="1" t="str">
        <f>IF(Table1[[#This Row],[numBuyers]]&lt;&gt;"None",LEFT(Table1[[#This Row],[numBuyers]],SEARCH(" ",Table1[[#This Row],[numBuyers]])-1), "None")</f>
        <v>28</v>
      </c>
      <c r="K2743" s="1">
        <f>IFERROR(LEFT(Table1[[#This Row],[Column1]],SEARCH("k", Table1[[#This Row],[Column1]])-1), 0)</f>
        <v>0</v>
      </c>
      <c r="L2743" s="16" t="str">
        <f>IF(Table1[[#This Row],[Column2]]=0, Table1[[#This Row],[Column1]], Table1[[#This Row],[Column2]]*1000)</f>
        <v>28</v>
      </c>
      <c r="M2743" s="14" t="str">
        <f>IFERROR(MID(Table1[[#This Row],[price]],SEARCH("¹",Table1[[#This Row],[price]])+1, 10), MID(Table1[[#This Row],[price]],SEARCH("Rs. ",Table1[[#This Row],[price]])+4, 10))</f>
        <v>659</v>
      </c>
      <c r="N2743" s="6" t="str">
        <f>IF(ISNUMBER(SEARCH("Men", Table1[[#This Row],[name]])), "Men", "Women")</f>
        <v>Men</v>
      </c>
      <c r="O2743" s="6"/>
      <c r="P2743" s="6"/>
    </row>
    <row r="2744" spans="1:16" ht="19.8" customHeight="1" x14ac:dyDescent="0.3">
      <c r="A2744" t="s">
        <v>8065</v>
      </c>
      <c r="B2744" t="s">
        <v>9779</v>
      </c>
      <c r="C2744" t="s">
        <v>9780</v>
      </c>
      <c r="D2744" t="s">
        <v>1387</v>
      </c>
      <c r="E2744" s="1" t="s">
        <v>9781</v>
      </c>
      <c r="F2744" t="s">
        <v>3237</v>
      </c>
      <c r="G2744" s="1" t="s">
        <v>9782</v>
      </c>
      <c r="H2744" t="s">
        <v>9001</v>
      </c>
      <c r="I2744" s="10" t="str">
        <f>IFERROR(LEFT(Table1[[#This Row],[ratingOld]],SEARCH("|", Table1[[#This Row],[ratingOld]])-2), AVERAGE(Table1[Ratings]))</f>
        <v>4</v>
      </c>
      <c r="J2744" s="1" t="str">
        <f>IF(Table1[[#This Row],[numBuyers]]&lt;&gt;"None",LEFT(Table1[[#This Row],[numBuyers]],SEARCH(" ",Table1[[#This Row],[numBuyers]])-1), "None")</f>
        <v>420</v>
      </c>
      <c r="K2744" s="1">
        <f>IFERROR(LEFT(Table1[[#This Row],[Column1]],SEARCH("k", Table1[[#This Row],[Column1]])-1), 0)</f>
        <v>0</v>
      </c>
      <c r="L2744" s="16" t="str">
        <f>IF(Table1[[#This Row],[Column2]]=0, Table1[[#This Row],[Column1]], Table1[[#This Row],[Column2]]*1000)</f>
        <v>420</v>
      </c>
      <c r="M2744" s="14" t="str">
        <f>IFERROR(MID(Table1[[#This Row],[price]],SEARCH("¹",Table1[[#This Row],[price]])+1, 10), MID(Table1[[#This Row],[price]],SEARCH("Rs. ",Table1[[#This Row],[price]])+4, 10))</f>
        <v>265</v>
      </c>
      <c r="N2744" s="6" t="str">
        <f>IF(ISNUMBER(SEARCH("Men", Table1[[#This Row],[name]])), "Men", "Women")</f>
        <v>Men</v>
      </c>
      <c r="O2744" s="6"/>
      <c r="P2744" s="6"/>
    </row>
    <row r="2745" spans="1:16" ht="19.8" customHeight="1" x14ac:dyDescent="0.3">
      <c r="A2745" t="s">
        <v>7796</v>
      </c>
      <c r="B2745" t="s">
        <v>9783</v>
      </c>
      <c r="C2745" t="s">
        <v>7798</v>
      </c>
      <c r="D2745" t="s">
        <v>88</v>
      </c>
      <c r="E2745" s="1" t="s">
        <v>9784</v>
      </c>
      <c r="F2745" s="1" t="s">
        <v>9785</v>
      </c>
      <c r="G2745" s="1" t="s">
        <v>2707</v>
      </c>
      <c r="H2745" t="s">
        <v>2708</v>
      </c>
      <c r="I2745" s="10" t="str">
        <f>IFERROR(LEFT(Table1[[#This Row],[ratingOld]],SEARCH("|", Table1[[#This Row],[ratingOld]])-2), AVERAGE(Table1[Ratings]))</f>
        <v>4.1</v>
      </c>
      <c r="J2745" s="1" t="str">
        <f>IF(Table1[[#This Row],[numBuyers]]&lt;&gt;"None",LEFT(Table1[[#This Row],[numBuyers]],SEARCH(" ",Table1[[#This Row],[numBuyers]])-1), "None")</f>
        <v>536</v>
      </c>
      <c r="K2745" s="1">
        <f>IFERROR(LEFT(Table1[[#This Row],[Column1]],SEARCH("k", Table1[[#This Row],[Column1]])-1), 0)</f>
        <v>0</v>
      </c>
      <c r="L2745" s="16" t="str">
        <f>IF(Table1[[#This Row],[Column2]]=0, Table1[[#This Row],[Column1]], Table1[[#This Row],[Column2]]*1000)</f>
        <v>536</v>
      </c>
      <c r="M2745" s="14" t="str">
        <f>IFERROR(MID(Table1[[#This Row],[price]],SEARCH("¹",Table1[[#This Row],[price]])+1, 10), MID(Table1[[#This Row],[price]],SEARCH("Rs. ",Table1[[#This Row],[price]])+4, 10))</f>
        <v>1634</v>
      </c>
      <c r="N2745" s="6" t="str">
        <f>IF(ISNUMBER(SEARCH("Men", Table1[[#This Row],[name]])), "Men", "Women")</f>
        <v>Women</v>
      </c>
      <c r="O2745" s="6"/>
      <c r="P2745" s="6"/>
    </row>
    <row r="2746" spans="1:16" ht="19.8" customHeight="1" x14ac:dyDescent="0.3">
      <c r="A2746" t="s">
        <v>9317</v>
      </c>
      <c r="B2746" t="s">
        <v>9786</v>
      </c>
      <c r="C2746" t="s">
        <v>7822</v>
      </c>
      <c r="D2746" t="s">
        <v>88</v>
      </c>
      <c r="E2746" s="1" t="s">
        <v>9787</v>
      </c>
      <c r="F2746" s="1" t="s">
        <v>9788</v>
      </c>
      <c r="G2746" s="1" t="s">
        <v>9789</v>
      </c>
      <c r="H2746" t="s">
        <v>2460</v>
      </c>
      <c r="I2746" s="10" t="str">
        <f>IFERROR(LEFT(Table1[[#This Row],[ratingOld]],SEARCH("|", Table1[[#This Row],[ratingOld]])-2), AVERAGE(Table1[Ratings]))</f>
        <v>4.3</v>
      </c>
      <c r="J2746" s="1" t="str">
        <f>IF(Table1[[#This Row],[numBuyers]]&lt;&gt;"None",LEFT(Table1[[#This Row],[numBuyers]],SEARCH(" ",Table1[[#This Row],[numBuyers]])-1), "None")</f>
        <v>239</v>
      </c>
      <c r="K2746" s="1">
        <f>IFERROR(LEFT(Table1[[#This Row],[Column1]],SEARCH("k", Table1[[#This Row],[Column1]])-1), 0)</f>
        <v>0</v>
      </c>
      <c r="L2746" s="16" t="str">
        <f>IF(Table1[[#This Row],[Column2]]=0, Table1[[#This Row],[Column1]], Table1[[#This Row],[Column2]]*1000)</f>
        <v>239</v>
      </c>
      <c r="M2746" s="14" t="str">
        <f>IFERROR(MID(Table1[[#This Row],[price]],SEARCH("¹",Table1[[#This Row],[price]])+1, 10), MID(Table1[[#This Row],[price]],SEARCH("Rs. ",Table1[[#This Row],[price]])+4, 10))</f>
        <v>1469</v>
      </c>
      <c r="N2746" s="6" t="str">
        <f>IF(ISNUMBER(SEARCH("Men", Table1[[#This Row],[name]])), "Men", "Women")</f>
        <v>Women</v>
      </c>
      <c r="O2746" s="6"/>
      <c r="P2746" s="6"/>
    </row>
    <row r="2747" spans="1:16" ht="19.8" customHeight="1" x14ac:dyDescent="0.3">
      <c r="A2747" t="s">
        <v>9790</v>
      </c>
      <c r="B2747" t="s">
        <v>9791</v>
      </c>
      <c r="C2747" t="s">
        <v>2335</v>
      </c>
      <c r="D2747" t="s">
        <v>9389</v>
      </c>
      <c r="E2747" s="1" t="s">
        <v>9792</v>
      </c>
      <c r="F2747" t="s">
        <v>1364</v>
      </c>
      <c r="G2747" s="1" t="s">
        <v>9793</v>
      </c>
      <c r="H2747" t="s">
        <v>1853</v>
      </c>
      <c r="I2747" s="10" t="str">
        <f>IFERROR(LEFT(Table1[[#This Row],[ratingOld]],SEARCH("|", Table1[[#This Row],[ratingOld]])-2), AVERAGE(Table1[Ratings]))</f>
        <v>2.9</v>
      </c>
      <c r="J2747" s="1" t="str">
        <f>IF(Table1[[#This Row],[numBuyers]]&lt;&gt;"None",LEFT(Table1[[#This Row],[numBuyers]],SEARCH(" ",Table1[[#This Row],[numBuyers]])-1), "None")</f>
        <v>217</v>
      </c>
      <c r="K2747" s="1">
        <f>IFERROR(LEFT(Table1[[#This Row],[Column1]],SEARCH("k", Table1[[#This Row],[Column1]])-1), 0)</f>
        <v>0</v>
      </c>
      <c r="L2747" s="16" t="str">
        <f>IF(Table1[[#This Row],[Column2]]=0, Table1[[#This Row],[Column1]], Table1[[#This Row],[Column2]]*1000)</f>
        <v>217</v>
      </c>
      <c r="M2747" s="14" t="str">
        <f>IFERROR(MID(Table1[[#This Row],[price]],SEARCH("¹",Table1[[#This Row],[price]])+1, 10), MID(Table1[[#This Row],[price]],SEARCH("Rs. ",Table1[[#This Row],[price]])+4, 10))</f>
        <v>519</v>
      </c>
      <c r="N2747" s="6" t="str">
        <f>IF(ISNUMBER(SEARCH("Men", Table1[[#This Row],[name]])), "Men", "Women")</f>
        <v>Men</v>
      </c>
      <c r="O2747" s="6"/>
      <c r="P2747" s="6"/>
    </row>
    <row r="2748" spans="1:16" ht="19.8" customHeight="1" x14ac:dyDescent="0.3">
      <c r="A2748" t="s">
        <v>989</v>
      </c>
      <c r="B2748" t="s">
        <v>2130</v>
      </c>
      <c r="C2748" t="s">
        <v>2131</v>
      </c>
      <c r="D2748" t="s">
        <v>1578</v>
      </c>
      <c r="E2748" t="s">
        <v>2132</v>
      </c>
      <c r="F2748" t="s">
        <v>2133</v>
      </c>
      <c r="G2748" s="1" t="s">
        <v>2134</v>
      </c>
      <c r="H2748" t="s">
        <v>443</v>
      </c>
      <c r="I2748" s="10" t="str">
        <f>IFERROR(LEFT(Table1[[#This Row],[ratingOld]],SEARCH("|", Table1[[#This Row],[ratingOld]])-2), AVERAGE(Table1[Ratings]))</f>
        <v>4.4</v>
      </c>
      <c r="J2748" s="1" t="str">
        <f>IF(Table1[[#This Row],[numBuyers]]&lt;&gt;"None",LEFT(Table1[[#This Row],[numBuyers]],SEARCH(" ",Table1[[#This Row],[numBuyers]])-1), "None")</f>
        <v>3.3k</v>
      </c>
      <c r="K2748" s="1" t="str">
        <f>IFERROR(LEFT(Table1[[#This Row],[Column1]],SEARCH("k", Table1[[#This Row],[Column1]])-1), 0)</f>
        <v>3.3</v>
      </c>
      <c r="L2748" s="16">
        <f>IF(Table1[[#This Row],[Column2]]=0, Table1[[#This Row],[Column1]], Table1[[#This Row],[Column2]]*1000)</f>
        <v>3300</v>
      </c>
      <c r="M2748" s="14" t="str">
        <f>IFERROR(MID(Table1[[#This Row],[price]],SEARCH("¹",Table1[[#This Row],[price]])+1, 10), MID(Table1[[#This Row],[price]],SEARCH("Rs. ",Table1[[#This Row],[price]])+4, 10))</f>
        <v>1011</v>
      </c>
      <c r="N2748" s="6" t="str">
        <f>IF(ISNUMBER(SEARCH("Men", Table1[[#This Row],[name]])), "Men", "Women")</f>
        <v>Women</v>
      </c>
      <c r="O2748" s="6"/>
      <c r="P2748" s="6"/>
    </row>
    <row r="2749" spans="1:16" ht="19.8" customHeight="1" x14ac:dyDescent="0.3">
      <c r="A2749" t="s">
        <v>651</v>
      </c>
      <c r="B2749" t="s">
        <v>2135</v>
      </c>
      <c r="C2749" t="s">
        <v>2136</v>
      </c>
      <c r="D2749" t="s">
        <v>526</v>
      </c>
      <c r="E2749" t="s">
        <v>2137</v>
      </c>
      <c r="F2749" t="s">
        <v>21</v>
      </c>
      <c r="G2749" s="1" t="s">
        <v>2138</v>
      </c>
      <c r="H2749" t="s">
        <v>2139</v>
      </c>
      <c r="I2749" s="10" t="str">
        <f>IFERROR(LEFT(Table1[[#This Row],[ratingOld]],SEARCH("|", Table1[[#This Row],[ratingOld]])-2), AVERAGE(Table1[Ratings]))</f>
        <v>4.5</v>
      </c>
      <c r="J2749" s="1" t="str">
        <f>IF(Table1[[#This Row],[numBuyers]]&lt;&gt;"None",LEFT(Table1[[#This Row],[numBuyers]],SEARCH(" ",Table1[[#This Row],[numBuyers]])-1), "None")</f>
        <v>19.5k</v>
      </c>
      <c r="K2749" s="1" t="str">
        <f>IFERROR(LEFT(Table1[[#This Row],[Column1]],SEARCH("k", Table1[[#This Row],[Column1]])-1), 0)</f>
        <v>19.5</v>
      </c>
      <c r="L2749" s="16">
        <f>IF(Table1[[#This Row],[Column2]]=0, Table1[[#This Row],[Column1]], Table1[[#This Row],[Column2]]*1000)</f>
        <v>19500</v>
      </c>
      <c r="M2749" s="14" t="str">
        <f>IFERROR(MID(Table1[[#This Row],[price]],SEARCH("¹",Table1[[#This Row],[price]])+1, 10), MID(Table1[[#This Row],[price]],SEARCH("Rs. ",Table1[[#This Row],[price]])+4, 10))</f>
        <v>143</v>
      </c>
      <c r="N2749" s="6" t="str">
        <f>IF(ISNUMBER(SEARCH("Men", Table1[[#This Row],[name]])), "Men", "Women")</f>
        <v>Women</v>
      </c>
      <c r="O2749" s="6"/>
      <c r="P2749" s="6"/>
    </row>
    <row r="2750" spans="1:16" ht="19.8" customHeight="1" x14ac:dyDescent="0.3">
      <c r="A2750" t="s">
        <v>104</v>
      </c>
      <c r="B2750" t="s">
        <v>9794</v>
      </c>
      <c r="C2750" t="s">
        <v>52</v>
      </c>
      <c r="D2750" t="s">
        <v>436</v>
      </c>
      <c r="E2750" s="1" t="s">
        <v>9795</v>
      </c>
      <c r="F2750" s="1" t="s">
        <v>9796</v>
      </c>
      <c r="G2750" s="1" t="s">
        <v>9797</v>
      </c>
      <c r="H2750" t="s">
        <v>4719</v>
      </c>
      <c r="I2750" s="10" t="str">
        <f>IFERROR(LEFT(Table1[[#This Row],[ratingOld]],SEARCH("|", Table1[[#This Row],[ratingOld]])-2), AVERAGE(Table1[Ratings]))</f>
        <v>3.7</v>
      </c>
      <c r="J2750" s="1" t="str">
        <f>IF(Table1[[#This Row],[numBuyers]]&lt;&gt;"None",LEFT(Table1[[#This Row],[numBuyers]],SEARCH(" ",Table1[[#This Row],[numBuyers]])-1), "None")</f>
        <v>68</v>
      </c>
      <c r="K2750" s="1">
        <f>IFERROR(LEFT(Table1[[#This Row],[Column1]],SEARCH("k", Table1[[#This Row],[Column1]])-1), 0)</f>
        <v>0</v>
      </c>
      <c r="L2750" s="16" t="str">
        <f>IF(Table1[[#This Row],[Column2]]=0, Table1[[#This Row],[Column1]], Table1[[#This Row],[Column2]]*1000)</f>
        <v>68</v>
      </c>
      <c r="M2750" s="14" t="str">
        <f>IFERROR(MID(Table1[[#This Row],[price]],SEARCH("¹",Table1[[#This Row],[price]])+1, 10), MID(Table1[[#This Row],[price]],SEARCH("Rs. ",Table1[[#This Row],[price]])+4, 10))</f>
        <v>1999</v>
      </c>
      <c r="N2750" s="6" t="str">
        <f>IF(ISNUMBER(SEARCH("Men", Table1[[#This Row],[name]])), "Men", "Women")</f>
        <v>Men</v>
      </c>
      <c r="O2750" s="6"/>
      <c r="P2750" s="6"/>
    </row>
    <row r="2751" spans="1:16" ht="19.8" customHeight="1" x14ac:dyDescent="0.3">
      <c r="A2751" t="s">
        <v>35</v>
      </c>
      <c r="B2751" t="s">
        <v>2140</v>
      </c>
      <c r="C2751" t="s">
        <v>392</v>
      </c>
      <c r="D2751" t="s">
        <v>393</v>
      </c>
      <c r="E2751" t="s">
        <v>26</v>
      </c>
      <c r="F2751" t="s">
        <v>21</v>
      </c>
      <c r="G2751" s="1" t="s">
        <v>9798</v>
      </c>
      <c r="H2751" t="s">
        <v>9799</v>
      </c>
      <c r="I2751" s="10" t="str">
        <f>IFERROR(LEFT(Table1[[#This Row],[ratingOld]],SEARCH("|", Table1[[#This Row],[ratingOld]])-2), AVERAGE(Table1[Ratings]))</f>
        <v>3.8</v>
      </c>
      <c r="J2751" s="1" t="str">
        <f>IF(Table1[[#This Row],[numBuyers]]&lt;&gt;"None",LEFT(Table1[[#This Row],[numBuyers]],SEARCH(" ",Table1[[#This Row],[numBuyers]])-1), "None")</f>
        <v>768</v>
      </c>
      <c r="K2751" s="1">
        <f>IFERROR(LEFT(Table1[[#This Row],[Column1]],SEARCH("k", Table1[[#This Row],[Column1]])-1), 0)</f>
        <v>0</v>
      </c>
      <c r="L2751" s="16" t="str">
        <f>IF(Table1[[#This Row],[Column2]]=0, Table1[[#This Row],[Column1]], Table1[[#This Row],[Column2]]*1000)</f>
        <v>768</v>
      </c>
      <c r="M2751" s="14" t="str">
        <f>IFERROR(MID(Table1[[#This Row],[price]],SEARCH("¹",Table1[[#This Row],[price]])+1, 10), MID(Table1[[#This Row],[price]],SEARCH("Rs. ",Table1[[#This Row],[price]])+4, 10))</f>
        <v>799</v>
      </c>
      <c r="N2751" s="6" t="str">
        <f>IF(ISNUMBER(SEARCH("Men", Table1[[#This Row],[name]])), "Men", "Women")</f>
        <v>Women</v>
      </c>
      <c r="O2751" s="6"/>
      <c r="P2751" s="6"/>
    </row>
    <row r="2752" spans="1:16" ht="19.8" customHeight="1" x14ac:dyDescent="0.3">
      <c r="A2752" t="s">
        <v>35</v>
      </c>
      <c r="B2752" t="s">
        <v>2156</v>
      </c>
      <c r="C2752" t="s">
        <v>52</v>
      </c>
      <c r="D2752" t="s">
        <v>53</v>
      </c>
      <c r="E2752" t="s">
        <v>26</v>
      </c>
      <c r="F2752" t="s">
        <v>21</v>
      </c>
      <c r="G2752" s="1" t="s">
        <v>2157</v>
      </c>
      <c r="H2752" t="s">
        <v>506</v>
      </c>
      <c r="I2752" s="10" t="str">
        <f>IFERROR(LEFT(Table1[[#This Row],[ratingOld]],SEARCH("|", Table1[[#This Row],[ratingOld]])-2), AVERAGE(Table1[Ratings]))</f>
        <v>4.1</v>
      </c>
      <c r="J2752" s="1" t="str">
        <f>IF(Table1[[#This Row],[numBuyers]]&lt;&gt;"None",LEFT(Table1[[#This Row],[numBuyers]],SEARCH(" ",Table1[[#This Row],[numBuyers]])-1), "None")</f>
        <v>2.9k</v>
      </c>
      <c r="K2752" s="1" t="str">
        <f>IFERROR(LEFT(Table1[[#This Row],[Column1]],SEARCH("k", Table1[[#This Row],[Column1]])-1), 0)</f>
        <v>2.9</v>
      </c>
      <c r="L2752" s="16">
        <f>IF(Table1[[#This Row],[Column2]]=0, Table1[[#This Row],[Column1]], Table1[[#This Row],[Column2]]*1000)</f>
        <v>2900</v>
      </c>
      <c r="M2752" s="14" t="str">
        <f>IFERROR(MID(Table1[[#This Row],[price]],SEARCH("¹",Table1[[#This Row],[price]])+1, 10), MID(Table1[[#This Row],[price]],SEARCH("Rs. ",Table1[[#This Row],[price]])+4, 10))</f>
        <v>1999</v>
      </c>
      <c r="N2752" s="6" t="str">
        <f>IF(ISNUMBER(SEARCH("Men", Table1[[#This Row],[name]])), "Men", "Women")</f>
        <v>Women</v>
      </c>
      <c r="O2752" s="6"/>
      <c r="P2752" s="6"/>
    </row>
    <row r="2753" spans="1:16" ht="19.8" customHeight="1" x14ac:dyDescent="0.3">
      <c r="A2753" t="s">
        <v>29</v>
      </c>
      <c r="B2753" t="s">
        <v>2161</v>
      </c>
      <c r="C2753" t="s">
        <v>926</v>
      </c>
      <c r="D2753" t="s">
        <v>178</v>
      </c>
      <c r="E2753" t="s">
        <v>26</v>
      </c>
      <c r="F2753" t="s">
        <v>21</v>
      </c>
      <c r="G2753" s="1" t="s">
        <v>2162</v>
      </c>
      <c r="H2753" t="s">
        <v>2163</v>
      </c>
      <c r="I2753" s="10" t="str">
        <f>IFERROR(LEFT(Table1[[#This Row],[ratingOld]],SEARCH("|", Table1[[#This Row],[ratingOld]])-2), AVERAGE(Table1[Ratings]))</f>
        <v>4.1</v>
      </c>
      <c r="J2753" s="1" t="str">
        <f>IF(Table1[[#This Row],[numBuyers]]&lt;&gt;"None",LEFT(Table1[[#This Row],[numBuyers]],SEARCH(" ",Table1[[#This Row],[numBuyers]])-1), "None")</f>
        <v>162</v>
      </c>
      <c r="K2753" s="1">
        <f>IFERROR(LEFT(Table1[[#This Row],[Column1]],SEARCH("k", Table1[[#This Row],[Column1]])-1), 0)</f>
        <v>0</v>
      </c>
      <c r="L2753" s="16" t="str">
        <f>IF(Table1[[#This Row],[Column2]]=0, Table1[[#This Row],[Column1]], Table1[[#This Row],[Column2]]*1000)</f>
        <v>162</v>
      </c>
      <c r="M2753" s="14" t="str">
        <f>IFERROR(MID(Table1[[#This Row],[price]],SEARCH("¹",Table1[[#This Row],[price]])+1, 10), MID(Table1[[#This Row],[price]],SEARCH("Rs. ",Table1[[#This Row],[price]])+4, 10))</f>
        <v>699</v>
      </c>
      <c r="N2753" s="6" t="str">
        <f>IF(ISNUMBER(SEARCH("Men", Table1[[#This Row],[name]])), "Men", "Women")</f>
        <v>Women</v>
      </c>
      <c r="O2753" s="6"/>
      <c r="P2753" s="6"/>
    </row>
    <row r="2754" spans="1:16" ht="19.8" customHeight="1" x14ac:dyDescent="0.3">
      <c r="A2754" t="s">
        <v>9800</v>
      </c>
      <c r="B2754" t="s">
        <v>9801</v>
      </c>
      <c r="C2754" t="s">
        <v>926</v>
      </c>
      <c r="D2754" t="s">
        <v>106</v>
      </c>
      <c r="E2754" t="s">
        <v>9802</v>
      </c>
      <c r="F2754" t="s">
        <v>3237</v>
      </c>
      <c r="G2754" s="1" t="s">
        <v>3427</v>
      </c>
      <c r="H2754" t="s">
        <v>110</v>
      </c>
      <c r="I2754" s="10" t="str">
        <f>IFERROR(LEFT(Table1[[#This Row],[ratingOld]],SEARCH("|", Table1[[#This Row],[ratingOld]])-2), AVERAGE(Table1[Ratings]))</f>
        <v>4.5</v>
      </c>
      <c r="J2754" s="1" t="str">
        <f>IF(Table1[[#This Row],[numBuyers]]&lt;&gt;"None",LEFT(Table1[[#This Row],[numBuyers]],SEARCH(" ",Table1[[#This Row],[numBuyers]])-1), "None")</f>
        <v>1.3k</v>
      </c>
      <c r="K2754" s="1" t="str">
        <f>IFERROR(LEFT(Table1[[#This Row],[Column1]],SEARCH("k", Table1[[#This Row],[Column1]])-1), 0)</f>
        <v>1.3</v>
      </c>
      <c r="L2754" s="16">
        <f>IF(Table1[[#This Row],[Column2]]=0, Table1[[#This Row],[Column1]], Table1[[#This Row],[Column2]]*1000)</f>
        <v>1300</v>
      </c>
      <c r="M2754" s="14" t="str">
        <f>IFERROR(MID(Table1[[#This Row],[price]],SEARCH("¹",Table1[[#This Row],[price]])+1, 10), MID(Table1[[#This Row],[price]],SEARCH("Rs. ",Table1[[#This Row],[price]])+4, 10))</f>
        <v>699</v>
      </c>
      <c r="N2754" s="6" t="str">
        <f>IF(ISNUMBER(SEARCH("Men", Table1[[#This Row],[name]])), "Men", "Women")</f>
        <v>Men</v>
      </c>
      <c r="O2754" s="6"/>
      <c r="P2754" s="6"/>
    </row>
    <row r="2755" spans="1:16" ht="19.8" customHeight="1" x14ac:dyDescent="0.3">
      <c r="A2755" t="s">
        <v>133</v>
      </c>
      <c r="B2755" t="s">
        <v>9803</v>
      </c>
      <c r="C2755" t="s">
        <v>624</v>
      </c>
      <c r="D2755" t="s">
        <v>306</v>
      </c>
      <c r="E2755" s="1" t="s">
        <v>9804</v>
      </c>
      <c r="F2755" s="1" t="s">
        <v>9805</v>
      </c>
      <c r="G2755" s="1" t="s">
        <v>9806</v>
      </c>
      <c r="H2755" t="s">
        <v>3996</v>
      </c>
      <c r="I2755" s="10" t="str">
        <f>IFERROR(LEFT(Table1[[#This Row],[ratingOld]],SEARCH("|", Table1[[#This Row],[ratingOld]])-2), AVERAGE(Table1[Ratings]))</f>
        <v>4.4</v>
      </c>
      <c r="J2755" s="1" t="str">
        <f>IF(Table1[[#This Row],[numBuyers]]&lt;&gt;"None",LEFT(Table1[[#This Row],[numBuyers]],SEARCH(" ",Table1[[#This Row],[numBuyers]])-1), "None")</f>
        <v>34</v>
      </c>
      <c r="K2755" s="1">
        <f>IFERROR(LEFT(Table1[[#This Row],[Column1]],SEARCH("k", Table1[[#This Row],[Column1]])-1), 0)</f>
        <v>0</v>
      </c>
      <c r="L2755" s="16" t="str">
        <f>IF(Table1[[#This Row],[Column2]]=0, Table1[[#This Row],[Column1]], Table1[[#This Row],[Column2]]*1000)</f>
        <v>34</v>
      </c>
      <c r="M2755" s="14" t="str">
        <f>IFERROR(MID(Table1[[#This Row],[price]],SEARCH("¹",Table1[[#This Row],[price]])+1, 10), MID(Table1[[#This Row],[price]],SEARCH("Rs. ",Table1[[#This Row],[price]])+4, 10))</f>
        <v>545</v>
      </c>
      <c r="N2755" s="6" t="str">
        <f>IF(ISNUMBER(SEARCH("Men", Table1[[#This Row],[name]])), "Men", "Women")</f>
        <v>Men</v>
      </c>
      <c r="O2755" s="6"/>
      <c r="P2755" s="6"/>
    </row>
    <row r="2756" spans="1:16" ht="19.8" hidden="1" customHeight="1" x14ac:dyDescent="0.3">
      <c r="A2756" t="s">
        <v>9807</v>
      </c>
      <c r="B2756" t="s">
        <v>9808</v>
      </c>
      <c r="C2756" t="s">
        <v>967</v>
      </c>
      <c r="D2756" t="s">
        <v>81</v>
      </c>
      <c r="E2756" s="1" t="s">
        <v>9809</v>
      </c>
      <c r="F2756" t="s">
        <v>3237</v>
      </c>
      <c r="G2756" t="s">
        <v>21</v>
      </c>
      <c r="H2756" t="s">
        <v>21</v>
      </c>
      <c r="I2756" s="1" t="str">
        <f ca="1">IFERROR(LEFT(Table1[[#This Row],[ratingOld]],SEARCH("|", Table1[[#This Row],[ratingOld]])-2), AVERAGE(Table1[Ratings]))</f>
        <v>4.4</v>
      </c>
      <c r="J2756" s="1" t="str">
        <f>IF(Table1[[#This Row],[numBuyers]]&lt;&gt;"None",LEFT(Table1[[#This Row],[numBuyers]],SEARCH(" ",Table1[[#This Row],[numBuyers]])-1), "None")</f>
        <v>None</v>
      </c>
      <c r="K2756" s="1">
        <f>IFERROR(LEFT(Table1[[#This Row],[Column1]],SEARCH("k", Table1[[#This Row],[Column1]])-1), 0)</f>
        <v>0</v>
      </c>
      <c r="L2756" s="6" t="str">
        <f>IF(Table1[[#This Row],[Column2]]=0, Table1[[#This Row],[Column1]], Table1[[#This Row],[Column2]]*1000)</f>
        <v>None</v>
      </c>
      <c r="M2756" s="6" t="str">
        <f>IFERROR(MID(Table1[[#This Row],[price]],SEARCH("¹",Table1[[#This Row],[price]])+1, 10), MID(Table1[[#This Row],[price]],SEARCH("Rs. ",Table1[[#This Row],[price]])+4, 10))</f>
        <v>1799</v>
      </c>
      <c r="N2756" s="6" t="str">
        <f>IF(ISNUMBER(SEARCH("Men", Table1[[#This Row],[name]])), "Men", "Women")</f>
        <v>Women</v>
      </c>
      <c r="O2756" s="6" t="str">
        <f>TRIM(RIGHT(SUBSTITUTE(Table1[[#This Row],[name]], " ", REPT(" ", 100)), 100))</f>
        <v>Dupatta</v>
      </c>
      <c r="P275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757" spans="1:16" ht="19.8" customHeight="1" x14ac:dyDescent="0.3">
      <c r="A2757" t="s">
        <v>9810</v>
      </c>
      <c r="B2757" t="s">
        <v>9811</v>
      </c>
      <c r="C2757" t="s">
        <v>1169</v>
      </c>
      <c r="D2757" t="s">
        <v>459</v>
      </c>
      <c r="E2757" s="1" t="s">
        <v>9812</v>
      </c>
      <c r="F2757" s="1" t="s">
        <v>9813</v>
      </c>
      <c r="G2757" s="1" t="s">
        <v>6204</v>
      </c>
      <c r="H2757" t="s">
        <v>1744</v>
      </c>
      <c r="I2757" s="10" t="str">
        <f>IFERROR(LEFT(Table1[[#This Row],[ratingOld]],SEARCH("|", Table1[[#This Row],[ratingOld]])-2), AVERAGE(Table1[Ratings]))</f>
        <v>4.5</v>
      </c>
      <c r="J2757" s="1" t="str">
        <f>IF(Table1[[#This Row],[numBuyers]]&lt;&gt;"None",LEFT(Table1[[#This Row],[numBuyers]],SEARCH(" ",Table1[[#This Row],[numBuyers]])-1), "None")</f>
        <v>13</v>
      </c>
      <c r="K2757" s="1">
        <f>IFERROR(LEFT(Table1[[#This Row],[Column1]],SEARCH("k", Table1[[#This Row],[Column1]])-1), 0)</f>
        <v>0</v>
      </c>
      <c r="L2757" s="16" t="str">
        <f>IF(Table1[[#This Row],[Column2]]=0, Table1[[#This Row],[Column1]], Table1[[#This Row],[Column2]]*1000)</f>
        <v>13</v>
      </c>
      <c r="M2757" s="14" t="str">
        <f>IFERROR(MID(Table1[[#This Row],[price]],SEARCH("¹",Table1[[#This Row],[price]])+1, 10), MID(Table1[[#This Row],[price]],SEARCH("Rs. ",Table1[[#This Row],[price]])+4, 10))</f>
        <v>719</v>
      </c>
      <c r="N2757" s="6" t="str">
        <f>IF(ISNUMBER(SEARCH("Men", Table1[[#This Row],[name]])), "Men", "Women")</f>
        <v>Men</v>
      </c>
      <c r="O2757" s="6"/>
      <c r="P2757" s="6"/>
    </row>
    <row r="2758" spans="1:16" ht="19.8" customHeight="1" x14ac:dyDescent="0.3">
      <c r="A2758" t="s">
        <v>1149</v>
      </c>
      <c r="B2758" t="s">
        <v>2169</v>
      </c>
      <c r="C2758" t="s">
        <v>24</v>
      </c>
      <c r="D2758" t="s">
        <v>2170</v>
      </c>
      <c r="E2758" t="s">
        <v>26</v>
      </c>
      <c r="F2758" t="s">
        <v>21</v>
      </c>
      <c r="G2758" s="1" t="s">
        <v>2171</v>
      </c>
      <c r="H2758" t="s">
        <v>498</v>
      </c>
      <c r="I2758" s="10" t="str">
        <f>IFERROR(LEFT(Table1[[#This Row],[ratingOld]],SEARCH("|", Table1[[#This Row],[ratingOld]])-2), AVERAGE(Table1[Ratings]))</f>
        <v>3.9</v>
      </c>
      <c r="J2758" s="1" t="str">
        <f>IF(Table1[[#This Row],[numBuyers]]&lt;&gt;"None",LEFT(Table1[[#This Row],[numBuyers]],SEARCH(" ",Table1[[#This Row],[numBuyers]])-1), "None")</f>
        <v>2.2k</v>
      </c>
      <c r="K2758" s="1" t="str">
        <f>IFERROR(LEFT(Table1[[#This Row],[Column1]],SEARCH("k", Table1[[#This Row],[Column1]])-1), 0)</f>
        <v>2.2</v>
      </c>
      <c r="L2758" s="16">
        <f>IF(Table1[[#This Row],[Column2]]=0, Table1[[#This Row],[Column1]], Table1[[#This Row],[Column2]]*1000)</f>
        <v>2200</v>
      </c>
      <c r="M2758" s="14" t="str">
        <f>IFERROR(MID(Table1[[#This Row],[price]],SEARCH("¹",Table1[[#This Row],[price]])+1, 10), MID(Table1[[#This Row],[price]],SEARCH("Rs. ",Table1[[#This Row],[price]])+4, 10))</f>
        <v>1399</v>
      </c>
      <c r="N2758" s="6" t="str">
        <f>IF(ISNUMBER(SEARCH("Men", Table1[[#This Row],[name]])), "Men", "Women")</f>
        <v>Women</v>
      </c>
      <c r="O2758" s="6"/>
      <c r="P2758" s="6"/>
    </row>
    <row r="2759" spans="1:16" ht="19.8" customHeight="1" x14ac:dyDescent="0.3">
      <c r="A2759" t="s">
        <v>7809</v>
      </c>
      <c r="B2759" t="s">
        <v>9814</v>
      </c>
      <c r="C2759" t="s">
        <v>7811</v>
      </c>
      <c r="D2759" t="s">
        <v>984</v>
      </c>
      <c r="E2759" s="1" t="s">
        <v>9815</v>
      </c>
      <c r="F2759" t="s">
        <v>3237</v>
      </c>
      <c r="G2759" s="1" t="s">
        <v>2695</v>
      </c>
      <c r="H2759" t="s">
        <v>175</v>
      </c>
      <c r="I2759" s="10" t="str">
        <f>IFERROR(LEFT(Table1[[#This Row],[ratingOld]],SEARCH("|", Table1[[#This Row],[ratingOld]])-2), AVERAGE(Table1[Ratings]))</f>
        <v>4.1</v>
      </c>
      <c r="J2759" s="1" t="str">
        <f>IF(Table1[[#This Row],[numBuyers]]&lt;&gt;"None",LEFT(Table1[[#This Row],[numBuyers]],SEARCH(" ",Table1[[#This Row],[numBuyers]])-1), "None")</f>
        <v>2.7k</v>
      </c>
      <c r="K2759" s="1" t="str">
        <f>IFERROR(LEFT(Table1[[#This Row],[Column1]],SEARCH("k", Table1[[#This Row],[Column1]])-1), 0)</f>
        <v>2.7</v>
      </c>
      <c r="L2759" s="16">
        <f>IF(Table1[[#This Row],[Column2]]=0, Table1[[#This Row],[Column1]], Table1[[#This Row],[Column2]]*1000)</f>
        <v>2700</v>
      </c>
      <c r="M2759" s="14" t="str">
        <f>IFERROR(MID(Table1[[#This Row],[price]],SEARCH("¹",Table1[[#This Row],[price]])+1, 10), MID(Table1[[#This Row],[price]],SEARCH("Rs. ",Table1[[#This Row],[price]])+4, 10))</f>
        <v>887</v>
      </c>
      <c r="N2759" s="6" t="str">
        <f>IF(ISNUMBER(SEARCH("Men", Table1[[#This Row],[name]])), "Men", "Women")</f>
        <v>Men</v>
      </c>
      <c r="O2759" s="6"/>
      <c r="P2759" s="6"/>
    </row>
    <row r="2760" spans="1:16" ht="19.8" customHeight="1" x14ac:dyDescent="0.3">
      <c r="A2760" t="s">
        <v>7820</v>
      </c>
      <c r="B2760" t="s">
        <v>8373</v>
      </c>
      <c r="C2760" t="s">
        <v>9816</v>
      </c>
      <c r="D2760" t="s">
        <v>1705</v>
      </c>
      <c r="E2760" s="1" t="s">
        <v>9817</v>
      </c>
      <c r="F2760" t="s">
        <v>3237</v>
      </c>
      <c r="G2760" s="1" t="s">
        <v>1206</v>
      </c>
      <c r="H2760" t="s">
        <v>988</v>
      </c>
      <c r="I2760" s="10" t="str">
        <f>IFERROR(LEFT(Table1[[#This Row],[ratingOld]],SEARCH("|", Table1[[#This Row],[ratingOld]])-2), AVERAGE(Table1[Ratings]))</f>
        <v>4</v>
      </c>
      <c r="J2760" s="1" t="str">
        <f>IF(Table1[[#This Row],[numBuyers]]&lt;&gt;"None",LEFT(Table1[[#This Row],[numBuyers]],SEARCH(" ",Table1[[#This Row],[numBuyers]])-1), "None")</f>
        <v>205</v>
      </c>
      <c r="K2760" s="1">
        <f>IFERROR(LEFT(Table1[[#This Row],[Column1]],SEARCH("k", Table1[[#This Row],[Column1]])-1), 0)</f>
        <v>0</v>
      </c>
      <c r="L2760" s="16" t="str">
        <f>IF(Table1[[#This Row],[Column2]]=0, Table1[[#This Row],[Column1]], Table1[[#This Row],[Column2]]*1000)</f>
        <v>205</v>
      </c>
      <c r="M2760" s="14" t="str">
        <f>IFERROR(MID(Table1[[#This Row],[price]],SEARCH("¹",Table1[[#This Row],[price]])+1, 10), MID(Table1[[#This Row],[price]],SEARCH("Rs. ",Table1[[#This Row],[price]])+4, 10))</f>
        <v>1775</v>
      </c>
      <c r="N2760" s="6" t="str">
        <f>IF(ISNUMBER(SEARCH("Men", Table1[[#This Row],[name]])), "Men", "Women")</f>
        <v>Women</v>
      </c>
      <c r="O2760" s="6"/>
      <c r="P2760" s="6"/>
    </row>
    <row r="2761" spans="1:16" ht="19.8" customHeight="1" x14ac:dyDescent="0.3">
      <c r="A2761" t="s">
        <v>133</v>
      </c>
      <c r="B2761" t="s">
        <v>9818</v>
      </c>
      <c r="C2761" t="s">
        <v>4043</v>
      </c>
      <c r="D2761" t="s">
        <v>459</v>
      </c>
      <c r="E2761" s="1" t="s">
        <v>9819</v>
      </c>
      <c r="F2761" t="s">
        <v>21</v>
      </c>
      <c r="G2761" s="1" t="s">
        <v>9820</v>
      </c>
      <c r="H2761" t="s">
        <v>9821</v>
      </c>
      <c r="I2761" s="10" t="str">
        <f>IFERROR(LEFT(Table1[[#This Row],[ratingOld]],SEARCH("|", Table1[[#This Row],[ratingOld]])-2), AVERAGE(Table1[Ratings]))</f>
        <v>4.3</v>
      </c>
      <c r="J2761" s="1" t="str">
        <f>IF(Table1[[#This Row],[numBuyers]]&lt;&gt;"None",LEFT(Table1[[#This Row],[numBuyers]],SEARCH(" ",Table1[[#This Row],[numBuyers]])-1), "None")</f>
        <v>18.8k</v>
      </c>
      <c r="K2761" s="1" t="str">
        <f>IFERROR(LEFT(Table1[[#This Row],[Column1]],SEARCH("k", Table1[[#This Row],[Column1]])-1), 0)</f>
        <v>18.8</v>
      </c>
      <c r="L2761" s="16">
        <f>IF(Table1[[#This Row],[Column2]]=0, Table1[[#This Row],[Column1]], Table1[[#This Row],[Column2]]*1000)</f>
        <v>18800</v>
      </c>
      <c r="M2761" s="14" t="str">
        <f>IFERROR(MID(Table1[[#This Row],[price]],SEARCH("¹",Table1[[#This Row],[price]])+1, 10), MID(Table1[[#This Row],[price]],SEARCH("Rs. ",Table1[[#This Row],[price]])+4, 10))</f>
        <v>559</v>
      </c>
      <c r="N2761" s="6" t="str">
        <f>IF(ISNUMBER(SEARCH("Men", Table1[[#This Row],[name]])), "Men", "Women")</f>
        <v>Men</v>
      </c>
      <c r="O2761" s="6"/>
      <c r="P2761" s="6"/>
    </row>
    <row r="2762" spans="1:16" ht="19.8" customHeight="1" x14ac:dyDescent="0.3">
      <c r="A2762" t="s">
        <v>677</v>
      </c>
      <c r="B2762" t="s">
        <v>9822</v>
      </c>
      <c r="C2762" t="s">
        <v>9823</v>
      </c>
      <c r="D2762" t="s">
        <v>812</v>
      </c>
      <c r="E2762" t="s">
        <v>9824</v>
      </c>
      <c r="F2762" t="s">
        <v>21</v>
      </c>
      <c r="G2762" s="1" t="s">
        <v>9825</v>
      </c>
      <c r="H2762" t="s">
        <v>469</v>
      </c>
      <c r="I2762" s="10" t="str">
        <f>IFERROR(LEFT(Table1[[#This Row],[ratingOld]],SEARCH("|", Table1[[#This Row],[ratingOld]])-2), AVERAGE(Table1[Ratings]))</f>
        <v>4.4</v>
      </c>
      <c r="J2762" s="1" t="str">
        <f>IF(Table1[[#This Row],[numBuyers]]&lt;&gt;"None",LEFT(Table1[[#This Row],[numBuyers]],SEARCH(" ",Table1[[#This Row],[numBuyers]])-1), "None")</f>
        <v>4.1k</v>
      </c>
      <c r="K2762" s="1" t="str">
        <f>IFERROR(LEFT(Table1[[#This Row],[Column1]],SEARCH("k", Table1[[#This Row],[Column1]])-1), 0)</f>
        <v>4.1</v>
      </c>
      <c r="L2762" s="16">
        <f>IF(Table1[[#This Row],[Column2]]=0, Table1[[#This Row],[Column1]], Table1[[#This Row],[Column2]]*1000)</f>
        <v>4100</v>
      </c>
      <c r="M2762" s="14" t="str">
        <f>IFERROR(MID(Table1[[#This Row],[price]],SEARCH("¹",Table1[[#This Row],[price]])+1, 10), MID(Table1[[#This Row],[price]],SEARCH("Rs. ",Table1[[#This Row],[price]])+4, 10))</f>
        <v>2195</v>
      </c>
      <c r="N2762" s="6" t="str">
        <f>IF(ISNUMBER(SEARCH("Men", Table1[[#This Row],[name]])), "Men", "Women")</f>
        <v>Men</v>
      </c>
      <c r="O2762" s="6"/>
      <c r="P2762" s="6"/>
    </row>
    <row r="2763" spans="1:16" ht="19.8" customHeight="1" x14ac:dyDescent="0.3">
      <c r="A2763" t="s">
        <v>7927</v>
      </c>
      <c r="B2763" t="s">
        <v>9826</v>
      </c>
      <c r="C2763" t="s">
        <v>4606</v>
      </c>
      <c r="D2763" t="s">
        <v>1705</v>
      </c>
      <c r="E2763" t="s">
        <v>9827</v>
      </c>
      <c r="F2763" s="1" t="s">
        <v>8013</v>
      </c>
      <c r="G2763" s="1" t="s">
        <v>9828</v>
      </c>
      <c r="H2763" t="s">
        <v>4303</v>
      </c>
      <c r="I2763" s="10" t="str">
        <f>IFERROR(LEFT(Table1[[#This Row],[ratingOld]],SEARCH("|", Table1[[#This Row],[ratingOld]])-2), AVERAGE(Table1[Ratings]))</f>
        <v>4.1</v>
      </c>
      <c r="J2763" s="1" t="str">
        <f>IF(Table1[[#This Row],[numBuyers]]&lt;&gt;"None",LEFT(Table1[[#This Row],[numBuyers]],SEARCH(" ",Table1[[#This Row],[numBuyers]])-1), "None")</f>
        <v>14.6k</v>
      </c>
      <c r="K2763" s="1" t="str">
        <f>IFERROR(LEFT(Table1[[#This Row],[Column1]],SEARCH("k", Table1[[#This Row],[Column1]])-1), 0)</f>
        <v>14.6</v>
      </c>
      <c r="L2763" s="16">
        <f>IF(Table1[[#This Row],[Column2]]=0, Table1[[#This Row],[Column1]], Table1[[#This Row],[Column2]]*1000)</f>
        <v>14600</v>
      </c>
      <c r="M2763" s="14" t="str">
        <f>IFERROR(MID(Table1[[#This Row],[price]],SEARCH("¹",Table1[[#This Row],[price]])+1, 10), MID(Table1[[#This Row],[price]],SEARCH("Rs. ",Table1[[#This Row],[price]])+4, 10))</f>
        <v>554</v>
      </c>
      <c r="N2763" s="6" t="str">
        <f>IF(ISNUMBER(SEARCH("Men", Table1[[#This Row],[name]])), "Men", "Women")</f>
        <v>Men</v>
      </c>
      <c r="O2763" s="6"/>
      <c r="P2763" s="6"/>
    </row>
    <row r="2764" spans="1:16" ht="19.8" customHeight="1" x14ac:dyDescent="0.3">
      <c r="A2764" t="s">
        <v>3201</v>
      </c>
      <c r="B2764" t="s">
        <v>9829</v>
      </c>
      <c r="C2764" t="s">
        <v>3193</v>
      </c>
      <c r="D2764" t="s">
        <v>235</v>
      </c>
      <c r="E2764" s="1" t="s">
        <v>9830</v>
      </c>
      <c r="F2764" t="s">
        <v>3237</v>
      </c>
      <c r="G2764" s="1" t="s">
        <v>8240</v>
      </c>
      <c r="H2764" t="s">
        <v>3222</v>
      </c>
      <c r="I2764" s="10" t="str">
        <f>IFERROR(LEFT(Table1[[#This Row],[ratingOld]],SEARCH("|", Table1[[#This Row],[ratingOld]])-2), AVERAGE(Table1[Ratings]))</f>
        <v>3.8</v>
      </c>
      <c r="J2764" s="1" t="str">
        <f>IF(Table1[[#This Row],[numBuyers]]&lt;&gt;"None",LEFT(Table1[[#This Row],[numBuyers]],SEARCH(" ",Table1[[#This Row],[numBuyers]])-1), "None")</f>
        <v>474</v>
      </c>
      <c r="K2764" s="1">
        <f>IFERROR(LEFT(Table1[[#This Row],[Column1]],SEARCH("k", Table1[[#This Row],[Column1]])-1), 0)</f>
        <v>0</v>
      </c>
      <c r="L2764" s="16" t="str">
        <f>IF(Table1[[#This Row],[Column2]]=0, Table1[[#This Row],[Column1]], Table1[[#This Row],[Column2]]*1000)</f>
        <v>474</v>
      </c>
      <c r="M2764" s="14" t="str">
        <f>IFERROR(MID(Table1[[#This Row],[price]],SEARCH("¹",Table1[[#This Row],[price]])+1, 10), MID(Table1[[#This Row],[price]],SEARCH("Rs. ",Table1[[#This Row],[price]])+4, 10))</f>
        <v>1364</v>
      </c>
      <c r="N2764" s="6" t="str">
        <f>IF(ISNUMBER(SEARCH("Men", Table1[[#This Row],[name]])), "Men", "Women")</f>
        <v>Women</v>
      </c>
      <c r="O2764" s="6"/>
      <c r="P2764" s="6"/>
    </row>
    <row r="2765" spans="1:16" ht="19.8" customHeight="1" x14ac:dyDescent="0.3">
      <c r="A2765" t="s">
        <v>104</v>
      </c>
      <c r="B2765" t="s">
        <v>2191</v>
      </c>
      <c r="C2765" t="s">
        <v>1276</v>
      </c>
      <c r="D2765" t="s">
        <v>215</v>
      </c>
      <c r="E2765" s="1" t="s">
        <v>2192</v>
      </c>
      <c r="F2765" s="1" t="s">
        <v>2193</v>
      </c>
      <c r="G2765" s="1" t="s">
        <v>2194</v>
      </c>
      <c r="H2765" t="s">
        <v>520</v>
      </c>
      <c r="I2765" s="10" t="str">
        <f>IFERROR(LEFT(Table1[[#This Row],[ratingOld]],SEARCH("|", Table1[[#This Row],[ratingOld]])-2), AVERAGE(Table1[Ratings]))</f>
        <v>4.2</v>
      </c>
      <c r="J2765" s="1" t="str">
        <f>IF(Table1[[#This Row],[numBuyers]]&lt;&gt;"None",LEFT(Table1[[#This Row],[numBuyers]],SEARCH(" ",Table1[[#This Row],[numBuyers]])-1), "None")</f>
        <v>774</v>
      </c>
      <c r="K2765" s="1">
        <f>IFERROR(LEFT(Table1[[#This Row],[Column1]],SEARCH("k", Table1[[#This Row],[Column1]])-1), 0)</f>
        <v>0</v>
      </c>
      <c r="L2765" s="16" t="str">
        <f>IF(Table1[[#This Row],[Column2]]=0, Table1[[#This Row],[Column1]], Table1[[#This Row],[Column2]]*1000)</f>
        <v>774</v>
      </c>
      <c r="M2765" s="14" t="str">
        <f>IFERROR(MID(Table1[[#This Row],[price]],SEARCH("¹",Table1[[#This Row],[price]])+1, 10), MID(Table1[[#This Row],[price]],SEARCH("Rs. ",Table1[[#This Row],[price]])+4, 10))</f>
        <v>824</v>
      </c>
      <c r="N2765" s="6" t="str">
        <f>IF(ISNUMBER(SEARCH("Men", Table1[[#This Row],[name]])), "Men", "Women")</f>
        <v>Women</v>
      </c>
      <c r="O2765" s="6"/>
      <c r="P2765" s="6"/>
    </row>
    <row r="2766" spans="1:16" ht="19.8" customHeight="1" x14ac:dyDescent="0.3">
      <c r="A2766" t="s">
        <v>140</v>
      </c>
      <c r="B2766" t="s">
        <v>9831</v>
      </c>
      <c r="C2766" t="s">
        <v>9832</v>
      </c>
      <c r="D2766" t="s">
        <v>2395</v>
      </c>
      <c r="E2766" s="1" t="s">
        <v>9833</v>
      </c>
      <c r="F2766" s="1" t="s">
        <v>9399</v>
      </c>
      <c r="G2766" s="1" t="s">
        <v>9834</v>
      </c>
      <c r="H2766" t="s">
        <v>1451</v>
      </c>
      <c r="I2766" s="10" t="str">
        <f>IFERROR(LEFT(Table1[[#This Row],[ratingOld]],SEARCH("|", Table1[[#This Row],[ratingOld]])-2), AVERAGE(Table1[Ratings]))</f>
        <v>4.2</v>
      </c>
      <c r="J2766" s="1" t="str">
        <f>IF(Table1[[#This Row],[numBuyers]]&lt;&gt;"None",LEFT(Table1[[#This Row],[numBuyers]],SEARCH(" ",Table1[[#This Row],[numBuyers]])-1), "None")</f>
        <v>58</v>
      </c>
      <c r="K2766" s="1">
        <f>IFERROR(LEFT(Table1[[#This Row],[Column1]],SEARCH("k", Table1[[#This Row],[Column1]])-1), 0)</f>
        <v>0</v>
      </c>
      <c r="L2766" s="16" t="str">
        <f>IF(Table1[[#This Row],[Column2]]=0, Table1[[#This Row],[Column1]], Table1[[#This Row],[Column2]]*1000)</f>
        <v>58</v>
      </c>
      <c r="M2766" s="14" t="str">
        <f>IFERROR(MID(Table1[[#This Row],[price]],SEARCH("¹",Table1[[#This Row],[price]])+1, 10), MID(Table1[[#This Row],[price]],SEARCH("Rs. ",Table1[[#This Row],[price]])+4, 10))</f>
        <v>1172</v>
      </c>
      <c r="N2766" s="6" t="str">
        <f>IF(ISNUMBER(SEARCH("Men", Table1[[#This Row],[name]])), "Men", "Women")</f>
        <v>Men</v>
      </c>
      <c r="O2766" s="6"/>
      <c r="P2766" s="6"/>
    </row>
    <row r="2767" spans="1:16" ht="19.8" customHeight="1" x14ac:dyDescent="0.3">
      <c r="A2767" t="s">
        <v>7849</v>
      </c>
      <c r="B2767" t="s">
        <v>9835</v>
      </c>
      <c r="C2767" t="s">
        <v>1991</v>
      </c>
      <c r="D2767" t="s">
        <v>708</v>
      </c>
      <c r="E2767" s="1" t="s">
        <v>9836</v>
      </c>
      <c r="F2767" t="s">
        <v>3237</v>
      </c>
      <c r="G2767" s="1" t="s">
        <v>9837</v>
      </c>
      <c r="H2767" t="s">
        <v>1124</v>
      </c>
      <c r="I2767" s="10" t="str">
        <f>IFERROR(LEFT(Table1[[#This Row],[ratingOld]],SEARCH("|", Table1[[#This Row],[ratingOld]])-2), AVERAGE(Table1[Ratings]))</f>
        <v>4.1</v>
      </c>
      <c r="J2767" s="1" t="str">
        <f>IF(Table1[[#This Row],[numBuyers]]&lt;&gt;"None",LEFT(Table1[[#This Row],[numBuyers]],SEARCH(" ",Table1[[#This Row],[numBuyers]])-1), "None")</f>
        <v>6.6k</v>
      </c>
      <c r="K2767" s="1" t="str">
        <f>IFERROR(LEFT(Table1[[#This Row],[Column1]],SEARCH("k", Table1[[#This Row],[Column1]])-1), 0)</f>
        <v>6.6</v>
      </c>
      <c r="L2767" s="16">
        <f>IF(Table1[[#This Row],[Column2]]=0, Table1[[#This Row],[Column1]], Table1[[#This Row],[Column2]]*1000)</f>
        <v>6600</v>
      </c>
      <c r="M2767" s="14" t="str">
        <f>IFERROR(MID(Table1[[#This Row],[price]],SEARCH("¹",Table1[[#This Row],[price]])+1, 10), MID(Table1[[#This Row],[price]],SEARCH("Rs. ",Table1[[#This Row],[price]])+4, 10))</f>
        <v>869</v>
      </c>
      <c r="N2767" s="6" t="str">
        <f>IF(ISNUMBER(SEARCH("Men", Table1[[#This Row],[name]])), "Men", "Women")</f>
        <v>Women</v>
      </c>
      <c r="O2767" s="6"/>
      <c r="P2767" s="6"/>
    </row>
    <row r="2768" spans="1:16" ht="19.8" hidden="1" customHeight="1" x14ac:dyDescent="0.3">
      <c r="A2768" t="s">
        <v>8159</v>
      </c>
      <c r="B2768" t="s">
        <v>9838</v>
      </c>
      <c r="C2768" t="s">
        <v>52</v>
      </c>
      <c r="D2768" t="s">
        <v>53</v>
      </c>
      <c r="E2768" s="1" t="s">
        <v>9839</v>
      </c>
      <c r="F2768" t="s">
        <v>7901</v>
      </c>
      <c r="G2768" t="s">
        <v>21</v>
      </c>
      <c r="H2768" t="s">
        <v>21</v>
      </c>
      <c r="I2768" s="1" t="str">
        <f ca="1">IFERROR(LEFT(Table1[[#This Row],[ratingOld]],SEARCH("|", Table1[[#This Row],[ratingOld]])-2), AVERAGE(Table1[Ratings]))</f>
        <v>4.4</v>
      </c>
      <c r="J2768" s="1" t="str">
        <f>IF(Table1[[#This Row],[numBuyers]]&lt;&gt;"None",LEFT(Table1[[#This Row],[numBuyers]],SEARCH(" ",Table1[[#This Row],[numBuyers]])-1), "None")</f>
        <v>None</v>
      </c>
      <c r="K2768" s="1">
        <f>IFERROR(LEFT(Table1[[#This Row],[Column1]],SEARCH("k", Table1[[#This Row],[Column1]])-1), 0)</f>
        <v>0</v>
      </c>
      <c r="L2768" s="6" t="str">
        <f>IF(Table1[[#This Row],[Column2]]=0, Table1[[#This Row],[Column1]], Table1[[#This Row],[Column2]]*1000)</f>
        <v>None</v>
      </c>
      <c r="M2768" s="6" t="str">
        <f>IFERROR(MID(Table1[[#This Row],[price]],SEARCH("¹",Table1[[#This Row],[price]])+1, 10), MID(Table1[[#This Row],[price]],SEARCH("Rs. ",Table1[[#This Row],[price]])+4, 10))</f>
        <v>1999</v>
      </c>
      <c r="N2768" s="6" t="str">
        <f>IF(ISNUMBER(SEARCH("Men", Table1[[#This Row],[name]])), "Men", "Women")</f>
        <v>Women</v>
      </c>
      <c r="O2768" s="6" t="str">
        <f>TRIM(RIGHT(SUBSTITUTE(Table1[[#This Row],[name]], " ", REPT(" ", 100)), 100))</f>
        <v>Co-Ords</v>
      </c>
      <c r="P276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769" spans="1:16" ht="19.8" customHeight="1" x14ac:dyDescent="0.3">
      <c r="A2769" t="s">
        <v>1558</v>
      </c>
      <c r="B2769" t="s">
        <v>9840</v>
      </c>
      <c r="C2769" t="s">
        <v>1046</v>
      </c>
      <c r="D2769" t="s">
        <v>230</v>
      </c>
      <c r="E2769" s="1" t="s">
        <v>9841</v>
      </c>
      <c r="F2769" s="1" t="s">
        <v>9842</v>
      </c>
      <c r="G2769" s="1" t="s">
        <v>1206</v>
      </c>
      <c r="H2769" t="s">
        <v>988</v>
      </c>
      <c r="I2769" s="10" t="str">
        <f>IFERROR(LEFT(Table1[[#This Row],[ratingOld]],SEARCH("|", Table1[[#This Row],[ratingOld]])-2), AVERAGE(Table1[Ratings]))</f>
        <v>4</v>
      </c>
      <c r="J2769" s="1" t="str">
        <f>IF(Table1[[#This Row],[numBuyers]]&lt;&gt;"None",LEFT(Table1[[#This Row],[numBuyers]],SEARCH(" ",Table1[[#This Row],[numBuyers]])-1), "None")</f>
        <v>205</v>
      </c>
      <c r="K2769" s="1">
        <f>IFERROR(LEFT(Table1[[#This Row],[Column1]],SEARCH("k", Table1[[#This Row],[Column1]])-1), 0)</f>
        <v>0</v>
      </c>
      <c r="L2769" s="16" t="str">
        <f>IF(Table1[[#This Row],[Column2]]=0, Table1[[#This Row],[Column1]], Table1[[#This Row],[Column2]]*1000)</f>
        <v>205</v>
      </c>
      <c r="M2769" s="14" t="str">
        <f>IFERROR(MID(Table1[[#This Row],[price]],SEARCH("¹",Table1[[#This Row],[price]])+1, 10), MID(Table1[[#This Row],[price]],SEARCH("Rs. ",Table1[[#This Row],[price]])+4, 10))</f>
        <v>574</v>
      </c>
      <c r="N2769" s="6" t="str">
        <f>IF(ISNUMBER(SEARCH("Men", Table1[[#This Row],[name]])), "Men", "Women")</f>
        <v>Men</v>
      </c>
      <c r="O2769" s="6"/>
      <c r="P2769" s="6"/>
    </row>
    <row r="2770" spans="1:16" ht="19.8" customHeight="1" x14ac:dyDescent="0.3">
      <c r="A2770" t="s">
        <v>8015</v>
      </c>
      <c r="B2770" t="s">
        <v>9843</v>
      </c>
      <c r="C2770" t="s">
        <v>3963</v>
      </c>
      <c r="D2770" t="s">
        <v>673</v>
      </c>
      <c r="E2770" t="s">
        <v>9844</v>
      </c>
      <c r="F2770" t="s">
        <v>7930</v>
      </c>
      <c r="G2770" s="1" t="s">
        <v>9845</v>
      </c>
      <c r="H2770" t="s">
        <v>4522</v>
      </c>
      <c r="I2770" s="10" t="str">
        <f>IFERROR(LEFT(Table1[[#This Row],[ratingOld]],SEARCH("|", Table1[[#This Row],[ratingOld]])-2), AVERAGE(Table1[Ratings]))</f>
        <v>4.1</v>
      </c>
      <c r="J2770" s="1" t="str">
        <f>IF(Table1[[#This Row],[numBuyers]]&lt;&gt;"None",LEFT(Table1[[#This Row],[numBuyers]],SEARCH(" ",Table1[[#This Row],[numBuyers]])-1), "None")</f>
        <v>10.8k</v>
      </c>
      <c r="K2770" s="1" t="str">
        <f>IFERROR(LEFT(Table1[[#This Row],[Column1]],SEARCH("k", Table1[[#This Row],[Column1]])-1), 0)</f>
        <v>10.8</v>
      </c>
      <c r="L2770" s="16">
        <f>IF(Table1[[#This Row],[Column2]]=0, Table1[[#This Row],[Column1]], Table1[[#This Row],[Column2]]*1000)</f>
        <v>10800</v>
      </c>
      <c r="M2770" s="14" t="str">
        <f>IFERROR(MID(Table1[[#This Row],[price]],SEARCH("¹",Table1[[#This Row],[price]])+1, 10), MID(Table1[[#This Row],[price]],SEARCH("Rs. ",Table1[[#This Row],[price]])+4, 10))</f>
        <v>431</v>
      </c>
      <c r="N2770" s="6" t="str">
        <f>IF(ISNUMBER(SEARCH("Men", Table1[[#This Row],[name]])), "Men", "Women")</f>
        <v>Men</v>
      </c>
      <c r="O2770" s="6"/>
      <c r="P2770" s="6"/>
    </row>
    <row r="2771" spans="1:16" ht="19.8" customHeight="1" x14ac:dyDescent="0.3">
      <c r="A2771" t="s">
        <v>2201</v>
      </c>
      <c r="B2771" t="s">
        <v>2202</v>
      </c>
      <c r="C2771" t="s">
        <v>2203</v>
      </c>
      <c r="D2771" t="s">
        <v>21</v>
      </c>
      <c r="E2771" t="s">
        <v>2202</v>
      </c>
      <c r="F2771" t="s">
        <v>21</v>
      </c>
      <c r="G2771" s="1" t="s">
        <v>2204</v>
      </c>
      <c r="H2771" t="s">
        <v>2186</v>
      </c>
      <c r="I2771" s="10" t="str">
        <f>IFERROR(LEFT(Table1[[#This Row],[ratingOld]],SEARCH("|", Table1[[#This Row],[ratingOld]])-2), AVERAGE(Table1[Ratings]))</f>
        <v>4.4</v>
      </c>
      <c r="J2771" s="1" t="str">
        <f>IF(Table1[[#This Row],[numBuyers]]&lt;&gt;"None",LEFT(Table1[[#This Row],[numBuyers]],SEARCH(" ",Table1[[#This Row],[numBuyers]])-1), "None")</f>
        <v>36</v>
      </c>
      <c r="K2771" s="1">
        <f>IFERROR(LEFT(Table1[[#This Row],[Column1]],SEARCH("k", Table1[[#This Row],[Column1]])-1), 0)</f>
        <v>0</v>
      </c>
      <c r="L2771" s="16" t="str">
        <f>IF(Table1[[#This Row],[Column2]]=0, Table1[[#This Row],[Column1]], Table1[[#This Row],[Column2]]*1000)</f>
        <v>36</v>
      </c>
      <c r="M2771" s="14" t="str">
        <f>IFERROR(MID(Table1[[#This Row],[price]],SEARCH("¹",Table1[[#This Row],[price]])+1, 10), MID(Table1[[#This Row],[price]],SEARCH("Rs. ",Table1[[#This Row],[price]])+4, 10))</f>
        <v>165</v>
      </c>
      <c r="N2771" s="6" t="str">
        <f>IF(ISNUMBER(SEARCH("Men", Table1[[#This Row],[name]])), "Men", "Women")</f>
        <v>Women</v>
      </c>
      <c r="O2771" s="6"/>
      <c r="P2771" s="6"/>
    </row>
    <row r="2772" spans="1:16" ht="19.8" hidden="1" customHeight="1" x14ac:dyDescent="0.3">
      <c r="A2772" t="s">
        <v>9846</v>
      </c>
      <c r="B2772" t="s">
        <v>9847</v>
      </c>
      <c r="C2772" t="s">
        <v>9848</v>
      </c>
      <c r="D2772" t="s">
        <v>21</v>
      </c>
      <c r="E2772" s="1" t="s">
        <v>9849</v>
      </c>
      <c r="F2772" t="s">
        <v>3237</v>
      </c>
      <c r="G2772" t="s">
        <v>21</v>
      </c>
      <c r="H2772" t="s">
        <v>21</v>
      </c>
      <c r="I2772" s="1" t="str">
        <f ca="1">IFERROR(LEFT(Table1[[#This Row],[ratingOld]],SEARCH("|", Table1[[#This Row],[ratingOld]])-2), AVERAGE(Table1[Ratings]))</f>
        <v>4.4</v>
      </c>
      <c r="J2772" s="1" t="str">
        <f>IF(Table1[[#This Row],[numBuyers]]&lt;&gt;"None",LEFT(Table1[[#This Row],[numBuyers]],SEARCH(" ",Table1[[#This Row],[numBuyers]])-1), "None")</f>
        <v>None</v>
      </c>
      <c r="K2772" s="1">
        <f>IFERROR(LEFT(Table1[[#This Row],[Column1]],SEARCH("k", Table1[[#This Row],[Column1]])-1), 0)</f>
        <v>0</v>
      </c>
      <c r="L2772" s="6" t="str">
        <f>IF(Table1[[#This Row],[Column2]]=0, Table1[[#This Row],[Column1]], Table1[[#This Row],[Column2]]*1000)</f>
        <v>None</v>
      </c>
      <c r="M2772" s="6" t="str">
        <f>IFERROR(MID(Table1[[#This Row],[price]],SEARCH("¹",Table1[[#This Row],[price]])+1, 10), MID(Table1[[#This Row],[price]],SEARCH("Rs. ",Table1[[#This Row],[price]])+4, 10))</f>
        <v>2950</v>
      </c>
      <c r="N2772" s="6" t="str">
        <f>IF(ISNUMBER(SEARCH("Men", Table1[[#This Row],[name]])), "Men", "Women")</f>
        <v>Women</v>
      </c>
      <c r="O2772" s="6" t="str">
        <f>TRIM(RIGHT(SUBSTITUTE(Table1[[#This Row],[name]], " ", REPT(" ", 100)), 100))</f>
        <v>Palazzos</v>
      </c>
      <c r="P277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773" spans="1:16" ht="19.8" customHeight="1" x14ac:dyDescent="0.3">
      <c r="A2773" t="s">
        <v>7831</v>
      </c>
      <c r="B2773" t="s">
        <v>9850</v>
      </c>
      <c r="C2773" t="s">
        <v>2510</v>
      </c>
      <c r="D2773" t="s">
        <v>4440</v>
      </c>
      <c r="E2773" t="s">
        <v>9851</v>
      </c>
      <c r="F2773" t="s">
        <v>7930</v>
      </c>
      <c r="G2773" s="1" t="s">
        <v>9852</v>
      </c>
      <c r="H2773" t="s">
        <v>9525</v>
      </c>
      <c r="I2773" s="10" t="str">
        <f>IFERROR(LEFT(Table1[[#This Row],[ratingOld]],SEARCH("|", Table1[[#This Row],[ratingOld]])-2), AVERAGE(Table1[Ratings]))</f>
        <v>4.5</v>
      </c>
      <c r="J2773" s="1" t="str">
        <f>IF(Table1[[#This Row],[numBuyers]]&lt;&gt;"None",LEFT(Table1[[#This Row],[numBuyers]],SEARCH(" ",Table1[[#This Row],[numBuyers]])-1), "None")</f>
        <v>16.1k</v>
      </c>
      <c r="K2773" s="1" t="str">
        <f>IFERROR(LEFT(Table1[[#This Row],[Column1]],SEARCH("k", Table1[[#This Row],[Column1]])-1), 0)</f>
        <v>16.1</v>
      </c>
      <c r="L2773" s="16">
        <f>IF(Table1[[#This Row],[Column2]]=0, Table1[[#This Row],[Column1]], Table1[[#This Row],[Column2]]*1000)</f>
        <v>16100.000000000002</v>
      </c>
      <c r="M2773" s="14" t="str">
        <f>IFERROR(MID(Table1[[#This Row],[price]],SEARCH("¹",Table1[[#This Row],[price]])+1, 10), MID(Table1[[#This Row],[price]],SEARCH("Rs. ",Table1[[#This Row],[price]])+4, 10))</f>
        <v>495</v>
      </c>
      <c r="N2773" s="6" t="str">
        <f>IF(ISNUMBER(SEARCH("Men", Table1[[#This Row],[name]])), "Men", "Women")</f>
        <v>Men</v>
      </c>
      <c r="O2773" s="6"/>
      <c r="P2773" s="6"/>
    </row>
    <row r="2774" spans="1:16" ht="19.8" customHeight="1" x14ac:dyDescent="0.3">
      <c r="A2774" t="s">
        <v>9853</v>
      </c>
      <c r="B2774" t="s">
        <v>9854</v>
      </c>
      <c r="C2774" t="s">
        <v>2510</v>
      </c>
      <c r="D2774" t="s">
        <v>4440</v>
      </c>
      <c r="E2774" s="1" t="s">
        <v>9855</v>
      </c>
      <c r="F2774" t="s">
        <v>3237</v>
      </c>
      <c r="G2774" s="1" t="s">
        <v>9856</v>
      </c>
      <c r="H2774" t="s">
        <v>3062</v>
      </c>
      <c r="I2774" s="10" t="str">
        <f>IFERROR(LEFT(Table1[[#This Row],[ratingOld]],SEARCH("|", Table1[[#This Row],[ratingOld]])-2), AVERAGE(Table1[Ratings]))</f>
        <v>4</v>
      </c>
      <c r="J2774" s="1" t="str">
        <f>IF(Table1[[#This Row],[numBuyers]]&lt;&gt;"None",LEFT(Table1[[#This Row],[numBuyers]],SEARCH(" ",Table1[[#This Row],[numBuyers]])-1), "None")</f>
        <v>106</v>
      </c>
      <c r="K2774" s="1">
        <f>IFERROR(LEFT(Table1[[#This Row],[Column1]],SEARCH("k", Table1[[#This Row],[Column1]])-1), 0)</f>
        <v>0</v>
      </c>
      <c r="L2774" s="16" t="str">
        <f>IF(Table1[[#This Row],[Column2]]=0, Table1[[#This Row],[Column1]], Table1[[#This Row],[Column2]]*1000)</f>
        <v>106</v>
      </c>
      <c r="M2774" s="14" t="str">
        <f>IFERROR(MID(Table1[[#This Row],[price]],SEARCH("¹",Table1[[#This Row],[price]])+1, 10), MID(Table1[[#This Row],[price]],SEARCH("Rs. ",Table1[[#This Row],[price]])+4, 10))</f>
        <v>495</v>
      </c>
      <c r="N2774" s="6" t="str">
        <f>IF(ISNUMBER(SEARCH("Men", Table1[[#This Row],[name]])), "Men", "Women")</f>
        <v>Men</v>
      </c>
      <c r="O2774" s="6"/>
      <c r="P2774" s="6"/>
    </row>
    <row r="2775" spans="1:16" ht="19.8" customHeight="1" x14ac:dyDescent="0.3">
      <c r="A2775" t="s">
        <v>7922</v>
      </c>
      <c r="B2775" t="s">
        <v>9857</v>
      </c>
      <c r="C2775" t="s">
        <v>3615</v>
      </c>
      <c r="D2775" t="s">
        <v>673</v>
      </c>
      <c r="E2775" s="1" t="s">
        <v>9858</v>
      </c>
      <c r="F2775" t="s">
        <v>3237</v>
      </c>
      <c r="G2775" s="1" t="s">
        <v>9859</v>
      </c>
      <c r="H2775" t="s">
        <v>9860</v>
      </c>
      <c r="I2775" s="10" t="str">
        <f>IFERROR(LEFT(Table1[[#This Row],[ratingOld]],SEARCH("|", Table1[[#This Row],[ratingOld]])-2), AVERAGE(Table1[Ratings]))</f>
        <v>4.4</v>
      </c>
      <c r="J2775" s="1" t="str">
        <f>IF(Table1[[#This Row],[numBuyers]]&lt;&gt;"None",LEFT(Table1[[#This Row],[numBuyers]],SEARCH(" ",Table1[[#This Row],[numBuyers]])-1), "None")</f>
        <v>16.2k</v>
      </c>
      <c r="K2775" s="1" t="str">
        <f>IFERROR(LEFT(Table1[[#This Row],[Column1]],SEARCH("k", Table1[[#This Row],[Column1]])-1), 0)</f>
        <v>16.2</v>
      </c>
      <c r="L2775" s="16">
        <f>IF(Table1[[#This Row],[Column2]]=0, Table1[[#This Row],[Column1]], Table1[[#This Row],[Column2]]*1000)</f>
        <v>16200</v>
      </c>
      <c r="M2775" s="14" t="str">
        <f>IFERROR(MID(Table1[[#This Row],[price]],SEARCH("¹",Table1[[#This Row],[price]])+1, 10), MID(Table1[[#This Row],[price]],SEARCH("Rs. ",Table1[[#This Row],[price]])+4, 10))</f>
        <v>1079</v>
      </c>
      <c r="N2775" s="6" t="str">
        <f>IF(ISNUMBER(SEARCH("Men", Table1[[#This Row],[name]])), "Men", "Women")</f>
        <v>Men</v>
      </c>
      <c r="O2775" s="6"/>
      <c r="P2775" s="6"/>
    </row>
    <row r="2776" spans="1:16" ht="19.8" customHeight="1" x14ac:dyDescent="0.3">
      <c r="A2776" t="s">
        <v>1995</v>
      </c>
      <c r="B2776" t="s">
        <v>9861</v>
      </c>
      <c r="C2776" t="s">
        <v>9862</v>
      </c>
      <c r="D2776" t="s">
        <v>215</v>
      </c>
      <c r="E2776" t="s">
        <v>9863</v>
      </c>
      <c r="F2776" t="s">
        <v>21</v>
      </c>
      <c r="G2776" s="1" t="s">
        <v>9052</v>
      </c>
      <c r="H2776" t="s">
        <v>2121</v>
      </c>
      <c r="I2776" s="10" t="str">
        <f>IFERROR(LEFT(Table1[[#This Row],[ratingOld]],SEARCH("|", Table1[[#This Row],[ratingOld]])-2), AVERAGE(Table1[Ratings]))</f>
        <v>4.4</v>
      </c>
      <c r="J2776" s="1" t="str">
        <f>IF(Table1[[#This Row],[numBuyers]]&lt;&gt;"None",LEFT(Table1[[#This Row],[numBuyers]],SEARCH(" ",Table1[[#This Row],[numBuyers]])-1), "None")</f>
        <v>3k</v>
      </c>
      <c r="K2776" s="1" t="str">
        <f>IFERROR(LEFT(Table1[[#This Row],[Column1]],SEARCH("k", Table1[[#This Row],[Column1]])-1), 0)</f>
        <v>3</v>
      </c>
      <c r="L2776" s="16">
        <f>IF(Table1[[#This Row],[Column2]]=0, Table1[[#This Row],[Column1]], Table1[[#This Row],[Column2]]*1000)</f>
        <v>3000</v>
      </c>
      <c r="M2776" s="14" t="str">
        <f>IFERROR(MID(Table1[[#This Row],[price]],SEARCH("¹",Table1[[#This Row],[price]])+1, 10), MID(Table1[[#This Row],[price]],SEARCH("Rs. ",Table1[[#This Row],[price]])+4, 10))</f>
        <v>316</v>
      </c>
      <c r="N2776" s="6" t="str">
        <f>IF(ISNUMBER(SEARCH("Men", Table1[[#This Row],[name]])), "Men", "Women")</f>
        <v>Women</v>
      </c>
      <c r="O2776" s="6"/>
      <c r="P2776" s="6"/>
    </row>
    <row r="2777" spans="1:16" ht="19.8" customHeight="1" x14ac:dyDescent="0.3">
      <c r="A2777" t="s">
        <v>104</v>
      </c>
      <c r="B2777" t="s">
        <v>9864</v>
      </c>
      <c r="C2777" t="s">
        <v>3119</v>
      </c>
      <c r="D2777" t="s">
        <v>68</v>
      </c>
      <c r="E2777" s="1" t="s">
        <v>9865</v>
      </c>
      <c r="F2777" s="1" t="s">
        <v>528</v>
      </c>
      <c r="G2777" s="1" t="s">
        <v>9866</v>
      </c>
      <c r="H2777" t="s">
        <v>7953</v>
      </c>
      <c r="I2777" s="10" t="str">
        <f>IFERROR(LEFT(Table1[[#This Row],[ratingOld]],SEARCH("|", Table1[[#This Row],[ratingOld]])-2), AVERAGE(Table1[Ratings]))</f>
        <v>4.3</v>
      </c>
      <c r="J2777" s="1" t="str">
        <f>IF(Table1[[#This Row],[numBuyers]]&lt;&gt;"None",LEFT(Table1[[#This Row],[numBuyers]],SEARCH(" ",Table1[[#This Row],[numBuyers]])-1), "None")</f>
        <v>815</v>
      </c>
      <c r="K2777" s="1">
        <f>IFERROR(LEFT(Table1[[#This Row],[Column1]],SEARCH("k", Table1[[#This Row],[Column1]])-1), 0)</f>
        <v>0</v>
      </c>
      <c r="L2777" s="16" t="str">
        <f>IF(Table1[[#This Row],[Column2]]=0, Table1[[#This Row],[Column1]], Table1[[#This Row],[Column2]]*1000)</f>
        <v>815</v>
      </c>
      <c r="M2777" s="14" t="str">
        <f>IFERROR(MID(Table1[[#This Row],[price]],SEARCH("¹",Table1[[#This Row],[price]])+1, 10), MID(Table1[[#This Row],[price]],SEARCH("Rs. ",Table1[[#This Row],[price]])+4, 10))</f>
        <v>1934</v>
      </c>
      <c r="N2777" s="6" t="str">
        <f>IF(ISNUMBER(SEARCH("Men", Table1[[#This Row],[name]])), "Men", "Women")</f>
        <v>Men</v>
      </c>
      <c r="O2777" s="6"/>
      <c r="P2777" s="6"/>
    </row>
    <row r="2778" spans="1:16" ht="19.8" customHeight="1" x14ac:dyDescent="0.3">
      <c r="A2778" t="s">
        <v>240</v>
      </c>
      <c r="B2778" t="s">
        <v>9867</v>
      </c>
      <c r="C2778" t="s">
        <v>5102</v>
      </c>
      <c r="D2778" t="s">
        <v>399</v>
      </c>
      <c r="E2778" t="s">
        <v>1764</v>
      </c>
      <c r="F2778" s="1" t="s">
        <v>9868</v>
      </c>
      <c r="G2778" s="1" t="s">
        <v>9869</v>
      </c>
      <c r="H2778" t="s">
        <v>657</v>
      </c>
      <c r="I2778" s="10" t="str">
        <f>IFERROR(LEFT(Table1[[#This Row],[ratingOld]],SEARCH("|", Table1[[#This Row],[ratingOld]])-2), AVERAGE(Table1[Ratings]))</f>
        <v>3.9</v>
      </c>
      <c r="J2778" s="1" t="str">
        <f>IF(Table1[[#This Row],[numBuyers]]&lt;&gt;"None",LEFT(Table1[[#This Row],[numBuyers]],SEARCH(" ",Table1[[#This Row],[numBuyers]])-1), "None")</f>
        <v>5.3k</v>
      </c>
      <c r="K2778" s="1" t="str">
        <f>IFERROR(LEFT(Table1[[#This Row],[Column1]],SEARCH("k", Table1[[#This Row],[Column1]])-1), 0)</f>
        <v>5.3</v>
      </c>
      <c r="L2778" s="16">
        <f>IF(Table1[[#This Row],[Column2]]=0, Table1[[#This Row],[Column1]], Table1[[#This Row],[Column2]]*1000)</f>
        <v>5300</v>
      </c>
      <c r="M2778" s="14" t="str">
        <f>IFERROR(MID(Table1[[#This Row],[price]],SEARCH("¹",Table1[[#This Row],[price]])+1, 10), MID(Table1[[#This Row],[price]],SEARCH("Rs. ",Table1[[#This Row],[price]])+4, 10))</f>
        <v>728</v>
      </c>
      <c r="N2778" s="6" t="str">
        <f>IF(ISNUMBER(SEARCH("Men", Table1[[#This Row],[name]])), "Men", "Women")</f>
        <v>Men</v>
      </c>
      <c r="O2778" s="6"/>
      <c r="P2778" s="6"/>
    </row>
    <row r="2779" spans="1:16" ht="19.8" customHeight="1" x14ac:dyDescent="0.3">
      <c r="A2779" t="s">
        <v>8162</v>
      </c>
      <c r="B2779" t="s">
        <v>9870</v>
      </c>
      <c r="C2779" t="s">
        <v>2725</v>
      </c>
      <c r="D2779" t="s">
        <v>2726</v>
      </c>
      <c r="E2779" t="s">
        <v>9871</v>
      </c>
      <c r="F2779" t="s">
        <v>21</v>
      </c>
      <c r="G2779" s="1" t="s">
        <v>1293</v>
      </c>
      <c r="H2779" t="s">
        <v>1181</v>
      </c>
      <c r="I2779" s="10" t="str">
        <f>IFERROR(LEFT(Table1[[#This Row],[ratingOld]],SEARCH("|", Table1[[#This Row],[ratingOld]])-2), AVERAGE(Table1[Ratings]))</f>
        <v>4.5</v>
      </c>
      <c r="J2779" s="1" t="str">
        <f>IF(Table1[[#This Row],[numBuyers]]&lt;&gt;"None",LEFT(Table1[[#This Row],[numBuyers]],SEARCH(" ",Table1[[#This Row],[numBuyers]])-1), "None")</f>
        <v>4.4k</v>
      </c>
      <c r="K2779" s="1" t="str">
        <f>IFERROR(LEFT(Table1[[#This Row],[Column1]],SEARCH("k", Table1[[#This Row],[Column1]])-1), 0)</f>
        <v>4.4</v>
      </c>
      <c r="L2779" s="16">
        <f>IF(Table1[[#This Row],[Column2]]=0, Table1[[#This Row],[Column1]], Table1[[#This Row],[Column2]]*1000)</f>
        <v>4400</v>
      </c>
      <c r="M2779" s="14" t="str">
        <f>IFERROR(MID(Table1[[#This Row],[price]],SEARCH("¹",Table1[[#This Row],[price]])+1, 10), MID(Table1[[#This Row],[price]],SEARCH("Rs. ",Table1[[#This Row],[price]])+4, 10))</f>
        <v>535</v>
      </c>
      <c r="N2779" s="6" t="str">
        <f>IF(ISNUMBER(SEARCH("Men", Table1[[#This Row],[name]])), "Men", "Women")</f>
        <v>Women</v>
      </c>
      <c r="O2779" s="6"/>
      <c r="P2779" s="6"/>
    </row>
    <row r="2780" spans="1:16" ht="19.8" customHeight="1" x14ac:dyDescent="0.3">
      <c r="A2780" t="s">
        <v>8065</v>
      </c>
      <c r="B2780" t="s">
        <v>9872</v>
      </c>
      <c r="C2780" t="s">
        <v>9873</v>
      </c>
      <c r="D2780" t="s">
        <v>1711</v>
      </c>
      <c r="E2780" t="s">
        <v>9874</v>
      </c>
      <c r="F2780" s="1" t="s">
        <v>8877</v>
      </c>
      <c r="G2780" s="1" t="s">
        <v>9875</v>
      </c>
      <c r="H2780" t="s">
        <v>9876</v>
      </c>
      <c r="I2780" s="10" t="str">
        <f>IFERROR(LEFT(Table1[[#This Row],[ratingOld]],SEARCH("|", Table1[[#This Row],[ratingOld]])-2), AVERAGE(Table1[Ratings]))</f>
        <v>4</v>
      </c>
      <c r="J2780" s="1" t="str">
        <f>IF(Table1[[#This Row],[numBuyers]]&lt;&gt;"None",LEFT(Table1[[#This Row],[numBuyers]],SEARCH(" ",Table1[[#This Row],[numBuyers]])-1), "None")</f>
        <v>673</v>
      </c>
      <c r="K2780" s="1">
        <f>IFERROR(LEFT(Table1[[#This Row],[Column1]],SEARCH("k", Table1[[#This Row],[Column1]])-1), 0)</f>
        <v>0</v>
      </c>
      <c r="L2780" s="16" t="str">
        <f>IF(Table1[[#This Row],[Column2]]=0, Table1[[#This Row],[Column1]], Table1[[#This Row],[Column2]]*1000)</f>
        <v>673</v>
      </c>
      <c r="M2780" s="14" t="str">
        <f>IFERROR(MID(Table1[[#This Row],[price]],SEARCH("¹",Table1[[#This Row],[price]])+1, 10), MID(Table1[[#This Row],[price]],SEARCH("Rs. ",Table1[[#This Row],[price]])+4, 10))</f>
        <v>376</v>
      </c>
      <c r="N2780" s="6" t="str">
        <f>IF(ISNUMBER(SEARCH("Men", Table1[[#This Row],[name]])), "Men", "Women")</f>
        <v>Men</v>
      </c>
      <c r="O2780" s="6"/>
      <c r="P2780" s="6"/>
    </row>
    <row r="2781" spans="1:16" ht="19.8" customHeight="1" x14ac:dyDescent="0.3">
      <c r="A2781" t="s">
        <v>8249</v>
      </c>
      <c r="B2781" t="s">
        <v>9877</v>
      </c>
      <c r="C2781" t="s">
        <v>352</v>
      </c>
      <c r="D2781" t="s">
        <v>673</v>
      </c>
      <c r="E2781" s="1" t="s">
        <v>9878</v>
      </c>
      <c r="F2781" t="s">
        <v>3237</v>
      </c>
      <c r="G2781" s="1" t="s">
        <v>9879</v>
      </c>
      <c r="H2781" t="s">
        <v>2052</v>
      </c>
      <c r="I2781" s="10" t="str">
        <f>IFERROR(LEFT(Table1[[#This Row],[ratingOld]],SEARCH("|", Table1[[#This Row],[ratingOld]])-2), AVERAGE(Table1[Ratings]))</f>
        <v>3.9</v>
      </c>
      <c r="J2781" s="1" t="str">
        <f>IF(Table1[[#This Row],[numBuyers]]&lt;&gt;"None",LEFT(Table1[[#This Row],[numBuyers]],SEARCH(" ",Table1[[#This Row],[numBuyers]])-1), "None")</f>
        <v>921</v>
      </c>
      <c r="K2781" s="1">
        <f>IFERROR(LEFT(Table1[[#This Row],[Column1]],SEARCH("k", Table1[[#This Row],[Column1]])-1), 0)</f>
        <v>0</v>
      </c>
      <c r="L2781" s="16" t="str">
        <f>IF(Table1[[#This Row],[Column2]]=0, Table1[[#This Row],[Column1]], Table1[[#This Row],[Column2]]*1000)</f>
        <v>921</v>
      </c>
      <c r="M2781" s="14" t="str">
        <f>IFERROR(MID(Table1[[#This Row],[price]],SEARCH("¹",Table1[[#This Row],[price]])+1, 10), MID(Table1[[#This Row],[price]],SEARCH("Rs. ",Table1[[#This Row],[price]])+4, 10))</f>
        <v>395</v>
      </c>
      <c r="N2781" s="6" t="str">
        <f>IF(ISNUMBER(SEARCH("Men", Table1[[#This Row],[name]])), "Men", "Women")</f>
        <v>Women</v>
      </c>
      <c r="O2781" s="6"/>
      <c r="P2781" s="6"/>
    </row>
    <row r="2782" spans="1:16" ht="19.8" customHeight="1" x14ac:dyDescent="0.3">
      <c r="A2782" t="s">
        <v>7927</v>
      </c>
      <c r="B2782" t="s">
        <v>9880</v>
      </c>
      <c r="C2782" t="s">
        <v>9881</v>
      </c>
      <c r="D2782" t="s">
        <v>459</v>
      </c>
      <c r="E2782" s="1" t="s">
        <v>9882</v>
      </c>
      <c r="F2782" s="1" t="s">
        <v>9883</v>
      </c>
      <c r="G2782" s="1" t="s">
        <v>6571</v>
      </c>
      <c r="H2782" t="s">
        <v>572</v>
      </c>
      <c r="I2782" s="10" t="str">
        <f>IFERROR(LEFT(Table1[[#This Row],[ratingOld]],SEARCH("|", Table1[[#This Row],[ratingOld]])-2), AVERAGE(Table1[Ratings]))</f>
        <v>4.2</v>
      </c>
      <c r="J2782" s="1" t="str">
        <f>IF(Table1[[#This Row],[numBuyers]]&lt;&gt;"None",LEFT(Table1[[#This Row],[numBuyers]],SEARCH(" ",Table1[[#This Row],[numBuyers]])-1), "None")</f>
        <v>2.3k</v>
      </c>
      <c r="K2782" s="1" t="str">
        <f>IFERROR(LEFT(Table1[[#This Row],[Column1]],SEARCH("k", Table1[[#This Row],[Column1]])-1), 0)</f>
        <v>2.3</v>
      </c>
      <c r="L2782" s="16">
        <f>IF(Table1[[#This Row],[Column2]]=0, Table1[[#This Row],[Column1]], Table1[[#This Row],[Column2]]*1000)</f>
        <v>2300</v>
      </c>
      <c r="M2782" s="14" t="str">
        <f>IFERROR(MID(Table1[[#This Row],[price]],SEARCH("¹",Table1[[#This Row],[price]])+1, 10), MID(Table1[[#This Row],[price]],SEARCH("Rs. ",Table1[[#This Row],[price]])+4, 10))</f>
        <v>919</v>
      </c>
      <c r="N2782" s="6" t="str">
        <f>IF(ISNUMBER(SEARCH("Men", Table1[[#This Row],[name]])), "Men", "Women")</f>
        <v>Men</v>
      </c>
      <c r="O2782" s="6"/>
      <c r="P2782" s="6"/>
    </row>
    <row r="2783" spans="1:16" ht="19.8" customHeight="1" x14ac:dyDescent="0.3">
      <c r="A2783" t="s">
        <v>3201</v>
      </c>
      <c r="B2783" t="s">
        <v>9884</v>
      </c>
      <c r="C2783" t="s">
        <v>6109</v>
      </c>
      <c r="D2783" t="s">
        <v>235</v>
      </c>
      <c r="E2783" s="1" t="s">
        <v>9885</v>
      </c>
      <c r="F2783" t="s">
        <v>3237</v>
      </c>
      <c r="G2783" s="1" t="s">
        <v>2317</v>
      </c>
      <c r="H2783" t="s">
        <v>126</v>
      </c>
      <c r="I2783" s="10" t="str">
        <f>IFERROR(LEFT(Table1[[#This Row],[ratingOld]],SEARCH("|", Table1[[#This Row],[ratingOld]])-2), AVERAGE(Table1[Ratings]))</f>
        <v>4.4</v>
      </c>
      <c r="J2783" s="1" t="str">
        <f>IF(Table1[[#This Row],[numBuyers]]&lt;&gt;"None",LEFT(Table1[[#This Row],[numBuyers]],SEARCH(" ",Table1[[#This Row],[numBuyers]])-1), "None")</f>
        <v>2.1k</v>
      </c>
      <c r="K2783" s="1" t="str">
        <f>IFERROR(LEFT(Table1[[#This Row],[Column1]],SEARCH("k", Table1[[#This Row],[Column1]])-1), 0)</f>
        <v>2.1</v>
      </c>
      <c r="L2783" s="16">
        <f>IF(Table1[[#This Row],[Column2]]=0, Table1[[#This Row],[Column1]], Table1[[#This Row],[Column2]]*1000)</f>
        <v>2100</v>
      </c>
      <c r="M2783" s="14" t="str">
        <f>IFERROR(MID(Table1[[#This Row],[price]],SEARCH("¹",Table1[[#This Row],[price]])+1, 10), MID(Table1[[#This Row],[price]],SEARCH("Rs. ",Table1[[#This Row],[price]])+4, 10))</f>
        <v>1014</v>
      </c>
      <c r="N2783" s="6" t="str">
        <f>IF(ISNUMBER(SEARCH("Men", Table1[[#This Row],[name]])), "Men", "Women")</f>
        <v>Men</v>
      </c>
      <c r="O2783" s="6"/>
      <c r="P2783" s="6"/>
    </row>
    <row r="2784" spans="1:16" ht="19.8" customHeight="1" x14ac:dyDescent="0.3">
      <c r="A2784" t="s">
        <v>7820</v>
      </c>
      <c r="B2784" t="s">
        <v>9886</v>
      </c>
      <c r="C2784" t="s">
        <v>1267</v>
      </c>
      <c r="D2784" t="s">
        <v>1065</v>
      </c>
      <c r="E2784" s="1" t="s">
        <v>9887</v>
      </c>
      <c r="F2784" t="s">
        <v>3237</v>
      </c>
      <c r="G2784" s="1" t="s">
        <v>4264</v>
      </c>
      <c r="H2784" t="s">
        <v>440</v>
      </c>
      <c r="I2784" s="10" t="str">
        <f>IFERROR(LEFT(Table1[[#This Row],[ratingOld]],SEARCH("|", Table1[[#This Row],[ratingOld]])-2), AVERAGE(Table1[Ratings]))</f>
        <v>4.2</v>
      </c>
      <c r="J2784" s="1" t="str">
        <f>IF(Table1[[#This Row],[numBuyers]]&lt;&gt;"None",LEFT(Table1[[#This Row],[numBuyers]],SEARCH(" ",Table1[[#This Row],[numBuyers]])-1), "None")</f>
        <v>1.4k</v>
      </c>
      <c r="K2784" s="1" t="str">
        <f>IFERROR(LEFT(Table1[[#This Row],[Column1]],SEARCH("k", Table1[[#This Row],[Column1]])-1), 0)</f>
        <v>1.4</v>
      </c>
      <c r="L2784" s="16">
        <f>IF(Table1[[#This Row],[Column2]]=0, Table1[[#This Row],[Column1]], Table1[[#This Row],[Column2]]*1000)</f>
        <v>1400</v>
      </c>
      <c r="M2784" s="14" t="str">
        <f>IFERROR(MID(Table1[[#This Row],[price]],SEARCH("¹",Table1[[#This Row],[price]])+1, 10), MID(Table1[[#This Row],[price]],SEARCH("Rs. ",Table1[[#This Row],[price]])+4, 10))</f>
        <v>679</v>
      </c>
      <c r="N2784" s="6" t="str">
        <f>IF(ISNUMBER(SEARCH("Men", Table1[[#This Row],[name]])), "Men", "Women")</f>
        <v>Women</v>
      </c>
      <c r="O2784" s="6"/>
      <c r="P2784" s="6"/>
    </row>
    <row r="2785" spans="1:16" ht="19.8" hidden="1" customHeight="1" x14ac:dyDescent="0.3">
      <c r="A2785" t="s">
        <v>5367</v>
      </c>
      <c r="B2785" t="s">
        <v>9888</v>
      </c>
      <c r="C2785" t="s">
        <v>9889</v>
      </c>
      <c r="D2785" t="s">
        <v>254</v>
      </c>
      <c r="E2785" s="1" t="s">
        <v>9890</v>
      </c>
      <c r="F2785" s="1" t="s">
        <v>9891</v>
      </c>
      <c r="G2785" t="s">
        <v>21</v>
      </c>
      <c r="H2785" t="s">
        <v>21</v>
      </c>
      <c r="I2785" s="1" t="str">
        <f ca="1">IFERROR(LEFT(Table1[[#This Row],[ratingOld]],SEARCH("|", Table1[[#This Row],[ratingOld]])-2), AVERAGE(Table1[Ratings]))</f>
        <v>4.4</v>
      </c>
      <c r="J2785" s="1" t="str">
        <f>IF(Table1[[#This Row],[numBuyers]]&lt;&gt;"None",LEFT(Table1[[#This Row],[numBuyers]],SEARCH(" ",Table1[[#This Row],[numBuyers]])-1), "None")</f>
        <v>None</v>
      </c>
      <c r="K2785" s="1">
        <f>IFERROR(LEFT(Table1[[#This Row],[Column1]],SEARCH("k", Table1[[#This Row],[Column1]])-1), 0)</f>
        <v>0</v>
      </c>
      <c r="L2785" s="6" t="str">
        <f>IF(Table1[[#This Row],[Column2]]=0, Table1[[#This Row],[Column1]], Table1[[#This Row],[Column2]]*1000)</f>
        <v>None</v>
      </c>
      <c r="M2785" s="6" t="str">
        <f>IFERROR(MID(Table1[[#This Row],[price]],SEARCH("¹",Table1[[#This Row],[price]])+1, 10), MID(Table1[[#This Row],[price]],SEARCH("Rs. ",Table1[[#This Row],[price]])+4, 10))</f>
        <v>2469</v>
      </c>
      <c r="N2785" s="6" t="str">
        <f>IF(ISNUMBER(SEARCH("Men", Table1[[#This Row],[name]])), "Men", "Women")</f>
        <v>Women</v>
      </c>
      <c r="O2785" s="6" t="str">
        <f>TRIM(RIGHT(SUBSTITUTE(Table1[[#This Row],[name]], " ", REPT(" ", 100)), 100))</f>
        <v>Bag</v>
      </c>
      <c r="P278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786" spans="1:16" ht="19.8" customHeight="1" x14ac:dyDescent="0.3">
      <c r="A2786" t="s">
        <v>7922</v>
      </c>
      <c r="B2786" t="s">
        <v>9892</v>
      </c>
      <c r="C2786" t="s">
        <v>6842</v>
      </c>
      <c r="D2786" t="s">
        <v>306</v>
      </c>
      <c r="E2786" t="s">
        <v>9893</v>
      </c>
      <c r="F2786" t="s">
        <v>7930</v>
      </c>
      <c r="G2786" s="1" t="s">
        <v>9894</v>
      </c>
      <c r="H2786" t="s">
        <v>28</v>
      </c>
      <c r="I2786" s="10" t="str">
        <f>IFERROR(LEFT(Table1[[#This Row],[ratingOld]],SEARCH("|", Table1[[#This Row],[ratingOld]])-2), AVERAGE(Table1[Ratings]))</f>
        <v>4.3</v>
      </c>
      <c r="J2786" s="1" t="str">
        <f>IF(Table1[[#This Row],[numBuyers]]&lt;&gt;"None",LEFT(Table1[[#This Row],[numBuyers]],SEARCH(" ",Table1[[#This Row],[numBuyers]])-1), "None")</f>
        <v>7.7k</v>
      </c>
      <c r="K2786" s="1" t="str">
        <f>IFERROR(LEFT(Table1[[#This Row],[Column1]],SEARCH("k", Table1[[#This Row],[Column1]])-1), 0)</f>
        <v>7.7</v>
      </c>
      <c r="L2786" s="16">
        <f>IF(Table1[[#This Row],[Column2]]=0, Table1[[#This Row],[Column1]], Table1[[#This Row],[Column2]]*1000)</f>
        <v>7700</v>
      </c>
      <c r="M2786" s="14" t="str">
        <f>IFERROR(MID(Table1[[#This Row],[price]],SEARCH("¹",Table1[[#This Row],[price]])+1, 10), MID(Table1[[#This Row],[price]],SEARCH("Rs. ",Table1[[#This Row],[price]])+4, 10))</f>
        <v>623</v>
      </c>
      <c r="N2786" s="6" t="str">
        <f>IF(ISNUMBER(SEARCH("Men", Table1[[#This Row],[name]])), "Men", "Women")</f>
        <v>Men</v>
      </c>
      <c r="O2786" s="6"/>
      <c r="P2786" s="6"/>
    </row>
    <row r="2787" spans="1:16" ht="19.8" customHeight="1" x14ac:dyDescent="0.3">
      <c r="A2787" t="s">
        <v>22</v>
      </c>
      <c r="B2787" t="s">
        <v>2264</v>
      </c>
      <c r="C2787" t="s">
        <v>80</v>
      </c>
      <c r="D2787" t="s">
        <v>1259</v>
      </c>
      <c r="E2787" t="s">
        <v>26</v>
      </c>
      <c r="F2787" t="s">
        <v>21</v>
      </c>
      <c r="G2787" s="1" t="s">
        <v>2265</v>
      </c>
      <c r="H2787" t="s">
        <v>2266</v>
      </c>
      <c r="I2787" s="10" t="str">
        <f>IFERROR(LEFT(Table1[[#This Row],[ratingOld]],SEARCH("|", Table1[[#This Row],[ratingOld]])-2), AVERAGE(Table1[Ratings]))</f>
        <v>4.2</v>
      </c>
      <c r="J2787" s="1" t="str">
        <f>IF(Table1[[#This Row],[numBuyers]]&lt;&gt;"None",LEFT(Table1[[#This Row],[numBuyers]],SEARCH(" ",Table1[[#This Row],[numBuyers]])-1), "None")</f>
        <v>399</v>
      </c>
      <c r="K2787" s="1">
        <f>IFERROR(LEFT(Table1[[#This Row],[Column1]],SEARCH("k", Table1[[#This Row],[Column1]])-1), 0)</f>
        <v>0</v>
      </c>
      <c r="L2787" s="16" t="str">
        <f>IF(Table1[[#This Row],[Column2]]=0, Table1[[#This Row],[Column1]], Table1[[#This Row],[Column2]]*1000)</f>
        <v>399</v>
      </c>
      <c r="M2787" s="14" t="str">
        <f>IFERROR(MID(Table1[[#This Row],[price]],SEARCH("¹",Table1[[#This Row],[price]])+1, 10), MID(Table1[[#This Row],[price]],SEARCH("Rs. ",Table1[[#This Row],[price]])+4, 10))</f>
        <v>1199</v>
      </c>
      <c r="N2787" s="6" t="str">
        <f>IF(ISNUMBER(SEARCH("Men", Table1[[#This Row],[name]])), "Men", "Women")</f>
        <v>Women</v>
      </c>
      <c r="O2787" s="6"/>
      <c r="P2787" s="6"/>
    </row>
    <row r="2788" spans="1:16" ht="19.8" hidden="1" customHeight="1" x14ac:dyDescent="0.3">
      <c r="A2788" t="s">
        <v>8035</v>
      </c>
      <c r="B2788" t="s">
        <v>9895</v>
      </c>
      <c r="C2788" t="s">
        <v>80</v>
      </c>
      <c r="D2788" t="s">
        <v>312</v>
      </c>
      <c r="E2788" s="1" t="s">
        <v>9896</v>
      </c>
      <c r="F2788" s="1" t="s">
        <v>9897</v>
      </c>
      <c r="G2788" t="s">
        <v>21</v>
      </c>
      <c r="H2788" t="s">
        <v>21</v>
      </c>
      <c r="I2788" s="1" t="str">
        <f ca="1">IFERROR(LEFT(Table1[[#This Row],[ratingOld]],SEARCH("|", Table1[[#This Row],[ratingOld]])-2), AVERAGE(Table1[Ratings]))</f>
        <v>4.4</v>
      </c>
      <c r="J2788" s="1" t="str">
        <f>IF(Table1[[#This Row],[numBuyers]]&lt;&gt;"None",LEFT(Table1[[#This Row],[numBuyers]],SEARCH(" ",Table1[[#This Row],[numBuyers]])-1), "None")</f>
        <v>None</v>
      </c>
      <c r="K2788" s="1">
        <f>IFERROR(LEFT(Table1[[#This Row],[Column1]],SEARCH("k", Table1[[#This Row],[Column1]])-1), 0)</f>
        <v>0</v>
      </c>
      <c r="L2788" s="6" t="str">
        <f>IF(Table1[[#This Row],[Column2]]=0, Table1[[#This Row],[Column1]], Table1[[#This Row],[Column2]]*1000)</f>
        <v>None</v>
      </c>
      <c r="M2788" s="6" t="str">
        <f>IFERROR(MID(Table1[[#This Row],[price]],SEARCH("¹",Table1[[#This Row],[price]])+1, 10), MID(Table1[[#This Row],[price]],SEARCH("Rs. ",Table1[[#This Row],[price]])+4, 10))</f>
        <v>1199</v>
      </c>
      <c r="N2788" s="6" t="str">
        <f>IF(ISNUMBER(SEARCH("Men", Table1[[#This Row],[name]])), "Men", "Women")</f>
        <v>Women</v>
      </c>
      <c r="O2788" s="6" t="str">
        <f>TRIM(RIGHT(SUBSTITUTE(Table1[[#This Row],[name]], " ", REPT(" ", 100)), 100))</f>
        <v>Kurta</v>
      </c>
      <c r="P278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789" spans="1:16" ht="19.8" customHeight="1" x14ac:dyDescent="0.3">
      <c r="A2789" t="s">
        <v>8015</v>
      </c>
      <c r="B2789" t="s">
        <v>9898</v>
      </c>
      <c r="C2789" t="s">
        <v>9881</v>
      </c>
      <c r="D2789" t="s">
        <v>775</v>
      </c>
      <c r="E2789" s="1" t="s">
        <v>9899</v>
      </c>
      <c r="F2789" t="s">
        <v>7930</v>
      </c>
      <c r="G2789" s="1" t="s">
        <v>9900</v>
      </c>
      <c r="H2789" t="s">
        <v>349</v>
      </c>
      <c r="I2789" s="10" t="str">
        <f>IFERROR(LEFT(Table1[[#This Row],[ratingOld]],SEARCH("|", Table1[[#This Row],[ratingOld]])-2), AVERAGE(Table1[Ratings]))</f>
        <v>3.8</v>
      </c>
      <c r="J2789" s="1" t="str">
        <f>IF(Table1[[#This Row],[numBuyers]]&lt;&gt;"None",LEFT(Table1[[#This Row],[numBuyers]],SEARCH(" ",Table1[[#This Row],[numBuyers]])-1), "None")</f>
        <v>2.4k</v>
      </c>
      <c r="K2789" s="1" t="str">
        <f>IFERROR(LEFT(Table1[[#This Row],[Column1]],SEARCH("k", Table1[[#This Row],[Column1]])-1), 0)</f>
        <v>2.4</v>
      </c>
      <c r="L2789" s="16">
        <f>IF(Table1[[#This Row],[Column2]]=0, Table1[[#This Row],[Column1]], Table1[[#This Row],[Column2]]*1000)</f>
        <v>2400</v>
      </c>
      <c r="M2789" s="14" t="str">
        <f>IFERROR(MID(Table1[[#This Row],[price]],SEARCH("¹",Table1[[#This Row],[price]])+1, 10), MID(Table1[[#This Row],[price]],SEARCH("Rs. ",Table1[[#This Row],[price]])+4, 10))</f>
        <v>919</v>
      </c>
      <c r="N2789" s="6" t="str">
        <f>IF(ISNUMBER(SEARCH("Men", Table1[[#This Row],[name]])), "Men", "Women")</f>
        <v>Men</v>
      </c>
      <c r="O2789" s="6"/>
      <c r="P2789" s="6"/>
    </row>
    <row r="2790" spans="1:16" ht="19.8" customHeight="1" x14ac:dyDescent="0.3">
      <c r="A2790" t="s">
        <v>9901</v>
      </c>
      <c r="B2790" t="s">
        <v>9902</v>
      </c>
      <c r="C2790" t="s">
        <v>9903</v>
      </c>
      <c r="D2790" t="s">
        <v>194</v>
      </c>
      <c r="E2790" s="1" t="s">
        <v>9904</v>
      </c>
      <c r="F2790" t="s">
        <v>3237</v>
      </c>
      <c r="G2790" s="1" t="s">
        <v>2245</v>
      </c>
      <c r="H2790" t="s">
        <v>530</v>
      </c>
      <c r="I2790" s="10" t="str">
        <f>IFERROR(LEFT(Table1[[#This Row],[ratingOld]],SEARCH("|", Table1[[#This Row],[ratingOld]])-2), AVERAGE(Table1[Ratings]))</f>
        <v>4.3</v>
      </c>
      <c r="J2790" s="1" t="str">
        <f>IF(Table1[[#This Row],[numBuyers]]&lt;&gt;"None",LEFT(Table1[[#This Row],[numBuyers]],SEARCH(" ",Table1[[#This Row],[numBuyers]])-1), "None")</f>
        <v>6</v>
      </c>
      <c r="K2790" s="1">
        <f>IFERROR(LEFT(Table1[[#This Row],[Column1]],SEARCH("k", Table1[[#This Row],[Column1]])-1), 0)</f>
        <v>0</v>
      </c>
      <c r="L2790" s="16" t="str">
        <f>IF(Table1[[#This Row],[Column2]]=0, Table1[[#This Row],[Column1]], Table1[[#This Row],[Column2]]*1000)</f>
        <v>6</v>
      </c>
      <c r="M2790" s="14" t="str">
        <f>IFERROR(MID(Table1[[#This Row],[price]],SEARCH("¹",Table1[[#This Row],[price]])+1, 10), MID(Table1[[#This Row],[price]],SEARCH("Rs. ",Table1[[#This Row],[price]])+4, 10))</f>
        <v>2205</v>
      </c>
      <c r="N2790" s="6" t="str">
        <f>IF(ISNUMBER(SEARCH("Men", Table1[[#This Row],[name]])), "Men", "Women")</f>
        <v>Women</v>
      </c>
      <c r="O2790" s="6"/>
      <c r="P2790" s="6"/>
    </row>
    <row r="2791" spans="1:16" ht="19.8" customHeight="1" x14ac:dyDescent="0.3">
      <c r="A2791" t="s">
        <v>1270</v>
      </c>
      <c r="B2791" t="s">
        <v>9905</v>
      </c>
      <c r="C2791" t="s">
        <v>9906</v>
      </c>
      <c r="D2791" t="s">
        <v>21</v>
      </c>
      <c r="E2791" t="s">
        <v>26</v>
      </c>
      <c r="F2791" s="1" t="s">
        <v>9907</v>
      </c>
      <c r="G2791" s="1" t="s">
        <v>2879</v>
      </c>
      <c r="H2791" t="s">
        <v>440</v>
      </c>
      <c r="I2791" s="10" t="str">
        <f>IFERROR(LEFT(Table1[[#This Row],[ratingOld]],SEARCH("|", Table1[[#This Row],[ratingOld]])-2), AVERAGE(Table1[Ratings]))</f>
        <v>4.3</v>
      </c>
      <c r="J2791" s="1" t="str">
        <f>IF(Table1[[#This Row],[numBuyers]]&lt;&gt;"None",LEFT(Table1[[#This Row],[numBuyers]],SEARCH(" ",Table1[[#This Row],[numBuyers]])-1), "None")</f>
        <v>1.4k</v>
      </c>
      <c r="K2791" s="1" t="str">
        <f>IFERROR(LEFT(Table1[[#This Row],[Column1]],SEARCH("k", Table1[[#This Row],[Column1]])-1), 0)</f>
        <v>1.4</v>
      </c>
      <c r="L2791" s="16">
        <f>IF(Table1[[#This Row],[Column2]]=0, Table1[[#This Row],[Column1]], Table1[[#This Row],[Column2]]*1000)</f>
        <v>1400</v>
      </c>
      <c r="M2791" s="14" t="str">
        <f>IFERROR(MID(Table1[[#This Row],[price]],SEARCH("¹",Table1[[#This Row],[price]])+1, 10), MID(Table1[[#This Row],[price]],SEARCH("Rs. ",Table1[[#This Row],[price]])+4, 10))</f>
        <v>549</v>
      </c>
      <c r="N2791" s="6" t="str">
        <f>IF(ISNUMBER(SEARCH("Men", Table1[[#This Row],[name]])), "Men", "Women")</f>
        <v>Men</v>
      </c>
      <c r="O2791" s="6"/>
      <c r="P2791" s="6"/>
    </row>
    <row r="2792" spans="1:16" ht="19.8" customHeight="1" x14ac:dyDescent="0.3">
      <c r="A2792" t="s">
        <v>1270</v>
      </c>
      <c r="B2792" t="s">
        <v>9908</v>
      </c>
      <c r="C2792" t="s">
        <v>9909</v>
      </c>
      <c r="D2792" t="s">
        <v>21</v>
      </c>
      <c r="E2792" t="s">
        <v>26</v>
      </c>
      <c r="F2792" s="1" t="s">
        <v>9910</v>
      </c>
      <c r="G2792" s="1" t="s">
        <v>1111</v>
      </c>
      <c r="H2792" t="s">
        <v>1112</v>
      </c>
      <c r="I2792" s="10" t="str">
        <f>IFERROR(LEFT(Table1[[#This Row],[ratingOld]],SEARCH("|", Table1[[#This Row],[ratingOld]])-2), AVERAGE(Table1[Ratings]))</f>
        <v>4.3</v>
      </c>
      <c r="J2792" s="1" t="str">
        <f>IF(Table1[[#This Row],[numBuyers]]&lt;&gt;"None",LEFT(Table1[[#This Row],[numBuyers]],SEARCH(" ",Table1[[#This Row],[numBuyers]])-1), "None")</f>
        <v>3.1k</v>
      </c>
      <c r="K2792" s="1" t="str">
        <f>IFERROR(LEFT(Table1[[#This Row],[Column1]],SEARCH("k", Table1[[#This Row],[Column1]])-1), 0)</f>
        <v>3.1</v>
      </c>
      <c r="L2792" s="16">
        <f>IF(Table1[[#This Row],[Column2]]=0, Table1[[#This Row],[Column1]], Table1[[#This Row],[Column2]]*1000)</f>
        <v>3100</v>
      </c>
      <c r="M2792" s="14" t="str">
        <f>IFERROR(MID(Table1[[#This Row],[price]],SEARCH("¹",Table1[[#This Row],[price]])+1, 10), MID(Table1[[#This Row],[price]],SEARCH("Rs. ",Table1[[#This Row],[price]])+4, 10))</f>
        <v>498</v>
      </c>
      <c r="N2792" s="6" t="str">
        <f>IF(ISNUMBER(SEARCH("Men", Table1[[#This Row],[name]])), "Men", "Women")</f>
        <v>Men</v>
      </c>
      <c r="O2792" s="6"/>
      <c r="P2792" s="6"/>
    </row>
    <row r="2793" spans="1:16" ht="19.8" customHeight="1" x14ac:dyDescent="0.3">
      <c r="A2793" t="s">
        <v>85</v>
      </c>
      <c r="B2793" t="s">
        <v>9911</v>
      </c>
      <c r="C2793" t="s">
        <v>80</v>
      </c>
      <c r="D2793" t="s">
        <v>230</v>
      </c>
      <c r="E2793" s="1" t="s">
        <v>2706</v>
      </c>
      <c r="F2793" t="s">
        <v>9912</v>
      </c>
      <c r="G2793" s="1" t="s">
        <v>9913</v>
      </c>
      <c r="H2793" t="s">
        <v>572</v>
      </c>
      <c r="I2793" s="10" t="str">
        <f>IFERROR(LEFT(Table1[[#This Row],[ratingOld]],SEARCH("|", Table1[[#This Row],[ratingOld]])-2), AVERAGE(Table1[Ratings]))</f>
        <v>4.4</v>
      </c>
      <c r="J2793" s="1" t="str">
        <f>IF(Table1[[#This Row],[numBuyers]]&lt;&gt;"None",LEFT(Table1[[#This Row],[numBuyers]],SEARCH(" ",Table1[[#This Row],[numBuyers]])-1), "None")</f>
        <v>2.3k</v>
      </c>
      <c r="K2793" s="1" t="str">
        <f>IFERROR(LEFT(Table1[[#This Row],[Column1]],SEARCH("k", Table1[[#This Row],[Column1]])-1), 0)</f>
        <v>2.3</v>
      </c>
      <c r="L2793" s="16">
        <f>IF(Table1[[#This Row],[Column2]]=0, Table1[[#This Row],[Column1]], Table1[[#This Row],[Column2]]*1000)</f>
        <v>2300</v>
      </c>
      <c r="M2793" s="14" t="str">
        <f>IFERROR(MID(Table1[[#This Row],[price]],SEARCH("¹",Table1[[#This Row],[price]])+1, 10), MID(Table1[[#This Row],[price]],SEARCH("Rs. ",Table1[[#This Row],[price]])+4, 10))</f>
        <v>1199</v>
      </c>
      <c r="N2793" s="6" t="str">
        <f>IF(ISNUMBER(SEARCH("Men", Table1[[#This Row],[name]])), "Men", "Women")</f>
        <v>Men</v>
      </c>
      <c r="O2793" s="6"/>
      <c r="P2793" s="6"/>
    </row>
    <row r="2794" spans="1:16" ht="19.8" customHeight="1" x14ac:dyDescent="0.3">
      <c r="A2794" t="s">
        <v>320</v>
      </c>
      <c r="B2794" t="s">
        <v>2286</v>
      </c>
      <c r="C2794" t="s">
        <v>2287</v>
      </c>
      <c r="D2794" t="s">
        <v>99</v>
      </c>
      <c r="E2794" t="s">
        <v>2288</v>
      </c>
      <c r="F2794" t="s">
        <v>21</v>
      </c>
      <c r="G2794" s="1" t="s">
        <v>1802</v>
      </c>
      <c r="H2794" t="s">
        <v>1803</v>
      </c>
      <c r="I2794" s="10" t="str">
        <f>IFERROR(LEFT(Table1[[#This Row],[ratingOld]],SEARCH("|", Table1[[#This Row],[ratingOld]])-2), AVERAGE(Table1[Ratings]))</f>
        <v>4.5</v>
      </c>
      <c r="J2794" s="1" t="str">
        <f>IF(Table1[[#This Row],[numBuyers]]&lt;&gt;"None",LEFT(Table1[[#This Row],[numBuyers]],SEARCH(" ",Table1[[#This Row],[numBuyers]])-1), "None")</f>
        <v>5.1k</v>
      </c>
      <c r="K2794" s="1" t="str">
        <f>IFERROR(LEFT(Table1[[#This Row],[Column1]],SEARCH("k", Table1[[#This Row],[Column1]])-1), 0)</f>
        <v>5.1</v>
      </c>
      <c r="L2794" s="16">
        <f>IF(Table1[[#This Row],[Column2]]=0, Table1[[#This Row],[Column1]], Table1[[#This Row],[Column2]]*1000)</f>
        <v>5100</v>
      </c>
      <c r="M2794" s="14" t="str">
        <f>IFERROR(MID(Table1[[#This Row],[price]],SEARCH("¹",Table1[[#This Row],[price]])+1, 10), MID(Table1[[#This Row],[price]],SEARCH("Rs. ",Table1[[#This Row],[price]])+4, 10))</f>
        <v>177</v>
      </c>
      <c r="N2794" s="6" t="str">
        <f>IF(ISNUMBER(SEARCH("Men", Table1[[#This Row],[name]])), "Men", "Women")</f>
        <v>Women</v>
      </c>
      <c r="O2794" s="6"/>
      <c r="P2794" s="6"/>
    </row>
    <row r="2795" spans="1:16" ht="19.8" customHeight="1" x14ac:dyDescent="0.3">
      <c r="A2795" t="s">
        <v>638</v>
      </c>
      <c r="B2795" t="s">
        <v>9914</v>
      </c>
      <c r="C2795" t="s">
        <v>9915</v>
      </c>
      <c r="D2795" t="s">
        <v>887</v>
      </c>
      <c r="E2795" s="1" t="s">
        <v>9916</v>
      </c>
      <c r="F2795" s="1" t="s">
        <v>7997</v>
      </c>
      <c r="G2795" s="1" t="s">
        <v>4758</v>
      </c>
      <c r="H2795" t="s">
        <v>2917</v>
      </c>
      <c r="I2795" s="10" t="str">
        <f>IFERROR(LEFT(Table1[[#This Row],[ratingOld]],SEARCH("|", Table1[[#This Row],[ratingOld]])-2), AVERAGE(Table1[Ratings]))</f>
        <v>4</v>
      </c>
      <c r="J2795" s="1" t="str">
        <f>IF(Table1[[#This Row],[numBuyers]]&lt;&gt;"None",LEFT(Table1[[#This Row],[numBuyers]],SEARCH(" ",Table1[[#This Row],[numBuyers]])-1), "None")</f>
        <v>50</v>
      </c>
      <c r="K2795" s="1">
        <f>IFERROR(LEFT(Table1[[#This Row],[Column1]],SEARCH("k", Table1[[#This Row],[Column1]])-1), 0)</f>
        <v>0</v>
      </c>
      <c r="L2795" s="16" t="str">
        <f>IF(Table1[[#This Row],[Column2]]=0, Table1[[#This Row],[Column1]], Table1[[#This Row],[Column2]]*1000)</f>
        <v>50</v>
      </c>
      <c r="M2795" s="14" t="str">
        <f>IFERROR(MID(Table1[[#This Row],[price]],SEARCH("¹",Table1[[#This Row],[price]])+1, 10), MID(Table1[[#This Row],[price]],SEARCH("Rs. ",Table1[[#This Row],[price]])+4, 10))</f>
        <v>1910</v>
      </c>
      <c r="N2795" s="6" t="str">
        <f>IF(ISNUMBER(SEARCH("Men", Table1[[#This Row],[name]])), "Men", "Women")</f>
        <v>Men</v>
      </c>
      <c r="O2795" s="6"/>
      <c r="P2795" s="6"/>
    </row>
    <row r="2796" spans="1:16" ht="19.8" customHeight="1" x14ac:dyDescent="0.3">
      <c r="A2796" t="s">
        <v>8534</v>
      </c>
      <c r="B2796" t="s">
        <v>9917</v>
      </c>
      <c r="C2796" t="s">
        <v>699</v>
      </c>
      <c r="D2796" t="s">
        <v>300</v>
      </c>
      <c r="E2796" t="s">
        <v>9918</v>
      </c>
      <c r="F2796" s="1" t="s">
        <v>8539</v>
      </c>
      <c r="G2796" s="1" t="s">
        <v>1274</v>
      </c>
      <c r="H2796" t="s">
        <v>1209</v>
      </c>
      <c r="I2796" s="10" t="str">
        <f>IFERROR(LEFT(Table1[[#This Row],[ratingOld]],SEARCH("|", Table1[[#This Row],[ratingOld]])-2), AVERAGE(Table1[Ratings]))</f>
        <v>4.3</v>
      </c>
      <c r="J2796" s="1" t="str">
        <f>IF(Table1[[#This Row],[numBuyers]]&lt;&gt;"None",LEFT(Table1[[#This Row],[numBuyers]],SEARCH(" ",Table1[[#This Row],[numBuyers]])-1), "None")</f>
        <v>3.6k</v>
      </c>
      <c r="K2796" s="1" t="str">
        <f>IFERROR(LEFT(Table1[[#This Row],[Column1]],SEARCH("k", Table1[[#This Row],[Column1]])-1), 0)</f>
        <v>3.6</v>
      </c>
      <c r="L2796" s="16">
        <f>IF(Table1[[#This Row],[Column2]]=0, Table1[[#This Row],[Column1]], Table1[[#This Row],[Column2]]*1000)</f>
        <v>3600</v>
      </c>
      <c r="M2796" s="14" t="str">
        <f>IFERROR(MID(Table1[[#This Row],[price]],SEARCH("¹",Table1[[#This Row],[price]])+1, 10), MID(Table1[[#This Row],[price]],SEARCH("Rs. ",Table1[[#This Row],[price]])+4, 10))</f>
        <v>873</v>
      </c>
      <c r="N2796" s="6" t="str">
        <f>IF(ISNUMBER(SEARCH("Men", Table1[[#This Row],[name]])), "Men", "Women")</f>
        <v>Women</v>
      </c>
      <c r="O2796" s="6"/>
      <c r="P2796" s="6"/>
    </row>
    <row r="2797" spans="1:16" ht="19.8" customHeight="1" x14ac:dyDescent="0.3">
      <c r="A2797" t="s">
        <v>8194</v>
      </c>
      <c r="B2797" t="s">
        <v>9919</v>
      </c>
      <c r="C2797" t="s">
        <v>8714</v>
      </c>
      <c r="D2797" t="s">
        <v>1705</v>
      </c>
      <c r="E2797" s="1" t="s">
        <v>9920</v>
      </c>
      <c r="F2797" s="1" t="s">
        <v>9921</v>
      </c>
      <c r="G2797" s="1" t="s">
        <v>9922</v>
      </c>
      <c r="H2797" t="s">
        <v>6538</v>
      </c>
      <c r="I2797" s="10" t="str">
        <f>IFERROR(LEFT(Table1[[#This Row],[ratingOld]],SEARCH("|", Table1[[#This Row],[ratingOld]])-2), AVERAGE(Table1[Ratings]))</f>
        <v>4.1</v>
      </c>
      <c r="J2797" s="1" t="str">
        <f>IF(Table1[[#This Row],[numBuyers]]&lt;&gt;"None",LEFT(Table1[[#This Row],[numBuyers]],SEARCH(" ",Table1[[#This Row],[numBuyers]])-1), "None")</f>
        <v>276</v>
      </c>
      <c r="K2797" s="1">
        <f>IFERROR(LEFT(Table1[[#This Row],[Column1]],SEARCH("k", Table1[[#This Row],[Column1]])-1), 0)</f>
        <v>0</v>
      </c>
      <c r="L2797" s="16" t="str">
        <f>IF(Table1[[#This Row],[Column2]]=0, Table1[[#This Row],[Column1]], Table1[[#This Row],[Column2]]*1000)</f>
        <v>276</v>
      </c>
      <c r="M2797" s="14" t="str">
        <f>IFERROR(MID(Table1[[#This Row],[price]],SEARCH("¹",Table1[[#This Row],[price]])+1, 10), MID(Table1[[#This Row],[price]],SEARCH("Rs. ",Table1[[#This Row],[price]])+4, 10))</f>
        <v>1479</v>
      </c>
      <c r="N2797" s="6" t="str">
        <f>IF(ISNUMBER(SEARCH("Men", Table1[[#This Row],[name]])), "Men", "Women")</f>
        <v>Men</v>
      </c>
      <c r="O2797" s="6"/>
      <c r="P2797" s="6"/>
    </row>
    <row r="2798" spans="1:16" ht="19.8" customHeight="1" x14ac:dyDescent="0.3">
      <c r="A2798" t="s">
        <v>9317</v>
      </c>
      <c r="B2798" t="s">
        <v>9923</v>
      </c>
      <c r="C2798" t="s">
        <v>4814</v>
      </c>
      <c r="D2798" t="s">
        <v>88</v>
      </c>
      <c r="E2798" s="1" t="s">
        <v>9924</v>
      </c>
      <c r="F2798" t="s">
        <v>7930</v>
      </c>
      <c r="G2798" s="1" t="s">
        <v>9925</v>
      </c>
      <c r="H2798" t="s">
        <v>9926</v>
      </c>
      <c r="I2798" s="10" t="str">
        <f>IFERROR(LEFT(Table1[[#This Row],[ratingOld]],SEARCH("|", Table1[[#This Row],[ratingOld]])-2), AVERAGE(Table1[Ratings]))</f>
        <v>4.3</v>
      </c>
      <c r="J2798" s="1" t="str">
        <f>IF(Table1[[#This Row],[numBuyers]]&lt;&gt;"None",LEFT(Table1[[#This Row],[numBuyers]],SEARCH(" ",Table1[[#This Row],[numBuyers]])-1), "None")</f>
        <v>24.9k</v>
      </c>
      <c r="K2798" s="1" t="str">
        <f>IFERROR(LEFT(Table1[[#This Row],[Column1]],SEARCH("k", Table1[[#This Row],[Column1]])-1), 0)</f>
        <v>24.9</v>
      </c>
      <c r="L2798" s="16">
        <f>IF(Table1[[#This Row],[Column2]]=0, Table1[[#This Row],[Column1]], Table1[[#This Row],[Column2]]*1000)</f>
        <v>24900</v>
      </c>
      <c r="M2798" s="14" t="str">
        <f>IFERROR(MID(Table1[[#This Row],[price]],SEARCH("¹",Table1[[#This Row],[price]])+1, 10), MID(Table1[[#This Row],[price]],SEARCH("Rs. ",Table1[[#This Row],[price]])+4, 10))</f>
        <v>896</v>
      </c>
      <c r="N2798" s="6" t="str">
        <f>IF(ISNUMBER(SEARCH("Men", Table1[[#This Row],[name]])), "Men", "Women")</f>
        <v>Men</v>
      </c>
      <c r="O2798" s="6"/>
      <c r="P2798" s="6"/>
    </row>
    <row r="2799" spans="1:16" ht="19.8" customHeight="1" x14ac:dyDescent="0.3">
      <c r="A2799" t="s">
        <v>3201</v>
      </c>
      <c r="B2799" t="s">
        <v>9927</v>
      </c>
      <c r="C2799" t="s">
        <v>234</v>
      </c>
      <c r="D2799" t="s">
        <v>235</v>
      </c>
      <c r="E2799" s="1" t="s">
        <v>9928</v>
      </c>
      <c r="F2799" t="s">
        <v>3237</v>
      </c>
      <c r="G2799" s="1" t="s">
        <v>2609</v>
      </c>
      <c r="H2799" t="s">
        <v>1395</v>
      </c>
      <c r="I2799" s="10" t="str">
        <f>IFERROR(LEFT(Table1[[#This Row],[ratingOld]],SEARCH("|", Table1[[#This Row],[ratingOld]])-2), AVERAGE(Table1[Ratings]))</f>
        <v>4.3</v>
      </c>
      <c r="J2799" s="1" t="str">
        <f>IF(Table1[[#This Row],[numBuyers]]&lt;&gt;"None",LEFT(Table1[[#This Row],[numBuyers]],SEARCH(" ",Table1[[#This Row],[numBuyers]])-1), "None")</f>
        <v>1.9k</v>
      </c>
      <c r="K2799" s="1" t="str">
        <f>IFERROR(LEFT(Table1[[#This Row],[Column1]],SEARCH("k", Table1[[#This Row],[Column1]])-1), 0)</f>
        <v>1.9</v>
      </c>
      <c r="L2799" s="16">
        <f>IF(Table1[[#This Row],[Column2]]=0, Table1[[#This Row],[Column1]], Table1[[#This Row],[Column2]]*1000)</f>
        <v>1900</v>
      </c>
      <c r="M2799" s="14" t="str">
        <f>IFERROR(MID(Table1[[#This Row],[price]],SEARCH("¹",Table1[[#This Row],[price]])+1, 10), MID(Table1[[#This Row],[price]],SEARCH("Rs. ",Table1[[#This Row],[price]])+4, 10))</f>
        <v>594</v>
      </c>
      <c r="N2799" s="6" t="str">
        <f>IF(ISNUMBER(SEARCH("Men", Table1[[#This Row],[name]])), "Men", "Women")</f>
        <v>Men</v>
      </c>
      <c r="O2799" s="6"/>
      <c r="P2799" s="6"/>
    </row>
    <row r="2800" spans="1:16" ht="19.8" customHeight="1" x14ac:dyDescent="0.3">
      <c r="A2800" t="s">
        <v>7820</v>
      </c>
      <c r="B2800" t="s">
        <v>9929</v>
      </c>
      <c r="C2800" t="s">
        <v>853</v>
      </c>
      <c r="D2800" t="s">
        <v>2294</v>
      </c>
      <c r="E2800" s="1" t="s">
        <v>9930</v>
      </c>
      <c r="F2800" t="s">
        <v>7930</v>
      </c>
      <c r="G2800" s="1" t="s">
        <v>9931</v>
      </c>
      <c r="H2800" t="s">
        <v>4287</v>
      </c>
      <c r="I2800" s="10" t="str">
        <f>IFERROR(LEFT(Table1[[#This Row],[ratingOld]],SEARCH("|", Table1[[#This Row],[ratingOld]])-2), AVERAGE(Table1[Ratings]))</f>
        <v>4</v>
      </c>
      <c r="J2800" s="1" t="str">
        <f>IF(Table1[[#This Row],[numBuyers]]&lt;&gt;"None",LEFT(Table1[[#This Row],[numBuyers]],SEARCH(" ",Table1[[#This Row],[numBuyers]])-1), "None")</f>
        <v>947</v>
      </c>
      <c r="K2800" s="1">
        <f>IFERROR(LEFT(Table1[[#This Row],[Column1]],SEARCH("k", Table1[[#This Row],[Column1]])-1), 0)</f>
        <v>0</v>
      </c>
      <c r="L2800" s="16" t="str">
        <f>IF(Table1[[#This Row],[Column2]]=0, Table1[[#This Row],[Column1]], Table1[[#This Row],[Column2]]*1000)</f>
        <v>947</v>
      </c>
      <c r="M2800" s="14" t="str">
        <f>IFERROR(MID(Table1[[#This Row],[price]],SEARCH("¹",Table1[[#This Row],[price]])+1, 10), MID(Table1[[#This Row],[price]],SEARCH("Rs. ",Table1[[#This Row],[price]])+4, 10))</f>
        <v>1379</v>
      </c>
      <c r="N2800" s="6" t="str">
        <f>IF(ISNUMBER(SEARCH("Men", Table1[[#This Row],[name]])), "Men", "Women")</f>
        <v>Men</v>
      </c>
      <c r="O2800" s="6"/>
      <c r="P2800" s="6"/>
    </row>
    <row r="2801" spans="1:16" ht="19.8" customHeight="1" x14ac:dyDescent="0.3">
      <c r="A2801" t="s">
        <v>140</v>
      </c>
      <c r="B2801" t="s">
        <v>9932</v>
      </c>
      <c r="C2801" t="s">
        <v>4669</v>
      </c>
      <c r="D2801" t="s">
        <v>163</v>
      </c>
      <c r="E2801" s="1" t="s">
        <v>9933</v>
      </c>
      <c r="F2801" s="1" t="s">
        <v>9934</v>
      </c>
      <c r="G2801" s="1" t="s">
        <v>9935</v>
      </c>
      <c r="H2801" t="s">
        <v>3834</v>
      </c>
      <c r="I2801" s="10" t="str">
        <f>IFERROR(LEFT(Table1[[#This Row],[ratingOld]],SEARCH("|", Table1[[#This Row],[ratingOld]])-2), AVERAGE(Table1[Ratings]))</f>
        <v>3.6</v>
      </c>
      <c r="J2801" s="1" t="str">
        <f>IF(Table1[[#This Row],[numBuyers]]&lt;&gt;"None",LEFT(Table1[[#This Row],[numBuyers]],SEARCH(" ",Table1[[#This Row],[numBuyers]])-1), "None")</f>
        <v>22</v>
      </c>
      <c r="K2801" s="1">
        <f>IFERROR(LEFT(Table1[[#This Row],[Column1]],SEARCH("k", Table1[[#This Row],[Column1]])-1), 0)</f>
        <v>0</v>
      </c>
      <c r="L2801" s="16" t="str">
        <f>IF(Table1[[#This Row],[Column2]]=0, Table1[[#This Row],[Column1]], Table1[[#This Row],[Column2]]*1000)</f>
        <v>22</v>
      </c>
      <c r="M2801" s="14" t="str">
        <f>IFERROR(MID(Table1[[#This Row],[price]],SEARCH("¹",Table1[[#This Row],[price]])+1, 10), MID(Table1[[#This Row],[price]],SEARCH("Rs. ",Table1[[#This Row],[price]])+4, 10))</f>
        <v>429</v>
      </c>
      <c r="N2801" s="6" t="str">
        <f>IF(ISNUMBER(SEARCH("Men", Table1[[#This Row],[name]])), "Men", "Women")</f>
        <v>Women</v>
      </c>
      <c r="O2801" s="6"/>
      <c r="P2801" s="6"/>
    </row>
    <row r="2802" spans="1:16" ht="19.8" customHeight="1" x14ac:dyDescent="0.3">
      <c r="A2802" t="s">
        <v>3201</v>
      </c>
      <c r="B2802" t="s">
        <v>9936</v>
      </c>
      <c r="C2802" t="s">
        <v>9937</v>
      </c>
      <c r="D2802" t="s">
        <v>235</v>
      </c>
      <c r="E2802" t="s">
        <v>9938</v>
      </c>
      <c r="F2802" s="1" t="s">
        <v>8298</v>
      </c>
      <c r="G2802" s="1" t="s">
        <v>6093</v>
      </c>
      <c r="H2802" t="s">
        <v>78</v>
      </c>
      <c r="I2802" s="10" t="str">
        <f>IFERROR(LEFT(Table1[[#This Row],[ratingOld]],SEARCH("|", Table1[[#This Row],[ratingOld]])-2), AVERAGE(Table1[Ratings]))</f>
        <v>4</v>
      </c>
      <c r="J2802" s="1" t="str">
        <f>IF(Table1[[#This Row],[numBuyers]]&lt;&gt;"None",LEFT(Table1[[#This Row],[numBuyers]],SEARCH(" ",Table1[[#This Row],[numBuyers]])-1), "None")</f>
        <v>1.2k</v>
      </c>
      <c r="K2802" s="1" t="str">
        <f>IFERROR(LEFT(Table1[[#This Row],[Column1]],SEARCH("k", Table1[[#This Row],[Column1]])-1), 0)</f>
        <v>1.2</v>
      </c>
      <c r="L2802" s="16">
        <f>IF(Table1[[#This Row],[Column2]]=0, Table1[[#This Row],[Column1]], Table1[[#This Row],[Column2]]*1000)</f>
        <v>1200</v>
      </c>
      <c r="M2802" s="14" t="str">
        <f>IFERROR(MID(Table1[[#This Row],[price]],SEARCH("¹",Table1[[#This Row],[price]])+1, 10), MID(Table1[[#This Row],[price]],SEARCH("Rs. ",Table1[[#This Row],[price]])+4, 10))</f>
        <v>384</v>
      </c>
      <c r="N2802" s="6" t="str">
        <f>IF(ISNUMBER(SEARCH("Men", Table1[[#This Row],[name]])), "Men", "Women")</f>
        <v>Men</v>
      </c>
      <c r="O2802" s="6"/>
      <c r="P2802" s="6"/>
    </row>
    <row r="2803" spans="1:16" ht="19.8" hidden="1" customHeight="1" x14ac:dyDescent="0.3">
      <c r="A2803" t="s">
        <v>9939</v>
      </c>
      <c r="B2803" t="s">
        <v>9940</v>
      </c>
      <c r="C2803" t="s">
        <v>9941</v>
      </c>
      <c r="D2803" t="s">
        <v>436</v>
      </c>
      <c r="E2803" s="1" t="s">
        <v>9942</v>
      </c>
      <c r="F2803" s="1" t="s">
        <v>9555</v>
      </c>
      <c r="G2803" t="s">
        <v>21</v>
      </c>
      <c r="H2803" t="s">
        <v>21</v>
      </c>
      <c r="I2803" s="1" t="str">
        <f ca="1">IFERROR(LEFT(Table1[[#This Row],[ratingOld]],SEARCH("|", Table1[[#This Row],[ratingOld]])-2), AVERAGE(Table1[Ratings]))</f>
        <v>4.4</v>
      </c>
      <c r="J2803" s="1" t="str">
        <f>IF(Table1[[#This Row],[numBuyers]]&lt;&gt;"None",LEFT(Table1[[#This Row],[numBuyers]],SEARCH(" ",Table1[[#This Row],[numBuyers]])-1), "None")</f>
        <v>None</v>
      </c>
      <c r="K2803" s="1">
        <f>IFERROR(LEFT(Table1[[#This Row],[Column1]],SEARCH("k", Table1[[#This Row],[Column1]])-1), 0)</f>
        <v>0</v>
      </c>
      <c r="L2803" s="6" t="str">
        <f>IF(Table1[[#This Row],[Column2]]=0, Table1[[#This Row],[Column1]], Table1[[#This Row],[Column2]]*1000)</f>
        <v>None</v>
      </c>
      <c r="M2803" s="6" t="str">
        <f>IFERROR(MID(Table1[[#This Row],[price]],SEARCH("¹",Table1[[#This Row],[price]])+1, 10), MID(Table1[[#This Row],[price]],SEARCH("Rs. ",Table1[[#This Row],[price]])+4, 10))</f>
        <v>1952</v>
      </c>
      <c r="N2803" s="6" t="str">
        <f>IF(ISNUMBER(SEARCH("Men", Table1[[#This Row],[name]])), "Men", "Women")</f>
        <v>Women</v>
      </c>
      <c r="O2803" s="6" t="str">
        <f>TRIM(RIGHT(SUBSTITUTE(Table1[[#This Row],[name]], " ", REPT(" ", 100)), 100))</f>
        <v>Kurta</v>
      </c>
      <c r="P280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804" spans="1:16" ht="19.8" customHeight="1" x14ac:dyDescent="0.3">
      <c r="A2804" t="s">
        <v>3201</v>
      </c>
      <c r="B2804" t="s">
        <v>9943</v>
      </c>
      <c r="C2804" t="s">
        <v>37</v>
      </c>
      <c r="D2804" t="s">
        <v>459</v>
      </c>
      <c r="E2804" s="1" t="s">
        <v>9944</v>
      </c>
      <c r="F2804" t="s">
        <v>7930</v>
      </c>
      <c r="G2804" s="1" t="s">
        <v>286</v>
      </c>
      <c r="H2804" t="s">
        <v>287</v>
      </c>
      <c r="I2804" s="10" t="str">
        <f>IFERROR(LEFT(Table1[[#This Row],[ratingOld]],SEARCH("|", Table1[[#This Row],[ratingOld]])-2), AVERAGE(Table1[Ratings]))</f>
        <v>4.2</v>
      </c>
      <c r="J2804" s="1" t="str">
        <f>IF(Table1[[#This Row],[numBuyers]]&lt;&gt;"None",LEFT(Table1[[#This Row],[numBuyers]],SEARCH(" ",Table1[[#This Row],[numBuyers]])-1), "None")</f>
        <v>11.8k</v>
      </c>
      <c r="K2804" s="1" t="str">
        <f>IFERROR(LEFT(Table1[[#This Row],[Column1]],SEARCH("k", Table1[[#This Row],[Column1]])-1), 0)</f>
        <v>11.8</v>
      </c>
      <c r="L2804" s="16">
        <f>IF(Table1[[#This Row],[Column2]]=0, Table1[[#This Row],[Column1]], Table1[[#This Row],[Column2]]*1000)</f>
        <v>11800</v>
      </c>
      <c r="M2804" s="14" t="str">
        <f>IFERROR(MID(Table1[[#This Row],[price]],SEARCH("¹",Table1[[#This Row],[price]])+1, 10), MID(Table1[[#This Row],[price]],SEARCH("Rs. ",Table1[[#This Row],[price]])+4, 10))</f>
        <v>999</v>
      </c>
      <c r="N2804" s="6" t="str">
        <f>IF(ISNUMBER(SEARCH("Men", Table1[[#This Row],[name]])), "Men", "Women")</f>
        <v>Men</v>
      </c>
      <c r="O2804" s="6"/>
      <c r="P2804" s="6"/>
    </row>
    <row r="2805" spans="1:16" ht="19.8" customHeight="1" x14ac:dyDescent="0.3">
      <c r="A2805" t="s">
        <v>7809</v>
      </c>
      <c r="B2805" t="s">
        <v>9945</v>
      </c>
      <c r="C2805" t="s">
        <v>926</v>
      </c>
      <c r="D2805" t="s">
        <v>9946</v>
      </c>
      <c r="E2805" s="1" t="s">
        <v>9947</v>
      </c>
      <c r="F2805" t="s">
        <v>3237</v>
      </c>
      <c r="G2805" s="1" t="s">
        <v>9948</v>
      </c>
      <c r="H2805" t="s">
        <v>1112</v>
      </c>
      <c r="I2805" s="10" t="str">
        <f>IFERROR(LEFT(Table1[[#This Row],[ratingOld]],SEARCH("|", Table1[[#This Row],[ratingOld]])-2), AVERAGE(Table1[Ratings]))</f>
        <v>3.9</v>
      </c>
      <c r="J2805" s="1" t="str">
        <f>IF(Table1[[#This Row],[numBuyers]]&lt;&gt;"None",LEFT(Table1[[#This Row],[numBuyers]],SEARCH(" ",Table1[[#This Row],[numBuyers]])-1), "None")</f>
        <v>3.1k</v>
      </c>
      <c r="K2805" s="1" t="str">
        <f>IFERROR(LEFT(Table1[[#This Row],[Column1]],SEARCH("k", Table1[[#This Row],[Column1]])-1), 0)</f>
        <v>3.1</v>
      </c>
      <c r="L2805" s="16">
        <f>IF(Table1[[#This Row],[Column2]]=0, Table1[[#This Row],[Column1]], Table1[[#This Row],[Column2]]*1000)</f>
        <v>3100</v>
      </c>
      <c r="M2805" s="14" t="str">
        <f>IFERROR(MID(Table1[[#This Row],[price]],SEARCH("¹",Table1[[#This Row],[price]])+1, 10), MID(Table1[[#This Row],[price]],SEARCH("Rs. ",Table1[[#This Row],[price]])+4, 10))</f>
        <v>699</v>
      </c>
      <c r="N2805" s="6" t="str">
        <f>IF(ISNUMBER(SEARCH("Men", Table1[[#This Row],[name]])), "Men", "Women")</f>
        <v>Men</v>
      </c>
      <c r="O2805" s="6"/>
      <c r="P2805" s="6"/>
    </row>
    <row r="2806" spans="1:16" ht="19.8" customHeight="1" x14ac:dyDescent="0.3">
      <c r="A2806" t="s">
        <v>7922</v>
      </c>
      <c r="B2806" t="s">
        <v>9949</v>
      </c>
      <c r="C2806" t="s">
        <v>3615</v>
      </c>
      <c r="D2806" t="s">
        <v>673</v>
      </c>
      <c r="E2806" s="1" t="s">
        <v>9950</v>
      </c>
      <c r="F2806" t="s">
        <v>3237</v>
      </c>
      <c r="G2806" s="1" t="s">
        <v>9894</v>
      </c>
      <c r="H2806" t="s">
        <v>28</v>
      </c>
      <c r="I2806" s="10" t="str">
        <f>IFERROR(LEFT(Table1[[#This Row],[ratingOld]],SEARCH("|", Table1[[#This Row],[ratingOld]])-2), AVERAGE(Table1[Ratings]))</f>
        <v>4.3</v>
      </c>
      <c r="J2806" s="1" t="str">
        <f>IF(Table1[[#This Row],[numBuyers]]&lt;&gt;"None",LEFT(Table1[[#This Row],[numBuyers]],SEARCH(" ",Table1[[#This Row],[numBuyers]])-1), "None")</f>
        <v>7.7k</v>
      </c>
      <c r="K2806" s="1" t="str">
        <f>IFERROR(LEFT(Table1[[#This Row],[Column1]],SEARCH("k", Table1[[#This Row],[Column1]])-1), 0)</f>
        <v>7.7</v>
      </c>
      <c r="L2806" s="16">
        <f>IF(Table1[[#This Row],[Column2]]=0, Table1[[#This Row],[Column1]], Table1[[#This Row],[Column2]]*1000)</f>
        <v>7700</v>
      </c>
      <c r="M2806" s="14" t="str">
        <f>IFERROR(MID(Table1[[#This Row],[price]],SEARCH("¹",Table1[[#This Row],[price]])+1, 10), MID(Table1[[#This Row],[price]],SEARCH("Rs. ",Table1[[#This Row],[price]])+4, 10))</f>
        <v>1079</v>
      </c>
      <c r="N2806" s="6" t="str">
        <f>IF(ISNUMBER(SEARCH("Men", Table1[[#This Row],[name]])), "Men", "Women")</f>
        <v>Men</v>
      </c>
      <c r="O2806" s="6"/>
      <c r="P2806" s="6"/>
    </row>
    <row r="2807" spans="1:16" ht="19.8" customHeight="1" x14ac:dyDescent="0.3">
      <c r="A2807" t="s">
        <v>240</v>
      </c>
      <c r="B2807" t="s">
        <v>9951</v>
      </c>
      <c r="C2807" t="s">
        <v>1859</v>
      </c>
      <c r="D2807" t="s">
        <v>908</v>
      </c>
      <c r="E2807" t="s">
        <v>1764</v>
      </c>
      <c r="F2807" s="1" t="s">
        <v>8352</v>
      </c>
      <c r="G2807" s="1" t="s">
        <v>9952</v>
      </c>
      <c r="H2807" t="s">
        <v>126</v>
      </c>
      <c r="I2807" s="10" t="str">
        <f>IFERROR(LEFT(Table1[[#This Row],[ratingOld]],SEARCH("|", Table1[[#This Row],[ratingOld]])-2), AVERAGE(Table1[Ratings]))</f>
        <v>3.8</v>
      </c>
      <c r="J2807" s="1" t="str">
        <f>IF(Table1[[#This Row],[numBuyers]]&lt;&gt;"None",LEFT(Table1[[#This Row],[numBuyers]],SEARCH(" ",Table1[[#This Row],[numBuyers]])-1), "None")</f>
        <v>2.1k</v>
      </c>
      <c r="K2807" s="1" t="str">
        <f>IFERROR(LEFT(Table1[[#This Row],[Column1]],SEARCH("k", Table1[[#This Row],[Column1]])-1), 0)</f>
        <v>2.1</v>
      </c>
      <c r="L2807" s="16">
        <f>IF(Table1[[#This Row],[Column2]]=0, Table1[[#This Row],[Column1]], Table1[[#This Row],[Column2]]*1000)</f>
        <v>2100</v>
      </c>
      <c r="M2807" s="14" t="str">
        <f>IFERROR(MID(Table1[[#This Row],[price]],SEARCH("¹",Table1[[#This Row],[price]])+1, 10), MID(Table1[[#This Row],[price]],SEARCH("Rs. ",Table1[[#This Row],[price]])+4, 10))</f>
        <v>839</v>
      </c>
      <c r="N2807" s="6" t="str">
        <f>IF(ISNUMBER(SEARCH("Men", Table1[[#This Row],[name]])), "Men", "Women")</f>
        <v>Men</v>
      </c>
      <c r="O2807" s="6"/>
      <c r="P2807" s="6"/>
    </row>
    <row r="2808" spans="1:16" ht="19.8" customHeight="1" x14ac:dyDescent="0.3">
      <c r="A2808" t="s">
        <v>8065</v>
      </c>
      <c r="B2808" t="s">
        <v>9686</v>
      </c>
      <c r="C2808" t="s">
        <v>9953</v>
      </c>
      <c r="D2808" t="s">
        <v>4440</v>
      </c>
      <c r="E2808" s="1" t="s">
        <v>9954</v>
      </c>
      <c r="F2808" t="s">
        <v>3237</v>
      </c>
      <c r="G2808" s="1" t="s">
        <v>9955</v>
      </c>
      <c r="H2808" t="s">
        <v>9956</v>
      </c>
      <c r="I2808" s="10" t="str">
        <f>IFERROR(LEFT(Table1[[#This Row],[ratingOld]],SEARCH("|", Table1[[#This Row],[ratingOld]])-2), AVERAGE(Table1[Ratings]))</f>
        <v>4.4</v>
      </c>
      <c r="J2808" s="1" t="str">
        <f>IF(Table1[[#This Row],[numBuyers]]&lt;&gt;"None",LEFT(Table1[[#This Row],[numBuyers]],SEARCH(" ",Table1[[#This Row],[numBuyers]])-1), "None")</f>
        <v>679</v>
      </c>
      <c r="K2808" s="1">
        <f>IFERROR(LEFT(Table1[[#This Row],[Column1]],SEARCH("k", Table1[[#This Row],[Column1]])-1), 0)</f>
        <v>0</v>
      </c>
      <c r="L2808" s="16" t="str">
        <f>IF(Table1[[#This Row],[Column2]]=0, Table1[[#This Row],[Column1]], Table1[[#This Row],[Column2]]*1000)</f>
        <v>679</v>
      </c>
      <c r="M2808" s="14" t="str">
        <f>IFERROR(MID(Table1[[#This Row],[price]],SEARCH("¹",Table1[[#This Row],[price]])+1, 10), MID(Table1[[#This Row],[price]],SEARCH("Rs. ",Table1[[#This Row],[price]])+4, 10))</f>
        <v>480</v>
      </c>
      <c r="N2808" s="6" t="str">
        <f>IF(ISNUMBER(SEARCH("Men", Table1[[#This Row],[name]])), "Men", "Women")</f>
        <v>Men</v>
      </c>
      <c r="O2808" s="6"/>
      <c r="P2808" s="6"/>
    </row>
    <row r="2809" spans="1:16" ht="19.8" customHeight="1" x14ac:dyDescent="0.3">
      <c r="A2809" t="s">
        <v>9957</v>
      </c>
      <c r="B2809" t="s">
        <v>9958</v>
      </c>
      <c r="C2809" t="s">
        <v>9959</v>
      </c>
      <c r="D2809" t="s">
        <v>2294</v>
      </c>
      <c r="E2809" s="1" t="s">
        <v>9960</v>
      </c>
      <c r="F2809" t="s">
        <v>3237</v>
      </c>
      <c r="G2809" s="1" t="s">
        <v>9961</v>
      </c>
      <c r="H2809" t="s">
        <v>1759</v>
      </c>
      <c r="I2809" s="10" t="str">
        <f>IFERROR(LEFT(Table1[[#This Row],[ratingOld]],SEARCH("|", Table1[[#This Row],[ratingOld]])-2), AVERAGE(Table1[Ratings]))</f>
        <v>4.4</v>
      </c>
      <c r="J2809" s="1" t="str">
        <f>IF(Table1[[#This Row],[numBuyers]]&lt;&gt;"None",LEFT(Table1[[#This Row],[numBuyers]],SEARCH(" ",Table1[[#This Row],[numBuyers]])-1), "None")</f>
        <v>512</v>
      </c>
      <c r="K2809" s="1">
        <f>IFERROR(LEFT(Table1[[#This Row],[Column1]],SEARCH("k", Table1[[#This Row],[Column1]])-1), 0)</f>
        <v>0</v>
      </c>
      <c r="L2809" s="16" t="str">
        <f>IF(Table1[[#This Row],[Column2]]=0, Table1[[#This Row],[Column1]], Table1[[#This Row],[Column2]]*1000)</f>
        <v>512</v>
      </c>
      <c r="M2809" s="14" t="str">
        <f>IFERROR(MID(Table1[[#This Row],[price]],SEARCH("¹",Table1[[#This Row],[price]])+1, 10), MID(Table1[[#This Row],[price]],SEARCH("Rs. ",Table1[[#This Row],[price]])+4, 10))</f>
        <v>1103</v>
      </c>
      <c r="N2809" s="6" t="str">
        <f>IF(ISNUMBER(SEARCH("Men", Table1[[#This Row],[name]])), "Men", "Women")</f>
        <v>Women</v>
      </c>
      <c r="O2809" s="6"/>
      <c r="P2809" s="6"/>
    </row>
    <row r="2810" spans="1:16" ht="19.8" customHeight="1" x14ac:dyDescent="0.3">
      <c r="A2810" t="s">
        <v>7849</v>
      </c>
      <c r="B2810" t="s">
        <v>9962</v>
      </c>
      <c r="C2810" t="s">
        <v>926</v>
      </c>
      <c r="D2810" t="s">
        <v>7838</v>
      </c>
      <c r="E2810" s="1" t="s">
        <v>9963</v>
      </c>
      <c r="F2810" t="s">
        <v>3237</v>
      </c>
      <c r="G2810" s="1" t="s">
        <v>9964</v>
      </c>
      <c r="H2810" t="s">
        <v>2649</v>
      </c>
      <c r="I2810" s="10" t="str">
        <f>IFERROR(LEFT(Table1[[#This Row],[ratingOld]],SEARCH("|", Table1[[#This Row],[ratingOld]])-2), AVERAGE(Table1[Ratings]))</f>
        <v>4</v>
      </c>
      <c r="J2810" s="1" t="str">
        <f>IF(Table1[[#This Row],[numBuyers]]&lt;&gt;"None",LEFT(Table1[[#This Row],[numBuyers]],SEARCH(" ",Table1[[#This Row],[numBuyers]])-1), "None")</f>
        <v>6.3k</v>
      </c>
      <c r="K2810" s="1" t="str">
        <f>IFERROR(LEFT(Table1[[#This Row],[Column1]],SEARCH("k", Table1[[#This Row],[Column1]])-1), 0)</f>
        <v>6.3</v>
      </c>
      <c r="L2810" s="16">
        <f>IF(Table1[[#This Row],[Column2]]=0, Table1[[#This Row],[Column1]], Table1[[#This Row],[Column2]]*1000)</f>
        <v>6300</v>
      </c>
      <c r="M2810" s="14" t="str">
        <f>IFERROR(MID(Table1[[#This Row],[price]],SEARCH("¹",Table1[[#This Row],[price]])+1, 10), MID(Table1[[#This Row],[price]],SEARCH("Rs. ",Table1[[#This Row],[price]])+4, 10))</f>
        <v>699</v>
      </c>
      <c r="N2810" s="6" t="str">
        <f>IF(ISNUMBER(SEARCH("Men", Table1[[#This Row],[name]])), "Men", "Women")</f>
        <v>Men</v>
      </c>
      <c r="O2810" s="6"/>
      <c r="P2810" s="6"/>
    </row>
    <row r="2811" spans="1:16" ht="19.8" customHeight="1" x14ac:dyDescent="0.3">
      <c r="A2811" t="s">
        <v>8311</v>
      </c>
      <c r="B2811" t="s">
        <v>9965</v>
      </c>
      <c r="C2811" t="s">
        <v>1817</v>
      </c>
      <c r="D2811" t="s">
        <v>106</v>
      </c>
      <c r="E2811" t="s">
        <v>9966</v>
      </c>
      <c r="F2811" t="s">
        <v>7930</v>
      </c>
      <c r="G2811" s="1" t="s">
        <v>9967</v>
      </c>
      <c r="H2811" t="s">
        <v>9565</v>
      </c>
      <c r="I2811" s="10" t="str">
        <f>IFERROR(LEFT(Table1[[#This Row],[ratingOld]],SEARCH("|", Table1[[#This Row],[ratingOld]])-2), AVERAGE(Table1[Ratings]))</f>
        <v>4.3</v>
      </c>
      <c r="J2811" s="1" t="str">
        <f>IF(Table1[[#This Row],[numBuyers]]&lt;&gt;"None",LEFT(Table1[[#This Row],[numBuyers]],SEARCH(" ",Table1[[#This Row],[numBuyers]])-1), "None")</f>
        <v>241</v>
      </c>
      <c r="K2811" s="1">
        <f>IFERROR(LEFT(Table1[[#This Row],[Column1]],SEARCH("k", Table1[[#This Row],[Column1]])-1), 0)</f>
        <v>0</v>
      </c>
      <c r="L2811" s="16" t="str">
        <f>IF(Table1[[#This Row],[Column2]]=0, Table1[[#This Row],[Column1]], Table1[[#This Row],[Column2]]*1000)</f>
        <v>241</v>
      </c>
      <c r="M2811" s="14" t="str">
        <f>IFERROR(MID(Table1[[#This Row],[price]],SEARCH("¹",Table1[[#This Row],[price]])+1, 10), MID(Table1[[#This Row],[price]],SEARCH("Rs. ",Table1[[#This Row],[price]])+4, 10))</f>
        <v>749</v>
      </c>
      <c r="N2811" s="6" t="str">
        <f>IF(ISNUMBER(SEARCH("Men", Table1[[#This Row],[name]])), "Men", "Women")</f>
        <v>Men</v>
      </c>
      <c r="O2811" s="6"/>
      <c r="P2811" s="6"/>
    </row>
    <row r="2812" spans="1:16" ht="19.8" customHeight="1" x14ac:dyDescent="0.3">
      <c r="A2812" t="s">
        <v>7927</v>
      </c>
      <c r="B2812" t="s">
        <v>9968</v>
      </c>
      <c r="C2812" t="s">
        <v>932</v>
      </c>
      <c r="D2812" t="s">
        <v>300</v>
      </c>
      <c r="E2812" t="s">
        <v>9969</v>
      </c>
      <c r="F2812" s="1" t="s">
        <v>9970</v>
      </c>
      <c r="G2812" s="1" t="s">
        <v>1197</v>
      </c>
      <c r="H2812" t="s">
        <v>1198</v>
      </c>
      <c r="I2812" s="10" t="str">
        <f>IFERROR(LEFT(Table1[[#This Row],[ratingOld]],SEARCH("|", Table1[[#This Row],[ratingOld]])-2), AVERAGE(Table1[Ratings]))</f>
        <v>4.2</v>
      </c>
      <c r="J2812" s="1" t="str">
        <f>IF(Table1[[#This Row],[numBuyers]]&lt;&gt;"None",LEFT(Table1[[#This Row],[numBuyers]],SEARCH(" ",Table1[[#This Row],[numBuyers]])-1), "None")</f>
        <v>6.1k</v>
      </c>
      <c r="K2812" s="1" t="str">
        <f>IFERROR(LEFT(Table1[[#This Row],[Column1]],SEARCH("k", Table1[[#This Row],[Column1]])-1), 0)</f>
        <v>6.1</v>
      </c>
      <c r="L2812" s="16">
        <f>IF(Table1[[#This Row],[Column2]]=0, Table1[[#This Row],[Column1]], Table1[[#This Row],[Column2]]*1000)</f>
        <v>6100</v>
      </c>
      <c r="M2812" s="14" t="str">
        <f>IFERROR(MID(Table1[[#This Row],[price]],SEARCH("¹",Table1[[#This Row],[price]])+1, 10), MID(Table1[[#This Row],[price]],SEARCH("Rs. ",Table1[[#This Row],[price]])+4, 10))</f>
        <v>759</v>
      </c>
      <c r="N2812" s="6" t="str">
        <f>IF(ISNUMBER(SEARCH("Men", Table1[[#This Row],[name]])), "Men", "Women")</f>
        <v>Men</v>
      </c>
      <c r="O2812" s="6"/>
      <c r="P2812" s="6"/>
    </row>
    <row r="2813" spans="1:16" ht="19.8" hidden="1" customHeight="1" x14ac:dyDescent="0.3">
      <c r="A2813" t="s">
        <v>8015</v>
      </c>
      <c r="B2813" t="s">
        <v>9971</v>
      </c>
      <c r="C2813" t="s">
        <v>187</v>
      </c>
      <c r="D2813" t="s">
        <v>1684</v>
      </c>
      <c r="E2813" s="1" t="s">
        <v>9972</v>
      </c>
      <c r="F2813" t="s">
        <v>3237</v>
      </c>
      <c r="G2813" t="s">
        <v>21</v>
      </c>
      <c r="H2813" t="s">
        <v>21</v>
      </c>
      <c r="I2813" s="1" t="str">
        <f ca="1">IFERROR(LEFT(Table1[[#This Row],[ratingOld]],SEARCH("|", Table1[[#This Row],[ratingOld]])-2), AVERAGE(Table1[Ratings]))</f>
        <v>4.4</v>
      </c>
      <c r="J2813" s="1" t="str">
        <f>IF(Table1[[#This Row],[numBuyers]]&lt;&gt;"None",LEFT(Table1[[#This Row],[numBuyers]],SEARCH(" ",Table1[[#This Row],[numBuyers]])-1), "None")</f>
        <v>None</v>
      </c>
      <c r="K2813" s="1">
        <f>IFERROR(LEFT(Table1[[#This Row],[Column1]],SEARCH("k", Table1[[#This Row],[Column1]])-1), 0)</f>
        <v>0</v>
      </c>
      <c r="L2813" s="6" t="str">
        <f>IF(Table1[[#This Row],[Column2]]=0, Table1[[#This Row],[Column1]], Table1[[#This Row],[Column2]]*1000)</f>
        <v>None</v>
      </c>
      <c r="M2813" s="6" t="str">
        <f>IFERROR(MID(Table1[[#This Row],[price]],SEARCH("¹",Table1[[#This Row],[price]])+1, 10), MID(Table1[[#This Row],[price]],SEARCH("Rs. ",Table1[[#This Row],[price]])+4, 10))</f>
        <v>1599</v>
      </c>
      <c r="N2813" s="6" t="str">
        <f>IF(ISNUMBER(SEARCH("Men", Table1[[#This Row],[name]])), "Men", "Women")</f>
        <v>Women</v>
      </c>
      <c r="O2813" s="6" t="str">
        <f>TRIM(RIGHT(SUBSTITUTE(Table1[[#This Row],[name]], " ", REPT(" ", 100)), 100))</f>
        <v>Dupatta</v>
      </c>
      <c r="P281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Yellow</v>
      </c>
    </row>
    <row r="2814" spans="1:16" ht="19.8" customHeight="1" x14ac:dyDescent="0.3">
      <c r="A2814" t="s">
        <v>3201</v>
      </c>
      <c r="B2814" t="s">
        <v>9973</v>
      </c>
      <c r="C2814" t="s">
        <v>2634</v>
      </c>
      <c r="D2814" t="s">
        <v>459</v>
      </c>
      <c r="E2814" s="1" t="s">
        <v>9974</v>
      </c>
      <c r="F2814" s="1" t="s">
        <v>9975</v>
      </c>
      <c r="G2814" s="1" t="s">
        <v>9976</v>
      </c>
      <c r="H2814" t="s">
        <v>2632</v>
      </c>
      <c r="I2814" s="10" t="str">
        <f>IFERROR(LEFT(Table1[[#This Row],[ratingOld]],SEARCH("|", Table1[[#This Row],[ratingOld]])-2), AVERAGE(Table1[Ratings]))</f>
        <v>4.6</v>
      </c>
      <c r="J2814" s="1" t="str">
        <f>IF(Table1[[#This Row],[numBuyers]]&lt;&gt;"None",LEFT(Table1[[#This Row],[numBuyers]],SEARCH(" ",Table1[[#This Row],[numBuyers]])-1), "None")</f>
        <v>204</v>
      </c>
      <c r="K2814" s="1">
        <f>IFERROR(LEFT(Table1[[#This Row],[Column1]],SEARCH("k", Table1[[#This Row],[Column1]])-1), 0)</f>
        <v>0</v>
      </c>
      <c r="L2814" s="16" t="str">
        <f>IF(Table1[[#This Row],[Column2]]=0, Table1[[#This Row],[Column1]], Table1[[#This Row],[Column2]]*1000)</f>
        <v>204</v>
      </c>
      <c r="M2814" s="14" t="str">
        <f>IFERROR(MID(Table1[[#This Row],[price]],SEARCH("¹",Table1[[#This Row],[price]])+1, 10), MID(Table1[[#This Row],[price]],SEARCH("Rs. ",Table1[[#This Row],[price]])+4, 10))</f>
        <v>1039</v>
      </c>
      <c r="N2814" s="6" t="str">
        <f>IF(ISNUMBER(SEARCH("Men", Table1[[#This Row],[name]])), "Men", "Women")</f>
        <v>Women</v>
      </c>
      <c r="O2814" s="6"/>
      <c r="P2814" s="6"/>
    </row>
    <row r="2815" spans="1:16" ht="19.8" customHeight="1" x14ac:dyDescent="0.3">
      <c r="A2815" t="s">
        <v>9977</v>
      </c>
      <c r="B2815" t="s">
        <v>9978</v>
      </c>
      <c r="C2815" t="s">
        <v>3391</v>
      </c>
      <c r="D2815" t="s">
        <v>2197</v>
      </c>
      <c r="E2815" s="1" t="s">
        <v>9979</v>
      </c>
      <c r="F2815" t="s">
        <v>9980</v>
      </c>
      <c r="G2815" s="1" t="s">
        <v>9981</v>
      </c>
      <c r="H2815" t="s">
        <v>5957</v>
      </c>
      <c r="I2815" s="10" t="str">
        <f>IFERROR(LEFT(Table1[[#This Row],[ratingOld]],SEARCH("|", Table1[[#This Row],[ratingOld]])-2), AVERAGE(Table1[Ratings]))</f>
        <v>4.1</v>
      </c>
      <c r="J2815" s="1" t="str">
        <f>IF(Table1[[#This Row],[numBuyers]]&lt;&gt;"None",LEFT(Table1[[#This Row],[numBuyers]],SEARCH(" ",Table1[[#This Row],[numBuyers]])-1), "None")</f>
        <v>413</v>
      </c>
      <c r="K2815" s="1">
        <f>IFERROR(LEFT(Table1[[#This Row],[Column1]],SEARCH("k", Table1[[#This Row],[Column1]])-1), 0)</f>
        <v>0</v>
      </c>
      <c r="L2815" s="16" t="str">
        <f>IF(Table1[[#This Row],[Column2]]=0, Table1[[#This Row],[Column1]], Table1[[#This Row],[Column2]]*1000)</f>
        <v>413</v>
      </c>
      <c r="M2815" s="14" t="str">
        <f>IFERROR(MID(Table1[[#This Row],[price]],SEARCH("¹",Table1[[#This Row],[price]])+1, 10), MID(Table1[[#This Row],[price]],SEARCH("Rs. ",Table1[[#This Row],[price]])+4, 10))</f>
        <v>990</v>
      </c>
      <c r="N2815" s="6" t="str">
        <f>IF(ISNUMBER(SEARCH("Men", Table1[[#This Row],[name]])), "Men", "Women")</f>
        <v>Women</v>
      </c>
      <c r="O2815" s="6"/>
      <c r="P2815" s="6"/>
    </row>
    <row r="2816" spans="1:16" ht="19.8" customHeight="1" x14ac:dyDescent="0.3">
      <c r="A2816" t="s">
        <v>8194</v>
      </c>
      <c r="B2816" t="s">
        <v>9982</v>
      </c>
      <c r="C2816" t="s">
        <v>8042</v>
      </c>
      <c r="D2816" t="s">
        <v>1705</v>
      </c>
      <c r="E2816" s="1" t="s">
        <v>9983</v>
      </c>
      <c r="F2816" s="1" t="s">
        <v>9984</v>
      </c>
      <c r="G2816" s="1" t="s">
        <v>7835</v>
      </c>
      <c r="H2816" t="s">
        <v>364</v>
      </c>
      <c r="I2816" s="10" t="str">
        <f>IFERROR(LEFT(Table1[[#This Row],[ratingOld]],SEARCH("|", Table1[[#This Row],[ratingOld]])-2), AVERAGE(Table1[Ratings]))</f>
        <v>4.3</v>
      </c>
      <c r="J2816" s="1" t="str">
        <f>IF(Table1[[#This Row],[numBuyers]]&lt;&gt;"None",LEFT(Table1[[#This Row],[numBuyers]],SEARCH(" ",Table1[[#This Row],[numBuyers]])-1), "None")</f>
        <v>1.8k</v>
      </c>
      <c r="K2816" s="1" t="str">
        <f>IFERROR(LEFT(Table1[[#This Row],[Column1]],SEARCH("k", Table1[[#This Row],[Column1]])-1), 0)</f>
        <v>1.8</v>
      </c>
      <c r="L2816" s="16">
        <f>IF(Table1[[#This Row],[Column2]]=0, Table1[[#This Row],[Column1]], Table1[[#This Row],[Column2]]*1000)</f>
        <v>1800</v>
      </c>
      <c r="M2816" s="14" t="str">
        <f>IFERROR(MID(Table1[[#This Row],[price]],SEARCH("¹",Table1[[#This Row],[price]])+1, 10), MID(Table1[[#This Row],[price]],SEARCH("Rs. ",Table1[[#This Row],[price]])+4, 10))</f>
        <v>1294</v>
      </c>
      <c r="N2816" s="6" t="str">
        <f>IF(ISNUMBER(SEARCH("Men", Table1[[#This Row],[name]])), "Men", "Women")</f>
        <v>Men</v>
      </c>
      <c r="O2816" s="6"/>
      <c r="P2816" s="6"/>
    </row>
    <row r="2817" spans="1:16" ht="19.8" customHeight="1" x14ac:dyDescent="0.3">
      <c r="A2817" t="s">
        <v>9417</v>
      </c>
      <c r="B2817" t="s">
        <v>9985</v>
      </c>
      <c r="C2817" t="s">
        <v>2985</v>
      </c>
      <c r="D2817" t="s">
        <v>163</v>
      </c>
      <c r="E2817" t="s">
        <v>9986</v>
      </c>
      <c r="F2817" t="s">
        <v>7930</v>
      </c>
      <c r="G2817" s="1" t="s">
        <v>9987</v>
      </c>
      <c r="H2817" t="s">
        <v>2361</v>
      </c>
      <c r="I2817" s="10" t="str">
        <f>IFERROR(LEFT(Table1[[#This Row],[ratingOld]],SEARCH("|", Table1[[#This Row],[ratingOld]])-2), AVERAGE(Table1[Ratings]))</f>
        <v>4.5</v>
      </c>
      <c r="J2817" s="1" t="str">
        <f>IF(Table1[[#This Row],[numBuyers]]&lt;&gt;"None",LEFT(Table1[[#This Row],[numBuyers]],SEARCH(" ",Table1[[#This Row],[numBuyers]])-1), "None")</f>
        <v>7.2k</v>
      </c>
      <c r="K2817" s="1" t="str">
        <f>IFERROR(LEFT(Table1[[#This Row],[Column1]],SEARCH("k", Table1[[#This Row],[Column1]])-1), 0)</f>
        <v>7.2</v>
      </c>
      <c r="L2817" s="16">
        <f>IF(Table1[[#This Row],[Column2]]=0, Table1[[#This Row],[Column1]], Table1[[#This Row],[Column2]]*1000)</f>
        <v>7200</v>
      </c>
      <c r="M2817" s="14" t="str">
        <f>IFERROR(MID(Table1[[#This Row],[price]],SEARCH("¹",Table1[[#This Row],[price]])+1, 10), MID(Table1[[#This Row],[price]],SEARCH("Rs. ",Table1[[#This Row],[price]])+4, 10))</f>
        <v>730</v>
      </c>
      <c r="N2817" s="6" t="str">
        <f>IF(ISNUMBER(SEARCH("Men", Table1[[#This Row],[name]])), "Men", "Women")</f>
        <v>Men</v>
      </c>
      <c r="O2817" s="6"/>
      <c r="P2817" s="6"/>
    </row>
    <row r="2818" spans="1:16" ht="19.8" hidden="1" customHeight="1" x14ac:dyDescent="0.3">
      <c r="A2818" t="s">
        <v>8519</v>
      </c>
      <c r="B2818" t="s">
        <v>9988</v>
      </c>
      <c r="C2818" t="s">
        <v>926</v>
      </c>
      <c r="D2818" t="s">
        <v>235</v>
      </c>
      <c r="E2818" s="1" t="s">
        <v>9989</v>
      </c>
      <c r="F2818" t="s">
        <v>3237</v>
      </c>
      <c r="G2818" t="s">
        <v>21</v>
      </c>
      <c r="H2818" t="s">
        <v>21</v>
      </c>
      <c r="I2818" s="1" t="str">
        <f ca="1">IFERROR(LEFT(Table1[[#This Row],[ratingOld]],SEARCH("|", Table1[[#This Row],[ratingOld]])-2), AVERAGE(Table1[Ratings]))</f>
        <v>4.4</v>
      </c>
      <c r="J2818" s="1" t="str">
        <f>IF(Table1[[#This Row],[numBuyers]]&lt;&gt;"None",LEFT(Table1[[#This Row],[numBuyers]],SEARCH(" ",Table1[[#This Row],[numBuyers]])-1), "None")</f>
        <v>None</v>
      </c>
      <c r="K2818" s="1">
        <f>IFERROR(LEFT(Table1[[#This Row],[Column1]],SEARCH("k", Table1[[#This Row],[Column1]])-1), 0)</f>
        <v>0</v>
      </c>
      <c r="L2818" s="6" t="str">
        <f>IF(Table1[[#This Row],[Column2]]=0, Table1[[#This Row],[Column1]], Table1[[#This Row],[Column2]]*1000)</f>
        <v>None</v>
      </c>
      <c r="M2818" s="6" t="str">
        <f>IFERROR(MID(Table1[[#This Row],[price]],SEARCH("¹",Table1[[#This Row],[price]])+1, 10), MID(Table1[[#This Row],[price]],SEARCH("Rs. ",Table1[[#This Row],[price]])+4, 10))</f>
        <v>699</v>
      </c>
      <c r="N2818" s="6" t="str">
        <f>IF(ISNUMBER(SEARCH("Men", Table1[[#This Row],[name]])), "Men", "Women")</f>
        <v>Women</v>
      </c>
      <c r="O2818" s="6" t="str">
        <f>TRIM(RIGHT(SUBSTITUTE(Table1[[#This Row],[name]], " ", REPT(" ", 100)), 100))</f>
        <v>Dress</v>
      </c>
      <c r="P281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819" spans="1:16" ht="19.8" customHeight="1" x14ac:dyDescent="0.3">
      <c r="A2819" t="s">
        <v>7922</v>
      </c>
      <c r="B2819" t="s">
        <v>9990</v>
      </c>
      <c r="C2819" t="s">
        <v>537</v>
      </c>
      <c r="D2819" t="s">
        <v>68</v>
      </c>
      <c r="E2819" s="1" t="s">
        <v>9991</v>
      </c>
      <c r="F2819" t="s">
        <v>3237</v>
      </c>
      <c r="G2819" s="1" t="s">
        <v>1111</v>
      </c>
      <c r="H2819" t="s">
        <v>1112</v>
      </c>
      <c r="I2819" s="10" t="str">
        <f>IFERROR(LEFT(Table1[[#This Row],[ratingOld]],SEARCH("|", Table1[[#This Row],[ratingOld]])-2), AVERAGE(Table1[Ratings]))</f>
        <v>4.3</v>
      </c>
      <c r="J2819" s="1" t="str">
        <f>IF(Table1[[#This Row],[numBuyers]]&lt;&gt;"None",LEFT(Table1[[#This Row],[numBuyers]],SEARCH(" ",Table1[[#This Row],[numBuyers]])-1), "None")</f>
        <v>3.1k</v>
      </c>
      <c r="K2819" s="1" t="str">
        <f>IFERROR(LEFT(Table1[[#This Row],[Column1]],SEARCH("k", Table1[[#This Row],[Column1]])-1), 0)</f>
        <v>3.1</v>
      </c>
      <c r="L2819" s="16">
        <f>IF(Table1[[#This Row],[Column2]]=0, Table1[[#This Row],[Column1]], Table1[[#This Row],[Column2]]*1000)</f>
        <v>3100</v>
      </c>
      <c r="M2819" s="14" t="str">
        <f>IFERROR(MID(Table1[[#This Row],[price]],SEARCH("¹",Table1[[#This Row],[price]])+1, 10), MID(Table1[[#This Row],[price]],SEARCH("Rs. ",Table1[[#This Row],[price]])+4, 10))</f>
        <v>584</v>
      </c>
      <c r="N2819" s="6" t="str">
        <f>IF(ISNUMBER(SEARCH("Men", Table1[[#This Row],[name]])), "Men", "Women")</f>
        <v>Men</v>
      </c>
      <c r="O2819" s="6"/>
      <c r="P2819" s="6"/>
    </row>
    <row r="2820" spans="1:16" ht="19.8" hidden="1" customHeight="1" x14ac:dyDescent="0.3">
      <c r="A2820" t="s">
        <v>1857</v>
      </c>
      <c r="B2820" t="s">
        <v>9992</v>
      </c>
      <c r="C2820" t="s">
        <v>640</v>
      </c>
      <c r="D2820" t="s">
        <v>201</v>
      </c>
      <c r="E2820" s="1" t="s">
        <v>9993</v>
      </c>
      <c r="F2820" s="1" t="s">
        <v>70</v>
      </c>
      <c r="G2820" t="s">
        <v>21</v>
      </c>
      <c r="H2820" t="s">
        <v>21</v>
      </c>
      <c r="I2820" s="1" t="str">
        <f ca="1">IFERROR(LEFT(Table1[[#This Row],[ratingOld]],SEARCH("|", Table1[[#This Row],[ratingOld]])-2), AVERAGE(Table1[Ratings]))</f>
        <v>4.4</v>
      </c>
      <c r="J2820" s="1" t="str">
        <f>IF(Table1[[#This Row],[numBuyers]]&lt;&gt;"None",LEFT(Table1[[#This Row],[numBuyers]],SEARCH(" ",Table1[[#This Row],[numBuyers]])-1), "None")</f>
        <v>None</v>
      </c>
      <c r="K2820" s="1">
        <f>IFERROR(LEFT(Table1[[#This Row],[Column1]],SEARCH("k", Table1[[#This Row],[Column1]])-1), 0)</f>
        <v>0</v>
      </c>
      <c r="L2820" s="6" t="str">
        <f>IF(Table1[[#This Row],[Column2]]=0, Table1[[#This Row],[Column1]], Table1[[#This Row],[Column2]]*1000)</f>
        <v>None</v>
      </c>
      <c r="M2820" s="6" t="str">
        <f>IFERROR(MID(Table1[[#This Row],[price]],SEARCH("¹",Table1[[#This Row],[price]])+1, 10), MID(Table1[[#This Row],[price]],SEARCH("Rs. ",Table1[[#This Row],[price]])+4, 10))</f>
        <v>1749</v>
      </c>
      <c r="N2820" s="6" t="str">
        <f>IF(ISNUMBER(SEARCH("Men", Table1[[#This Row],[name]])), "Men", "Women")</f>
        <v>Men</v>
      </c>
      <c r="O2820" s="6" t="str">
        <f>TRIM(RIGHT(SUBSTITUTE(Table1[[#This Row],[name]], " ", REPT(" ", 100)), 100))</f>
        <v>Sneakers</v>
      </c>
      <c r="P282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821" spans="1:16" ht="19.8" hidden="1" customHeight="1" x14ac:dyDescent="0.3">
      <c r="A2821" t="s">
        <v>8035</v>
      </c>
      <c r="B2821" t="s">
        <v>9994</v>
      </c>
      <c r="C2821" t="s">
        <v>6880</v>
      </c>
      <c r="D2821" t="s">
        <v>1174</v>
      </c>
      <c r="E2821" s="1" t="s">
        <v>9995</v>
      </c>
      <c r="F2821" t="s">
        <v>3237</v>
      </c>
      <c r="G2821" t="s">
        <v>21</v>
      </c>
      <c r="H2821" t="s">
        <v>21</v>
      </c>
      <c r="I2821" s="1" t="str">
        <f ca="1">IFERROR(LEFT(Table1[[#This Row],[ratingOld]],SEARCH("|", Table1[[#This Row],[ratingOld]])-2), AVERAGE(Table1[Ratings]))</f>
        <v>4.4</v>
      </c>
      <c r="J2821" s="1" t="str">
        <f>IF(Table1[[#This Row],[numBuyers]]&lt;&gt;"None",LEFT(Table1[[#This Row],[numBuyers]],SEARCH(" ",Table1[[#This Row],[numBuyers]])-1), "None")</f>
        <v>None</v>
      </c>
      <c r="K2821" s="1">
        <f>IFERROR(LEFT(Table1[[#This Row],[Column1]],SEARCH("k", Table1[[#This Row],[Column1]])-1), 0)</f>
        <v>0</v>
      </c>
      <c r="L2821" s="6" t="str">
        <f>IF(Table1[[#This Row],[Column2]]=0, Table1[[#This Row],[Column1]], Table1[[#This Row],[Column2]]*1000)</f>
        <v>None</v>
      </c>
      <c r="M2821" s="6" t="str">
        <f>IFERROR(MID(Table1[[#This Row],[price]],SEARCH("¹",Table1[[#This Row],[price]])+1, 10), MID(Table1[[#This Row],[price]],SEARCH("Rs. ",Table1[[#This Row],[price]])+4, 10))</f>
        <v>3599</v>
      </c>
      <c r="N2821" s="6" t="str">
        <f>IF(ISNUMBER(SEARCH("Men", Table1[[#This Row],[name]])), "Men", "Women")</f>
        <v>Women</v>
      </c>
      <c r="O2821" s="6" t="str">
        <f>TRIM(RIGHT(SUBSTITUTE(Table1[[#This Row],[name]], " ", REPT(" ", 100)), 100))</f>
        <v>Dupatta</v>
      </c>
      <c r="P282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822" spans="1:16" ht="19.8" customHeight="1" x14ac:dyDescent="0.3">
      <c r="A2822" t="s">
        <v>35</v>
      </c>
      <c r="B2822" t="s">
        <v>2390</v>
      </c>
      <c r="C2822" t="s">
        <v>52</v>
      </c>
      <c r="D2822" t="s">
        <v>53</v>
      </c>
      <c r="E2822" t="s">
        <v>26</v>
      </c>
      <c r="F2822" t="s">
        <v>21</v>
      </c>
      <c r="G2822" s="1" t="s">
        <v>2391</v>
      </c>
      <c r="H2822" t="s">
        <v>2392</v>
      </c>
      <c r="I2822" s="10" t="str">
        <f>IFERROR(LEFT(Table1[[#This Row],[ratingOld]],SEARCH("|", Table1[[#This Row],[ratingOld]])-2), AVERAGE(Table1[Ratings]))</f>
        <v>4.2</v>
      </c>
      <c r="J2822" s="1" t="str">
        <f>IF(Table1[[#This Row],[numBuyers]]&lt;&gt;"None",LEFT(Table1[[#This Row],[numBuyers]],SEARCH(" ",Table1[[#This Row],[numBuyers]])-1), "None")</f>
        <v>60</v>
      </c>
      <c r="K2822" s="1">
        <f>IFERROR(LEFT(Table1[[#This Row],[Column1]],SEARCH("k", Table1[[#This Row],[Column1]])-1), 0)</f>
        <v>0</v>
      </c>
      <c r="L2822" s="16" t="str">
        <f>IF(Table1[[#This Row],[Column2]]=0, Table1[[#This Row],[Column1]], Table1[[#This Row],[Column2]]*1000)</f>
        <v>60</v>
      </c>
      <c r="M2822" s="14" t="str">
        <f>IFERROR(MID(Table1[[#This Row],[price]],SEARCH("¹",Table1[[#This Row],[price]])+1, 10), MID(Table1[[#This Row],[price]],SEARCH("Rs. ",Table1[[#This Row],[price]])+4, 10))</f>
        <v>1999</v>
      </c>
      <c r="N2822" s="6" t="str">
        <f>IF(ISNUMBER(SEARCH("Men", Table1[[#This Row],[name]])), "Men", "Women")</f>
        <v>Women</v>
      </c>
      <c r="O2822" s="6"/>
      <c r="P2822" s="6"/>
    </row>
    <row r="2823" spans="1:16" ht="19.8" customHeight="1" x14ac:dyDescent="0.3">
      <c r="A2823" t="s">
        <v>8065</v>
      </c>
      <c r="B2823" t="s">
        <v>9996</v>
      </c>
      <c r="C2823" t="s">
        <v>1912</v>
      </c>
      <c r="D2823" t="s">
        <v>1684</v>
      </c>
      <c r="E2823" t="s">
        <v>9997</v>
      </c>
      <c r="F2823" s="1" t="s">
        <v>9998</v>
      </c>
      <c r="G2823" s="1" t="s">
        <v>9999</v>
      </c>
      <c r="H2823" t="s">
        <v>7135</v>
      </c>
      <c r="I2823" s="10" t="str">
        <f>IFERROR(LEFT(Table1[[#This Row],[ratingOld]],SEARCH("|", Table1[[#This Row],[ratingOld]])-2), AVERAGE(Table1[Ratings]))</f>
        <v>4.1</v>
      </c>
      <c r="J2823" s="1" t="str">
        <f>IF(Table1[[#This Row],[numBuyers]]&lt;&gt;"None",LEFT(Table1[[#This Row],[numBuyers]],SEARCH(" ",Table1[[#This Row],[numBuyers]])-1), "None")</f>
        <v>6.2k</v>
      </c>
      <c r="K2823" s="1" t="str">
        <f>IFERROR(LEFT(Table1[[#This Row],[Column1]],SEARCH("k", Table1[[#This Row],[Column1]])-1), 0)</f>
        <v>6.2</v>
      </c>
      <c r="L2823" s="16">
        <f>IF(Table1[[#This Row],[Column2]]=0, Table1[[#This Row],[Column1]], Table1[[#This Row],[Column2]]*1000)</f>
        <v>6200</v>
      </c>
      <c r="M2823" s="14" t="str">
        <f>IFERROR(MID(Table1[[#This Row],[price]],SEARCH("¹",Table1[[#This Row],[price]])+1, 10), MID(Table1[[#This Row],[price]],SEARCH("Rs. ",Table1[[#This Row],[price]])+4, 10))</f>
        <v>335</v>
      </c>
      <c r="N2823" s="6" t="str">
        <f>IF(ISNUMBER(SEARCH("Men", Table1[[#This Row],[name]])), "Men", "Women")</f>
        <v>Men</v>
      </c>
      <c r="O2823" s="6"/>
      <c r="P2823" s="6"/>
    </row>
    <row r="2824" spans="1:16" ht="19.8" customHeight="1" x14ac:dyDescent="0.3">
      <c r="A2824" t="s">
        <v>240</v>
      </c>
      <c r="B2824" t="s">
        <v>10000</v>
      </c>
      <c r="C2824" t="s">
        <v>10001</v>
      </c>
      <c r="D2824" t="s">
        <v>4440</v>
      </c>
      <c r="E2824" t="s">
        <v>10002</v>
      </c>
      <c r="F2824" t="s">
        <v>7930</v>
      </c>
      <c r="G2824" s="1" t="s">
        <v>10003</v>
      </c>
      <c r="H2824" t="s">
        <v>10004</v>
      </c>
      <c r="I2824" s="10" t="str">
        <f>IFERROR(LEFT(Table1[[#This Row],[ratingOld]],SEARCH("|", Table1[[#This Row],[ratingOld]])-2), AVERAGE(Table1[Ratings]))</f>
        <v>4.3</v>
      </c>
      <c r="J2824" s="1" t="str">
        <f>IF(Table1[[#This Row],[numBuyers]]&lt;&gt;"None",LEFT(Table1[[#This Row],[numBuyers]],SEARCH(" ",Table1[[#This Row],[numBuyers]])-1), "None")</f>
        <v>622</v>
      </c>
      <c r="K2824" s="1">
        <f>IFERROR(LEFT(Table1[[#This Row],[Column1]],SEARCH("k", Table1[[#This Row],[Column1]])-1), 0)</f>
        <v>0</v>
      </c>
      <c r="L2824" s="16" t="str">
        <f>IF(Table1[[#This Row],[Column2]]=0, Table1[[#This Row],[Column1]], Table1[[#This Row],[Column2]]*1000)</f>
        <v>622</v>
      </c>
      <c r="M2824" s="14" t="str">
        <f>IFERROR(MID(Table1[[#This Row],[price]],SEARCH("¹",Table1[[#This Row],[price]])+1, 10), MID(Table1[[#This Row],[price]],SEARCH("Rs. ",Table1[[#This Row],[price]])+4, 10))</f>
        <v>278</v>
      </c>
      <c r="N2824" s="6" t="str">
        <f>IF(ISNUMBER(SEARCH("Men", Table1[[#This Row],[name]])), "Men", "Women")</f>
        <v>Men</v>
      </c>
      <c r="O2824" s="6"/>
      <c r="P2824" s="6"/>
    </row>
    <row r="2825" spans="1:16" ht="19.8" customHeight="1" x14ac:dyDescent="0.3">
      <c r="A2825" t="s">
        <v>8907</v>
      </c>
      <c r="B2825" t="s">
        <v>10005</v>
      </c>
      <c r="C2825" t="s">
        <v>8909</v>
      </c>
      <c r="D2825" t="s">
        <v>4440</v>
      </c>
      <c r="E2825" s="1" t="s">
        <v>10006</v>
      </c>
      <c r="F2825" t="s">
        <v>3237</v>
      </c>
      <c r="G2825" s="1" t="s">
        <v>10007</v>
      </c>
      <c r="H2825" t="s">
        <v>6538</v>
      </c>
      <c r="I2825" s="10" t="str">
        <f>IFERROR(LEFT(Table1[[#This Row],[ratingOld]],SEARCH("|", Table1[[#This Row],[ratingOld]])-2), AVERAGE(Table1[Ratings]))</f>
        <v>4.3</v>
      </c>
      <c r="J2825" s="1" t="str">
        <f>IF(Table1[[#This Row],[numBuyers]]&lt;&gt;"None",LEFT(Table1[[#This Row],[numBuyers]],SEARCH(" ",Table1[[#This Row],[numBuyers]])-1), "None")</f>
        <v>276</v>
      </c>
      <c r="K2825" s="1">
        <f>IFERROR(LEFT(Table1[[#This Row],[Column1]],SEARCH("k", Table1[[#This Row],[Column1]])-1), 0)</f>
        <v>0</v>
      </c>
      <c r="L2825" s="16" t="str">
        <f>IF(Table1[[#This Row],[Column2]]=0, Table1[[#This Row],[Column1]], Table1[[#This Row],[Column2]]*1000)</f>
        <v>276</v>
      </c>
      <c r="M2825" s="14" t="str">
        <f>IFERROR(MID(Table1[[#This Row],[price]],SEARCH("¹",Table1[[#This Row],[price]])+1, 10), MID(Table1[[#This Row],[price]],SEARCH("Rs. ",Table1[[#This Row],[price]])+4, 10))</f>
        <v>805</v>
      </c>
      <c r="N2825" s="6" t="str">
        <f>IF(ISNUMBER(SEARCH("Men", Table1[[#This Row],[name]])), "Men", "Women")</f>
        <v>Men</v>
      </c>
      <c r="O2825" s="6"/>
      <c r="P2825" s="6"/>
    </row>
    <row r="2826" spans="1:16" ht="19.8" customHeight="1" x14ac:dyDescent="0.3">
      <c r="A2826" t="s">
        <v>8900</v>
      </c>
      <c r="B2826" t="s">
        <v>10008</v>
      </c>
      <c r="C2826" t="s">
        <v>1800</v>
      </c>
      <c r="D2826" t="s">
        <v>673</v>
      </c>
      <c r="E2826" s="1" t="s">
        <v>10009</v>
      </c>
      <c r="F2826" s="1" t="s">
        <v>10010</v>
      </c>
      <c r="G2826" s="1" t="s">
        <v>10011</v>
      </c>
      <c r="H2826" t="s">
        <v>10012</v>
      </c>
      <c r="I2826" s="10" t="str">
        <f>IFERROR(LEFT(Table1[[#This Row],[ratingOld]],SEARCH("|", Table1[[#This Row],[ratingOld]])-2), AVERAGE(Table1[Ratings]))</f>
        <v>4.3</v>
      </c>
      <c r="J2826" s="1" t="str">
        <f>IF(Table1[[#This Row],[numBuyers]]&lt;&gt;"None",LEFT(Table1[[#This Row],[numBuyers]],SEARCH(" ",Table1[[#This Row],[numBuyers]])-1), "None")</f>
        <v>508</v>
      </c>
      <c r="K2826" s="1">
        <f>IFERROR(LEFT(Table1[[#This Row],[Column1]],SEARCH("k", Table1[[#This Row],[Column1]])-1), 0)</f>
        <v>0</v>
      </c>
      <c r="L2826" s="16" t="str">
        <f>IF(Table1[[#This Row],[Column2]]=0, Table1[[#This Row],[Column1]], Table1[[#This Row],[Column2]]*1000)</f>
        <v>508</v>
      </c>
      <c r="M2826" s="14" t="str">
        <f>IFERROR(MID(Table1[[#This Row],[price]],SEARCH("¹",Table1[[#This Row],[price]])+1, 10), MID(Table1[[#This Row],[price]],SEARCH("Rs. ",Table1[[#This Row],[price]])+4, 10))</f>
        <v>521</v>
      </c>
      <c r="N2826" s="6" t="str">
        <f>IF(ISNUMBER(SEARCH("Men", Table1[[#This Row],[name]])), "Men", "Women")</f>
        <v>Women</v>
      </c>
      <c r="O2826" s="6"/>
      <c r="P2826" s="6"/>
    </row>
    <row r="2827" spans="1:16" ht="19.8" customHeight="1" x14ac:dyDescent="0.3">
      <c r="A2827" t="s">
        <v>8071</v>
      </c>
      <c r="B2827" t="s">
        <v>10013</v>
      </c>
      <c r="C2827" t="s">
        <v>9602</v>
      </c>
      <c r="D2827" t="s">
        <v>360</v>
      </c>
      <c r="E2827" s="1" t="s">
        <v>10014</v>
      </c>
      <c r="F2827" s="1" t="s">
        <v>115</v>
      </c>
      <c r="G2827" s="1" t="s">
        <v>10015</v>
      </c>
      <c r="H2827" t="s">
        <v>1853</v>
      </c>
      <c r="I2827" s="10" t="str">
        <f>IFERROR(LEFT(Table1[[#This Row],[ratingOld]],SEARCH("|", Table1[[#This Row],[ratingOld]])-2), AVERAGE(Table1[Ratings]))</f>
        <v>3.5</v>
      </c>
      <c r="J2827" s="1" t="str">
        <f>IF(Table1[[#This Row],[numBuyers]]&lt;&gt;"None",LEFT(Table1[[#This Row],[numBuyers]],SEARCH(" ",Table1[[#This Row],[numBuyers]])-1), "None")</f>
        <v>217</v>
      </c>
      <c r="K2827" s="1">
        <f>IFERROR(LEFT(Table1[[#This Row],[Column1]],SEARCH("k", Table1[[#This Row],[Column1]])-1), 0)</f>
        <v>0</v>
      </c>
      <c r="L2827" s="16" t="str">
        <f>IF(Table1[[#This Row],[Column2]]=0, Table1[[#This Row],[Column1]], Table1[[#This Row],[Column2]]*1000)</f>
        <v>217</v>
      </c>
      <c r="M2827" s="14" t="str">
        <f>IFERROR(MID(Table1[[#This Row],[price]],SEARCH("¹",Table1[[#This Row],[price]])+1, 10), MID(Table1[[#This Row],[price]],SEARCH("Rs. ",Table1[[#This Row],[price]])+4, 10))</f>
        <v>696</v>
      </c>
      <c r="N2827" s="6" t="str">
        <f>IF(ISNUMBER(SEARCH("Men", Table1[[#This Row],[name]])), "Men", "Women")</f>
        <v>Men</v>
      </c>
      <c r="O2827" s="6"/>
      <c r="P2827" s="6"/>
    </row>
    <row r="2828" spans="1:16" ht="19.8" customHeight="1" x14ac:dyDescent="0.3">
      <c r="A2828" t="s">
        <v>7927</v>
      </c>
      <c r="B2828" t="s">
        <v>10016</v>
      </c>
      <c r="C2828" t="s">
        <v>932</v>
      </c>
      <c r="D2828" t="s">
        <v>459</v>
      </c>
      <c r="E2828" s="1" t="s">
        <v>10017</v>
      </c>
      <c r="F2828" t="s">
        <v>3237</v>
      </c>
      <c r="G2828" s="1" t="s">
        <v>1390</v>
      </c>
      <c r="H2828" t="s">
        <v>1391</v>
      </c>
      <c r="I2828" s="10" t="str">
        <f>IFERROR(LEFT(Table1[[#This Row],[ratingOld]],SEARCH("|", Table1[[#This Row],[ratingOld]])-2), AVERAGE(Table1[Ratings]))</f>
        <v>4.2</v>
      </c>
      <c r="J2828" s="1" t="str">
        <f>IF(Table1[[#This Row],[numBuyers]]&lt;&gt;"None",LEFT(Table1[[#This Row],[numBuyers]],SEARCH(" ",Table1[[#This Row],[numBuyers]])-1), "None")</f>
        <v>1.5k</v>
      </c>
      <c r="K2828" s="1" t="str">
        <f>IFERROR(LEFT(Table1[[#This Row],[Column1]],SEARCH("k", Table1[[#This Row],[Column1]])-1), 0)</f>
        <v>1.5</v>
      </c>
      <c r="L2828" s="16">
        <f>IF(Table1[[#This Row],[Column2]]=0, Table1[[#This Row],[Column1]], Table1[[#This Row],[Column2]]*1000)</f>
        <v>1500</v>
      </c>
      <c r="M2828" s="14" t="str">
        <f>IFERROR(MID(Table1[[#This Row],[price]],SEARCH("¹",Table1[[#This Row],[price]])+1, 10), MID(Table1[[#This Row],[price]],SEARCH("Rs. ",Table1[[#This Row],[price]])+4, 10))</f>
        <v>759</v>
      </c>
      <c r="N2828" s="6" t="str">
        <f>IF(ISNUMBER(SEARCH("Men", Table1[[#This Row],[name]])), "Men", "Women")</f>
        <v>Men</v>
      </c>
      <c r="O2828" s="6"/>
      <c r="P2828" s="6"/>
    </row>
    <row r="2829" spans="1:16" ht="19.8" customHeight="1" x14ac:dyDescent="0.3">
      <c r="A2829" t="s">
        <v>3201</v>
      </c>
      <c r="B2829" t="s">
        <v>10018</v>
      </c>
      <c r="C2829" t="s">
        <v>24</v>
      </c>
      <c r="D2829" t="s">
        <v>235</v>
      </c>
      <c r="E2829" s="1" t="s">
        <v>10019</v>
      </c>
      <c r="F2829" t="s">
        <v>3237</v>
      </c>
      <c r="G2829" s="1" t="s">
        <v>1248</v>
      </c>
      <c r="H2829" t="s">
        <v>78</v>
      </c>
      <c r="I2829" s="10" t="str">
        <f>IFERROR(LEFT(Table1[[#This Row],[ratingOld]],SEARCH("|", Table1[[#This Row],[ratingOld]])-2), AVERAGE(Table1[Ratings]))</f>
        <v>4.2</v>
      </c>
      <c r="J2829" s="1" t="str">
        <f>IF(Table1[[#This Row],[numBuyers]]&lt;&gt;"None",LEFT(Table1[[#This Row],[numBuyers]],SEARCH(" ",Table1[[#This Row],[numBuyers]])-1), "None")</f>
        <v>1.2k</v>
      </c>
      <c r="K2829" s="1" t="str">
        <f>IFERROR(LEFT(Table1[[#This Row],[Column1]],SEARCH("k", Table1[[#This Row],[Column1]])-1), 0)</f>
        <v>1.2</v>
      </c>
      <c r="L2829" s="16">
        <f>IF(Table1[[#This Row],[Column2]]=0, Table1[[#This Row],[Column1]], Table1[[#This Row],[Column2]]*1000)</f>
        <v>1200</v>
      </c>
      <c r="M2829" s="14" t="str">
        <f>IFERROR(MID(Table1[[#This Row],[price]],SEARCH("¹",Table1[[#This Row],[price]])+1, 10), MID(Table1[[#This Row],[price]],SEARCH("Rs. ",Table1[[#This Row],[price]])+4, 10))</f>
        <v>1399</v>
      </c>
      <c r="N2829" s="6" t="str">
        <f>IF(ISNUMBER(SEARCH("Men", Table1[[#This Row],[name]])), "Men", "Women")</f>
        <v>Men</v>
      </c>
      <c r="O2829" s="6"/>
      <c r="P2829" s="6"/>
    </row>
    <row r="2830" spans="1:16" ht="19.8" customHeight="1" x14ac:dyDescent="0.3">
      <c r="A2830" t="s">
        <v>728</v>
      </c>
      <c r="B2830" t="s">
        <v>10020</v>
      </c>
      <c r="C2830" t="s">
        <v>10021</v>
      </c>
      <c r="D2830" t="s">
        <v>459</v>
      </c>
      <c r="E2830" s="1" t="s">
        <v>10022</v>
      </c>
      <c r="F2830" s="1" t="s">
        <v>732</v>
      </c>
      <c r="G2830" s="1" t="s">
        <v>10023</v>
      </c>
      <c r="H2830" t="s">
        <v>3041</v>
      </c>
      <c r="I2830" s="10" t="str">
        <f>IFERROR(LEFT(Table1[[#This Row],[ratingOld]],SEARCH("|", Table1[[#This Row],[ratingOld]])-2), AVERAGE(Table1[Ratings]))</f>
        <v>4.4</v>
      </c>
      <c r="J2830" s="1" t="str">
        <f>IF(Table1[[#This Row],[numBuyers]]&lt;&gt;"None",LEFT(Table1[[#This Row],[numBuyers]],SEARCH(" ",Table1[[#This Row],[numBuyers]])-1), "None")</f>
        <v>19.8k</v>
      </c>
      <c r="K2830" s="1" t="str">
        <f>IFERROR(LEFT(Table1[[#This Row],[Column1]],SEARCH("k", Table1[[#This Row],[Column1]])-1), 0)</f>
        <v>19.8</v>
      </c>
      <c r="L2830" s="16">
        <f>IF(Table1[[#This Row],[Column2]]=0, Table1[[#This Row],[Column1]], Table1[[#This Row],[Column2]]*1000)</f>
        <v>19800</v>
      </c>
      <c r="M2830" s="14" t="str">
        <f>IFERROR(MID(Table1[[#This Row],[price]],SEARCH("¹",Table1[[#This Row],[price]])+1, 10), MID(Table1[[#This Row],[price]],SEARCH("Rs. ",Table1[[#This Row],[price]])+4, 10))</f>
        <v>1660</v>
      </c>
      <c r="N2830" s="6" t="str">
        <f>IF(ISNUMBER(SEARCH("Men", Table1[[#This Row],[name]])), "Men", "Women")</f>
        <v>Men</v>
      </c>
      <c r="O2830" s="6"/>
      <c r="P2830" s="6"/>
    </row>
    <row r="2831" spans="1:16" ht="19.8" customHeight="1" x14ac:dyDescent="0.3">
      <c r="A2831" t="s">
        <v>638</v>
      </c>
      <c r="B2831" t="s">
        <v>10024</v>
      </c>
      <c r="C2831" t="s">
        <v>135</v>
      </c>
      <c r="D2831" t="s">
        <v>21</v>
      </c>
      <c r="E2831" s="1" t="s">
        <v>10025</v>
      </c>
      <c r="F2831" s="1" t="s">
        <v>10026</v>
      </c>
      <c r="G2831" s="1" t="s">
        <v>10027</v>
      </c>
      <c r="H2831" t="s">
        <v>931</v>
      </c>
      <c r="I2831" s="10" t="str">
        <f>IFERROR(LEFT(Table1[[#This Row],[ratingOld]],SEARCH("|", Table1[[#This Row],[ratingOld]])-2), AVERAGE(Table1[Ratings]))</f>
        <v>4.4</v>
      </c>
      <c r="J2831" s="1" t="str">
        <f>IF(Table1[[#This Row],[numBuyers]]&lt;&gt;"None",LEFT(Table1[[#This Row],[numBuyers]],SEARCH(" ",Table1[[#This Row],[numBuyers]])-1), "None")</f>
        <v>63</v>
      </c>
      <c r="K2831" s="1">
        <f>IFERROR(LEFT(Table1[[#This Row],[Column1]],SEARCH("k", Table1[[#This Row],[Column1]])-1), 0)</f>
        <v>0</v>
      </c>
      <c r="L2831" s="16" t="str">
        <f>IF(Table1[[#This Row],[Column2]]=0, Table1[[#This Row],[Column1]], Table1[[#This Row],[Column2]]*1000)</f>
        <v>63</v>
      </c>
      <c r="M2831" s="14" t="str">
        <f>IFERROR(MID(Table1[[#This Row],[price]],SEARCH("¹",Table1[[#This Row],[price]])+1, 10), MID(Table1[[#This Row],[price]],SEARCH("Rs. ",Table1[[#This Row],[price]])+4, 10))</f>
        <v>1899</v>
      </c>
      <c r="N2831" s="6" t="str">
        <f>IF(ISNUMBER(SEARCH("Men", Table1[[#This Row],[name]])), "Men", "Women")</f>
        <v>Women</v>
      </c>
      <c r="O2831" s="6"/>
      <c r="P2831" s="6"/>
    </row>
    <row r="2832" spans="1:16" ht="19.8" customHeight="1" x14ac:dyDescent="0.3">
      <c r="A2832" t="s">
        <v>9290</v>
      </c>
      <c r="B2832" t="s">
        <v>10028</v>
      </c>
      <c r="C2832" t="s">
        <v>6493</v>
      </c>
      <c r="D2832" t="s">
        <v>88</v>
      </c>
      <c r="E2832" s="1" t="s">
        <v>10029</v>
      </c>
      <c r="F2832" t="s">
        <v>3237</v>
      </c>
      <c r="G2832" s="1" t="s">
        <v>10030</v>
      </c>
      <c r="H2832" t="s">
        <v>10031</v>
      </c>
      <c r="I2832" s="10" t="str">
        <f>IFERROR(LEFT(Table1[[#This Row],[ratingOld]],SEARCH("|", Table1[[#This Row],[ratingOld]])-2), AVERAGE(Table1[Ratings]))</f>
        <v>4.3</v>
      </c>
      <c r="J2832" s="1" t="str">
        <f>IF(Table1[[#This Row],[numBuyers]]&lt;&gt;"None",LEFT(Table1[[#This Row],[numBuyers]],SEARCH(" ",Table1[[#This Row],[numBuyers]])-1), "None")</f>
        <v>782</v>
      </c>
      <c r="K2832" s="1">
        <f>IFERROR(LEFT(Table1[[#This Row],[Column1]],SEARCH("k", Table1[[#This Row],[Column1]])-1), 0)</f>
        <v>0</v>
      </c>
      <c r="L2832" s="16" t="str">
        <f>IF(Table1[[#This Row],[Column2]]=0, Table1[[#This Row],[Column1]], Table1[[#This Row],[Column2]]*1000)</f>
        <v>782</v>
      </c>
      <c r="M2832" s="14" t="str">
        <f>IFERROR(MID(Table1[[#This Row],[price]],SEARCH("¹",Table1[[#This Row],[price]])+1, 10), MID(Table1[[#This Row],[price]],SEARCH("Rs. ",Table1[[#This Row],[price]])+4, 10))</f>
        <v>2549</v>
      </c>
      <c r="N2832" s="6" t="str">
        <f>IF(ISNUMBER(SEARCH("Men", Table1[[#This Row],[name]])), "Men", "Women")</f>
        <v>Men</v>
      </c>
      <c r="O2832" s="6"/>
      <c r="P2832" s="6"/>
    </row>
    <row r="2833" spans="1:16" ht="19.8" customHeight="1" x14ac:dyDescent="0.3">
      <c r="A2833" t="s">
        <v>1115</v>
      </c>
      <c r="B2833" t="s">
        <v>2449</v>
      </c>
      <c r="C2833" t="s">
        <v>2450</v>
      </c>
      <c r="D2833" t="s">
        <v>106</v>
      </c>
      <c r="E2833" s="1" t="s">
        <v>2451</v>
      </c>
      <c r="F2833" s="1" t="s">
        <v>2452</v>
      </c>
      <c r="G2833" s="1" t="s">
        <v>2453</v>
      </c>
      <c r="H2833" t="s">
        <v>175</v>
      </c>
      <c r="I2833" s="10" t="str">
        <f>IFERROR(LEFT(Table1[[#This Row],[ratingOld]],SEARCH("|", Table1[[#This Row],[ratingOld]])-2), AVERAGE(Table1[Ratings]))</f>
        <v>4.6</v>
      </c>
      <c r="J2833" s="1" t="str">
        <f>IF(Table1[[#This Row],[numBuyers]]&lt;&gt;"None",LEFT(Table1[[#This Row],[numBuyers]],SEARCH(" ",Table1[[#This Row],[numBuyers]])-1), "None")</f>
        <v>2.7k</v>
      </c>
      <c r="K2833" s="1" t="str">
        <f>IFERROR(LEFT(Table1[[#This Row],[Column1]],SEARCH("k", Table1[[#This Row],[Column1]])-1), 0)</f>
        <v>2.7</v>
      </c>
      <c r="L2833" s="16">
        <f>IF(Table1[[#This Row],[Column2]]=0, Table1[[#This Row],[Column1]], Table1[[#This Row],[Column2]]*1000)</f>
        <v>2700</v>
      </c>
      <c r="M2833" s="14" t="str">
        <f>IFERROR(MID(Table1[[#This Row],[price]],SEARCH("¹",Table1[[#This Row],[price]])+1, 10), MID(Table1[[#This Row],[price]],SEARCH("Rs. ",Table1[[#This Row],[price]])+4, 10))</f>
        <v>1099</v>
      </c>
      <c r="N2833" s="6" t="str">
        <f>IF(ISNUMBER(SEARCH("Men", Table1[[#This Row],[name]])), "Men", "Women")</f>
        <v>Women</v>
      </c>
      <c r="O2833" s="6"/>
      <c r="P2833" s="6"/>
    </row>
    <row r="2834" spans="1:16" ht="19.8" customHeight="1" x14ac:dyDescent="0.3">
      <c r="A2834" t="s">
        <v>8208</v>
      </c>
      <c r="B2834" t="s">
        <v>9677</v>
      </c>
      <c r="C2834" t="s">
        <v>10032</v>
      </c>
      <c r="D2834" t="s">
        <v>1705</v>
      </c>
      <c r="E2834" s="1" t="s">
        <v>10033</v>
      </c>
      <c r="F2834" s="1" t="s">
        <v>8212</v>
      </c>
      <c r="G2834" s="1" t="s">
        <v>4389</v>
      </c>
      <c r="H2834" t="s">
        <v>185</v>
      </c>
      <c r="I2834" s="10" t="str">
        <f>IFERROR(LEFT(Table1[[#This Row],[ratingOld]],SEARCH("|", Table1[[#This Row],[ratingOld]])-2), AVERAGE(Table1[Ratings]))</f>
        <v>4.8</v>
      </c>
      <c r="J2834" s="1" t="str">
        <f>IF(Table1[[#This Row],[numBuyers]]&lt;&gt;"None",LEFT(Table1[[#This Row],[numBuyers]],SEARCH(" ",Table1[[#This Row],[numBuyers]])-1), "None")</f>
        <v>9</v>
      </c>
      <c r="K2834" s="1">
        <f>IFERROR(LEFT(Table1[[#This Row],[Column1]],SEARCH("k", Table1[[#This Row],[Column1]])-1), 0)</f>
        <v>0</v>
      </c>
      <c r="L2834" s="16" t="str">
        <f>IF(Table1[[#This Row],[Column2]]=0, Table1[[#This Row],[Column1]], Table1[[#This Row],[Column2]]*1000)</f>
        <v>9</v>
      </c>
      <c r="M2834" s="14" t="str">
        <f>IFERROR(MID(Table1[[#This Row],[price]],SEARCH("¹",Table1[[#This Row],[price]])+1, 10), MID(Table1[[#This Row],[price]],SEARCH("Rs. ",Table1[[#This Row],[price]])+4, 10))</f>
        <v>332</v>
      </c>
      <c r="N2834" s="6" t="str">
        <f>IF(ISNUMBER(SEARCH("Men", Table1[[#This Row],[name]])), "Men", "Women")</f>
        <v>Women</v>
      </c>
      <c r="O2834" s="6"/>
      <c r="P2834" s="6"/>
    </row>
    <row r="2835" spans="1:16" ht="19.8" customHeight="1" x14ac:dyDescent="0.3">
      <c r="A2835" t="s">
        <v>240</v>
      </c>
      <c r="B2835" t="s">
        <v>10034</v>
      </c>
      <c r="C2835" t="s">
        <v>10035</v>
      </c>
      <c r="D2835" t="s">
        <v>1684</v>
      </c>
      <c r="E2835" t="s">
        <v>10036</v>
      </c>
      <c r="F2835" s="1" t="s">
        <v>8539</v>
      </c>
      <c r="G2835" s="1" t="s">
        <v>8244</v>
      </c>
      <c r="H2835" t="s">
        <v>1500</v>
      </c>
      <c r="I2835" s="10" t="str">
        <f>IFERROR(LEFT(Table1[[#This Row],[ratingOld]],SEARCH("|", Table1[[#This Row],[ratingOld]])-2), AVERAGE(Table1[Ratings]))</f>
        <v>4.1</v>
      </c>
      <c r="J2835" s="1" t="str">
        <f>IF(Table1[[#This Row],[numBuyers]]&lt;&gt;"None",LEFT(Table1[[#This Row],[numBuyers]],SEARCH(" ",Table1[[#This Row],[numBuyers]])-1), "None")</f>
        <v>5.5k</v>
      </c>
      <c r="K2835" s="1" t="str">
        <f>IFERROR(LEFT(Table1[[#This Row],[Column1]],SEARCH("k", Table1[[#This Row],[Column1]])-1), 0)</f>
        <v>5.5</v>
      </c>
      <c r="L2835" s="16">
        <f>IF(Table1[[#This Row],[Column2]]=0, Table1[[#This Row],[Column1]], Table1[[#This Row],[Column2]]*1000)</f>
        <v>5500</v>
      </c>
      <c r="M2835" s="14" t="str">
        <f>IFERROR(MID(Table1[[#This Row],[price]],SEARCH("¹",Table1[[#This Row],[price]])+1, 10), MID(Table1[[#This Row],[price]],SEARCH("Rs. ",Table1[[#This Row],[price]])+4, 10))</f>
        <v>223</v>
      </c>
      <c r="N2835" s="6" t="str">
        <f>IF(ISNUMBER(SEARCH("Men", Table1[[#This Row],[name]])), "Men", "Women")</f>
        <v>Women</v>
      </c>
      <c r="O2835" s="6"/>
      <c r="P2835" s="6"/>
    </row>
    <row r="2836" spans="1:16" ht="19.8" customHeight="1" x14ac:dyDescent="0.3">
      <c r="A2836" t="s">
        <v>7849</v>
      </c>
      <c r="B2836" t="s">
        <v>10037</v>
      </c>
      <c r="C2836" t="s">
        <v>377</v>
      </c>
      <c r="D2836" t="s">
        <v>230</v>
      </c>
      <c r="E2836" s="1" t="s">
        <v>10038</v>
      </c>
      <c r="F2836" s="1" t="s">
        <v>8243</v>
      </c>
      <c r="G2836" s="1" t="s">
        <v>1331</v>
      </c>
      <c r="H2836" t="s">
        <v>190</v>
      </c>
      <c r="I2836" s="10" t="str">
        <f>IFERROR(LEFT(Table1[[#This Row],[ratingOld]],SEARCH("|", Table1[[#This Row],[ratingOld]])-2), AVERAGE(Table1[Ratings]))</f>
        <v>4.2</v>
      </c>
      <c r="J2836" s="1" t="str">
        <f>IF(Table1[[#This Row],[numBuyers]]&lt;&gt;"None",LEFT(Table1[[#This Row],[numBuyers]],SEARCH(" ",Table1[[#This Row],[numBuyers]])-1), "None")</f>
        <v>1k</v>
      </c>
      <c r="K2836" s="1" t="str">
        <f>IFERROR(LEFT(Table1[[#This Row],[Column1]],SEARCH("k", Table1[[#This Row],[Column1]])-1), 0)</f>
        <v>1</v>
      </c>
      <c r="L2836" s="16">
        <f>IF(Table1[[#This Row],[Column2]]=0, Table1[[#This Row],[Column1]], Table1[[#This Row],[Column2]]*1000)</f>
        <v>1000</v>
      </c>
      <c r="M2836" s="14" t="str">
        <f>IFERROR(MID(Table1[[#This Row],[price]],SEARCH("¹",Table1[[#This Row],[price]])+1, 10), MID(Table1[[#This Row],[price]],SEARCH("Rs. ",Table1[[#This Row],[price]])+4, 10))</f>
        <v>899</v>
      </c>
      <c r="N2836" s="6" t="str">
        <f>IF(ISNUMBER(SEARCH("Men", Table1[[#This Row],[name]])), "Men", "Women")</f>
        <v>Men</v>
      </c>
      <c r="O2836" s="6"/>
      <c r="P2836" s="6"/>
    </row>
    <row r="2837" spans="1:16" ht="19.8" customHeight="1" x14ac:dyDescent="0.3">
      <c r="A2837" t="s">
        <v>168</v>
      </c>
      <c r="B2837" t="s">
        <v>10039</v>
      </c>
      <c r="C2837" t="s">
        <v>10040</v>
      </c>
      <c r="D2837" t="s">
        <v>194</v>
      </c>
      <c r="E2837" s="1" t="s">
        <v>10041</v>
      </c>
      <c r="F2837" s="1" t="s">
        <v>173</v>
      </c>
      <c r="G2837" s="1" t="s">
        <v>8293</v>
      </c>
      <c r="H2837" t="s">
        <v>598</v>
      </c>
      <c r="I2837" s="10" t="str">
        <f>IFERROR(LEFT(Table1[[#This Row],[ratingOld]],SEARCH("|", Table1[[#This Row],[ratingOld]])-2), AVERAGE(Table1[Ratings]))</f>
        <v>4.4</v>
      </c>
      <c r="J2837" s="1" t="str">
        <f>IF(Table1[[#This Row],[numBuyers]]&lt;&gt;"None",LEFT(Table1[[#This Row],[numBuyers]],SEARCH(" ",Table1[[#This Row],[numBuyers]])-1), "None")</f>
        <v>232</v>
      </c>
      <c r="K2837" s="1">
        <f>IFERROR(LEFT(Table1[[#This Row],[Column1]],SEARCH("k", Table1[[#This Row],[Column1]])-1), 0)</f>
        <v>0</v>
      </c>
      <c r="L2837" s="16" t="str">
        <f>IF(Table1[[#This Row],[Column2]]=0, Table1[[#This Row],[Column1]], Table1[[#This Row],[Column2]]*1000)</f>
        <v>232</v>
      </c>
      <c r="M2837" s="14" t="str">
        <f>IFERROR(MID(Table1[[#This Row],[price]],SEARCH("¹",Table1[[#This Row],[price]])+1, 10), MID(Table1[[#This Row],[price]],SEARCH("Rs. ",Table1[[#This Row],[price]])+4, 10))</f>
        <v>2515</v>
      </c>
      <c r="N2837" s="6" t="str">
        <f>IF(ISNUMBER(SEARCH("Men", Table1[[#This Row],[name]])), "Men", "Women")</f>
        <v>Men</v>
      </c>
      <c r="O2837" s="6"/>
      <c r="P2837" s="6"/>
    </row>
    <row r="2838" spans="1:16" ht="19.8" customHeight="1" x14ac:dyDescent="0.3">
      <c r="A2838" t="s">
        <v>7922</v>
      </c>
      <c r="B2838" t="s">
        <v>10042</v>
      </c>
      <c r="C2838" t="s">
        <v>80</v>
      </c>
      <c r="D2838" t="s">
        <v>88</v>
      </c>
      <c r="E2838" s="1" t="s">
        <v>10043</v>
      </c>
      <c r="F2838" t="s">
        <v>7930</v>
      </c>
      <c r="G2838" s="1" t="s">
        <v>4288</v>
      </c>
      <c r="H2838" t="s">
        <v>297</v>
      </c>
      <c r="I2838" s="10" t="str">
        <f>IFERROR(LEFT(Table1[[#This Row],[ratingOld]],SEARCH("|", Table1[[#This Row],[ratingOld]])-2), AVERAGE(Table1[Ratings]))</f>
        <v>4.3</v>
      </c>
      <c r="J2838" s="1" t="str">
        <f>IF(Table1[[#This Row],[numBuyers]]&lt;&gt;"None",LEFT(Table1[[#This Row],[numBuyers]],SEARCH(" ",Table1[[#This Row],[numBuyers]])-1), "None")</f>
        <v>2k</v>
      </c>
      <c r="K2838" s="1" t="str">
        <f>IFERROR(LEFT(Table1[[#This Row],[Column1]],SEARCH("k", Table1[[#This Row],[Column1]])-1), 0)</f>
        <v>2</v>
      </c>
      <c r="L2838" s="16">
        <f>IF(Table1[[#This Row],[Column2]]=0, Table1[[#This Row],[Column1]], Table1[[#This Row],[Column2]]*1000)</f>
        <v>2000</v>
      </c>
      <c r="M2838" s="14" t="str">
        <f>IFERROR(MID(Table1[[#This Row],[price]],SEARCH("¹",Table1[[#This Row],[price]])+1, 10), MID(Table1[[#This Row],[price]],SEARCH("Rs. ",Table1[[#This Row],[price]])+4, 10))</f>
        <v>1199</v>
      </c>
      <c r="N2838" s="6" t="str">
        <f>IF(ISNUMBER(SEARCH("Men", Table1[[#This Row],[name]])), "Men", "Women")</f>
        <v>Men</v>
      </c>
      <c r="O2838" s="6"/>
      <c r="P2838" s="6"/>
    </row>
    <row r="2839" spans="1:16" ht="19.8" customHeight="1" x14ac:dyDescent="0.3">
      <c r="A2839" t="s">
        <v>29</v>
      </c>
      <c r="B2839" t="s">
        <v>176</v>
      </c>
      <c r="C2839" t="s">
        <v>177</v>
      </c>
      <c r="D2839" t="s">
        <v>178</v>
      </c>
      <c r="E2839" t="s">
        <v>26</v>
      </c>
      <c r="F2839" t="s">
        <v>2000</v>
      </c>
      <c r="G2839" s="1" t="s">
        <v>2459</v>
      </c>
      <c r="H2839" t="s">
        <v>2460</v>
      </c>
      <c r="I2839" s="10" t="str">
        <f>IFERROR(LEFT(Table1[[#This Row],[ratingOld]],SEARCH("|", Table1[[#This Row],[ratingOld]])-2), AVERAGE(Table1[Ratings]))</f>
        <v>4.4</v>
      </c>
      <c r="J2839" s="1" t="str">
        <f>IF(Table1[[#This Row],[numBuyers]]&lt;&gt;"None",LEFT(Table1[[#This Row],[numBuyers]],SEARCH(" ",Table1[[#This Row],[numBuyers]])-1), "None")</f>
        <v>239</v>
      </c>
      <c r="K2839" s="1">
        <f>IFERROR(LEFT(Table1[[#This Row],[Column1]],SEARCH("k", Table1[[#This Row],[Column1]])-1), 0)</f>
        <v>0</v>
      </c>
      <c r="L2839" s="16" t="str">
        <f>IF(Table1[[#This Row],[Column2]]=0, Table1[[#This Row],[Column1]], Table1[[#This Row],[Column2]]*1000)</f>
        <v>239</v>
      </c>
      <c r="M2839" s="14" t="str">
        <f>IFERROR(MID(Table1[[#This Row],[price]],SEARCH("¹",Table1[[#This Row],[price]])+1, 10), MID(Table1[[#This Row],[price]],SEARCH("Rs. ",Table1[[#This Row],[price]])+4, 10))</f>
        <v>2399</v>
      </c>
      <c r="N2839" s="6" t="str">
        <f>IF(ISNUMBER(SEARCH("Men", Table1[[#This Row],[name]])), "Men", "Women")</f>
        <v>Women</v>
      </c>
      <c r="O2839" s="6"/>
      <c r="P2839" s="6"/>
    </row>
    <row r="2840" spans="1:16" ht="19.8" hidden="1" customHeight="1" x14ac:dyDescent="0.3">
      <c r="A2840" t="s">
        <v>10044</v>
      </c>
      <c r="B2840" t="s">
        <v>10045</v>
      </c>
      <c r="C2840" t="s">
        <v>7376</v>
      </c>
      <c r="D2840" t="s">
        <v>99</v>
      </c>
      <c r="E2840" s="1" t="s">
        <v>10046</v>
      </c>
      <c r="F2840" t="s">
        <v>3237</v>
      </c>
      <c r="G2840" t="s">
        <v>21</v>
      </c>
      <c r="H2840" t="s">
        <v>21</v>
      </c>
      <c r="I2840" s="1" t="str">
        <f ca="1">IFERROR(LEFT(Table1[[#This Row],[ratingOld]],SEARCH("|", Table1[[#This Row],[ratingOld]])-2), AVERAGE(Table1[Ratings]))</f>
        <v>4.4</v>
      </c>
      <c r="J2840" s="1" t="str">
        <f>IF(Table1[[#This Row],[numBuyers]]&lt;&gt;"None",LEFT(Table1[[#This Row],[numBuyers]],SEARCH(" ",Table1[[#This Row],[numBuyers]])-1), "None")</f>
        <v>None</v>
      </c>
      <c r="K2840" s="1">
        <f>IFERROR(LEFT(Table1[[#This Row],[Column1]],SEARCH("k", Table1[[#This Row],[Column1]])-1), 0)</f>
        <v>0</v>
      </c>
      <c r="L2840" s="6" t="str">
        <f>IF(Table1[[#This Row],[Column2]]=0, Table1[[#This Row],[Column1]], Table1[[#This Row],[Column2]]*1000)</f>
        <v>None</v>
      </c>
      <c r="M2840" s="6" t="str">
        <f>IFERROR(MID(Table1[[#This Row],[price]],SEARCH("¹",Table1[[#This Row],[price]])+1, 10), MID(Table1[[#This Row],[price]],SEARCH("Rs. ",Table1[[#This Row],[price]])+4, 10))</f>
        <v>3565</v>
      </c>
      <c r="N2840" s="6" t="str">
        <f>IF(ISNUMBER(SEARCH("Men", Table1[[#This Row],[name]])), "Men", "Women")</f>
        <v>Women</v>
      </c>
      <c r="O2840" s="6" t="str">
        <f>TRIM(RIGHT(SUBSTITUTE(Table1[[#This Row],[name]], " ", REPT(" ", 100)), 100))</f>
        <v>Trousers</v>
      </c>
      <c r="P284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841" spans="1:16" ht="19.8" customHeight="1" x14ac:dyDescent="0.3">
      <c r="A2841" t="s">
        <v>10047</v>
      </c>
      <c r="B2841" t="s">
        <v>10048</v>
      </c>
      <c r="C2841" t="s">
        <v>10049</v>
      </c>
      <c r="D2841" t="s">
        <v>21</v>
      </c>
      <c r="E2841" t="s">
        <v>10050</v>
      </c>
      <c r="F2841" s="1" t="s">
        <v>10051</v>
      </c>
      <c r="G2841" s="1" t="s">
        <v>3969</v>
      </c>
      <c r="H2841" t="s">
        <v>931</v>
      </c>
      <c r="I2841" s="10" t="str">
        <f>IFERROR(LEFT(Table1[[#This Row],[ratingOld]],SEARCH("|", Table1[[#This Row],[ratingOld]])-2), AVERAGE(Table1[Ratings]))</f>
        <v>4.2</v>
      </c>
      <c r="J2841" s="1" t="str">
        <f>IF(Table1[[#This Row],[numBuyers]]&lt;&gt;"None",LEFT(Table1[[#This Row],[numBuyers]],SEARCH(" ",Table1[[#This Row],[numBuyers]])-1), "None")</f>
        <v>63</v>
      </c>
      <c r="K2841" s="1">
        <f>IFERROR(LEFT(Table1[[#This Row],[Column1]],SEARCH("k", Table1[[#This Row],[Column1]])-1), 0)</f>
        <v>0</v>
      </c>
      <c r="L2841" s="16" t="str">
        <f>IF(Table1[[#This Row],[Column2]]=0, Table1[[#This Row],[Column1]], Table1[[#This Row],[Column2]]*1000)</f>
        <v>63</v>
      </c>
      <c r="M2841" s="14" t="str">
        <f>IFERROR(MID(Table1[[#This Row],[price]],SEARCH("¹",Table1[[#This Row],[price]])+1, 10), MID(Table1[[#This Row],[price]],SEARCH("Rs. ",Table1[[#This Row],[price]])+4, 10))</f>
        <v>3799</v>
      </c>
      <c r="N2841" s="6" t="str">
        <f>IF(ISNUMBER(SEARCH("Men", Table1[[#This Row],[name]])), "Men", "Women")</f>
        <v>Men</v>
      </c>
      <c r="O2841" s="6"/>
      <c r="P2841" s="6"/>
    </row>
    <row r="2842" spans="1:16" ht="19.8" customHeight="1" x14ac:dyDescent="0.3">
      <c r="A2842" t="s">
        <v>8382</v>
      </c>
      <c r="B2842" t="s">
        <v>10052</v>
      </c>
      <c r="C2842" t="s">
        <v>557</v>
      </c>
      <c r="D2842" t="s">
        <v>18</v>
      </c>
      <c r="E2842" s="1" t="s">
        <v>10053</v>
      </c>
      <c r="F2842" s="1" t="s">
        <v>10054</v>
      </c>
      <c r="G2842" s="1" t="s">
        <v>3702</v>
      </c>
      <c r="H2842" t="s">
        <v>1133</v>
      </c>
      <c r="I2842" s="10" t="str">
        <f>IFERROR(LEFT(Table1[[#This Row],[ratingOld]],SEARCH("|", Table1[[#This Row],[ratingOld]])-2), AVERAGE(Table1[Ratings]))</f>
        <v>4.2</v>
      </c>
      <c r="J2842" s="1" t="str">
        <f>IF(Table1[[#This Row],[numBuyers]]&lt;&gt;"None",LEFT(Table1[[#This Row],[numBuyers]],SEARCH(" ",Table1[[#This Row],[numBuyers]])-1), "None")</f>
        <v>193</v>
      </c>
      <c r="K2842" s="1">
        <f>IFERROR(LEFT(Table1[[#This Row],[Column1]],SEARCH("k", Table1[[#This Row],[Column1]])-1), 0)</f>
        <v>0</v>
      </c>
      <c r="L2842" s="16" t="str">
        <f>IF(Table1[[#This Row],[Column2]]=0, Table1[[#This Row],[Column1]], Table1[[#This Row],[Column2]]*1000)</f>
        <v>193</v>
      </c>
      <c r="M2842" s="14" t="str">
        <f>IFERROR(MID(Table1[[#This Row],[price]],SEARCH("¹",Table1[[#This Row],[price]])+1, 10), MID(Table1[[#This Row],[price]],SEARCH("Rs. ",Table1[[#This Row],[price]])+4, 10))</f>
        <v>1679</v>
      </c>
      <c r="N2842" s="6" t="str">
        <f>IF(ISNUMBER(SEARCH("Men", Table1[[#This Row],[name]])), "Men", "Women")</f>
        <v>Men</v>
      </c>
      <c r="O2842" s="6"/>
      <c r="P2842" s="6"/>
    </row>
    <row r="2843" spans="1:16" ht="19.8" customHeight="1" x14ac:dyDescent="0.3">
      <c r="A2843" t="s">
        <v>168</v>
      </c>
      <c r="B2843" t="s">
        <v>2461</v>
      </c>
      <c r="C2843" t="s">
        <v>2462</v>
      </c>
      <c r="D2843" t="s">
        <v>526</v>
      </c>
      <c r="E2843" s="1" t="s">
        <v>2463</v>
      </c>
      <c r="F2843" s="1" t="s">
        <v>2464</v>
      </c>
      <c r="G2843" s="1" t="s">
        <v>2465</v>
      </c>
      <c r="H2843" t="s">
        <v>2466</v>
      </c>
      <c r="I2843" s="10" t="str">
        <f>IFERROR(LEFT(Table1[[#This Row],[ratingOld]],SEARCH("|", Table1[[#This Row],[ratingOld]])-2), AVERAGE(Table1[Ratings]))</f>
        <v>4.4</v>
      </c>
      <c r="J2843" s="1" t="str">
        <f>IF(Table1[[#This Row],[numBuyers]]&lt;&gt;"None",LEFT(Table1[[#This Row],[numBuyers]],SEARCH(" ",Table1[[#This Row],[numBuyers]])-1), "None")</f>
        <v>207</v>
      </c>
      <c r="K2843" s="1">
        <f>IFERROR(LEFT(Table1[[#This Row],[Column1]],SEARCH("k", Table1[[#This Row],[Column1]])-1), 0)</f>
        <v>0</v>
      </c>
      <c r="L2843" s="16" t="str">
        <f>IF(Table1[[#This Row],[Column2]]=0, Table1[[#This Row],[Column1]], Table1[[#This Row],[Column2]]*1000)</f>
        <v>207</v>
      </c>
      <c r="M2843" s="14" t="str">
        <f>IFERROR(MID(Table1[[#This Row],[price]],SEARCH("¹",Table1[[#This Row],[price]])+1, 10), MID(Table1[[#This Row],[price]],SEARCH("Rs. ",Table1[[#This Row],[price]])+4, 10))</f>
        <v>1946</v>
      </c>
      <c r="N2843" s="6" t="str">
        <f>IF(ISNUMBER(SEARCH("Men", Table1[[#This Row],[name]])), "Men", "Women")</f>
        <v>Women</v>
      </c>
      <c r="O2843" s="6"/>
      <c r="P2843" s="6"/>
    </row>
    <row r="2844" spans="1:16" ht="19.8" customHeight="1" x14ac:dyDescent="0.3">
      <c r="A2844" t="s">
        <v>3201</v>
      </c>
      <c r="B2844" t="s">
        <v>10055</v>
      </c>
      <c r="C2844" t="s">
        <v>234</v>
      </c>
      <c r="D2844" t="s">
        <v>235</v>
      </c>
      <c r="E2844" s="1" t="s">
        <v>10056</v>
      </c>
      <c r="F2844" t="s">
        <v>3237</v>
      </c>
      <c r="G2844" s="1" t="s">
        <v>10057</v>
      </c>
      <c r="H2844" t="s">
        <v>10058</v>
      </c>
      <c r="I2844" s="10" t="str">
        <f>IFERROR(LEFT(Table1[[#This Row],[ratingOld]],SEARCH("|", Table1[[#This Row],[ratingOld]])-2), AVERAGE(Table1[Ratings]))</f>
        <v>4.3</v>
      </c>
      <c r="J2844" s="1" t="str">
        <f>IF(Table1[[#This Row],[numBuyers]]&lt;&gt;"None",LEFT(Table1[[#This Row],[numBuyers]],SEARCH(" ",Table1[[#This Row],[numBuyers]])-1), "None")</f>
        <v>609</v>
      </c>
      <c r="K2844" s="1">
        <f>IFERROR(LEFT(Table1[[#This Row],[Column1]],SEARCH("k", Table1[[#This Row],[Column1]])-1), 0)</f>
        <v>0</v>
      </c>
      <c r="L2844" s="16" t="str">
        <f>IF(Table1[[#This Row],[Column2]]=0, Table1[[#This Row],[Column1]], Table1[[#This Row],[Column2]]*1000)</f>
        <v>609</v>
      </c>
      <c r="M2844" s="14" t="str">
        <f>IFERROR(MID(Table1[[#This Row],[price]],SEARCH("¹",Table1[[#This Row],[price]])+1, 10), MID(Table1[[#This Row],[price]],SEARCH("Rs. ",Table1[[#This Row],[price]])+4, 10))</f>
        <v>594</v>
      </c>
      <c r="N2844" s="6" t="str">
        <f>IF(ISNUMBER(SEARCH("Men", Table1[[#This Row],[name]])), "Men", "Women")</f>
        <v>Men</v>
      </c>
      <c r="O2844" s="6"/>
      <c r="P2844" s="6"/>
    </row>
    <row r="2845" spans="1:16" ht="19.8" customHeight="1" x14ac:dyDescent="0.3">
      <c r="A2845" t="s">
        <v>7927</v>
      </c>
      <c r="B2845" t="s">
        <v>10059</v>
      </c>
      <c r="C2845" t="s">
        <v>1085</v>
      </c>
      <c r="D2845" t="s">
        <v>300</v>
      </c>
      <c r="E2845" s="1" t="s">
        <v>10060</v>
      </c>
      <c r="F2845" t="s">
        <v>3237</v>
      </c>
      <c r="G2845" s="1" t="s">
        <v>10061</v>
      </c>
      <c r="H2845" t="s">
        <v>5156</v>
      </c>
      <c r="I2845" s="10" t="str">
        <f>IFERROR(LEFT(Table1[[#This Row],[ratingOld]],SEARCH("|", Table1[[#This Row],[ratingOld]])-2), AVERAGE(Table1[Ratings]))</f>
        <v>4.4</v>
      </c>
      <c r="J2845" s="1" t="str">
        <f>IF(Table1[[#This Row],[numBuyers]]&lt;&gt;"None",LEFT(Table1[[#This Row],[numBuyers]],SEARCH(" ",Table1[[#This Row],[numBuyers]])-1), "None")</f>
        <v>11.7k</v>
      </c>
      <c r="K2845" s="1" t="str">
        <f>IFERROR(LEFT(Table1[[#This Row],[Column1]],SEARCH("k", Table1[[#This Row],[Column1]])-1), 0)</f>
        <v>11.7</v>
      </c>
      <c r="L2845" s="16">
        <f>IF(Table1[[#This Row],[Column2]]=0, Table1[[#This Row],[Column1]], Table1[[#This Row],[Column2]]*1000)</f>
        <v>11700</v>
      </c>
      <c r="M2845" s="14" t="str">
        <f>IFERROR(MID(Table1[[#This Row],[price]],SEARCH("¹",Table1[[#This Row],[price]])+1, 10), MID(Table1[[#This Row],[price]],SEARCH("Rs. ",Table1[[#This Row],[price]])+4, 10))</f>
        <v>569</v>
      </c>
      <c r="N2845" s="6" t="str">
        <f>IF(ISNUMBER(SEARCH("Men", Table1[[#This Row],[name]])), "Men", "Women")</f>
        <v>Women</v>
      </c>
      <c r="O2845" s="6"/>
      <c r="P2845" s="6"/>
    </row>
    <row r="2846" spans="1:16" ht="19.8" customHeight="1" x14ac:dyDescent="0.3">
      <c r="A2846" t="s">
        <v>8071</v>
      </c>
      <c r="B2846" t="s">
        <v>10062</v>
      </c>
      <c r="C2846" t="s">
        <v>926</v>
      </c>
      <c r="D2846" t="s">
        <v>106</v>
      </c>
      <c r="E2846" s="1" t="s">
        <v>10063</v>
      </c>
      <c r="F2846" t="s">
        <v>3237</v>
      </c>
      <c r="G2846" s="1" t="s">
        <v>4902</v>
      </c>
      <c r="H2846" t="s">
        <v>297</v>
      </c>
      <c r="I2846" s="10" t="str">
        <f>IFERROR(LEFT(Table1[[#This Row],[ratingOld]],SEARCH("|", Table1[[#This Row],[ratingOld]])-2), AVERAGE(Table1[Ratings]))</f>
        <v>4</v>
      </c>
      <c r="J2846" s="1" t="str">
        <f>IF(Table1[[#This Row],[numBuyers]]&lt;&gt;"None",LEFT(Table1[[#This Row],[numBuyers]],SEARCH(" ",Table1[[#This Row],[numBuyers]])-1), "None")</f>
        <v>2k</v>
      </c>
      <c r="K2846" s="1" t="str">
        <f>IFERROR(LEFT(Table1[[#This Row],[Column1]],SEARCH("k", Table1[[#This Row],[Column1]])-1), 0)</f>
        <v>2</v>
      </c>
      <c r="L2846" s="16">
        <f>IF(Table1[[#This Row],[Column2]]=0, Table1[[#This Row],[Column1]], Table1[[#This Row],[Column2]]*1000)</f>
        <v>2000</v>
      </c>
      <c r="M2846" s="14" t="str">
        <f>IFERROR(MID(Table1[[#This Row],[price]],SEARCH("¹",Table1[[#This Row],[price]])+1, 10), MID(Table1[[#This Row],[price]],SEARCH("Rs. ",Table1[[#This Row],[price]])+4, 10))</f>
        <v>699</v>
      </c>
      <c r="N2846" s="6" t="str">
        <f>IF(ISNUMBER(SEARCH("Men", Table1[[#This Row],[name]])), "Men", "Women")</f>
        <v>Women</v>
      </c>
      <c r="O2846" s="6"/>
      <c r="P2846" s="6"/>
    </row>
    <row r="2847" spans="1:16" ht="19.8" customHeight="1" x14ac:dyDescent="0.3">
      <c r="A2847" t="s">
        <v>1921</v>
      </c>
      <c r="B2847" t="s">
        <v>10064</v>
      </c>
      <c r="C2847" t="s">
        <v>2311</v>
      </c>
      <c r="D2847" t="s">
        <v>1254</v>
      </c>
      <c r="E2847" s="1" t="s">
        <v>10065</v>
      </c>
      <c r="F2847" s="1" t="s">
        <v>7914</v>
      </c>
      <c r="G2847" s="1" t="s">
        <v>10066</v>
      </c>
      <c r="H2847" t="s">
        <v>10067</v>
      </c>
      <c r="I2847" s="10" t="str">
        <f>IFERROR(LEFT(Table1[[#This Row],[ratingOld]],SEARCH("|", Table1[[#This Row],[ratingOld]])-2), AVERAGE(Table1[Ratings]))</f>
        <v>4.4</v>
      </c>
      <c r="J2847" s="1" t="str">
        <f>IF(Table1[[#This Row],[numBuyers]]&lt;&gt;"None",LEFT(Table1[[#This Row],[numBuyers]],SEARCH(" ",Table1[[#This Row],[numBuyers]])-1), "None")</f>
        <v>180</v>
      </c>
      <c r="K2847" s="1">
        <f>IFERROR(LEFT(Table1[[#This Row],[Column1]],SEARCH("k", Table1[[#This Row],[Column1]])-1), 0)</f>
        <v>0</v>
      </c>
      <c r="L2847" s="16" t="str">
        <f>IF(Table1[[#This Row],[Column2]]=0, Table1[[#This Row],[Column1]], Table1[[#This Row],[Column2]]*1000)</f>
        <v>180</v>
      </c>
      <c r="M2847" s="14" t="str">
        <f>IFERROR(MID(Table1[[#This Row],[price]],SEARCH("¹",Table1[[#This Row],[price]])+1, 10), MID(Table1[[#This Row],[price]],SEARCH("Rs. ",Table1[[#This Row],[price]])+4, 10))</f>
        <v>439</v>
      </c>
      <c r="N2847" s="6" t="str">
        <f>IF(ISNUMBER(SEARCH("Men", Table1[[#This Row],[name]])), "Men", "Women")</f>
        <v>Men</v>
      </c>
      <c r="O2847" s="6"/>
      <c r="P2847" s="6"/>
    </row>
    <row r="2848" spans="1:16" ht="19.8" customHeight="1" x14ac:dyDescent="0.3">
      <c r="A2848" t="s">
        <v>240</v>
      </c>
      <c r="B2848" t="s">
        <v>10068</v>
      </c>
      <c r="C2848" t="s">
        <v>10069</v>
      </c>
      <c r="D2848" t="s">
        <v>1254</v>
      </c>
      <c r="E2848" t="s">
        <v>10070</v>
      </c>
      <c r="F2848" t="s">
        <v>7930</v>
      </c>
      <c r="G2848" s="1" t="s">
        <v>3256</v>
      </c>
      <c r="H2848" t="s">
        <v>1391</v>
      </c>
      <c r="I2848" s="10" t="str">
        <f>IFERROR(LEFT(Table1[[#This Row],[ratingOld]],SEARCH("|", Table1[[#This Row],[ratingOld]])-2), AVERAGE(Table1[Ratings]))</f>
        <v>4.3</v>
      </c>
      <c r="J2848" s="1" t="str">
        <f>IF(Table1[[#This Row],[numBuyers]]&lt;&gt;"None",LEFT(Table1[[#This Row],[numBuyers]],SEARCH(" ",Table1[[#This Row],[numBuyers]])-1), "None")</f>
        <v>1.5k</v>
      </c>
      <c r="K2848" s="1" t="str">
        <f>IFERROR(LEFT(Table1[[#This Row],[Column1]],SEARCH("k", Table1[[#This Row],[Column1]])-1), 0)</f>
        <v>1.5</v>
      </c>
      <c r="L2848" s="16">
        <f>IF(Table1[[#This Row],[Column2]]=0, Table1[[#This Row],[Column1]], Table1[[#This Row],[Column2]]*1000)</f>
        <v>1500</v>
      </c>
      <c r="M2848" s="14" t="str">
        <f>IFERROR(MID(Table1[[#This Row],[price]],SEARCH("¹",Table1[[#This Row],[price]])+1, 10), MID(Table1[[#This Row],[price]],SEARCH("Rs. ",Table1[[#This Row],[price]])+4, 10))</f>
        <v>307</v>
      </c>
      <c r="N2848" s="6" t="str">
        <f>IF(ISNUMBER(SEARCH("Men", Table1[[#This Row],[name]])), "Men", "Women")</f>
        <v>Men</v>
      </c>
      <c r="O2848" s="6"/>
      <c r="P2848" s="6"/>
    </row>
    <row r="2849" spans="1:16" ht="19.8" customHeight="1" x14ac:dyDescent="0.3">
      <c r="A2849" t="s">
        <v>403</v>
      </c>
      <c r="B2849" t="s">
        <v>10071</v>
      </c>
      <c r="C2849" t="s">
        <v>837</v>
      </c>
      <c r="D2849" t="s">
        <v>201</v>
      </c>
      <c r="E2849" s="1" t="s">
        <v>10072</v>
      </c>
      <c r="F2849" s="1" t="s">
        <v>3070</v>
      </c>
      <c r="G2849" s="1" t="s">
        <v>10073</v>
      </c>
      <c r="H2849" t="s">
        <v>10074</v>
      </c>
      <c r="I2849" s="10" t="str">
        <f>IFERROR(LEFT(Table1[[#This Row],[ratingOld]],SEARCH("|", Table1[[#This Row],[ratingOld]])-2), AVERAGE(Table1[Ratings]))</f>
        <v>4.5</v>
      </c>
      <c r="J2849" s="1" t="str">
        <f>IF(Table1[[#This Row],[numBuyers]]&lt;&gt;"None",LEFT(Table1[[#This Row],[numBuyers]],SEARCH(" ",Table1[[#This Row],[numBuyers]])-1), "None")</f>
        <v>203</v>
      </c>
      <c r="K2849" s="1">
        <f>IFERROR(LEFT(Table1[[#This Row],[Column1]],SEARCH("k", Table1[[#This Row],[Column1]])-1), 0)</f>
        <v>0</v>
      </c>
      <c r="L2849" s="16" t="str">
        <f>IF(Table1[[#This Row],[Column2]]=0, Table1[[#This Row],[Column1]], Table1[[#This Row],[Column2]]*1000)</f>
        <v>203</v>
      </c>
      <c r="M2849" s="14" t="str">
        <f>IFERROR(MID(Table1[[#This Row],[price]],SEARCH("¹",Table1[[#This Row],[price]])+1, 10), MID(Table1[[#This Row],[price]],SEARCH("Rs. ",Table1[[#This Row],[price]])+4, 10))</f>
        <v>2799</v>
      </c>
      <c r="N2849" s="6" t="str">
        <f>IF(ISNUMBER(SEARCH("Men", Table1[[#This Row],[name]])), "Men", "Women")</f>
        <v>Men</v>
      </c>
      <c r="O2849" s="6"/>
      <c r="P2849" s="6"/>
    </row>
    <row r="2850" spans="1:16" ht="19.8" customHeight="1" x14ac:dyDescent="0.3">
      <c r="A2850" t="s">
        <v>10075</v>
      </c>
      <c r="B2850" t="s">
        <v>10076</v>
      </c>
      <c r="C2850" t="s">
        <v>10077</v>
      </c>
      <c r="D2850" t="s">
        <v>88</v>
      </c>
      <c r="E2850" s="1" t="s">
        <v>10078</v>
      </c>
      <c r="F2850" s="1" t="s">
        <v>10079</v>
      </c>
      <c r="G2850" s="1" t="s">
        <v>10080</v>
      </c>
      <c r="H2850" t="s">
        <v>2410</v>
      </c>
      <c r="I2850" s="10" t="str">
        <f>IFERROR(LEFT(Table1[[#This Row],[ratingOld]],SEARCH("|", Table1[[#This Row],[ratingOld]])-2), AVERAGE(Table1[Ratings]))</f>
        <v>4</v>
      </c>
      <c r="J2850" s="1" t="str">
        <f>IF(Table1[[#This Row],[numBuyers]]&lt;&gt;"None",LEFT(Table1[[#This Row],[numBuyers]],SEARCH(" ",Table1[[#This Row],[numBuyers]])-1), "None")</f>
        <v>261</v>
      </c>
      <c r="K2850" s="1">
        <f>IFERROR(LEFT(Table1[[#This Row],[Column1]],SEARCH("k", Table1[[#This Row],[Column1]])-1), 0)</f>
        <v>0</v>
      </c>
      <c r="L2850" s="16" t="str">
        <f>IF(Table1[[#This Row],[Column2]]=0, Table1[[#This Row],[Column1]], Table1[[#This Row],[Column2]]*1000)</f>
        <v>261</v>
      </c>
      <c r="M2850" s="14" t="str">
        <f>IFERROR(MID(Table1[[#This Row],[price]],SEARCH("¹",Table1[[#This Row],[price]])+1, 10), MID(Table1[[#This Row],[price]],SEARCH("Rs. ",Table1[[#This Row],[price]])+4, 10))</f>
        <v>1789</v>
      </c>
      <c r="N2850" s="6" t="str">
        <f>IF(ISNUMBER(SEARCH("Men", Table1[[#This Row],[name]])), "Men", "Women")</f>
        <v>Women</v>
      </c>
      <c r="O2850" s="6"/>
      <c r="P2850" s="6"/>
    </row>
    <row r="2851" spans="1:16" ht="19.8" customHeight="1" x14ac:dyDescent="0.3">
      <c r="A2851" t="s">
        <v>8660</v>
      </c>
      <c r="B2851" t="s">
        <v>10081</v>
      </c>
      <c r="C2851" t="s">
        <v>10082</v>
      </c>
      <c r="D2851" t="s">
        <v>2726</v>
      </c>
      <c r="E2851" s="1" t="s">
        <v>10083</v>
      </c>
      <c r="F2851" t="s">
        <v>21</v>
      </c>
      <c r="G2851" s="1" t="s">
        <v>6300</v>
      </c>
      <c r="H2851" t="s">
        <v>440</v>
      </c>
      <c r="I2851" s="10" t="str">
        <f>IFERROR(LEFT(Table1[[#This Row],[ratingOld]],SEARCH("|", Table1[[#This Row],[ratingOld]])-2), AVERAGE(Table1[Ratings]))</f>
        <v>3.9</v>
      </c>
      <c r="J2851" s="1" t="str">
        <f>IF(Table1[[#This Row],[numBuyers]]&lt;&gt;"None",LEFT(Table1[[#This Row],[numBuyers]],SEARCH(" ",Table1[[#This Row],[numBuyers]])-1), "None")</f>
        <v>1.4k</v>
      </c>
      <c r="K2851" s="1" t="str">
        <f>IFERROR(LEFT(Table1[[#This Row],[Column1]],SEARCH("k", Table1[[#This Row],[Column1]])-1), 0)</f>
        <v>1.4</v>
      </c>
      <c r="L2851" s="16">
        <f>IF(Table1[[#This Row],[Column2]]=0, Table1[[#This Row],[Column1]], Table1[[#This Row],[Column2]]*1000)</f>
        <v>1400</v>
      </c>
      <c r="M2851" s="14" t="str">
        <f>IFERROR(MID(Table1[[#This Row],[price]],SEARCH("¹",Table1[[#This Row],[price]])+1, 10), MID(Table1[[#This Row],[price]],SEARCH("Rs. ",Table1[[#This Row],[price]])+4, 10))</f>
        <v>401</v>
      </c>
      <c r="N2851" s="6" t="str">
        <f>IF(ISNUMBER(SEARCH("Men", Table1[[#This Row],[name]])), "Men", "Women")</f>
        <v>Men</v>
      </c>
      <c r="O2851" s="6"/>
      <c r="P2851" s="6"/>
    </row>
    <row r="2852" spans="1:16" ht="19.8" customHeight="1" x14ac:dyDescent="0.3">
      <c r="A2852" t="s">
        <v>7922</v>
      </c>
      <c r="B2852" t="s">
        <v>10084</v>
      </c>
      <c r="C2852" t="s">
        <v>877</v>
      </c>
      <c r="D2852" t="s">
        <v>235</v>
      </c>
      <c r="E2852" s="1" t="s">
        <v>10085</v>
      </c>
      <c r="F2852" t="s">
        <v>7930</v>
      </c>
      <c r="G2852" s="1" t="s">
        <v>2558</v>
      </c>
      <c r="H2852" t="s">
        <v>1896</v>
      </c>
      <c r="I2852" s="10" t="str">
        <f>IFERROR(LEFT(Table1[[#This Row],[ratingOld]],SEARCH("|", Table1[[#This Row],[ratingOld]])-2), AVERAGE(Table1[Ratings]))</f>
        <v>4.3</v>
      </c>
      <c r="J2852" s="1" t="str">
        <f>IF(Table1[[#This Row],[numBuyers]]&lt;&gt;"None",LEFT(Table1[[#This Row],[numBuyers]],SEARCH(" ",Table1[[#This Row],[numBuyers]])-1), "None")</f>
        <v>3.5k</v>
      </c>
      <c r="K2852" s="1" t="str">
        <f>IFERROR(LEFT(Table1[[#This Row],[Column1]],SEARCH("k", Table1[[#This Row],[Column1]])-1), 0)</f>
        <v>3.5</v>
      </c>
      <c r="L2852" s="16">
        <f>IF(Table1[[#This Row],[Column2]]=0, Table1[[#This Row],[Column1]], Table1[[#This Row],[Column2]]*1000)</f>
        <v>3500</v>
      </c>
      <c r="M2852" s="14" t="str">
        <f>IFERROR(MID(Table1[[#This Row],[price]],SEARCH("¹",Table1[[#This Row],[price]])+1, 10), MID(Table1[[#This Row],[price]],SEARCH("Rs. ",Table1[[#This Row],[price]])+4, 10))</f>
        <v>1049</v>
      </c>
      <c r="N2852" s="6" t="str">
        <f>IF(ISNUMBER(SEARCH("Men", Table1[[#This Row],[name]])), "Men", "Women")</f>
        <v>Men</v>
      </c>
      <c r="O2852" s="6"/>
      <c r="P2852" s="6"/>
    </row>
    <row r="2853" spans="1:16" ht="19.8" customHeight="1" x14ac:dyDescent="0.3">
      <c r="A2853" t="s">
        <v>7820</v>
      </c>
      <c r="B2853" t="s">
        <v>10086</v>
      </c>
      <c r="C2853" t="s">
        <v>7822</v>
      </c>
      <c r="D2853" t="s">
        <v>1387</v>
      </c>
      <c r="E2853" s="1" t="s">
        <v>10087</v>
      </c>
      <c r="F2853" s="1" t="s">
        <v>10088</v>
      </c>
      <c r="G2853" s="1" t="s">
        <v>10089</v>
      </c>
      <c r="H2853" t="s">
        <v>3996</v>
      </c>
      <c r="I2853" s="10" t="str">
        <f>IFERROR(LEFT(Table1[[#This Row],[ratingOld]],SEARCH("|", Table1[[#This Row],[ratingOld]])-2), AVERAGE(Table1[Ratings]))</f>
        <v>3.8</v>
      </c>
      <c r="J2853" s="1" t="str">
        <f>IF(Table1[[#This Row],[numBuyers]]&lt;&gt;"None",LEFT(Table1[[#This Row],[numBuyers]],SEARCH(" ",Table1[[#This Row],[numBuyers]])-1), "None")</f>
        <v>34</v>
      </c>
      <c r="K2853" s="1">
        <f>IFERROR(LEFT(Table1[[#This Row],[Column1]],SEARCH("k", Table1[[#This Row],[Column1]])-1), 0)</f>
        <v>0</v>
      </c>
      <c r="L2853" s="16" t="str">
        <f>IF(Table1[[#This Row],[Column2]]=0, Table1[[#This Row],[Column1]], Table1[[#This Row],[Column2]]*1000)</f>
        <v>34</v>
      </c>
      <c r="M2853" s="14" t="str">
        <f>IFERROR(MID(Table1[[#This Row],[price]],SEARCH("¹",Table1[[#This Row],[price]])+1, 10), MID(Table1[[#This Row],[price]],SEARCH("Rs. ",Table1[[#This Row],[price]])+4, 10))</f>
        <v>1469</v>
      </c>
      <c r="N2853" s="6" t="str">
        <f>IF(ISNUMBER(SEARCH("Men", Table1[[#This Row],[name]])), "Men", "Women")</f>
        <v>Women</v>
      </c>
      <c r="O2853" s="6"/>
      <c r="P2853" s="6"/>
    </row>
    <row r="2854" spans="1:16" ht="19.8" customHeight="1" x14ac:dyDescent="0.3">
      <c r="A2854" t="s">
        <v>2503</v>
      </c>
      <c r="B2854" t="s">
        <v>10090</v>
      </c>
      <c r="C2854" t="s">
        <v>10091</v>
      </c>
      <c r="D2854" t="s">
        <v>21</v>
      </c>
      <c r="E2854" t="s">
        <v>10092</v>
      </c>
      <c r="F2854" t="s">
        <v>21</v>
      </c>
      <c r="G2854" s="1" t="s">
        <v>7134</v>
      </c>
      <c r="H2854" t="s">
        <v>7135</v>
      </c>
      <c r="I2854" s="10" t="str">
        <f>IFERROR(LEFT(Table1[[#This Row],[ratingOld]],SEARCH("|", Table1[[#This Row],[ratingOld]])-2), AVERAGE(Table1[Ratings]))</f>
        <v>4.4</v>
      </c>
      <c r="J2854" s="1" t="str">
        <f>IF(Table1[[#This Row],[numBuyers]]&lt;&gt;"None",LEFT(Table1[[#This Row],[numBuyers]],SEARCH(" ",Table1[[#This Row],[numBuyers]])-1), "None")</f>
        <v>6.2k</v>
      </c>
      <c r="K2854" s="1" t="str">
        <f>IFERROR(LEFT(Table1[[#This Row],[Column1]],SEARCH("k", Table1[[#This Row],[Column1]])-1), 0)</f>
        <v>6.2</v>
      </c>
      <c r="L2854" s="16">
        <f>IF(Table1[[#This Row],[Column2]]=0, Table1[[#This Row],[Column1]], Table1[[#This Row],[Column2]]*1000)</f>
        <v>6200</v>
      </c>
      <c r="M2854" s="14" t="str">
        <f>IFERROR(MID(Table1[[#This Row],[price]],SEARCH("¹",Table1[[#This Row],[price]])+1, 10), MID(Table1[[#This Row],[price]],SEARCH("Rs. ",Table1[[#This Row],[price]])+4, 10))</f>
        <v>5100</v>
      </c>
      <c r="N2854" s="6" t="str">
        <f>IF(ISNUMBER(SEARCH("Men", Table1[[#This Row],[name]])), "Men", "Women")</f>
        <v>Men</v>
      </c>
      <c r="O2854" s="6"/>
      <c r="P2854" s="6"/>
    </row>
    <row r="2855" spans="1:16" ht="19.8" hidden="1" customHeight="1" x14ac:dyDescent="0.3">
      <c r="A2855" t="s">
        <v>8857</v>
      </c>
      <c r="B2855" t="s">
        <v>10093</v>
      </c>
      <c r="C2855" t="s">
        <v>1064</v>
      </c>
      <c r="D2855" t="s">
        <v>673</v>
      </c>
      <c r="E2855" s="1" t="s">
        <v>10094</v>
      </c>
      <c r="F2855" s="1" t="s">
        <v>10095</v>
      </c>
      <c r="G2855" t="s">
        <v>21</v>
      </c>
      <c r="H2855" t="s">
        <v>21</v>
      </c>
      <c r="I2855" s="1" t="str">
        <f ca="1">IFERROR(LEFT(Table1[[#This Row],[ratingOld]],SEARCH("|", Table1[[#This Row],[ratingOld]])-2), AVERAGE(Table1[Ratings]))</f>
        <v>4.4</v>
      </c>
      <c r="J2855" s="1" t="str">
        <f>IF(Table1[[#This Row],[numBuyers]]&lt;&gt;"None",LEFT(Table1[[#This Row],[numBuyers]],SEARCH(" ",Table1[[#This Row],[numBuyers]])-1), "None")</f>
        <v>None</v>
      </c>
      <c r="K2855" s="1">
        <f>IFERROR(LEFT(Table1[[#This Row],[Column1]],SEARCH("k", Table1[[#This Row],[Column1]])-1), 0)</f>
        <v>0</v>
      </c>
      <c r="L2855" s="6" t="str">
        <f>IF(Table1[[#This Row],[Column2]]=0, Table1[[#This Row],[Column1]], Table1[[#This Row],[Column2]]*1000)</f>
        <v>None</v>
      </c>
      <c r="M2855" s="6" t="str">
        <f>IFERROR(MID(Table1[[#This Row],[price]],SEARCH("¹",Table1[[#This Row],[price]])+1, 10), MID(Table1[[#This Row],[price]],SEARCH("Rs. ",Table1[[#This Row],[price]])+4, 10))</f>
        <v>611</v>
      </c>
      <c r="N2855" s="6" t="str">
        <f>IF(ISNUMBER(SEARCH("Men", Table1[[#This Row],[name]])), "Men", "Women")</f>
        <v>Women</v>
      </c>
      <c r="O2855" s="6" t="str">
        <f>TRIM(RIGHT(SUBSTITUTE(Table1[[#This Row],[name]], " ", REPT(" ", 100)), 100))</f>
        <v>Top</v>
      </c>
      <c r="P285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856" spans="1:16" ht="19.8" hidden="1" customHeight="1" x14ac:dyDescent="0.3">
      <c r="A2856" t="s">
        <v>7991</v>
      </c>
      <c r="B2856" t="s">
        <v>10096</v>
      </c>
      <c r="C2856" t="s">
        <v>10097</v>
      </c>
      <c r="D2856" t="s">
        <v>194</v>
      </c>
      <c r="E2856" s="1" t="s">
        <v>10098</v>
      </c>
      <c r="F2856" t="s">
        <v>3237</v>
      </c>
      <c r="G2856" t="s">
        <v>21</v>
      </c>
      <c r="H2856" t="s">
        <v>21</v>
      </c>
      <c r="I2856" s="1" t="str">
        <f ca="1">IFERROR(LEFT(Table1[[#This Row],[ratingOld]],SEARCH("|", Table1[[#This Row],[ratingOld]])-2), AVERAGE(Table1[Ratings]))</f>
        <v>4.4</v>
      </c>
      <c r="J2856" s="1" t="str">
        <f>IF(Table1[[#This Row],[numBuyers]]&lt;&gt;"None",LEFT(Table1[[#This Row],[numBuyers]],SEARCH(" ",Table1[[#This Row],[numBuyers]])-1), "None")</f>
        <v>None</v>
      </c>
      <c r="K2856" s="1">
        <f>IFERROR(LEFT(Table1[[#This Row],[Column1]],SEARCH("k", Table1[[#This Row],[Column1]])-1), 0)</f>
        <v>0</v>
      </c>
      <c r="L2856" s="6" t="str">
        <f>IF(Table1[[#This Row],[Column2]]=0, Table1[[#This Row],[Column1]], Table1[[#This Row],[Column2]]*1000)</f>
        <v>None</v>
      </c>
      <c r="M2856" s="6" t="str">
        <f>IFERROR(MID(Table1[[#This Row],[price]],SEARCH("¹",Table1[[#This Row],[price]])+1, 10), MID(Table1[[#This Row],[price]],SEARCH("Rs. ",Table1[[#This Row],[price]])+4, 10))</f>
        <v>5346</v>
      </c>
      <c r="N2856" s="6" t="str">
        <f>IF(ISNUMBER(SEARCH("Men", Table1[[#This Row],[name]])), "Men", "Women")</f>
        <v>Women</v>
      </c>
      <c r="O2856" s="6" t="str">
        <f>TRIM(RIGHT(SUBSTITUTE(Table1[[#This Row],[name]], " ", REPT(" ", 100)), 100))</f>
        <v>Dupatta</v>
      </c>
      <c r="P285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857" spans="1:16" ht="19.8" customHeight="1" x14ac:dyDescent="0.3">
      <c r="A2857" t="s">
        <v>3201</v>
      </c>
      <c r="B2857" t="s">
        <v>10099</v>
      </c>
      <c r="C2857" t="s">
        <v>1217</v>
      </c>
      <c r="D2857" t="s">
        <v>235</v>
      </c>
      <c r="E2857" t="s">
        <v>10100</v>
      </c>
      <c r="F2857" t="s">
        <v>7930</v>
      </c>
      <c r="G2857" s="1" t="s">
        <v>10101</v>
      </c>
      <c r="H2857" t="s">
        <v>1335</v>
      </c>
      <c r="I2857" s="10" t="str">
        <f>IFERROR(LEFT(Table1[[#This Row],[ratingOld]],SEARCH("|", Table1[[#This Row],[ratingOld]])-2), AVERAGE(Table1[Ratings]))</f>
        <v>4.4</v>
      </c>
      <c r="J2857" s="1" t="str">
        <f>IF(Table1[[#This Row],[numBuyers]]&lt;&gt;"None",LEFT(Table1[[#This Row],[numBuyers]],SEARCH(" ",Table1[[#This Row],[numBuyers]])-1), "None")</f>
        <v>3.9k</v>
      </c>
      <c r="K2857" s="1" t="str">
        <f>IFERROR(LEFT(Table1[[#This Row],[Column1]],SEARCH("k", Table1[[#This Row],[Column1]])-1), 0)</f>
        <v>3.9</v>
      </c>
      <c r="L2857" s="16">
        <f>IF(Table1[[#This Row],[Column2]]=0, Table1[[#This Row],[Column1]], Table1[[#This Row],[Column2]]*1000)</f>
        <v>3900</v>
      </c>
      <c r="M2857" s="14" t="str">
        <f>IFERROR(MID(Table1[[#This Row],[price]],SEARCH("¹",Table1[[#This Row],[price]])+1, 10), MID(Table1[[#This Row],[price]],SEARCH("Rs. ",Table1[[#This Row],[price]])+4, 10))</f>
        <v>629</v>
      </c>
      <c r="N2857" s="6" t="str">
        <f>IF(ISNUMBER(SEARCH("Men", Table1[[#This Row],[name]])), "Men", "Women")</f>
        <v>Men</v>
      </c>
      <c r="O2857" s="6"/>
      <c r="P2857" s="6"/>
    </row>
    <row r="2858" spans="1:16" ht="19.8" customHeight="1" x14ac:dyDescent="0.3">
      <c r="A2858" t="s">
        <v>7922</v>
      </c>
      <c r="B2858" t="s">
        <v>10102</v>
      </c>
      <c r="C2858" t="s">
        <v>1625</v>
      </c>
      <c r="D2858" t="s">
        <v>360</v>
      </c>
      <c r="E2858" t="s">
        <v>10103</v>
      </c>
      <c r="F2858" s="1" t="s">
        <v>8243</v>
      </c>
      <c r="G2858" s="1" t="s">
        <v>9669</v>
      </c>
      <c r="H2858" t="s">
        <v>662</v>
      </c>
      <c r="I2858" s="10" t="str">
        <f>IFERROR(LEFT(Table1[[#This Row],[ratingOld]],SEARCH("|", Table1[[#This Row],[ratingOld]])-2), AVERAGE(Table1[Ratings]))</f>
        <v>4.6</v>
      </c>
      <c r="J2858" s="1" t="str">
        <f>IF(Table1[[#This Row],[numBuyers]]&lt;&gt;"None",LEFT(Table1[[#This Row],[numBuyers]],SEARCH(" ",Table1[[#This Row],[numBuyers]])-1), "None")</f>
        <v>1.1k</v>
      </c>
      <c r="K2858" s="1" t="str">
        <f>IFERROR(LEFT(Table1[[#This Row],[Column1]],SEARCH("k", Table1[[#This Row],[Column1]])-1), 0)</f>
        <v>1.1</v>
      </c>
      <c r="L2858" s="16">
        <f>IF(Table1[[#This Row],[Column2]]=0, Table1[[#This Row],[Column1]], Table1[[#This Row],[Column2]]*1000)</f>
        <v>1100</v>
      </c>
      <c r="M2858" s="14" t="str">
        <f>IFERROR(MID(Table1[[#This Row],[price]],SEARCH("¹",Table1[[#This Row],[price]])+1, 10), MID(Table1[[#This Row],[price]],SEARCH("Rs. ",Table1[[#This Row],[price]])+4, 10))</f>
        <v>819</v>
      </c>
      <c r="N2858" s="6" t="str">
        <f>IF(ISNUMBER(SEARCH("Men", Table1[[#This Row],[name]])), "Men", "Women")</f>
        <v>Men</v>
      </c>
      <c r="O2858" s="6"/>
      <c r="P2858" s="6"/>
    </row>
    <row r="2859" spans="1:16" ht="19.8" customHeight="1" x14ac:dyDescent="0.3">
      <c r="A2859" t="s">
        <v>8071</v>
      </c>
      <c r="B2859" t="s">
        <v>10104</v>
      </c>
      <c r="C2859" t="s">
        <v>10105</v>
      </c>
      <c r="D2859" t="s">
        <v>21</v>
      </c>
      <c r="E2859" s="1" t="s">
        <v>10106</v>
      </c>
      <c r="F2859" s="1" t="s">
        <v>10107</v>
      </c>
      <c r="G2859" s="1" t="s">
        <v>3883</v>
      </c>
      <c r="H2859" t="s">
        <v>662</v>
      </c>
      <c r="I2859" s="10" t="str">
        <f>IFERROR(LEFT(Table1[[#This Row],[ratingOld]],SEARCH("|", Table1[[#This Row],[ratingOld]])-2), AVERAGE(Table1[Ratings]))</f>
        <v>4.5</v>
      </c>
      <c r="J2859" s="1" t="str">
        <f>IF(Table1[[#This Row],[numBuyers]]&lt;&gt;"None",LEFT(Table1[[#This Row],[numBuyers]],SEARCH(" ",Table1[[#This Row],[numBuyers]])-1), "None")</f>
        <v>1.1k</v>
      </c>
      <c r="K2859" s="1" t="str">
        <f>IFERROR(LEFT(Table1[[#This Row],[Column1]],SEARCH("k", Table1[[#This Row],[Column1]])-1), 0)</f>
        <v>1.1</v>
      </c>
      <c r="L2859" s="16">
        <f>IF(Table1[[#This Row],[Column2]]=0, Table1[[#This Row],[Column1]], Table1[[#This Row],[Column2]]*1000)</f>
        <v>1100</v>
      </c>
      <c r="M2859" s="14" t="str">
        <f>IFERROR(MID(Table1[[#This Row],[price]],SEARCH("¹",Table1[[#This Row],[price]])+1, 10), MID(Table1[[#This Row],[price]],SEARCH("Rs. ",Table1[[#This Row],[price]])+4, 10))</f>
        <v>3899</v>
      </c>
      <c r="N2859" s="6" t="str">
        <f>IF(ISNUMBER(SEARCH("Men", Table1[[#This Row],[name]])), "Men", "Women")</f>
        <v>Men</v>
      </c>
      <c r="O2859" s="6"/>
      <c r="P2859" s="6"/>
    </row>
    <row r="2860" spans="1:16" ht="19.8" hidden="1" customHeight="1" x14ac:dyDescent="0.3">
      <c r="A2860" t="s">
        <v>8208</v>
      </c>
      <c r="B2860" t="s">
        <v>10108</v>
      </c>
      <c r="C2860" t="s">
        <v>377</v>
      </c>
      <c r="D2860" t="s">
        <v>88</v>
      </c>
      <c r="E2860" s="1" t="s">
        <v>10109</v>
      </c>
      <c r="F2860" s="1" t="s">
        <v>10110</v>
      </c>
      <c r="G2860" t="s">
        <v>21</v>
      </c>
      <c r="H2860" t="s">
        <v>21</v>
      </c>
      <c r="I2860" s="1" t="str">
        <f ca="1">IFERROR(LEFT(Table1[[#This Row],[ratingOld]],SEARCH("|", Table1[[#This Row],[ratingOld]])-2), AVERAGE(Table1[Ratings]))</f>
        <v>4.4</v>
      </c>
      <c r="J2860" s="1" t="str">
        <f>IF(Table1[[#This Row],[numBuyers]]&lt;&gt;"None",LEFT(Table1[[#This Row],[numBuyers]],SEARCH(" ",Table1[[#This Row],[numBuyers]])-1), "None")</f>
        <v>None</v>
      </c>
      <c r="K2860" s="1">
        <f>IFERROR(LEFT(Table1[[#This Row],[Column1]],SEARCH("k", Table1[[#This Row],[Column1]])-1), 0)</f>
        <v>0</v>
      </c>
      <c r="L2860" s="6" t="str">
        <f>IF(Table1[[#This Row],[Column2]]=0, Table1[[#This Row],[Column1]], Table1[[#This Row],[Column2]]*1000)</f>
        <v>None</v>
      </c>
      <c r="M2860" s="6" t="str">
        <f>IFERROR(MID(Table1[[#This Row],[price]],SEARCH("¹",Table1[[#This Row],[price]])+1, 10), MID(Table1[[#This Row],[price]],SEARCH("Rs. ",Table1[[#This Row],[price]])+4, 10))</f>
        <v>899</v>
      </c>
      <c r="N2860" s="6" t="str">
        <f>IF(ISNUMBER(SEARCH("Men", Table1[[#This Row],[name]])), "Men", "Women")</f>
        <v>Women</v>
      </c>
      <c r="O2860" s="6" t="str">
        <f>TRIM(RIGHT(SUBSTITUTE(Table1[[#This Row],[name]], " ", REPT(" ", 100)), 100))</f>
        <v>Dress</v>
      </c>
      <c r="P286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Yellow</v>
      </c>
    </row>
    <row r="2861" spans="1:16" ht="19.8" customHeight="1" x14ac:dyDescent="0.3">
      <c r="A2861" t="s">
        <v>320</v>
      </c>
      <c r="B2861" t="s">
        <v>10111</v>
      </c>
      <c r="C2861" t="s">
        <v>10112</v>
      </c>
      <c r="D2861" t="s">
        <v>21</v>
      </c>
      <c r="E2861" s="1" t="s">
        <v>10113</v>
      </c>
      <c r="F2861" t="s">
        <v>21</v>
      </c>
      <c r="G2861" s="1" t="s">
        <v>10114</v>
      </c>
      <c r="H2861" t="s">
        <v>28</v>
      </c>
      <c r="I2861" s="10" t="str">
        <f>IFERROR(LEFT(Table1[[#This Row],[ratingOld]],SEARCH("|", Table1[[#This Row],[ratingOld]])-2), AVERAGE(Table1[Ratings]))</f>
        <v>4.5</v>
      </c>
      <c r="J2861" s="1" t="str">
        <f>IF(Table1[[#This Row],[numBuyers]]&lt;&gt;"None",LEFT(Table1[[#This Row],[numBuyers]],SEARCH(" ",Table1[[#This Row],[numBuyers]])-1), "None")</f>
        <v>7.7k</v>
      </c>
      <c r="K2861" s="1" t="str">
        <f>IFERROR(LEFT(Table1[[#This Row],[Column1]],SEARCH("k", Table1[[#This Row],[Column1]])-1), 0)</f>
        <v>7.7</v>
      </c>
      <c r="L2861" s="16">
        <f>IF(Table1[[#This Row],[Column2]]=0, Table1[[#This Row],[Column1]], Table1[[#This Row],[Column2]]*1000)</f>
        <v>7700</v>
      </c>
      <c r="M2861" s="14" t="str">
        <f>IFERROR(MID(Table1[[#This Row],[price]],SEARCH("¹",Table1[[#This Row],[price]])+1, 10), MID(Table1[[#This Row],[price]],SEARCH("Rs. ",Table1[[#This Row],[price]])+4, 10))</f>
        <v>779</v>
      </c>
      <c r="N2861" s="6" t="str">
        <f>IF(ISNUMBER(SEARCH("Men", Table1[[#This Row],[name]])), "Men", "Women")</f>
        <v>Women</v>
      </c>
      <c r="O2861" s="6"/>
      <c r="P2861" s="6"/>
    </row>
    <row r="2862" spans="1:16" ht="19.8" customHeight="1" x14ac:dyDescent="0.3">
      <c r="A2862" t="s">
        <v>7809</v>
      </c>
      <c r="B2862" t="s">
        <v>10115</v>
      </c>
      <c r="C2862" t="s">
        <v>972</v>
      </c>
      <c r="D2862" t="s">
        <v>984</v>
      </c>
      <c r="E2862" s="1" t="s">
        <v>10116</v>
      </c>
      <c r="F2862" s="1" t="s">
        <v>10117</v>
      </c>
      <c r="G2862" s="1" t="s">
        <v>10118</v>
      </c>
      <c r="H2862" t="s">
        <v>10119</v>
      </c>
      <c r="I2862" s="10" t="str">
        <f>IFERROR(LEFT(Table1[[#This Row],[ratingOld]],SEARCH("|", Table1[[#This Row],[ratingOld]])-2), AVERAGE(Table1[Ratings]))</f>
        <v>3.9</v>
      </c>
      <c r="J2862" s="1" t="str">
        <f>IF(Table1[[#This Row],[numBuyers]]&lt;&gt;"None",LEFT(Table1[[#This Row],[numBuyers]],SEARCH(" ",Table1[[#This Row],[numBuyers]])-1), "None")</f>
        <v>517</v>
      </c>
      <c r="K2862" s="1">
        <f>IFERROR(LEFT(Table1[[#This Row],[Column1]],SEARCH("k", Table1[[#This Row],[Column1]])-1), 0)</f>
        <v>0</v>
      </c>
      <c r="L2862" s="16" t="str">
        <f>IF(Table1[[#This Row],[Column2]]=0, Table1[[#This Row],[Column1]], Table1[[#This Row],[Column2]]*1000)</f>
        <v>517</v>
      </c>
      <c r="M2862" s="14" t="str">
        <f>IFERROR(MID(Table1[[#This Row],[price]],SEARCH("¹",Table1[[#This Row],[price]])+1, 10), MID(Table1[[#This Row],[price]],SEARCH("Rs. ",Table1[[#This Row],[price]])+4, 10))</f>
        <v>872</v>
      </c>
      <c r="N2862" s="6" t="str">
        <f>IF(ISNUMBER(SEARCH("Men", Table1[[#This Row],[name]])), "Men", "Women")</f>
        <v>Men</v>
      </c>
      <c r="O2862" s="6"/>
      <c r="P2862" s="6"/>
    </row>
    <row r="2863" spans="1:16" ht="19.8" customHeight="1" x14ac:dyDescent="0.3">
      <c r="A2863" t="s">
        <v>7831</v>
      </c>
      <c r="B2863" t="s">
        <v>10120</v>
      </c>
      <c r="C2863" t="s">
        <v>1127</v>
      </c>
      <c r="D2863" t="s">
        <v>1065</v>
      </c>
      <c r="E2863" s="1" t="s">
        <v>10121</v>
      </c>
      <c r="F2863" t="s">
        <v>3237</v>
      </c>
      <c r="G2863" s="1" t="s">
        <v>1437</v>
      </c>
      <c r="H2863" t="s">
        <v>154</v>
      </c>
      <c r="I2863" s="10" t="str">
        <f>IFERROR(LEFT(Table1[[#This Row],[ratingOld]],SEARCH("|", Table1[[#This Row],[ratingOld]])-2), AVERAGE(Table1[Ratings]))</f>
        <v>4.3</v>
      </c>
      <c r="J2863" s="1" t="str">
        <f>IF(Table1[[#This Row],[numBuyers]]&lt;&gt;"None",LEFT(Table1[[#This Row],[numBuyers]],SEARCH(" ",Table1[[#This Row],[numBuyers]])-1), "None")</f>
        <v>1.6k</v>
      </c>
      <c r="K2863" s="1" t="str">
        <f>IFERROR(LEFT(Table1[[#This Row],[Column1]],SEARCH("k", Table1[[#This Row],[Column1]])-1), 0)</f>
        <v>1.6</v>
      </c>
      <c r="L2863" s="16">
        <f>IF(Table1[[#This Row],[Column2]]=0, Table1[[#This Row],[Column1]], Table1[[#This Row],[Column2]]*1000)</f>
        <v>1600</v>
      </c>
      <c r="M2863" s="14" t="str">
        <f>IFERROR(MID(Table1[[#This Row],[price]],SEARCH("¹",Table1[[#This Row],[price]])+1, 10), MID(Table1[[#This Row],[price]],SEARCH("Rs. ",Table1[[#This Row],[price]])+4, 10))</f>
        <v>577</v>
      </c>
      <c r="N2863" s="6" t="str">
        <f>IF(ISNUMBER(SEARCH("Men", Table1[[#This Row],[name]])), "Men", "Women")</f>
        <v>Men</v>
      </c>
      <c r="O2863" s="6"/>
      <c r="P2863" s="6"/>
    </row>
    <row r="2864" spans="1:16" ht="19.8" customHeight="1" x14ac:dyDescent="0.3">
      <c r="A2864" t="s">
        <v>638</v>
      </c>
      <c r="B2864" t="s">
        <v>10122</v>
      </c>
      <c r="C2864" t="s">
        <v>10123</v>
      </c>
      <c r="D2864" t="s">
        <v>887</v>
      </c>
      <c r="E2864" s="1" t="s">
        <v>10124</v>
      </c>
      <c r="F2864" s="1" t="s">
        <v>10125</v>
      </c>
      <c r="G2864" s="1" t="s">
        <v>3561</v>
      </c>
      <c r="H2864" t="s">
        <v>2392</v>
      </c>
      <c r="I2864" s="10" t="str">
        <f>IFERROR(LEFT(Table1[[#This Row],[ratingOld]],SEARCH("|", Table1[[#This Row],[ratingOld]])-2), AVERAGE(Table1[Ratings]))</f>
        <v>4.1</v>
      </c>
      <c r="J2864" s="1" t="str">
        <f>IF(Table1[[#This Row],[numBuyers]]&lt;&gt;"None",LEFT(Table1[[#This Row],[numBuyers]],SEARCH(" ",Table1[[#This Row],[numBuyers]])-1), "None")</f>
        <v>60</v>
      </c>
      <c r="K2864" s="1">
        <f>IFERROR(LEFT(Table1[[#This Row],[Column1]],SEARCH("k", Table1[[#This Row],[Column1]])-1), 0)</f>
        <v>0</v>
      </c>
      <c r="L2864" s="16" t="str">
        <f>IF(Table1[[#This Row],[Column2]]=0, Table1[[#This Row],[Column1]], Table1[[#This Row],[Column2]]*1000)</f>
        <v>60</v>
      </c>
      <c r="M2864" s="14" t="str">
        <f>IFERROR(MID(Table1[[#This Row],[price]],SEARCH("¹",Table1[[#This Row],[price]])+1, 10), MID(Table1[[#This Row],[price]],SEARCH("Rs. ",Table1[[#This Row],[price]])+4, 10))</f>
        <v>1616</v>
      </c>
      <c r="N2864" s="6" t="str">
        <f>IF(ISNUMBER(SEARCH("Men", Table1[[#This Row],[name]])), "Men", "Women")</f>
        <v>Men</v>
      </c>
      <c r="O2864" s="6"/>
      <c r="P2864" s="6"/>
    </row>
    <row r="2865" spans="1:16" ht="19.8" customHeight="1" x14ac:dyDescent="0.3">
      <c r="A2865" t="s">
        <v>7903</v>
      </c>
      <c r="B2865" t="s">
        <v>7904</v>
      </c>
      <c r="C2865" t="s">
        <v>7278</v>
      </c>
      <c r="D2865" t="s">
        <v>300</v>
      </c>
      <c r="E2865" s="1" t="s">
        <v>10126</v>
      </c>
      <c r="F2865" t="s">
        <v>3237</v>
      </c>
      <c r="G2865" s="1" t="s">
        <v>10127</v>
      </c>
      <c r="H2865" t="s">
        <v>409</v>
      </c>
      <c r="I2865" s="10" t="str">
        <f>IFERROR(LEFT(Table1[[#This Row],[ratingOld]],SEARCH("|", Table1[[#This Row],[ratingOld]])-2), AVERAGE(Table1[Ratings]))</f>
        <v>4.2</v>
      </c>
      <c r="J2865" s="1" t="str">
        <f>IF(Table1[[#This Row],[numBuyers]]&lt;&gt;"None",LEFT(Table1[[#This Row],[numBuyers]],SEARCH(" ",Table1[[#This Row],[numBuyers]])-1), "None")</f>
        <v>461</v>
      </c>
      <c r="K2865" s="1">
        <f>IFERROR(LEFT(Table1[[#This Row],[Column1]],SEARCH("k", Table1[[#This Row],[Column1]])-1), 0)</f>
        <v>0</v>
      </c>
      <c r="L2865" s="16" t="str">
        <f>IF(Table1[[#This Row],[Column2]]=0, Table1[[#This Row],[Column1]], Table1[[#This Row],[Column2]]*1000)</f>
        <v>461</v>
      </c>
      <c r="M2865" s="14" t="str">
        <f>IFERROR(MID(Table1[[#This Row],[price]],SEARCH("¹",Table1[[#This Row],[price]])+1, 10), MID(Table1[[#This Row],[price]],SEARCH("Rs. ",Table1[[#This Row],[price]])+4, 10))</f>
        <v>987</v>
      </c>
      <c r="N2865" s="6" t="str">
        <f>IF(ISNUMBER(SEARCH("Men", Table1[[#This Row],[name]])), "Men", "Women")</f>
        <v>Men</v>
      </c>
      <c r="O2865" s="6"/>
      <c r="P2865" s="6"/>
    </row>
    <row r="2866" spans="1:16" ht="19.8" customHeight="1" x14ac:dyDescent="0.3">
      <c r="A2866" t="s">
        <v>7927</v>
      </c>
      <c r="B2866" t="s">
        <v>10128</v>
      </c>
      <c r="C2866" t="s">
        <v>6339</v>
      </c>
      <c r="D2866" t="s">
        <v>163</v>
      </c>
      <c r="E2866" t="s">
        <v>10129</v>
      </c>
      <c r="F2866" t="s">
        <v>7930</v>
      </c>
      <c r="G2866" s="1" t="s">
        <v>10130</v>
      </c>
      <c r="H2866" t="s">
        <v>2059</v>
      </c>
      <c r="I2866" s="10" t="str">
        <f>IFERROR(LEFT(Table1[[#This Row],[ratingOld]],SEARCH("|", Table1[[#This Row],[ratingOld]])-2), AVERAGE(Table1[Ratings]))</f>
        <v>4.4</v>
      </c>
      <c r="J2866" s="1" t="str">
        <f>IF(Table1[[#This Row],[numBuyers]]&lt;&gt;"None",LEFT(Table1[[#This Row],[numBuyers]],SEARCH(" ",Table1[[#This Row],[numBuyers]])-1), "None")</f>
        <v>6.7k</v>
      </c>
      <c r="K2866" s="1" t="str">
        <f>IFERROR(LEFT(Table1[[#This Row],[Column1]],SEARCH("k", Table1[[#This Row],[Column1]])-1), 0)</f>
        <v>6.7</v>
      </c>
      <c r="L2866" s="16">
        <f>IF(Table1[[#This Row],[Column2]]=0, Table1[[#This Row],[Column1]], Table1[[#This Row],[Column2]]*1000)</f>
        <v>6700</v>
      </c>
      <c r="M2866" s="14" t="str">
        <f>IFERROR(MID(Table1[[#This Row],[price]],SEARCH("¹",Table1[[#This Row],[price]])+1, 10), MID(Table1[[#This Row],[price]],SEARCH("Rs. ",Table1[[#This Row],[price]])+4, 10))</f>
        <v>386</v>
      </c>
      <c r="N2866" s="6" t="str">
        <f>IF(ISNUMBER(SEARCH("Men", Table1[[#This Row],[name]])), "Men", "Women")</f>
        <v>Women</v>
      </c>
      <c r="O2866" s="6"/>
      <c r="P2866" s="6"/>
    </row>
    <row r="2867" spans="1:16" ht="19.8" customHeight="1" x14ac:dyDescent="0.3">
      <c r="A2867" t="s">
        <v>10131</v>
      </c>
      <c r="B2867" t="s">
        <v>10132</v>
      </c>
      <c r="C2867" t="s">
        <v>37</v>
      </c>
      <c r="D2867" t="s">
        <v>230</v>
      </c>
      <c r="E2867" s="1" t="s">
        <v>10133</v>
      </c>
      <c r="F2867" s="1" t="s">
        <v>9408</v>
      </c>
      <c r="G2867" s="1" t="s">
        <v>10134</v>
      </c>
      <c r="H2867" t="s">
        <v>2098</v>
      </c>
      <c r="I2867" s="10" t="str">
        <f>IFERROR(LEFT(Table1[[#This Row],[ratingOld]],SEARCH("|", Table1[[#This Row],[ratingOld]])-2), AVERAGE(Table1[Ratings]))</f>
        <v>4.1</v>
      </c>
      <c r="J2867" s="1" t="str">
        <f>IF(Table1[[#This Row],[numBuyers]]&lt;&gt;"None",LEFT(Table1[[#This Row],[numBuyers]],SEARCH(" ",Table1[[#This Row],[numBuyers]])-1), "None")</f>
        <v>680</v>
      </c>
      <c r="K2867" s="1">
        <f>IFERROR(LEFT(Table1[[#This Row],[Column1]],SEARCH("k", Table1[[#This Row],[Column1]])-1), 0)</f>
        <v>0</v>
      </c>
      <c r="L2867" s="16" t="str">
        <f>IF(Table1[[#This Row],[Column2]]=0, Table1[[#This Row],[Column1]], Table1[[#This Row],[Column2]]*1000)</f>
        <v>680</v>
      </c>
      <c r="M2867" s="14" t="str">
        <f>IFERROR(MID(Table1[[#This Row],[price]],SEARCH("¹",Table1[[#This Row],[price]])+1, 10), MID(Table1[[#This Row],[price]],SEARCH("Rs. ",Table1[[#This Row],[price]])+4, 10))</f>
        <v>999</v>
      </c>
      <c r="N2867" s="6" t="str">
        <f>IF(ISNUMBER(SEARCH("Men", Table1[[#This Row],[name]])), "Men", "Women")</f>
        <v>Women</v>
      </c>
      <c r="O2867" s="6"/>
      <c r="P2867" s="6"/>
    </row>
    <row r="2868" spans="1:16" ht="19.8" customHeight="1" x14ac:dyDescent="0.3">
      <c r="A2868" t="s">
        <v>104</v>
      </c>
      <c r="B2868" t="s">
        <v>10135</v>
      </c>
      <c r="C2868" t="s">
        <v>2752</v>
      </c>
      <c r="D2868" t="s">
        <v>106</v>
      </c>
      <c r="E2868" s="1" t="s">
        <v>10136</v>
      </c>
      <c r="F2868" s="1" t="s">
        <v>528</v>
      </c>
      <c r="G2868" s="1" t="s">
        <v>10137</v>
      </c>
      <c r="H2868" t="s">
        <v>3633</v>
      </c>
      <c r="I2868" s="10" t="str">
        <f>IFERROR(LEFT(Table1[[#This Row],[ratingOld]],SEARCH("|", Table1[[#This Row],[ratingOld]])-2), AVERAGE(Table1[Ratings]))</f>
        <v>4.7</v>
      </c>
      <c r="J2868" s="1" t="str">
        <f>IF(Table1[[#This Row],[numBuyers]]&lt;&gt;"None",LEFT(Table1[[#This Row],[numBuyers]],SEARCH(" ",Table1[[#This Row],[numBuyers]])-1), "None")</f>
        <v>101</v>
      </c>
      <c r="K2868" s="1">
        <f>IFERROR(LEFT(Table1[[#This Row],[Column1]],SEARCH("k", Table1[[#This Row],[Column1]])-1), 0)</f>
        <v>0</v>
      </c>
      <c r="L2868" s="16" t="str">
        <f>IF(Table1[[#This Row],[Column2]]=0, Table1[[#This Row],[Column1]], Table1[[#This Row],[Column2]]*1000)</f>
        <v>101</v>
      </c>
      <c r="M2868" s="14" t="str">
        <f>IFERROR(MID(Table1[[#This Row],[price]],SEARCH("¹",Table1[[#This Row],[price]])+1, 10), MID(Table1[[#This Row],[price]],SEARCH("Rs. ",Table1[[#This Row],[price]])+4, 10))</f>
        <v>3499</v>
      </c>
      <c r="N2868" s="6" t="str">
        <f>IF(ISNUMBER(SEARCH("Men", Table1[[#This Row],[name]])), "Men", "Women")</f>
        <v>Men</v>
      </c>
      <c r="O2868" s="6"/>
      <c r="P2868" s="6"/>
    </row>
    <row r="2869" spans="1:16" ht="19.8" customHeight="1" x14ac:dyDescent="0.3">
      <c r="A2869" t="s">
        <v>10138</v>
      </c>
      <c r="B2869" t="s">
        <v>10139</v>
      </c>
      <c r="C2869" t="s">
        <v>67</v>
      </c>
      <c r="D2869" t="s">
        <v>68</v>
      </c>
      <c r="E2869" s="1" t="s">
        <v>10140</v>
      </c>
      <c r="F2869" s="1" t="s">
        <v>70</v>
      </c>
      <c r="G2869" s="1" t="s">
        <v>10141</v>
      </c>
      <c r="H2869" t="s">
        <v>2458</v>
      </c>
      <c r="I2869" s="10" t="str">
        <f>IFERROR(LEFT(Table1[[#This Row],[ratingOld]],SEARCH("|", Table1[[#This Row],[ratingOld]])-2), AVERAGE(Table1[Ratings]))</f>
        <v>3.8</v>
      </c>
      <c r="J2869" s="1" t="str">
        <f>IF(Table1[[#This Row],[numBuyers]]&lt;&gt;"None",LEFT(Table1[[#This Row],[numBuyers]],SEARCH(" ",Table1[[#This Row],[numBuyers]])-1), "None")</f>
        <v>291</v>
      </c>
      <c r="K2869" s="1">
        <f>IFERROR(LEFT(Table1[[#This Row],[Column1]],SEARCH("k", Table1[[#This Row],[Column1]])-1), 0)</f>
        <v>0</v>
      </c>
      <c r="L2869" s="16" t="str">
        <f>IF(Table1[[#This Row],[Column2]]=0, Table1[[#This Row],[Column1]], Table1[[#This Row],[Column2]]*1000)</f>
        <v>291</v>
      </c>
      <c r="M2869" s="14" t="str">
        <f>IFERROR(MID(Table1[[#This Row],[price]],SEARCH("¹",Table1[[#This Row],[price]])+1, 10), MID(Table1[[#This Row],[price]],SEARCH("Rs. ",Table1[[#This Row],[price]])+4, 10))</f>
        <v>764</v>
      </c>
      <c r="N2869" s="6" t="str">
        <f>IF(ISNUMBER(SEARCH("Men", Table1[[#This Row],[name]])), "Men", "Women")</f>
        <v>Men</v>
      </c>
      <c r="O2869" s="6"/>
      <c r="P2869" s="6"/>
    </row>
    <row r="2870" spans="1:16" ht="19.8" hidden="1" customHeight="1" x14ac:dyDescent="0.3">
      <c r="A2870" t="s">
        <v>6197</v>
      </c>
      <c r="B2870" t="s">
        <v>10142</v>
      </c>
      <c r="C2870" t="s">
        <v>10143</v>
      </c>
      <c r="D2870" t="s">
        <v>21</v>
      </c>
      <c r="E2870" s="1" t="s">
        <v>10144</v>
      </c>
      <c r="F2870" t="s">
        <v>3237</v>
      </c>
      <c r="G2870" t="s">
        <v>21</v>
      </c>
      <c r="H2870" t="s">
        <v>21</v>
      </c>
      <c r="I2870" s="1" t="str">
        <f ca="1">IFERROR(LEFT(Table1[[#This Row],[ratingOld]],SEARCH("|", Table1[[#This Row],[ratingOld]])-2), AVERAGE(Table1[Ratings]))</f>
        <v>4.4</v>
      </c>
      <c r="J2870" s="1" t="str">
        <f>IF(Table1[[#This Row],[numBuyers]]&lt;&gt;"None",LEFT(Table1[[#This Row],[numBuyers]],SEARCH(" ",Table1[[#This Row],[numBuyers]])-1), "None")</f>
        <v>None</v>
      </c>
      <c r="K2870" s="1">
        <f>IFERROR(LEFT(Table1[[#This Row],[Column1]],SEARCH("k", Table1[[#This Row],[Column1]])-1), 0)</f>
        <v>0</v>
      </c>
      <c r="L2870" s="6" t="str">
        <f>IF(Table1[[#This Row],[Column2]]=0, Table1[[#This Row],[Column1]], Table1[[#This Row],[Column2]]*1000)</f>
        <v>None</v>
      </c>
      <c r="M2870" s="6" t="str">
        <f>IFERROR(MID(Table1[[#This Row],[price]],SEARCH("¹",Table1[[#This Row],[price]])+1, 10), MID(Table1[[#This Row],[price]],SEARCH("Rs. ",Table1[[#This Row],[price]])+4, 10))</f>
        <v>3999</v>
      </c>
      <c r="N2870" s="6" t="str">
        <f>IF(ISNUMBER(SEARCH("Men", Table1[[#This Row],[name]])), "Men", "Women")</f>
        <v>Men</v>
      </c>
      <c r="O2870" s="6" t="str">
        <f>TRIM(RIGHT(SUBSTITUTE(Table1[[#This Row],[name]], " ", REPT(" ", 100)), 100))</f>
        <v>suit</v>
      </c>
      <c r="P287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871" spans="1:16" ht="19.8" customHeight="1" x14ac:dyDescent="0.3">
      <c r="A2871" t="s">
        <v>85</v>
      </c>
      <c r="B2871" t="s">
        <v>10145</v>
      </c>
      <c r="C2871" t="s">
        <v>24</v>
      </c>
      <c r="D2871" t="s">
        <v>230</v>
      </c>
      <c r="E2871" s="1" t="s">
        <v>10146</v>
      </c>
      <c r="F2871" s="1" t="s">
        <v>10147</v>
      </c>
      <c r="G2871" s="1" t="s">
        <v>10148</v>
      </c>
      <c r="H2871" t="s">
        <v>3464</v>
      </c>
      <c r="I2871" s="10" t="str">
        <f>IFERROR(LEFT(Table1[[#This Row],[ratingOld]],SEARCH("|", Table1[[#This Row],[ratingOld]])-2), AVERAGE(Table1[Ratings]))</f>
        <v>4.5</v>
      </c>
      <c r="J2871" s="1" t="str">
        <f>IF(Table1[[#This Row],[numBuyers]]&lt;&gt;"None",LEFT(Table1[[#This Row],[numBuyers]],SEARCH(" ",Table1[[#This Row],[numBuyers]])-1), "None")</f>
        <v>539</v>
      </c>
      <c r="K2871" s="1">
        <f>IFERROR(LEFT(Table1[[#This Row],[Column1]],SEARCH("k", Table1[[#This Row],[Column1]])-1), 0)</f>
        <v>0</v>
      </c>
      <c r="L2871" s="16" t="str">
        <f>IF(Table1[[#This Row],[Column2]]=0, Table1[[#This Row],[Column1]], Table1[[#This Row],[Column2]]*1000)</f>
        <v>539</v>
      </c>
      <c r="M2871" s="14" t="str">
        <f>IFERROR(MID(Table1[[#This Row],[price]],SEARCH("¹",Table1[[#This Row],[price]])+1, 10), MID(Table1[[#This Row],[price]],SEARCH("Rs. ",Table1[[#This Row],[price]])+4, 10))</f>
        <v>1399</v>
      </c>
      <c r="N2871" s="6" t="str">
        <f>IF(ISNUMBER(SEARCH("Men", Table1[[#This Row],[name]])), "Men", "Women")</f>
        <v>Men</v>
      </c>
      <c r="O2871" s="6"/>
      <c r="P2871" s="6"/>
    </row>
    <row r="2872" spans="1:16" ht="19.8" customHeight="1" x14ac:dyDescent="0.3">
      <c r="A2872" t="s">
        <v>913</v>
      </c>
      <c r="B2872" t="s">
        <v>10149</v>
      </c>
      <c r="C2872" t="s">
        <v>10150</v>
      </c>
      <c r="D2872" t="s">
        <v>194</v>
      </c>
      <c r="E2872" s="1" t="s">
        <v>10151</v>
      </c>
      <c r="F2872" t="s">
        <v>21</v>
      </c>
      <c r="G2872" s="1" t="s">
        <v>4181</v>
      </c>
      <c r="H2872" t="s">
        <v>1317</v>
      </c>
      <c r="I2872" s="10" t="str">
        <f>IFERROR(LEFT(Table1[[#This Row],[ratingOld]],SEARCH("|", Table1[[#This Row],[ratingOld]])-2), AVERAGE(Table1[Ratings]))</f>
        <v>4.4</v>
      </c>
      <c r="J2872" s="1" t="str">
        <f>IF(Table1[[#This Row],[numBuyers]]&lt;&gt;"None",LEFT(Table1[[#This Row],[numBuyers]],SEARCH(" ",Table1[[#This Row],[numBuyers]])-1), "None")</f>
        <v>1.7k</v>
      </c>
      <c r="K2872" s="1" t="str">
        <f>IFERROR(LEFT(Table1[[#This Row],[Column1]],SEARCH("k", Table1[[#This Row],[Column1]])-1), 0)</f>
        <v>1.7</v>
      </c>
      <c r="L2872" s="16">
        <f>IF(Table1[[#This Row],[Column2]]=0, Table1[[#This Row],[Column1]], Table1[[#This Row],[Column2]]*1000)</f>
        <v>1700</v>
      </c>
      <c r="M2872" s="14" t="str">
        <f>IFERROR(MID(Table1[[#This Row],[price]],SEARCH("¹",Table1[[#This Row],[price]])+1, 10), MID(Table1[[#This Row],[price]],SEARCH("Rs. ",Table1[[#This Row],[price]])+4, 10))</f>
        <v>1957</v>
      </c>
      <c r="N2872" s="6" t="str">
        <f>IF(ISNUMBER(SEARCH("Men", Table1[[#This Row],[name]])), "Men", "Women")</f>
        <v>Women</v>
      </c>
      <c r="O2872" s="6"/>
      <c r="P2872" s="6"/>
    </row>
    <row r="2873" spans="1:16" ht="19.8" customHeight="1" x14ac:dyDescent="0.3">
      <c r="A2873" t="s">
        <v>8071</v>
      </c>
      <c r="B2873" t="s">
        <v>10152</v>
      </c>
      <c r="C2873" t="s">
        <v>3164</v>
      </c>
      <c r="D2873" t="s">
        <v>215</v>
      </c>
      <c r="E2873" s="1" t="s">
        <v>10153</v>
      </c>
      <c r="F2873" s="1" t="s">
        <v>10154</v>
      </c>
      <c r="G2873" s="1" t="s">
        <v>2353</v>
      </c>
      <c r="H2873" t="s">
        <v>1391</v>
      </c>
      <c r="I2873" s="10" t="str">
        <f>IFERROR(LEFT(Table1[[#This Row],[ratingOld]],SEARCH("|", Table1[[#This Row],[ratingOld]])-2), AVERAGE(Table1[Ratings]))</f>
        <v>4.5</v>
      </c>
      <c r="J2873" s="1" t="str">
        <f>IF(Table1[[#This Row],[numBuyers]]&lt;&gt;"None",LEFT(Table1[[#This Row],[numBuyers]],SEARCH(" ",Table1[[#This Row],[numBuyers]])-1), "None")</f>
        <v>1.5k</v>
      </c>
      <c r="K2873" s="1" t="str">
        <f>IFERROR(LEFT(Table1[[#This Row],[Column1]],SEARCH("k", Table1[[#This Row],[Column1]])-1), 0)</f>
        <v>1.5</v>
      </c>
      <c r="L2873" s="16">
        <f>IF(Table1[[#This Row],[Column2]]=0, Table1[[#This Row],[Column1]], Table1[[#This Row],[Column2]]*1000)</f>
        <v>1500</v>
      </c>
      <c r="M2873" s="14" t="str">
        <f>IFERROR(MID(Table1[[#This Row],[price]],SEARCH("¹",Table1[[#This Row],[price]])+1, 10), MID(Table1[[#This Row],[price]],SEARCH("Rs. ",Table1[[#This Row],[price]])+4, 10))</f>
        <v>1759</v>
      </c>
      <c r="N2873" s="6" t="str">
        <f>IF(ISNUMBER(SEARCH("Men", Table1[[#This Row],[name]])), "Men", "Women")</f>
        <v>Women</v>
      </c>
      <c r="O2873" s="6"/>
      <c r="P2873" s="6"/>
    </row>
    <row r="2874" spans="1:16" ht="19.8" customHeight="1" x14ac:dyDescent="0.3">
      <c r="A2874" t="s">
        <v>8048</v>
      </c>
      <c r="B2874" t="s">
        <v>10155</v>
      </c>
      <c r="C2874" t="s">
        <v>2074</v>
      </c>
      <c r="D2874" t="s">
        <v>306</v>
      </c>
      <c r="E2874" s="1" t="s">
        <v>10156</v>
      </c>
      <c r="F2874" t="s">
        <v>3237</v>
      </c>
      <c r="G2874" s="1" t="s">
        <v>10157</v>
      </c>
      <c r="H2874" t="s">
        <v>6928</v>
      </c>
      <c r="I2874" s="10" t="str">
        <f>IFERROR(LEFT(Table1[[#This Row],[ratingOld]],SEARCH("|", Table1[[#This Row],[ratingOld]])-2), AVERAGE(Table1[Ratings]))</f>
        <v>4.1</v>
      </c>
      <c r="J2874" s="1" t="str">
        <f>IF(Table1[[#This Row],[numBuyers]]&lt;&gt;"None",LEFT(Table1[[#This Row],[numBuyers]],SEARCH(" ",Table1[[#This Row],[numBuyers]])-1), "None")</f>
        <v>370</v>
      </c>
      <c r="K2874" s="1">
        <f>IFERROR(LEFT(Table1[[#This Row],[Column1]],SEARCH("k", Table1[[#This Row],[Column1]])-1), 0)</f>
        <v>0</v>
      </c>
      <c r="L2874" s="16" t="str">
        <f>IF(Table1[[#This Row],[Column2]]=0, Table1[[#This Row],[Column1]], Table1[[#This Row],[Column2]]*1000)</f>
        <v>370</v>
      </c>
      <c r="M2874" s="14" t="str">
        <f>IFERROR(MID(Table1[[#This Row],[price]],SEARCH("¹",Table1[[#This Row],[price]])+1, 10), MID(Table1[[#This Row],[price]],SEARCH("Rs. ",Table1[[#This Row],[price]])+4, 10))</f>
        <v>974</v>
      </c>
      <c r="N2874" s="6" t="str">
        <f>IF(ISNUMBER(SEARCH("Men", Table1[[#This Row],[name]])), "Men", "Women")</f>
        <v>Women</v>
      </c>
      <c r="O2874" s="6"/>
      <c r="P2874" s="6"/>
    </row>
    <row r="2875" spans="1:16" ht="19.8" customHeight="1" x14ac:dyDescent="0.3">
      <c r="A2875" t="s">
        <v>7948</v>
      </c>
      <c r="B2875" t="s">
        <v>10158</v>
      </c>
      <c r="C2875" t="s">
        <v>2793</v>
      </c>
      <c r="D2875" t="s">
        <v>459</v>
      </c>
      <c r="E2875" s="1" t="s">
        <v>10159</v>
      </c>
      <c r="F2875" s="1" t="s">
        <v>10160</v>
      </c>
      <c r="G2875" s="1" t="s">
        <v>7044</v>
      </c>
      <c r="H2875" t="s">
        <v>7045</v>
      </c>
      <c r="I2875" s="10" t="str">
        <f>IFERROR(LEFT(Table1[[#This Row],[ratingOld]],SEARCH("|", Table1[[#This Row],[ratingOld]])-2), AVERAGE(Table1[Ratings]))</f>
        <v>4.2</v>
      </c>
      <c r="J2875" s="1" t="str">
        <f>IF(Table1[[#This Row],[numBuyers]]&lt;&gt;"None",LEFT(Table1[[#This Row],[numBuyers]],SEARCH(" ",Table1[[#This Row],[numBuyers]])-1), "None")</f>
        <v>825</v>
      </c>
      <c r="K2875" s="1">
        <f>IFERROR(LEFT(Table1[[#This Row],[Column1]],SEARCH("k", Table1[[#This Row],[Column1]])-1), 0)</f>
        <v>0</v>
      </c>
      <c r="L2875" s="16" t="str">
        <f>IF(Table1[[#This Row],[Column2]]=0, Table1[[#This Row],[Column1]], Table1[[#This Row],[Column2]]*1000)</f>
        <v>825</v>
      </c>
      <c r="M2875" s="14" t="str">
        <f>IFERROR(MID(Table1[[#This Row],[price]],SEARCH("¹",Table1[[#This Row],[price]])+1, 10), MID(Table1[[#This Row],[price]],SEARCH("Rs. ",Table1[[#This Row],[price]])+4, 10))</f>
        <v>399</v>
      </c>
      <c r="N2875" s="6" t="str">
        <f>IF(ISNUMBER(SEARCH("Men", Table1[[#This Row],[name]])), "Men", "Women")</f>
        <v>Men</v>
      </c>
      <c r="O2875" s="6"/>
      <c r="P2875" s="6"/>
    </row>
    <row r="2876" spans="1:16" ht="19.8" customHeight="1" x14ac:dyDescent="0.3">
      <c r="A2876" t="s">
        <v>10161</v>
      </c>
      <c r="B2876" t="s">
        <v>10162</v>
      </c>
      <c r="C2876" t="s">
        <v>2074</v>
      </c>
      <c r="D2876" t="s">
        <v>306</v>
      </c>
      <c r="E2876" s="1" t="s">
        <v>10163</v>
      </c>
      <c r="F2876" t="s">
        <v>7930</v>
      </c>
      <c r="G2876" s="1" t="s">
        <v>4088</v>
      </c>
      <c r="H2876" t="s">
        <v>1074</v>
      </c>
      <c r="I2876" s="10" t="str">
        <f>IFERROR(LEFT(Table1[[#This Row],[ratingOld]],SEARCH("|", Table1[[#This Row],[ratingOld]])-2), AVERAGE(Table1[Ratings]))</f>
        <v>4.1</v>
      </c>
      <c r="J2876" s="1" t="str">
        <f>IF(Table1[[#This Row],[numBuyers]]&lt;&gt;"None",LEFT(Table1[[#This Row],[numBuyers]],SEARCH(" ",Table1[[#This Row],[numBuyers]])-1), "None")</f>
        <v>2.6k</v>
      </c>
      <c r="K2876" s="1" t="str">
        <f>IFERROR(LEFT(Table1[[#This Row],[Column1]],SEARCH("k", Table1[[#This Row],[Column1]])-1), 0)</f>
        <v>2.6</v>
      </c>
      <c r="L2876" s="16">
        <f>IF(Table1[[#This Row],[Column2]]=0, Table1[[#This Row],[Column1]], Table1[[#This Row],[Column2]]*1000)</f>
        <v>2600</v>
      </c>
      <c r="M2876" s="14" t="str">
        <f>IFERROR(MID(Table1[[#This Row],[price]],SEARCH("¹",Table1[[#This Row],[price]])+1, 10), MID(Table1[[#This Row],[price]],SEARCH("Rs. ",Table1[[#This Row],[price]])+4, 10))</f>
        <v>974</v>
      </c>
      <c r="N2876" s="6" t="str">
        <f>IF(ISNUMBER(SEARCH("Men", Table1[[#This Row],[name]])), "Men", "Women")</f>
        <v>Men</v>
      </c>
      <c r="O2876" s="6"/>
      <c r="P2876" s="6"/>
    </row>
    <row r="2877" spans="1:16" ht="19.8" customHeight="1" x14ac:dyDescent="0.3">
      <c r="A2877" t="s">
        <v>133</v>
      </c>
      <c r="B2877" t="s">
        <v>10164</v>
      </c>
      <c r="C2877" t="s">
        <v>6397</v>
      </c>
      <c r="D2877" t="s">
        <v>1705</v>
      </c>
      <c r="E2877" s="1" t="s">
        <v>10165</v>
      </c>
      <c r="F2877" t="s">
        <v>3237</v>
      </c>
      <c r="G2877" s="1" t="s">
        <v>10166</v>
      </c>
      <c r="H2877" t="s">
        <v>1198</v>
      </c>
      <c r="I2877" s="10" t="str">
        <f>IFERROR(LEFT(Table1[[#This Row],[ratingOld]],SEARCH("|", Table1[[#This Row],[ratingOld]])-2), AVERAGE(Table1[Ratings]))</f>
        <v>3.9</v>
      </c>
      <c r="J2877" s="1" t="str">
        <f>IF(Table1[[#This Row],[numBuyers]]&lt;&gt;"None",LEFT(Table1[[#This Row],[numBuyers]],SEARCH(" ",Table1[[#This Row],[numBuyers]])-1), "None")</f>
        <v>6.1k</v>
      </c>
      <c r="K2877" s="1" t="str">
        <f>IFERROR(LEFT(Table1[[#This Row],[Column1]],SEARCH("k", Table1[[#This Row],[Column1]])-1), 0)</f>
        <v>6.1</v>
      </c>
      <c r="L2877" s="16">
        <f>IF(Table1[[#This Row],[Column2]]=0, Table1[[#This Row],[Column1]], Table1[[#This Row],[Column2]]*1000)</f>
        <v>6100</v>
      </c>
      <c r="M2877" s="14" t="str">
        <f>IFERROR(MID(Table1[[#This Row],[price]],SEARCH("¹",Table1[[#This Row],[price]])+1, 10), MID(Table1[[#This Row],[price]],SEARCH("Rs. ",Table1[[#This Row],[price]])+4, 10))</f>
        <v>591</v>
      </c>
      <c r="N2877" s="6" t="str">
        <f>IF(ISNUMBER(SEARCH("Men", Table1[[#This Row],[name]])), "Men", "Women")</f>
        <v>Women</v>
      </c>
      <c r="O2877" s="6"/>
      <c r="P2877" s="6"/>
    </row>
    <row r="2878" spans="1:16" ht="19.8" customHeight="1" x14ac:dyDescent="0.3">
      <c r="A2878" t="s">
        <v>10167</v>
      </c>
      <c r="B2878" t="s">
        <v>10168</v>
      </c>
      <c r="C2878" t="s">
        <v>1217</v>
      </c>
      <c r="D2878" t="s">
        <v>908</v>
      </c>
      <c r="E2878" s="1" t="s">
        <v>10169</v>
      </c>
      <c r="F2878" t="s">
        <v>3237</v>
      </c>
      <c r="G2878" s="1" t="s">
        <v>6093</v>
      </c>
      <c r="H2878" t="s">
        <v>78</v>
      </c>
      <c r="I2878" s="10" t="str">
        <f>IFERROR(LEFT(Table1[[#This Row],[ratingOld]],SEARCH("|", Table1[[#This Row],[ratingOld]])-2), AVERAGE(Table1[Ratings]))</f>
        <v>4</v>
      </c>
      <c r="J2878" s="1" t="str">
        <f>IF(Table1[[#This Row],[numBuyers]]&lt;&gt;"None",LEFT(Table1[[#This Row],[numBuyers]],SEARCH(" ",Table1[[#This Row],[numBuyers]])-1), "None")</f>
        <v>1.2k</v>
      </c>
      <c r="K2878" s="1" t="str">
        <f>IFERROR(LEFT(Table1[[#This Row],[Column1]],SEARCH("k", Table1[[#This Row],[Column1]])-1), 0)</f>
        <v>1.2</v>
      </c>
      <c r="L2878" s="16">
        <f>IF(Table1[[#This Row],[Column2]]=0, Table1[[#This Row],[Column1]], Table1[[#This Row],[Column2]]*1000)</f>
        <v>1200</v>
      </c>
      <c r="M2878" s="14" t="str">
        <f>IFERROR(MID(Table1[[#This Row],[price]],SEARCH("¹",Table1[[#This Row],[price]])+1, 10), MID(Table1[[#This Row],[price]],SEARCH("Rs. ",Table1[[#This Row],[price]])+4, 10))</f>
        <v>629</v>
      </c>
      <c r="N2878" s="6" t="str">
        <f>IF(ISNUMBER(SEARCH("Men", Table1[[#This Row],[name]])), "Men", "Women")</f>
        <v>Women</v>
      </c>
      <c r="O2878" s="6"/>
      <c r="P2878" s="6"/>
    </row>
    <row r="2879" spans="1:16" ht="19.8" customHeight="1" x14ac:dyDescent="0.3">
      <c r="A2879" t="s">
        <v>10170</v>
      </c>
      <c r="B2879" t="s">
        <v>10171</v>
      </c>
      <c r="C2879" t="s">
        <v>604</v>
      </c>
      <c r="D2879" t="s">
        <v>201</v>
      </c>
      <c r="E2879" t="s">
        <v>10172</v>
      </c>
      <c r="F2879" t="s">
        <v>21</v>
      </c>
      <c r="G2879" s="1" t="s">
        <v>10173</v>
      </c>
      <c r="H2879" t="s">
        <v>1181</v>
      </c>
      <c r="I2879" s="10" t="str">
        <f>IFERROR(LEFT(Table1[[#This Row],[ratingOld]],SEARCH("|", Table1[[#This Row],[ratingOld]])-2), AVERAGE(Table1[Ratings]))</f>
        <v>4.2</v>
      </c>
      <c r="J2879" s="1" t="str">
        <f>IF(Table1[[#This Row],[numBuyers]]&lt;&gt;"None",LEFT(Table1[[#This Row],[numBuyers]],SEARCH(" ",Table1[[#This Row],[numBuyers]])-1), "None")</f>
        <v>4.4k</v>
      </c>
      <c r="K2879" s="1" t="str">
        <f>IFERROR(LEFT(Table1[[#This Row],[Column1]],SEARCH("k", Table1[[#This Row],[Column1]])-1), 0)</f>
        <v>4.4</v>
      </c>
      <c r="L2879" s="16">
        <f>IF(Table1[[#This Row],[Column2]]=0, Table1[[#This Row],[Column1]], Table1[[#This Row],[Column2]]*1000)</f>
        <v>4400</v>
      </c>
      <c r="M2879" s="14" t="str">
        <f>IFERROR(MID(Table1[[#This Row],[price]],SEARCH("¹",Table1[[#This Row],[price]])+1, 10), MID(Table1[[#This Row],[price]],SEARCH("Rs. ",Table1[[#This Row],[price]])+4, 10))</f>
        <v>349</v>
      </c>
      <c r="N2879" s="6" t="str">
        <f>IF(ISNUMBER(SEARCH("Men", Table1[[#This Row],[name]])), "Men", "Women")</f>
        <v>Women</v>
      </c>
      <c r="O2879" s="6"/>
      <c r="P2879" s="6"/>
    </row>
    <row r="2880" spans="1:16" ht="19.8" customHeight="1" x14ac:dyDescent="0.3">
      <c r="A2880" t="s">
        <v>8315</v>
      </c>
      <c r="B2880" t="s">
        <v>10174</v>
      </c>
      <c r="C2880" t="s">
        <v>9602</v>
      </c>
      <c r="D2880" t="s">
        <v>360</v>
      </c>
      <c r="E2880" s="1" t="s">
        <v>10175</v>
      </c>
      <c r="F2880" t="s">
        <v>3237</v>
      </c>
      <c r="G2880" s="1" t="s">
        <v>109</v>
      </c>
      <c r="H2880" t="s">
        <v>110</v>
      </c>
      <c r="I2880" s="10" t="str">
        <f>IFERROR(LEFT(Table1[[#This Row],[ratingOld]],SEARCH("|", Table1[[#This Row],[ratingOld]])-2), AVERAGE(Table1[Ratings]))</f>
        <v>4.3</v>
      </c>
      <c r="J2880" s="1" t="str">
        <f>IF(Table1[[#This Row],[numBuyers]]&lt;&gt;"None",LEFT(Table1[[#This Row],[numBuyers]],SEARCH(" ",Table1[[#This Row],[numBuyers]])-1), "None")</f>
        <v>1.3k</v>
      </c>
      <c r="K2880" s="1" t="str">
        <f>IFERROR(LEFT(Table1[[#This Row],[Column1]],SEARCH("k", Table1[[#This Row],[Column1]])-1), 0)</f>
        <v>1.3</v>
      </c>
      <c r="L2880" s="16">
        <f>IF(Table1[[#This Row],[Column2]]=0, Table1[[#This Row],[Column1]], Table1[[#This Row],[Column2]]*1000)</f>
        <v>1300</v>
      </c>
      <c r="M2880" s="14" t="str">
        <f>IFERROR(MID(Table1[[#This Row],[price]],SEARCH("¹",Table1[[#This Row],[price]])+1, 10), MID(Table1[[#This Row],[price]],SEARCH("Rs. ",Table1[[#This Row],[price]])+4, 10))</f>
        <v>696</v>
      </c>
      <c r="N2880" s="6" t="str">
        <f>IF(ISNUMBER(SEARCH("Men", Table1[[#This Row],[name]])), "Men", "Women")</f>
        <v>Men</v>
      </c>
      <c r="O2880" s="6"/>
      <c r="P2880" s="6"/>
    </row>
    <row r="2881" spans="1:16" ht="19.8" customHeight="1" x14ac:dyDescent="0.3">
      <c r="A2881" t="s">
        <v>7922</v>
      </c>
      <c r="B2881" t="s">
        <v>10176</v>
      </c>
      <c r="C2881" t="s">
        <v>10177</v>
      </c>
      <c r="D2881" t="s">
        <v>1684</v>
      </c>
      <c r="E2881" s="1" t="s">
        <v>10178</v>
      </c>
      <c r="F2881" s="1" t="s">
        <v>10179</v>
      </c>
      <c r="G2881" s="1" t="s">
        <v>10180</v>
      </c>
      <c r="H2881" t="s">
        <v>7328</v>
      </c>
      <c r="I2881" s="10" t="str">
        <f>IFERROR(LEFT(Table1[[#This Row],[ratingOld]],SEARCH("|", Table1[[#This Row],[ratingOld]])-2), AVERAGE(Table1[Ratings]))</f>
        <v>4.6</v>
      </c>
      <c r="J2881" s="1" t="str">
        <f>IF(Table1[[#This Row],[numBuyers]]&lt;&gt;"None",LEFT(Table1[[#This Row],[numBuyers]],SEARCH(" ",Table1[[#This Row],[numBuyers]])-1), "None")</f>
        <v>674</v>
      </c>
      <c r="K2881" s="1">
        <f>IFERROR(LEFT(Table1[[#This Row],[Column1]],SEARCH("k", Table1[[#This Row],[Column1]])-1), 0)</f>
        <v>0</v>
      </c>
      <c r="L2881" s="16" t="str">
        <f>IF(Table1[[#This Row],[Column2]]=0, Table1[[#This Row],[Column1]], Table1[[#This Row],[Column2]]*1000)</f>
        <v>674</v>
      </c>
      <c r="M2881" s="14" t="str">
        <f>IFERROR(MID(Table1[[#This Row],[price]],SEARCH("¹",Table1[[#This Row],[price]])+1, 10), MID(Table1[[#This Row],[price]],SEARCH("Rs. ",Table1[[#This Row],[price]])+4, 10))</f>
        <v>2079</v>
      </c>
      <c r="N2881" s="6" t="str">
        <f>IF(ISNUMBER(SEARCH("Men", Table1[[#This Row],[name]])), "Men", "Women")</f>
        <v>Men</v>
      </c>
      <c r="O2881" s="6"/>
      <c r="P2881" s="6"/>
    </row>
    <row r="2882" spans="1:16" ht="19.8" customHeight="1" x14ac:dyDescent="0.3">
      <c r="A2882" t="s">
        <v>8570</v>
      </c>
      <c r="B2882" t="s">
        <v>10181</v>
      </c>
      <c r="C2882" t="s">
        <v>10182</v>
      </c>
      <c r="D2882" t="s">
        <v>2294</v>
      </c>
      <c r="E2882" s="1" t="s">
        <v>10183</v>
      </c>
      <c r="F2882" t="s">
        <v>3237</v>
      </c>
      <c r="G2882" s="1" t="s">
        <v>9083</v>
      </c>
      <c r="H2882" t="s">
        <v>46</v>
      </c>
      <c r="I2882" s="10" t="str">
        <f>IFERROR(LEFT(Table1[[#This Row],[ratingOld]],SEARCH("|", Table1[[#This Row],[ratingOld]])-2), AVERAGE(Table1[Ratings]))</f>
        <v>4</v>
      </c>
      <c r="J2882" s="1" t="str">
        <f>IF(Table1[[#This Row],[numBuyers]]&lt;&gt;"None",LEFT(Table1[[#This Row],[numBuyers]],SEARCH(" ",Table1[[#This Row],[numBuyers]])-1), "None")</f>
        <v>3.7k</v>
      </c>
      <c r="K2882" s="1" t="str">
        <f>IFERROR(LEFT(Table1[[#This Row],[Column1]],SEARCH("k", Table1[[#This Row],[Column1]])-1), 0)</f>
        <v>3.7</v>
      </c>
      <c r="L2882" s="16">
        <f>IF(Table1[[#This Row],[Column2]]=0, Table1[[#This Row],[Column1]], Table1[[#This Row],[Column2]]*1000)</f>
        <v>3700</v>
      </c>
      <c r="M2882" s="14" t="str">
        <f>IFERROR(MID(Table1[[#This Row],[price]],SEARCH("¹",Table1[[#This Row],[price]])+1, 10), MID(Table1[[#This Row],[price]],SEARCH("Rs. ",Table1[[#This Row],[price]])+4, 10))</f>
        <v>988</v>
      </c>
      <c r="N2882" s="6" t="str">
        <f>IF(ISNUMBER(SEARCH("Men", Table1[[#This Row],[name]])), "Men", "Women")</f>
        <v>Men</v>
      </c>
      <c r="O2882" s="6"/>
      <c r="P2882" s="6"/>
    </row>
    <row r="2883" spans="1:16" ht="19.8" customHeight="1" x14ac:dyDescent="0.3">
      <c r="A2883" t="s">
        <v>240</v>
      </c>
      <c r="B2883" t="s">
        <v>10184</v>
      </c>
      <c r="C2883" t="s">
        <v>4809</v>
      </c>
      <c r="D2883" t="s">
        <v>7551</v>
      </c>
      <c r="E2883" s="1" t="s">
        <v>10185</v>
      </c>
      <c r="F2883" s="1" t="s">
        <v>7997</v>
      </c>
      <c r="G2883" s="1" t="s">
        <v>3760</v>
      </c>
      <c r="H2883" t="s">
        <v>110</v>
      </c>
      <c r="I2883" s="10" t="str">
        <f>IFERROR(LEFT(Table1[[#This Row],[ratingOld]],SEARCH("|", Table1[[#This Row],[ratingOld]])-2), AVERAGE(Table1[Ratings]))</f>
        <v>4.1</v>
      </c>
      <c r="J2883" s="1" t="str">
        <f>IF(Table1[[#This Row],[numBuyers]]&lt;&gt;"None",LEFT(Table1[[#This Row],[numBuyers]],SEARCH(" ",Table1[[#This Row],[numBuyers]])-1), "None")</f>
        <v>1.3k</v>
      </c>
      <c r="K2883" s="1" t="str">
        <f>IFERROR(LEFT(Table1[[#This Row],[Column1]],SEARCH("k", Table1[[#This Row],[Column1]])-1), 0)</f>
        <v>1.3</v>
      </c>
      <c r="L2883" s="16">
        <f>IF(Table1[[#This Row],[Column2]]=0, Table1[[#This Row],[Column1]], Table1[[#This Row],[Column2]]*1000)</f>
        <v>1300</v>
      </c>
      <c r="M2883" s="14" t="str">
        <f>IFERROR(MID(Table1[[#This Row],[price]],SEARCH("¹",Table1[[#This Row],[price]])+1, 10), MID(Table1[[#This Row],[price]],SEARCH("Rs. ",Table1[[#This Row],[price]])+4, 10))</f>
        <v>831</v>
      </c>
      <c r="N2883" s="6" t="str">
        <f>IF(ISNUMBER(SEARCH("Men", Table1[[#This Row],[name]])), "Men", "Women")</f>
        <v>Men</v>
      </c>
      <c r="O2883" s="6"/>
      <c r="P2883" s="6"/>
    </row>
    <row r="2884" spans="1:16" ht="19.8" customHeight="1" x14ac:dyDescent="0.3">
      <c r="A2884" t="s">
        <v>2658</v>
      </c>
      <c r="B2884" t="s">
        <v>10186</v>
      </c>
      <c r="C2884" t="s">
        <v>10187</v>
      </c>
      <c r="D2884" t="s">
        <v>21</v>
      </c>
      <c r="E2884" s="1" t="s">
        <v>10188</v>
      </c>
      <c r="F2884" t="s">
        <v>21</v>
      </c>
      <c r="G2884" s="1" t="s">
        <v>10189</v>
      </c>
      <c r="H2884" t="s">
        <v>4812</v>
      </c>
      <c r="I2884" s="10" t="str">
        <f>IFERROR(LEFT(Table1[[#This Row],[ratingOld]],SEARCH("|", Table1[[#This Row],[ratingOld]])-2), AVERAGE(Table1[Ratings]))</f>
        <v>4.7</v>
      </c>
      <c r="J2884" s="1" t="str">
        <f>IF(Table1[[#This Row],[numBuyers]]&lt;&gt;"None",LEFT(Table1[[#This Row],[numBuyers]],SEARCH(" ",Table1[[#This Row],[numBuyers]])-1), "None")</f>
        <v>302</v>
      </c>
      <c r="K2884" s="1">
        <f>IFERROR(LEFT(Table1[[#This Row],[Column1]],SEARCH("k", Table1[[#This Row],[Column1]])-1), 0)</f>
        <v>0</v>
      </c>
      <c r="L2884" s="16" t="str">
        <f>IF(Table1[[#This Row],[Column2]]=0, Table1[[#This Row],[Column1]], Table1[[#This Row],[Column2]]*1000)</f>
        <v>302</v>
      </c>
      <c r="M2884" s="14" t="str">
        <f>IFERROR(MID(Table1[[#This Row],[price]],SEARCH("¹",Table1[[#This Row],[price]])+1, 10), MID(Table1[[#This Row],[price]],SEARCH("Rs. ",Table1[[#This Row],[price]])+4, 10))</f>
        <v>8345</v>
      </c>
      <c r="N2884" s="6" t="str">
        <f>IF(ISNUMBER(SEARCH("Men", Table1[[#This Row],[name]])), "Men", "Women")</f>
        <v>Men</v>
      </c>
      <c r="O2884" s="6"/>
      <c r="P2884" s="6"/>
    </row>
    <row r="2885" spans="1:16" ht="19.8" customHeight="1" x14ac:dyDescent="0.3">
      <c r="A2885" t="s">
        <v>2064</v>
      </c>
      <c r="B2885" t="s">
        <v>2559</v>
      </c>
      <c r="C2885" t="s">
        <v>2351</v>
      </c>
      <c r="D2885" t="s">
        <v>1382</v>
      </c>
      <c r="E2885" t="s">
        <v>2560</v>
      </c>
      <c r="F2885" t="s">
        <v>21</v>
      </c>
      <c r="G2885" s="1" t="s">
        <v>10190</v>
      </c>
      <c r="H2885" t="s">
        <v>7570</v>
      </c>
      <c r="I2885" s="10" t="str">
        <f>IFERROR(LEFT(Table1[[#This Row],[ratingOld]],SEARCH("|", Table1[[#This Row],[ratingOld]])-2), AVERAGE(Table1[Ratings]))</f>
        <v>4.5</v>
      </c>
      <c r="J2885" s="1" t="str">
        <f>IF(Table1[[#This Row],[numBuyers]]&lt;&gt;"None",LEFT(Table1[[#This Row],[numBuyers]],SEARCH(" ",Table1[[#This Row],[numBuyers]])-1), "None")</f>
        <v>173</v>
      </c>
      <c r="K2885" s="1">
        <f>IFERROR(LEFT(Table1[[#This Row],[Column1]],SEARCH("k", Table1[[#This Row],[Column1]])-1), 0)</f>
        <v>0</v>
      </c>
      <c r="L2885" s="16" t="str">
        <f>IF(Table1[[#This Row],[Column2]]=0, Table1[[#This Row],[Column1]], Table1[[#This Row],[Column2]]*1000)</f>
        <v>173</v>
      </c>
      <c r="M2885" s="14" t="str">
        <f>IFERROR(MID(Table1[[#This Row],[price]],SEARCH("¹",Table1[[#This Row],[price]])+1, 10), MID(Table1[[#This Row],[price]],SEARCH("Rs. ",Table1[[#This Row],[price]])+4, 10))</f>
        <v>462</v>
      </c>
      <c r="N2885" s="6" t="str">
        <f>IF(ISNUMBER(SEARCH("Men", Table1[[#This Row],[name]])), "Men", "Women")</f>
        <v>Women</v>
      </c>
      <c r="O2885" s="6"/>
      <c r="P2885" s="6"/>
    </row>
    <row r="2886" spans="1:16" ht="19.8" customHeight="1" x14ac:dyDescent="0.3">
      <c r="A2886" t="s">
        <v>913</v>
      </c>
      <c r="B2886" t="s">
        <v>10191</v>
      </c>
      <c r="C2886" t="s">
        <v>10192</v>
      </c>
      <c r="D2886" t="s">
        <v>21</v>
      </c>
      <c r="E2886" t="s">
        <v>10193</v>
      </c>
      <c r="F2886" t="s">
        <v>21</v>
      </c>
      <c r="G2886" s="1" t="s">
        <v>2353</v>
      </c>
      <c r="H2886" t="s">
        <v>1391</v>
      </c>
      <c r="I2886" s="10" t="str">
        <f>IFERROR(LEFT(Table1[[#This Row],[ratingOld]],SEARCH("|", Table1[[#This Row],[ratingOld]])-2), AVERAGE(Table1[Ratings]))</f>
        <v>4.5</v>
      </c>
      <c r="J2886" s="1" t="str">
        <f>IF(Table1[[#This Row],[numBuyers]]&lt;&gt;"None",LEFT(Table1[[#This Row],[numBuyers]],SEARCH(" ",Table1[[#This Row],[numBuyers]])-1), "None")</f>
        <v>1.5k</v>
      </c>
      <c r="K2886" s="1" t="str">
        <f>IFERROR(LEFT(Table1[[#This Row],[Column1]],SEARCH("k", Table1[[#This Row],[Column1]])-1), 0)</f>
        <v>1.5</v>
      </c>
      <c r="L2886" s="16">
        <f>IF(Table1[[#This Row],[Column2]]=0, Table1[[#This Row],[Column1]], Table1[[#This Row],[Column2]]*1000)</f>
        <v>1500</v>
      </c>
      <c r="M2886" s="14" t="str">
        <f>IFERROR(MID(Table1[[#This Row],[price]],SEARCH("¹",Table1[[#This Row],[price]])+1, 10), MID(Table1[[#This Row],[price]],SEARCH("Rs. ",Table1[[#This Row],[price]])+4, 10))</f>
        <v>1025</v>
      </c>
      <c r="N2886" s="6" t="str">
        <f>IF(ISNUMBER(SEARCH("Men", Table1[[#This Row],[name]])), "Men", "Women")</f>
        <v>Women</v>
      </c>
      <c r="O2886" s="6"/>
      <c r="P2886" s="6"/>
    </row>
    <row r="2887" spans="1:16" ht="19.8" customHeight="1" x14ac:dyDescent="0.3">
      <c r="A2887" t="s">
        <v>9810</v>
      </c>
      <c r="B2887" t="s">
        <v>10194</v>
      </c>
      <c r="C2887" t="s">
        <v>392</v>
      </c>
      <c r="D2887" t="s">
        <v>459</v>
      </c>
      <c r="E2887" s="1" t="s">
        <v>10195</v>
      </c>
      <c r="F2887" s="1" t="s">
        <v>8064</v>
      </c>
      <c r="G2887" s="1" t="s">
        <v>690</v>
      </c>
      <c r="H2887" t="s">
        <v>662</v>
      </c>
      <c r="I2887" s="10" t="str">
        <f>IFERROR(LEFT(Table1[[#This Row],[ratingOld]],SEARCH("|", Table1[[#This Row],[ratingOld]])-2), AVERAGE(Table1[Ratings]))</f>
        <v>4</v>
      </c>
      <c r="J2887" s="1" t="str">
        <f>IF(Table1[[#This Row],[numBuyers]]&lt;&gt;"None",LEFT(Table1[[#This Row],[numBuyers]],SEARCH(" ",Table1[[#This Row],[numBuyers]])-1), "None")</f>
        <v>1.1k</v>
      </c>
      <c r="K2887" s="1" t="str">
        <f>IFERROR(LEFT(Table1[[#This Row],[Column1]],SEARCH("k", Table1[[#This Row],[Column1]])-1), 0)</f>
        <v>1.1</v>
      </c>
      <c r="L2887" s="16">
        <f>IF(Table1[[#This Row],[Column2]]=0, Table1[[#This Row],[Column1]], Table1[[#This Row],[Column2]]*1000)</f>
        <v>1100</v>
      </c>
      <c r="M2887" s="14" t="str">
        <f>IFERROR(MID(Table1[[#This Row],[price]],SEARCH("¹",Table1[[#This Row],[price]])+1, 10), MID(Table1[[#This Row],[price]],SEARCH("Rs. ",Table1[[#This Row],[price]])+4, 10))</f>
        <v>799</v>
      </c>
      <c r="N2887" s="6" t="str">
        <f>IF(ISNUMBER(SEARCH("Men", Table1[[#This Row],[name]])), "Men", "Women")</f>
        <v>Men</v>
      </c>
      <c r="O2887" s="6"/>
      <c r="P2887" s="6"/>
    </row>
    <row r="2888" spans="1:16" ht="19.8" customHeight="1" x14ac:dyDescent="0.3">
      <c r="A2888" t="s">
        <v>320</v>
      </c>
      <c r="B2888" t="s">
        <v>2569</v>
      </c>
      <c r="C2888" t="s">
        <v>2570</v>
      </c>
      <c r="D2888" t="s">
        <v>74</v>
      </c>
      <c r="E2888" t="s">
        <v>2571</v>
      </c>
      <c r="F2888" t="s">
        <v>21</v>
      </c>
      <c r="G2888" s="1" t="s">
        <v>2572</v>
      </c>
      <c r="H2888" t="s">
        <v>685</v>
      </c>
      <c r="I2888" s="10" t="str">
        <f>IFERROR(LEFT(Table1[[#This Row],[ratingOld]],SEARCH("|", Table1[[#This Row],[ratingOld]])-2), AVERAGE(Table1[Ratings]))</f>
        <v>4.5</v>
      </c>
      <c r="J2888" s="1" t="str">
        <f>IF(Table1[[#This Row],[numBuyers]]&lt;&gt;"None",LEFT(Table1[[#This Row],[numBuyers]],SEARCH(" ",Table1[[#This Row],[numBuyers]])-1), "None")</f>
        <v>4.5k</v>
      </c>
      <c r="K2888" s="1" t="str">
        <f>IFERROR(LEFT(Table1[[#This Row],[Column1]],SEARCH("k", Table1[[#This Row],[Column1]])-1), 0)</f>
        <v>4.5</v>
      </c>
      <c r="L2888" s="16">
        <f>IF(Table1[[#This Row],[Column2]]=0, Table1[[#This Row],[Column1]], Table1[[#This Row],[Column2]]*1000)</f>
        <v>4500</v>
      </c>
      <c r="M2888" s="14" t="str">
        <f>IFERROR(MID(Table1[[#This Row],[price]],SEARCH("¹",Table1[[#This Row],[price]])+1, 10), MID(Table1[[#This Row],[price]],SEARCH("Rs. ",Table1[[#This Row],[price]])+4, 10))</f>
        <v>154</v>
      </c>
      <c r="N2888" s="6" t="str">
        <f>IF(ISNUMBER(SEARCH("Men", Table1[[#This Row],[name]])), "Men", "Women")</f>
        <v>Women</v>
      </c>
      <c r="O2888" s="6"/>
      <c r="P2888" s="6"/>
    </row>
    <row r="2889" spans="1:16" ht="19.8" hidden="1" customHeight="1" x14ac:dyDescent="0.3">
      <c r="A2889" t="s">
        <v>1857</v>
      </c>
      <c r="B2889" t="s">
        <v>10196</v>
      </c>
      <c r="C2889" t="s">
        <v>471</v>
      </c>
      <c r="D2889" t="s">
        <v>201</v>
      </c>
      <c r="E2889" s="1" t="s">
        <v>10197</v>
      </c>
      <c r="F2889" s="1" t="s">
        <v>1033</v>
      </c>
      <c r="G2889" t="s">
        <v>21</v>
      </c>
      <c r="H2889" t="s">
        <v>21</v>
      </c>
      <c r="I2889" s="1" t="str">
        <f ca="1">IFERROR(LEFT(Table1[[#This Row],[ratingOld]],SEARCH("|", Table1[[#This Row],[ratingOld]])-2), AVERAGE(Table1[Ratings]))</f>
        <v>4.4</v>
      </c>
      <c r="J2889" s="1" t="str">
        <f>IF(Table1[[#This Row],[numBuyers]]&lt;&gt;"None",LEFT(Table1[[#This Row],[numBuyers]],SEARCH(" ",Table1[[#This Row],[numBuyers]])-1), "None")</f>
        <v>None</v>
      </c>
      <c r="K2889" s="1">
        <f>IFERROR(LEFT(Table1[[#This Row],[Column1]],SEARCH("k", Table1[[#This Row],[Column1]])-1), 0)</f>
        <v>0</v>
      </c>
      <c r="L2889" s="6" t="str">
        <f>IF(Table1[[#This Row],[Column2]]=0, Table1[[#This Row],[Column1]], Table1[[#This Row],[Column2]]*1000)</f>
        <v>None</v>
      </c>
      <c r="M2889" s="6" t="str">
        <f>IFERROR(MID(Table1[[#This Row],[price]],SEARCH("¹",Table1[[#This Row],[price]])+1, 10), MID(Table1[[#This Row],[price]],SEARCH("Rs. ",Table1[[#This Row],[price]])+4, 10))</f>
        <v>1889</v>
      </c>
      <c r="N2889" s="6" t="str">
        <f>IF(ISNUMBER(SEARCH("Men", Table1[[#This Row],[name]])), "Men", "Women")</f>
        <v>Men</v>
      </c>
      <c r="O2889" s="6" t="str">
        <f>TRIM(RIGHT(SUBSTITUTE(Table1[[#This Row],[name]], " ", REPT(" ", 100)), 100))</f>
        <v>Sneakers</v>
      </c>
      <c r="P288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890" spans="1:16" ht="19.8" hidden="1" customHeight="1" x14ac:dyDescent="0.3">
      <c r="A2890" t="s">
        <v>8122</v>
      </c>
      <c r="B2890" t="s">
        <v>10198</v>
      </c>
      <c r="C2890" t="s">
        <v>10199</v>
      </c>
      <c r="D2890" t="s">
        <v>18</v>
      </c>
      <c r="E2890" s="1" t="s">
        <v>10200</v>
      </c>
      <c r="F2890" t="s">
        <v>3237</v>
      </c>
      <c r="G2890" t="s">
        <v>21</v>
      </c>
      <c r="H2890" t="s">
        <v>21</v>
      </c>
      <c r="I2890" s="1" t="str">
        <f ca="1">IFERROR(LEFT(Table1[[#This Row],[ratingOld]],SEARCH("|", Table1[[#This Row],[ratingOld]])-2), AVERAGE(Table1[Ratings]))</f>
        <v>4.4</v>
      </c>
      <c r="J2890" s="1" t="str">
        <f>IF(Table1[[#This Row],[numBuyers]]&lt;&gt;"None",LEFT(Table1[[#This Row],[numBuyers]],SEARCH(" ",Table1[[#This Row],[numBuyers]])-1), "None")</f>
        <v>None</v>
      </c>
      <c r="K2890" s="1">
        <f>IFERROR(LEFT(Table1[[#This Row],[Column1]],SEARCH("k", Table1[[#This Row],[Column1]])-1), 0)</f>
        <v>0</v>
      </c>
      <c r="L2890" s="6" t="str">
        <f>IF(Table1[[#This Row],[Column2]]=0, Table1[[#This Row],[Column1]], Table1[[#This Row],[Column2]]*1000)</f>
        <v>None</v>
      </c>
      <c r="M2890" s="6" t="str">
        <f>IFERROR(MID(Table1[[#This Row],[price]],SEARCH("¹",Table1[[#This Row],[price]])+1, 10), MID(Table1[[#This Row],[price]],SEARCH("Rs. ",Table1[[#This Row],[price]])+4, 10))</f>
        <v>3720</v>
      </c>
      <c r="N2890" s="6" t="str">
        <f>IF(ISNUMBER(SEARCH("Men", Table1[[#This Row],[name]])), "Men", "Women")</f>
        <v>Women</v>
      </c>
      <c r="O2890" s="6" t="str">
        <f>TRIM(RIGHT(SUBSTITUTE(Table1[[#This Row],[name]], " ", REPT(" ", 100)), 100))</f>
        <v>Trousers</v>
      </c>
      <c r="P289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891" spans="1:16" ht="19.8" customHeight="1" x14ac:dyDescent="0.3">
      <c r="A2891" t="s">
        <v>10201</v>
      </c>
      <c r="B2891" t="s">
        <v>10202</v>
      </c>
      <c r="C2891" t="s">
        <v>1560</v>
      </c>
      <c r="D2891" t="s">
        <v>88</v>
      </c>
      <c r="E2891" s="1" t="s">
        <v>10203</v>
      </c>
      <c r="F2891" s="1" t="s">
        <v>7914</v>
      </c>
      <c r="G2891" s="1" t="s">
        <v>109</v>
      </c>
      <c r="H2891" t="s">
        <v>110</v>
      </c>
      <c r="I2891" s="10" t="str">
        <f>IFERROR(LEFT(Table1[[#This Row],[ratingOld]],SEARCH("|", Table1[[#This Row],[ratingOld]])-2), AVERAGE(Table1[Ratings]))</f>
        <v>4.3</v>
      </c>
      <c r="J2891" s="1" t="str">
        <f>IF(Table1[[#This Row],[numBuyers]]&lt;&gt;"None",LEFT(Table1[[#This Row],[numBuyers]],SEARCH(" ",Table1[[#This Row],[numBuyers]])-1), "None")</f>
        <v>1.3k</v>
      </c>
      <c r="K2891" s="1" t="str">
        <f>IFERROR(LEFT(Table1[[#This Row],[Column1]],SEARCH("k", Table1[[#This Row],[Column1]])-1), 0)</f>
        <v>1.3</v>
      </c>
      <c r="L2891" s="16">
        <f>IF(Table1[[#This Row],[Column2]]=0, Table1[[#This Row],[Column1]], Table1[[#This Row],[Column2]]*1000)</f>
        <v>1300</v>
      </c>
      <c r="M2891" s="14" t="str">
        <f>IFERROR(MID(Table1[[#This Row],[price]],SEARCH("¹",Table1[[#This Row],[price]])+1, 10), MID(Table1[[#This Row],[price]],SEARCH("Rs. ",Table1[[#This Row],[price]])+4, 10))</f>
        <v>419</v>
      </c>
      <c r="N2891" s="6" t="str">
        <f>IF(ISNUMBER(SEARCH("Men", Table1[[#This Row],[name]])), "Men", "Women")</f>
        <v>Men</v>
      </c>
      <c r="O2891" s="6"/>
      <c r="P2891" s="6"/>
    </row>
    <row r="2892" spans="1:16" ht="19.8" customHeight="1" x14ac:dyDescent="0.3">
      <c r="A2892" t="s">
        <v>120</v>
      </c>
      <c r="B2892" t="s">
        <v>2578</v>
      </c>
      <c r="C2892" t="s">
        <v>24</v>
      </c>
      <c r="D2892" t="s">
        <v>2579</v>
      </c>
      <c r="E2892" t="s">
        <v>26</v>
      </c>
      <c r="F2892" s="1" t="s">
        <v>1688</v>
      </c>
      <c r="G2892" s="1" t="s">
        <v>2580</v>
      </c>
      <c r="H2892" t="s">
        <v>2581</v>
      </c>
      <c r="I2892" s="10" t="str">
        <f>IFERROR(LEFT(Table1[[#This Row],[ratingOld]],SEARCH("|", Table1[[#This Row],[ratingOld]])-2), AVERAGE(Table1[Ratings]))</f>
        <v>4</v>
      </c>
      <c r="J2892" s="1" t="str">
        <f>IF(Table1[[#This Row],[numBuyers]]&lt;&gt;"None",LEFT(Table1[[#This Row],[numBuyers]],SEARCH(" ",Table1[[#This Row],[numBuyers]])-1), "None")</f>
        <v>940</v>
      </c>
      <c r="K2892" s="1">
        <f>IFERROR(LEFT(Table1[[#This Row],[Column1]],SEARCH("k", Table1[[#This Row],[Column1]])-1), 0)</f>
        <v>0</v>
      </c>
      <c r="L2892" s="16" t="str">
        <f>IF(Table1[[#This Row],[Column2]]=0, Table1[[#This Row],[Column1]], Table1[[#This Row],[Column2]]*1000)</f>
        <v>940</v>
      </c>
      <c r="M2892" s="14" t="str">
        <f>IFERROR(MID(Table1[[#This Row],[price]],SEARCH("¹",Table1[[#This Row],[price]])+1, 10), MID(Table1[[#This Row],[price]],SEARCH("Rs. ",Table1[[#This Row],[price]])+4, 10))</f>
        <v>1399</v>
      </c>
      <c r="N2892" s="6" t="str">
        <f>IF(ISNUMBER(SEARCH("Men", Table1[[#This Row],[name]])), "Men", "Women")</f>
        <v>Women</v>
      </c>
      <c r="O2892" s="6"/>
      <c r="P2892" s="6"/>
    </row>
    <row r="2893" spans="1:16" ht="19.8" customHeight="1" x14ac:dyDescent="0.3">
      <c r="A2893" t="s">
        <v>7820</v>
      </c>
      <c r="B2893" t="s">
        <v>10204</v>
      </c>
      <c r="C2893" t="s">
        <v>4043</v>
      </c>
      <c r="D2893" t="s">
        <v>459</v>
      </c>
      <c r="E2893" s="1" t="s">
        <v>10205</v>
      </c>
      <c r="F2893" t="s">
        <v>3237</v>
      </c>
      <c r="G2893" s="1" t="s">
        <v>10206</v>
      </c>
      <c r="H2893" t="s">
        <v>10207</v>
      </c>
      <c r="I2893" s="10" t="str">
        <f>IFERROR(LEFT(Table1[[#This Row],[ratingOld]],SEARCH("|", Table1[[#This Row],[ratingOld]])-2), AVERAGE(Table1[Ratings]))</f>
        <v>4.1</v>
      </c>
      <c r="J2893" s="1" t="str">
        <f>IF(Table1[[#This Row],[numBuyers]]&lt;&gt;"None",LEFT(Table1[[#This Row],[numBuyers]],SEARCH(" ",Table1[[#This Row],[numBuyers]])-1), "None")</f>
        <v>295</v>
      </c>
      <c r="K2893" s="1">
        <f>IFERROR(LEFT(Table1[[#This Row],[Column1]],SEARCH("k", Table1[[#This Row],[Column1]])-1), 0)</f>
        <v>0</v>
      </c>
      <c r="L2893" s="16" t="str">
        <f>IF(Table1[[#This Row],[Column2]]=0, Table1[[#This Row],[Column1]], Table1[[#This Row],[Column2]]*1000)</f>
        <v>295</v>
      </c>
      <c r="M2893" s="14" t="str">
        <f>IFERROR(MID(Table1[[#This Row],[price]],SEARCH("¹",Table1[[#This Row],[price]])+1, 10), MID(Table1[[#This Row],[price]],SEARCH("Rs. ",Table1[[#This Row],[price]])+4, 10))</f>
        <v>559</v>
      </c>
      <c r="N2893" s="6" t="str">
        <f>IF(ISNUMBER(SEARCH("Men", Table1[[#This Row],[name]])), "Men", "Women")</f>
        <v>Men</v>
      </c>
      <c r="O2893" s="6"/>
      <c r="P2893" s="6"/>
    </row>
    <row r="2894" spans="1:16" ht="19.8" customHeight="1" x14ac:dyDescent="0.3">
      <c r="A2894" t="s">
        <v>191</v>
      </c>
      <c r="B2894" t="s">
        <v>2582</v>
      </c>
      <c r="C2894" t="s">
        <v>2583</v>
      </c>
      <c r="D2894" t="s">
        <v>194</v>
      </c>
      <c r="E2894" t="s">
        <v>26</v>
      </c>
      <c r="F2894" s="1" t="s">
        <v>2584</v>
      </c>
      <c r="G2894" s="1" t="s">
        <v>2585</v>
      </c>
      <c r="H2894" t="s">
        <v>433</v>
      </c>
      <c r="I2894" s="10" t="str">
        <f>IFERROR(LEFT(Table1[[#This Row],[ratingOld]],SEARCH("|", Table1[[#This Row],[ratingOld]])-2), AVERAGE(Table1[Ratings]))</f>
        <v>4.9</v>
      </c>
      <c r="J2894" s="1" t="str">
        <f>IF(Table1[[#This Row],[numBuyers]]&lt;&gt;"None",LEFT(Table1[[#This Row],[numBuyers]],SEARCH(" ",Table1[[#This Row],[numBuyers]])-1), "None")</f>
        <v>15</v>
      </c>
      <c r="K2894" s="1">
        <f>IFERROR(LEFT(Table1[[#This Row],[Column1]],SEARCH("k", Table1[[#This Row],[Column1]])-1), 0)</f>
        <v>0</v>
      </c>
      <c r="L2894" s="16" t="str">
        <f>IF(Table1[[#This Row],[Column2]]=0, Table1[[#This Row],[Column1]], Table1[[#This Row],[Column2]]*1000)</f>
        <v>15</v>
      </c>
      <c r="M2894" s="14" t="str">
        <f>IFERROR(MID(Table1[[#This Row],[price]],SEARCH("¹",Table1[[#This Row],[price]])+1, 10), MID(Table1[[#This Row],[price]],SEARCH("Rs. ",Table1[[#This Row],[price]])+4, 10))</f>
        <v>13786</v>
      </c>
      <c r="N2894" s="6" t="str">
        <f>IF(ISNUMBER(SEARCH("Men", Table1[[#This Row],[name]])), "Men", "Women")</f>
        <v>Women</v>
      </c>
      <c r="O2894" s="6"/>
      <c r="P2894" s="6"/>
    </row>
    <row r="2895" spans="1:16" ht="19.8" customHeight="1" x14ac:dyDescent="0.3">
      <c r="A2895" t="s">
        <v>8570</v>
      </c>
      <c r="B2895" t="s">
        <v>10208</v>
      </c>
      <c r="C2895" t="s">
        <v>9873</v>
      </c>
      <c r="D2895" t="s">
        <v>708</v>
      </c>
      <c r="E2895" t="s">
        <v>10209</v>
      </c>
      <c r="F2895" t="s">
        <v>7930</v>
      </c>
      <c r="G2895" s="1" t="s">
        <v>10210</v>
      </c>
      <c r="H2895" t="s">
        <v>10211</v>
      </c>
      <c r="I2895" s="10" t="str">
        <f>IFERROR(LEFT(Table1[[#This Row],[ratingOld]],SEARCH("|", Table1[[#This Row],[ratingOld]])-2), AVERAGE(Table1[Ratings]))</f>
        <v>4</v>
      </c>
      <c r="J2895" s="1" t="str">
        <f>IF(Table1[[#This Row],[numBuyers]]&lt;&gt;"None",LEFT(Table1[[#This Row],[numBuyers]],SEARCH(" ",Table1[[#This Row],[numBuyers]])-1), "None")</f>
        <v>7.9k</v>
      </c>
      <c r="K2895" s="1" t="str">
        <f>IFERROR(LEFT(Table1[[#This Row],[Column1]],SEARCH("k", Table1[[#This Row],[Column1]])-1), 0)</f>
        <v>7.9</v>
      </c>
      <c r="L2895" s="16">
        <f>IF(Table1[[#This Row],[Column2]]=0, Table1[[#This Row],[Column1]], Table1[[#This Row],[Column2]]*1000)</f>
        <v>7900</v>
      </c>
      <c r="M2895" s="14" t="str">
        <f>IFERROR(MID(Table1[[#This Row],[price]],SEARCH("¹",Table1[[#This Row],[price]])+1, 10), MID(Table1[[#This Row],[price]],SEARCH("Rs. ",Table1[[#This Row],[price]])+4, 10))</f>
        <v>376</v>
      </c>
      <c r="N2895" s="6" t="str">
        <f>IF(ISNUMBER(SEARCH("Men", Table1[[#This Row],[name]])), "Men", "Women")</f>
        <v>Men</v>
      </c>
      <c r="O2895" s="6"/>
      <c r="P2895" s="6"/>
    </row>
    <row r="2896" spans="1:16" ht="19.8" customHeight="1" x14ac:dyDescent="0.3">
      <c r="A2896" t="s">
        <v>9575</v>
      </c>
      <c r="B2896" t="s">
        <v>10212</v>
      </c>
      <c r="C2896" t="s">
        <v>10213</v>
      </c>
      <c r="D2896" t="s">
        <v>194</v>
      </c>
      <c r="E2896" t="s">
        <v>10214</v>
      </c>
      <c r="F2896" s="1" t="s">
        <v>10215</v>
      </c>
      <c r="G2896" s="1" t="s">
        <v>7086</v>
      </c>
      <c r="H2896" t="s">
        <v>1655</v>
      </c>
      <c r="I2896" s="10" t="str">
        <f>IFERROR(LEFT(Table1[[#This Row],[ratingOld]],SEARCH("|", Table1[[#This Row],[ratingOld]])-2), AVERAGE(Table1[Ratings]))</f>
        <v>4.1</v>
      </c>
      <c r="J2896" s="1" t="str">
        <f>IF(Table1[[#This Row],[numBuyers]]&lt;&gt;"None",LEFT(Table1[[#This Row],[numBuyers]],SEARCH(" ",Table1[[#This Row],[numBuyers]])-1), "None")</f>
        <v>17</v>
      </c>
      <c r="K2896" s="1">
        <f>IFERROR(LEFT(Table1[[#This Row],[Column1]],SEARCH("k", Table1[[#This Row],[Column1]])-1), 0)</f>
        <v>0</v>
      </c>
      <c r="L2896" s="16" t="str">
        <f>IF(Table1[[#This Row],[Column2]]=0, Table1[[#This Row],[Column1]], Table1[[#This Row],[Column2]]*1000)</f>
        <v>17</v>
      </c>
      <c r="M2896" s="14" t="str">
        <f>IFERROR(MID(Table1[[#This Row],[price]],SEARCH("¹",Table1[[#This Row],[price]])+1, 10), MID(Table1[[#This Row],[price]],SEARCH("Rs. ",Table1[[#This Row],[price]])+4, 10))</f>
        <v>4311</v>
      </c>
      <c r="N2896" s="6" t="str">
        <f>IF(ISNUMBER(SEARCH("Men", Table1[[#This Row],[name]])), "Men", "Women")</f>
        <v>Men</v>
      </c>
      <c r="O2896" s="6"/>
      <c r="P2896" s="6"/>
    </row>
    <row r="2897" spans="1:16" ht="19.8" customHeight="1" x14ac:dyDescent="0.3">
      <c r="A2897" t="s">
        <v>7922</v>
      </c>
      <c r="B2897" t="s">
        <v>10216</v>
      </c>
      <c r="C2897" t="s">
        <v>10217</v>
      </c>
      <c r="D2897" t="s">
        <v>1684</v>
      </c>
      <c r="E2897" s="1" t="s">
        <v>10218</v>
      </c>
      <c r="F2897" s="1" t="s">
        <v>10219</v>
      </c>
      <c r="G2897" s="1" t="s">
        <v>10220</v>
      </c>
      <c r="H2897" t="s">
        <v>2740</v>
      </c>
      <c r="I2897" s="10" t="str">
        <f>IFERROR(LEFT(Table1[[#This Row],[ratingOld]],SEARCH("|", Table1[[#This Row],[ratingOld]])-2), AVERAGE(Table1[Ratings]))</f>
        <v>4.4</v>
      </c>
      <c r="J2897" s="1" t="str">
        <f>IF(Table1[[#This Row],[numBuyers]]&lt;&gt;"None",LEFT(Table1[[#This Row],[numBuyers]],SEARCH(" ",Table1[[#This Row],[numBuyers]])-1), "None")</f>
        <v>282</v>
      </c>
      <c r="K2897" s="1">
        <f>IFERROR(LEFT(Table1[[#This Row],[Column1]],SEARCH("k", Table1[[#This Row],[Column1]])-1), 0)</f>
        <v>0</v>
      </c>
      <c r="L2897" s="16" t="str">
        <f>IF(Table1[[#This Row],[Column2]]=0, Table1[[#This Row],[Column1]], Table1[[#This Row],[Column2]]*1000)</f>
        <v>282</v>
      </c>
      <c r="M2897" s="14" t="str">
        <f>IFERROR(MID(Table1[[#This Row],[price]],SEARCH("¹",Table1[[#This Row],[price]])+1, 10), MID(Table1[[#This Row],[price]],SEARCH("Rs. ",Table1[[#This Row],[price]])+4, 10))</f>
        <v>2719</v>
      </c>
      <c r="N2897" s="6" t="str">
        <f>IF(ISNUMBER(SEARCH("Men", Table1[[#This Row],[name]])), "Men", "Women")</f>
        <v>Men</v>
      </c>
      <c r="O2897" s="6"/>
      <c r="P2897" s="6"/>
    </row>
    <row r="2898" spans="1:16" ht="19.8" customHeight="1" x14ac:dyDescent="0.3">
      <c r="A2898" t="s">
        <v>965</v>
      </c>
      <c r="B2898" t="s">
        <v>966</v>
      </c>
      <c r="C2898" t="s">
        <v>967</v>
      </c>
      <c r="D2898" t="s">
        <v>517</v>
      </c>
      <c r="E2898" t="s">
        <v>26</v>
      </c>
      <c r="F2898" s="1" t="s">
        <v>968</v>
      </c>
      <c r="G2898" s="1" t="s">
        <v>10221</v>
      </c>
      <c r="H2898" t="s">
        <v>10222</v>
      </c>
      <c r="I2898" s="10" t="str">
        <f>IFERROR(LEFT(Table1[[#This Row],[ratingOld]],SEARCH("|", Table1[[#This Row],[ratingOld]])-2), AVERAGE(Table1[Ratings]))</f>
        <v>4.2</v>
      </c>
      <c r="J2898" s="1" t="str">
        <f>IF(Table1[[#This Row],[numBuyers]]&lt;&gt;"None",LEFT(Table1[[#This Row],[numBuyers]],SEARCH(" ",Table1[[#This Row],[numBuyers]])-1), "None")</f>
        <v>187</v>
      </c>
      <c r="K2898" s="1">
        <f>IFERROR(LEFT(Table1[[#This Row],[Column1]],SEARCH("k", Table1[[#This Row],[Column1]])-1), 0)</f>
        <v>0</v>
      </c>
      <c r="L2898" s="16" t="str">
        <f>IF(Table1[[#This Row],[Column2]]=0, Table1[[#This Row],[Column1]], Table1[[#This Row],[Column2]]*1000)</f>
        <v>187</v>
      </c>
      <c r="M2898" s="14" t="str">
        <f>IFERROR(MID(Table1[[#This Row],[price]],SEARCH("¹",Table1[[#This Row],[price]])+1, 10), MID(Table1[[#This Row],[price]],SEARCH("Rs. ",Table1[[#This Row],[price]])+4, 10))</f>
        <v>1799</v>
      </c>
      <c r="N2898" s="6" t="str">
        <f>IF(ISNUMBER(SEARCH("Men", Table1[[#This Row],[name]])), "Men", "Women")</f>
        <v>Women</v>
      </c>
      <c r="O2898" s="6"/>
      <c r="P2898" s="6"/>
    </row>
    <row r="2899" spans="1:16" ht="19.8" customHeight="1" x14ac:dyDescent="0.3">
      <c r="A2899" t="s">
        <v>10223</v>
      </c>
      <c r="B2899" t="s">
        <v>10224</v>
      </c>
      <c r="C2899" t="s">
        <v>1667</v>
      </c>
      <c r="D2899" t="s">
        <v>88</v>
      </c>
      <c r="E2899" s="1" t="s">
        <v>10225</v>
      </c>
      <c r="F2899" t="s">
        <v>3237</v>
      </c>
      <c r="G2899" s="1" t="s">
        <v>10226</v>
      </c>
      <c r="H2899" t="s">
        <v>3667</v>
      </c>
      <c r="I2899" s="10" t="str">
        <f>IFERROR(LEFT(Table1[[#This Row],[ratingOld]],SEARCH("|", Table1[[#This Row],[ratingOld]])-2), AVERAGE(Table1[Ratings]))</f>
        <v>4.3</v>
      </c>
      <c r="J2899" s="1" t="str">
        <f>IF(Table1[[#This Row],[numBuyers]]&lt;&gt;"None",LEFT(Table1[[#This Row],[numBuyers]],SEARCH(" ",Table1[[#This Row],[numBuyers]])-1), "None")</f>
        <v>451</v>
      </c>
      <c r="K2899" s="1">
        <f>IFERROR(LEFT(Table1[[#This Row],[Column1]],SEARCH("k", Table1[[#This Row],[Column1]])-1), 0)</f>
        <v>0</v>
      </c>
      <c r="L2899" s="16" t="str">
        <f>IF(Table1[[#This Row],[Column2]]=0, Table1[[#This Row],[Column1]], Table1[[#This Row],[Column2]]*1000)</f>
        <v>451</v>
      </c>
      <c r="M2899" s="14" t="str">
        <f>IFERROR(MID(Table1[[#This Row],[price]],SEARCH("¹",Table1[[#This Row],[price]])+1, 10), MID(Table1[[#This Row],[price]],SEARCH("Rs. ",Table1[[#This Row],[price]])+4, 10))</f>
        <v>1349</v>
      </c>
      <c r="N2899" s="6" t="str">
        <f>IF(ISNUMBER(SEARCH("Men", Table1[[#This Row],[name]])), "Men", "Women")</f>
        <v>Men</v>
      </c>
      <c r="O2899" s="6"/>
      <c r="P2899" s="6"/>
    </row>
    <row r="2900" spans="1:16" ht="19.8" customHeight="1" x14ac:dyDescent="0.3">
      <c r="A2900" t="s">
        <v>7809</v>
      </c>
      <c r="B2900" t="s">
        <v>10227</v>
      </c>
      <c r="C2900" t="s">
        <v>7909</v>
      </c>
      <c r="D2900" t="s">
        <v>775</v>
      </c>
      <c r="E2900" s="1" t="s">
        <v>10228</v>
      </c>
      <c r="F2900" t="s">
        <v>3237</v>
      </c>
      <c r="G2900" s="1" t="s">
        <v>10229</v>
      </c>
      <c r="H2900" t="s">
        <v>5109</v>
      </c>
      <c r="I2900" s="10" t="str">
        <f>IFERROR(LEFT(Table1[[#This Row],[ratingOld]],SEARCH("|", Table1[[#This Row],[ratingOld]])-2), AVERAGE(Table1[Ratings]))</f>
        <v>3.9</v>
      </c>
      <c r="J2900" s="1" t="str">
        <f>IF(Table1[[#This Row],[numBuyers]]&lt;&gt;"None",LEFT(Table1[[#This Row],[numBuyers]],SEARCH(" ",Table1[[#This Row],[numBuyers]])-1), "None")</f>
        <v>936</v>
      </c>
      <c r="K2900" s="1">
        <f>IFERROR(LEFT(Table1[[#This Row],[Column1]],SEARCH("k", Table1[[#This Row],[Column1]])-1), 0)</f>
        <v>0</v>
      </c>
      <c r="L2900" s="16" t="str">
        <f>IF(Table1[[#This Row],[Column2]]=0, Table1[[#This Row],[Column1]], Table1[[#This Row],[Column2]]*1000)</f>
        <v>936</v>
      </c>
      <c r="M2900" s="14" t="str">
        <f>IFERROR(MID(Table1[[#This Row],[price]],SEARCH("¹",Table1[[#This Row],[price]])+1, 10), MID(Table1[[#This Row],[price]],SEARCH("Rs. ",Table1[[#This Row],[price]])+4, 10))</f>
        <v>735</v>
      </c>
      <c r="N2900" s="6" t="str">
        <f>IF(ISNUMBER(SEARCH("Men", Table1[[#This Row],[name]])), "Men", "Women")</f>
        <v>Women</v>
      </c>
      <c r="O2900" s="6"/>
      <c r="P2900" s="6"/>
    </row>
    <row r="2901" spans="1:16" ht="19.8" customHeight="1" x14ac:dyDescent="0.3">
      <c r="A2901" t="s">
        <v>10230</v>
      </c>
      <c r="B2901" t="s">
        <v>10231</v>
      </c>
      <c r="C2901" t="s">
        <v>4192</v>
      </c>
      <c r="D2901" t="s">
        <v>306</v>
      </c>
      <c r="E2901" s="1" t="s">
        <v>10232</v>
      </c>
      <c r="F2901" t="s">
        <v>3237</v>
      </c>
      <c r="G2901" s="1" t="s">
        <v>4972</v>
      </c>
      <c r="H2901" t="s">
        <v>506</v>
      </c>
      <c r="I2901" s="10" t="str">
        <f>IFERROR(LEFT(Table1[[#This Row],[ratingOld]],SEARCH("|", Table1[[#This Row],[ratingOld]])-2), AVERAGE(Table1[Ratings]))</f>
        <v>4.3</v>
      </c>
      <c r="J2901" s="1" t="str">
        <f>IF(Table1[[#This Row],[numBuyers]]&lt;&gt;"None",LEFT(Table1[[#This Row],[numBuyers]],SEARCH(" ",Table1[[#This Row],[numBuyers]])-1), "None")</f>
        <v>2.9k</v>
      </c>
      <c r="K2901" s="1" t="str">
        <f>IFERROR(LEFT(Table1[[#This Row],[Column1]],SEARCH("k", Table1[[#This Row],[Column1]])-1), 0)</f>
        <v>2.9</v>
      </c>
      <c r="L2901" s="16">
        <f>IF(Table1[[#This Row],[Column2]]=0, Table1[[#This Row],[Column1]], Table1[[#This Row],[Column2]]*1000)</f>
        <v>2900</v>
      </c>
      <c r="M2901" s="14" t="str">
        <f>IFERROR(MID(Table1[[#This Row],[price]],SEARCH("¹",Table1[[#This Row],[price]])+1, 10), MID(Table1[[#This Row],[price]],SEARCH("Rs. ",Table1[[#This Row],[price]])+4, 10))</f>
        <v>506</v>
      </c>
      <c r="N2901" s="6" t="str">
        <f>IF(ISNUMBER(SEARCH("Men", Table1[[#This Row],[name]])), "Men", "Women")</f>
        <v>Women</v>
      </c>
      <c r="O2901" s="6"/>
      <c r="P2901" s="6"/>
    </row>
    <row r="2902" spans="1:16" ht="19.8" hidden="1" customHeight="1" x14ac:dyDescent="0.3">
      <c r="A2902" t="s">
        <v>8577</v>
      </c>
      <c r="B2902" t="s">
        <v>8123</v>
      </c>
      <c r="C2902" t="s">
        <v>9439</v>
      </c>
      <c r="D2902" t="s">
        <v>10</v>
      </c>
      <c r="E2902" t="s">
        <v>26</v>
      </c>
      <c r="F2902" t="s">
        <v>3237</v>
      </c>
      <c r="G2902" t="s">
        <v>21</v>
      </c>
      <c r="H2902" t="s">
        <v>21</v>
      </c>
      <c r="I2902" s="1" t="str">
        <f ca="1">IFERROR(LEFT(Table1[[#This Row],[ratingOld]],SEARCH("|", Table1[[#This Row],[ratingOld]])-2), AVERAGE(Table1[Ratings]))</f>
        <v>4.4</v>
      </c>
      <c r="J2902" s="1" t="str">
        <f>IF(Table1[[#This Row],[numBuyers]]&lt;&gt;"None",LEFT(Table1[[#This Row],[numBuyers]],SEARCH(" ",Table1[[#This Row],[numBuyers]])-1), "None")</f>
        <v>None</v>
      </c>
      <c r="K2902" s="1">
        <f>IFERROR(LEFT(Table1[[#This Row],[Column1]],SEARCH("k", Table1[[#This Row],[Column1]])-1), 0)</f>
        <v>0</v>
      </c>
      <c r="L2902" s="6" t="str">
        <f>IF(Table1[[#This Row],[Column2]]=0, Table1[[#This Row],[Column1]], Table1[[#This Row],[Column2]]*1000)</f>
        <v>None</v>
      </c>
      <c r="M2902" s="6" t="str">
        <f>IFERROR(MID(Table1[[#This Row],[price]],SEARCH("¹",Table1[[#This Row],[price]])+1, 10), MID(Table1[[#This Row],[price]],SEARCH("Rs. ",Table1[[#This Row],[price]])+4, 10))</f>
        <v>2996</v>
      </c>
      <c r="N2902" s="6" t="str">
        <f>IF(ISNUMBER(SEARCH("Men", Table1[[#This Row],[name]])), "Men", "Women")</f>
        <v>Women</v>
      </c>
      <c r="O2902" s="6" t="str">
        <f>TRIM(RIGHT(SUBSTITUTE(Table1[[#This Row],[name]], " ", REPT(" ", 100)), 100))</f>
        <v>Dupatta</v>
      </c>
      <c r="P290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903" spans="1:16" ht="19.8" customHeight="1" x14ac:dyDescent="0.3">
      <c r="A2903" t="s">
        <v>3201</v>
      </c>
      <c r="B2903" t="s">
        <v>10233</v>
      </c>
      <c r="C2903" t="s">
        <v>24</v>
      </c>
      <c r="D2903" t="s">
        <v>235</v>
      </c>
      <c r="E2903" s="1" t="s">
        <v>10234</v>
      </c>
      <c r="F2903" t="s">
        <v>3237</v>
      </c>
      <c r="G2903" s="1" t="s">
        <v>1331</v>
      </c>
      <c r="H2903" t="s">
        <v>190</v>
      </c>
      <c r="I2903" s="10" t="str">
        <f>IFERROR(LEFT(Table1[[#This Row],[ratingOld]],SEARCH("|", Table1[[#This Row],[ratingOld]])-2), AVERAGE(Table1[Ratings]))</f>
        <v>4.2</v>
      </c>
      <c r="J2903" s="1" t="str">
        <f>IF(Table1[[#This Row],[numBuyers]]&lt;&gt;"None",LEFT(Table1[[#This Row],[numBuyers]],SEARCH(" ",Table1[[#This Row],[numBuyers]])-1), "None")</f>
        <v>1k</v>
      </c>
      <c r="K2903" s="1" t="str">
        <f>IFERROR(LEFT(Table1[[#This Row],[Column1]],SEARCH("k", Table1[[#This Row],[Column1]])-1), 0)</f>
        <v>1</v>
      </c>
      <c r="L2903" s="16">
        <f>IF(Table1[[#This Row],[Column2]]=0, Table1[[#This Row],[Column1]], Table1[[#This Row],[Column2]]*1000)</f>
        <v>1000</v>
      </c>
      <c r="M2903" s="14" t="str">
        <f>IFERROR(MID(Table1[[#This Row],[price]],SEARCH("¹",Table1[[#This Row],[price]])+1, 10), MID(Table1[[#This Row],[price]],SEARCH("Rs. ",Table1[[#This Row],[price]])+4, 10))</f>
        <v>1399</v>
      </c>
      <c r="N2903" s="6" t="str">
        <f>IF(ISNUMBER(SEARCH("Men", Table1[[#This Row],[name]])), "Men", "Women")</f>
        <v>Men</v>
      </c>
      <c r="O2903" s="6"/>
      <c r="P2903" s="6"/>
    </row>
    <row r="2904" spans="1:16" ht="19.8" customHeight="1" x14ac:dyDescent="0.3">
      <c r="A2904" t="s">
        <v>7883</v>
      </c>
      <c r="B2904" t="s">
        <v>10235</v>
      </c>
      <c r="C2904" t="s">
        <v>1217</v>
      </c>
      <c r="D2904" t="s">
        <v>2319</v>
      </c>
      <c r="E2904" s="1" t="s">
        <v>10236</v>
      </c>
      <c r="F2904" s="1" t="s">
        <v>8247</v>
      </c>
      <c r="G2904" s="1" t="s">
        <v>10237</v>
      </c>
      <c r="H2904" t="s">
        <v>2163</v>
      </c>
      <c r="I2904" s="10" t="str">
        <f>IFERROR(LEFT(Table1[[#This Row],[ratingOld]],SEARCH("|", Table1[[#This Row],[ratingOld]])-2), AVERAGE(Table1[Ratings]))</f>
        <v>3.6</v>
      </c>
      <c r="J2904" s="1" t="str">
        <f>IF(Table1[[#This Row],[numBuyers]]&lt;&gt;"None",LEFT(Table1[[#This Row],[numBuyers]],SEARCH(" ",Table1[[#This Row],[numBuyers]])-1), "None")</f>
        <v>162</v>
      </c>
      <c r="K2904" s="1">
        <f>IFERROR(LEFT(Table1[[#This Row],[Column1]],SEARCH("k", Table1[[#This Row],[Column1]])-1), 0)</f>
        <v>0</v>
      </c>
      <c r="L2904" s="16" t="str">
        <f>IF(Table1[[#This Row],[Column2]]=0, Table1[[#This Row],[Column1]], Table1[[#This Row],[Column2]]*1000)</f>
        <v>162</v>
      </c>
      <c r="M2904" s="14" t="str">
        <f>IFERROR(MID(Table1[[#This Row],[price]],SEARCH("¹",Table1[[#This Row],[price]])+1, 10), MID(Table1[[#This Row],[price]],SEARCH("Rs. ",Table1[[#This Row],[price]])+4, 10))</f>
        <v>629</v>
      </c>
      <c r="N2904" s="6" t="str">
        <f>IF(ISNUMBER(SEARCH("Men", Table1[[#This Row],[name]])), "Men", "Women")</f>
        <v>Men</v>
      </c>
      <c r="O2904" s="6"/>
      <c r="P2904" s="6"/>
    </row>
    <row r="2905" spans="1:16" ht="19.8" customHeight="1" x14ac:dyDescent="0.3">
      <c r="A2905" t="s">
        <v>8065</v>
      </c>
      <c r="B2905" t="s">
        <v>10238</v>
      </c>
      <c r="C2905" t="s">
        <v>1329</v>
      </c>
      <c r="D2905" t="s">
        <v>1387</v>
      </c>
      <c r="E2905" t="s">
        <v>10239</v>
      </c>
      <c r="F2905" s="1" t="s">
        <v>10240</v>
      </c>
      <c r="G2905" s="1" t="s">
        <v>10241</v>
      </c>
      <c r="H2905" t="s">
        <v>303</v>
      </c>
      <c r="I2905" s="10" t="str">
        <f>IFERROR(LEFT(Table1[[#This Row],[ratingOld]],SEARCH("|", Table1[[#This Row],[ratingOld]])-2), AVERAGE(Table1[Ratings]))</f>
        <v>3.8</v>
      </c>
      <c r="J2905" s="1" t="str">
        <f>IF(Table1[[#This Row],[numBuyers]]&lt;&gt;"None",LEFT(Table1[[#This Row],[numBuyers]],SEARCH(" ",Table1[[#This Row],[numBuyers]])-1), "None")</f>
        <v>3.2k</v>
      </c>
      <c r="K2905" s="1" t="str">
        <f>IFERROR(LEFT(Table1[[#This Row],[Column1]],SEARCH("k", Table1[[#This Row],[Column1]])-1), 0)</f>
        <v>3.2</v>
      </c>
      <c r="L2905" s="16">
        <f>IF(Table1[[#This Row],[Column2]]=0, Table1[[#This Row],[Column1]], Table1[[#This Row],[Column2]]*1000)</f>
        <v>3200</v>
      </c>
      <c r="M2905" s="14" t="str">
        <f>IFERROR(MID(Table1[[#This Row],[price]],SEARCH("¹",Table1[[#This Row],[price]])+1, 10), MID(Table1[[#This Row],[price]],SEARCH("Rs. ",Table1[[#This Row],[price]])+4, 10))</f>
        <v>531</v>
      </c>
      <c r="N2905" s="6" t="str">
        <f>IF(ISNUMBER(SEARCH("Men", Table1[[#This Row],[name]])), "Men", "Women")</f>
        <v>Men</v>
      </c>
      <c r="O2905" s="6"/>
      <c r="P2905" s="6"/>
    </row>
    <row r="2906" spans="1:16" ht="19.8" customHeight="1" x14ac:dyDescent="0.3">
      <c r="A2906" t="s">
        <v>7927</v>
      </c>
      <c r="B2906" t="s">
        <v>10242</v>
      </c>
      <c r="C2906" t="s">
        <v>926</v>
      </c>
      <c r="D2906" t="s">
        <v>235</v>
      </c>
      <c r="E2906" t="s">
        <v>10243</v>
      </c>
      <c r="F2906" s="1" t="s">
        <v>8013</v>
      </c>
      <c r="G2906" s="1" t="s">
        <v>1464</v>
      </c>
      <c r="H2906" t="s">
        <v>1465</v>
      </c>
      <c r="I2906" s="10" t="str">
        <f>IFERROR(LEFT(Table1[[#This Row],[ratingOld]],SEARCH("|", Table1[[#This Row],[ratingOld]])-2), AVERAGE(Table1[Ratings]))</f>
        <v>4.2</v>
      </c>
      <c r="J2906" s="1" t="str">
        <f>IF(Table1[[#This Row],[numBuyers]]&lt;&gt;"None",LEFT(Table1[[#This Row],[numBuyers]],SEARCH(" ",Table1[[#This Row],[numBuyers]])-1), "None")</f>
        <v>5.4k</v>
      </c>
      <c r="K2906" s="1" t="str">
        <f>IFERROR(LEFT(Table1[[#This Row],[Column1]],SEARCH("k", Table1[[#This Row],[Column1]])-1), 0)</f>
        <v>5.4</v>
      </c>
      <c r="L2906" s="16">
        <f>IF(Table1[[#This Row],[Column2]]=0, Table1[[#This Row],[Column1]], Table1[[#This Row],[Column2]]*1000)</f>
        <v>5400</v>
      </c>
      <c r="M2906" s="14" t="str">
        <f>IFERROR(MID(Table1[[#This Row],[price]],SEARCH("¹",Table1[[#This Row],[price]])+1, 10), MID(Table1[[#This Row],[price]],SEARCH("Rs. ",Table1[[#This Row],[price]])+4, 10))</f>
        <v>699</v>
      </c>
      <c r="N2906" s="6" t="str">
        <f>IF(ISNUMBER(SEARCH("Men", Table1[[#This Row],[name]])), "Men", "Women")</f>
        <v>Men</v>
      </c>
      <c r="O2906" s="6"/>
      <c r="P2906" s="6"/>
    </row>
    <row r="2907" spans="1:16" ht="19.8" customHeight="1" x14ac:dyDescent="0.3">
      <c r="A2907" t="s">
        <v>7922</v>
      </c>
      <c r="B2907" t="s">
        <v>10244</v>
      </c>
      <c r="C2907" t="s">
        <v>3898</v>
      </c>
      <c r="D2907" t="s">
        <v>2294</v>
      </c>
      <c r="E2907" s="1" t="s">
        <v>10245</v>
      </c>
      <c r="F2907" s="1" t="s">
        <v>7968</v>
      </c>
      <c r="G2907" s="1" t="s">
        <v>10246</v>
      </c>
      <c r="H2907" t="s">
        <v>10247</v>
      </c>
      <c r="I2907" s="10" t="str">
        <f>IFERROR(LEFT(Table1[[#This Row],[ratingOld]],SEARCH("|", Table1[[#This Row],[ratingOld]])-2), AVERAGE(Table1[Ratings]))</f>
        <v>4.4</v>
      </c>
      <c r="J2907" s="1" t="str">
        <f>IF(Table1[[#This Row],[numBuyers]]&lt;&gt;"None",LEFT(Table1[[#This Row],[numBuyers]],SEARCH(" ",Table1[[#This Row],[numBuyers]])-1), "None")</f>
        <v>964</v>
      </c>
      <c r="K2907" s="1">
        <f>IFERROR(LEFT(Table1[[#This Row],[Column1]],SEARCH("k", Table1[[#This Row],[Column1]])-1), 0)</f>
        <v>0</v>
      </c>
      <c r="L2907" s="16" t="str">
        <f>IF(Table1[[#This Row],[Column2]]=0, Table1[[#This Row],[Column1]], Table1[[#This Row],[Column2]]*1000)</f>
        <v>964</v>
      </c>
      <c r="M2907" s="14" t="str">
        <f>IFERROR(MID(Table1[[#This Row],[price]],SEARCH("¹",Table1[[#This Row],[price]])+1, 10), MID(Table1[[#This Row],[price]],SEARCH("Rs. ",Table1[[#This Row],[price]])+4, 10))</f>
        <v>1839</v>
      </c>
      <c r="N2907" s="6" t="str">
        <f>IF(ISNUMBER(SEARCH("Men", Table1[[#This Row],[name]])), "Men", "Women")</f>
        <v>Men</v>
      </c>
      <c r="O2907" s="6"/>
      <c r="P2907" s="6"/>
    </row>
    <row r="2908" spans="1:16" ht="19.8" customHeight="1" x14ac:dyDescent="0.3">
      <c r="A2908" t="s">
        <v>7831</v>
      </c>
      <c r="B2908" t="s">
        <v>10248</v>
      </c>
      <c r="C2908" t="s">
        <v>10249</v>
      </c>
      <c r="D2908" t="s">
        <v>1065</v>
      </c>
      <c r="E2908" s="1" t="s">
        <v>10250</v>
      </c>
      <c r="F2908" t="s">
        <v>3237</v>
      </c>
      <c r="G2908" s="1" t="s">
        <v>10251</v>
      </c>
      <c r="H2908" t="s">
        <v>10252</v>
      </c>
      <c r="I2908" s="10" t="str">
        <f>IFERROR(LEFT(Table1[[#This Row],[ratingOld]],SEARCH("|", Table1[[#This Row],[ratingOld]])-2), AVERAGE(Table1[Ratings]))</f>
        <v>4.1</v>
      </c>
      <c r="J2908" s="1" t="str">
        <f>IF(Table1[[#This Row],[numBuyers]]&lt;&gt;"None",LEFT(Table1[[#This Row],[numBuyers]],SEARCH(" ",Table1[[#This Row],[numBuyers]])-1), "None")</f>
        <v>724</v>
      </c>
      <c r="K2908" s="1">
        <f>IFERROR(LEFT(Table1[[#This Row],[Column1]],SEARCH("k", Table1[[#This Row],[Column1]])-1), 0)</f>
        <v>0</v>
      </c>
      <c r="L2908" s="16" t="str">
        <f>IF(Table1[[#This Row],[Column2]]=0, Table1[[#This Row],[Column1]], Table1[[#This Row],[Column2]]*1000)</f>
        <v>724</v>
      </c>
      <c r="M2908" s="14" t="str">
        <f>IFERROR(MID(Table1[[#This Row],[price]],SEARCH("¹",Table1[[#This Row],[price]])+1, 10), MID(Table1[[#This Row],[price]],SEARCH("Rs. ",Table1[[#This Row],[price]])+4, 10))</f>
        <v>1492</v>
      </c>
      <c r="N2908" s="6" t="str">
        <f>IF(ISNUMBER(SEARCH("Men", Table1[[#This Row],[name]])), "Men", "Women")</f>
        <v>Men</v>
      </c>
      <c r="O2908" s="6"/>
      <c r="P2908" s="6"/>
    </row>
    <row r="2909" spans="1:16" ht="19.8" customHeight="1" x14ac:dyDescent="0.3">
      <c r="A2909" t="s">
        <v>7796</v>
      </c>
      <c r="B2909" t="s">
        <v>10253</v>
      </c>
      <c r="C2909" t="s">
        <v>967</v>
      </c>
      <c r="D2909" t="s">
        <v>88</v>
      </c>
      <c r="E2909" s="1" t="s">
        <v>10254</v>
      </c>
      <c r="F2909" s="1" t="s">
        <v>10255</v>
      </c>
      <c r="G2909" s="1" t="s">
        <v>10256</v>
      </c>
      <c r="H2909" t="s">
        <v>2332</v>
      </c>
      <c r="I2909" s="10" t="str">
        <f>IFERROR(LEFT(Table1[[#This Row],[ratingOld]],SEARCH("|", Table1[[#This Row],[ratingOld]])-2), AVERAGE(Table1[Ratings]))</f>
        <v>3.8</v>
      </c>
      <c r="J2909" s="1" t="str">
        <f>IF(Table1[[#This Row],[numBuyers]]&lt;&gt;"None",LEFT(Table1[[#This Row],[numBuyers]],SEARCH(" ",Table1[[#This Row],[numBuyers]])-1), "None")</f>
        <v>98</v>
      </c>
      <c r="K2909" s="1">
        <f>IFERROR(LEFT(Table1[[#This Row],[Column1]],SEARCH("k", Table1[[#This Row],[Column1]])-1), 0)</f>
        <v>0</v>
      </c>
      <c r="L2909" s="16" t="str">
        <f>IF(Table1[[#This Row],[Column2]]=0, Table1[[#This Row],[Column1]], Table1[[#This Row],[Column2]]*1000)</f>
        <v>98</v>
      </c>
      <c r="M2909" s="14" t="str">
        <f>IFERROR(MID(Table1[[#This Row],[price]],SEARCH("¹",Table1[[#This Row],[price]])+1, 10), MID(Table1[[#This Row],[price]],SEARCH("Rs. ",Table1[[#This Row],[price]])+4, 10))</f>
        <v>1799</v>
      </c>
      <c r="N2909" s="6" t="str">
        <f>IF(ISNUMBER(SEARCH("Men", Table1[[#This Row],[name]])), "Men", "Women")</f>
        <v>Women</v>
      </c>
      <c r="O2909" s="6"/>
      <c r="P2909" s="6"/>
    </row>
    <row r="2910" spans="1:16" ht="19.8" customHeight="1" x14ac:dyDescent="0.3">
      <c r="A2910" t="s">
        <v>10257</v>
      </c>
      <c r="B2910" t="s">
        <v>10258</v>
      </c>
      <c r="C2910" t="s">
        <v>1217</v>
      </c>
      <c r="D2910" t="s">
        <v>235</v>
      </c>
      <c r="E2910" s="1" t="s">
        <v>10259</v>
      </c>
      <c r="F2910" t="s">
        <v>3237</v>
      </c>
      <c r="G2910" s="1" t="s">
        <v>10260</v>
      </c>
      <c r="H2910" t="s">
        <v>10261</v>
      </c>
      <c r="I2910" s="10" t="str">
        <f>IFERROR(LEFT(Table1[[#This Row],[ratingOld]],SEARCH("|", Table1[[#This Row],[ratingOld]])-2), AVERAGE(Table1[Ratings]))</f>
        <v>4.2</v>
      </c>
      <c r="J2910" s="1" t="str">
        <f>IF(Table1[[#This Row],[numBuyers]]&lt;&gt;"None",LEFT(Table1[[#This Row],[numBuyers]],SEARCH(" ",Table1[[#This Row],[numBuyers]])-1), "None")</f>
        <v>618</v>
      </c>
      <c r="K2910" s="1">
        <f>IFERROR(LEFT(Table1[[#This Row],[Column1]],SEARCH("k", Table1[[#This Row],[Column1]])-1), 0)</f>
        <v>0</v>
      </c>
      <c r="L2910" s="16" t="str">
        <f>IF(Table1[[#This Row],[Column2]]=0, Table1[[#This Row],[Column1]], Table1[[#This Row],[Column2]]*1000)</f>
        <v>618</v>
      </c>
      <c r="M2910" s="14" t="str">
        <f>IFERROR(MID(Table1[[#This Row],[price]],SEARCH("¹",Table1[[#This Row],[price]])+1, 10), MID(Table1[[#This Row],[price]],SEARCH("Rs. ",Table1[[#This Row],[price]])+4, 10))</f>
        <v>629</v>
      </c>
      <c r="N2910" s="6" t="str">
        <f>IF(ISNUMBER(SEARCH("Men", Table1[[#This Row],[name]])), "Men", "Women")</f>
        <v>Women</v>
      </c>
      <c r="O2910" s="6"/>
      <c r="P2910" s="6"/>
    </row>
    <row r="2911" spans="1:16" ht="19.8" customHeight="1" x14ac:dyDescent="0.3">
      <c r="A2911" t="s">
        <v>240</v>
      </c>
      <c r="B2911" t="s">
        <v>10262</v>
      </c>
      <c r="C2911" t="s">
        <v>299</v>
      </c>
      <c r="D2911" t="s">
        <v>908</v>
      </c>
      <c r="E2911" t="s">
        <v>10263</v>
      </c>
      <c r="F2911" s="1" t="s">
        <v>10264</v>
      </c>
      <c r="G2911" s="1" t="s">
        <v>870</v>
      </c>
      <c r="H2911" t="s">
        <v>498</v>
      </c>
      <c r="I2911" s="10" t="str">
        <f>IFERROR(LEFT(Table1[[#This Row],[ratingOld]],SEARCH("|", Table1[[#This Row],[ratingOld]])-2), AVERAGE(Table1[Ratings]))</f>
        <v>4.3</v>
      </c>
      <c r="J2911" s="1" t="str">
        <f>IF(Table1[[#This Row],[numBuyers]]&lt;&gt;"None",LEFT(Table1[[#This Row],[numBuyers]],SEARCH(" ",Table1[[#This Row],[numBuyers]])-1), "None")</f>
        <v>2.2k</v>
      </c>
      <c r="K2911" s="1" t="str">
        <f>IFERROR(LEFT(Table1[[#This Row],[Column1]],SEARCH("k", Table1[[#This Row],[Column1]])-1), 0)</f>
        <v>2.2</v>
      </c>
      <c r="L2911" s="16">
        <f>IF(Table1[[#This Row],[Column2]]=0, Table1[[#This Row],[Column1]], Table1[[#This Row],[Column2]]*1000)</f>
        <v>2200</v>
      </c>
      <c r="M2911" s="14" t="str">
        <f>IFERROR(MID(Table1[[#This Row],[price]],SEARCH("¹",Table1[[#This Row],[price]])+1, 10), MID(Table1[[#This Row],[price]],SEARCH("Rs. ",Table1[[#This Row],[price]])+4, 10))</f>
        <v>797</v>
      </c>
      <c r="N2911" s="6" t="str">
        <f>IF(ISNUMBER(SEARCH("Men", Table1[[#This Row],[name]])), "Men", "Women")</f>
        <v>Men</v>
      </c>
      <c r="O2911" s="6"/>
      <c r="P2911" s="6"/>
    </row>
    <row r="2912" spans="1:16" ht="19.8" customHeight="1" x14ac:dyDescent="0.3">
      <c r="A2912" t="s">
        <v>35</v>
      </c>
      <c r="B2912" t="s">
        <v>2656</v>
      </c>
      <c r="C2912" t="s">
        <v>516</v>
      </c>
      <c r="D2912" t="s">
        <v>517</v>
      </c>
      <c r="E2912" t="s">
        <v>26</v>
      </c>
      <c r="F2912" s="1" t="s">
        <v>518</v>
      </c>
      <c r="G2912" s="1" t="s">
        <v>2657</v>
      </c>
      <c r="H2912" t="s">
        <v>1317</v>
      </c>
      <c r="I2912" s="10" t="str">
        <f>IFERROR(LEFT(Table1[[#This Row],[ratingOld]],SEARCH("|", Table1[[#This Row],[ratingOld]])-2), AVERAGE(Table1[Ratings]))</f>
        <v>4.1</v>
      </c>
      <c r="J2912" s="1" t="str">
        <f>IF(Table1[[#This Row],[numBuyers]]&lt;&gt;"None",LEFT(Table1[[#This Row],[numBuyers]],SEARCH(" ",Table1[[#This Row],[numBuyers]])-1), "None")</f>
        <v>1.7k</v>
      </c>
      <c r="K2912" s="1" t="str">
        <f>IFERROR(LEFT(Table1[[#This Row],[Column1]],SEARCH("k", Table1[[#This Row],[Column1]])-1), 0)</f>
        <v>1.7</v>
      </c>
      <c r="L2912" s="16">
        <f>IF(Table1[[#This Row],[Column2]]=0, Table1[[#This Row],[Column1]], Table1[[#This Row],[Column2]]*1000)</f>
        <v>1700</v>
      </c>
      <c r="M2912" s="14" t="str">
        <f>IFERROR(MID(Table1[[#This Row],[price]],SEARCH("¹",Table1[[#This Row],[price]])+1, 10), MID(Table1[[#This Row],[price]],SEARCH("Rs. ",Table1[[#This Row],[price]])+4, 10))</f>
        <v>2299</v>
      </c>
      <c r="N2912" s="6" t="str">
        <f>IF(ISNUMBER(SEARCH("Men", Table1[[#This Row],[name]])), "Men", "Women")</f>
        <v>Women</v>
      </c>
      <c r="O2912" s="6"/>
      <c r="P2912" s="6"/>
    </row>
    <row r="2913" spans="1:16" ht="19.8" customHeight="1" x14ac:dyDescent="0.3">
      <c r="A2913" t="s">
        <v>127</v>
      </c>
      <c r="B2913" t="s">
        <v>10265</v>
      </c>
      <c r="C2913" t="s">
        <v>37</v>
      </c>
      <c r="D2913" t="s">
        <v>38</v>
      </c>
      <c r="E2913" s="1" t="s">
        <v>10266</v>
      </c>
      <c r="F2913" s="1" t="s">
        <v>1033</v>
      </c>
      <c r="G2913" s="1" t="s">
        <v>10267</v>
      </c>
      <c r="H2913" t="s">
        <v>2357</v>
      </c>
      <c r="I2913" s="10" t="str">
        <f>IFERROR(LEFT(Table1[[#This Row],[ratingOld]],SEARCH("|", Table1[[#This Row],[ratingOld]])-2), AVERAGE(Table1[Ratings]))</f>
        <v>4.1</v>
      </c>
      <c r="J2913" s="1" t="str">
        <f>IF(Table1[[#This Row],[numBuyers]]&lt;&gt;"None",LEFT(Table1[[#This Row],[numBuyers]],SEARCH(" ",Table1[[#This Row],[numBuyers]])-1), "None")</f>
        <v>137</v>
      </c>
      <c r="K2913" s="1">
        <f>IFERROR(LEFT(Table1[[#This Row],[Column1]],SEARCH("k", Table1[[#This Row],[Column1]])-1), 0)</f>
        <v>0</v>
      </c>
      <c r="L2913" s="16" t="str">
        <f>IF(Table1[[#This Row],[Column2]]=0, Table1[[#This Row],[Column1]], Table1[[#This Row],[Column2]]*1000)</f>
        <v>137</v>
      </c>
      <c r="M2913" s="14" t="str">
        <f>IFERROR(MID(Table1[[#This Row],[price]],SEARCH("¹",Table1[[#This Row],[price]])+1, 10), MID(Table1[[#This Row],[price]],SEARCH("Rs. ",Table1[[#This Row],[price]])+4, 10))</f>
        <v>999</v>
      </c>
      <c r="N2913" s="6" t="str">
        <f>IF(ISNUMBER(SEARCH("Men", Table1[[#This Row],[name]])), "Men", "Women")</f>
        <v>Men</v>
      </c>
      <c r="O2913" s="6"/>
      <c r="P2913" s="6"/>
    </row>
    <row r="2914" spans="1:16" ht="19.8" customHeight="1" x14ac:dyDescent="0.3">
      <c r="A2914" t="s">
        <v>8194</v>
      </c>
      <c r="B2914" t="s">
        <v>10268</v>
      </c>
      <c r="C2914" t="s">
        <v>8665</v>
      </c>
      <c r="D2914" t="s">
        <v>1705</v>
      </c>
      <c r="E2914" s="1" t="s">
        <v>10269</v>
      </c>
      <c r="F2914" s="1" t="s">
        <v>10270</v>
      </c>
      <c r="G2914" s="1" t="s">
        <v>10271</v>
      </c>
      <c r="H2914" t="s">
        <v>7767</v>
      </c>
      <c r="I2914" s="10" t="str">
        <f>IFERROR(LEFT(Table1[[#This Row],[ratingOld]],SEARCH("|", Table1[[#This Row],[ratingOld]])-2), AVERAGE(Table1[Ratings]))</f>
        <v>4</v>
      </c>
      <c r="J2914" s="1" t="str">
        <f>IF(Table1[[#This Row],[numBuyers]]&lt;&gt;"None",LEFT(Table1[[#This Row],[numBuyers]],SEARCH(" ",Table1[[#This Row],[numBuyers]])-1), "None")</f>
        <v>10.1k</v>
      </c>
      <c r="K2914" s="1" t="str">
        <f>IFERROR(LEFT(Table1[[#This Row],[Column1]],SEARCH("k", Table1[[#This Row],[Column1]])-1), 0)</f>
        <v>10.1</v>
      </c>
      <c r="L2914" s="16">
        <f>IF(Table1[[#This Row],[Column2]]=0, Table1[[#This Row],[Column1]], Table1[[#This Row],[Column2]]*1000)</f>
        <v>10100</v>
      </c>
      <c r="M2914" s="14" t="str">
        <f>IFERROR(MID(Table1[[#This Row],[price]],SEARCH("¹",Table1[[#This Row],[price]])+1, 10), MID(Table1[[#This Row],[price]],SEARCH("Rs. ",Table1[[#This Row],[price]])+4, 10))</f>
        <v>1368</v>
      </c>
      <c r="N2914" s="6" t="str">
        <f>IF(ISNUMBER(SEARCH("Men", Table1[[#This Row],[name]])), "Men", "Women")</f>
        <v>Men</v>
      </c>
      <c r="O2914" s="6"/>
      <c r="P2914" s="6"/>
    </row>
    <row r="2915" spans="1:16" ht="19.8" customHeight="1" x14ac:dyDescent="0.3">
      <c r="A2915" t="s">
        <v>22</v>
      </c>
      <c r="B2915" t="s">
        <v>330</v>
      </c>
      <c r="C2915" t="s">
        <v>43</v>
      </c>
      <c r="D2915" t="s">
        <v>331</v>
      </c>
      <c r="E2915" t="s">
        <v>26</v>
      </c>
      <c r="F2915" t="s">
        <v>21</v>
      </c>
      <c r="G2915" s="1" t="s">
        <v>2685</v>
      </c>
      <c r="H2915" t="s">
        <v>2044</v>
      </c>
      <c r="I2915" s="10" t="str">
        <f>IFERROR(LEFT(Table1[[#This Row],[ratingOld]],SEARCH("|", Table1[[#This Row],[ratingOld]])-2), AVERAGE(Table1[Ratings]))</f>
        <v>1.5</v>
      </c>
      <c r="J2915" s="1" t="str">
        <f>IF(Table1[[#This Row],[numBuyers]]&lt;&gt;"None",LEFT(Table1[[#This Row],[numBuyers]],SEARCH(" ",Table1[[#This Row],[numBuyers]])-1), "None")</f>
        <v>2</v>
      </c>
      <c r="K2915" s="1">
        <f>IFERROR(LEFT(Table1[[#This Row],[Column1]],SEARCH("k", Table1[[#This Row],[Column1]])-1), 0)</f>
        <v>0</v>
      </c>
      <c r="L2915" s="16" t="str">
        <f>IF(Table1[[#This Row],[Column2]]=0, Table1[[#This Row],[Column1]], Table1[[#This Row],[Column2]]*1000)</f>
        <v>2</v>
      </c>
      <c r="M2915" s="14" t="str">
        <f>IFERROR(MID(Table1[[#This Row],[price]],SEARCH("¹",Table1[[#This Row],[price]])+1, 10), MID(Table1[[#This Row],[price]],SEARCH("Rs. ",Table1[[#This Row],[price]])+4, 10))</f>
        <v>1299</v>
      </c>
      <c r="N2915" s="6" t="str">
        <f>IF(ISNUMBER(SEARCH("Men", Table1[[#This Row],[name]])), "Men", "Women")</f>
        <v>Women</v>
      </c>
      <c r="O2915" s="6"/>
      <c r="P2915" s="6"/>
    </row>
    <row r="2916" spans="1:16" ht="19.8" customHeight="1" x14ac:dyDescent="0.3">
      <c r="A2916" t="s">
        <v>4776</v>
      </c>
      <c r="B2916" t="s">
        <v>10272</v>
      </c>
      <c r="C2916" t="s">
        <v>10273</v>
      </c>
      <c r="D2916" t="s">
        <v>235</v>
      </c>
      <c r="E2916" s="1" t="s">
        <v>10274</v>
      </c>
      <c r="F2916" t="s">
        <v>10275</v>
      </c>
      <c r="G2916" s="1" t="s">
        <v>10276</v>
      </c>
      <c r="H2916" t="s">
        <v>78</v>
      </c>
      <c r="I2916" s="10" t="str">
        <f>IFERROR(LEFT(Table1[[#This Row],[ratingOld]],SEARCH("|", Table1[[#This Row],[ratingOld]])-2), AVERAGE(Table1[Ratings]))</f>
        <v>4.6</v>
      </c>
      <c r="J2916" s="1" t="str">
        <f>IF(Table1[[#This Row],[numBuyers]]&lt;&gt;"None",LEFT(Table1[[#This Row],[numBuyers]],SEARCH(" ",Table1[[#This Row],[numBuyers]])-1), "None")</f>
        <v>1.2k</v>
      </c>
      <c r="K2916" s="1" t="str">
        <f>IFERROR(LEFT(Table1[[#This Row],[Column1]],SEARCH("k", Table1[[#This Row],[Column1]])-1), 0)</f>
        <v>1.2</v>
      </c>
      <c r="L2916" s="16">
        <f>IF(Table1[[#This Row],[Column2]]=0, Table1[[#This Row],[Column1]], Table1[[#This Row],[Column2]]*1000)</f>
        <v>1200</v>
      </c>
      <c r="M2916" s="14" t="str">
        <f>IFERROR(MID(Table1[[#This Row],[price]],SEARCH("¹",Table1[[#This Row],[price]])+1, 10), MID(Table1[[#This Row],[price]],SEARCH("Rs. ",Table1[[#This Row],[price]])+4, 10))</f>
        <v>2432</v>
      </c>
      <c r="N2916" s="6" t="str">
        <f>IF(ISNUMBER(SEARCH("Men", Table1[[#This Row],[name]])), "Men", "Women")</f>
        <v>Men</v>
      </c>
      <c r="O2916" s="6"/>
      <c r="P2916" s="6"/>
    </row>
    <row r="2917" spans="1:16" ht="19.8" customHeight="1" x14ac:dyDescent="0.3">
      <c r="A2917" t="s">
        <v>8321</v>
      </c>
      <c r="B2917" t="s">
        <v>10277</v>
      </c>
      <c r="C2917" t="s">
        <v>392</v>
      </c>
      <c r="D2917" t="s">
        <v>459</v>
      </c>
      <c r="E2917" s="1" t="s">
        <v>10278</v>
      </c>
      <c r="F2917" t="s">
        <v>8221</v>
      </c>
      <c r="G2917" s="1" t="s">
        <v>77</v>
      </c>
      <c r="H2917" t="s">
        <v>78</v>
      </c>
      <c r="I2917" s="10" t="str">
        <f>IFERROR(LEFT(Table1[[#This Row],[ratingOld]],SEARCH("|", Table1[[#This Row],[ratingOld]])-2), AVERAGE(Table1[Ratings]))</f>
        <v>3.9</v>
      </c>
      <c r="J2917" s="1" t="str">
        <f>IF(Table1[[#This Row],[numBuyers]]&lt;&gt;"None",LEFT(Table1[[#This Row],[numBuyers]],SEARCH(" ",Table1[[#This Row],[numBuyers]])-1), "None")</f>
        <v>1.2k</v>
      </c>
      <c r="K2917" s="1" t="str">
        <f>IFERROR(LEFT(Table1[[#This Row],[Column1]],SEARCH("k", Table1[[#This Row],[Column1]])-1), 0)</f>
        <v>1.2</v>
      </c>
      <c r="L2917" s="16">
        <f>IF(Table1[[#This Row],[Column2]]=0, Table1[[#This Row],[Column1]], Table1[[#This Row],[Column2]]*1000)</f>
        <v>1200</v>
      </c>
      <c r="M2917" s="14" t="str">
        <f>IFERROR(MID(Table1[[#This Row],[price]],SEARCH("¹",Table1[[#This Row],[price]])+1, 10), MID(Table1[[#This Row],[price]],SEARCH("Rs. ",Table1[[#This Row],[price]])+4, 10))</f>
        <v>799</v>
      </c>
      <c r="N2917" s="6" t="str">
        <f>IF(ISNUMBER(SEARCH("Men", Table1[[#This Row],[name]])), "Men", "Women")</f>
        <v>Women</v>
      </c>
      <c r="O2917" s="6"/>
      <c r="P2917" s="6"/>
    </row>
    <row r="2918" spans="1:16" ht="19.8" customHeight="1" x14ac:dyDescent="0.3">
      <c r="A2918" t="s">
        <v>10279</v>
      </c>
      <c r="B2918" t="s">
        <v>10280</v>
      </c>
      <c r="C2918" t="s">
        <v>6440</v>
      </c>
      <c r="D2918" t="s">
        <v>10281</v>
      </c>
      <c r="E2918" s="1" t="s">
        <v>10282</v>
      </c>
      <c r="F2918" s="1" t="s">
        <v>9408</v>
      </c>
      <c r="G2918" s="1" t="s">
        <v>4711</v>
      </c>
      <c r="H2918" t="s">
        <v>4712</v>
      </c>
      <c r="I2918" s="10" t="str">
        <f>IFERROR(LEFT(Table1[[#This Row],[ratingOld]],SEARCH("|", Table1[[#This Row],[ratingOld]])-2), AVERAGE(Table1[Ratings]))</f>
        <v>4.4</v>
      </c>
      <c r="J2918" s="1" t="str">
        <f>IF(Table1[[#This Row],[numBuyers]]&lt;&gt;"None",LEFT(Table1[[#This Row],[numBuyers]],SEARCH(" ",Table1[[#This Row],[numBuyers]])-1), "None")</f>
        <v>333</v>
      </c>
      <c r="K2918" s="1">
        <f>IFERROR(LEFT(Table1[[#This Row],[Column1]],SEARCH("k", Table1[[#This Row],[Column1]])-1), 0)</f>
        <v>0</v>
      </c>
      <c r="L2918" s="16" t="str">
        <f>IF(Table1[[#This Row],[Column2]]=0, Table1[[#This Row],[Column1]], Table1[[#This Row],[Column2]]*1000)</f>
        <v>333</v>
      </c>
      <c r="M2918" s="14" t="str">
        <f>IFERROR(MID(Table1[[#This Row],[price]],SEARCH("¹",Table1[[#This Row],[price]])+1, 10), MID(Table1[[#This Row],[price]],SEARCH("Rs. ",Table1[[#This Row],[price]])+4, 10))</f>
        <v>1000</v>
      </c>
      <c r="N2918" s="6" t="str">
        <f>IF(ISNUMBER(SEARCH("Men", Table1[[#This Row],[name]])), "Men", "Women")</f>
        <v>Women</v>
      </c>
      <c r="O2918" s="6"/>
      <c r="P2918" s="6"/>
    </row>
    <row r="2919" spans="1:16" ht="19.8" customHeight="1" x14ac:dyDescent="0.3">
      <c r="A2919" t="s">
        <v>7802</v>
      </c>
      <c r="B2919" t="s">
        <v>10283</v>
      </c>
      <c r="C2919" t="s">
        <v>10284</v>
      </c>
      <c r="D2919" t="s">
        <v>5345</v>
      </c>
      <c r="E2919" t="s">
        <v>10285</v>
      </c>
      <c r="F2919" t="s">
        <v>1158</v>
      </c>
      <c r="G2919" s="1" t="s">
        <v>10286</v>
      </c>
      <c r="H2919" t="s">
        <v>275</v>
      </c>
      <c r="I2919" s="10" t="str">
        <f>IFERROR(LEFT(Table1[[#This Row],[ratingOld]],SEARCH("|", Table1[[#This Row],[ratingOld]])-2), AVERAGE(Table1[Ratings]))</f>
        <v>4.5</v>
      </c>
      <c r="J2919" s="1" t="str">
        <f>IF(Table1[[#This Row],[numBuyers]]&lt;&gt;"None",LEFT(Table1[[#This Row],[numBuyers]],SEARCH(" ",Table1[[#This Row],[numBuyers]])-1), "None")</f>
        <v>9.2k</v>
      </c>
      <c r="K2919" s="1" t="str">
        <f>IFERROR(LEFT(Table1[[#This Row],[Column1]],SEARCH("k", Table1[[#This Row],[Column1]])-1), 0)</f>
        <v>9.2</v>
      </c>
      <c r="L2919" s="16">
        <f>IF(Table1[[#This Row],[Column2]]=0, Table1[[#This Row],[Column1]], Table1[[#This Row],[Column2]]*1000)</f>
        <v>9200</v>
      </c>
      <c r="M2919" s="14" t="str">
        <f>IFERROR(MID(Table1[[#This Row],[price]],SEARCH("¹",Table1[[#This Row],[price]])+1, 10), MID(Table1[[#This Row],[price]],SEARCH("Rs. ",Table1[[#This Row],[price]])+4, 10))</f>
        <v>192</v>
      </c>
      <c r="N2919" s="6" t="str">
        <f>IF(ISNUMBER(SEARCH("Men", Table1[[#This Row],[name]])), "Men", "Women")</f>
        <v>Men</v>
      </c>
      <c r="O2919" s="6"/>
      <c r="P2919" s="6"/>
    </row>
    <row r="2920" spans="1:16" ht="19.8" customHeight="1" x14ac:dyDescent="0.3">
      <c r="A2920" t="s">
        <v>191</v>
      </c>
      <c r="B2920" t="s">
        <v>2686</v>
      </c>
      <c r="C2920" t="s">
        <v>2687</v>
      </c>
      <c r="D2920" t="s">
        <v>194</v>
      </c>
      <c r="E2920" t="s">
        <v>26</v>
      </c>
      <c r="F2920" s="1" t="s">
        <v>2688</v>
      </c>
      <c r="G2920" s="1" t="s">
        <v>2689</v>
      </c>
      <c r="H2920" t="s">
        <v>2690</v>
      </c>
      <c r="I2920" s="10" t="str">
        <f>IFERROR(LEFT(Table1[[#This Row],[ratingOld]],SEARCH("|", Table1[[#This Row],[ratingOld]])-2), AVERAGE(Table1[Ratings]))</f>
        <v>4.6</v>
      </c>
      <c r="J2920" s="1" t="str">
        <f>IF(Table1[[#This Row],[numBuyers]]&lt;&gt;"None",LEFT(Table1[[#This Row],[numBuyers]],SEARCH(" ",Table1[[#This Row],[numBuyers]])-1), "None")</f>
        <v>38</v>
      </c>
      <c r="K2920" s="1">
        <f>IFERROR(LEFT(Table1[[#This Row],[Column1]],SEARCH("k", Table1[[#This Row],[Column1]])-1), 0)</f>
        <v>0</v>
      </c>
      <c r="L2920" s="16" t="str">
        <f>IF(Table1[[#This Row],[Column2]]=0, Table1[[#This Row],[Column1]], Table1[[#This Row],[Column2]]*1000)</f>
        <v>38</v>
      </c>
      <c r="M2920" s="14" t="str">
        <f>IFERROR(MID(Table1[[#This Row],[price]],SEARCH("¹",Table1[[#This Row],[price]])+1, 10), MID(Table1[[#This Row],[price]],SEARCH("Rs. ",Table1[[#This Row],[price]])+4, 10))</f>
        <v>7063</v>
      </c>
      <c r="N2920" s="6" t="str">
        <f>IF(ISNUMBER(SEARCH("Men", Table1[[#This Row],[name]])), "Men", "Women")</f>
        <v>Women</v>
      </c>
      <c r="O2920" s="6"/>
      <c r="P2920" s="6"/>
    </row>
    <row r="2921" spans="1:16" ht="19.8" hidden="1" customHeight="1" x14ac:dyDescent="0.3">
      <c r="A2921" t="s">
        <v>10287</v>
      </c>
      <c r="B2921" t="s">
        <v>10288</v>
      </c>
      <c r="C2921" t="s">
        <v>2046</v>
      </c>
      <c r="D2921" t="s">
        <v>10</v>
      </c>
      <c r="E2921" s="1" t="s">
        <v>10289</v>
      </c>
      <c r="F2921" t="s">
        <v>3237</v>
      </c>
      <c r="G2921" t="s">
        <v>21</v>
      </c>
      <c r="H2921" t="s">
        <v>21</v>
      </c>
      <c r="I2921" s="1" t="str">
        <f ca="1">IFERROR(LEFT(Table1[[#This Row],[ratingOld]],SEARCH("|", Table1[[#This Row],[ratingOld]])-2), AVERAGE(Table1[Ratings]))</f>
        <v>4.4</v>
      </c>
      <c r="J2921" s="1" t="str">
        <f>IF(Table1[[#This Row],[numBuyers]]&lt;&gt;"None",LEFT(Table1[[#This Row],[numBuyers]],SEARCH(" ",Table1[[#This Row],[numBuyers]])-1), "None")</f>
        <v>None</v>
      </c>
      <c r="K2921" s="1">
        <f>IFERROR(LEFT(Table1[[#This Row],[Column1]],SEARCH("k", Table1[[#This Row],[Column1]])-1), 0)</f>
        <v>0</v>
      </c>
      <c r="L2921" s="6" t="str">
        <f>IF(Table1[[#This Row],[Column2]]=0, Table1[[#This Row],[Column1]], Table1[[#This Row],[Column2]]*1000)</f>
        <v>None</v>
      </c>
      <c r="M2921" s="6" t="str">
        <f>IFERROR(MID(Table1[[#This Row],[price]],SEARCH("¹",Table1[[#This Row],[price]])+1, 10), MID(Table1[[#This Row],[price]],SEARCH("Rs. ",Table1[[#This Row],[price]])+4, 10))</f>
        <v>1949</v>
      </c>
      <c r="N2921" s="6" t="str">
        <f>IF(ISNUMBER(SEARCH("Men", Table1[[#This Row],[name]])), "Men", "Women")</f>
        <v>Women</v>
      </c>
      <c r="O2921" s="6" t="str">
        <f>TRIM(RIGHT(SUBSTITUTE(Table1[[#This Row],[name]], " ", REPT(" ", 100)), 100))</f>
        <v>Kurta</v>
      </c>
      <c r="P292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922" spans="1:16" ht="19.8" customHeight="1" x14ac:dyDescent="0.3">
      <c r="A2922" t="s">
        <v>7809</v>
      </c>
      <c r="B2922" t="s">
        <v>10290</v>
      </c>
      <c r="C2922" t="s">
        <v>3698</v>
      </c>
      <c r="D2922" t="s">
        <v>984</v>
      </c>
      <c r="E2922" s="1" t="s">
        <v>10291</v>
      </c>
      <c r="F2922" s="1" t="s">
        <v>10292</v>
      </c>
      <c r="G2922" s="1" t="s">
        <v>10293</v>
      </c>
      <c r="H2922" t="s">
        <v>6209</v>
      </c>
      <c r="I2922" s="10" t="str">
        <f>IFERROR(LEFT(Table1[[#This Row],[ratingOld]],SEARCH("|", Table1[[#This Row],[ratingOld]])-2), AVERAGE(Table1[Ratings]))</f>
        <v>3.6</v>
      </c>
      <c r="J2922" s="1" t="str">
        <f>IF(Table1[[#This Row],[numBuyers]]&lt;&gt;"None",LEFT(Table1[[#This Row],[numBuyers]],SEARCH(" ",Table1[[#This Row],[numBuyers]])-1), "None")</f>
        <v>242</v>
      </c>
      <c r="K2922" s="1">
        <f>IFERROR(LEFT(Table1[[#This Row],[Column1]],SEARCH("k", Table1[[#This Row],[Column1]])-1), 0)</f>
        <v>0</v>
      </c>
      <c r="L2922" s="16" t="str">
        <f>IF(Table1[[#This Row],[Column2]]=0, Table1[[#This Row],[Column1]], Table1[[#This Row],[Column2]]*1000)</f>
        <v>242</v>
      </c>
      <c r="M2922" s="14" t="str">
        <f>IFERROR(MID(Table1[[#This Row],[price]],SEARCH("¹",Table1[[#This Row],[price]])+1, 10), MID(Table1[[#This Row],[price]],SEARCH("Rs. ",Table1[[#This Row],[price]])+4, 10))</f>
        <v>791</v>
      </c>
      <c r="N2922" s="6" t="str">
        <f>IF(ISNUMBER(SEARCH("Men", Table1[[#This Row],[name]])), "Men", "Women")</f>
        <v>Women</v>
      </c>
      <c r="O2922" s="6"/>
      <c r="P2922" s="6"/>
    </row>
    <row r="2923" spans="1:16" ht="19.8" customHeight="1" x14ac:dyDescent="0.3">
      <c r="A2923" t="s">
        <v>7903</v>
      </c>
      <c r="B2923" t="s">
        <v>8737</v>
      </c>
      <c r="C2923" t="s">
        <v>636</v>
      </c>
      <c r="D2923" t="s">
        <v>1684</v>
      </c>
      <c r="E2923" s="1" t="s">
        <v>10294</v>
      </c>
      <c r="F2923" t="s">
        <v>3237</v>
      </c>
      <c r="G2923" s="1" t="s">
        <v>10295</v>
      </c>
      <c r="H2923" t="s">
        <v>10296</v>
      </c>
      <c r="I2923" s="10" t="str">
        <f>IFERROR(LEFT(Table1[[#This Row],[ratingOld]],SEARCH("|", Table1[[#This Row],[ratingOld]])-2), AVERAGE(Table1[Ratings]))</f>
        <v>4.1</v>
      </c>
      <c r="J2923" s="1" t="str">
        <f>IF(Table1[[#This Row],[numBuyers]]&lt;&gt;"None",LEFT(Table1[[#This Row],[numBuyers]],SEARCH(" ",Table1[[#This Row],[numBuyers]])-1), "None")</f>
        <v>620</v>
      </c>
      <c r="K2923" s="1">
        <f>IFERROR(LEFT(Table1[[#This Row],[Column1]],SEARCH("k", Table1[[#This Row],[Column1]])-1), 0)</f>
        <v>0</v>
      </c>
      <c r="L2923" s="16" t="str">
        <f>IF(Table1[[#This Row],[Column2]]=0, Table1[[#This Row],[Column1]], Table1[[#This Row],[Column2]]*1000)</f>
        <v>620</v>
      </c>
      <c r="M2923" s="14" t="str">
        <f>IFERROR(MID(Table1[[#This Row],[price]],SEARCH("¹",Table1[[#This Row],[price]])+1, 10), MID(Table1[[#This Row],[price]],SEARCH("Rs. ",Table1[[#This Row],[price]])+4, 10))</f>
        <v>1247</v>
      </c>
      <c r="N2923" s="6" t="str">
        <f>IF(ISNUMBER(SEARCH("Men", Table1[[#This Row],[name]])), "Men", "Women")</f>
        <v>Men</v>
      </c>
      <c r="O2923" s="6"/>
      <c r="P2923" s="6"/>
    </row>
    <row r="2924" spans="1:16" ht="19.8" customHeight="1" x14ac:dyDescent="0.3">
      <c r="A2924" t="s">
        <v>120</v>
      </c>
      <c r="B2924" t="s">
        <v>2696</v>
      </c>
      <c r="C2924" t="s">
        <v>43</v>
      </c>
      <c r="D2924" t="s">
        <v>1496</v>
      </c>
      <c r="E2924" t="s">
        <v>26</v>
      </c>
      <c r="F2924" s="1" t="s">
        <v>1688</v>
      </c>
      <c r="G2924" s="1" t="s">
        <v>2697</v>
      </c>
      <c r="H2924" t="s">
        <v>2698</v>
      </c>
      <c r="I2924" s="10" t="str">
        <f>IFERROR(LEFT(Table1[[#This Row],[ratingOld]],SEARCH("|", Table1[[#This Row],[ratingOld]])-2), AVERAGE(Table1[Ratings]))</f>
        <v>3.9</v>
      </c>
      <c r="J2924" s="1" t="str">
        <f>IF(Table1[[#This Row],[numBuyers]]&lt;&gt;"None",LEFT(Table1[[#This Row],[numBuyers]],SEARCH(" ",Table1[[#This Row],[numBuyers]])-1), "None")</f>
        <v>562</v>
      </c>
      <c r="K2924" s="1">
        <f>IFERROR(LEFT(Table1[[#This Row],[Column1]],SEARCH("k", Table1[[#This Row],[Column1]])-1), 0)</f>
        <v>0</v>
      </c>
      <c r="L2924" s="16" t="str">
        <f>IF(Table1[[#This Row],[Column2]]=0, Table1[[#This Row],[Column1]], Table1[[#This Row],[Column2]]*1000)</f>
        <v>562</v>
      </c>
      <c r="M2924" s="14" t="str">
        <f>IFERROR(MID(Table1[[#This Row],[price]],SEARCH("¹",Table1[[#This Row],[price]])+1, 10), MID(Table1[[#This Row],[price]],SEARCH("Rs. ",Table1[[#This Row],[price]])+4, 10))</f>
        <v>1299</v>
      </c>
      <c r="N2924" s="6" t="str">
        <f>IF(ISNUMBER(SEARCH("Men", Table1[[#This Row],[name]])), "Men", "Women")</f>
        <v>Women</v>
      </c>
      <c r="O2924" s="6"/>
      <c r="P2924" s="6"/>
    </row>
    <row r="2925" spans="1:16" ht="19.8" customHeight="1" x14ac:dyDescent="0.3">
      <c r="A2925" t="s">
        <v>7922</v>
      </c>
      <c r="B2925" t="s">
        <v>10297</v>
      </c>
      <c r="C2925" t="s">
        <v>1680</v>
      </c>
      <c r="D2925" t="s">
        <v>1684</v>
      </c>
      <c r="E2925" s="1" t="s">
        <v>10298</v>
      </c>
      <c r="F2925" t="s">
        <v>3237</v>
      </c>
      <c r="G2925" s="1" t="s">
        <v>4737</v>
      </c>
      <c r="H2925" t="s">
        <v>4738</v>
      </c>
      <c r="I2925" s="10" t="str">
        <f>IFERROR(LEFT(Table1[[#This Row],[ratingOld]],SEARCH("|", Table1[[#This Row],[ratingOld]])-2), AVERAGE(Table1[Ratings]))</f>
        <v>4.4</v>
      </c>
      <c r="J2925" s="1" t="str">
        <f>IF(Table1[[#This Row],[numBuyers]]&lt;&gt;"None",LEFT(Table1[[#This Row],[numBuyers]],SEARCH(" ",Table1[[#This Row],[numBuyers]])-1), "None")</f>
        <v>557</v>
      </c>
      <c r="K2925" s="1">
        <f>IFERROR(LEFT(Table1[[#This Row],[Column1]],SEARCH("k", Table1[[#This Row],[Column1]])-1), 0)</f>
        <v>0</v>
      </c>
      <c r="L2925" s="16" t="str">
        <f>IF(Table1[[#This Row],[Column2]]=0, Table1[[#This Row],[Column1]], Table1[[#This Row],[Column2]]*1000)</f>
        <v>557</v>
      </c>
      <c r="M2925" s="14" t="str">
        <f>IFERROR(MID(Table1[[#This Row],[price]],SEARCH("¹",Table1[[#This Row],[price]])+1, 10), MID(Table1[[#This Row],[price]],SEARCH("Rs. ",Table1[[#This Row],[price]])+4, 10))</f>
        <v>1919</v>
      </c>
      <c r="N2925" s="6" t="str">
        <f>IF(ISNUMBER(SEARCH("Men", Table1[[#This Row],[name]])), "Men", "Women")</f>
        <v>Women</v>
      </c>
      <c r="O2925" s="6"/>
      <c r="P2925" s="6"/>
    </row>
    <row r="2926" spans="1:16" ht="19.8" customHeight="1" x14ac:dyDescent="0.3">
      <c r="A2926" t="s">
        <v>240</v>
      </c>
      <c r="B2926" t="s">
        <v>10299</v>
      </c>
      <c r="C2926" t="s">
        <v>926</v>
      </c>
      <c r="D2926" t="s">
        <v>106</v>
      </c>
      <c r="E2926" t="s">
        <v>10300</v>
      </c>
      <c r="F2926" s="1" t="s">
        <v>10301</v>
      </c>
      <c r="G2926" s="1" t="s">
        <v>10302</v>
      </c>
      <c r="H2926" t="s">
        <v>2307</v>
      </c>
      <c r="I2926" s="10" t="str">
        <f>IFERROR(LEFT(Table1[[#This Row],[ratingOld]],SEARCH("|", Table1[[#This Row],[ratingOld]])-2), AVERAGE(Table1[Ratings]))</f>
        <v>4.2</v>
      </c>
      <c r="J2926" s="1" t="str">
        <f>IF(Table1[[#This Row],[numBuyers]]&lt;&gt;"None",LEFT(Table1[[#This Row],[numBuyers]],SEARCH(" ",Table1[[#This Row],[numBuyers]])-1), "None")</f>
        <v>592</v>
      </c>
      <c r="K2926" s="1">
        <f>IFERROR(LEFT(Table1[[#This Row],[Column1]],SEARCH("k", Table1[[#This Row],[Column1]])-1), 0)</f>
        <v>0</v>
      </c>
      <c r="L2926" s="16" t="str">
        <f>IF(Table1[[#This Row],[Column2]]=0, Table1[[#This Row],[Column1]], Table1[[#This Row],[Column2]]*1000)</f>
        <v>592</v>
      </c>
      <c r="M2926" s="14" t="str">
        <f>IFERROR(MID(Table1[[#This Row],[price]],SEARCH("¹",Table1[[#This Row],[price]])+1, 10), MID(Table1[[#This Row],[price]],SEARCH("Rs. ",Table1[[#This Row],[price]])+4, 10))</f>
        <v>699</v>
      </c>
      <c r="N2926" s="6" t="str">
        <f>IF(ISNUMBER(SEARCH("Men", Table1[[#This Row],[name]])), "Men", "Women")</f>
        <v>Men</v>
      </c>
      <c r="O2926" s="6"/>
      <c r="P2926" s="6"/>
    </row>
    <row r="2927" spans="1:16" ht="19.8" customHeight="1" x14ac:dyDescent="0.3">
      <c r="A2927" t="s">
        <v>10303</v>
      </c>
      <c r="B2927" t="s">
        <v>10304</v>
      </c>
      <c r="C2927" t="s">
        <v>2629</v>
      </c>
      <c r="D2927" t="s">
        <v>1684</v>
      </c>
      <c r="E2927" s="1" t="s">
        <v>10305</v>
      </c>
      <c r="F2927" s="1" t="s">
        <v>10306</v>
      </c>
      <c r="G2927" s="1" t="s">
        <v>10307</v>
      </c>
      <c r="H2927" t="s">
        <v>6347</v>
      </c>
      <c r="I2927" s="10" t="str">
        <f>IFERROR(LEFT(Table1[[#This Row],[ratingOld]],SEARCH("|", Table1[[#This Row],[ratingOld]])-2), AVERAGE(Table1[Ratings]))</f>
        <v>3.5</v>
      </c>
      <c r="J2927" s="1" t="str">
        <f>IF(Table1[[#This Row],[numBuyers]]&lt;&gt;"None",LEFT(Table1[[#This Row],[numBuyers]],SEARCH(" ",Table1[[#This Row],[numBuyers]])-1), "None")</f>
        <v>149</v>
      </c>
      <c r="K2927" s="1">
        <f>IFERROR(LEFT(Table1[[#This Row],[Column1]],SEARCH("k", Table1[[#This Row],[Column1]])-1), 0)</f>
        <v>0</v>
      </c>
      <c r="L2927" s="16" t="str">
        <f>IF(Table1[[#This Row],[Column2]]=0, Table1[[#This Row],[Column1]], Table1[[#This Row],[Column2]]*1000)</f>
        <v>149</v>
      </c>
      <c r="M2927" s="14" t="str">
        <f>IFERROR(MID(Table1[[#This Row],[price]],SEARCH("¹",Table1[[#This Row],[price]])+1, 10), MID(Table1[[#This Row],[price]],SEARCH("Rs. ",Table1[[#This Row],[price]])+4, 10))</f>
        <v>479</v>
      </c>
      <c r="N2927" s="6" t="str">
        <f>IF(ISNUMBER(SEARCH("Men", Table1[[#This Row],[name]])), "Men", "Women")</f>
        <v>Women</v>
      </c>
      <c r="O2927" s="6"/>
      <c r="P2927" s="6"/>
    </row>
    <row r="2928" spans="1:16" ht="19.8" hidden="1" customHeight="1" x14ac:dyDescent="0.3">
      <c r="A2928" t="s">
        <v>8294</v>
      </c>
      <c r="B2928" t="s">
        <v>10308</v>
      </c>
      <c r="C2928" t="s">
        <v>3108</v>
      </c>
      <c r="D2928" t="s">
        <v>2469</v>
      </c>
      <c r="E2928" s="1" t="s">
        <v>10309</v>
      </c>
      <c r="F2928" s="1" t="s">
        <v>8298</v>
      </c>
      <c r="G2928" t="s">
        <v>21</v>
      </c>
      <c r="H2928" t="s">
        <v>21</v>
      </c>
      <c r="I2928" s="1" t="str">
        <f ca="1">IFERROR(LEFT(Table1[[#This Row],[ratingOld]],SEARCH("|", Table1[[#This Row],[ratingOld]])-2), AVERAGE(Table1[Ratings]))</f>
        <v>4.4</v>
      </c>
      <c r="J2928" s="1" t="str">
        <f>IF(Table1[[#This Row],[numBuyers]]&lt;&gt;"None",LEFT(Table1[[#This Row],[numBuyers]],SEARCH(" ",Table1[[#This Row],[numBuyers]])-1), "None")</f>
        <v>None</v>
      </c>
      <c r="K2928" s="1">
        <f>IFERROR(LEFT(Table1[[#This Row],[Column1]],SEARCH("k", Table1[[#This Row],[Column1]])-1), 0)</f>
        <v>0</v>
      </c>
      <c r="L2928" s="6" t="str">
        <f>IF(Table1[[#This Row],[Column2]]=0, Table1[[#This Row],[Column1]], Table1[[#This Row],[Column2]]*1000)</f>
        <v>None</v>
      </c>
      <c r="M2928" s="6" t="str">
        <f>IFERROR(MID(Table1[[#This Row],[price]],SEARCH("¹",Table1[[#This Row],[price]])+1, 10), MID(Table1[[#This Row],[price]],SEARCH("Rs. ",Table1[[#This Row],[price]])+4, 10))</f>
        <v>2491</v>
      </c>
      <c r="N2928" s="6" t="str">
        <f>IF(ISNUMBER(SEARCH("Men", Table1[[#This Row],[name]])), "Men", "Women")</f>
        <v>Women</v>
      </c>
      <c r="O2928" s="6" t="str">
        <f>TRIM(RIGHT(SUBSTITUTE(Table1[[#This Row],[name]], " ", REPT(" ", 100)), 100))</f>
        <v>Trousers</v>
      </c>
      <c r="P292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929" spans="1:16" ht="19.8" customHeight="1" x14ac:dyDescent="0.3">
      <c r="A2929" t="s">
        <v>728</v>
      </c>
      <c r="B2929" t="s">
        <v>10310</v>
      </c>
      <c r="C2929" t="s">
        <v>10311</v>
      </c>
      <c r="D2929" t="s">
        <v>306</v>
      </c>
      <c r="E2929" s="1" t="s">
        <v>10312</v>
      </c>
      <c r="F2929" s="1" t="s">
        <v>732</v>
      </c>
      <c r="G2929" s="1" t="s">
        <v>841</v>
      </c>
      <c r="H2929" t="s">
        <v>110</v>
      </c>
      <c r="I2929" s="10" t="str">
        <f>IFERROR(LEFT(Table1[[#This Row],[ratingOld]],SEARCH("|", Table1[[#This Row],[ratingOld]])-2), AVERAGE(Table1[Ratings]))</f>
        <v>4.4</v>
      </c>
      <c r="J2929" s="1" t="str">
        <f>IF(Table1[[#This Row],[numBuyers]]&lt;&gt;"None",LEFT(Table1[[#This Row],[numBuyers]],SEARCH(" ",Table1[[#This Row],[numBuyers]])-1), "None")</f>
        <v>1.3k</v>
      </c>
      <c r="K2929" s="1" t="str">
        <f>IFERROR(LEFT(Table1[[#This Row],[Column1]],SEARCH("k", Table1[[#This Row],[Column1]])-1), 0)</f>
        <v>1.3</v>
      </c>
      <c r="L2929" s="16">
        <f>IF(Table1[[#This Row],[Column2]]=0, Table1[[#This Row],[Column1]], Table1[[#This Row],[Column2]]*1000)</f>
        <v>1300</v>
      </c>
      <c r="M2929" s="14" t="str">
        <f>IFERROR(MID(Table1[[#This Row],[price]],SEARCH("¹",Table1[[#This Row],[price]])+1, 10), MID(Table1[[#This Row],[price]],SEARCH("Rs. ",Table1[[#This Row],[price]])+4, 10))</f>
        <v>2710</v>
      </c>
      <c r="N2929" s="6" t="str">
        <f>IF(ISNUMBER(SEARCH("Men", Table1[[#This Row],[name]])), "Men", "Women")</f>
        <v>Men</v>
      </c>
      <c r="O2929" s="6"/>
      <c r="P2929" s="6"/>
    </row>
    <row r="2930" spans="1:16" ht="19.8" customHeight="1" x14ac:dyDescent="0.3">
      <c r="A2930" t="s">
        <v>10313</v>
      </c>
      <c r="B2930" t="s">
        <v>10314</v>
      </c>
      <c r="C2930" t="s">
        <v>37</v>
      </c>
      <c r="D2930" t="s">
        <v>230</v>
      </c>
      <c r="E2930" s="1" t="s">
        <v>10315</v>
      </c>
      <c r="F2930" t="s">
        <v>3237</v>
      </c>
      <c r="G2930" s="1" t="s">
        <v>2558</v>
      </c>
      <c r="H2930" t="s">
        <v>1896</v>
      </c>
      <c r="I2930" s="10" t="str">
        <f>IFERROR(LEFT(Table1[[#This Row],[ratingOld]],SEARCH("|", Table1[[#This Row],[ratingOld]])-2), AVERAGE(Table1[Ratings]))</f>
        <v>4.3</v>
      </c>
      <c r="J2930" s="1" t="str">
        <f>IF(Table1[[#This Row],[numBuyers]]&lt;&gt;"None",LEFT(Table1[[#This Row],[numBuyers]],SEARCH(" ",Table1[[#This Row],[numBuyers]])-1), "None")</f>
        <v>3.5k</v>
      </c>
      <c r="K2930" s="1" t="str">
        <f>IFERROR(LEFT(Table1[[#This Row],[Column1]],SEARCH("k", Table1[[#This Row],[Column1]])-1), 0)</f>
        <v>3.5</v>
      </c>
      <c r="L2930" s="16">
        <f>IF(Table1[[#This Row],[Column2]]=0, Table1[[#This Row],[Column1]], Table1[[#This Row],[Column2]]*1000)</f>
        <v>3500</v>
      </c>
      <c r="M2930" s="14" t="str">
        <f>IFERROR(MID(Table1[[#This Row],[price]],SEARCH("¹",Table1[[#This Row],[price]])+1, 10), MID(Table1[[#This Row],[price]],SEARCH("Rs. ",Table1[[#This Row],[price]])+4, 10))</f>
        <v>999</v>
      </c>
      <c r="N2930" s="6" t="str">
        <f>IF(ISNUMBER(SEARCH("Men", Table1[[#This Row],[name]])), "Men", "Women")</f>
        <v>Men</v>
      </c>
      <c r="O2930" s="6"/>
      <c r="P2930" s="6"/>
    </row>
    <row r="2931" spans="1:16" ht="19.8" customHeight="1" x14ac:dyDescent="0.3">
      <c r="A2931" t="s">
        <v>10316</v>
      </c>
      <c r="B2931" t="s">
        <v>10317</v>
      </c>
      <c r="C2931" t="s">
        <v>8657</v>
      </c>
      <c r="D2931" t="s">
        <v>1705</v>
      </c>
      <c r="E2931" s="1" t="s">
        <v>10318</v>
      </c>
      <c r="F2931" t="s">
        <v>10319</v>
      </c>
      <c r="G2931" s="1" t="s">
        <v>10320</v>
      </c>
      <c r="H2931" t="s">
        <v>2078</v>
      </c>
      <c r="I2931" s="10" t="str">
        <f>IFERROR(LEFT(Table1[[#This Row],[ratingOld]],SEARCH("|", Table1[[#This Row],[ratingOld]])-2), AVERAGE(Table1[Ratings]))</f>
        <v>4</v>
      </c>
      <c r="J2931" s="1" t="str">
        <f>IF(Table1[[#This Row],[numBuyers]]&lt;&gt;"None",LEFT(Table1[[#This Row],[numBuyers]],SEARCH(" ",Table1[[#This Row],[numBuyers]])-1), "None")</f>
        <v>672</v>
      </c>
      <c r="K2931" s="1">
        <f>IFERROR(LEFT(Table1[[#This Row],[Column1]],SEARCH("k", Table1[[#This Row],[Column1]])-1), 0)</f>
        <v>0</v>
      </c>
      <c r="L2931" s="16" t="str">
        <f>IF(Table1[[#This Row],[Column2]]=0, Table1[[#This Row],[Column1]], Table1[[#This Row],[Column2]]*1000)</f>
        <v>672</v>
      </c>
      <c r="M2931" s="14" t="str">
        <f>IFERROR(MID(Table1[[#This Row],[price]],SEARCH("¹",Table1[[#This Row],[price]])+1, 10), MID(Table1[[#This Row],[price]],SEARCH("Rs. ",Table1[[#This Row],[price]])+4, 10))</f>
        <v>995</v>
      </c>
      <c r="N2931" s="6" t="str">
        <f>IF(ISNUMBER(SEARCH("Men", Table1[[#This Row],[name]])), "Men", "Women")</f>
        <v>Women</v>
      </c>
      <c r="O2931" s="6"/>
      <c r="P2931" s="6"/>
    </row>
    <row r="2932" spans="1:16" ht="19.8" customHeight="1" x14ac:dyDescent="0.3">
      <c r="A2932" t="s">
        <v>8570</v>
      </c>
      <c r="B2932" t="s">
        <v>10321</v>
      </c>
      <c r="C2932" t="s">
        <v>200</v>
      </c>
      <c r="D2932" t="s">
        <v>235</v>
      </c>
      <c r="E2932" s="1" t="s">
        <v>10322</v>
      </c>
      <c r="F2932" t="s">
        <v>3237</v>
      </c>
      <c r="G2932" s="1" t="s">
        <v>10323</v>
      </c>
      <c r="H2932" t="s">
        <v>799</v>
      </c>
      <c r="I2932" s="10" t="str">
        <f>IFERROR(LEFT(Table1[[#This Row],[ratingOld]],SEARCH("|", Table1[[#This Row],[ratingOld]])-2), AVERAGE(Table1[Ratings]))</f>
        <v>4.2</v>
      </c>
      <c r="J2932" s="1" t="str">
        <f>IF(Table1[[#This Row],[numBuyers]]&lt;&gt;"None",LEFT(Table1[[#This Row],[numBuyers]],SEARCH(" ",Table1[[#This Row],[numBuyers]])-1), "None")</f>
        <v>431</v>
      </c>
      <c r="K2932" s="1">
        <f>IFERROR(LEFT(Table1[[#This Row],[Column1]],SEARCH("k", Table1[[#This Row],[Column1]])-1), 0)</f>
        <v>0</v>
      </c>
      <c r="L2932" s="16" t="str">
        <f>IF(Table1[[#This Row],[Column2]]=0, Table1[[#This Row],[Column1]], Table1[[#This Row],[Column2]]*1000)</f>
        <v>431</v>
      </c>
      <c r="M2932" s="14" t="str">
        <f>IFERROR(MID(Table1[[#This Row],[price]],SEARCH("¹",Table1[[#This Row],[price]])+1, 10), MID(Table1[[#This Row],[price]],SEARCH("Rs. ",Table1[[#This Row],[price]])+4, 10))</f>
        <v>1119</v>
      </c>
      <c r="N2932" s="6" t="str">
        <f>IF(ISNUMBER(SEARCH("Men", Table1[[#This Row],[name]])), "Men", "Women")</f>
        <v>Men</v>
      </c>
      <c r="O2932" s="6"/>
      <c r="P2932" s="6"/>
    </row>
    <row r="2933" spans="1:16" ht="19.8" customHeight="1" x14ac:dyDescent="0.3">
      <c r="A2933" t="s">
        <v>8071</v>
      </c>
      <c r="B2933" t="s">
        <v>10324</v>
      </c>
      <c r="C2933" t="s">
        <v>7607</v>
      </c>
      <c r="D2933" t="s">
        <v>306</v>
      </c>
      <c r="E2933" s="1" t="s">
        <v>10325</v>
      </c>
      <c r="F2933" s="1" t="s">
        <v>10326</v>
      </c>
      <c r="G2933" s="1" t="s">
        <v>4521</v>
      </c>
      <c r="H2933" t="s">
        <v>4522</v>
      </c>
      <c r="I2933" s="10" t="str">
        <f>IFERROR(LEFT(Table1[[#This Row],[ratingOld]],SEARCH("|", Table1[[#This Row],[ratingOld]])-2), AVERAGE(Table1[Ratings]))</f>
        <v>4.4</v>
      </c>
      <c r="J2933" s="1" t="str">
        <f>IF(Table1[[#This Row],[numBuyers]]&lt;&gt;"None",LEFT(Table1[[#This Row],[numBuyers]],SEARCH(" ",Table1[[#This Row],[numBuyers]])-1), "None")</f>
        <v>10.8k</v>
      </c>
      <c r="K2933" s="1" t="str">
        <f>IFERROR(LEFT(Table1[[#This Row],[Column1]],SEARCH("k", Table1[[#This Row],[Column1]])-1), 0)</f>
        <v>10.8</v>
      </c>
      <c r="L2933" s="16">
        <f>IF(Table1[[#This Row],[Column2]]=0, Table1[[#This Row],[Column1]], Table1[[#This Row],[Column2]]*1000)</f>
        <v>10800</v>
      </c>
      <c r="M2933" s="14" t="str">
        <f>IFERROR(MID(Table1[[#This Row],[price]],SEARCH("¹",Table1[[#This Row],[price]])+1, 10), MID(Table1[[#This Row],[price]],SEARCH("Rs. ",Table1[[#This Row],[price]])+4, 10))</f>
        <v>350</v>
      </c>
      <c r="N2933" s="6" t="str">
        <f>IF(ISNUMBER(SEARCH("Men", Table1[[#This Row],[name]])), "Men", "Women")</f>
        <v>Women</v>
      </c>
      <c r="O2933" s="6"/>
      <c r="P2933" s="6"/>
    </row>
    <row r="2934" spans="1:16" ht="19.8" customHeight="1" x14ac:dyDescent="0.3">
      <c r="A2934" t="s">
        <v>35</v>
      </c>
      <c r="B2934" t="s">
        <v>276</v>
      </c>
      <c r="C2934" t="s">
        <v>187</v>
      </c>
      <c r="D2934" t="s">
        <v>277</v>
      </c>
      <c r="E2934" t="s">
        <v>26</v>
      </c>
      <c r="F2934" s="1" t="s">
        <v>278</v>
      </c>
      <c r="G2934" s="1" t="s">
        <v>2739</v>
      </c>
      <c r="H2934" t="s">
        <v>2740</v>
      </c>
      <c r="I2934" s="10" t="str">
        <f>IFERROR(LEFT(Table1[[#This Row],[ratingOld]],SEARCH("|", Table1[[#This Row],[ratingOld]])-2), AVERAGE(Table1[Ratings]))</f>
        <v>4.2</v>
      </c>
      <c r="J2934" s="1" t="str">
        <f>IF(Table1[[#This Row],[numBuyers]]&lt;&gt;"None",LEFT(Table1[[#This Row],[numBuyers]],SEARCH(" ",Table1[[#This Row],[numBuyers]])-1), "None")</f>
        <v>282</v>
      </c>
      <c r="K2934" s="1">
        <f>IFERROR(LEFT(Table1[[#This Row],[Column1]],SEARCH("k", Table1[[#This Row],[Column1]])-1), 0)</f>
        <v>0</v>
      </c>
      <c r="L2934" s="16" t="str">
        <f>IF(Table1[[#This Row],[Column2]]=0, Table1[[#This Row],[Column1]], Table1[[#This Row],[Column2]]*1000)</f>
        <v>282</v>
      </c>
      <c r="M2934" s="14" t="str">
        <f>IFERROR(MID(Table1[[#This Row],[price]],SEARCH("¹",Table1[[#This Row],[price]])+1, 10), MID(Table1[[#This Row],[price]],SEARCH("Rs. ",Table1[[#This Row],[price]])+4, 10))</f>
        <v>1599</v>
      </c>
      <c r="N2934" s="6" t="str">
        <f>IF(ISNUMBER(SEARCH("Men", Table1[[#This Row],[name]])), "Men", "Women")</f>
        <v>Women</v>
      </c>
      <c r="O2934" s="6"/>
      <c r="P2934" s="6"/>
    </row>
    <row r="2935" spans="1:16" ht="19.8" customHeight="1" x14ac:dyDescent="0.3">
      <c r="A2935" t="s">
        <v>8635</v>
      </c>
      <c r="B2935" t="s">
        <v>10327</v>
      </c>
      <c r="C2935" t="s">
        <v>10328</v>
      </c>
      <c r="D2935" t="s">
        <v>88</v>
      </c>
      <c r="E2935" s="1" t="s">
        <v>10329</v>
      </c>
      <c r="F2935" s="1" t="s">
        <v>10330</v>
      </c>
      <c r="G2935" s="1" t="s">
        <v>10331</v>
      </c>
      <c r="H2935" t="s">
        <v>3921</v>
      </c>
      <c r="I2935" s="10" t="str">
        <f>IFERROR(LEFT(Table1[[#This Row],[ratingOld]],SEARCH("|", Table1[[#This Row],[ratingOld]])-2), AVERAGE(Table1[Ratings]))</f>
        <v>4.7</v>
      </c>
      <c r="J2935" s="1" t="str">
        <f>IF(Table1[[#This Row],[numBuyers]]&lt;&gt;"None",LEFT(Table1[[#This Row],[numBuyers]],SEARCH(" ",Table1[[#This Row],[numBuyers]])-1), "None")</f>
        <v>87</v>
      </c>
      <c r="K2935" s="1">
        <f>IFERROR(LEFT(Table1[[#This Row],[Column1]],SEARCH("k", Table1[[#This Row],[Column1]])-1), 0)</f>
        <v>0</v>
      </c>
      <c r="L2935" s="16" t="str">
        <f>IF(Table1[[#This Row],[Column2]]=0, Table1[[#This Row],[Column1]], Table1[[#This Row],[Column2]]*1000)</f>
        <v>87</v>
      </c>
      <c r="M2935" s="14" t="str">
        <f>IFERROR(MID(Table1[[#This Row],[price]],SEARCH("¹",Table1[[#This Row],[price]])+1, 10), MID(Table1[[#This Row],[price]],SEARCH("Rs. ",Table1[[#This Row],[price]])+4, 10))</f>
        <v>1348</v>
      </c>
      <c r="N2935" s="6" t="str">
        <f>IF(ISNUMBER(SEARCH("Men", Table1[[#This Row],[name]])), "Men", "Women")</f>
        <v>Men</v>
      </c>
      <c r="O2935" s="6"/>
      <c r="P2935" s="6"/>
    </row>
    <row r="2936" spans="1:16" ht="19.8" hidden="1" customHeight="1" x14ac:dyDescent="0.3">
      <c r="A2936" t="s">
        <v>4827</v>
      </c>
      <c r="B2936" t="s">
        <v>10332</v>
      </c>
      <c r="C2936" t="s">
        <v>10333</v>
      </c>
      <c r="D2936" t="s">
        <v>18</v>
      </c>
      <c r="E2936" s="1" t="s">
        <v>10334</v>
      </c>
      <c r="F2936" t="s">
        <v>21</v>
      </c>
      <c r="G2936" t="s">
        <v>21</v>
      </c>
      <c r="H2936" t="s">
        <v>21</v>
      </c>
      <c r="I2936" s="1" t="str">
        <f ca="1">IFERROR(LEFT(Table1[[#This Row],[ratingOld]],SEARCH("|", Table1[[#This Row],[ratingOld]])-2), AVERAGE(Table1[Ratings]))</f>
        <v>4.4</v>
      </c>
      <c r="J2936" s="1" t="str">
        <f>IF(Table1[[#This Row],[numBuyers]]&lt;&gt;"None",LEFT(Table1[[#This Row],[numBuyers]],SEARCH(" ",Table1[[#This Row],[numBuyers]])-1), "None")</f>
        <v>None</v>
      </c>
      <c r="K2936" s="1">
        <f>IFERROR(LEFT(Table1[[#This Row],[Column1]],SEARCH("k", Table1[[#This Row],[Column1]])-1), 0)</f>
        <v>0</v>
      </c>
      <c r="L2936" s="6" t="str">
        <f>IF(Table1[[#This Row],[Column2]]=0, Table1[[#This Row],[Column1]], Table1[[#This Row],[Column2]]*1000)</f>
        <v>None</v>
      </c>
      <c r="M2936" s="6" t="str">
        <f>IFERROR(MID(Table1[[#This Row],[price]],SEARCH("¹",Table1[[#This Row],[price]])+1, 10), MID(Table1[[#This Row],[price]],SEARCH("Rs. ",Table1[[#This Row],[price]])+4, 10))</f>
        <v>3810</v>
      </c>
      <c r="N2936" s="6" t="str">
        <f>IF(ISNUMBER(SEARCH("Men", Table1[[#This Row],[name]])), "Men", "Women")</f>
        <v>Men</v>
      </c>
      <c r="O2936" s="6" t="str">
        <f>TRIM(RIGHT(SUBSTITUTE(Table1[[#This Row],[name]], " ", REPT(" ", 100)), 100))</f>
        <v>GZ-60075-44</v>
      </c>
      <c r="P293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937" spans="1:16" ht="19.8" customHeight="1" x14ac:dyDescent="0.3">
      <c r="A2937" t="s">
        <v>10335</v>
      </c>
      <c r="B2937" t="s">
        <v>10336</v>
      </c>
      <c r="C2937" t="s">
        <v>8722</v>
      </c>
      <c r="D2937" t="s">
        <v>1684</v>
      </c>
      <c r="E2937" s="1" t="s">
        <v>10337</v>
      </c>
      <c r="F2937" t="s">
        <v>10338</v>
      </c>
      <c r="G2937" s="1" t="s">
        <v>10339</v>
      </c>
      <c r="H2937" t="s">
        <v>4726</v>
      </c>
      <c r="I2937" s="10" t="str">
        <f>IFERROR(LEFT(Table1[[#This Row],[ratingOld]],SEARCH("|", Table1[[#This Row],[ratingOld]])-2), AVERAGE(Table1[Ratings]))</f>
        <v>4</v>
      </c>
      <c r="J2937" s="1" t="str">
        <f>IF(Table1[[#This Row],[numBuyers]]&lt;&gt;"None",LEFT(Table1[[#This Row],[numBuyers]],SEARCH(" ",Table1[[#This Row],[numBuyers]])-1), "None")</f>
        <v>233</v>
      </c>
      <c r="K2937" s="1">
        <f>IFERROR(LEFT(Table1[[#This Row],[Column1]],SEARCH("k", Table1[[#This Row],[Column1]])-1), 0)</f>
        <v>0</v>
      </c>
      <c r="L2937" s="16" t="str">
        <f>IF(Table1[[#This Row],[Column2]]=0, Table1[[#This Row],[Column1]], Table1[[#This Row],[Column2]]*1000)</f>
        <v>233</v>
      </c>
      <c r="M2937" s="14" t="str">
        <f>IFERROR(MID(Table1[[#This Row],[price]],SEARCH("¹",Table1[[#This Row],[price]])+1, 10), MID(Table1[[#This Row],[price]],SEARCH("Rs. ",Table1[[#This Row],[price]])+4, 10))</f>
        <v>1215</v>
      </c>
      <c r="N2937" s="6" t="str">
        <f>IF(ISNUMBER(SEARCH("Men", Table1[[#This Row],[name]])), "Men", "Women")</f>
        <v>Men</v>
      </c>
      <c r="O2937" s="6"/>
      <c r="P2937" s="6"/>
    </row>
    <row r="2938" spans="1:16" ht="19.8" customHeight="1" x14ac:dyDescent="0.3">
      <c r="A2938" t="s">
        <v>8861</v>
      </c>
      <c r="B2938" t="s">
        <v>10340</v>
      </c>
      <c r="C2938" t="s">
        <v>8787</v>
      </c>
      <c r="D2938" t="s">
        <v>526</v>
      </c>
      <c r="E2938" s="1" t="s">
        <v>10341</v>
      </c>
      <c r="F2938" t="s">
        <v>3237</v>
      </c>
      <c r="G2938" s="1" t="s">
        <v>10342</v>
      </c>
      <c r="H2938" t="s">
        <v>474</v>
      </c>
      <c r="I2938" s="10" t="str">
        <f>IFERROR(LEFT(Table1[[#This Row],[ratingOld]],SEARCH("|", Table1[[#This Row],[ratingOld]])-2), AVERAGE(Table1[Ratings]))</f>
        <v>4.2</v>
      </c>
      <c r="J2938" s="1" t="str">
        <f>IF(Table1[[#This Row],[numBuyers]]&lt;&gt;"None",LEFT(Table1[[#This Row],[numBuyers]],SEARCH(" ",Table1[[#This Row],[numBuyers]])-1), "None")</f>
        <v>126</v>
      </c>
      <c r="K2938" s="1">
        <f>IFERROR(LEFT(Table1[[#This Row],[Column1]],SEARCH("k", Table1[[#This Row],[Column1]])-1), 0)</f>
        <v>0</v>
      </c>
      <c r="L2938" s="16" t="str">
        <f>IF(Table1[[#This Row],[Column2]]=0, Table1[[#This Row],[Column1]], Table1[[#This Row],[Column2]]*1000)</f>
        <v>126</v>
      </c>
      <c r="M2938" s="14" t="str">
        <f>IFERROR(MID(Table1[[#This Row],[price]],SEARCH("¹",Table1[[#This Row],[price]])+1, 10), MID(Table1[[#This Row],[price]],SEARCH("Rs. ",Table1[[#This Row],[price]])+4, 10))</f>
        <v>971</v>
      </c>
      <c r="N2938" s="6" t="str">
        <f>IF(ISNUMBER(SEARCH("Men", Table1[[#This Row],[name]])), "Men", "Women")</f>
        <v>Women</v>
      </c>
      <c r="O2938" s="6"/>
      <c r="P2938" s="6"/>
    </row>
    <row r="2939" spans="1:16" ht="19.8" customHeight="1" x14ac:dyDescent="0.3">
      <c r="A2939" t="s">
        <v>965</v>
      </c>
      <c r="B2939" t="s">
        <v>2751</v>
      </c>
      <c r="C2939" t="s">
        <v>2752</v>
      </c>
      <c r="D2939" t="s">
        <v>2753</v>
      </c>
      <c r="E2939" t="s">
        <v>26</v>
      </c>
      <c r="F2939" s="1" t="s">
        <v>968</v>
      </c>
      <c r="G2939" s="1" t="s">
        <v>2754</v>
      </c>
      <c r="H2939" t="s">
        <v>420</v>
      </c>
      <c r="I2939" s="10" t="str">
        <f>IFERROR(LEFT(Table1[[#This Row],[ratingOld]],SEARCH("|", Table1[[#This Row],[ratingOld]])-2), AVERAGE(Table1[Ratings]))</f>
        <v>4</v>
      </c>
      <c r="J2939" s="1" t="str">
        <f>IF(Table1[[#This Row],[numBuyers]]&lt;&gt;"None",LEFT(Table1[[#This Row],[numBuyers]],SEARCH(" ",Table1[[#This Row],[numBuyers]])-1), "None")</f>
        <v>24</v>
      </c>
      <c r="K2939" s="1">
        <f>IFERROR(LEFT(Table1[[#This Row],[Column1]],SEARCH("k", Table1[[#This Row],[Column1]])-1), 0)</f>
        <v>0</v>
      </c>
      <c r="L2939" s="16" t="str">
        <f>IF(Table1[[#This Row],[Column2]]=0, Table1[[#This Row],[Column1]], Table1[[#This Row],[Column2]]*1000)</f>
        <v>24</v>
      </c>
      <c r="M2939" s="14" t="str">
        <f>IFERROR(MID(Table1[[#This Row],[price]],SEARCH("¹",Table1[[#This Row],[price]])+1, 10), MID(Table1[[#This Row],[price]],SEARCH("Rs. ",Table1[[#This Row],[price]])+4, 10))</f>
        <v>3499</v>
      </c>
      <c r="N2939" s="6" t="str">
        <f>IF(ISNUMBER(SEARCH("Men", Table1[[#This Row],[name]])), "Men", "Women")</f>
        <v>Women</v>
      </c>
      <c r="O2939" s="6"/>
      <c r="P2939" s="6"/>
    </row>
    <row r="2940" spans="1:16" ht="19.8" customHeight="1" x14ac:dyDescent="0.3">
      <c r="A2940" t="s">
        <v>3201</v>
      </c>
      <c r="B2940" t="s">
        <v>10343</v>
      </c>
      <c r="C2940" t="s">
        <v>2214</v>
      </c>
      <c r="D2940" t="s">
        <v>908</v>
      </c>
      <c r="E2940" s="1" t="s">
        <v>10344</v>
      </c>
      <c r="F2940" t="s">
        <v>3237</v>
      </c>
      <c r="G2940" s="1" t="s">
        <v>10345</v>
      </c>
      <c r="H2940" t="s">
        <v>1611</v>
      </c>
      <c r="I2940" s="10" t="str">
        <f>IFERROR(LEFT(Table1[[#This Row],[ratingOld]],SEARCH("|", Table1[[#This Row],[ratingOld]])-2), AVERAGE(Table1[Ratings]))</f>
        <v>3.8</v>
      </c>
      <c r="J2940" s="1" t="str">
        <f>IF(Table1[[#This Row],[numBuyers]]&lt;&gt;"None",LEFT(Table1[[#This Row],[numBuyers]],SEARCH(" ",Table1[[#This Row],[numBuyers]])-1), "None")</f>
        <v>328</v>
      </c>
      <c r="K2940" s="1">
        <f>IFERROR(LEFT(Table1[[#This Row],[Column1]],SEARCH("k", Table1[[#This Row],[Column1]])-1), 0)</f>
        <v>0</v>
      </c>
      <c r="L2940" s="16" t="str">
        <f>IF(Table1[[#This Row],[Column2]]=0, Table1[[#This Row],[Column1]], Table1[[#This Row],[Column2]]*1000)</f>
        <v>328</v>
      </c>
      <c r="M2940" s="14" t="str">
        <f>IFERROR(MID(Table1[[#This Row],[price]],SEARCH("¹",Table1[[#This Row],[price]])+1, 10), MID(Table1[[#This Row],[price]],SEARCH("Rs. ",Table1[[#This Row],[price]])+4, 10))</f>
        <v>755</v>
      </c>
      <c r="N2940" s="6" t="str">
        <f>IF(ISNUMBER(SEARCH("Men", Table1[[#This Row],[name]])), "Men", "Women")</f>
        <v>Men</v>
      </c>
      <c r="O2940" s="6"/>
      <c r="P2940" s="6"/>
    </row>
    <row r="2941" spans="1:16" ht="19.8" customHeight="1" x14ac:dyDescent="0.3">
      <c r="A2941" t="s">
        <v>10346</v>
      </c>
      <c r="B2941" t="s">
        <v>10347</v>
      </c>
      <c r="C2941" t="s">
        <v>6031</v>
      </c>
      <c r="D2941" t="s">
        <v>10</v>
      </c>
      <c r="E2941" s="1" t="s">
        <v>10348</v>
      </c>
      <c r="F2941" s="1" t="s">
        <v>10349</v>
      </c>
      <c r="G2941" s="1" t="s">
        <v>10350</v>
      </c>
      <c r="H2941" t="s">
        <v>1487</v>
      </c>
      <c r="I2941" s="10" t="str">
        <f>IFERROR(LEFT(Table1[[#This Row],[ratingOld]],SEARCH("|", Table1[[#This Row],[ratingOld]])-2), AVERAGE(Table1[Ratings]))</f>
        <v>4.2</v>
      </c>
      <c r="J2941" s="1" t="str">
        <f>IF(Table1[[#This Row],[numBuyers]]&lt;&gt;"None",LEFT(Table1[[#This Row],[numBuyers]],SEARCH(" ",Table1[[#This Row],[numBuyers]])-1), "None")</f>
        <v>35</v>
      </c>
      <c r="K2941" s="1">
        <f>IFERROR(LEFT(Table1[[#This Row],[Column1]],SEARCH("k", Table1[[#This Row],[Column1]])-1), 0)</f>
        <v>0</v>
      </c>
      <c r="L2941" s="16" t="str">
        <f>IF(Table1[[#This Row],[Column2]]=0, Table1[[#This Row],[Column1]], Table1[[#This Row],[Column2]]*1000)</f>
        <v>35</v>
      </c>
      <c r="M2941" s="14" t="str">
        <f>IFERROR(MID(Table1[[#This Row],[price]],SEARCH("¹",Table1[[#This Row],[price]])+1, 10), MID(Table1[[#This Row],[price]],SEARCH("Rs. ",Table1[[#This Row],[price]])+4, 10))</f>
        <v>1424</v>
      </c>
      <c r="N2941" s="6" t="str">
        <f>IF(ISNUMBER(SEARCH("Men", Table1[[#This Row],[name]])), "Men", "Women")</f>
        <v>Women</v>
      </c>
      <c r="O2941" s="6"/>
      <c r="P2941" s="6"/>
    </row>
    <row r="2942" spans="1:16" ht="19.8" hidden="1" customHeight="1" x14ac:dyDescent="0.3">
      <c r="A2942" t="s">
        <v>8015</v>
      </c>
      <c r="B2942" t="s">
        <v>10351</v>
      </c>
      <c r="C2942" t="s">
        <v>187</v>
      </c>
      <c r="D2942" t="s">
        <v>1684</v>
      </c>
      <c r="E2942" s="1" t="s">
        <v>10352</v>
      </c>
      <c r="F2942" t="s">
        <v>3237</v>
      </c>
      <c r="G2942" t="s">
        <v>21</v>
      </c>
      <c r="H2942" t="s">
        <v>21</v>
      </c>
      <c r="I2942" s="1" t="str">
        <f ca="1">IFERROR(LEFT(Table1[[#This Row],[ratingOld]],SEARCH("|", Table1[[#This Row],[ratingOld]])-2), AVERAGE(Table1[Ratings]))</f>
        <v>4.4</v>
      </c>
      <c r="J2942" s="1" t="str">
        <f>IF(Table1[[#This Row],[numBuyers]]&lt;&gt;"None",LEFT(Table1[[#This Row],[numBuyers]],SEARCH(" ",Table1[[#This Row],[numBuyers]])-1), "None")</f>
        <v>None</v>
      </c>
      <c r="K2942" s="1">
        <f>IFERROR(LEFT(Table1[[#This Row],[Column1]],SEARCH("k", Table1[[#This Row],[Column1]])-1), 0)</f>
        <v>0</v>
      </c>
      <c r="L2942" s="6" t="str">
        <f>IF(Table1[[#This Row],[Column2]]=0, Table1[[#This Row],[Column1]], Table1[[#This Row],[Column2]]*1000)</f>
        <v>None</v>
      </c>
      <c r="M2942" s="6" t="str">
        <f>IFERROR(MID(Table1[[#This Row],[price]],SEARCH("¹",Table1[[#This Row],[price]])+1, 10), MID(Table1[[#This Row],[price]],SEARCH("Rs. ",Table1[[#This Row],[price]])+4, 10))</f>
        <v>1599</v>
      </c>
      <c r="N2942" s="6" t="str">
        <f>IF(ISNUMBER(SEARCH("Men", Table1[[#This Row],[name]])), "Men", "Women")</f>
        <v>Women</v>
      </c>
      <c r="O2942" s="6" t="str">
        <f>TRIM(RIGHT(SUBSTITUTE(Table1[[#This Row],[name]], " ", REPT(" ", 100)), 100))</f>
        <v>Dupatta</v>
      </c>
      <c r="P294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943" spans="1:16" ht="19.8" customHeight="1" x14ac:dyDescent="0.3">
      <c r="A2943" t="s">
        <v>1361</v>
      </c>
      <c r="B2943" t="s">
        <v>2755</v>
      </c>
      <c r="C2943" t="s">
        <v>2756</v>
      </c>
      <c r="D2943" t="s">
        <v>18</v>
      </c>
      <c r="E2943" s="1" t="s">
        <v>2757</v>
      </c>
      <c r="F2943" s="1" t="s">
        <v>70</v>
      </c>
      <c r="G2943" s="1" t="s">
        <v>2758</v>
      </c>
      <c r="H2943" t="s">
        <v>2759</v>
      </c>
      <c r="I2943" s="10" t="str">
        <f>IFERROR(LEFT(Table1[[#This Row],[ratingOld]],SEARCH("|", Table1[[#This Row],[ratingOld]])-2), AVERAGE(Table1[Ratings]))</f>
        <v>4.3</v>
      </c>
      <c r="J2943" s="1" t="str">
        <f>IF(Table1[[#This Row],[numBuyers]]&lt;&gt;"None",LEFT(Table1[[#This Row],[numBuyers]],SEARCH(" ",Table1[[#This Row],[numBuyers]])-1), "None")</f>
        <v>44</v>
      </c>
      <c r="K2943" s="1">
        <f>IFERROR(LEFT(Table1[[#This Row],[Column1]],SEARCH("k", Table1[[#This Row],[Column1]])-1), 0)</f>
        <v>0</v>
      </c>
      <c r="L2943" s="16" t="str">
        <f>IF(Table1[[#This Row],[Column2]]=0, Table1[[#This Row],[Column1]], Table1[[#This Row],[Column2]]*1000)</f>
        <v>44</v>
      </c>
      <c r="M2943" s="14" t="str">
        <f>IFERROR(MID(Table1[[#This Row],[price]],SEARCH("¹",Table1[[#This Row],[price]])+1, 10), MID(Table1[[#This Row],[price]],SEARCH("Rs. ",Table1[[#This Row],[price]])+4, 10))</f>
        <v>4799</v>
      </c>
      <c r="N2943" s="6" t="str">
        <f>IF(ISNUMBER(SEARCH("Men", Table1[[#This Row],[name]])), "Men", "Women")</f>
        <v>Women</v>
      </c>
      <c r="O2943" s="6"/>
      <c r="P2943" s="6"/>
    </row>
    <row r="2944" spans="1:16" ht="19.8" hidden="1" customHeight="1" x14ac:dyDescent="0.3">
      <c r="A2944" t="s">
        <v>140</v>
      </c>
      <c r="B2944" t="s">
        <v>10353</v>
      </c>
      <c r="C2944" t="s">
        <v>2989</v>
      </c>
      <c r="D2944" t="s">
        <v>2812</v>
      </c>
      <c r="E2944" s="1" t="s">
        <v>10354</v>
      </c>
      <c r="F2944" s="1" t="s">
        <v>10355</v>
      </c>
      <c r="G2944" t="s">
        <v>21</v>
      </c>
      <c r="H2944" t="s">
        <v>21</v>
      </c>
      <c r="I2944" s="1" t="str">
        <f ca="1">IFERROR(LEFT(Table1[[#This Row],[ratingOld]],SEARCH("|", Table1[[#This Row],[ratingOld]])-2), AVERAGE(Table1[Ratings]))</f>
        <v>4.4</v>
      </c>
      <c r="J2944" s="1" t="str">
        <f>IF(Table1[[#This Row],[numBuyers]]&lt;&gt;"None",LEFT(Table1[[#This Row],[numBuyers]],SEARCH(" ",Table1[[#This Row],[numBuyers]])-1), "None")</f>
        <v>None</v>
      </c>
      <c r="K2944" s="1">
        <f>IFERROR(LEFT(Table1[[#This Row],[Column1]],SEARCH("k", Table1[[#This Row],[Column1]])-1), 0)</f>
        <v>0</v>
      </c>
      <c r="L2944" s="6" t="str">
        <f>IF(Table1[[#This Row],[Column2]]=0, Table1[[#This Row],[Column1]], Table1[[#This Row],[Column2]]*1000)</f>
        <v>None</v>
      </c>
      <c r="M2944" s="6" t="str">
        <f>IFERROR(MID(Table1[[#This Row],[price]],SEARCH("¹",Table1[[#This Row],[price]])+1, 10), MID(Table1[[#This Row],[price]],SEARCH("Rs. ",Table1[[#This Row],[price]])+4, 10))</f>
        <v>494</v>
      </c>
      <c r="N2944" s="6" t="str">
        <f>IF(ISNUMBER(SEARCH("Men", Table1[[#This Row],[name]])), "Men", "Women")</f>
        <v>Women</v>
      </c>
      <c r="O2944" s="6" t="str">
        <f>TRIM(RIGHT(SUBSTITUTE(Table1[[#This Row],[name]], " ", REPT(" ", 100)), 100))</f>
        <v>Top</v>
      </c>
      <c r="P294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Yellow</v>
      </c>
    </row>
    <row r="2945" spans="1:16" ht="19.8" customHeight="1" x14ac:dyDescent="0.3">
      <c r="A2945" t="s">
        <v>6197</v>
      </c>
      <c r="B2945" t="s">
        <v>10356</v>
      </c>
      <c r="C2945" t="s">
        <v>1109</v>
      </c>
      <c r="D2945" t="s">
        <v>21</v>
      </c>
      <c r="E2945" s="1" t="s">
        <v>10357</v>
      </c>
      <c r="F2945" t="s">
        <v>3237</v>
      </c>
      <c r="G2945" s="1" t="s">
        <v>10358</v>
      </c>
      <c r="H2945" t="s">
        <v>3331</v>
      </c>
      <c r="I2945" s="10" t="str">
        <f>IFERROR(LEFT(Table1[[#This Row],[ratingOld]],SEARCH("|", Table1[[#This Row],[ratingOld]])-2), AVERAGE(Table1[Ratings]))</f>
        <v>4.5</v>
      </c>
      <c r="J2945" s="1" t="str">
        <f>IF(Table1[[#This Row],[numBuyers]]&lt;&gt;"None",LEFT(Table1[[#This Row],[numBuyers]],SEARCH(" ",Table1[[#This Row],[numBuyers]])-1), "None")</f>
        <v>64</v>
      </c>
      <c r="K2945" s="1">
        <f>IFERROR(LEFT(Table1[[#This Row],[Column1]],SEARCH("k", Table1[[#This Row],[Column1]])-1), 0)</f>
        <v>0</v>
      </c>
      <c r="L2945" s="16" t="str">
        <f>IF(Table1[[#This Row],[Column2]]=0, Table1[[#This Row],[Column1]], Table1[[#This Row],[Column2]]*1000)</f>
        <v>64</v>
      </c>
      <c r="M2945" s="14" t="str">
        <f>IFERROR(MID(Table1[[#This Row],[price]],SEARCH("¹",Table1[[#This Row],[price]])+1, 10), MID(Table1[[#This Row],[price]],SEARCH("Rs. ",Table1[[#This Row],[price]])+4, 10))</f>
        <v>1499</v>
      </c>
      <c r="N2945" s="6" t="str">
        <f>IF(ISNUMBER(SEARCH("Men", Table1[[#This Row],[name]])), "Men", "Women")</f>
        <v>Women</v>
      </c>
      <c r="O2945" s="6"/>
      <c r="P2945" s="6"/>
    </row>
    <row r="2946" spans="1:16" ht="19.8" customHeight="1" x14ac:dyDescent="0.3">
      <c r="A2946" t="s">
        <v>7922</v>
      </c>
      <c r="B2946" t="s">
        <v>10359</v>
      </c>
      <c r="C2946" t="s">
        <v>557</v>
      </c>
      <c r="D2946" t="s">
        <v>908</v>
      </c>
      <c r="E2946" s="1" t="s">
        <v>10360</v>
      </c>
      <c r="F2946" s="1" t="s">
        <v>7968</v>
      </c>
      <c r="G2946" s="1" t="s">
        <v>2875</v>
      </c>
      <c r="H2946" t="s">
        <v>78</v>
      </c>
      <c r="I2946" s="10" t="str">
        <f>IFERROR(LEFT(Table1[[#This Row],[ratingOld]],SEARCH("|", Table1[[#This Row],[ratingOld]])-2), AVERAGE(Table1[Ratings]))</f>
        <v>4.5</v>
      </c>
      <c r="J2946" s="1" t="str">
        <f>IF(Table1[[#This Row],[numBuyers]]&lt;&gt;"None",LEFT(Table1[[#This Row],[numBuyers]],SEARCH(" ",Table1[[#This Row],[numBuyers]])-1), "None")</f>
        <v>1.2k</v>
      </c>
      <c r="K2946" s="1" t="str">
        <f>IFERROR(LEFT(Table1[[#This Row],[Column1]],SEARCH("k", Table1[[#This Row],[Column1]])-1), 0)</f>
        <v>1.2</v>
      </c>
      <c r="L2946" s="16">
        <f>IF(Table1[[#This Row],[Column2]]=0, Table1[[#This Row],[Column1]], Table1[[#This Row],[Column2]]*1000)</f>
        <v>1200</v>
      </c>
      <c r="M2946" s="14" t="str">
        <f>IFERROR(MID(Table1[[#This Row],[price]],SEARCH("¹",Table1[[#This Row],[price]])+1, 10), MID(Table1[[#This Row],[price]],SEARCH("Rs. ",Table1[[#This Row],[price]])+4, 10))</f>
        <v>1679</v>
      </c>
      <c r="N2946" s="6" t="str">
        <f>IF(ISNUMBER(SEARCH("Men", Table1[[#This Row],[name]])), "Men", "Women")</f>
        <v>Men</v>
      </c>
      <c r="O2946" s="6"/>
      <c r="P2946" s="6"/>
    </row>
    <row r="2947" spans="1:16" ht="19.8" customHeight="1" x14ac:dyDescent="0.3">
      <c r="A2947" t="s">
        <v>8883</v>
      </c>
      <c r="B2947" t="s">
        <v>10361</v>
      </c>
      <c r="C2947" t="s">
        <v>234</v>
      </c>
      <c r="D2947" t="s">
        <v>235</v>
      </c>
      <c r="E2947" s="1" t="s">
        <v>10362</v>
      </c>
      <c r="F2947" t="s">
        <v>8887</v>
      </c>
      <c r="G2947" s="1" t="s">
        <v>153</v>
      </c>
      <c r="H2947" t="s">
        <v>154</v>
      </c>
      <c r="I2947" s="10" t="str">
        <f>IFERROR(LEFT(Table1[[#This Row],[ratingOld]],SEARCH("|", Table1[[#This Row],[ratingOld]])-2), AVERAGE(Table1[Ratings]))</f>
        <v>4.4</v>
      </c>
      <c r="J2947" s="1" t="str">
        <f>IF(Table1[[#This Row],[numBuyers]]&lt;&gt;"None",LEFT(Table1[[#This Row],[numBuyers]],SEARCH(" ",Table1[[#This Row],[numBuyers]])-1), "None")</f>
        <v>1.6k</v>
      </c>
      <c r="K2947" s="1" t="str">
        <f>IFERROR(LEFT(Table1[[#This Row],[Column1]],SEARCH("k", Table1[[#This Row],[Column1]])-1), 0)</f>
        <v>1.6</v>
      </c>
      <c r="L2947" s="16">
        <f>IF(Table1[[#This Row],[Column2]]=0, Table1[[#This Row],[Column1]], Table1[[#This Row],[Column2]]*1000)</f>
        <v>1600</v>
      </c>
      <c r="M2947" s="14" t="str">
        <f>IFERROR(MID(Table1[[#This Row],[price]],SEARCH("¹",Table1[[#This Row],[price]])+1, 10), MID(Table1[[#This Row],[price]],SEARCH("Rs. ",Table1[[#This Row],[price]])+4, 10))</f>
        <v>594</v>
      </c>
      <c r="N2947" s="6" t="str">
        <f>IF(ISNUMBER(SEARCH("Men", Table1[[#This Row],[name]])), "Men", "Women")</f>
        <v>Men</v>
      </c>
      <c r="O2947" s="6"/>
      <c r="P2947" s="6"/>
    </row>
    <row r="2948" spans="1:16" ht="19.8" customHeight="1" x14ac:dyDescent="0.3">
      <c r="A2948" t="s">
        <v>998</v>
      </c>
      <c r="B2948" t="s">
        <v>10363</v>
      </c>
      <c r="C2948" t="s">
        <v>2952</v>
      </c>
      <c r="D2948" t="s">
        <v>21</v>
      </c>
      <c r="E2948" s="1" t="s">
        <v>10364</v>
      </c>
      <c r="F2948" s="1" t="s">
        <v>5467</v>
      </c>
      <c r="G2948" s="1" t="s">
        <v>9556</v>
      </c>
      <c r="H2948" t="s">
        <v>420</v>
      </c>
      <c r="I2948" s="10" t="str">
        <f>IFERROR(LEFT(Table1[[#This Row],[ratingOld]],SEARCH("|", Table1[[#This Row],[ratingOld]])-2), AVERAGE(Table1[Ratings]))</f>
        <v>4.2</v>
      </c>
      <c r="J2948" s="1" t="str">
        <f>IF(Table1[[#This Row],[numBuyers]]&lt;&gt;"None",LEFT(Table1[[#This Row],[numBuyers]],SEARCH(" ",Table1[[#This Row],[numBuyers]])-1), "None")</f>
        <v>24</v>
      </c>
      <c r="K2948" s="1">
        <f>IFERROR(LEFT(Table1[[#This Row],[Column1]],SEARCH("k", Table1[[#This Row],[Column1]])-1), 0)</f>
        <v>0</v>
      </c>
      <c r="L2948" s="16" t="str">
        <f>IF(Table1[[#This Row],[Column2]]=0, Table1[[#This Row],[Column1]], Table1[[#This Row],[Column2]]*1000)</f>
        <v>24</v>
      </c>
      <c r="M2948" s="14" t="str">
        <f>IFERROR(MID(Table1[[#This Row],[price]],SEARCH("¹",Table1[[#This Row],[price]])+1, 10), MID(Table1[[#This Row],[price]],SEARCH("Rs. ",Table1[[#This Row],[price]])+4, 10))</f>
        <v>5495</v>
      </c>
      <c r="N2948" s="6" t="str">
        <f>IF(ISNUMBER(SEARCH("Men", Table1[[#This Row],[name]])), "Men", "Women")</f>
        <v>Men</v>
      </c>
      <c r="O2948" s="6"/>
      <c r="P2948" s="6"/>
    </row>
    <row r="2949" spans="1:16" ht="19.8" customHeight="1" x14ac:dyDescent="0.3">
      <c r="A2949" t="s">
        <v>8065</v>
      </c>
      <c r="B2949" t="s">
        <v>10365</v>
      </c>
      <c r="C2949" t="s">
        <v>3030</v>
      </c>
      <c r="D2949" t="s">
        <v>88</v>
      </c>
      <c r="E2949" s="1" t="s">
        <v>10366</v>
      </c>
      <c r="F2949" t="s">
        <v>3237</v>
      </c>
      <c r="G2949" s="1" t="s">
        <v>2204</v>
      </c>
      <c r="H2949" t="s">
        <v>2186</v>
      </c>
      <c r="I2949" s="10" t="str">
        <f>IFERROR(LEFT(Table1[[#This Row],[ratingOld]],SEARCH("|", Table1[[#This Row],[ratingOld]])-2), AVERAGE(Table1[Ratings]))</f>
        <v>4.4</v>
      </c>
      <c r="J2949" s="1" t="str">
        <f>IF(Table1[[#This Row],[numBuyers]]&lt;&gt;"None",LEFT(Table1[[#This Row],[numBuyers]],SEARCH(" ",Table1[[#This Row],[numBuyers]])-1), "None")</f>
        <v>36</v>
      </c>
      <c r="K2949" s="1">
        <f>IFERROR(LEFT(Table1[[#This Row],[Column1]],SEARCH("k", Table1[[#This Row],[Column1]])-1), 0)</f>
        <v>0</v>
      </c>
      <c r="L2949" s="16" t="str">
        <f>IF(Table1[[#This Row],[Column2]]=0, Table1[[#This Row],[Column1]], Table1[[#This Row],[Column2]]*1000)</f>
        <v>36</v>
      </c>
      <c r="M2949" s="14" t="str">
        <f>IFERROR(MID(Table1[[#This Row],[price]],SEARCH("¹",Table1[[#This Row],[price]])+1, 10), MID(Table1[[#This Row],[price]],SEARCH("Rs. ",Table1[[#This Row],[price]])+4, 10))</f>
        <v>359</v>
      </c>
      <c r="N2949" s="6" t="str">
        <f>IF(ISNUMBER(SEARCH("Men", Table1[[#This Row],[name]])), "Men", "Women")</f>
        <v>Women</v>
      </c>
      <c r="O2949" s="6"/>
      <c r="P2949" s="6"/>
    </row>
    <row r="2950" spans="1:16" ht="19.8" customHeight="1" x14ac:dyDescent="0.3">
      <c r="A2950" t="s">
        <v>2713</v>
      </c>
      <c r="B2950" t="s">
        <v>2714</v>
      </c>
      <c r="C2950" t="s">
        <v>1560</v>
      </c>
      <c r="D2950" t="s">
        <v>201</v>
      </c>
      <c r="E2950" t="s">
        <v>2715</v>
      </c>
      <c r="F2950" t="s">
        <v>21</v>
      </c>
      <c r="G2950" s="1" t="s">
        <v>2716</v>
      </c>
      <c r="H2950" t="s">
        <v>1209</v>
      </c>
      <c r="I2950" s="10" t="str">
        <f>IFERROR(LEFT(Table1[[#This Row],[ratingOld]],SEARCH("|", Table1[[#This Row],[ratingOld]])-2), AVERAGE(Table1[Ratings]))</f>
        <v>4.4</v>
      </c>
      <c r="J2950" s="1" t="str">
        <f>IF(Table1[[#This Row],[numBuyers]]&lt;&gt;"None",LEFT(Table1[[#This Row],[numBuyers]],SEARCH(" ",Table1[[#This Row],[numBuyers]])-1), "None")</f>
        <v>3.6k</v>
      </c>
      <c r="K2950" s="1" t="str">
        <f>IFERROR(LEFT(Table1[[#This Row],[Column1]],SEARCH("k", Table1[[#This Row],[Column1]])-1), 0)</f>
        <v>3.6</v>
      </c>
      <c r="L2950" s="16">
        <f>IF(Table1[[#This Row],[Column2]]=0, Table1[[#This Row],[Column1]], Table1[[#This Row],[Column2]]*1000)</f>
        <v>3600</v>
      </c>
      <c r="M2950" s="14" t="str">
        <f>IFERROR(MID(Table1[[#This Row],[price]],SEARCH("¹",Table1[[#This Row],[price]])+1, 10), MID(Table1[[#This Row],[price]],SEARCH("Rs. ",Table1[[#This Row],[price]])+4, 10))</f>
        <v>419</v>
      </c>
      <c r="N2950" s="6" t="str">
        <f>IF(ISNUMBER(SEARCH("Men", Table1[[#This Row],[name]])), "Men", "Women")</f>
        <v>Women</v>
      </c>
      <c r="O2950" s="6"/>
      <c r="P2950" s="6"/>
    </row>
    <row r="2951" spans="1:16" ht="19.8" customHeight="1" x14ac:dyDescent="0.3">
      <c r="A2951" t="s">
        <v>8071</v>
      </c>
      <c r="B2951" t="s">
        <v>10367</v>
      </c>
      <c r="C2951" t="s">
        <v>8417</v>
      </c>
      <c r="D2951" t="s">
        <v>1705</v>
      </c>
      <c r="E2951" t="s">
        <v>10368</v>
      </c>
      <c r="F2951" t="s">
        <v>8827</v>
      </c>
      <c r="G2951" s="1" t="s">
        <v>10369</v>
      </c>
      <c r="H2951" t="s">
        <v>10370</v>
      </c>
      <c r="I2951" s="10" t="str">
        <f>IFERROR(LEFT(Table1[[#This Row],[ratingOld]],SEARCH("|", Table1[[#This Row],[ratingOld]])-2), AVERAGE(Table1[Ratings]))</f>
        <v>4.1</v>
      </c>
      <c r="J2951" s="1" t="str">
        <f>IF(Table1[[#This Row],[numBuyers]]&lt;&gt;"None",LEFT(Table1[[#This Row],[numBuyers]],SEARCH(" ",Table1[[#This Row],[numBuyers]])-1), "None")</f>
        <v>757</v>
      </c>
      <c r="K2951" s="1">
        <f>IFERROR(LEFT(Table1[[#This Row],[Column1]],SEARCH("k", Table1[[#This Row],[Column1]])-1), 0)</f>
        <v>0</v>
      </c>
      <c r="L2951" s="16" t="str">
        <f>IF(Table1[[#This Row],[Column2]]=0, Table1[[#This Row],[Column1]], Table1[[#This Row],[Column2]]*1000)</f>
        <v>757</v>
      </c>
      <c r="M2951" s="14" t="str">
        <f>IFERROR(MID(Table1[[#This Row],[price]],SEARCH("¹",Table1[[#This Row],[price]])+1, 10), MID(Table1[[#This Row],[price]],SEARCH("Rs. ",Table1[[#This Row],[price]])+4, 10))</f>
        <v>813</v>
      </c>
      <c r="N2951" s="6" t="str">
        <f>IF(ISNUMBER(SEARCH("Men", Table1[[#This Row],[name]])), "Men", "Women")</f>
        <v>Men</v>
      </c>
      <c r="O2951" s="6"/>
      <c r="P2951" s="6"/>
    </row>
    <row r="2952" spans="1:16" ht="19.8" customHeight="1" x14ac:dyDescent="0.3">
      <c r="A2952" t="s">
        <v>133</v>
      </c>
      <c r="B2952" t="s">
        <v>10371</v>
      </c>
      <c r="C2952" t="s">
        <v>2811</v>
      </c>
      <c r="D2952" t="s">
        <v>306</v>
      </c>
      <c r="E2952" s="1" t="s">
        <v>10372</v>
      </c>
      <c r="F2952" s="1" t="s">
        <v>9604</v>
      </c>
      <c r="G2952" s="1" t="s">
        <v>10373</v>
      </c>
      <c r="H2952" t="s">
        <v>7243</v>
      </c>
      <c r="I2952" s="10" t="str">
        <f>IFERROR(LEFT(Table1[[#This Row],[ratingOld]],SEARCH("|", Table1[[#This Row],[ratingOld]])-2), AVERAGE(Table1[Ratings]))</f>
        <v>4</v>
      </c>
      <c r="J2952" s="1" t="str">
        <f>IF(Table1[[#This Row],[numBuyers]]&lt;&gt;"None",LEFT(Table1[[#This Row],[numBuyers]],SEARCH(" ",Table1[[#This Row],[numBuyers]])-1), "None")</f>
        <v>69</v>
      </c>
      <c r="K2952" s="1">
        <f>IFERROR(LEFT(Table1[[#This Row],[Column1]],SEARCH("k", Table1[[#This Row],[Column1]])-1), 0)</f>
        <v>0</v>
      </c>
      <c r="L2952" s="16" t="str">
        <f>IF(Table1[[#This Row],[Column2]]=0, Table1[[#This Row],[Column1]], Table1[[#This Row],[Column2]]*1000)</f>
        <v>69</v>
      </c>
      <c r="M2952" s="14" t="str">
        <f>IFERROR(MID(Table1[[#This Row],[price]],SEARCH("¹",Table1[[#This Row],[price]])+1, 10), MID(Table1[[#This Row],[price]],SEARCH("Rs. ",Table1[[#This Row],[price]])+4, 10))</f>
        <v>428</v>
      </c>
      <c r="N2952" s="6" t="str">
        <f>IF(ISNUMBER(SEARCH("Men", Table1[[#This Row],[name]])), "Men", "Women")</f>
        <v>Women</v>
      </c>
      <c r="O2952" s="6"/>
      <c r="P2952" s="6"/>
    </row>
    <row r="2953" spans="1:16" ht="19.8" customHeight="1" x14ac:dyDescent="0.3">
      <c r="A2953" t="s">
        <v>127</v>
      </c>
      <c r="B2953" t="s">
        <v>10374</v>
      </c>
      <c r="C2953" t="s">
        <v>837</v>
      </c>
      <c r="D2953" t="s">
        <v>201</v>
      </c>
      <c r="E2953" s="1" t="s">
        <v>10375</v>
      </c>
      <c r="F2953" s="1" t="s">
        <v>70</v>
      </c>
      <c r="G2953" s="1" t="s">
        <v>10376</v>
      </c>
      <c r="H2953" t="s">
        <v>10377</v>
      </c>
      <c r="I2953" s="10" t="str">
        <f>IFERROR(LEFT(Table1[[#This Row],[ratingOld]],SEARCH("|", Table1[[#This Row],[ratingOld]])-2), AVERAGE(Table1[Ratings]))</f>
        <v>4.4</v>
      </c>
      <c r="J2953" s="1" t="str">
        <f>IF(Table1[[#This Row],[numBuyers]]&lt;&gt;"None",LEFT(Table1[[#This Row],[numBuyers]],SEARCH(" ",Table1[[#This Row],[numBuyers]])-1), "None")</f>
        <v>965</v>
      </c>
      <c r="K2953" s="1">
        <f>IFERROR(LEFT(Table1[[#This Row],[Column1]],SEARCH("k", Table1[[#This Row],[Column1]])-1), 0)</f>
        <v>0</v>
      </c>
      <c r="L2953" s="16" t="str">
        <f>IF(Table1[[#This Row],[Column2]]=0, Table1[[#This Row],[Column1]], Table1[[#This Row],[Column2]]*1000)</f>
        <v>965</v>
      </c>
      <c r="M2953" s="14" t="str">
        <f>IFERROR(MID(Table1[[#This Row],[price]],SEARCH("¹",Table1[[#This Row],[price]])+1, 10), MID(Table1[[#This Row],[price]],SEARCH("Rs. ",Table1[[#This Row],[price]])+4, 10))</f>
        <v>2799</v>
      </c>
      <c r="N2953" s="6" t="str">
        <f>IF(ISNUMBER(SEARCH("Men", Table1[[#This Row],[name]])), "Men", "Women")</f>
        <v>Men</v>
      </c>
      <c r="O2953" s="6"/>
      <c r="P2953" s="6"/>
    </row>
    <row r="2954" spans="1:16" ht="19.8" customHeight="1" x14ac:dyDescent="0.3">
      <c r="A2954" t="s">
        <v>3201</v>
      </c>
      <c r="B2954" t="s">
        <v>10378</v>
      </c>
      <c r="C2954" t="s">
        <v>8684</v>
      </c>
      <c r="D2954" t="s">
        <v>1705</v>
      </c>
      <c r="E2954" s="1" t="s">
        <v>10379</v>
      </c>
      <c r="F2954" t="s">
        <v>21</v>
      </c>
      <c r="G2954" s="1" t="s">
        <v>10380</v>
      </c>
      <c r="H2954" t="s">
        <v>7921</v>
      </c>
      <c r="I2954" s="10" t="str">
        <f>IFERROR(LEFT(Table1[[#This Row],[ratingOld]],SEARCH("|", Table1[[#This Row],[ratingOld]])-2), AVERAGE(Table1[Ratings]))</f>
        <v>4</v>
      </c>
      <c r="J2954" s="1" t="str">
        <f>IF(Table1[[#This Row],[numBuyers]]&lt;&gt;"None",LEFT(Table1[[#This Row],[numBuyers]],SEARCH(" ",Table1[[#This Row],[numBuyers]])-1), "None")</f>
        <v>13.6k</v>
      </c>
      <c r="K2954" s="1" t="str">
        <f>IFERROR(LEFT(Table1[[#This Row],[Column1]],SEARCH("k", Table1[[#This Row],[Column1]])-1), 0)</f>
        <v>13.6</v>
      </c>
      <c r="L2954" s="16">
        <f>IF(Table1[[#This Row],[Column2]]=0, Table1[[#This Row],[Column1]], Table1[[#This Row],[Column2]]*1000)</f>
        <v>13600</v>
      </c>
      <c r="M2954" s="14" t="str">
        <f>IFERROR(MID(Table1[[#This Row],[price]],SEARCH("¹",Table1[[#This Row],[price]])+1, 10), MID(Table1[[#This Row],[price]],SEARCH("Rs. ",Table1[[#This Row],[price]])+4, 10))</f>
        <v>665</v>
      </c>
      <c r="N2954" s="6" t="str">
        <f>IF(ISNUMBER(SEARCH("Men", Table1[[#This Row],[name]])), "Men", "Women")</f>
        <v>Women</v>
      </c>
      <c r="O2954" s="6"/>
      <c r="P2954" s="6"/>
    </row>
    <row r="2955" spans="1:16" ht="19.8" customHeight="1" x14ac:dyDescent="0.3">
      <c r="A2955" t="s">
        <v>7809</v>
      </c>
      <c r="B2955" t="s">
        <v>10381</v>
      </c>
      <c r="C2955" t="s">
        <v>17</v>
      </c>
      <c r="D2955" t="s">
        <v>459</v>
      </c>
      <c r="E2955" s="1" t="s">
        <v>10382</v>
      </c>
      <c r="F2955" t="s">
        <v>3237</v>
      </c>
      <c r="G2955" s="1" t="s">
        <v>94</v>
      </c>
      <c r="H2955" t="s">
        <v>95</v>
      </c>
      <c r="I2955" s="10" t="str">
        <f>IFERROR(LEFT(Table1[[#This Row],[ratingOld]],SEARCH("|", Table1[[#This Row],[ratingOld]])-2), AVERAGE(Table1[Ratings]))</f>
        <v>4.2</v>
      </c>
      <c r="J2955" s="1" t="str">
        <f>IF(Table1[[#This Row],[numBuyers]]&lt;&gt;"None",LEFT(Table1[[#This Row],[numBuyers]],SEARCH(" ",Table1[[#This Row],[numBuyers]])-1), "None")</f>
        <v>3.8k</v>
      </c>
      <c r="K2955" s="1" t="str">
        <f>IFERROR(LEFT(Table1[[#This Row],[Column1]],SEARCH("k", Table1[[#This Row],[Column1]])-1), 0)</f>
        <v>3.8</v>
      </c>
      <c r="L2955" s="16">
        <f>IF(Table1[[#This Row],[Column2]]=0, Table1[[#This Row],[Column1]], Table1[[#This Row],[Column2]]*1000)</f>
        <v>3800</v>
      </c>
      <c r="M2955" s="14" t="str">
        <f>IFERROR(MID(Table1[[#This Row],[price]],SEARCH("¹",Table1[[#This Row],[price]])+1, 10), MID(Table1[[#This Row],[price]],SEARCH("Rs. ",Table1[[#This Row],[price]])+4, 10))</f>
        <v>599</v>
      </c>
      <c r="N2955" s="6" t="str">
        <f>IF(ISNUMBER(SEARCH("Men", Table1[[#This Row],[name]])), "Men", "Women")</f>
        <v>Men</v>
      </c>
      <c r="O2955" s="6"/>
      <c r="P2955" s="6"/>
    </row>
    <row r="2956" spans="1:16" ht="19.8" customHeight="1" x14ac:dyDescent="0.3">
      <c r="A2956" t="s">
        <v>8048</v>
      </c>
      <c r="B2956" t="s">
        <v>10383</v>
      </c>
      <c r="C2956" t="s">
        <v>932</v>
      </c>
      <c r="D2956" t="s">
        <v>300</v>
      </c>
      <c r="E2956" s="1" t="s">
        <v>10384</v>
      </c>
      <c r="F2956" t="s">
        <v>7930</v>
      </c>
      <c r="G2956" s="1" t="s">
        <v>8401</v>
      </c>
      <c r="H2956" t="s">
        <v>147</v>
      </c>
      <c r="I2956" s="10" t="str">
        <f>IFERROR(LEFT(Table1[[#This Row],[ratingOld]],SEARCH("|", Table1[[#This Row],[ratingOld]])-2), AVERAGE(Table1[Ratings]))</f>
        <v>4.5</v>
      </c>
      <c r="J2956" s="1" t="str">
        <f>IF(Table1[[#This Row],[numBuyers]]&lt;&gt;"None",LEFT(Table1[[#This Row],[numBuyers]],SEARCH(" ",Table1[[#This Row],[numBuyers]])-1), "None")</f>
        <v>4.7k</v>
      </c>
      <c r="K2956" s="1" t="str">
        <f>IFERROR(LEFT(Table1[[#This Row],[Column1]],SEARCH("k", Table1[[#This Row],[Column1]])-1), 0)</f>
        <v>4.7</v>
      </c>
      <c r="L2956" s="16">
        <f>IF(Table1[[#This Row],[Column2]]=0, Table1[[#This Row],[Column1]], Table1[[#This Row],[Column2]]*1000)</f>
        <v>4700</v>
      </c>
      <c r="M2956" s="14" t="str">
        <f>IFERROR(MID(Table1[[#This Row],[price]],SEARCH("¹",Table1[[#This Row],[price]])+1, 10), MID(Table1[[#This Row],[price]],SEARCH("Rs. ",Table1[[#This Row],[price]])+4, 10))</f>
        <v>759</v>
      </c>
      <c r="N2956" s="6" t="str">
        <f>IF(ISNUMBER(SEARCH("Men", Table1[[#This Row],[name]])), "Men", "Women")</f>
        <v>Women</v>
      </c>
      <c r="O2956" s="6"/>
      <c r="P2956" s="6"/>
    </row>
    <row r="2957" spans="1:16" ht="19.8" hidden="1" customHeight="1" x14ac:dyDescent="0.3">
      <c r="A2957" t="s">
        <v>8696</v>
      </c>
      <c r="B2957" t="s">
        <v>10385</v>
      </c>
      <c r="C2957" t="s">
        <v>8947</v>
      </c>
      <c r="D2957" t="s">
        <v>21</v>
      </c>
      <c r="E2957" s="1" t="s">
        <v>10386</v>
      </c>
      <c r="F2957" t="s">
        <v>3237</v>
      </c>
      <c r="G2957" t="s">
        <v>21</v>
      </c>
      <c r="H2957" t="s">
        <v>21</v>
      </c>
      <c r="I2957" s="1" t="str">
        <f ca="1">IFERROR(LEFT(Table1[[#This Row],[ratingOld]],SEARCH("|", Table1[[#This Row],[ratingOld]])-2), AVERAGE(Table1[Ratings]))</f>
        <v>4.4</v>
      </c>
      <c r="J2957" s="1" t="str">
        <f>IF(Table1[[#This Row],[numBuyers]]&lt;&gt;"None",LEFT(Table1[[#This Row],[numBuyers]],SEARCH(" ",Table1[[#This Row],[numBuyers]])-1), "None")</f>
        <v>None</v>
      </c>
      <c r="K2957" s="1">
        <f>IFERROR(LEFT(Table1[[#This Row],[Column1]],SEARCH("k", Table1[[#This Row],[Column1]])-1), 0)</f>
        <v>0</v>
      </c>
      <c r="L2957" s="6" t="str">
        <f>IF(Table1[[#This Row],[Column2]]=0, Table1[[#This Row],[Column1]], Table1[[#This Row],[Column2]]*1000)</f>
        <v>None</v>
      </c>
      <c r="M2957" s="6" t="str">
        <f>IFERROR(MID(Table1[[#This Row],[price]],SEARCH("¹",Table1[[#This Row],[price]])+1, 10), MID(Table1[[#This Row],[price]],SEARCH("Rs. ",Table1[[#This Row],[price]])+4, 10))</f>
        <v>834</v>
      </c>
      <c r="N2957" s="6" t="str">
        <f>IF(ISNUMBER(SEARCH("Men", Table1[[#This Row],[name]])), "Men", "Women")</f>
        <v>Women</v>
      </c>
      <c r="O2957" s="6" t="str">
        <f>TRIM(RIGHT(SUBSTITUTE(Table1[[#This Row],[name]], " ", REPT(" ", 100)), 100))</f>
        <v>Dress</v>
      </c>
      <c r="P295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2958" spans="1:16" ht="19.8" customHeight="1" x14ac:dyDescent="0.3">
      <c r="A2958" t="s">
        <v>1921</v>
      </c>
      <c r="B2958" t="s">
        <v>10387</v>
      </c>
      <c r="C2958" t="s">
        <v>6085</v>
      </c>
      <c r="D2958" t="s">
        <v>360</v>
      </c>
      <c r="E2958" s="1" t="s">
        <v>10388</v>
      </c>
      <c r="F2958" s="1" t="s">
        <v>9934</v>
      </c>
      <c r="G2958" s="1" t="s">
        <v>9987</v>
      </c>
      <c r="H2958" t="s">
        <v>2361</v>
      </c>
      <c r="I2958" s="10" t="str">
        <f>IFERROR(LEFT(Table1[[#This Row],[ratingOld]],SEARCH("|", Table1[[#This Row],[ratingOld]])-2), AVERAGE(Table1[Ratings]))</f>
        <v>4.5</v>
      </c>
      <c r="J2958" s="1" t="str">
        <f>IF(Table1[[#This Row],[numBuyers]]&lt;&gt;"None",LEFT(Table1[[#This Row],[numBuyers]],SEARCH(" ",Table1[[#This Row],[numBuyers]])-1), "None")</f>
        <v>7.2k</v>
      </c>
      <c r="K2958" s="1" t="str">
        <f>IFERROR(LEFT(Table1[[#This Row],[Column1]],SEARCH("k", Table1[[#This Row],[Column1]])-1), 0)</f>
        <v>7.2</v>
      </c>
      <c r="L2958" s="16">
        <f>IF(Table1[[#This Row],[Column2]]=0, Table1[[#This Row],[Column1]], Table1[[#This Row],[Column2]]*1000)</f>
        <v>7200</v>
      </c>
      <c r="M2958" s="14" t="str">
        <f>IFERROR(MID(Table1[[#This Row],[price]],SEARCH("¹",Table1[[#This Row],[price]])+1, 10), MID(Table1[[#This Row],[price]],SEARCH("Rs. ",Table1[[#This Row],[price]])+4, 10))</f>
        <v>491</v>
      </c>
      <c r="N2958" s="6" t="str">
        <f>IF(ISNUMBER(SEARCH("Men", Table1[[#This Row],[name]])), "Men", "Women")</f>
        <v>Men</v>
      </c>
      <c r="O2958" s="6"/>
      <c r="P2958" s="6"/>
    </row>
    <row r="2959" spans="1:16" ht="19.8" customHeight="1" x14ac:dyDescent="0.3">
      <c r="A2959" t="s">
        <v>320</v>
      </c>
      <c r="B2959" t="s">
        <v>10389</v>
      </c>
      <c r="C2959" t="s">
        <v>73</v>
      </c>
      <c r="D2959" t="s">
        <v>74</v>
      </c>
      <c r="E2959" s="1" t="s">
        <v>10390</v>
      </c>
      <c r="F2959" t="s">
        <v>21</v>
      </c>
      <c r="G2959" s="1" t="s">
        <v>8986</v>
      </c>
      <c r="H2959" t="s">
        <v>514</v>
      </c>
      <c r="I2959" s="10" t="str">
        <f>IFERROR(LEFT(Table1[[#This Row],[ratingOld]],SEARCH("|", Table1[[#This Row],[ratingOld]])-2), AVERAGE(Table1[Ratings]))</f>
        <v>4.3</v>
      </c>
      <c r="J2959" s="1" t="str">
        <f>IF(Table1[[#This Row],[numBuyers]]&lt;&gt;"None",LEFT(Table1[[#This Row],[numBuyers]],SEARCH(" ",Table1[[#This Row],[numBuyers]])-1), "None")</f>
        <v>2.5k</v>
      </c>
      <c r="K2959" s="1" t="str">
        <f>IFERROR(LEFT(Table1[[#This Row],[Column1]],SEARCH("k", Table1[[#This Row],[Column1]])-1), 0)</f>
        <v>2.5</v>
      </c>
      <c r="L2959" s="16">
        <f>IF(Table1[[#This Row],[Column2]]=0, Table1[[#This Row],[Column1]], Table1[[#This Row],[Column2]]*1000)</f>
        <v>2500</v>
      </c>
      <c r="M2959" s="14" t="str">
        <f>IFERROR(MID(Table1[[#This Row],[price]],SEARCH("¹",Table1[[#This Row],[price]])+1, 10), MID(Table1[[#This Row],[price]],SEARCH("Rs. ",Table1[[#This Row],[price]])+4, 10))</f>
        <v>681</v>
      </c>
      <c r="N2959" s="6" t="str">
        <f>IF(ISNUMBER(SEARCH("Men", Table1[[#This Row],[name]])), "Men", "Women")</f>
        <v>Women</v>
      </c>
      <c r="O2959" s="6"/>
      <c r="P2959" s="6"/>
    </row>
    <row r="2960" spans="1:16" ht="19.8" customHeight="1" x14ac:dyDescent="0.3">
      <c r="A2960" t="s">
        <v>8534</v>
      </c>
      <c r="B2960" t="s">
        <v>10391</v>
      </c>
      <c r="C2960" t="s">
        <v>877</v>
      </c>
      <c r="D2960" t="s">
        <v>235</v>
      </c>
      <c r="E2960" s="1" t="s">
        <v>10392</v>
      </c>
      <c r="F2960" t="s">
        <v>3237</v>
      </c>
      <c r="G2960" s="1" t="s">
        <v>10393</v>
      </c>
      <c r="H2960" t="s">
        <v>10394</v>
      </c>
      <c r="I2960" s="10" t="str">
        <f>IFERROR(LEFT(Table1[[#This Row],[ratingOld]],SEARCH("|", Table1[[#This Row],[ratingOld]])-2), AVERAGE(Table1[Ratings]))</f>
        <v>4.3</v>
      </c>
      <c r="J2960" s="1" t="str">
        <f>IF(Table1[[#This Row],[numBuyers]]&lt;&gt;"None",LEFT(Table1[[#This Row],[numBuyers]],SEARCH(" ",Table1[[#This Row],[numBuyers]])-1), "None")</f>
        <v>935</v>
      </c>
      <c r="K2960" s="1">
        <f>IFERROR(LEFT(Table1[[#This Row],[Column1]],SEARCH("k", Table1[[#This Row],[Column1]])-1), 0)</f>
        <v>0</v>
      </c>
      <c r="L2960" s="16" t="str">
        <f>IF(Table1[[#This Row],[Column2]]=0, Table1[[#This Row],[Column1]], Table1[[#This Row],[Column2]]*1000)</f>
        <v>935</v>
      </c>
      <c r="M2960" s="14" t="str">
        <f>IFERROR(MID(Table1[[#This Row],[price]],SEARCH("¹",Table1[[#This Row],[price]])+1, 10), MID(Table1[[#This Row],[price]],SEARCH("Rs. ",Table1[[#This Row],[price]])+4, 10))</f>
        <v>1049</v>
      </c>
      <c r="N2960" s="6" t="str">
        <f>IF(ISNUMBER(SEARCH("Men", Table1[[#This Row],[name]])), "Men", "Women")</f>
        <v>Men</v>
      </c>
      <c r="O2960" s="6"/>
      <c r="P2960" s="6"/>
    </row>
    <row r="2961" spans="1:16" ht="19.8" customHeight="1" x14ac:dyDescent="0.3">
      <c r="A2961" t="s">
        <v>7820</v>
      </c>
      <c r="B2961" t="s">
        <v>10395</v>
      </c>
      <c r="C2961" t="s">
        <v>2615</v>
      </c>
      <c r="D2961" t="s">
        <v>459</v>
      </c>
      <c r="E2961" s="1" t="s">
        <v>10396</v>
      </c>
      <c r="F2961" s="1" t="s">
        <v>8511</v>
      </c>
      <c r="G2961" s="1" t="s">
        <v>10397</v>
      </c>
      <c r="H2961" t="s">
        <v>3388</v>
      </c>
      <c r="I2961" s="10" t="str">
        <f>IFERROR(LEFT(Table1[[#This Row],[ratingOld]],SEARCH("|", Table1[[#This Row],[ratingOld]])-2), AVERAGE(Table1[Ratings]))</f>
        <v>4</v>
      </c>
      <c r="J2961" s="1" t="str">
        <f>IF(Table1[[#This Row],[numBuyers]]&lt;&gt;"None",LEFT(Table1[[#This Row],[numBuyers]],SEARCH(" ",Table1[[#This Row],[numBuyers]])-1), "None")</f>
        <v>51</v>
      </c>
      <c r="K2961" s="1">
        <f>IFERROR(LEFT(Table1[[#This Row],[Column1]],SEARCH("k", Table1[[#This Row],[Column1]])-1), 0)</f>
        <v>0</v>
      </c>
      <c r="L2961" s="16" t="str">
        <f>IF(Table1[[#This Row],[Column2]]=0, Table1[[#This Row],[Column1]], Table1[[#This Row],[Column2]]*1000)</f>
        <v>51</v>
      </c>
      <c r="M2961" s="14" t="str">
        <f>IFERROR(MID(Table1[[#This Row],[price]],SEARCH("¹",Table1[[#This Row],[price]])+1, 10), MID(Table1[[#This Row],[price]],SEARCH("Rs. ",Table1[[#This Row],[price]])+4, 10))</f>
        <v>879</v>
      </c>
      <c r="N2961" s="6" t="str">
        <f>IF(ISNUMBER(SEARCH("Men", Table1[[#This Row],[name]])), "Men", "Women")</f>
        <v>Men</v>
      </c>
      <c r="O2961" s="6"/>
      <c r="P2961" s="6"/>
    </row>
    <row r="2962" spans="1:16" ht="19.8" customHeight="1" x14ac:dyDescent="0.3">
      <c r="A2962" t="s">
        <v>691</v>
      </c>
      <c r="B2962" t="s">
        <v>2785</v>
      </c>
      <c r="C2962" t="s">
        <v>2786</v>
      </c>
      <c r="D2962" t="s">
        <v>254</v>
      </c>
      <c r="E2962" t="s">
        <v>2787</v>
      </c>
      <c r="F2962" t="s">
        <v>2788</v>
      </c>
      <c r="G2962" s="1" t="s">
        <v>2728</v>
      </c>
      <c r="H2962" t="s">
        <v>2649</v>
      </c>
      <c r="I2962" s="10" t="str">
        <f>IFERROR(LEFT(Table1[[#This Row],[ratingOld]],SEARCH("|", Table1[[#This Row],[ratingOld]])-2), AVERAGE(Table1[Ratings]))</f>
        <v>4.4</v>
      </c>
      <c r="J2962" s="1" t="str">
        <f>IF(Table1[[#This Row],[numBuyers]]&lt;&gt;"None",LEFT(Table1[[#This Row],[numBuyers]],SEARCH(" ",Table1[[#This Row],[numBuyers]])-1), "None")</f>
        <v>6.3k</v>
      </c>
      <c r="K2962" s="1" t="str">
        <f>IFERROR(LEFT(Table1[[#This Row],[Column1]],SEARCH("k", Table1[[#This Row],[Column1]])-1), 0)</f>
        <v>6.3</v>
      </c>
      <c r="L2962" s="16">
        <f>IF(Table1[[#This Row],[Column2]]=0, Table1[[#This Row],[Column1]], Table1[[#This Row],[Column2]]*1000)</f>
        <v>6300</v>
      </c>
      <c r="M2962" s="14" t="str">
        <f>IFERROR(MID(Table1[[#This Row],[price]],SEARCH("¹",Table1[[#This Row],[price]])+1, 10), MID(Table1[[#This Row],[price]],SEARCH("Rs. ",Table1[[#This Row],[price]])+4, 10))</f>
        <v>664</v>
      </c>
      <c r="N2962" s="6" t="str">
        <f>IF(ISNUMBER(SEARCH("Men", Table1[[#This Row],[name]])), "Men", "Women")</f>
        <v>Women</v>
      </c>
      <c r="O2962" s="6"/>
      <c r="P2962" s="6"/>
    </row>
    <row r="2963" spans="1:16" ht="19.8" customHeight="1" x14ac:dyDescent="0.3">
      <c r="A2963" t="s">
        <v>191</v>
      </c>
      <c r="B2963" t="s">
        <v>2789</v>
      </c>
      <c r="C2963" t="s">
        <v>193</v>
      </c>
      <c r="D2963" t="s">
        <v>194</v>
      </c>
      <c r="E2963" t="s">
        <v>26</v>
      </c>
      <c r="F2963" s="1" t="s">
        <v>2790</v>
      </c>
      <c r="G2963" s="1" t="s">
        <v>2791</v>
      </c>
      <c r="H2963" t="s">
        <v>1744</v>
      </c>
      <c r="I2963" s="10" t="str">
        <f>IFERROR(LEFT(Table1[[#This Row],[ratingOld]],SEARCH("|", Table1[[#This Row],[ratingOld]])-2), AVERAGE(Table1[Ratings]))</f>
        <v>4.8</v>
      </c>
      <c r="J2963" s="1" t="str">
        <f>IF(Table1[[#This Row],[numBuyers]]&lt;&gt;"None",LEFT(Table1[[#This Row],[numBuyers]],SEARCH(" ",Table1[[#This Row],[numBuyers]])-1), "None")</f>
        <v>13</v>
      </c>
      <c r="K2963" s="1">
        <f>IFERROR(LEFT(Table1[[#This Row],[Column1]],SEARCH("k", Table1[[#This Row],[Column1]])-1), 0)</f>
        <v>0</v>
      </c>
      <c r="L2963" s="16" t="str">
        <f>IF(Table1[[#This Row],[Column2]]=0, Table1[[#This Row],[Column1]], Table1[[#This Row],[Column2]]*1000)</f>
        <v>13</v>
      </c>
      <c r="M2963" s="14" t="str">
        <f>IFERROR(MID(Table1[[#This Row],[price]],SEARCH("¹",Table1[[#This Row],[price]])+1, 10), MID(Table1[[#This Row],[price]],SEARCH("Rs. ",Table1[[#This Row],[price]])+4, 10))</f>
        <v>33955</v>
      </c>
      <c r="N2963" s="6" t="str">
        <f>IF(ISNUMBER(SEARCH("Men", Table1[[#This Row],[name]])), "Men", "Women")</f>
        <v>Women</v>
      </c>
      <c r="O2963" s="6"/>
      <c r="P2963" s="6"/>
    </row>
    <row r="2964" spans="1:16" ht="19.8" customHeight="1" x14ac:dyDescent="0.3">
      <c r="A2964" t="s">
        <v>7922</v>
      </c>
      <c r="B2964" t="s">
        <v>10398</v>
      </c>
      <c r="C2964" t="s">
        <v>3452</v>
      </c>
      <c r="D2964" t="s">
        <v>235</v>
      </c>
      <c r="E2964" s="1" t="s">
        <v>10399</v>
      </c>
      <c r="F2964" t="s">
        <v>21</v>
      </c>
      <c r="G2964" s="1" t="s">
        <v>10400</v>
      </c>
      <c r="H2964" t="s">
        <v>326</v>
      </c>
      <c r="I2964" s="10" t="str">
        <f>IFERROR(LEFT(Table1[[#This Row],[ratingOld]],SEARCH("|", Table1[[#This Row],[ratingOld]])-2), AVERAGE(Table1[Ratings]))</f>
        <v>4.4</v>
      </c>
      <c r="J2964" s="1" t="str">
        <f>IF(Table1[[#This Row],[numBuyers]]&lt;&gt;"None",LEFT(Table1[[#This Row],[numBuyers]],SEARCH(" ",Table1[[#This Row],[numBuyers]])-1), "None")</f>
        <v>6.9k</v>
      </c>
      <c r="K2964" s="1" t="str">
        <f>IFERROR(LEFT(Table1[[#This Row],[Column1]],SEARCH("k", Table1[[#This Row],[Column1]])-1), 0)</f>
        <v>6.9</v>
      </c>
      <c r="L2964" s="16">
        <f>IF(Table1[[#This Row],[Column2]]=0, Table1[[#This Row],[Column1]], Table1[[#This Row],[Column2]]*1000)</f>
        <v>6900</v>
      </c>
      <c r="M2964" s="14" t="str">
        <f>IFERROR(MID(Table1[[#This Row],[price]],SEARCH("¹",Table1[[#This Row],[price]])+1, 10), MID(Table1[[#This Row],[price]],SEARCH("Rs. ",Table1[[#This Row],[price]])+4, 10))</f>
        <v>1329</v>
      </c>
      <c r="N2964" s="6" t="str">
        <f>IF(ISNUMBER(SEARCH("Men", Table1[[#This Row],[name]])), "Men", "Women")</f>
        <v>Women</v>
      </c>
      <c r="O2964" s="6"/>
      <c r="P2964" s="6"/>
    </row>
    <row r="2965" spans="1:16" ht="19.8" customHeight="1" x14ac:dyDescent="0.3">
      <c r="A2965" t="s">
        <v>7872</v>
      </c>
      <c r="B2965" t="s">
        <v>10401</v>
      </c>
      <c r="C2965" t="s">
        <v>8441</v>
      </c>
      <c r="D2965" t="s">
        <v>1684</v>
      </c>
      <c r="E2965" s="1" t="s">
        <v>10402</v>
      </c>
      <c r="F2965" s="1" t="s">
        <v>8569</v>
      </c>
      <c r="G2965" s="1" t="s">
        <v>10403</v>
      </c>
      <c r="H2965" t="s">
        <v>10404</v>
      </c>
      <c r="I2965" s="10" t="str">
        <f>IFERROR(LEFT(Table1[[#This Row],[ratingOld]],SEARCH("|", Table1[[#This Row],[ratingOld]])-2), AVERAGE(Table1[Ratings]))</f>
        <v>4.4</v>
      </c>
      <c r="J2965" s="1" t="str">
        <f>IF(Table1[[#This Row],[numBuyers]]&lt;&gt;"None",LEFT(Table1[[#This Row],[numBuyers]],SEARCH(" ",Table1[[#This Row],[numBuyers]])-1), "None")</f>
        <v>312</v>
      </c>
      <c r="K2965" s="1">
        <f>IFERROR(LEFT(Table1[[#This Row],[Column1]],SEARCH("k", Table1[[#This Row],[Column1]])-1), 0)</f>
        <v>0</v>
      </c>
      <c r="L2965" s="16" t="str">
        <f>IF(Table1[[#This Row],[Column2]]=0, Table1[[#This Row],[Column1]], Table1[[#This Row],[Column2]]*1000)</f>
        <v>312</v>
      </c>
      <c r="M2965" s="14" t="str">
        <f>IFERROR(MID(Table1[[#This Row],[price]],SEARCH("¹",Table1[[#This Row],[price]])+1, 10), MID(Table1[[#This Row],[price]],SEARCH("Rs. ",Table1[[#This Row],[price]])+4, 10))</f>
        <v>1151</v>
      </c>
      <c r="N2965" s="6" t="str">
        <f>IF(ISNUMBER(SEARCH("Men", Table1[[#This Row],[name]])), "Men", "Women")</f>
        <v>Women</v>
      </c>
      <c r="O2965" s="6"/>
      <c r="P2965" s="6"/>
    </row>
    <row r="2966" spans="1:16" ht="19.8" customHeight="1" x14ac:dyDescent="0.3">
      <c r="A2966" t="s">
        <v>7831</v>
      </c>
      <c r="B2966" t="s">
        <v>10405</v>
      </c>
      <c r="C2966" t="s">
        <v>10406</v>
      </c>
      <c r="D2966" t="s">
        <v>673</v>
      </c>
      <c r="E2966" s="1" t="s">
        <v>10407</v>
      </c>
      <c r="F2966" s="1" t="s">
        <v>10408</v>
      </c>
      <c r="G2966" s="1" t="s">
        <v>10409</v>
      </c>
      <c r="H2966" t="s">
        <v>1597</v>
      </c>
      <c r="I2966" s="10" t="str">
        <f>IFERROR(LEFT(Table1[[#This Row],[ratingOld]],SEARCH("|", Table1[[#This Row],[ratingOld]])-2), AVERAGE(Table1[Ratings]))</f>
        <v>4.2</v>
      </c>
      <c r="J2966" s="1" t="str">
        <f>IF(Table1[[#This Row],[numBuyers]]&lt;&gt;"None",LEFT(Table1[[#This Row],[numBuyers]],SEARCH(" ",Table1[[#This Row],[numBuyers]])-1), "None")</f>
        <v>479</v>
      </c>
      <c r="K2966" s="1">
        <f>IFERROR(LEFT(Table1[[#This Row],[Column1]],SEARCH("k", Table1[[#This Row],[Column1]])-1), 0)</f>
        <v>0</v>
      </c>
      <c r="L2966" s="16" t="str">
        <f>IF(Table1[[#This Row],[Column2]]=0, Table1[[#This Row],[Column1]], Table1[[#This Row],[Column2]]*1000)</f>
        <v>479</v>
      </c>
      <c r="M2966" s="14" t="str">
        <f>IFERROR(MID(Table1[[#This Row],[price]],SEARCH("¹",Table1[[#This Row],[price]])+1, 10), MID(Table1[[#This Row],[price]],SEARCH("Rs. ",Table1[[#This Row],[price]])+4, 10))</f>
        <v>1242</v>
      </c>
      <c r="N2966" s="6" t="str">
        <f>IF(ISNUMBER(SEARCH("Men", Table1[[#This Row],[name]])), "Men", "Women")</f>
        <v>Men</v>
      </c>
      <c r="O2966" s="6"/>
      <c r="P2966" s="6"/>
    </row>
    <row r="2967" spans="1:16" ht="19.8" customHeight="1" x14ac:dyDescent="0.3">
      <c r="A2967" t="s">
        <v>10410</v>
      </c>
      <c r="B2967" t="s">
        <v>10411</v>
      </c>
      <c r="C2967" t="s">
        <v>43</v>
      </c>
      <c r="D2967" t="s">
        <v>10412</v>
      </c>
      <c r="E2967" s="1" t="s">
        <v>10413</v>
      </c>
      <c r="F2967" t="s">
        <v>10414</v>
      </c>
      <c r="G2967" s="1" t="s">
        <v>10415</v>
      </c>
      <c r="H2967" t="s">
        <v>3667</v>
      </c>
      <c r="I2967" s="10" t="str">
        <f>IFERROR(LEFT(Table1[[#This Row],[ratingOld]],SEARCH("|", Table1[[#This Row],[ratingOld]])-2), AVERAGE(Table1[Ratings]))</f>
        <v>4.1</v>
      </c>
      <c r="J2967" s="1" t="str">
        <f>IF(Table1[[#This Row],[numBuyers]]&lt;&gt;"None",LEFT(Table1[[#This Row],[numBuyers]],SEARCH(" ",Table1[[#This Row],[numBuyers]])-1), "None")</f>
        <v>451</v>
      </c>
      <c r="K2967" s="1">
        <f>IFERROR(LEFT(Table1[[#This Row],[Column1]],SEARCH("k", Table1[[#This Row],[Column1]])-1), 0)</f>
        <v>0</v>
      </c>
      <c r="L2967" s="16" t="str">
        <f>IF(Table1[[#This Row],[Column2]]=0, Table1[[#This Row],[Column1]], Table1[[#This Row],[Column2]]*1000)</f>
        <v>451</v>
      </c>
      <c r="M2967" s="14" t="str">
        <f>IFERROR(MID(Table1[[#This Row],[price]],SEARCH("¹",Table1[[#This Row],[price]])+1, 10), MID(Table1[[#This Row],[price]],SEARCH("Rs. ",Table1[[#This Row],[price]])+4, 10))</f>
        <v>1299</v>
      </c>
      <c r="N2967" s="6" t="str">
        <f>IF(ISNUMBER(SEARCH("Men", Table1[[#This Row],[name]])), "Men", "Women")</f>
        <v>Women</v>
      </c>
      <c r="O2967" s="6"/>
      <c r="P2967" s="6"/>
    </row>
    <row r="2968" spans="1:16" ht="19.8" hidden="1" customHeight="1" x14ac:dyDescent="0.3">
      <c r="A2968" t="s">
        <v>8035</v>
      </c>
      <c r="B2968" t="s">
        <v>10416</v>
      </c>
      <c r="C2968" t="s">
        <v>768</v>
      </c>
      <c r="D2968" t="s">
        <v>277</v>
      </c>
      <c r="E2968" s="1" t="s">
        <v>10417</v>
      </c>
      <c r="F2968" t="s">
        <v>3237</v>
      </c>
      <c r="G2968" t="s">
        <v>21</v>
      </c>
      <c r="H2968" t="s">
        <v>21</v>
      </c>
      <c r="I2968" s="1" t="str">
        <f ca="1">IFERROR(LEFT(Table1[[#This Row],[ratingOld]],SEARCH("|", Table1[[#This Row],[ratingOld]])-2), AVERAGE(Table1[Ratings]))</f>
        <v>4.4</v>
      </c>
      <c r="J2968" s="1" t="str">
        <f>IF(Table1[[#This Row],[numBuyers]]&lt;&gt;"None",LEFT(Table1[[#This Row],[numBuyers]],SEARCH(" ",Table1[[#This Row],[numBuyers]])-1), "None")</f>
        <v>None</v>
      </c>
      <c r="K2968" s="1">
        <f>IFERROR(LEFT(Table1[[#This Row],[Column1]],SEARCH("k", Table1[[#This Row],[Column1]])-1), 0)</f>
        <v>0</v>
      </c>
      <c r="L2968" s="6" t="str">
        <f>IF(Table1[[#This Row],[Column2]]=0, Table1[[#This Row],[Column1]], Table1[[#This Row],[Column2]]*1000)</f>
        <v>None</v>
      </c>
      <c r="M2968" s="6" t="str">
        <f>IFERROR(MID(Table1[[#This Row],[price]],SEARCH("¹",Table1[[#This Row],[price]])+1, 10), MID(Table1[[#This Row],[price]],SEARCH("Rs. ",Table1[[#This Row],[price]])+4, 10))</f>
        <v>2099</v>
      </c>
      <c r="N2968" s="6" t="str">
        <f>IF(ISNUMBER(SEARCH("Men", Table1[[#This Row],[name]])), "Men", "Women")</f>
        <v>Men</v>
      </c>
      <c r="O2968" s="6" t="str">
        <f>TRIM(RIGHT(SUBSTITUTE(Table1[[#This Row],[name]], " ", REPT(" ", 100)), 100))</f>
        <v>Dupatta</v>
      </c>
      <c r="P296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Green</v>
      </c>
    </row>
    <row r="2969" spans="1:16" ht="19.8" customHeight="1" x14ac:dyDescent="0.3">
      <c r="A2969" t="s">
        <v>10418</v>
      </c>
      <c r="B2969" t="s">
        <v>10419</v>
      </c>
      <c r="C2969" t="s">
        <v>260</v>
      </c>
      <c r="D2969" t="s">
        <v>68</v>
      </c>
      <c r="E2969" s="1" t="s">
        <v>10420</v>
      </c>
      <c r="F2969" s="1" t="s">
        <v>10421</v>
      </c>
      <c r="G2969" s="1" t="s">
        <v>8205</v>
      </c>
      <c r="H2969" t="s">
        <v>2827</v>
      </c>
      <c r="I2969" s="10" t="str">
        <f>IFERROR(LEFT(Table1[[#This Row],[ratingOld]],SEARCH("|", Table1[[#This Row],[ratingOld]])-2), AVERAGE(Table1[Ratings]))</f>
        <v>3.8</v>
      </c>
      <c r="J2969" s="1" t="str">
        <f>IF(Table1[[#This Row],[numBuyers]]&lt;&gt;"None",LEFT(Table1[[#This Row],[numBuyers]],SEARCH(" ",Table1[[#This Row],[numBuyers]])-1), "None")</f>
        <v>39</v>
      </c>
      <c r="K2969" s="1">
        <f>IFERROR(LEFT(Table1[[#This Row],[Column1]],SEARCH("k", Table1[[#This Row],[Column1]])-1), 0)</f>
        <v>0</v>
      </c>
      <c r="L2969" s="16" t="str">
        <f>IF(Table1[[#This Row],[Column2]]=0, Table1[[#This Row],[Column1]], Table1[[#This Row],[Column2]]*1000)</f>
        <v>39</v>
      </c>
      <c r="M2969" s="14" t="str">
        <f>IFERROR(MID(Table1[[#This Row],[price]],SEARCH("¹",Table1[[#This Row],[price]])+1, 10), MID(Table1[[#This Row],[price]],SEARCH("Rs. ",Table1[[#This Row],[price]])+4, 10))</f>
        <v>1124</v>
      </c>
      <c r="N2969" s="6" t="str">
        <f>IF(ISNUMBER(SEARCH("Men", Table1[[#This Row],[name]])), "Men", "Women")</f>
        <v>Men</v>
      </c>
      <c r="O2969" s="6"/>
      <c r="P2969" s="6"/>
    </row>
    <row r="2970" spans="1:16" ht="19.8" customHeight="1" x14ac:dyDescent="0.3">
      <c r="A2970" t="s">
        <v>10422</v>
      </c>
      <c r="B2970" t="s">
        <v>10423</v>
      </c>
      <c r="C2970" t="s">
        <v>748</v>
      </c>
      <c r="D2970" t="s">
        <v>9061</v>
      </c>
      <c r="E2970" s="1" t="s">
        <v>10424</v>
      </c>
      <c r="F2970" s="1" t="s">
        <v>861</v>
      </c>
      <c r="G2970" s="1" t="s">
        <v>10425</v>
      </c>
      <c r="H2970" t="s">
        <v>1494</v>
      </c>
      <c r="I2970" s="10" t="str">
        <f>IFERROR(LEFT(Table1[[#This Row],[ratingOld]],SEARCH("|", Table1[[#This Row],[ratingOld]])-2), AVERAGE(Table1[Ratings]))</f>
        <v>4.1</v>
      </c>
      <c r="J2970" s="1" t="str">
        <f>IF(Table1[[#This Row],[numBuyers]]&lt;&gt;"None",LEFT(Table1[[#This Row],[numBuyers]],SEARCH(" ",Table1[[#This Row],[numBuyers]])-1), "None")</f>
        <v>90</v>
      </c>
      <c r="K2970" s="1">
        <f>IFERROR(LEFT(Table1[[#This Row],[Column1]],SEARCH("k", Table1[[#This Row],[Column1]])-1), 0)</f>
        <v>0</v>
      </c>
      <c r="L2970" s="16" t="str">
        <f>IF(Table1[[#This Row],[Column2]]=0, Table1[[#This Row],[Column1]], Table1[[#This Row],[Column2]]*1000)</f>
        <v>90</v>
      </c>
      <c r="M2970" s="14" t="str">
        <f>IFERROR(MID(Table1[[#This Row],[price]],SEARCH("¹",Table1[[#This Row],[price]])+1, 10), MID(Table1[[#This Row],[price]],SEARCH("Rs. ",Table1[[#This Row],[price]])+4, 10))</f>
        <v>579</v>
      </c>
      <c r="N2970" s="6" t="str">
        <f>IF(ISNUMBER(SEARCH("Men", Table1[[#This Row],[name]])), "Men", "Women")</f>
        <v>Men</v>
      </c>
      <c r="O2970" s="6"/>
      <c r="P2970" s="6"/>
    </row>
    <row r="2971" spans="1:16" ht="19.8" customHeight="1" x14ac:dyDescent="0.3">
      <c r="A2971" t="s">
        <v>7898</v>
      </c>
      <c r="B2971" t="s">
        <v>10426</v>
      </c>
      <c r="C2971" t="s">
        <v>4426</v>
      </c>
      <c r="D2971" t="s">
        <v>10427</v>
      </c>
      <c r="E2971" s="1" t="s">
        <v>10428</v>
      </c>
      <c r="F2971" t="s">
        <v>3237</v>
      </c>
      <c r="G2971" s="1" t="s">
        <v>6843</v>
      </c>
      <c r="H2971" t="s">
        <v>506</v>
      </c>
      <c r="I2971" s="10" t="str">
        <f>IFERROR(LEFT(Table1[[#This Row],[ratingOld]],SEARCH("|", Table1[[#This Row],[ratingOld]])-2), AVERAGE(Table1[Ratings]))</f>
        <v>4.2</v>
      </c>
      <c r="J2971" s="1" t="str">
        <f>IF(Table1[[#This Row],[numBuyers]]&lt;&gt;"None",LEFT(Table1[[#This Row],[numBuyers]],SEARCH(" ",Table1[[#This Row],[numBuyers]])-1), "None")</f>
        <v>2.9k</v>
      </c>
      <c r="K2971" s="1" t="str">
        <f>IFERROR(LEFT(Table1[[#This Row],[Column1]],SEARCH("k", Table1[[#This Row],[Column1]])-1), 0)</f>
        <v>2.9</v>
      </c>
      <c r="L2971" s="16">
        <f>IF(Table1[[#This Row],[Column2]]=0, Table1[[#This Row],[Column1]], Table1[[#This Row],[Column2]]*1000)</f>
        <v>2900</v>
      </c>
      <c r="M2971" s="14" t="str">
        <f>IFERROR(MID(Table1[[#This Row],[price]],SEARCH("¹",Table1[[#This Row],[price]])+1, 10), MID(Table1[[#This Row],[price]],SEARCH("Rs. ",Table1[[#This Row],[price]])+4, 10))</f>
        <v>729</v>
      </c>
      <c r="N2971" s="6" t="str">
        <f>IF(ISNUMBER(SEARCH("Men", Table1[[#This Row],[name]])), "Men", "Women")</f>
        <v>Women</v>
      </c>
      <c r="O2971" s="6"/>
      <c r="P2971" s="6"/>
    </row>
    <row r="2972" spans="1:16" ht="19.8" customHeight="1" x14ac:dyDescent="0.3">
      <c r="A2972" t="s">
        <v>616</v>
      </c>
      <c r="B2972" t="s">
        <v>2816</v>
      </c>
      <c r="C2972" t="s">
        <v>2817</v>
      </c>
      <c r="D2972" t="s">
        <v>2818</v>
      </c>
      <c r="E2972" s="1" t="s">
        <v>2819</v>
      </c>
      <c r="F2972" s="1" t="s">
        <v>2820</v>
      </c>
      <c r="G2972" s="1" t="s">
        <v>2821</v>
      </c>
      <c r="H2972" t="s">
        <v>2822</v>
      </c>
      <c r="I2972" s="10" t="str">
        <f>IFERROR(LEFT(Table1[[#This Row],[ratingOld]],SEARCH("|", Table1[[#This Row],[ratingOld]])-2), AVERAGE(Table1[Ratings]))</f>
        <v>4.2</v>
      </c>
      <c r="J2972" s="1" t="str">
        <f>IF(Table1[[#This Row],[numBuyers]]&lt;&gt;"None",LEFT(Table1[[#This Row],[numBuyers]],SEARCH(" ",Table1[[#This Row],[numBuyers]])-1), "None")</f>
        <v>216</v>
      </c>
      <c r="K2972" s="1">
        <f>IFERROR(LEFT(Table1[[#This Row],[Column1]],SEARCH("k", Table1[[#This Row],[Column1]])-1), 0)</f>
        <v>0</v>
      </c>
      <c r="L2972" s="16" t="str">
        <f>IF(Table1[[#This Row],[Column2]]=0, Table1[[#This Row],[Column1]], Table1[[#This Row],[Column2]]*1000)</f>
        <v>216</v>
      </c>
      <c r="M2972" s="14" t="str">
        <f>IFERROR(MID(Table1[[#This Row],[price]],SEARCH("¹",Table1[[#This Row],[price]])+1, 10), MID(Table1[[#This Row],[price]],SEARCH("Rs. ",Table1[[#This Row],[price]])+4, 10))</f>
        <v>3199</v>
      </c>
      <c r="N2972" s="6" t="str">
        <f>IF(ISNUMBER(SEARCH("Men", Table1[[#This Row],[name]])), "Men", "Women")</f>
        <v>Women</v>
      </c>
      <c r="O2972" s="6"/>
      <c r="P2972" s="6"/>
    </row>
    <row r="2973" spans="1:16" ht="19.8" customHeight="1" x14ac:dyDescent="0.3">
      <c r="A2973" t="s">
        <v>8311</v>
      </c>
      <c r="B2973" t="s">
        <v>10429</v>
      </c>
      <c r="C2973" t="s">
        <v>2615</v>
      </c>
      <c r="D2973" t="s">
        <v>215</v>
      </c>
      <c r="E2973" s="1" t="s">
        <v>10430</v>
      </c>
      <c r="F2973" t="s">
        <v>3237</v>
      </c>
      <c r="G2973" s="1" t="s">
        <v>771</v>
      </c>
      <c r="H2973" t="s">
        <v>772</v>
      </c>
      <c r="I2973" s="10" t="str">
        <f>IFERROR(LEFT(Table1[[#This Row],[ratingOld]],SEARCH("|", Table1[[#This Row],[ratingOld]])-2), AVERAGE(Table1[Ratings]))</f>
        <v>4.2</v>
      </c>
      <c r="J2973" s="1" t="str">
        <f>IF(Table1[[#This Row],[numBuyers]]&lt;&gt;"None",LEFT(Table1[[#This Row],[numBuyers]],SEARCH(" ",Table1[[#This Row],[numBuyers]])-1), "None")</f>
        <v>158</v>
      </c>
      <c r="K2973" s="1">
        <f>IFERROR(LEFT(Table1[[#This Row],[Column1]],SEARCH("k", Table1[[#This Row],[Column1]])-1), 0)</f>
        <v>0</v>
      </c>
      <c r="L2973" s="16" t="str">
        <f>IF(Table1[[#This Row],[Column2]]=0, Table1[[#This Row],[Column1]], Table1[[#This Row],[Column2]]*1000)</f>
        <v>158</v>
      </c>
      <c r="M2973" s="14" t="str">
        <f>IFERROR(MID(Table1[[#This Row],[price]],SEARCH("¹",Table1[[#This Row],[price]])+1, 10), MID(Table1[[#This Row],[price]],SEARCH("Rs. ",Table1[[#This Row],[price]])+4, 10))</f>
        <v>879</v>
      </c>
      <c r="N2973" s="6" t="str">
        <f>IF(ISNUMBER(SEARCH("Men", Table1[[#This Row],[name]])), "Men", "Women")</f>
        <v>Men</v>
      </c>
      <c r="O2973" s="6"/>
      <c r="P2973" s="6"/>
    </row>
    <row r="2974" spans="1:16" ht="19.8" hidden="1" customHeight="1" x14ac:dyDescent="0.3">
      <c r="A2974" t="s">
        <v>1857</v>
      </c>
      <c r="B2974" t="s">
        <v>9992</v>
      </c>
      <c r="C2974" t="s">
        <v>640</v>
      </c>
      <c r="D2974" t="s">
        <v>201</v>
      </c>
      <c r="E2974" s="1" t="s">
        <v>10431</v>
      </c>
      <c r="F2974" s="1" t="s">
        <v>70</v>
      </c>
      <c r="G2974" t="s">
        <v>21</v>
      </c>
      <c r="H2974" t="s">
        <v>21</v>
      </c>
      <c r="I2974" s="1" t="str">
        <f ca="1">IFERROR(LEFT(Table1[[#This Row],[ratingOld]],SEARCH("|", Table1[[#This Row],[ratingOld]])-2), AVERAGE(Table1[Ratings]))</f>
        <v>4.4</v>
      </c>
      <c r="J2974" s="1" t="str">
        <f>IF(Table1[[#This Row],[numBuyers]]&lt;&gt;"None",LEFT(Table1[[#This Row],[numBuyers]],SEARCH(" ",Table1[[#This Row],[numBuyers]])-1), "None")</f>
        <v>None</v>
      </c>
      <c r="K2974" s="1">
        <f>IFERROR(LEFT(Table1[[#This Row],[Column1]],SEARCH("k", Table1[[#This Row],[Column1]])-1), 0)</f>
        <v>0</v>
      </c>
      <c r="L2974" s="6" t="str">
        <f>IF(Table1[[#This Row],[Column2]]=0, Table1[[#This Row],[Column1]], Table1[[#This Row],[Column2]]*1000)</f>
        <v>None</v>
      </c>
      <c r="M2974" s="6" t="str">
        <f>IFERROR(MID(Table1[[#This Row],[price]],SEARCH("¹",Table1[[#This Row],[price]])+1, 10), MID(Table1[[#This Row],[price]],SEARCH("Rs. ",Table1[[#This Row],[price]])+4, 10))</f>
        <v>1749</v>
      </c>
      <c r="N2974" s="6" t="str">
        <f>IF(ISNUMBER(SEARCH("Men", Table1[[#This Row],[name]])), "Men", "Women")</f>
        <v>Men</v>
      </c>
      <c r="O2974" s="6" t="str">
        <f>TRIM(RIGHT(SUBSTITUTE(Table1[[#This Row],[name]], " ", REPT(" ", 100)), 100))</f>
        <v>Sneakers</v>
      </c>
      <c r="P297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975" spans="1:16" ht="19.8" customHeight="1" x14ac:dyDescent="0.3">
      <c r="A2975" t="s">
        <v>8570</v>
      </c>
      <c r="B2975" t="s">
        <v>10432</v>
      </c>
      <c r="C2975" t="s">
        <v>1169</v>
      </c>
      <c r="D2975" t="s">
        <v>459</v>
      </c>
      <c r="E2975" s="1" t="s">
        <v>10433</v>
      </c>
      <c r="F2975" t="s">
        <v>10434</v>
      </c>
      <c r="G2975" s="1" t="s">
        <v>2609</v>
      </c>
      <c r="H2975" t="s">
        <v>1395</v>
      </c>
      <c r="I2975" s="10" t="str">
        <f>IFERROR(LEFT(Table1[[#This Row],[ratingOld]],SEARCH("|", Table1[[#This Row],[ratingOld]])-2), AVERAGE(Table1[Ratings]))</f>
        <v>4.3</v>
      </c>
      <c r="J2975" s="1" t="str">
        <f>IF(Table1[[#This Row],[numBuyers]]&lt;&gt;"None",LEFT(Table1[[#This Row],[numBuyers]],SEARCH(" ",Table1[[#This Row],[numBuyers]])-1), "None")</f>
        <v>1.9k</v>
      </c>
      <c r="K2975" s="1" t="str">
        <f>IFERROR(LEFT(Table1[[#This Row],[Column1]],SEARCH("k", Table1[[#This Row],[Column1]])-1), 0)</f>
        <v>1.9</v>
      </c>
      <c r="L2975" s="16">
        <f>IF(Table1[[#This Row],[Column2]]=0, Table1[[#This Row],[Column1]], Table1[[#This Row],[Column2]]*1000)</f>
        <v>1900</v>
      </c>
      <c r="M2975" s="14" t="str">
        <f>IFERROR(MID(Table1[[#This Row],[price]],SEARCH("¹",Table1[[#This Row],[price]])+1, 10), MID(Table1[[#This Row],[price]],SEARCH("Rs. ",Table1[[#This Row],[price]])+4, 10))</f>
        <v>719</v>
      </c>
      <c r="N2975" s="6" t="str">
        <f>IF(ISNUMBER(SEARCH("Men", Table1[[#This Row],[name]])), "Men", "Women")</f>
        <v>Men</v>
      </c>
      <c r="O2975" s="6"/>
      <c r="P2975" s="6"/>
    </row>
    <row r="2976" spans="1:16" ht="19.8" customHeight="1" x14ac:dyDescent="0.3">
      <c r="A2976" t="s">
        <v>8105</v>
      </c>
      <c r="B2976" t="s">
        <v>10435</v>
      </c>
      <c r="C2976" t="s">
        <v>8466</v>
      </c>
      <c r="D2976" t="s">
        <v>749</v>
      </c>
      <c r="E2976" t="s">
        <v>10436</v>
      </c>
      <c r="F2976" s="1" t="s">
        <v>8103</v>
      </c>
      <c r="G2976" s="1" t="s">
        <v>2695</v>
      </c>
      <c r="H2976" t="s">
        <v>175</v>
      </c>
      <c r="I2976" s="10" t="str">
        <f>IFERROR(LEFT(Table1[[#This Row],[ratingOld]],SEARCH("|", Table1[[#This Row],[ratingOld]])-2), AVERAGE(Table1[Ratings]))</f>
        <v>4.1</v>
      </c>
      <c r="J2976" s="1" t="str">
        <f>IF(Table1[[#This Row],[numBuyers]]&lt;&gt;"None",LEFT(Table1[[#This Row],[numBuyers]],SEARCH(" ",Table1[[#This Row],[numBuyers]])-1), "None")</f>
        <v>2.7k</v>
      </c>
      <c r="K2976" s="1" t="str">
        <f>IFERROR(LEFT(Table1[[#This Row],[Column1]],SEARCH("k", Table1[[#This Row],[Column1]])-1), 0)</f>
        <v>2.7</v>
      </c>
      <c r="L2976" s="16">
        <f>IF(Table1[[#This Row],[Column2]]=0, Table1[[#This Row],[Column1]], Table1[[#This Row],[Column2]]*1000)</f>
        <v>2700</v>
      </c>
      <c r="M2976" s="14" t="str">
        <f>IFERROR(MID(Table1[[#This Row],[price]],SEARCH("¹",Table1[[#This Row],[price]])+1, 10), MID(Table1[[#This Row],[price]],SEARCH("Rs. ",Table1[[#This Row],[price]])+4, 10))</f>
        <v>1623</v>
      </c>
      <c r="N2976" s="6" t="str">
        <f>IF(ISNUMBER(SEARCH("Men", Table1[[#This Row],[name]])), "Men", "Women")</f>
        <v>Women</v>
      </c>
      <c r="O2976" s="6"/>
      <c r="P2976" s="6"/>
    </row>
    <row r="2977" spans="1:16" ht="19.8" customHeight="1" x14ac:dyDescent="0.3">
      <c r="A2977" t="s">
        <v>3201</v>
      </c>
      <c r="B2977" t="s">
        <v>10437</v>
      </c>
      <c r="C2977" t="s">
        <v>234</v>
      </c>
      <c r="D2977" t="s">
        <v>235</v>
      </c>
      <c r="E2977" s="1" t="s">
        <v>10438</v>
      </c>
      <c r="F2977" t="s">
        <v>3237</v>
      </c>
      <c r="G2977" s="1" t="s">
        <v>1334</v>
      </c>
      <c r="H2977" t="s">
        <v>1335</v>
      </c>
      <c r="I2977" s="10" t="str">
        <f>IFERROR(LEFT(Table1[[#This Row],[ratingOld]],SEARCH("|", Table1[[#This Row],[ratingOld]])-2), AVERAGE(Table1[Ratings]))</f>
        <v>4.3</v>
      </c>
      <c r="J2977" s="1" t="str">
        <f>IF(Table1[[#This Row],[numBuyers]]&lt;&gt;"None",LEFT(Table1[[#This Row],[numBuyers]],SEARCH(" ",Table1[[#This Row],[numBuyers]])-1), "None")</f>
        <v>3.9k</v>
      </c>
      <c r="K2977" s="1" t="str">
        <f>IFERROR(LEFT(Table1[[#This Row],[Column1]],SEARCH("k", Table1[[#This Row],[Column1]])-1), 0)</f>
        <v>3.9</v>
      </c>
      <c r="L2977" s="16">
        <f>IF(Table1[[#This Row],[Column2]]=0, Table1[[#This Row],[Column1]], Table1[[#This Row],[Column2]]*1000)</f>
        <v>3900</v>
      </c>
      <c r="M2977" s="14" t="str">
        <f>IFERROR(MID(Table1[[#This Row],[price]],SEARCH("¹",Table1[[#This Row],[price]])+1, 10), MID(Table1[[#This Row],[price]],SEARCH("Rs. ",Table1[[#This Row],[price]])+4, 10))</f>
        <v>594</v>
      </c>
      <c r="N2977" s="6" t="str">
        <f>IF(ISNUMBER(SEARCH("Men", Table1[[#This Row],[name]])), "Men", "Women")</f>
        <v>Men</v>
      </c>
      <c r="O2977" s="6"/>
      <c r="P2977" s="6"/>
    </row>
    <row r="2978" spans="1:16" ht="19.8" customHeight="1" x14ac:dyDescent="0.3">
      <c r="A2978" t="s">
        <v>7809</v>
      </c>
      <c r="B2978" t="s">
        <v>10439</v>
      </c>
      <c r="C2978" t="s">
        <v>10440</v>
      </c>
      <c r="D2978" t="s">
        <v>1578</v>
      </c>
      <c r="E2978" s="1" t="s">
        <v>10441</v>
      </c>
      <c r="F2978" s="1" t="s">
        <v>10442</v>
      </c>
      <c r="G2978" s="1" t="s">
        <v>2695</v>
      </c>
      <c r="H2978" t="s">
        <v>175</v>
      </c>
      <c r="I2978" s="10" t="str">
        <f>IFERROR(LEFT(Table1[[#This Row],[ratingOld]],SEARCH("|", Table1[[#This Row],[ratingOld]])-2), AVERAGE(Table1[Ratings]))</f>
        <v>4.1</v>
      </c>
      <c r="J2978" s="1" t="str">
        <f>IF(Table1[[#This Row],[numBuyers]]&lt;&gt;"None",LEFT(Table1[[#This Row],[numBuyers]],SEARCH(" ",Table1[[#This Row],[numBuyers]])-1), "None")</f>
        <v>2.7k</v>
      </c>
      <c r="K2978" s="1" t="str">
        <f>IFERROR(LEFT(Table1[[#This Row],[Column1]],SEARCH("k", Table1[[#This Row],[Column1]])-1), 0)</f>
        <v>2.7</v>
      </c>
      <c r="L2978" s="16">
        <f>IF(Table1[[#This Row],[Column2]]=0, Table1[[#This Row],[Column1]], Table1[[#This Row],[Column2]]*1000)</f>
        <v>2700</v>
      </c>
      <c r="M2978" s="14" t="str">
        <f>IFERROR(MID(Table1[[#This Row],[price]],SEARCH("¹",Table1[[#This Row],[price]])+1, 10), MID(Table1[[#This Row],[price]],SEARCH("Rs. ",Table1[[#This Row],[price]])+4, 10))</f>
        <v>875</v>
      </c>
      <c r="N2978" s="6" t="str">
        <f>IF(ISNUMBER(SEARCH("Men", Table1[[#This Row],[name]])), "Men", "Women")</f>
        <v>Men</v>
      </c>
      <c r="O2978" s="6"/>
      <c r="P2978" s="6"/>
    </row>
    <row r="2979" spans="1:16" ht="19.8" customHeight="1" x14ac:dyDescent="0.3">
      <c r="A2979" t="s">
        <v>7849</v>
      </c>
      <c r="B2979" t="s">
        <v>10443</v>
      </c>
      <c r="C2979" t="s">
        <v>187</v>
      </c>
      <c r="D2979" t="s">
        <v>10444</v>
      </c>
      <c r="E2979" s="1" t="s">
        <v>10445</v>
      </c>
      <c r="F2979" s="1" t="s">
        <v>8064</v>
      </c>
      <c r="G2979" s="1" t="s">
        <v>2223</v>
      </c>
      <c r="H2979" t="s">
        <v>190</v>
      </c>
      <c r="I2979" s="10" t="str">
        <f>IFERROR(LEFT(Table1[[#This Row],[ratingOld]],SEARCH("|", Table1[[#This Row],[ratingOld]])-2), AVERAGE(Table1[Ratings]))</f>
        <v>4.3</v>
      </c>
      <c r="J2979" s="1" t="str">
        <f>IF(Table1[[#This Row],[numBuyers]]&lt;&gt;"None",LEFT(Table1[[#This Row],[numBuyers]],SEARCH(" ",Table1[[#This Row],[numBuyers]])-1), "None")</f>
        <v>1k</v>
      </c>
      <c r="K2979" s="1" t="str">
        <f>IFERROR(LEFT(Table1[[#This Row],[Column1]],SEARCH("k", Table1[[#This Row],[Column1]])-1), 0)</f>
        <v>1</v>
      </c>
      <c r="L2979" s="16">
        <f>IF(Table1[[#This Row],[Column2]]=0, Table1[[#This Row],[Column1]], Table1[[#This Row],[Column2]]*1000)</f>
        <v>1000</v>
      </c>
      <c r="M2979" s="14" t="str">
        <f>IFERROR(MID(Table1[[#This Row],[price]],SEARCH("¹",Table1[[#This Row],[price]])+1, 10), MID(Table1[[#This Row],[price]],SEARCH("Rs. ",Table1[[#This Row],[price]])+4, 10))</f>
        <v>1599</v>
      </c>
      <c r="N2979" s="6" t="str">
        <f>IF(ISNUMBER(SEARCH("Men", Table1[[#This Row],[name]])), "Men", "Women")</f>
        <v>Men</v>
      </c>
      <c r="O2979" s="6"/>
      <c r="P2979" s="6"/>
    </row>
    <row r="2980" spans="1:16" ht="19.8" customHeight="1" x14ac:dyDescent="0.3">
      <c r="A2980" t="s">
        <v>133</v>
      </c>
      <c r="B2980" t="s">
        <v>10446</v>
      </c>
      <c r="C2980" t="s">
        <v>2629</v>
      </c>
      <c r="D2980" t="s">
        <v>459</v>
      </c>
      <c r="E2980" s="1" t="s">
        <v>10447</v>
      </c>
      <c r="F2980" t="s">
        <v>7930</v>
      </c>
      <c r="G2980" s="1" t="s">
        <v>10448</v>
      </c>
      <c r="H2980" t="s">
        <v>2762</v>
      </c>
      <c r="I2980" s="10" t="str">
        <f>IFERROR(LEFT(Table1[[#This Row],[ratingOld]],SEARCH("|", Table1[[#This Row],[ratingOld]])-2), AVERAGE(Table1[Ratings]))</f>
        <v>3.9</v>
      </c>
      <c r="J2980" s="1" t="str">
        <f>IF(Table1[[#This Row],[numBuyers]]&lt;&gt;"None",LEFT(Table1[[#This Row],[numBuyers]],SEARCH(" ",Table1[[#This Row],[numBuyers]])-1), "None")</f>
        <v>981</v>
      </c>
      <c r="K2980" s="1">
        <f>IFERROR(LEFT(Table1[[#This Row],[Column1]],SEARCH("k", Table1[[#This Row],[Column1]])-1), 0)</f>
        <v>0</v>
      </c>
      <c r="L2980" s="16" t="str">
        <f>IF(Table1[[#This Row],[Column2]]=0, Table1[[#This Row],[Column1]], Table1[[#This Row],[Column2]]*1000)</f>
        <v>981</v>
      </c>
      <c r="M2980" s="14" t="str">
        <f>IFERROR(MID(Table1[[#This Row],[price]],SEARCH("¹",Table1[[#This Row],[price]])+1, 10), MID(Table1[[#This Row],[price]],SEARCH("Rs. ",Table1[[#This Row],[price]])+4, 10))</f>
        <v>479</v>
      </c>
      <c r="N2980" s="6" t="str">
        <f>IF(ISNUMBER(SEARCH("Men", Table1[[#This Row],[name]])), "Men", "Women")</f>
        <v>Men</v>
      </c>
      <c r="O2980" s="6"/>
      <c r="P2980" s="6"/>
    </row>
    <row r="2981" spans="1:16" ht="19.8" hidden="1" customHeight="1" x14ac:dyDescent="0.3">
      <c r="A2981" t="s">
        <v>7320</v>
      </c>
      <c r="B2981" t="s">
        <v>10449</v>
      </c>
      <c r="C2981" t="s">
        <v>2802</v>
      </c>
      <c r="D2981" t="s">
        <v>21</v>
      </c>
      <c r="E2981" s="1" t="s">
        <v>10450</v>
      </c>
      <c r="F2981" t="s">
        <v>3237</v>
      </c>
      <c r="G2981" t="s">
        <v>21</v>
      </c>
      <c r="H2981" t="s">
        <v>21</v>
      </c>
      <c r="I2981" s="1" t="str">
        <f ca="1">IFERROR(LEFT(Table1[[#This Row],[ratingOld]],SEARCH("|", Table1[[#This Row],[ratingOld]])-2), AVERAGE(Table1[Ratings]))</f>
        <v>4.4</v>
      </c>
      <c r="J2981" s="1" t="str">
        <f>IF(Table1[[#This Row],[numBuyers]]&lt;&gt;"None",LEFT(Table1[[#This Row],[numBuyers]],SEARCH(" ",Table1[[#This Row],[numBuyers]])-1), "None")</f>
        <v>None</v>
      </c>
      <c r="K2981" s="1">
        <f>IFERROR(LEFT(Table1[[#This Row],[Column1]],SEARCH("k", Table1[[#This Row],[Column1]])-1), 0)</f>
        <v>0</v>
      </c>
      <c r="L2981" s="6" t="str">
        <f>IF(Table1[[#This Row],[Column2]]=0, Table1[[#This Row],[Column1]], Table1[[#This Row],[Column2]]*1000)</f>
        <v>None</v>
      </c>
      <c r="M2981" s="6" t="str">
        <f>IFERROR(MID(Table1[[#This Row],[price]],SEARCH("¹",Table1[[#This Row],[price]])+1, 10), MID(Table1[[#This Row],[price]],SEARCH("Rs. ",Table1[[#This Row],[price]])+4, 10))</f>
        <v>2199</v>
      </c>
      <c r="N2981" s="6" t="str">
        <f>IF(ISNUMBER(SEARCH("Men", Table1[[#This Row],[name]])), "Men", "Women")</f>
        <v>Women</v>
      </c>
      <c r="O2981" s="6" t="str">
        <f>TRIM(RIGHT(SUBSTITUTE(Table1[[#This Row],[name]], " ", REPT(" ", 100)), 100))</f>
        <v>Kurta</v>
      </c>
      <c r="P298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982" spans="1:16" ht="19.8" customHeight="1" x14ac:dyDescent="0.3">
      <c r="A2982" t="s">
        <v>168</v>
      </c>
      <c r="B2982" t="s">
        <v>2852</v>
      </c>
      <c r="C2982" t="s">
        <v>2853</v>
      </c>
      <c r="D2982" t="s">
        <v>10</v>
      </c>
      <c r="E2982" s="1" t="s">
        <v>2854</v>
      </c>
      <c r="F2982" s="1" t="s">
        <v>2855</v>
      </c>
      <c r="G2982" s="1" t="s">
        <v>2856</v>
      </c>
      <c r="H2982" t="s">
        <v>2857</v>
      </c>
      <c r="I2982" s="10" t="str">
        <f>IFERROR(LEFT(Table1[[#This Row],[ratingOld]],SEARCH("|", Table1[[#This Row],[ratingOld]])-2), AVERAGE(Table1[Ratings]))</f>
        <v>4.4</v>
      </c>
      <c r="J2982" s="1" t="str">
        <f>IF(Table1[[#This Row],[numBuyers]]&lt;&gt;"None",LEFT(Table1[[#This Row],[numBuyers]],SEARCH(" ",Table1[[#This Row],[numBuyers]])-1), "None")</f>
        <v>487</v>
      </c>
      <c r="K2982" s="1">
        <f>IFERROR(LEFT(Table1[[#This Row],[Column1]],SEARCH("k", Table1[[#This Row],[Column1]])-1), 0)</f>
        <v>0</v>
      </c>
      <c r="L2982" s="16" t="str">
        <f>IF(Table1[[#This Row],[Column2]]=0, Table1[[#This Row],[Column1]], Table1[[#This Row],[Column2]]*1000)</f>
        <v>487</v>
      </c>
      <c r="M2982" s="14" t="str">
        <f>IFERROR(MID(Table1[[#This Row],[price]],SEARCH("¹",Table1[[#This Row],[price]])+1, 10), MID(Table1[[#This Row],[price]],SEARCH("Rs. ",Table1[[#This Row],[price]])+4, 10))</f>
        <v>3371</v>
      </c>
      <c r="N2982" s="6" t="str">
        <f>IF(ISNUMBER(SEARCH("Men", Table1[[#This Row],[name]])), "Men", "Women")</f>
        <v>Women</v>
      </c>
      <c r="O2982" s="6"/>
      <c r="P2982" s="6"/>
    </row>
    <row r="2983" spans="1:16" ht="19.8" customHeight="1" x14ac:dyDescent="0.3">
      <c r="A2983" t="s">
        <v>677</v>
      </c>
      <c r="B2983" t="s">
        <v>10451</v>
      </c>
      <c r="C2983" t="s">
        <v>10452</v>
      </c>
      <c r="D2983" t="s">
        <v>209</v>
      </c>
      <c r="E2983" t="s">
        <v>10453</v>
      </c>
      <c r="F2983" t="s">
        <v>21</v>
      </c>
      <c r="G2983" s="1" t="s">
        <v>10454</v>
      </c>
      <c r="H2983" t="s">
        <v>3200</v>
      </c>
      <c r="I2983" s="10" t="str">
        <f>IFERROR(LEFT(Table1[[#This Row],[ratingOld]],SEARCH("|", Table1[[#This Row],[ratingOld]])-2), AVERAGE(Table1[Ratings]))</f>
        <v>4.4</v>
      </c>
      <c r="J2983" s="1" t="str">
        <f>IF(Table1[[#This Row],[numBuyers]]&lt;&gt;"None",LEFT(Table1[[#This Row],[numBuyers]],SEARCH(" ",Table1[[#This Row],[numBuyers]])-1), "None")</f>
        <v>3.4k</v>
      </c>
      <c r="K2983" s="1" t="str">
        <f>IFERROR(LEFT(Table1[[#This Row],[Column1]],SEARCH("k", Table1[[#This Row],[Column1]])-1), 0)</f>
        <v>3.4</v>
      </c>
      <c r="L2983" s="16">
        <f>IF(Table1[[#This Row],[Column2]]=0, Table1[[#This Row],[Column1]], Table1[[#This Row],[Column2]]*1000)</f>
        <v>3400</v>
      </c>
      <c r="M2983" s="14" t="str">
        <f>IFERROR(MID(Table1[[#This Row],[price]],SEARCH("¹",Table1[[#This Row],[price]])+1, 10), MID(Table1[[#This Row],[price]],SEARCH("Rs. ",Table1[[#This Row],[price]])+4, 10))</f>
        <v>2865</v>
      </c>
      <c r="N2983" s="6" t="str">
        <f>IF(ISNUMBER(SEARCH("Men", Table1[[#This Row],[name]])), "Men", "Women")</f>
        <v>Men</v>
      </c>
      <c r="O2983" s="6"/>
      <c r="P2983" s="6"/>
    </row>
    <row r="2984" spans="1:16" ht="19.8" customHeight="1" x14ac:dyDescent="0.3">
      <c r="A2984" t="s">
        <v>240</v>
      </c>
      <c r="B2984" t="s">
        <v>10455</v>
      </c>
      <c r="C2984" t="s">
        <v>3974</v>
      </c>
      <c r="D2984" t="s">
        <v>2294</v>
      </c>
      <c r="E2984" s="1" t="s">
        <v>10456</v>
      </c>
      <c r="F2984" s="1" t="s">
        <v>10457</v>
      </c>
      <c r="G2984" s="1" t="s">
        <v>10458</v>
      </c>
      <c r="H2984" t="s">
        <v>10459</v>
      </c>
      <c r="I2984" s="10" t="str">
        <f>IFERROR(LEFT(Table1[[#This Row],[ratingOld]],SEARCH("|", Table1[[#This Row],[ratingOld]])-2), AVERAGE(Table1[Ratings]))</f>
        <v>4.1</v>
      </c>
      <c r="J2984" s="1" t="str">
        <f>IF(Table1[[#This Row],[numBuyers]]&lt;&gt;"None",LEFT(Table1[[#This Row],[numBuyers]],SEARCH(" ",Table1[[#This Row],[numBuyers]])-1), "None")</f>
        <v>212</v>
      </c>
      <c r="K2984" s="1">
        <f>IFERROR(LEFT(Table1[[#This Row],[Column1]],SEARCH("k", Table1[[#This Row],[Column1]])-1), 0)</f>
        <v>0</v>
      </c>
      <c r="L2984" s="16" t="str">
        <f>IF(Table1[[#This Row],[Column2]]=0, Table1[[#This Row],[Column1]], Table1[[#This Row],[Column2]]*1000)</f>
        <v>212</v>
      </c>
      <c r="M2984" s="14" t="str">
        <f>IFERROR(MID(Table1[[#This Row],[price]],SEARCH("¹",Table1[[#This Row],[price]])+1, 10), MID(Table1[[#This Row],[price]],SEARCH("Rs. ",Table1[[#This Row],[price]])+4, 10))</f>
        <v>597</v>
      </c>
      <c r="N2984" s="6" t="str">
        <f>IF(ISNUMBER(SEARCH("Men", Table1[[#This Row],[name]])), "Men", "Women")</f>
        <v>Women</v>
      </c>
      <c r="O2984" s="6"/>
      <c r="P2984" s="6"/>
    </row>
    <row r="2985" spans="1:16" ht="19.8" customHeight="1" x14ac:dyDescent="0.3">
      <c r="A2985" t="s">
        <v>7820</v>
      </c>
      <c r="B2985" t="s">
        <v>10460</v>
      </c>
      <c r="C2985" t="s">
        <v>1085</v>
      </c>
      <c r="D2985" t="s">
        <v>300</v>
      </c>
      <c r="E2985" s="1" t="s">
        <v>10461</v>
      </c>
      <c r="F2985" s="1" t="s">
        <v>8552</v>
      </c>
      <c r="G2985" s="1" t="s">
        <v>10462</v>
      </c>
      <c r="H2985" t="s">
        <v>10463</v>
      </c>
      <c r="I2985" s="10" t="str">
        <f>IFERROR(LEFT(Table1[[#This Row],[ratingOld]],SEARCH("|", Table1[[#This Row],[ratingOld]])-2), AVERAGE(Table1[Ratings]))</f>
        <v>4.2</v>
      </c>
      <c r="J2985" s="1" t="str">
        <f>IF(Table1[[#This Row],[numBuyers]]&lt;&gt;"None",LEFT(Table1[[#This Row],[numBuyers]],SEARCH(" ",Table1[[#This Row],[numBuyers]])-1), "None")</f>
        <v>959</v>
      </c>
      <c r="K2985" s="1">
        <f>IFERROR(LEFT(Table1[[#This Row],[Column1]],SEARCH("k", Table1[[#This Row],[Column1]])-1), 0)</f>
        <v>0</v>
      </c>
      <c r="L2985" s="16" t="str">
        <f>IF(Table1[[#This Row],[Column2]]=0, Table1[[#This Row],[Column1]], Table1[[#This Row],[Column2]]*1000)</f>
        <v>959</v>
      </c>
      <c r="M2985" s="14" t="str">
        <f>IFERROR(MID(Table1[[#This Row],[price]],SEARCH("¹",Table1[[#This Row],[price]])+1, 10), MID(Table1[[#This Row],[price]],SEARCH("Rs. ",Table1[[#This Row],[price]])+4, 10))</f>
        <v>569</v>
      </c>
      <c r="N2985" s="6" t="str">
        <f>IF(ISNUMBER(SEARCH("Men", Table1[[#This Row],[name]])), "Men", "Women")</f>
        <v>Men</v>
      </c>
      <c r="O2985" s="6"/>
      <c r="P2985" s="6"/>
    </row>
    <row r="2986" spans="1:16" ht="19.8" customHeight="1" x14ac:dyDescent="0.3">
      <c r="A2986" t="s">
        <v>638</v>
      </c>
      <c r="B2986" t="s">
        <v>10464</v>
      </c>
      <c r="C2986" t="s">
        <v>516</v>
      </c>
      <c r="D2986" t="s">
        <v>106</v>
      </c>
      <c r="E2986" s="1" t="s">
        <v>10465</v>
      </c>
      <c r="F2986" s="1" t="s">
        <v>10125</v>
      </c>
      <c r="G2986" s="1" t="s">
        <v>9353</v>
      </c>
      <c r="H2986" t="s">
        <v>1035</v>
      </c>
      <c r="I2986" s="10" t="str">
        <f>IFERROR(LEFT(Table1[[#This Row],[ratingOld]],SEARCH("|", Table1[[#This Row],[ratingOld]])-2), AVERAGE(Table1[Ratings]))</f>
        <v>4.3</v>
      </c>
      <c r="J2986" s="1" t="str">
        <f>IF(Table1[[#This Row],[numBuyers]]&lt;&gt;"None",LEFT(Table1[[#This Row],[numBuyers]],SEARCH(" ",Table1[[#This Row],[numBuyers]])-1), "None")</f>
        <v>29</v>
      </c>
      <c r="K2986" s="1">
        <f>IFERROR(LEFT(Table1[[#This Row],[Column1]],SEARCH("k", Table1[[#This Row],[Column1]])-1), 0)</f>
        <v>0</v>
      </c>
      <c r="L2986" s="16" t="str">
        <f>IF(Table1[[#This Row],[Column2]]=0, Table1[[#This Row],[Column1]], Table1[[#This Row],[Column2]]*1000)</f>
        <v>29</v>
      </c>
      <c r="M2986" s="14" t="str">
        <f>IFERROR(MID(Table1[[#This Row],[price]],SEARCH("¹",Table1[[#This Row],[price]])+1, 10), MID(Table1[[#This Row],[price]],SEARCH("Rs. ",Table1[[#This Row],[price]])+4, 10))</f>
        <v>2299</v>
      </c>
      <c r="N2986" s="6" t="str">
        <f>IF(ISNUMBER(SEARCH("Men", Table1[[#This Row],[name]])), "Men", "Women")</f>
        <v>Men</v>
      </c>
      <c r="O2986" s="6"/>
      <c r="P2986" s="6"/>
    </row>
    <row r="2987" spans="1:16" ht="19.8" customHeight="1" x14ac:dyDescent="0.3">
      <c r="A2987" t="s">
        <v>6197</v>
      </c>
      <c r="B2987" t="s">
        <v>10466</v>
      </c>
      <c r="C2987" t="s">
        <v>392</v>
      </c>
      <c r="D2987" t="s">
        <v>459</v>
      </c>
      <c r="E2987" s="1" t="s">
        <v>10467</v>
      </c>
      <c r="F2987" s="1" t="s">
        <v>10468</v>
      </c>
      <c r="G2987" s="1" t="s">
        <v>10469</v>
      </c>
      <c r="H2987" t="s">
        <v>935</v>
      </c>
      <c r="I2987" s="10" t="str">
        <f>IFERROR(LEFT(Table1[[#This Row],[ratingOld]],SEARCH("|", Table1[[#This Row],[ratingOld]])-2), AVERAGE(Table1[Ratings]))</f>
        <v>4.4</v>
      </c>
      <c r="J2987" s="1" t="str">
        <f>IF(Table1[[#This Row],[numBuyers]]&lt;&gt;"None",LEFT(Table1[[#This Row],[numBuyers]],SEARCH(" ",Table1[[#This Row],[numBuyers]])-1), "None")</f>
        <v>30</v>
      </c>
      <c r="K2987" s="1">
        <f>IFERROR(LEFT(Table1[[#This Row],[Column1]],SEARCH("k", Table1[[#This Row],[Column1]])-1), 0)</f>
        <v>0</v>
      </c>
      <c r="L2987" s="16" t="str">
        <f>IF(Table1[[#This Row],[Column2]]=0, Table1[[#This Row],[Column1]], Table1[[#This Row],[Column2]]*1000)</f>
        <v>30</v>
      </c>
      <c r="M2987" s="14" t="str">
        <f>IFERROR(MID(Table1[[#This Row],[price]],SEARCH("¹",Table1[[#This Row],[price]])+1, 10), MID(Table1[[#This Row],[price]],SEARCH("Rs. ",Table1[[#This Row],[price]])+4, 10))</f>
        <v>799</v>
      </c>
      <c r="N2987" s="6" t="str">
        <f>IF(ISNUMBER(SEARCH("Men", Table1[[#This Row],[name]])), "Men", "Women")</f>
        <v>Women</v>
      </c>
      <c r="O2987" s="6"/>
      <c r="P2987" s="6"/>
    </row>
    <row r="2988" spans="1:16" ht="19.8" customHeight="1" x14ac:dyDescent="0.3">
      <c r="A2988" t="s">
        <v>104</v>
      </c>
      <c r="B2988" t="s">
        <v>2901</v>
      </c>
      <c r="C2988" t="s">
        <v>1549</v>
      </c>
      <c r="D2988" t="s">
        <v>215</v>
      </c>
      <c r="E2988" s="1" t="s">
        <v>2902</v>
      </c>
      <c r="F2988" s="1" t="s">
        <v>2903</v>
      </c>
      <c r="G2988" s="1" t="s">
        <v>2904</v>
      </c>
      <c r="H2988" t="s">
        <v>402</v>
      </c>
      <c r="I2988" s="10" t="str">
        <f>IFERROR(LEFT(Table1[[#This Row],[ratingOld]],SEARCH("|", Table1[[#This Row],[ratingOld]])-2), AVERAGE(Table1[Ratings]))</f>
        <v>3.7</v>
      </c>
      <c r="J2988" s="1" t="str">
        <f>IF(Table1[[#This Row],[numBuyers]]&lt;&gt;"None",LEFT(Table1[[#This Row],[numBuyers]],SEARCH(" ",Table1[[#This Row],[numBuyers]])-1), "None")</f>
        <v>135</v>
      </c>
      <c r="K2988" s="1">
        <f>IFERROR(LEFT(Table1[[#This Row],[Column1]],SEARCH("k", Table1[[#This Row],[Column1]])-1), 0)</f>
        <v>0</v>
      </c>
      <c r="L2988" s="16" t="str">
        <f>IF(Table1[[#This Row],[Column2]]=0, Table1[[#This Row],[Column1]], Table1[[#This Row],[Column2]]*1000)</f>
        <v>135</v>
      </c>
      <c r="M2988" s="14" t="str">
        <f>IFERROR(MID(Table1[[#This Row],[price]],SEARCH("¹",Table1[[#This Row],[price]])+1, 10), MID(Table1[[#This Row],[price]],SEARCH("Rs. ",Table1[[#This Row],[price]])+4, 10))</f>
        <v>1264</v>
      </c>
      <c r="N2988" s="6" t="str">
        <f>IF(ISNUMBER(SEARCH("Men", Table1[[#This Row],[name]])), "Men", "Women")</f>
        <v>Women</v>
      </c>
      <c r="O2988" s="6"/>
      <c r="P2988" s="6"/>
    </row>
    <row r="2989" spans="1:16" ht="19.8" customHeight="1" x14ac:dyDescent="0.3">
      <c r="A2989" t="s">
        <v>7922</v>
      </c>
      <c r="B2989" t="s">
        <v>10470</v>
      </c>
      <c r="C2989" t="s">
        <v>8939</v>
      </c>
      <c r="D2989" t="s">
        <v>1705</v>
      </c>
      <c r="E2989" t="s">
        <v>10471</v>
      </c>
      <c r="F2989" s="1" t="s">
        <v>8064</v>
      </c>
      <c r="G2989" s="1" t="s">
        <v>3427</v>
      </c>
      <c r="H2989" t="s">
        <v>110</v>
      </c>
      <c r="I2989" s="10" t="str">
        <f>IFERROR(LEFT(Table1[[#This Row],[ratingOld]],SEARCH("|", Table1[[#This Row],[ratingOld]])-2), AVERAGE(Table1[Ratings]))</f>
        <v>4.5</v>
      </c>
      <c r="J2989" s="1" t="str">
        <f>IF(Table1[[#This Row],[numBuyers]]&lt;&gt;"None",LEFT(Table1[[#This Row],[numBuyers]],SEARCH(" ",Table1[[#This Row],[numBuyers]])-1), "None")</f>
        <v>1.3k</v>
      </c>
      <c r="K2989" s="1" t="str">
        <f>IFERROR(LEFT(Table1[[#This Row],[Column1]],SEARCH("k", Table1[[#This Row],[Column1]])-1), 0)</f>
        <v>1.3</v>
      </c>
      <c r="L2989" s="16">
        <f>IF(Table1[[#This Row],[Column2]]=0, Table1[[#This Row],[Column1]], Table1[[#This Row],[Column2]]*1000)</f>
        <v>1300</v>
      </c>
      <c r="M2989" s="14" t="str">
        <f>IFERROR(MID(Table1[[#This Row],[price]],SEARCH("¹",Table1[[#This Row],[price]])+1, 10), MID(Table1[[#This Row],[price]],SEARCH("Rs. ",Table1[[#This Row],[price]])+4, 10))</f>
        <v>1849</v>
      </c>
      <c r="N2989" s="6" t="str">
        <f>IF(ISNUMBER(SEARCH("Men", Table1[[#This Row],[name]])), "Men", "Women")</f>
        <v>Men</v>
      </c>
      <c r="O2989" s="6"/>
      <c r="P2989" s="6"/>
    </row>
    <row r="2990" spans="1:16" ht="19.8" customHeight="1" x14ac:dyDescent="0.3">
      <c r="A2990" t="s">
        <v>10472</v>
      </c>
      <c r="B2990" t="s">
        <v>10473</v>
      </c>
      <c r="C2990" t="s">
        <v>926</v>
      </c>
      <c r="D2990" t="s">
        <v>178</v>
      </c>
      <c r="E2990" s="1" t="s">
        <v>10474</v>
      </c>
      <c r="F2990" t="s">
        <v>10475</v>
      </c>
      <c r="G2990" s="1" t="s">
        <v>3079</v>
      </c>
      <c r="H2990" t="s">
        <v>662</v>
      </c>
      <c r="I2990" s="10" t="str">
        <f>IFERROR(LEFT(Table1[[#This Row],[ratingOld]],SEARCH("|", Table1[[#This Row],[ratingOld]])-2), AVERAGE(Table1[Ratings]))</f>
        <v>4.2</v>
      </c>
      <c r="J2990" s="1" t="str">
        <f>IF(Table1[[#This Row],[numBuyers]]&lt;&gt;"None",LEFT(Table1[[#This Row],[numBuyers]],SEARCH(" ",Table1[[#This Row],[numBuyers]])-1), "None")</f>
        <v>1.1k</v>
      </c>
      <c r="K2990" s="1" t="str">
        <f>IFERROR(LEFT(Table1[[#This Row],[Column1]],SEARCH("k", Table1[[#This Row],[Column1]])-1), 0)</f>
        <v>1.1</v>
      </c>
      <c r="L2990" s="16">
        <f>IF(Table1[[#This Row],[Column2]]=0, Table1[[#This Row],[Column1]], Table1[[#This Row],[Column2]]*1000)</f>
        <v>1100</v>
      </c>
      <c r="M2990" s="14" t="str">
        <f>IFERROR(MID(Table1[[#This Row],[price]],SEARCH("¹",Table1[[#This Row],[price]])+1, 10), MID(Table1[[#This Row],[price]],SEARCH("Rs. ",Table1[[#This Row],[price]])+4, 10))</f>
        <v>699</v>
      </c>
      <c r="N2990" s="6" t="str">
        <f>IF(ISNUMBER(SEARCH("Men", Table1[[#This Row],[name]])), "Men", "Women")</f>
        <v>Women</v>
      </c>
      <c r="O2990" s="6"/>
      <c r="P2990" s="6"/>
    </row>
    <row r="2991" spans="1:16" ht="19.8" customHeight="1" x14ac:dyDescent="0.3">
      <c r="A2991" t="s">
        <v>140</v>
      </c>
      <c r="B2991" t="s">
        <v>10476</v>
      </c>
      <c r="C2991" t="s">
        <v>2335</v>
      </c>
      <c r="D2991" t="s">
        <v>459</v>
      </c>
      <c r="E2991" s="1" t="s">
        <v>10477</v>
      </c>
      <c r="F2991" s="1" t="s">
        <v>5934</v>
      </c>
      <c r="G2991" s="1" t="s">
        <v>10478</v>
      </c>
      <c r="H2991" t="s">
        <v>1569</v>
      </c>
      <c r="I2991" s="10" t="str">
        <f>IFERROR(LEFT(Table1[[#This Row],[ratingOld]],SEARCH("|", Table1[[#This Row],[ratingOld]])-2), AVERAGE(Table1[Ratings]))</f>
        <v>4</v>
      </c>
      <c r="J2991" s="1" t="str">
        <f>IF(Table1[[#This Row],[numBuyers]]&lt;&gt;"None",LEFT(Table1[[#This Row],[numBuyers]],SEARCH(" ",Table1[[#This Row],[numBuyers]])-1), "None")</f>
        <v>66</v>
      </c>
      <c r="K2991" s="1">
        <f>IFERROR(LEFT(Table1[[#This Row],[Column1]],SEARCH("k", Table1[[#This Row],[Column1]])-1), 0)</f>
        <v>0</v>
      </c>
      <c r="L2991" s="16" t="str">
        <f>IF(Table1[[#This Row],[Column2]]=0, Table1[[#This Row],[Column1]], Table1[[#This Row],[Column2]]*1000)</f>
        <v>66</v>
      </c>
      <c r="M2991" s="14" t="str">
        <f>IFERROR(MID(Table1[[#This Row],[price]],SEARCH("¹",Table1[[#This Row],[price]])+1, 10), MID(Table1[[#This Row],[price]],SEARCH("Rs. ",Table1[[#This Row],[price]])+4, 10))</f>
        <v>519</v>
      </c>
      <c r="N2991" s="6" t="str">
        <f>IF(ISNUMBER(SEARCH("Men", Table1[[#This Row],[name]])), "Men", "Women")</f>
        <v>Men</v>
      </c>
      <c r="O2991" s="6"/>
      <c r="P2991" s="6"/>
    </row>
    <row r="2992" spans="1:16" ht="19.8" hidden="1" customHeight="1" x14ac:dyDescent="0.3">
      <c r="A2992" t="s">
        <v>10479</v>
      </c>
      <c r="B2992" t="s">
        <v>10480</v>
      </c>
      <c r="C2992" t="s">
        <v>37</v>
      </c>
      <c r="D2992" t="s">
        <v>4999</v>
      </c>
      <c r="E2992" s="1" t="s">
        <v>10481</v>
      </c>
      <c r="F2992" s="1" t="s">
        <v>10482</v>
      </c>
      <c r="G2992" t="s">
        <v>21</v>
      </c>
      <c r="H2992" t="s">
        <v>21</v>
      </c>
      <c r="I2992" s="1" t="str">
        <f ca="1">IFERROR(LEFT(Table1[[#This Row],[ratingOld]],SEARCH("|", Table1[[#This Row],[ratingOld]])-2), AVERAGE(Table1[Ratings]))</f>
        <v>4.4</v>
      </c>
      <c r="J2992" s="1" t="str">
        <f>IF(Table1[[#This Row],[numBuyers]]&lt;&gt;"None",LEFT(Table1[[#This Row],[numBuyers]],SEARCH(" ",Table1[[#This Row],[numBuyers]])-1), "None")</f>
        <v>None</v>
      </c>
      <c r="K2992" s="1">
        <f>IFERROR(LEFT(Table1[[#This Row],[Column1]],SEARCH("k", Table1[[#This Row],[Column1]])-1), 0)</f>
        <v>0</v>
      </c>
      <c r="L2992" s="6" t="str">
        <f>IF(Table1[[#This Row],[Column2]]=0, Table1[[#This Row],[Column1]], Table1[[#This Row],[Column2]]*1000)</f>
        <v>None</v>
      </c>
      <c r="M2992" s="6" t="str">
        <f>IFERROR(MID(Table1[[#This Row],[price]],SEARCH("¹",Table1[[#This Row],[price]])+1, 10), MID(Table1[[#This Row],[price]],SEARCH("Rs. ",Table1[[#This Row],[price]])+4, 10))</f>
        <v>999</v>
      </c>
      <c r="N2992" s="6" t="str">
        <f>IF(ISNUMBER(SEARCH("Men", Table1[[#This Row],[name]])), "Men", "Women")</f>
        <v>Men</v>
      </c>
      <c r="O2992" s="6" t="str">
        <f>TRIM(RIGHT(SUBSTITUTE(Table1[[#This Row],[name]], " ", REPT(" ", 100)), 100))</f>
        <v>Jeans</v>
      </c>
      <c r="P299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2993" spans="1:16" ht="19.8" customHeight="1" x14ac:dyDescent="0.3">
      <c r="A2993" t="s">
        <v>10483</v>
      </c>
      <c r="B2993" t="s">
        <v>10484</v>
      </c>
      <c r="C2993" t="s">
        <v>1509</v>
      </c>
      <c r="D2993" t="s">
        <v>399</v>
      </c>
      <c r="E2993" s="1" t="s">
        <v>10485</v>
      </c>
      <c r="F2993" t="s">
        <v>3237</v>
      </c>
      <c r="G2993" s="1" t="s">
        <v>9016</v>
      </c>
      <c r="H2993" t="s">
        <v>78</v>
      </c>
      <c r="I2993" s="10" t="str">
        <f>IFERROR(LEFT(Table1[[#This Row],[ratingOld]],SEARCH("|", Table1[[#This Row],[ratingOld]])-2), AVERAGE(Table1[Ratings]))</f>
        <v>3.7</v>
      </c>
      <c r="J2993" s="1" t="str">
        <f>IF(Table1[[#This Row],[numBuyers]]&lt;&gt;"None",LEFT(Table1[[#This Row],[numBuyers]],SEARCH(" ",Table1[[#This Row],[numBuyers]])-1), "None")</f>
        <v>1.2k</v>
      </c>
      <c r="K2993" s="1" t="str">
        <f>IFERROR(LEFT(Table1[[#This Row],[Column1]],SEARCH("k", Table1[[#This Row],[Column1]])-1), 0)</f>
        <v>1.2</v>
      </c>
      <c r="L2993" s="16">
        <f>IF(Table1[[#This Row],[Column2]]=0, Table1[[#This Row],[Column1]], Table1[[#This Row],[Column2]]*1000)</f>
        <v>1200</v>
      </c>
      <c r="M2993" s="14" t="str">
        <f>IFERROR(MID(Table1[[#This Row],[price]],SEARCH("¹",Table1[[#This Row],[price]])+1, 10), MID(Table1[[#This Row],[price]],SEARCH("Rs. ",Table1[[#This Row],[price]])+4, 10))</f>
        <v>809</v>
      </c>
      <c r="N2993" s="6" t="str">
        <f>IF(ISNUMBER(SEARCH("Men", Table1[[#This Row],[name]])), "Men", "Women")</f>
        <v>Women</v>
      </c>
      <c r="O2993" s="6"/>
      <c r="P2993" s="6"/>
    </row>
    <row r="2994" spans="1:16" ht="19.8" customHeight="1" x14ac:dyDescent="0.3">
      <c r="A2994" t="s">
        <v>3201</v>
      </c>
      <c r="B2994" t="s">
        <v>10486</v>
      </c>
      <c r="C2994" t="s">
        <v>1456</v>
      </c>
      <c r="D2994" t="s">
        <v>235</v>
      </c>
      <c r="E2994" s="1" t="s">
        <v>10487</v>
      </c>
      <c r="F2994" t="s">
        <v>3237</v>
      </c>
      <c r="G2994" s="1" t="s">
        <v>10488</v>
      </c>
      <c r="H2994" t="s">
        <v>5161</v>
      </c>
      <c r="I2994" s="10" t="str">
        <f>IFERROR(LEFT(Table1[[#This Row],[ratingOld]],SEARCH("|", Table1[[#This Row],[ratingOld]])-2), AVERAGE(Table1[Ratings]))</f>
        <v>4.1</v>
      </c>
      <c r="J2994" s="1" t="str">
        <f>IF(Table1[[#This Row],[numBuyers]]&lt;&gt;"None",LEFT(Table1[[#This Row],[numBuyers]],SEARCH(" ",Table1[[#This Row],[numBuyers]])-1), "None")</f>
        <v>927</v>
      </c>
      <c r="K2994" s="1">
        <f>IFERROR(LEFT(Table1[[#This Row],[Column1]],SEARCH("k", Table1[[#This Row],[Column1]])-1), 0)</f>
        <v>0</v>
      </c>
      <c r="L2994" s="16" t="str">
        <f>IF(Table1[[#This Row],[Column2]]=0, Table1[[#This Row],[Column1]], Table1[[#This Row],[Column2]]*1000)</f>
        <v>927</v>
      </c>
      <c r="M2994" s="14" t="str">
        <f>IFERROR(MID(Table1[[#This Row],[price]],SEARCH("¹",Table1[[#This Row],[price]])+1, 10), MID(Table1[[#This Row],[price]],SEARCH("Rs. ",Table1[[#This Row],[price]])+4, 10))</f>
        <v>524</v>
      </c>
      <c r="N2994" s="6" t="str">
        <f>IF(ISNUMBER(SEARCH("Men", Table1[[#This Row],[name]])), "Men", "Women")</f>
        <v>Men</v>
      </c>
      <c r="O2994" s="6"/>
      <c r="P2994" s="6"/>
    </row>
    <row r="2995" spans="1:16" ht="19.8" customHeight="1" x14ac:dyDescent="0.3">
      <c r="A2995" t="s">
        <v>7872</v>
      </c>
      <c r="B2995" t="s">
        <v>10489</v>
      </c>
      <c r="C2995" t="s">
        <v>2085</v>
      </c>
      <c r="D2995" t="s">
        <v>673</v>
      </c>
      <c r="E2995" s="1" t="s">
        <v>10490</v>
      </c>
      <c r="F2995" s="1" t="s">
        <v>8064</v>
      </c>
      <c r="G2995" s="1" t="s">
        <v>10491</v>
      </c>
      <c r="H2995" t="s">
        <v>10492</v>
      </c>
      <c r="I2995" s="10" t="str">
        <f>IFERROR(LEFT(Table1[[#This Row],[ratingOld]],SEARCH("|", Table1[[#This Row],[ratingOld]])-2), AVERAGE(Table1[Ratings]))</f>
        <v>4.4</v>
      </c>
      <c r="J2995" s="1" t="str">
        <f>IF(Table1[[#This Row],[numBuyers]]&lt;&gt;"None",LEFT(Table1[[#This Row],[numBuyers]],SEARCH(" ",Table1[[#This Row],[numBuyers]])-1), "None")</f>
        <v>236</v>
      </c>
      <c r="K2995" s="1">
        <f>IFERROR(LEFT(Table1[[#This Row],[Column1]],SEARCH("k", Table1[[#This Row],[Column1]])-1), 0)</f>
        <v>0</v>
      </c>
      <c r="L2995" s="16" t="str">
        <f>IF(Table1[[#This Row],[Column2]]=0, Table1[[#This Row],[Column1]], Table1[[#This Row],[Column2]]*1000)</f>
        <v>236</v>
      </c>
      <c r="M2995" s="14" t="str">
        <f>IFERROR(MID(Table1[[#This Row],[price]],SEARCH("¹",Table1[[#This Row],[price]])+1, 10), MID(Table1[[#This Row],[price]],SEARCH("Rs. ",Table1[[#This Row],[price]])+4, 10))</f>
        <v>1439</v>
      </c>
      <c r="N2995" s="6" t="str">
        <f>IF(ISNUMBER(SEARCH("Men", Table1[[#This Row],[name]])), "Men", "Women")</f>
        <v>Men</v>
      </c>
      <c r="O2995" s="6"/>
      <c r="P2995" s="6"/>
    </row>
    <row r="2996" spans="1:16" ht="19.8" customHeight="1" x14ac:dyDescent="0.3">
      <c r="A2996" t="s">
        <v>8065</v>
      </c>
      <c r="B2996" t="s">
        <v>10493</v>
      </c>
      <c r="C2996" t="s">
        <v>9780</v>
      </c>
      <c r="D2996" t="s">
        <v>300</v>
      </c>
      <c r="E2996" s="1" t="s">
        <v>10494</v>
      </c>
      <c r="F2996" t="s">
        <v>3237</v>
      </c>
      <c r="G2996" s="1" t="s">
        <v>6898</v>
      </c>
      <c r="H2996" t="s">
        <v>6899</v>
      </c>
      <c r="I2996" s="10" t="str">
        <f>IFERROR(LEFT(Table1[[#This Row],[ratingOld]],SEARCH("|", Table1[[#This Row],[ratingOld]])-2), AVERAGE(Table1[Ratings]))</f>
        <v>4.2</v>
      </c>
      <c r="J2996" s="1" t="str">
        <f>IF(Table1[[#This Row],[numBuyers]]&lt;&gt;"None",LEFT(Table1[[#This Row],[numBuyers]],SEARCH(" ",Table1[[#This Row],[numBuyers]])-1), "None")</f>
        <v>920</v>
      </c>
      <c r="K2996" s="1">
        <f>IFERROR(LEFT(Table1[[#This Row],[Column1]],SEARCH("k", Table1[[#This Row],[Column1]])-1), 0)</f>
        <v>0</v>
      </c>
      <c r="L2996" s="16" t="str">
        <f>IF(Table1[[#This Row],[Column2]]=0, Table1[[#This Row],[Column1]], Table1[[#This Row],[Column2]]*1000)</f>
        <v>920</v>
      </c>
      <c r="M2996" s="14" t="str">
        <f>IFERROR(MID(Table1[[#This Row],[price]],SEARCH("¹",Table1[[#This Row],[price]])+1, 10), MID(Table1[[#This Row],[price]],SEARCH("Rs. ",Table1[[#This Row],[price]])+4, 10))</f>
        <v>265</v>
      </c>
      <c r="N2996" s="6" t="str">
        <f>IF(ISNUMBER(SEARCH("Men", Table1[[#This Row],[name]])), "Men", "Women")</f>
        <v>Women</v>
      </c>
      <c r="O2996" s="6"/>
      <c r="P2996" s="6"/>
    </row>
    <row r="2997" spans="1:16" ht="19.8" customHeight="1" x14ac:dyDescent="0.3">
      <c r="A2997" t="s">
        <v>240</v>
      </c>
      <c r="B2997" t="s">
        <v>10495</v>
      </c>
      <c r="C2997" t="s">
        <v>2450</v>
      </c>
      <c r="D2997" t="s">
        <v>215</v>
      </c>
      <c r="E2997" s="1" t="s">
        <v>10496</v>
      </c>
      <c r="F2997" s="1" t="s">
        <v>10497</v>
      </c>
      <c r="G2997" s="1" t="s">
        <v>10498</v>
      </c>
      <c r="H2997" t="s">
        <v>6780</v>
      </c>
      <c r="I2997" s="10" t="str">
        <f>IFERROR(LEFT(Table1[[#This Row],[ratingOld]],SEARCH("|", Table1[[#This Row],[ratingOld]])-2), AVERAGE(Table1[Ratings]))</f>
        <v>4</v>
      </c>
      <c r="J2997" s="1" t="str">
        <f>IF(Table1[[#This Row],[numBuyers]]&lt;&gt;"None",LEFT(Table1[[#This Row],[numBuyers]],SEARCH(" ",Table1[[#This Row],[numBuyers]])-1), "None")</f>
        <v>858</v>
      </c>
      <c r="K2997" s="1">
        <f>IFERROR(LEFT(Table1[[#This Row],[Column1]],SEARCH("k", Table1[[#This Row],[Column1]])-1), 0)</f>
        <v>0</v>
      </c>
      <c r="L2997" s="16" t="str">
        <f>IF(Table1[[#This Row],[Column2]]=0, Table1[[#This Row],[Column1]], Table1[[#This Row],[Column2]]*1000)</f>
        <v>858</v>
      </c>
      <c r="M2997" s="14" t="str">
        <f>IFERROR(MID(Table1[[#This Row],[price]],SEARCH("¹",Table1[[#This Row],[price]])+1, 10), MID(Table1[[#This Row],[price]],SEARCH("Rs. ",Table1[[#This Row],[price]])+4, 10))</f>
        <v>1099</v>
      </c>
      <c r="N2997" s="6" t="str">
        <f>IF(ISNUMBER(SEARCH("Men", Table1[[#This Row],[name]])), "Men", "Women")</f>
        <v>Men</v>
      </c>
      <c r="O2997" s="6"/>
      <c r="P2997" s="6"/>
    </row>
    <row r="2998" spans="1:16" ht="19.8" customHeight="1" x14ac:dyDescent="0.3">
      <c r="A2998" t="s">
        <v>140</v>
      </c>
      <c r="B2998" t="s">
        <v>10499</v>
      </c>
      <c r="C2998" t="s">
        <v>1560</v>
      </c>
      <c r="D2998" t="s">
        <v>235</v>
      </c>
      <c r="E2998" t="s">
        <v>10500</v>
      </c>
      <c r="F2998" t="s">
        <v>7930</v>
      </c>
      <c r="G2998" s="1" t="s">
        <v>2879</v>
      </c>
      <c r="H2998" t="s">
        <v>440</v>
      </c>
      <c r="I2998" s="10" t="str">
        <f>IFERROR(LEFT(Table1[[#This Row],[ratingOld]],SEARCH("|", Table1[[#This Row],[ratingOld]])-2), AVERAGE(Table1[Ratings]))</f>
        <v>4.3</v>
      </c>
      <c r="J2998" s="1" t="str">
        <f>IF(Table1[[#This Row],[numBuyers]]&lt;&gt;"None",LEFT(Table1[[#This Row],[numBuyers]],SEARCH(" ",Table1[[#This Row],[numBuyers]])-1), "None")</f>
        <v>1.4k</v>
      </c>
      <c r="K2998" s="1" t="str">
        <f>IFERROR(LEFT(Table1[[#This Row],[Column1]],SEARCH("k", Table1[[#This Row],[Column1]])-1), 0)</f>
        <v>1.4</v>
      </c>
      <c r="L2998" s="16">
        <f>IF(Table1[[#This Row],[Column2]]=0, Table1[[#This Row],[Column1]], Table1[[#This Row],[Column2]]*1000)</f>
        <v>1400</v>
      </c>
      <c r="M2998" s="14" t="str">
        <f>IFERROR(MID(Table1[[#This Row],[price]],SEARCH("¹",Table1[[#This Row],[price]])+1, 10), MID(Table1[[#This Row],[price]],SEARCH("Rs. ",Table1[[#This Row],[price]])+4, 10))</f>
        <v>419</v>
      </c>
      <c r="N2998" s="6" t="str">
        <f>IF(ISNUMBER(SEARCH("Men", Table1[[#This Row],[name]])), "Men", "Women")</f>
        <v>Men</v>
      </c>
      <c r="O2998" s="6"/>
      <c r="P2998" s="6"/>
    </row>
    <row r="2999" spans="1:16" ht="19.8" customHeight="1" x14ac:dyDescent="0.3">
      <c r="A2999" t="s">
        <v>8071</v>
      </c>
      <c r="B2999" t="s">
        <v>10501</v>
      </c>
      <c r="C2999" t="s">
        <v>1855</v>
      </c>
      <c r="D2999" t="s">
        <v>163</v>
      </c>
      <c r="E2999" s="1" t="s">
        <v>10502</v>
      </c>
      <c r="F2999" t="s">
        <v>9651</v>
      </c>
      <c r="G2999" s="1" t="s">
        <v>10503</v>
      </c>
      <c r="H2999" t="s">
        <v>433</v>
      </c>
      <c r="I2999" s="10" t="str">
        <f>IFERROR(LEFT(Table1[[#This Row],[ratingOld]],SEARCH("|", Table1[[#This Row],[ratingOld]])-2), AVERAGE(Table1[Ratings]))</f>
        <v>3.4</v>
      </c>
      <c r="J2999" s="1" t="str">
        <f>IF(Table1[[#This Row],[numBuyers]]&lt;&gt;"None",LEFT(Table1[[#This Row],[numBuyers]],SEARCH(" ",Table1[[#This Row],[numBuyers]])-1), "None")</f>
        <v>15</v>
      </c>
      <c r="K2999" s="1">
        <f>IFERROR(LEFT(Table1[[#This Row],[Column1]],SEARCH("k", Table1[[#This Row],[Column1]])-1), 0)</f>
        <v>0</v>
      </c>
      <c r="L2999" s="16" t="str">
        <f>IF(Table1[[#This Row],[Column2]]=0, Table1[[#This Row],[Column1]], Table1[[#This Row],[Column2]]*1000)</f>
        <v>15</v>
      </c>
      <c r="M2999" s="14" t="str">
        <f>IFERROR(MID(Table1[[#This Row],[price]],SEARCH("¹",Table1[[#This Row],[price]])+1, 10), MID(Table1[[#This Row],[price]],SEARCH("Rs. ",Table1[[#This Row],[price]])+4, 10))</f>
        <v>687</v>
      </c>
      <c r="N2999" s="6" t="str">
        <f>IF(ISNUMBER(SEARCH("Men", Table1[[#This Row],[name]])), "Men", "Women")</f>
        <v>Women</v>
      </c>
      <c r="O2999" s="6"/>
      <c r="P2999" s="6"/>
    </row>
    <row r="3000" spans="1:16" ht="19.8" customHeight="1" x14ac:dyDescent="0.3">
      <c r="A3000" t="s">
        <v>8355</v>
      </c>
      <c r="B3000" t="s">
        <v>10504</v>
      </c>
      <c r="C3000" t="s">
        <v>762</v>
      </c>
      <c r="D3000" t="s">
        <v>106</v>
      </c>
      <c r="E3000" s="1" t="s">
        <v>10505</v>
      </c>
      <c r="F3000" s="1" t="s">
        <v>10506</v>
      </c>
      <c r="G3000" s="1" t="s">
        <v>4749</v>
      </c>
      <c r="H3000" t="s">
        <v>633</v>
      </c>
      <c r="I3000" s="10" t="str">
        <f>IFERROR(LEFT(Table1[[#This Row],[ratingOld]],SEARCH("|", Table1[[#This Row],[ratingOld]])-2), AVERAGE(Table1[Ratings]))</f>
        <v>4.2</v>
      </c>
      <c r="J3000" s="1" t="str">
        <f>IF(Table1[[#This Row],[numBuyers]]&lt;&gt;"None",LEFT(Table1[[#This Row],[numBuyers]],SEARCH(" ",Table1[[#This Row],[numBuyers]])-1), "None")</f>
        <v>46</v>
      </c>
      <c r="K3000" s="1">
        <f>IFERROR(LEFT(Table1[[#This Row],[Column1]],SEARCH("k", Table1[[#This Row],[Column1]])-1), 0)</f>
        <v>0</v>
      </c>
      <c r="L3000" s="16" t="str">
        <f>IF(Table1[[#This Row],[Column2]]=0, Table1[[#This Row],[Column1]], Table1[[#This Row],[Column2]]*1000)</f>
        <v>46</v>
      </c>
      <c r="M3000" s="14" t="str">
        <f>IFERROR(MID(Table1[[#This Row],[price]],SEARCH("¹",Table1[[#This Row],[price]])+1, 10), MID(Table1[[#This Row],[price]],SEARCH("Rs. ",Table1[[#This Row],[price]])+4, 10))</f>
        <v>499</v>
      </c>
      <c r="N3000" s="6" t="str">
        <f>IF(ISNUMBER(SEARCH("Men", Table1[[#This Row],[name]])), "Men", "Women")</f>
        <v>Women</v>
      </c>
      <c r="O3000" s="6"/>
      <c r="P3000" s="6"/>
    </row>
    <row r="3001" spans="1:16" ht="19.8" customHeight="1" x14ac:dyDescent="0.3">
      <c r="A3001" t="s">
        <v>1361</v>
      </c>
      <c r="B3001" t="s">
        <v>2925</v>
      </c>
      <c r="C3001" t="s">
        <v>2756</v>
      </c>
      <c r="D3001" t="s">
        <v>18</v>
      </c>
      <c r="E3001" s="1" t="s">
        <v>2926</v>
      </c>
      <c r="F3001" s="1" t="s">
        <v>2927</v>
      </c>
      <c r="G3001" s="1" t="s">
        <v>2928</v>
      </c>
      <c r="H3001" t="s">
        <v>2929</v>
      </c>
      <c r="I3001" s="10" t="str">
        <f>IFERROR(LEFT(Table1[[#This Row],[ratingOld]],SEARCH("|", Table1[[#This Row],[ratingOld]])-2), AVERAGE(Table1[Ratings]))</f>
        <v>4.4</v>
      </c>
      <c r="J3001" s="1" t="str">
        <f>IF(Table1[[#This Row],[numBuyers]]&lt;&gt;"None",LEFT(Table1[[#This Row],[numBuyers]],SEARCH(" ",Table1[[#This Row],[numBuyers]])-1), "None")</f>
        <v>78</v>
      </c>
      <c r="K3001" s="1">
        <f>IFERROR(LEFT(Table1[[#This Row],[Column1]],SEARCH("k", Table1[[#This Row],[Column1]])-1), 0)</f>
        <v>0</v>
      </c>
      <c r="L3001" s="16" t="str">
        <f>IF(Table1[[#This Row],[Column2]]=0, Table1[[#This Row],[Column1]], Table1[[#This Row],[Column2]]*1000)</f>
        <v>78</v>
      </c>
      <c r="M3001" s="14" t="str">
        <f>IFERROR(MID(Table1[[#This Row],[price]],SEARCH("¹",Table1[[#This Row],[price]])+1, 10), MID(Table1[[#This Row],[price]],SEARCH("Rs. ",Table1[[#This Row],[price]])+4, 10))</f>
        <v>4799</v>
      </c>
      <c r="N3001" s="6" t="str">
        <f>IF(ISNUMBER(SEARCH("Men", Table1[[#This Row],[name]])), "Men", "Women")</f>
        <v>Women</v>
      </c>
      <c r="O3001" s="6"/>
      <c r="P3001" s="6"/>
    </row>
    <row r="3002" spans="1:16" ht="19.8" customHeight="1" x14ac:dyDescent="0.3">
      <c r="A3002" t="s">
        <v>8048</v>
      </c>
      <c r="B3002" t="s">
        <v>10507</v>
      </c>
      <c r="C3002" t="s">
        <v>9305</v>
      </c>
      <c r="D3002" t="s">
        <v>673</v>
      </c>
      <c r="E3002" s="1" t="s">
        <v>10508</v>
      </c>
      <c r="F3002" t="s">
        <v>3237</v>
      </c>
      <c r="G3002" s="1" t="s">
        <v>3079</v>
      </c>
      <c r="H3002" t="s">
        <v>662</v>
      </c>
      <c r="I3002" s="10" t="str">
        <f>IFERROR(LEFT(Table1[[#This Row],[ratingOld]],SEARCH("|", Table1[[#This Row],[ratingOld]])-2), AVERAGE(Table1[Ratings]))</f>
        <v>4.2</v>
      </c>
      <c r="J3002" s="1" t="str">
        <f>IF(Table1[[#This Row],[numBuyers]]&lt;&gt;"None",LEFT(Table1[[#This Row],[numBuyers]],SEARCH(" ",Table1[[#This Row],[numBuyers]])-1), "None")</f>
        <v>1.1k</v>
      </c>
      <c r="K3002" s="1" t="str">
        <f>IFERROR(LEFT(Table1[[#This Row],[Column1]],SEARCH("k", Table1[[#This Row],[Column1]])-1), 0)</f>
        <v>1.1</v>
      </c>
      <c r="L3002" s="16">
        <f>IF(Table1[[#This Row],[Column2]]=0, Table1[[#This Row],[Column1]], Table1[[#This Row],[Column2]]*1000)</f>
        <v>1100</v>
      </c>
      <c r="M3002" s="14" t="str">
        <f>IFERROR(MID(Table1[[#This Row],[price]],SEARCH("¹",Table1[[#This Row],[price]])+1, 10), MID(Table1[[#This Row],[price]],SEARCH("Rs. ",Table1[[#This Row],[price]])+4, 10))</f>
        <v>827</v>
      </c>
      <c r="N3002" s="6" t="str">
        <f>IF(ISNUMBER(SEARCH("Men", Table1[[#This Row],[name]])), "Men", "Women")</f>
        <v>Men</v>
      </c>
      <c r="O3002" s="6"/>
      <c r="P3002" s="6"/>
    </row>
    <row r="3003" spans="1:16" ht="19.8" customHeight="1" x14ac:dyDescent="0.3">
      <c r="A3003" t="s">
        <v>8900</v>
      </c>
      <c r="B3003" t="s">
        <v>10509</v>
      </c>
      <c r="C3003" t="s">
        <v>2793</v>
      </c>
      <c r="D3003" t="s">
        <v>984</v>
      </c>
      <c r="E3003" t="s">
        <v>10510</v>
      </c>
      <c r="F3003" s="1" t="s">
        <v>8103</v>
      </c>
      <c r="G3003" s="1" t="s">
        <v>3977</v>
      </c>
      <c r="H3003" t="s">
        <v>110</v>
      </c>
      <c r="I3003" s="10" t="str">
        <f>IFERROR(LEFT(Table1[[#This Row],[ratingOld]],SEARCH("|", Table1[[#This Row],[ratingOld]])-2), AVERAGE(Table1[Ratings]))</f>
        <v>4.2</v>
      </c>
      <c r="J3003" s="1" t="str">
        <f>IF(Table1[[#This Row],[numBuyers]]&lt;&gt;"None",LEFT(Table1[[#This Row],[numBuyers]],SEARCH(" ",Table1[[#This Row],[numBuyers]])-1), "None")</f>
        <v>1.3k</v>
      </c>
      <c r="K3003" s="1" t="str">
        <f>IFERROR(LEFT(Table1[[#This Row],[Column1]],SEARCH("k", Table1[[#This Row],[Column1]])-1), 0)</f>
        <v>1.3</v>
      </c>
      <c r="L3003" s="16">
        <f>IF(Table1[[#This Row],[Column2]]=0, Table1[[#This Row],[Column1]], Table1[[#This Row],[Column2]]*1000)</f>
        <v>1300</v>
      </c>
      <c r="M3003" s="14" t="str">
        <f>IFERROR(MID(Table1[[#This Row],[price]],SEARCH("¹",Table1[[#This Row],[price]])+1, 10), MID(Table1[[#This Row],[price]],SEARCH("Rs. ",Table1[[#This Row],[price]])+4, 10))</f>
        <v>399</v>
      </c>
      <c r="N3003" s="6" t="str">
        <f>IF(ISNUMBER(SEARCH("Men", Table1[[#This Row],[name]])), "Men", "Women")</f>
        <v>Women</v>
      </c>
      <c r="O3003" s="6"/>
      <c r="P3003" s="6"/>
    </row>
    <row r="3004" spans="1:16" ht="19.8" hidden="1" customHeight="1" x14ac:dyDescent="0.3">
      <c r="A3004" t="s">
        <v>9181</v>
      </c>
      <c r="B3004" t="s">
        <v>9182</v>
      </c>
      <c r="C3004" t="s">
        <v>2725</v>
      </c>
      <c r="D3004" t="s">
        <v>171</v>
      </c>
      <c r="E3004" s="1" t="s">
        <v>10511</v>
      </c>
      <c r="F3004" s="1" t="s">
        <v>9184</v>
      </c>
      <c r="G3004" t="s">
        <v>21</v>
      </c>
      <c r="H3004" t="s">
        <v>21</v>
      </c>
      <c r="I3004" s="1" t="str">
        <f ca="1">IFERROR(LEFT(Table1[[#This Row],[ratingOld]],SEARCH("|", Table1[[#This Row],[ratingOld]])-2), AVERAGE(Table1[Ratings]))</f>
        <v>4.4</v>
      </c>
      <c r="J3004" s="1" t="str">
        <f>IF(Table1[[#This Row],[numBuyers]]&lt;&gt;"None",LEFT(Table1[[#This Row],[numBuyers]],SEARCH(" ",Table1[[#This Row],[numBuyers]])-1), "None")</f>
        <v>None</v>
      </c>
      <c r="K3004" s="1">
        <f>IFERROR(LEFT(Table1[[#This Row],[Column1]],SEARCH("k", Table1[[#This Row],[Column1]])-1), 0)</f>
        <v>0</v>
      </c>
      <c r="L3004" s="6" t="str">
        <f>IF(Table1[[#This Row],[Column2]]=0, Table1[[#This Row],[Column1]], Table1[[#This Row],[Column2]]*1000)</f>
        <v>None</v>
      </c>
      <c r="M3004" s="6" t="str">
        <f>IFERROR(MID(Table1[[#This Row],[price]],SEARCH("¹",Table1[[#This Row],[price]])+1, 10), MID(Table1[[#This Row],[price]],SEARCH("Rs. ",Table1[[#This Row],[price]])+4, 10))</f>
        <v>535</v>
      </c>
      <c r="N3004" s="6" t="str">
        <f>IF(ISNUMBER(SEARCH("Men", Table1[[#This Row],[name]])), "Men", "Women")</f>
        <v>Women</v>
      </c>
      <c r="O3004" s="6" t="str">
        <f>TRIM(RIGHT(SUBSTITUTE(Table1[[#This Row],[name]], " ", REPT(" ", 100)), 100))</f>
        <v>Bra</v>
      </c>
      <c r="P300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005" spans="1:16" ht="19.8" customHeight="1" x14ac:dyDescent="0.3">
      <c r="A3005" t="s">
        <v>35</v>
      </c>
      <c r="B3005" t="s">
        <v>2942</v>
      </c>
      <c r="C3005" t="s">
        <v>187</v>
      </c>
      <c r="D3005" t="s">
        <v>1174</v>
      </c>
      <c r="E3005" t="s">
        <v>26</v>
      </c>
      <c r="F3005" s="1" t="s">
        <v>518</v>
      </c>
      <c r="G3005" s="1" t="s">
        <v>2943</v>
      </c>
      <c r="H3005" t="s">
        <v>2944</v>
      </c>
      <c r="I3005" s="10" t="str">
        <f>IFERROR(LEFT(Table1[[#This Row],[ratingOld]],SEARCH("|", Table1[[#This Row],[ratingOld]])-2), AVERAGE(Table1[Ratings]))</f>
        <v>4.2</v>
      </c>
      <c r="J3005" s="1" t="str">
        <f>IF(Table1[[#This Row],[numBuyers]]&lt;&gt;"None",LEFT(Table1[[#This Row],[numBuyers]],SEARCH(" ",Table1[[#This Row],[numBuyers]])-1), "None")</f>
        <v>352</v>
      </c>
      <c r="K3005" s="1">
        <f>IFERROR(LEFT(Table1[[#This Row],[Column1]],SEARCH("k", Table1[[#This Row],[Column1]])-1), 0)</f>
        <v>0</v>
      </c>
      <c r="L3005" s="16" t="str">
        <f>IF(Table1[[#This Row],[Column2]]=0, Table1[[#This Row],[Column1]], Table1[[#This Row],[Column2]]*1000)</f>
        <v>352</v>
      </c>
      <c r="M3005" s="14" t="str">
        <f>IFERROR(MID(Table1[[#This Row],[price]],SEARCH("¹",Table1[[#This Row],[price]])+1, 10), MID(Table1[[#This Row],[price]],SEARCH("Rs. ",Table1[[#This Row],[price]])+4, 10))</f>
        <v>1599</v>
      </c>
      <c r="N3005" s="6" t="str">
        <f>IF(ISNUMBER(SEARCH("Men", Table1[[#This Row],[name]])), "Men", "Women")</f>
        <v>Women</v>
      </c>
      <c r="O3005" s="6"/>
      <c r="P3005" s="6"/>
    </row>
    <row r="3006" spans="1:16" ht="19.8" customHeight="1" x14ac:dyDescent="0.3">
      <c r="A3006" t="s">
        <v>7809</v>
      </c>
      <c r="B3006" t="s">
        <v>10512</v>
      </c>
      <c r="C3006" t="s">
        <v>10513</v>
      </c>
      <c r="D3006" t="s">
        <v>4440</v>
      </c>
      <c r="E3006" s="1" t="s">
        <v>10514</v>
      </c>
      <c r="F3006" t="s">
        <v>3237</v>
      </c>
      <c r="G3006" s="1" t="s">
        <v>10515</v>
      </c>
      <c r="H3006" t="s">
        <v>1939</v>
      </c>
      <c r="I3006" s="10" t="str">
        <f>IFERROR(LEFT(Table1[[#This Row],[ratingOld]],SEARCH("|", Table1[[#This Row],[ratingOld]])-2), AVERAGE(Table1[Ratings]))</f>
        <v>4.3</v>
      </c>
      <c r="J3006" s="1" t="str">
        <f>IF(Table1[[#This Row],[numBuyers]]&lt;&gt;"None",LEFT(Table1[[#This Row],[numBuyers]],SEARCH(" ",Table1[[#This Row],[numBuyers]])-1), "None")</f>
        <v>300</v>
      </c>
      <c r="K3006" s="1">
        <f>IFERROR(LEFT(Table1[[#This Row],[Column1]],SEARCH("k", Table1[[#This Row],[Column1]])-1), 0)</f>
        <v>0</v>
      </c>
      <c r="L3006" s="16" t="str">
        <f>IF(Table1[[#This Row],[Column2]]=0, Table1[[#This Row],[Column1]], Table1[[#This Row],[Column2]]*1000)</f>
        <v>300</v>
      </c>
      <c r="M3006" s="14" t="str">
        <f>IFERROR(MID(Table1[[#This Row],[price]],SEARCH("¹",Table1[[#This Row],[price]])+1, 10), MID(Table1[[#This Row],[price]],SEARCH("Rs. ",Table1[[#This Row],[price]])+4, 10))</f>
        <v>1115</v>
      </c>
      <c r="N3006" s="6" t="str">
        <f>IF(ISNUMBER(SEARCH("Men", Table1[[#This Row],[name]])), "Men", "Women")</f>
        <v>Women</v>
      </c>
      <c r="O3006" s="6"/>
      <c r="P3006" s="6"/>
    </row>
    <row r="3007" spans="1:16" ht="19.8" customHeight="1" x14ac:dyDescent="0.3">
      <c r="A3007" t="s">
        <v>1995</v>
      </c>
      <c r="B3007" t="s">
        <v>10516</v>
      </c>
      <c r="C3007" t="s">
        <v>7300</v>
      </c>
      <c r="D3007" t="s">
        <v>21</v>
      </c>
      <c r="E3007" s="1" t="s">
        <v>10517</v>
      </c>
      <c r="F3007" t="s">
        <v>10518</v>
      </c>
      <c r="G3007" s="1" t="s">
        <v>2716</v>
      </c>
      <c r="H3007" t="s">
        <v>1209</v>
      </c>
      <c r="I3007" s="10" t="str">
        <f>IFERROR(LEFT(Table1[[#This Row],[ratingOld]],SEARCH("|", Table1[[#This Row],[ratingOld]])-2), AVERAGE(Table1[Ratings]))</f>
        <v>4.4</v>
      </c>
      <c r="J3007" s="1" t="str">
        <f>IF(Table1[[#This Row],[numBuyers]]&lt;&gt;"None",LEFT(Table1[[#This Row],[numBuyers]],SEARCH(" ",Table1[[#This Row],[numBuyers]])-1), "None")</f>
        <v>3.6k</v>
      </c>
      <c r="K3007" s="1" t="str">
        <f>IFERROR(LEFT(Table1[[#This Row],[Column1]],SEARCH("k", Table1[[#This Row],[Column1]])-1), 0)</f>
        <v>3.6</v>
      </c>
      <c r="L3007" s="16">
        <f>IF(Table1[[#This Row],[Column2]]=0, Table1[[#This Row],[Column1]], Table1[[#This Row],[Column2]]*1000)</f>
        <v>3600</v>
      </c>
      <c r="M3007" s="14" t="str">
        <f>IFERROR(MID(Table1[[#This Row],[price]],SEARCH("¹",Table1[[#This Row],[price]])+1, 10), MID(Table1[[#This Row],[price]],SEARCH("Rs. ",Table1[[#This Row],[price]])+4, 10))</f>
        <v>449</v>
      </c>
      <c r="N3007" s="6" t="str">
        <f>IF(ISNUMBER(SEARCH("Men", Table1[[#This Row],[name]])), "Men", "Women")</f>
        <v>Women</v>
      </c>
      <c r="O3007" s="6"/>
      <c r="P3007" s="6"/>
    </row>
    <row r="3008" spans="1:16" ht="19.8" customHeight="1" x14ac:dyDescent="0.3">
      <c r="A3008" t="s">
        <v>8065</v>
      </c>
      <c r="B3008" t="s">
        <v>10519</v>
      </c>
      <c r="C3008" t="s">
        <v>9280</v>
      </c>
      <c r="D3008" t="s">
        <v>1684</v>
      </c>
      <c r="E3008" t="s">
        <v>10520</v>
      </c>
      <c r="F3008" t="s">
        <v>9043</v>
      </c>
      <c r="G3008" s="1" t="s">
        <v>10521</v>
      </c>
      <c r="H3008" t="s">
        <v>10522</v>
      </c>
      <c r="I3008" s="10" t="str">
        <f>IFERROR(LEFT(Table1[[#This Row],[ratingOld]],SEARCH("|", Table1[[#This Row],[ratingOld]])-2), AVERAGE(Table1[Ratings]))</f>
        <v>4.2</v>
      </c>
      <c r="J3008" s="1" t="str">
        <f>IF(Table1[[#This Row],[numBuyers]]&lt;&gt;"None",LEFT(Table1[[#This Row],[numBuyers]],SEARCH(" ",Table1[[#This Row],[numBuyers]])-1), "None")</f>
        <v>856</v>
      </c>
      <c r="K3008" s="1">
        <f>IFERROR(LEFT(Table1[[#This Row],[Column1]],SEARCH("k", Table1[[#This Row],[Column1]])-1), 0)</f>
        <v>0</v>
      </c>
      <c r="L3008" s="16" t="str">
        <f>IF(Table1[[#This Row],[Column2]]=0, Table1[[#This Row],[Column1]], Table1[[#This Row],[Column2]]*1000)</f>
        <v>856</v>
      </c>
      <c r="M3008" s="14" t="str">
        <f>IFERROR(MID(Table1[[#This Row],[price]],SEARCH("¹",Table1[[#This Row],[price]])+1, 10), MID(Table1[[#This Row],[price]],SEARCH("Rs. ",Table1[[#This Row],[price]])+4, 10))</f>
        <v>367</v>
      </c>
      <c r="N3008" s="6" t="str">
        <f>IF(ISNUMBER(SEARCH("Men", Table1[[#This Row],[name]])), "Men", "Women")</f>
        <v>Men</v>
      </c>
      <c r="O3008" s="6"/>
      <c r="P3008" s="6"/>
    </row>
    <row r="3009" spans="1:16" ht="19.8" customHeight="1" x14ac:dyDescent="0.3">
      <c r="A3009" t="s">
        <v>127</v>
      </c>
      <c r="B3009" t="s">
        <v>10523</v>
      </c>
      <c r="C3009" t="s">
        <v>371</v>
      </c>
      <c r="D3009" t="s">
        <v>68</v>
      </c>
      <c r="E3009" t="s">
        <v>10524</v>
      </c>
      <c r="F3009" s="1" t="s">
        <v>8961</v>
      </c>
      <c r="G3009" s="1" t="s">
        <v>4264</v>
      </c>
      <c r="H3009" t="s">
        <v>440</v>
      </c>
      <c r="I3009" s="10" t="str">
        <f>IFERROR(LEFT(Table1[[#This Row],[ratingOld]],SEARCH("|", Table1[[#This Row],[ratingOld]])-2), AVERAGE(Table1[Ratings]))</f>
        <v>4.2</v>
      </c>
      <c r="J3009" s="1" t="str">
        <f>IF(Table1[[#This Row],[numBuyers]]&lt;&gt;"None",LEFT(Table1[[#This Row],[numBuyers]],SEARCH(" ",Table1[[#This Row],[numBuyers]])-1), "None")</f>
        <v>1.4k</v>
      </c>
      <c r="K3009" s="1" t="str">
        <f>IFERROR(LEFT(Table1[[#This Row],[Column1]],SEARCH("k", Table1[[#This Row],[Column1]])-1), 0)</f>
        <v>1.4</v>
      </c>
      <c r="L3009" s="16">
        <f>IF(Table1[[#This Row],[Column2]]=0, Table1[[#This Row],[Column1]], Table1[[#This Row],[Column2]]*1000)</f>
        <v>1400</v>
      </c>
      <c r="M3009" s="14" t="str">
        <f>IFERROR(MID(Table1[[#This Row],[price]],SEARCH("¹",Table1[[#This Row],[price]])+1, 10), MID(Table1[[#This Row],[price]],SEARCH("Rs. ",Table1[[#This Row],[price]])+4, 10))</f>
        <v>539</v>
      </c>
      <c r="N3009" s="6" t="str">
        <f>IF(ISNUMBER(SEARCH("Men", Table1[[#This Row],[name]])), "Men", "Women")</f>
        <v>Men</v>
      </c>
      <c r="O3009" s="6"/>
      <c r="P3009" s="6"/>
    </row>
    <row r="3010" spans="1:16" ht="19.8" customHeight="1" x14ac:dyDescent="0.3">
      <c r="A3010" t="s">
        <v>7922</v>
      </c>
      <c r="B3010" t="s">
        <v>10525</v>
      </c>
      <c r="C3010" t="s">
        <v>383</v>
      </c>
      <c r="D3010" t="s">
        <v>2812</v>
      </c>
      <c r="E3010" s="1" t="s">
        <v>10526</v>
      </c>
      <c r="F3010" t="s">
        <v>3237</v>
      </c>
      <c r="G3010" s="1" t="s">
        <v>10527</v>
      </c>
      <c r="H3010" t="s">
        <v>7135</v>
      </c>
      <c r="I3010" s="10" t="str">
        <f>IFERROR(LEFT(Table1[[#This Row],[ratingOld]],SEARCH("|", Table1[[#This Row],[ratingOld]])-2), AVERAGE(Table1[Ratings]))</f>
        <v>4.2</v>
      </c>
      <c r="J3010" s="1" t="str">
        <f>IF(Table1[[#This Row],[numBuyers]]&lt;&gt;"None",LEFT(Table1[[#This Row],[numBuyers]],SEARCH(" ",Table1[[#This Row],[numBuyers]])-1), "None")</f>
        <v>6.2k</v>
      </c>
      <c r="K3010" s="1" t="str">
        <f>IFERROR(LEFT(Table1[[#This Row],[Column1]],SEARCH("k", Table1[[#This Row],[Column1]])-1), 0)</f>
        <v>6.2</v>
      </c>
      <c r="L3010" s="16">
        <f>IF(Table1[[#This Row],[Column2]]=0, Table1[[#This Row],[Column1]], Table1[[#This Row],[Column2]]*1000)</f>
        <v>6200</v>
      </c>
      <c r="M3010" s="14" t="str">
        <f>IFERROR(MID(Table1[[#This Row],[price]],SEARCH("¹",Table1[[#This Row],[price]])+1, 10), MID(Table1[[#This Row],[price]],SEARCH("Rs. ",Table1[[#This Row],[price]])+4, 10))</f>
        <v>989</v>
      </c>
      <c r="N3010" s="6" t="str">
        <f>IF(ISNUMBER(SEARCH("Men", Table1[[#This Row],[name]])), "Men", "Women")</f>
        <v>Men</v>
      </c>
      <c r="O3010" s="6"/>
      <c r="P3010" s="6"/>
    </row>
    <row r="3011" spans="1:16" ht="19.8" hidden="1" customHeight="1" x14ac:dyDescent="0.3">
      <c r="A3011" t="s">
        <v>8577</v>
      </c>
      <c r="B3011" t="s">
        <v>10528</v>
      </c>
      <c r="C3011" t="s">
        <v>10529</v>
      </c>
      <c r="D3011" t="s">
        <v>10</v>
      </c>
      <c r="E3011" t="s">
        <v>26</v>
      </c>
      <c r="F3011" t="s">
        <v>3237</v>
      </c>
      <c r="G3011" t="s">
        <v>21</v>
      </c>
      <c r="H3011" t="s">
        <v>21</v>
      </c>
      <c r="I3011" s="1" t="str">
        <f ca="1">IFERROR(LEFT(Table1[[#This Row],[ratingOld]],SEARCH("|", Table1[[#This Row],[ratingOld]])-2), AVERAGE(Table1[Ratings]))</f>
        <v>4.4</v>
      </c>
      <c r="J3011" s="1" t="str">
        <f>IF(Table1[[#This Row],[numBuyers]]&lt;&gt;"None",LEFT(Table1[[#This Row],[numBuyers]],SEARCH(" ",Table1[[#This Row],[numBuyers]])-1), "None")</f>
        <v>None</v>
      </c>
      <c r="K3011" s="1">
        <f>IFERROR(LEFT(Table1[[#This Row],[Column1]],SEARCH("k", Table1[[#This Row],[Column1]])-1), 0)</f>
        <v>0</v>
      </c>
      <c r="L3011" s="6" t="str">
        <f>IF(Table1[[#This Row],[Column2]]=0, Table1[[#This Row],[Column1]], Table1[[#This Row],[Column2]]*1000)</f>
        <v>None</v>
      </c>
      <c r="M3011" s="6" t="str">
        <f>IFERROR(MID(Table1[[#This Row],[price]],SEARCH("¹",Table1[[#This Row],[price]])+1, 10), MID(Table1[[#This Row],[price]],SEARCH("Rs. ",Table1[[#This Row],[price]])+4, 10))</f>
        <v>4496</v>
      </c>
      <c r="N3011" s="6" t="str">
        <f>IF(ISNUMBER(SEARCH("Men", Table1[[#This Row],[name]])), "Men", "Women")</f>
        <v>Women</v>
      </c>
      <c r="O3011" s="6" t="str">
        <f>TRIM(RIGHT(SUBSTITUTE(Table1[[#This Row],[name]], " ", REPT(" ", 100)), 100))</f>
        <v>Palazzos</v>
      </c>
      <c r="P301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012" spans="1:16" ht="19.8" customHeight="1" x14ac:dyDescent="0.3">
      <c r="A3012" t="s">
        <v>3201</v>
      </c>
      <c r="B3012" t="s">
        <v>10530</v>
      </c>
      <c r="C3012" t="s">
        <v>1397</v>
      </c>
      <c r="D3012" t="s">
        <v>1254</v>
      </c>
      <c r="E3012" s="1" t="s">
        <v>10531</v>
      </c>
      <c r="F3012" t="s">
        <v>3237</v>
      </c>
      <c r="G3012" s="1" t="s">
        <v>10532</v>
      </c>
      <c r="H3012" t="s">
        <v>3117</v>
      </c>
      <c r="I3012" s="10" t="str">
        <f>IFERROR(LEFT(Table1[[#This Row],[ratingOld]],SEARCH("|", Table1[[#This Row],[ratingOld]])-2), AVERAGE(Table1[Ratings]))</f>
        <v>3.9</v>
      </c>
      <c r="J3012" s="1" t="str">
        <f>IF(Table1[[#This Row],[numBuyers]]&lt;&gt;"None",LEFT(Table1[[#This Row],[numBuyers]],SEARCH(" ",Table1[[#This Row],[numBuyers]])-1), "None")</f>
        <v>346</v>
      </c>
      <c r="K3012" s="1">
        <f>IFERROR(LEFT(Table1[[#This Row],[Column1]],SEARCH("k", Table1[[#This Row],[Column1]])-1), 0)</f>
        <v>0</v>
      </c>
      <c r="L3012" s="16" t="str">
        <f>IF(Table1[[#This Row],[Column2]]=0, Table1[[#This Row],[Column1]], Table1[[#This Row],[Column2]]*1000)</f>
        <v>346</v>
      </c>
      <c r="M3012" s="14" t="str">
        <f>IFERROR(MID(Table1[[#This Row],[price]],SEARCH("¹",Table1[[#This Row],[price]])+1, 10), MID(Table1[[#This Row],[price]],SEARCH("Rs. ",Table1[[#This Row],[price]])+4, 10))</f>
        <v>747</v>
      </c>
      <c r="N3012" s="6" t="str">
        <f>IF(ISNUMBER(SEARCH("Men", Table1[[#This Row],[name]])), "Men", "Women")</f>
        <v>Men</v>
      </c>
      <c r="O3012" s="6"/>
      <c r="P3012" s="6"/>
    </row>
    <row r="3013" spans="1:16" ht="19.8" customHeight="1" x14ac:dyDescent="0.3">
      <c r="A3013" t="s">
        <v>148</v>
      </c>
      <c r="B3013" t="s">
        <v>10533</v>
      </c>
      <c r="C3013" t="s">
        <v>1109</v>
      </c>
      <c r="D3013" t="s">
        <v>21</v>
      </c>
      <c r="E3013" t="s">
        <v>10534</v>
      </c>
      <c r="F3013" t="s">
        <v>10535</v>
      </c>
      <c r="G3013" s="1" t="s">
        <v>8226</v>
      </c>
      <c r="H3013" t="s">
        <v>440</v>
      </c>
      <c r="I3013" s="10" t="str">
        <f>IFERROR(LEFT(Table1[[#This Row],[ratingOld]],SEARCH("|", Table1[[#This Row],[ratingOld]])-2), AVERAGE(Table1[Ratings]))</f>
        <v>4</v>
      </c>
      <c r="J3013" s="1" t="str">
        <f>IF(Table1[[#This Row],[numBuyers]]&lt;&gt;"None",LEFT(Table1[[#This Row],[numBuyers]],SEARCH(" ",Table1[[#This Row],[numBuyers]])-1), "None")</f>
        <v>1.4k</v>
      </c>
      <c r="K3013" s="1" t="str">
        <f>IFERROR(LEFT(Table1[[#This Row],[Column1]],SEARCH("k", Table1[[#This Row],[Column1]])-1), 0)</f>
        <v>1.4</v>
      </c>
      <c r="L3013" s="16">
        <f>IF(Table1[[#This Row],[Column2]]=0, Table1[[#This Row],[Column1]], Table1[[#This Row],[Column2]]*1000)</f>
        <v>1400</v>
      </c>
      <c r="M3013" s="14" t="str">
        <f>IFERROR(MID(Table1[[#This Row],[price]],SEARCH("¹",Table1[[#This Row],[price]])+1, 10), MID(Table1[[#This Row],[price]],SEARCH("Rs. ",Table1[[#This Row],[price]])+4, 10))</f>
        <v>1499</v>
      </c>
      <c r="N3013" s="6" t="str">
        <f>IF(ISNUMBER(SEARCH("Men", Table1[[#This Row],[name]])), "Men", "Women")</f>
        <v>Men</v>
      </c>
      <c r="O3013" s="6"/>
      <c r="P3013" s="6"/>
    </row>
    <row r="3014" spans="1:16" ht="19.8" customHeight="1" x14ac:dyDescent="0.3">
      <c r="A3014" t="s">
        <v>7820</v>
      </c>
      <c r="B3014" t="s">
        <v>10536</v>
      </c>
      <c r="C3014" t="s">
        <v>719</v>
      </c>
      <c r="D3014" t="s">
        <v>1065</v>
      </c>
      <c r="E3014" s="1" t="s">
        <v>10537</v>
      </c>
      <c r="F3014" s="1" t="s">
        <v>10538</v>
      </c>
      <c r="G3014" s="1" t="s">
        <v>10539</v>
      </c>
      <c r="H3014" t="s">
        <v>9760</v>
      </c>
      <c r="I3014" s="10" t="str">
        <f>IFERROR(LEFT(Table1[[#This Row],[ratingOld]],SEARCH("|", Table1[[#This Row],[ratingOld]])-2), AVERAGE(Table1[Ratings]))</f>
        <v>3.4</v>
      </c>
      <c r="J3014" s="1" t="str">
        <f>IF(Table1[[#This Row],[numBuyers]]&lt;&gt;"None",LEFT(Table1[[#This Row],[numBuyers]],SEARCH(" ",Table1[[#This Row],[numBuyers]])-1), "None")</f>
        <v>95</v>
      </c>
      <c r="K3014" s="1">
        <f>IFERROR(LEFT(Table1[[#This Row],[Column1]],SEARCH("k", Table1[[#This Row],[Column1]])-1), 0)</f>
        <v>0</v>
      </c>
      <c r="L3014" s="16" t="str">
        <f>IF(Table1[[#This Row],[Column2]]=0, Table1[[#This Row],[Column1]], Table1[[#This Row],[Column2]]*1000)</f>
        <v>95</v>
      </c>
      <c r="M3014" s="14" t="str">
        <f>IFERROR(MID(Table1[[#This Row],[price]],SEARCH("¹",Table1[[#This Row],[price]])+1, 10), MID(Table1[[#This Row],[price]],SEARCH("Rs. ",Table1[[#This Row],[price]])+4, 10))</f>
        <v>1019</v>
      </c>
      <c r="N3014" s="6" t="str">
        <f>IF(ISNUMBER(SEARCH("Men", Table1[[#This Row],[name]])), "Men", "Women")</f>
        <v>Men</v>
      </c>
      <c r="O3014" s="6"/>
      <c r="P3014" s="6"/>
    </row>
    <row r="3015" spans="1:16" ht="19.8" customHeight="1" x14ac:dyDescent="0.3">
      <c r="A3015" t="s">
        <v>8315</v>
      </c>
      <c r="B3015" t="s">
        <v>10540</v>
      </c>
      <c r="C3015" t="s">
        <v>1397</v>
      </c>
      <c r="D3015" t="s">
        <v>1254</v>
      </c>
      <c r="E3015" s="1" t="s">
        <v>10541</v>
      </c>
      <c r="F3015" t="s">
        <v>3237</v>
      </c>
      <c r="G3015" s="1" t="s">
        <v>10542</v>
      </c>
      <c r="H3015" t="s">
        <v>3642</v>
      </c>
      <c r="I3015" s="10" t="str">
        <f>IFERROR(LEFT(Table1[[#This Row],[ratingOld]],SEARCH("|", Table1[[#This Row],[ratingOld]])-2), AVERAGE(Table1[Ratings]))</f>
        <v>4.2</v>
      </c>
      <c r="J3015" s="1" t="str">
        <f>IF(Table1[[#This Row],[numBuyers]]&lt;&gt;"None",LEFT(Table1[[#This Row],[numBuyers]],SEARCH(" ",Table1[[#This Row],[numBuyers]])-1), "None")</f>
        <v>559</v>
      </c>
      <c r="K3015" s="1">
        <f>IFERROR(LEFT(Table1[[#This Row],[Column1]],SEARCH("k", Table1[[#This Row],[Column1]])-1), 0)</f>
        <v>0</v>
      </c>
      <c r="L3015" s="16" t="str">
        <f>IF(Table1[[#This Row],[Column2]]=0, Table1[[#This Row],[Column1]], Table1[[#This Row],[Column2]]*1000)</f>
        <v>559</v>
      </c>
      <c r="M3015" s="14" t="str">
        <f>IFERROR(MID(Table1[[#This Row],[price]],SEARCH("¹",Table1[[#This Row],[price]])+1, 10), MID(Table1[[#This Row],[price]],SEARCH("Rs. ",Table1[[#This Row],[price]])+4, 10))</f>
        <v>747</v>
      </c>
      <c r="N3015" s="6" t="str">
        <f>IF(ISNUMBER(SEARCH("Men", Table1[[#This Row],[name]])), "Men", "Women")</f>
        <v>Men</v>
      </c>
      <c r="O3015" s="6"/>
      <c r="P3015" s="6"/>
    </row>
    <row r="3016" spans="1:16" ht="19.8" hidden="1" customHeight="1" x14ac:dyDescent="0.3">
      <c r="A3016" t="s">
        <v>10543</v>
      </c>
      <c r="B3016" t="s">
        <v>10544</v>
      </c>
      <c r="C3016" t="s">
        <v>4783</v>
      </c>
      <c r="D3016" t="s">
        <v>2071</v>
      </c>
      <c r="E3016" s="1" t="s">
        <v>10545</v>
      </c>
      <c r="F3016" t="s">
        <v>3237</v>
      </c>
      <c r="G3016" t="s">
        <v>21</v>
      </c>
      <c r="H3016" t="s">
        <v>21</v>
      </c>
      <c r="I3016" s="1" t="str">
        <f ca="1">IFERROR(LEFT(Table1[[#This Row],[ratingOld]],SEARCH("|", Table1[[#This Row],[ratingOld]])-2), AVERAGE(Table1[Ratings]))</f>
        <v>4.4</v>
      </c>
      <c r="J3016" s="1" t="str">
        <f>IF(Table1[[#This Row],[numBuyers]]&lt;&gt;"None",LEFT(Table1[[#This Row],[numBuyers]],SEARCH(" ",Table1[[#This Row],[numBuyers]])-1), "None")</f>
        <v>None</v>
      </c>
      <c r="K3016" s="1">
        <f>IFERROR(LEFT(Table1[[#This Row],[Column1]],SEARCH("k", Table1[[#This Row],[Column1]])-1), 0)</f>
        <v>0</v>
      </c>
      <c r="L3016" s="6" t="str">
        <f>IF(Table1[[#This Row],[Column2]]=0, Table1[[#This Row],[Column1]], Table1[[#This Row],[Column2]]*1000)</f>
        <v>None</v>
      </c>
      <c r="M3016" s="6" t="str">
        <f>IFERROR(MID(Table1[[#This Row],[price]],SEARCH("¹",Table1[[#This Row],[price]])+1, 10), MID(Table1[[#This Row],[price]],SEARCH("Rs. ",Table1[[#This Row],[price]])+4, 10))</f>
        <v>1763</v>
      </c>
      <c r="N3016" s="6" t="str">
        <f>IF(ISNUMBER(SEARCH("Men", Table1[[#This Row],[name]])), "Men", "Women")</f>
        <v>Women</v>
      </c>
      <c r="O3016" s="6" t="str">
        <f>TRIM(RIGHT(SUBSTITUTE(Table1[[#This Row],[name]], " ", REPT(" ", 100)), 100))</f>
        <v>Dress</v>
      </c>
      <c r="P301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Yellow</v>
      </c>
    </row>
    <row r="3017" spans="1:16" ht="19.8" customHeight="1" x14ac:dyDescent="0.3">
      <c r="A3017" t="s">
        <v>1623</v>
      </c>
      <c r="B3017" t="s">
        <v>8174</v>
      </c>
      <c r="C3017" t="s">
        <v>2450</v>
      </c>
      <c r="D3017" t="s">
        <v>178</v>
      </c>
      <c r="E3017" s="1" t="s">
        <v>10546</v>
      </c>
      <c r="F3017" s="1" t="s">
        <v>823</v>
      </c>
      <c r="G3017" s="1" t="s">
        <v>8026</v>
      </c>
      <c r="H3017" t="s">
        <v>78</v>
      </c>
      <c r="I3017" s="10" t="str">
        <f>IFERROR(LEFT(Table1[[#This Row],[ratingOld]],SEARCH("|", Table1[[#This Row],[ratingOld]])-2), AVERAGE(Table1[Ratings]))</f>
        <v>4.4</v>
      </c>
      <c r="J3017" s="1" t="str">
        <f>IF(Table1[[#This Row],[numBuyers]]&lt;&gt;"None",LEFT(Table1[[#This Row],[numBuyers]],SEARCH(" ",Table1[[#This Row],[numBuyers]])-1), "None")</f>
        <v>1.2k</v>
      </c>
      <c r="K3017" s="1" t="str">
        <f>IFERROR(LEFT(Table1[[#This Row],[Column1]],SEARCH("k", Table1[[#This Row],[Column1]])-1), 0)</f>
        <v>1.2</v>
      </c>
      <c r="L3017" s="16">
        <f>IF(Table1[[#This Row],[Column2]]=0, Table1[[#This Row],[Column1]], Table1[[#This Row],[Column2]]*1000)</f>
        <v>1200</v>
      </c>
      <c r="M3017" s="14" t="str">
        <f>IFERROR(MID(Table1[[#This Row],[price]],SEARCH("¹",Table1[[#This Row],[price]])+1, 10), MID(Table1[[#This Row],[price]],SEARCH("Rs. ",Table1[[#This Row],[price]])+4, 10))</f>
        <v>1099</v>
      </c>
      <c r="N3017" s="6" t="str">
        <f>IF(ISNUMBER(SEARCH("Men", Table1[[#This Row],[name]])), "Men", "Women")</f>
        <v>Men</v>
      </c>
      <c r="O3017" s="6"/>
      <c r="P3017" s="6"/>
    </row>
    <row r="3018" spans="1:16" ht="19.8" customHeight="1" x14ac:dyDescent="0.3">
      <c r="A3018" t="s">
        <v>1995</v>
      </c>
      <c r="B3018" t="s">
        <v>10547</v>
      </c>
      <c r="C3018" t="s">
        <v>10548</v>
      </c>
      <c r="D3018" t="s">
        <v>749</v>
      </c>
      <c r="E3018" s="1" t="s">
        <v>10549</v>
      </c>
      <c r="F3018" t="s">
        <v>21</v>
      </c>
      <c r="G3018" s="1" t="s">
        <v>10550</v>
      </c>
      <c r="H3018" t="s">
        <v>1629</v>
      </c>
      <c r="I3018" s="10" t="str">
        <f>IFERROR(LEFT(Table1[[#This Row],[ratingOld]],SEARCH("|", Table1[[#This Row],[ratingOld]])-2), AVERAGE(Table1[Ratings]))</f>
        <v>4.4</v>
      </c>
      <c r="J3018" s="1" t="str">
        <f>IF(Table1[[#This Row],[numBuyers]]&lt;&gt;"None",LEFT(Table1[[#This Row],[numBuyers]],SEARCH(" ",Table1[[#This Row],[numBuyers]])-1), "None")</f>
        <v>2.8k</v>
      </c>
      <c r="K3018" s="1" t="str">
        <f>IFERROR(LEFT(Table1[[#This Row],[Column1]],SEARCH("k", Table1[[#This Row],[Column1]])-1), 0)</f>
        <v>2.8</v>
      </c>
      <c r="L3018" s="16">
        <f>IF(Table1[[#This Row],[Column2]]=0, Table1[[#This Row],[Column1]], Table1[[#This Row],[Column2]]*1000)</f>
        <v>2800</v>
      </c>
      <c r="M3018" s="14" t="str">
        <f>IFERROR(MID(Table1[[#This Row],[price]],SEARCH("¹",Table1[[#This Row],[price]])+1, 10), MID(Table1[[#This Row],[price]],SEARCH("Rs. ",Table1[[#This Row],[price]])+4, 10))</f>
        <v>92</v>
      </c>
      <c r="N3018" s="6" t="str">
        <f>IF(ISNUMBER(SEARCH("Men", Table1[[#This Row],[name]])), "Men", "Women")</f>
        <v>Women</v>
      </c>
      <c r="O3018" s="6"/>
      <c r="P3018" s="6"/>
    </row>
    <row r="3019" spans="1:16" ht="19.8" customHeight="1" x14ac:dyDescent="0.3">
      <c r="A3019" t="s">
        <v>85</v>
      </c>
      <c r="B3019" t="s">
        <v>9326</v>
      </c>
      <c r="C3019" t="s">
        <v>122</v>
      </c>
      <c r="D3019" t="s">
        <v>230</v>
      </c>
      <c r="E3019" s="1" t="s">
        <v>9327</v>
      </c>
      <c r="F3019" s="1" t="s">
        <v>413</v>
      </c>
      <c r="G3019" s="1" t="s">
        <v>10551</v>
      </c>
      <c r="H3019" t="s">
        <v>10552</v>
      </c>
      <c r="I3019" s="10" t="str">
        <f>IFERROR(LEFT(Table1[[#This Row],[ratingOld]],SEARCH("|", Table1[[#This Row],[ratingOld]])-2), AVERAGE(Table1[Ratings]))</f>
        <v>4.6</v>
      </c>
      <c r="J3019" s="1" t="str">
        <f>IF(Table1[[#This Row],[numBuyers]]&lt;&gt;"None",LEFT(Table1[[#This Row],[numBuyers]],SEARCH(" ",Table1[[#This Row],[numBuyers]])-1), "None")</f>
        <v>568</v>
      </c>
      <c r="K3019" s="1">
        <f>IFERROR(LEFT(Table1[[#This Row],[Column1]],SEARCH("k", Table1[[#This Row],[Column1]])-1), 0)</f>
        <v>0</v>
      </c>
      <c r="L3019" s="16" t="str">
        <f>IF(Table1[[#This Row],[Column2]]=0, Table1[[#This Row],[Column1]], Table1[[#This Row],[Column2]]*1000)</f>
        <v>568</v>
      </c>
      <c r="M3019" s="14" t="str">
        <f>IFERROR(MID(Table1[[#This Row],[price]],SEARCH("¹",Table1[[#This Row],[price]])+1, 10), MID(Table1[[#This Row],[price]],SEARCH("Rs. ",Table1[[#This Row],[price]])+4, 10))</f>
        <v>1699</v>
      </c>
      <c r="N3019" s="6" t="str">
        <f>IF(ISNUMBER(SEARCH("Men", Table1[[#This Row],[name]])), "Men", "Women")</f>
        <v>Men</v>
      </c>
      <c r="O3019" s="6"/>
      <c r="P3019" s="6"/>
    </row>
    <row r="3020" spans="1:16" ht="19.8" customHeight="1" x14ac:dyDescent="0.3">
      <c r="A3020" t="s">
        <v>10346</v>
      </c>
      <c r="B3020" t="s">
        <v>10553</v>
      </c>
      <c r="C3020" t="s">
        <v>1232</v>
      </c>
      <c r="D3020" t="s">
        <v>887</v>
      </c>
      <c r="E3020" s="1" t="s">
        <v>10554</v>
      </c>
      <c r="F3020" s="1" t="s">
        <v>115</v>
      </c>
      <c r="G3020" s="1" t="s">
        <v>10555</v>
      </c>
      <c r="H3020" t="s">
        <v>1873</v>
      </c>
      <c r="I3020" s="10" t="str">
        <f>IFERROR(LEFT(Table1[[#This Row],[ratingOld]],SEARCH("|", Table1[[#This Row],[ratingOld]])-2), AVERAGE(Table1[Ratings]))</f>
        <v>4</v>
      </c>
      <c r="J3020" s="1" t="str">
        <f>IF(Table1[[#This Row],[numBuyers]]&lt;&gt;"None",LEFT(Table1[[#This Row],[numBuyers]],SEARCH(" ",Table1[[#This Row],[numBuyers]])-1), "None")</f>
        <v>41</v>
      </c>
      <c r="K3020" s="1">
        <f>IFERROR(LEFT(Table1[[#This Row],[Column1]],SEARCH("k", Table1[[#This Row],[Column1]])-1), 0)</f>
        <v>0</v>
      </c>
      <c r="L3020" s="16" t="str">
        <f>IF(Table1[[#This Row],[Column2]]=0, Table1[[#This Row],[Column1]], Table1[[#This Row],[Column2]]*1000)</f>
        <v>41</v>
      </c>
      <c r="M3020" s="14" t="str">
        <f>IFERROR(MID(Table1[[#This Row],[price]],SEARCH("¹",Table1[[#This Row],[price]])+1, 10), MID(Table1[[#This Row],[price]],SEARCH("Rs. ",Table1[[#This Row],[price]])+4, 10))</f>
        <v>734</v>
      </c>
      <c r="N3020" s="6" t="str">
        <f>IF(ISNUMBER(SEARCH("Men", Table1[[#This Row],[name]])), "Men", "Women")</f>
        <v>Women</v>
      </c>
      <c r="O3020" s="6"/>
      <c r="P3020" s="6"/>
    </row>
    <row r="3021" spans="1:16" ht="19.8" customHeight="1" x14ac:dyDescent="0.3">
      <c r="A3021" t="s">
        <v>1220</v>
      </c>
      <c r="B3021" t="s">
        <v>10556</v>
      </c>
      <c r="C3021" t="s">
        <v>932</v>
      </c>
      <c r="D3021" t="s">
        <v>3114</v>
      </c>
      <c r="E3021" s="1" t="s">
        <v>10557</v>
      </c>
      <c r="F3021" s="1" t="s">
        <v>10558</v>
      </c>
      <c r="G3021" s="1" t="s">
        <v>9611</v>
      </c>
      <c r="H3021" t="s">
        <v>1395</v>
      </c>
      <c r="I3021" s="10" t="str">
        <f>IFERROR(LEFT(Table1[[#This Row],[ratingOld]],SEARCH("|", Table1[[#This Row],[ratingOld]])-2), AVERAGE(Table1[Ratings]))</f>
        <v>4</v>
      </c>
      <c r="J3021" s="1" t="str">
        <f>IF(Table1[[#This Row],[numBuyers]]&lt;&gt;"None",LEFT(Table1[[#This Row],[numBuyers]],SEARCH(" ",Table1[[#This Row],[numBuyers]])-1), "None")</f>
        <v>1.9k</v>
      </c>
      <c r="K3021" s="1" t="str">
        <f>IFERROR(LEFT(Table1[[#This Row],[Column1]],SEARCH("k", Table1[[#This Row],[Column1]])-1), 0)</f>
        <v>1.9</v>
      </c>
      <c r="L3021" s="16">
        <f>IF(Table1[[#This Row],[Column2]]=0, Table1[[#This Row],[Column1]], Table1[[#This Row],[Column2]]*1000)</f>
        <v>1900</v>
      </c>
      <c r="M3021" s="14" t="str">
        <f>IFERROR(MID(Table1[[#This Row],[price]],SEARCH("¹",Table1[[#This Row],[price]])+1, 10), MID(Table1[[#This Row],[price]],SEARCH("Rs. ",Table1[[#This Row],[price]])+4, 10))</f>
        <v>759</v>
      </c>
      <c r="N3021" s="6" t="str">
        <f>IF(ISNUMBER(SEARCH("Men", Table1[[#This Row],[name]])), "Men", "Women")</f>
        <v>Men</v>
      </c>
      <c r="O3021" s="6"/>
      <c r="P3021" s="6"/>
    </row>
    <row r="3022" spans="1:16" ht="19.8" customHeight="1" x14ac:dyDescent="0.3">
      <c r="A3022" t="s">
        <v>8382</v>
      </c>
      <c r="B3022" t="s">
        <v>10559</v>
      </c>
      <c r="C3022" t="s">
        <v>967</v>
      </c>
      <c r="D3022" t="s">
        <v>18</v>
      </c>
      <c r="E3022" s="1" t="s">
        <v>10560</v>
      </c>
      <c r="F3022" t="s">
        <v>7930</v>
      </c>
      <c r="G3022" s="1" t="s">
        <v>10561</v>
      </c>
      <c r="H3022" t="s">
        <v>10562</v>
      </c>
      <c r="I3022" s="10" t="str">
        <f>IFERROR(LEFT(Table1[[#This Row],[ratingOld]],SEARCH("|", Table1[[#This Row],[ratingOld]])-2), AVERAGE(Table1[Ratings]))</f>
        <v>4.5</v>
      </c>
      <c r="J3022" s="1" t="str">
        <f>IF(Table1[[#This Row],[numBuyers]]&lt;&gt;"None",LEFT(Table1[[#This Row],[numBuyers]],SEARCH(" ",Table1[[#This Row],[numBuyers]])-1), "None")</f>
        <v>250</v>
      </c>
      <c r="K3022" s="1">
        <f>IFERROR(LEFT(Table1[[#This Row],[Column1]],SEARCH("k", Table1[[#This Row],[Column1]])-1), 0)</f>
        <v>0</v>
      </c>
      <c r="L3022" s="16" t="str">
        <f>IF(Table1[[#This Row],[Column2]]=0, Table1[[#This Row],[Column1]], Table1[[#This Row],[Column2]]*1000)</f>
        <v>250</v>
      </c>
      <c r="M3022" s="14" t="str">
        <f>IFERROR(MID(Table1[[#This Row],[price]],SEARCH("¹",Table1[[#This Row],[price]])+1, 10), MID(Table1[[#This Row],[price]],SEARCH("Rs. ",Table1[[#This Row],[price]])+4, 10))</f>
        <v>1799</v>
      </c>
      <c r="N3022" s="6" t="str">
        <f>IF(ISNUMBER(SEARCH("Men", Table1[[#This Row],[name]])), "Men", "Women")</f>
        <v>Men</v>
      </c>
      <c r="O3022" s="6"/>
      <c r="P3022" s="6"/>
    </row>
    <row r="3023" spans="1:16" ht="19.8" customHeight="1" x14ac:dyDescent="0.3">
      <c r="A3023" t="s">
        <v>8105</v>
      </c>
      <c r="B3023" t="s">
        <v>10563</v>
      </c>
      <c r="C3023" t="s">
        <v>2407</v>
      </c>
      <c r="D3023" t="s">
        <v>749</v>
      </c>
      <c r="E3023" s="1" t="s">
        <v>10564</v>
      </c>
      <c r="F3023" s="1" t="s">
        <v>10565</v>
      </c>
      <c r="G3023" s="1" t="s">
        <v>6678</v>
      </c>
      <c r="H3023" t="s">
        <v>4712</v>
      </c>
      <c r="I3023" s="10" t="str">
        <f>IFERROR(LEFT(Table1[[#This Row],[ratingOld]],SEARCH("|", Table1[[#This Row],[ratingOld]])-2), AVERAGE(Table1[Ratings]))</f>
        <v>4.2</v>
      </c>
      <c r="J3023" s="1" t="str">
        <f>IF(Table1[[#This Row],[numBuyers]]&lt;&gt;"None",LEFT(Table1[[#This Row],[numBuyers]],SEARCH(" ",Table1[[#This Row],[numBuyers]])-1), "None")</f>
        <v>333</v>
      </c>
      <c r="K3023" s="1">
        <f>IFERROR(LEFT(Table1[[#This Row],[Column1]],SEARCH("k", Table1[[#This Row],[Column1]])-1), 0)</f>
        <v>0</v>
      </c>
      <c r="L3023" s="16" t="str">
        <f>IF(Table1[[#This Row],[Column2]]=0, Table1[[#This Row],[Column1]], Table1[[#This Row],[Column2]]*1000)</f>
        <v>333</v>
      </c>
      <c r="M3023" s="14" t="str">
        <f>IFERROR(MID(Table1[[#This Row],[price]],SEARCH("¹",Table1[[#This Row],[price]])+1, 10), MID(Table1[[#This Row],[price]],SEARCH("Rs. ",Table1[[#This Row],[price]])+4, 10))</f>
        <v>1159</v>
      </c>
      <c r="N3023" s="6" t="str">
        <f>IF(ISNUMBER(SEARCH("Men", Table1[[#This Row],[name]])), "Men", "Women")</f>
        <v>Men</v>
      </c>
      <c r="O3023" s="6"/>
      <c r="P3023" s="6"/>
    </row>
    <row r="3024" spans="1:16" ht="19.8" customHeight="1" x14ac:dyDescent="0.3">
      <c r="A3024" t="s">
        <v>7922</v>
      </c>
      <c r="B3024" t="s">
        <v>10566</v>
      </c>
      <c r="C3024" t="s">
        <v>3164</v>
      </c>
      <c r="D3024" t="s">
        <v>1254</v>
      </c>
      <c r="E3024" s="1" t="s">
        <v>10567</v>
      </c>
      <c r="F3024" s="1" t="s">
        <v>10568</v>
      </c>
      <c r="G3024" s="1" t="s">
        <v>4711</v>
      </c>
      <c r="H3024" t="s">
        <v>4712</v>
      </c>
      <c r="I3024" s="10" t="str">
        <f>IFERROR(LEFT(Table1[[#This Row],[ratingOld]],SEARCH("|", Table1[[#This Row],[ratingOld]])-2), AVERAGE(Table1[Ratings]))</f>
        <v>4.4</v>
      </c>
      <c r="J3024" s="1" t="str">
        <f>IF(Table1[[#This Row],[numBuyers]]&lt;&gt;"None",LEFT(Table1[[#This Row],[numBuyers]],SEARCH(" ",Table1[[#This Row],[numBuyers]])-1), "None")</f>
        <v>333</v>
      </c>
      <c r="K3024" s="1">
        <f>IFERROR(LEFT(Table1[[#This Row],[Column1]],SEARCH("k", Table1[[#This Row],[Column1]])-1), 0)</f>
        <v>0</v>
      </c>
      <c r="L3024" s="16" t="str">
        <f>IF(Table1[[#This Row],[Column2]]=0, Table1[[#This Row],[Column1]], Table1[[#This Row],[Column2]]*1000)</f>
        <v>333</v>
      </c>
      <c r="M3024" s="14" t="str">
        <f>IFERROR(MID(Table1[[#This Row],[price]],SEARCH("¹",Table1[[#This Row],[price]])+1, 10), MID(Table1[[#This Row],[price]],SEARCH("Rs. ",Table1[[#This Row],[price]])+4, 10))</f>
        <v>1759</v>
      </c>
      <c r="N3024" s="6" t="str">
        <f>IF(ISNUMBER(SEARCH("Men", Table1[[#This Row],[name]])), "Men", "Women")</f>
        <v>Men</v>
      </c>
      <c r="O3024" s="6"/>
      <c r="P3024" s="6"/>
    </row>
    <row r="3025" spans="1:16" ht="19.8" customHeight="1" x14ac:dyDescent="0.3">
      <c r="A3025" t="s">
        <v>3201</v>
      </c>
      <c r="B3025" t="s">
        <v>10569</v>
      </c>
      <c r="C3025" t="s">
        <v>1638</v>
      </c>
      <c r="D3025" t="s">
        <v>306</v>
      </c>
      <c r="E3025" s="1" t="s">
        <v>10570</v>
      </c>
      <c r="F3025" t="s">
        <v>3237</v>
      </c>
      <c r="G3025" s="1" t="s">
        <v>10571</v>
      </c>
      <c r="H3025" t="s">
        <v>10572</v>
      </c>
      <c r="I3025" s="10" t="str">
        <f>IFERROR(LEFT(Table1[[#This Row],[ratingOld]],SEARCH("|", Table1[[#This Row],[ratingOld]])-2), AVERAGE(Table1[Ratings]))</f>
        <v>3.8</v>
      </c>
      <c r="J3025" s="1" t="str">
        <f>IF(Table1[[#This Row],[numBuyers]]&lt;&gt;"None",LEFT(Table1[[#This Row],[numBuyers]],SEARCH(" ",Table1[[#This Row],[numBuyers]])-1), "None")</f>
        <v>510</v>
      </c>
      <c r="K3025" s="1">
        <f>IFERROR(LEFT(Table1[[#This Row],[Column1]],SEARCH("k", Table1[[#This Row],[Column1]])-1), 0)</f>
        <v>0</v>
      </c>
      <c r="L3025" s="16" t="str">
        <f>IF(Table1[[#This Row],[Column2]]=0, Table1[[#This Row],[Column1]], Table1[[#This Row],[Column2]]*1000)</f>
        <v>510</v>
      </c>
      <c r="M3025" s="14" t="str">
        <f>IFERROR(MID(Table1[[#This Row],[price]],SEARCH("¹",Table1[[#This Row],[price]])+1, 10), MID(Table1[[#This Row],[price]],SEARCH("Rs. ",Table1[[#This Row],[price]])+4, 10))</f>
        <v>701</v>
      </c>
      <c r="N3025" s="6" t="str">
        <f>IF(ISNUMBER(SEARCH("Men", Table1[[#This Row],[name]])), "Men", "Women")</f>
        <v>Men</v>
      </c>
      <c r="O3025" s="6"/>
      <c r="P3025" s="6"/>
    </row>
    <row r="3026" spans="1:16" ht="19.8" customHeight="1" x14ac:dyDescent="0.3">
      <c r="A3026" t="s">
        <v>3012</v>
      </c>
      <c r="B3026" t="s">
        <v>3013</v>
      </c>
      <c r="C3026" t="s">
        <v>774</v>
      </c>
      <c r="D3026" t="s">
        <v>3014</v>
      </c>
      <c r="E3026" t="s">
        <v>3015</v>
      </c>
      <c r="F3026" t="s">
        <v>21</v>
      </c>
      <c r="G3026" s="1" t="s">
        <v>10573</v>
      </c>
      <c r="H3026" t="s">
        <v>4220</v>
      </c>
      <c r="I3026" s="10" t="str">
        <f>IFERROR(LEFT(Table1[[#This Row],[ratingOld]],SEARCH("|", Table1[[#This Row],[ratingOld]])-2), AVERAGE(Table1[Ratings]))</f>
        <v>4.6</v>
      </c>
      <c r="J3026" s="1" t="str">
        <f>IF(Table1[[#This Row],[numBuyers]]&lt;&gt;"None",LEFT(Table1[[#This Row],[numBuyers]],SEARCH(" ",Table1[[#This Row],[numBuyers]])-1), "None")</f>
        <v>105</v>
      </c>
      <c r="K3026" s="1">
        <f>IFERROR(LEFT(Table1[[#This Row],[Column1]],SEARCH("k", Table1[[#This Row],[Column1]])-1), 0)</f>
        <v>0</v>
      </c>
      <c r="L3026" s="16" t="str">
        <f>IF(Table1[[#This Row],[Column2]]=0, Table1[[#This Row],[Column1]], Table1[[#This Row],[Column2]]*1000)</f>
        <v>105</v>
      </c>
      <c r="M3026" s="14" t="str">
        <f>IFERROR(MID(Table1[[#This Row],[price]],SEARCH("¹",Table1[[#This Row],[price]])+1, 10), MID(Table1[[#This Row],[price]],SEARCH("Rs. ",Table1[[#This Row],[price]])+4, 10))</f>
        <v>849</v>
      </c>
      <c r="N3026" s="6" t="str">
        <f>IF(ISNUMBER(SEARCH("Men", Table1[[#This Row],[name]])), "Men", "Women")</f>
        <v>Women</v>
      </c>
      <c r="O3026" s="6"/>
      <c r="P3026" s="6"/>
    </row>
    <row r="3027" spans="1:16" ht="19.8" customHeight="1" x14ac:dyDescent="0.3">
      <c r="A3027" t="s">
        <v>7820</v>
      </c>
      <c r="B3027" t="s">
        <v>10574</v>
      </c>
      <c r="C3027" t="s">
        <v>853</v>
      </c>
      <c r="D3027" t="s">
        <v>88</v>
      </c>
      <c r="E3027" s="1" t="s">
        <v>10575</v>
      </c>
      <c r="F3027" s="1" t="s">
        <v>10576</v>
      </c>
      <c r="G3027" s="1" t="s">
        <v>10577</v>
      </c>
      <c r="H3027" t="s">
        <v>1473</v>
      </c>
      <c r="I3027" s="10" t="str">
        <f>IFERROR(LEFT(Table1[[#This Row],[ratingOld]],SEARCH("|", Table1[[#This Row],[ratingOld]])-2), AVERAGE(Table1[Ratings]))</f>
        <v>4.4</v>
      </c>
      <c r="J3027" s="1" t="str">
        <f>IF(Table1[[#This Row],[numBuyers]]&lt;&gt;"None",LEFT(Table1[[#This Row],[numBuyers]],SEARCH(" ",Table1[[#This Row],[numBuyers]])-1), "None")</f>
        <v>49</v>
      </c>
      <c r="K3027" s="1">
        <f>IFERROR(LEFT(Table1[[#This Row],[Column1]],SEARCH("k", Table1[[#This Row],[Column1]])-1), 0)</f>
        <v>0</v>
      </c>
      <c r="L3027" s="16" t="str">
        <f>IF(Table1[[#This Row],[Column2]]=0, Table1[[#This Row],[Column1]], Table1[[#This Row],[Column2]]*1000)</f>
        <v>49</v>
      </c>
      <c r="M3027" s="14" t="str">
        <f>IFERROR(MID(Table1[[#This Row],[price]],SEARCH("¹",Table1[[#This Row],[price]])+1, 10), MID(Table1[[#This Row],[price]],SEARCH("Rs. ",Table1[[#This Row],[price]])+4, 10))</f>
        <v>1379</v>
      </c>
      <c r="N3027" s="6" t="str">
        <f>IF(ISNUMBER(SEARCH("Men", Table1[[#This Row],[name]])), "Men", "Women")</f>
        <v>Women</v>
      </c>
      <c r="O3027" s="6"/>
      <c r="P3027" s="6"/>
    </row>
    <row r="3028" spans="1:16" ht="19.8" hidden="1" customHeight="1" x14ac:dyDescent="0.3">
      <c r="A3028" t="s">
        <v>10543</v>
      </c>
      <c r="B3028" t="s">
        <v>10578</v>
      </c>
      <c r="C3028" t="s">
        <v>10579</v>
      </c>
      <c r="D3028" t="s">
        <v>680</v>
      </c>
      <c r="E3028" s="1" t="s">
        <v>10580</v>
      </c>
      <c r="F3028" t="s">
        <v>3237</v>
      </c>
      <c r="G3028" t="s">
        <v>21</v>
      </c>
      <c r="H3028" t="s">
        <v>21</v>
      </c>
      <c r="I3028" s="1" t="str">
        <f ca="1">IFERROR(LEFT(Table1[[#This Row],[ratingOld]],SEARCH("|", Table1[[#This Row],[ratingOld]])-2), AVERAGE(Table1[Ratings]))</f>
        <v>4.4</v>
      </c>
      <c r="J3028" s="1" t="str">
        <f>IF(Table1[[#This Row],[numBuyers]]&lt;&gt;"None",LEFT(Table1[[#This Row],[numBuyers]],SEARCH(" ",Table1[[#This Row],[numBuyers]])-1), "None")</f>
        <v>None</v>
      </c>
      <c r="K3028" s="1">
        <f>IFERROR(LEFT(Table1[[#This Row],[Column1]],SEARCH("k", Table1[[#This Row],[Column1]])-1), 0)</f>
        <v>0</v>
      </c>
      <c r="L3028" s="6" t="str">
        <f>IF(Table1[[#This Row],[Column2]]=0, Table1[[#This Row],[Column1]], Table1[[#This Row],[Column2]]*1000)</f>
        <v>None</v>
      </c>
      <c r="M3028" s="6" t="str">
        <f>IFERROR(MID(Table1[[#This Row],[price]],SEARCH("¹",Table1[[#This Row],[price]])+1, 10), MID(Table1[[#This Row],[price]],SEARCH("Rs. ",Table1[[#This Row],[price]])+4, 10))</f>
        <v>1534</v>
      </c>
      <c r="N3028" s="6" t="str">
        <f>IF(ISNUMBER(SEARCH("Men", Table1[[#This Row],[name]])), "Men", "Women")</f>
        <v>Women</v>
      </c>
      <c r="O3028" s="6" t="str">
        <f>TRIM(RIGHT(SUBSTITUTE(Table1[[#This Row],[name]], " ", REPT(" ", 100)), 100))</f>
        <v>Top</v>
      </c>
      <c r="P302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Black</v>
      </c>
    </row>
    <row r="3029" spans="1:16" ht="19.8" customHeight="1" x14ac:dyDescent="0.3">
      <c r="A3029" t="s">
        <v>8194</v>
      </c>
      <c r="B3029" t="s">
        <v>10581</v>
      </c>
      <c r="C3029" t="s">
        <v>429</v>
      </c>
      <c r="D3029" t="s">
        <v>106</v>
      </c>
      <c r="E3029" s="1" t="s">
        <v>10582</v>
      </c>
      <c r="F3029" t="s">
        <v>3237</v>
      </c>
      <c r="G3029" s="1" t="s">
        <v>125</v>
      </c>
      <c r="H3029" t="s">
        <v>126</v>
      </c>
      <c r="I3029" s="10" t="str">
        <f>IFERROR(LEFT(Table1[[#This Row],[ratingOld]],SEARCH("|", Table1[[#This Row],[ratingOld]])-2), AVERAGE(Table1[Ratings]))</f>
        <v>4.1</v>
      </c>
      <c r="J3029" s="1" t="str">
        <f>IF(Table1[[#This Row],[numBuyers]]&lt;&gt;"None",LEFT(Table1[[#This Row],[numBuyers]],SEARCH(" ",Table1[[#This Row],[numBuyers]])-1), "None")</f>
        <v>2.1k</v>
      </c>
      <c r="K3029" s="1" t="str">
        <f>IFERROR(LEFT(Table1[[#This Row],[Column1]],SEARCH("k", Table1[[#This Row],[Column1]])-1), 0)</f>
        <v>2.1</v>
      </c>
      <c r="L3029" s="16">
        <f>IF(Table1[[#This Row],[Column2]]=0, Table1[[#This Row],[Column1]], Table1[[#This Row],[Column2]]*1000)</f>
        <v>2100</v>
      </c>
      <c r="M3029" s="14" t="str">
        <f>IFERROR(MID(Table1[[#This Row],[price]],SEARCH("¹",Table1[[#This Row],[price]])+1, 10), MID(Table1[[#This Row],[price]],SEARCH("Rs. ",Table1[[#This Row],[price]])+4, 10))</f>
        <v>649</v>
      </c>
      <c r="N3029" s="6" t="str">
        <f>IF(ISNUMBER(SEARCH("Men", Table1[[#This Row],[name]])), "Men", "Women")</f>
        <v>Men</v>
      </c>
      <c r="O3029" s="6"/>
      <c r="P3029" s="6"/>
    </row>
    <row r="3030" spans="1:16" ht="19.8" customHeight="1" x14ac:dyDescent="0.3">
      <c r="A3030" t="s">
        <v>3201</v>
      </c>
      <c r="B3030" t="s">
        <v>10583</v>
      </c>
      <c r="C3030" t="s">
        <v>10584</v>
      </c>
      <c r="D3030" t="s">
        <v>2319</v>
      </c>
      <c r="E3030" s="1" t="s">
        <v>10585</v>
      </c>
      <c r="F3030" s="1" t="s">
        <v>9408</v>
      </c>
      <c r="G3030" s="1" t="s">
        <v>10515</v>
      </c>
      <c r="H3030" t="s">
        <v>1939</v>
      </c>
      <c r="I3030" s="10" t="str">
        <f>IFERROR(LEFT(Table1[[#This Row],[ratingOld]],SEARCH("|", Table1[[#This Row],[ratingOld]])-2), AVERAGE(Table1[Ratings]))</f>
        <v>4.3</v>
      </c>
      <c r="J3030" s="1" t="str">
        <f>IF(Table1[[#This Row],[numBuyers]]&lt;&gt;"None",LEFT(Table1[[#This Row],[numBuyers]],SEARCH(" ",Table1[[#This Row],[numBuyers]])-1), "None")</f>
        <v>300</v>
      </c>
      <c r="K3030" s="1">
        <f>IFERROR(LEFT(Table1[[#This Row],[Column1]],SEARCH("k", Table1[[#This Row],[Column1]])-1), 0)</f>
        <v>0</v>
      </c>
      <c r="L3030" s="16" t="str">
        <f>IF(Table1[[#This Row],[Column2]]=0, Table1[[#This Row],[Column1]], Table1[[#This Row],[Column2]]*1000)</f>
        <v>300</v>
      </c>
      <c r="M3030" s="14" t="str">
        <f>IFERROR(MID(Table1[[#This Row],[price]],SEARCH("¹",Table1[[#This Row],[price]])+1, 10), MID(Table1[[#This Row],[price]],SEARCH("Rs. ",Table1[[#This Row],[price]])+4, 10))</f>
        <v>1994</v>
      </c>
      <c r="N3030" s="6" t="str">
        <f>IF(ISNUMBER(SEARCH("Men", Table1[[#This Row],[name]])), "Men", "Women")</f>
        <v>Women</v>
      </c>
      <c r="O3030" s="6"/>
      <c r="P3030" s="6"/>
    </row>
    <row r="3031" spans="1:16" ht="19.8" customHeight="1" x14ac:dyDescent="0.3">
      <c r="A3031" t="s">
        <v>9736</v>
      </c>
      <c r="B3031" t="s">
        <v>10586</v>
      </c>
      <c r="C3031" t="s">
        <v>10587</v>
      </c>
      <c r="D3031" t="s">
        <v>708</v>
      </c>
      <c r="E3031" s="1" t="s">
        <v>10588</v>
      </c>
      <c r="F3031" t="s">
        <v>7930</v>
      </c>
      <c r="G3031" s="1" t="s">
        <v>10589</v>
      </c>
      <c r="H3031" t="s">
        <v>1413</v>
      </c>
      <c r="I3031" s="10" t="str">
        <f>IFERROR(LEFT(Table1[[#This Row],[ratingOld]],SEARCH("|", Table1[[#This Row],[ratingOld]])-2), AVERAGE(Table1[Ratings]))</f>
        <v>4.2</v>
      </c>
      <c r="J3031" s="1" t="str">
        <f>IF(Table1[[#This Row],[numBuyers]]&lt;&gt;"None",LEFT(Table1[[#This Row],[numBuyers]],SEARCH(" ",Table1[[#This Row],[numBuyers]])-1), "None")</f>
        <v>80</v>
      </c>
      <c r="K3031" s="1">
        <f>IFERROR(LEFT(Table1[[#This Row],[Column1]],SEARCH("k", Table1[[#This Row],[Column1]])-1), 0)</f>
        <v>0</v>
      </c>
      <c r="L3031" s="16" t="str">
        <f>IF(Table1[[#This Row],[Column2]]=0, Table1[[#This Row],[Column1]], Table1[[#This Row],[Column2]]*1000)</f>
        <v>80</v>
      </c>
      <c r="M3031" s="14" t="str">
        <f>IFERROR(MID(Table1[[#This Row],[price]],SEARCH("¹",Table1[[#This Row],[price]])+1, 10), MID(Table1[[#This Row],[price]],SEARCH("Rs. ",Table1[[#This Row],[price]])+4, 10))</f>
        <v>838</v>
      </c>
      <c r="N3031" s="6" t="str">
        <f>IF(ISNUMBER(SEARCH("Men", Table1[[#This Row],[name]])), "Men", "Women")</f>
        <v>Women</v>
      </c>
      <c r="O3031" s="6"/>
      <c r="P3031" s="6"/>
    </row>
    <row r="3032" spans="1:16" ht="19.8" customHeight="1" x14ac:dyDescent="0.3">
      <c r="A3032" t="s">
        <v>148</v>
      </c>
      <c r="B3032" t="s">
        <v>10590</v>
      </c>
      <c r="C3032" t="s">
        <v>1109</v>
      </c>
      <c r="D3032" t="s">
        <v>21</v>
      </c>
      <c r="E3032" t="s">
        <v>10591</v>
      </c>
      <c r="F3032" t="s">
        <v>10592</v>
      </c>
      <c r="G3032" s="1" t="s">
        <v>964</v>
      </c>
      <c r="H3032" t="s">
        <v>443</v>
      </c>
      <c r="I3032" s="10" t="str">
        <f>IFERROR(LEFT(Table1[[#This Row],[ratingOld]],SEARCH("|", Table1[[#This Row],[ratingOld]])-2), AVERAGE(Table1[Ratings]))</f>
        <v>4.5</v>
      </c>
      <c r="J3032" s="1" t="str">
        <f>IF(Table1[[#This Row],[numBuyers]]&lt;&gt;"None",LEFT(Table1[[#This Row],[numBuyers]],SEARCH(" ",Table1[[#This Row],[numBuyers]])-1), "None")</f>
        <v>3.3k</v>
      </c>
      <c r="K3032" s="1" t="str">
        <f>IFERROR(LEFT(Table1[[#This Row],[Column1]],SEARCH("k", Table1[[#This Row],[Column1]])-1), 0)</f>
        <v>3.3</v>
      </c>
      <c r="L3032" s="16">
        <f>IF(Table1[[#This Row],[Column2]]=0, Table1[[#This Row],[Column1]], Table1[[#This Row],[Column2]]*1000)</f>
        <v>3300</v>
      </c>
      <c r="M3032" s="14" t="str">
        <f>IFERROR(MID(Table1[[#This Row],[price]],SEARCH("¹",Table1[[#This Row],[price]])+1, 10), MID(Table1[[#This Row],[price]],SEARCH("Rs. ",Table1[[#This Row],[price]])+4, 10))</f>
        <v>1499</v>
      </c>
      <c r="N3032" s="6" t="str">
        <f>IF(ISNUMBER(SEARCH("Men", Table1[[#This Row],[name]])), "Men", "Women")</f>
        <v>Men</v>
      </c>
      <c r="O3032" s="6"/>
      <c r="P3032" s="6"/>
    </row>
    <row r="3033" spans="1:16" ht="19.8" customHeight="1" x14ac:dyDescent="0.3">
      <c r="A3033" t="s">
        <v>7927</v>
      </c>
      <c r="B3033" t="s">
        <v>10593</v>
      </c>
      <c r="C3033" t="s">
        <v>3608</v>
      </c>
      <c r="D3033" t="s">
        <v>306</v>
      </c>
      <c r="E3033" t="s">
        <v>10594</v>
      </c>
      <c r="F3033" s="1" t="s">
        <v>8013</v>
      </c>
      <c r="G3033" s="1" t="s">
        <v>10595</v>
      </c>
      <c r="H3033" t="s">
        <v>10596</v>
      </c>
      <c r="I3033" s="10" t="str">
        <f>IFERROR(LEFT(Table1[[#This Row],[ratingOld]],SEARCH("|", Table1[[#This Row],[ratingOld]])-2), AVERAGE(Table1[Ratings]))</f>
        <v>4.1</v>
      </c>
      <c r="J3033" s="1" t="str">
        <f>IF(Table1[[#This Row],[numBuyers]]&lt;&gt;"None",LEFT(Table1[[#This Row],[numBuyers]],SEARCH(" ",Table1[[#This Row],[numBuyers]])-1), "None")</f>
        <v>13.4k</v>
      </c>
      <c r="K3033" s="1" t="str">
        <f>IFERROR(LEFT(Table1[[#This Row],[Column1]],SEARCH("k", Table1[[#This Row],[Column1]])-1), 0)</f>
        <v>13.4</v>
      </c>
      <c r="L3033" s="16">
        <f>IF(Table1[[#This Row],[Column2]]=0, Table1[[#This Row],[Column1]], Table1[[#This Row],[Column2]]*1000)</f>
        <v>13400</v>
      </c>
      <c r="M3033" s="14" t="str">
        <f>IFERROR(MID(Table1[[#This Row],[price]],SEARCH("¹",Table1[[#This Row],[price]])+1, 10), MID(Table1[[#This Row],[price]],SEARCH("Rs. ",Table1[[#This Row],[price]])+4, 10))</f>
        <v>662</v>
      </c>
      <c r="N3033" s="6" t="str">
        <f>IF(ISNUMBER(SEARCH("Men", Table1[[#This Row],[name]])), "Men", "Women")</f>
        <v>Men</v>
      </c>
      <c r="O3033" s="6"/>
      <c r="P3033" s="6"/>
    </row>
    <row r="3034" spans="1:16" ht="19.8" customHeight="1" x14ac:dyDescent="0.3">
      <c r="A3034" t="s">
        <v>8048</v>
      </c>
      <c r="B3034" t="s">
        <v>10597</v>
      </c>
      <c r="C3034" t="s">
        <v>260</v>
      </c>
      <c r="D3034" t="s">
        <v>68</v>
      </c>
      <c r="E3034" s="1" t="s">
        <v>10598</v>
      </c>
      <c r="F3034" t="s">
        <v>3237</v>
      </c>
      <c r="G3034" s="1" t="s">
        <v>10599</v>
      </c>
      <c r="H3034" t="s">
        <v>6871</v>
      </c>
      <c r="I3034" s="10" t="str">
        <f>IFERROR(LEFT(Table1[[#This Row],[ratingOld]],SEARCH("|", Table1[[#This Row],[ratingOld]])-2), AVERAGE(Table1[Ratings]))</f>
        <v>4.4</v>
      </c>
      <c r="J3034" s="1" t="str">
        <f>IF(Table1[[#This Row],[numBuyers]]&lt;&gt;"None",LEFT(Table1[[#This Row],[numBuyers]],SEARCH(" ",Table1[[#This Row],[numBuyers]])-1), "None")</f>
        <v>633</v>
      </c>
      <c r="K3034" s="1">
        <f>IFERROR(LEFT(Table1[[#This Row],[Column1]],SEARCH("k", Table1[[#This Row],[Column1]])-1), 0)</f>
        <v>0</v>
      </c>
      <c r="L3034" s="16" t="str">
        <f>IF(Table1[[#This Row],[Column2]]=0, Table1[[#This Row],[Column1]], Table1[[#This Row],[Column2]]*1000)</f>
        <v>633</v>
      </c>
      <c r="M3034" s="14" t="str">
        <f>IFERROR(MID(Table1[[#This Row],[price]],SEARCH("¹",Table1[[#This Row],[price]])+1, 10), MID(Table1[[#This Row],[price]],SEARCH("Rs. ",Table1[[#This Row],[price]])+4, 10))</f>
        <v>1124</v>
      </c>
      <c r="N3034" s="6" t="str">
        <f>IF(ISNUMBER(SEARCH("Men", Table1[[#This Row],[name]])), "Men", "Women")</f>
        <v>Men</v>
      </c>
      <c r="O3034" s="6"/>
      <c r="P3034" s="6"/>
    </row>
    <row r="3035" spans="1:16" ht="19.8" customHeight="1" x14ac:dyDescent="0.3">
      <c r="A3035" t="s">
        <v>7820</v>
      </c>
      <c r="B3035" t="s">
        <v>10600</v>
      </c>
      <c r="C3035" t="s">
        <v>8374</v>
      </c>
      <c r="D3035" t="s">
        <v>163</v>
      </c>
      <c r="E3035" s="1" t="s">
        <v>10601</v>
      </c>
      <c r="F3035" s="1" t="s">
        <v>10602</v>
      </c>
      <c r="G3035" s="1" t="s">
        <v>10603</v>
      </c>
      <c r="H3035" t="s">
        <v>883</v>
      </c>
      <c r="I3035" s="10" t="str">
        <f>IFERROR(LEFT(Table1[[#This Row],[ratingOld]],SEARCH("|", Table1[[#This Row],[ratingOld]])-2), AVERAGE(Table1[Ratings]))</f>
        <v>4.2</v>
      </c>
      <c r="J3035" s="1" t="str">
        <f>IF(Table1[[#This Row],[numBuyers]]&lt;&gt;"None",LEFT(Table1[[#This Row],[numBuyers]],SEARCH(" ",Table1[[#This Row],[numBuyers]])-1), "None")</f>
        <v>267</v>
      </c>
      <c r="K3035" s="1">
        <f>IFERROR(LEFT(Table1[[#This Row],[Column1]],SEARCH("k", Table1[[#This Row],[Column1]])-1), 0)</f>
        <v>0</v>
      </c>
      <c r="L3035" s="16" t="str">
        <f>IF(Table1[[#This Row],[Column2]]=0, Table1[[#This Row],[Column1]], Table1[[#This Row],[Column2]]*1000)</f>
        <v>267</v>
      </c>
      <c r="M3035" s="14" t="str">
        <f>IFERROR(MID(Table1[[#This Row],[price]],SEARCH("¹",Table1[[#This Row],[price]])+1, 10), MID(Table1[[#This Row],[price]],SEARCH("Rs. ",Table1[[#This Row],[price]])+4, 10))</f>
        <v>773</v>
      </c>
      <c r="N3035" s="6" t="str">
        <f>IF(ISNUMBER(SEARCH("Men", Table1[[#This Row],[name]])), "Men", "Women")</f>
        <v>Men</v>
      </c>
      <c r="O3035" s="6"/>
      <c r="P3035" s="6"/>
    </row>
    <row r="3036" spans="1:16" ht="19.8" customHeight="1" x14ac:dyDescent="0.3">
      <c r="A3036" t="s">
        <v>8065</v>
      </c>
      <c r="B3036" t="s">
        <v>10604</v>
      </c>
      <c r="C3036" t="s">
        <v>1217</v>
      </c>
      <c r="D3036" t="s">
        <v>1387</v>
      </c>
      <c r="E3036" s="1" t="s">
        <v>10605</v>
      </c>
      <c r="F3036" s="1" t="s">
        <v>8103</v>
      </c>
      <c r="G3036" s="1" t="s">
        <v>10606</v>
      </c>
      <c r="H3036" t="s">
        <v>5156</v>
      </c>
      <c r="I3036" s="10" t="str">
        <f>IFERROR(LEFT(Table1[[#This Row],[ratingOld]],SEARCH("|", Table1[[#This Row],[ratingOld]])-2), AVERAGE(Table1[Ratings]))</f>
        <v>4.1</v>
      </c>
      <c r="J3036" s="1" t="str">
        <f>IF(Table1[[#This Row],[numBuyers]]&lt;&gt;"None",LEFT(Table1[[#This Row],[numBuyers]],SEARCH(" ",Table1[[#This Row],[numBuyers]])-1), "None")</f>
        <v>11.7k</v>
      </c>
      <c r="K3036" s="1" t="str">
        <f>IFERROR(LEFT(Table1[[#This Row],[Column1]],SEARCH("k", Table1[[#This Row],[Column1]])-1), 0)</f>
        <v>11.7</v>
      </c>
      <c r="L3036" s="16">
        <f>IF(Table1[[#This Row],[Column2]]=0, Table1[[#This Row],[Column1]], Table1[[#This Row],[Column2]]*1000)</f>
        <v>11700</v>
      </c>
      <c r="M3036" s="14" t="str">
        <f>IFERROR(MID(Table1[[#This Row],[price]],SEARCH("¹",Table1[[#This Row],[price]])+1, 10), MID(Table1[[#This Row],[price]],SEARCH("Rs. ",Table1[[#This Row],[price]])+4, 10))</f>
        <v>629</v>
      </c>
      <c r="N3036" s="6" t="str">
        <f>IF(ISNUMBER(SEARCH("Men", Table1[[#This Row],[name]])), "Men", "Women")</f>
        <v>Women</v>
      </c>
      <c r="O3036" s="6"/>
      <c r="P3036" s="6"/>
    </row>
    <row r="3037" spans="1:16" ht="19.8" customHeight="1" x14ac:dyDescent="0.3">
      <c r="A3037" t="s">
        <v>10607</v>
      </c>
      <c r="B3037" t="s">
        <v>8670</v>
      </c>
      <c r="C3037" t="s">
        <v>10608</v>
      </c>
      <c r="D3037" t="s">
        <v>908</v>
      </c>
      <c r="E3037" s="1" t="s">
        <v>10609</v>
      </c>
      <c r="F3037" s="1" t="s">
        <v>10610</v>
      </c>
      <c r="G3037" s="1" t="s">
        <v>10611</v>
      </c>
      <c r="H3037" t="s">
        <v>1849</v>
      </c>
      <c r="I3037" s="10" t="str">
        <f>IFERROR(LEFT(Table1[[#This Row],[ratingOld]],SEARCH("|", Table1[[#This Row],[ratingOld]])-2), AVERAGE(Table1[Ratings]))</f>
        <v>4.4</v>
      </c>
      <c r="J3037" s="1" t="str">
        <f>IF(Table1[[#This Row],[numBuyers]]&lt;&gt;"None",LEFT(Table1[[#This Row],[numBuyers]],SEARCH(" ",Table1[[#This Row],[numBuyers]])-1), "None")</f>
        <v>100</v>
      </c>
      <c r="K3037" s="1">
        <f>IFERROR(LEFT(Table1[[#This Row],[Column1]],SEARCH("k", Table1[[#This Row],[Column1]])-1), 0)</f>
        <v>0</v>
      </c>
      <c r="L3037" s="16" t="str">
        <f>IF(Table1[[#This Row],[Column2]]=0, Table1[[#This Row],[Column1]], Table1[[#This Row],[Column2]]*1000)</f>
        <v>100</v>
      </c>
      <c r="M3037" s="14" t="str">
        <f>IFERROR(MID(Table1[[#This Row],[price]],SEARCH("¹",Table1[[#This Row],[price]])+1, 10), MID(Table1[[#This Row],[price]],SEARCH("Rs. ",Table1[[#This Row],[price]])+4, 10))</f>
        <v>881</v>
      </c>
      <c r="N3037" s="6" t="str">
        <f>IF(ISNUMBER(SEARCH("Men", Table1[[#This Row],[name]])), "Men", "Women")</f>
        <v>Women</v>
      </c>
      <c r="O3037" s="6"/>
      <c r="P3037" s="6"/>
    </row>
    <row r="3038" spans="1:16" ht="19.8" hidden="1" customHeight="1" x14ac:dyDescent="0.3">
      <c r="A3038" t="s">
        <v>10287</v>
      </c>
      <c r="B3038" t="s">
        <v>10612</v>
      </c>
      <c r="C3038" t="s">
        <v>4588</v>
      </c>
      <c r="D3038" t="s">
        <v>21</v>
      </c>
      <c r="E3038" s="1" t="s">
        <v>10613</v>
      </c>
      <c r="F3038" t="s">
        <v>3237</v>
      </c>
      <c r="G3038" t="s">
        <v>21</v>
      </c>
      <c r="H3038" t="s">
        <v>21</v>
      </c>
      <c r="I3038" s="1" t="str">
        <f ca="1">IFERROR(LEFT(Table1[[#This Row],[ratingOld]],SEARCH("|", Table1[[#This Row],[ratingOld]])-2), AVERAGE(Table1[Ratings]))</f>
        <v>4.4</v>
      </c>
      <c r="J3038" s="1" t="str">
        <f>IF(Table1[[#This Row],[numBuyers]]&lt;&gt;"None",LEFT(Table1[[#This Row],[numBuyers]],SEARCH(" ",Table1[[#This Row],[numBuyers]])-1), "None")</f>
        <v>None</v>
      </c>
      <c r="K3038" s="1">
        <f>IFERROR(LEFT(Table1[[#This Row],[Column1]],SEARCH("k", Table1[[#This Row],[Column1]])-1), 0)</f>
        <v>0</v>
      </c>
      <c r="L3038" s="6" t="str">
        <f>IF(Table1[[#This Row],[Column2]]=0, Table1[[#This Row],[Column1]], Table1[[#This Row],[Column2]]*1000)</f>
        <v>None</v>
      </c>
      <c r="M3038" s="6" t="str">
        <f>IFERROR(MID(Table1[[#This Row],[price]],SEARCH("¹",Table1[[#This Row],[price]])+1, 10), MID(Table1[[#This Row],[price]],SEARCH("Rs. ",Table1[[#This Row],[price]])+4, 10))</f>
        <v>4999</v>
      </c>
      <c r="N3038" s="6" t="str">
        <f>IF(ISNUMBER(SEARCH("Men", Table1[[#This Row],[name]])), "Men", "Women")</f>
        <v>Women</v>
      </c>
      <c r="O3038" s="6" t="str">
        <f>TRIM(RIGHT(SUBSTITUTE(Table1[[#This Row],[name]], " ", REPT(" ", 100)), 100))</f>
        <v>Dupatta</v>
      </c>
      <c r="P303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039" spans="1:16" ht="19.8" hidden="1" customHeight="1" x14ac:dyDescent="0.3">
      <c r="A3039" t="s">
        <v>3033</v>
      </c>
      <c r="B3039" t="s">
        <v>3034</v>
      </c>
      <c r="C3039" t="s">
        <v>3030</v>
      </c>
      <c r="D3039" t="s">
        <v>194</v>
      </c>
      <c r="E3039" t="s">
        <v>3035</v>
      </c>
      <c r="F3039" t="s">
        <v>3036</v>
      </c>
      <c r="G3039" t="s">
        <v>21</v>
      </c>
      <c r="H3039" t="s">
        <v>21</v>
      </c>
      <c r="I3039" s="1" t="str">
        <f ca="1">IFERROR(LEFT(Table1[[#This Row],[ratingOld]],SEARCH("|", Table1[[#This Row],[ratingOld]])-2), AVERAGE(Table1[Ratings]))</f>
        <v>4.4</v>
      </c>
      <c r="J3039" s="1" t="str">
        <f>IF(Table1[[#This Row],[numBuyers]]&lt;&gt;"None",LEFT(Table1[[#This Row],[numBuyers]],SEARCH(" ",Table1[[#This Row],[numBuyers]])-1), "None")</f>
        <v>None</v>
      </c>
      <c r="K3039" s="1">
        <f>IFERROR(LEFT(Table1[[#This Row],[Column1]],SEARCH("k", Table1[[#This Row],[Column1]])-1), 0)</f>
        <v>0</v>
      </c>
      <c r="L3039" s="6" t="str">
        <f>IF(Table1[[#This Row],[Column2]]=0, Table1[[#This Row],[Column1]], Table1[[#This Row],[Column2]]*1000)</f>
        <v>None</v>
      </c>
      <c r="M3039" s="6" t="str">
        <f>IFERROR(MID(Table1[[#This Row],[price]],SEARCH("¹",Table1[[#This Row],[price]])+1, 10), MID(Table1[[#This Row],[price]],SEARCH("Rs. ",Table1[[#This Row],[price]])+4, 10))</f>
        <v>359</v>
      </c>
      <c r="N3039" s="6" t="str">
        <f>IF(ISNUMBER(SEARCH("Men", Table1[[#This Row],[name]])), "Men", "Women")</f>
        <v>Women</v>
      </c>
      <c r="O3039" s="6" t="str">
        <f>TRIM(RIGHT(SUBSTITUTE(Table1[[#This Row],[name]], " ", REPT(" ", 100)), 100))</f>
        <v>50ml</v>
      </c>
      <c r="P303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040" spans="1:16" ht="19.8" hidden="1" customHeight="1" x14ac:dyDescent="0.3">
      <c r="A3040" t="s">
        <v>10614</v>
      </c>
      <c r="B3040" t="s">
        <v>10615</v>
      </c>
      <c r="C3040" t="s">
        <v>43</v>
      </c>
      <c r="D3040" t="s">
        <v>6907</v>
      </c>
      <c r="E3040" s="1" t="s">
        <v>10616</v>
      </c>
      <c r="F3040" t="s">
        <v>3237</v>
      </c>
      <c r="G3040" t="s">
        <v>21</v>
      </c>
      <c r="H3040" t="s">
        <v>21</v>
      </c>
      <c r="I3040" s="1" t="str">
        <f ca="1">IFERROR(LEFT(Table1[[#This Row],[ratingOld]],SEARCH("|", Table1[[#This Row],[ratingOld]])-2), AVERAGE(Table1[Ratings]))</f>
        <v>4.4</v>
      </c>
      <c r="J3040" s="1" t="str">
        <f>IF(Table1[[#This Row],[numBuyers]]&lt;&gt;"None",LEFT(Table1[[#This Row],[numBuyers]],SEARCH(" ",Table1[[#This Row],[numBuyers]])-1), "None")</f>
        <v>None</v>
      </c>
      <c r="K3040" s="1">
        <f>IFERROR(LEFT(Table1[[#This Row],[Column1]],SEARCH("k", Table1[[#This Row],[Column1]])-1), 0)</f>
        <v>0</v>
      </c>
      <c r="L3040" s="6" t="str">
        <f>IF(Table1[[#This Row],[Column2]]=0, Table1[[#This Row],[Column1]], Table1[[#This Row],[Column2]]*1000)</f>
        <v>None</v>
      </c>
      <c r="M3040" s="6" t="str">
        <f>IFERROR(MID(Table1[[#This Row],[price]],SEARCH("¹",Table1[[#This Row],[price]])+1, 10), MID(Table1[[#This Row],[price]],SEARCH("Rs. ",Table1[[#This Row],[price]])+4, 10))</f>
        <v>1299</v>
      </c>
      <c r="N3040" s="6" t="str">
        <f>IF(ISNUMBER(SEARCH("Men", Table1[[#This Row],[name]])), "Men", "Women")</f>
        <v>Women</v>
      </c>
      <c r="O3040" s="6" t="str">
        <f>TRIM(RIGHT(SUBSTITUTE(Table1[[#This Row],[name]], " ", REPT(" ", 100)), 100))</f>
        <v>Nightdress</v>
      </c>
      <c r="P304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041" spans="1:16" ht="19.8" customHeight="1" x14ac:dyDescent="0.3">
      <c r="A3041" t="s">
        <v>9957</v>
      </c>
      <c r="B3041" t="s">
        <v>10617</v>
      </c>
      <c r="C3041" t="s">
        <v>3974</v>
      </c>
      <c r="D3041" t="s">
        <v>2294</v>
      </c>
      <c r="E3041" s="1" t="s">
        <v>10618</v>
      </c>
      <c r="F3041" t="s">
        <v>3237</v>
      </c>
      <c r="G3041" s="1" t="s">
        <v>10619</v>
      </c>
      <c r="H3041" t="s">
        <v>10620</v>
      </c>
      <c r="I3041" s="10" t="str">
        <f>IFERROR(LEFT(Table1[[#This Row],[ratingOld]],SEARCH("|", Table1[[#This Row],[ratingOld]])-2), AVERAGE(Table1[Ratings]))</f>
        <v>4.4</v>
      </c>
      <c r="J3041" s="1" t="str">
        <f>IF(Table1[[#This Row],[numBuyers]]&lt;&gt;"None",LEFT(Table1[[#This Row],[numBuyers]],SEARCH(" ",Table1[[#This Row],[numBuyers]])-1), "None")</f>
        <v>597</v>
      </c>
      <c r="K3041" s="1">
        <f>IFERROR(LEFT(Table1[[#This Row],[Column1]],SEARCH("k", Table1[[#This Row],[Column1]])-1), 0)</f>
        <v>0</v>
      </c>
      <c r="L3041" s="16" t="str">
        <f>IF(Table1[[#This Row],[Column2]]=0, Table1[[#This Row],[Column1]], Table1[[#This Row],[Column2]]*1000)</f>
        <v>597</v>
      </c>
      <c r="M3041" s="14" t="str">
        <f>IFERROR(MID(Table1[[#This Row],[price]],SEARCH("¹",Table1[[#This Row],[price]])+1, 10), MID(Table1[[#This Row],[price]],SEARCH("Rs. ",Table1[[#This Row],[price]])+4, 10))</f>
        <v>597</v>
      </c>
      <c r="N3041" s="6" t="str">
        <f>IF(ISNUMBER(SEARCH("Men", Table1[[#This Row],[name]])), "Men", "Women")</f>
        <v>Women</v>
      </c>
      <c r="O3041" s="6"/>
      <c r="P3041" s="6"/>
    </row>
    <row r="3042" spans="1:16" ht="19.8" customHeight="1" x14ac:dyDescent="0.3">
      <c r="A3042" t="s">
        <v>8065</v>
      </c>
      <c r="B3042" t="s">
        <v>10621</v>
      </c>
      <c r="C3042" t="s">
        <v>10622</v>
      </c>
      <c r="D3042" t="s">
        <v>1065</v>
      </c>
      <c r="E3042" s="1" t="s">
        <v>10623</v>
      </c>
      <c r="F3042" t="s">
        <v>3237</v>
      </c>
      <c r="G3042" s="1" t="s">
        <v>109</v>
      </c>
      <c r="H3042" t="s">
        <v>110</v>
      </c>
      <c r="I3042" s="10" t="str">
        <f>IFERROR(LEFT(Table1[[#This Row],[ratingOld]],SEARCH("|", Table1[[#This Row],[ratingOld]])-2), AVERAGE(Table1[Ratings]))</f>
        <v>4.3</v>
      </c>
      <c r="J3042" s="1" t="str">
        <f>IF(Table1[[#This Row],[numBuyers]]&lt;&gt;"None",LEFT(Table1[[#This Row],[numBuyers]],SEARCH(" ",Table1[[#This Row],[numBuyers]])-1), "None")</f>
        <v>1.3k</v>
      </c>
      <c r="K3042" s="1" t="str">
        <f>IFERROR(LEFT(Table1[[#This Row],[Column1]],SEARCH("k", Table1[[#This Row],[Column1]])-1), 0)</f>
        <v>1.3</v>
      </c>
      <c r="L3042" s="16">
        <f>IF(Table1[[#This Row],[Column2]]=0, Table1[[#This Row],[Column1]], Table1[[#This Row],[Column2]]*1000)</f>
        <v>1300</v>
      </c>
      <c r="M3042" s="14" t="str">
        <f>IFERROR(MID(Table1[[#This Row],[price]],SEARCH("¹",Table1[[#This Row],[price]])+1, 10), MID(Table1[[#This Row],[price]],SEARCH("Rs. ",Table1[[#This Row],[price]])+4, 10))</f>
        <v>288</v>
      </c>
      <c r="N3042" s="6" t="str">
        <f>IF(ISNUMBER(SEARCH("Men", Table1[[#This Row],[name]])), "Men", "Women")</f>
        <v>Women</v>
      </c>
      <c r="O3042" s="6"/>
      <c r="P3042" s="6"/>
    </row>
    <row r="3043" spans="1:16" ht="19.8" customHeight="1" x14ac:dyDescent="0.3">
      <c r="A3043" t="s">
        <v>9128</v>
      </c>
      <c r="B3043" t="s">
        <v>10624</v>
      </c>
      <c r="C3043" t="s">
        <v>48</v>
      </c>
      <c r="D3043" t="s">
        <v>106</v>
      </c>
      <c r="E3043" s="1" t="s">
        <v>10625</v>
      </c>
      <c r="F3043" t="s">
        <v>9043</v>
      </c>
      <c r="G3043" s="1" t="s">
        <v>10626</v>
      </c>
      <c r="H3043" t="s">
        <v>10627</v>
      </c>
      <c r="I3043" s="10" t="str">
        <f>IFERROR(LEFT(Table1[[#This Row],[ratingOld]],SEARCH("|", Table1[[#This Row],[ratingOld]])-2), AVERAGE(Table1[Ratings]))</f>
        <v>4.4</v>
      </c>
      <c r="J3043" s="1" t="str">
        <f>IF(Table1[[#This Row],[numBuyers]]&lt;&gt;"None",LEFT(Table1[[#This Row],[numBuyers]],SEARCH(" ",Table1[[#This Row],[numBuyers]])-1), "None")</f>
        <v>949</v>
      </c>
      <c r="K3043" s="1">
        <f>IFERROR(LEFT(Table1[[#This Row],[Column1]],SEARCH("k", Table1[[#This Row],[Column1]])-1), 0)</f>
        <v>0</v>
      </c>
      <c r="L3043" s="16" t="str">
        <f>IF(Table1[[#This Row],[Column2]]=0, Table1[[#This Row],[Column1]], Table1[[#This Row],[Column2]]*1000)</f>
        <v>949</v>
      </c>
      <c r="M3043" s="14" t="str">
        <f>IFERROR(MID(Table1[[#This Row],[price]],SEARCH("¹",Table1[[#This Row],[price]])+1, 10), MID(Table1[[#This Row],[price]],SEARCH("Rs. ",Table1[[#This Row],[price]])+4, 10))</f>
        <v>1499</v>
      </c>
      <c r="N3043" s="6" t="str">
        <f>IF(ISNUMBER(SEARCH("Men", Table1[[#This Row],[name]])), "Men", "Women")</f>
        <v>Men</v>
      </c>
      <c r="O3043" s="6"/>
      <c r="P3043" s="6"/>
    </row>
    <row r="3044" spans="1:16" ht="19.8" customHeight="1" x14ac:dyDescent="0.3">
      <c r="A3044" t="s">
        <v>7849</v>
      </c>
      <c r="B3044" t="s">
        <v>10628</v>
      </c>
      <c r="C3044" t="s">
        <v>1817</v>
      </c>
      <c r="D3044" t="s">
        <v>10629</v>
      </c>
      <c r="E3044" s="1" t="s">
        <v>10630</v>
      </c>
      <c r="F3044" t="s">
        <v>3237</v>
      </c>
      <c r="G3044" s="1" t="s">
        <v>10631</v>
      </c>
      <c r="H3044" t="s">
        <v>3689</v>
      </c>
      <c r="I3044" s="10" t="str">
        <f>IFERROR(LEFT(Table1[[#This Row],[ratingOld]],SEARCH("|", Table1[[#This Row],[ratingOld]])-2), AVERAGE(Table1[Ratings]))</f>
        <v>4.1</v>
      </c>
      <c r="J3044" s="1" t="str">
        <f>IF(Table1[[#This Row],[numBuyers]]&lt;&gt;"None",LEFT(Table1[[#This Row],[numBuyers]],SEARCH(" ",Table1[[#This Row],[numBuyers]])-1), "None")</f>
        <v>5k</v>
      </c>
      <c r="K3044" s="1" t="str">
        <f>IFERROR(LEFT(Table1[[#This Row],[Column1]],SEARCH("k", Table1[[#This Row],[Column1]])-1), 0)</f>
        <v>5</v>
      </c>
      <c r="L3044" s="16">
        <f>IF(Table1[[#This Row],[Column2]]=0, Table1[[#This Row],[Column1]], Table1[[#This Row],[Column2]]*1000)</f>
        <v>5000</v>
      </c>
      <c r="M3044" s="14" t="str">
        <f>IFERROR(MID(Table1[[#This Row],[price]],SEARCH("¹",Table1[[#This Row],[price]])+1, 10), MID(Table1[[#This Row],[price]],SEARCH("Rs. ",Table1[[#This Row],[price]])+4, 10))</f>
        <v>749</v>
      </c>
      <c r="N3044" s="6" t="str">
        <f>IF(ISNUMBER(SEARCH("Men", Table1[[#This Row],[name]])), "Men", "Women")</f>
        <v>Men</v>
      </c>
      <c r="O3044" s="6"/>
      <c r="P3044" s="6"/>
    </row>
    <row r="3045" spans="1:16" ht="19.8" customHeight="1" x14ac:dyDescent="0.3">
      <c r="A3045" t="s">
        <v>2333</v>
      </c>
      <c r="B3045" t="s">
        <v>10632</v>
      </c>
      <c r="C3045" t="s">
        <v>1726</v>
      </c>
      <c r="D3045" t="s">
        <v>235</v>
      </c>
      <c r="E3045" s="1" t="s">
        <v>10633</v>
      </c>
      <c r="F3045" s="1" t="s">
        <v>7914</v>
      </c>
      <c r="G3045" s="1" t="s">
        <v>10634</v>
      </c>
      <c r="H3045" t="s">
        <v>1500</v>
      </c>
      <c r="I3045" s="10" t="str">
        <f>IFERROR(LEFT(Table1[[#This Row],[ratingOld]],SEARCH("|", Table1[[#This Row],[ratingOld]])-2), AVERAGE(Table1[Ratings]))</f>
        <v>4.3</v>
      </c>
      <c r="J3045" s="1" t="str">
        <f>IF(Table1[[#This Row],[numBuyers]]&lt;&gt;"None",LEFT(Table1[[#This Row],[numBuyers]],SEARCH(" ",Table1[[#This Row],[numBuyers]])-1), "None")</f>
        <v>5.5k</v>
      </c>
      <c r="K3045" s="1" t="str">
        <f>IFERROR(LEFT(Table1[[#This Row],[Column1]],SEARCH("k", Table1[[#This Row],[Column1]])-1), 0)</f>
        <v>5.5</v>
      </c>
      <c r="L3045" s="16">
        <f>IF(Table1[[#This Row],[Column2]]=0, Table1[[#This Row],[Column1]], Table1[[#This Row],[Column2]]*1000)</f>
        <v>5500</v>
      </c>
      <c r="M3045" s="14" t="str">
        <f>IFERROR(MID(Table1[[#This Row],[price]],SEARCH("¹",Table1[[#This Row],[price]])+1, 10), MID(Table1[[#This Row],[price]],SEARCH("Rs. ",Table1[[#This Row],[price]])+4, 10))</f>
        <v>489</v>
      </c>
      <c r="N3045" s="6" t="str">
        <f>IF(ISNUMBER(SEARCH("Men", Table1[[#This Row],[name]])), "Men", "Women")</f>
        <v>Men</v>
      </c>
      <c r="O3045" s="6"/>
      <c r="P3045" s="6"/>
    </row>
    <row r="3046" spans="1:16" ht="19.8" customHeight="1" x14ac:dyDescent="0.3">
      <c r="A3046" t="s">
        <v>127</v>
      </c>
      <c r="B3046" t="s">
        <v>10635</v>
      </c>
      <c r="C3046" t="s">
        <v>371</v>
      </c>
      <c r="D3046" t="s">
        <v>18</v>
      </c>
      <c r="E3046" s="1" t="s">
        <v>10636</v>
      </c>
      <c r="F3046" t="s">
        <v>7930</v>
      </c>
      <c r="G3046" s="1" t="s">
        <v>10637</v>
      </c>
      <c r="H3046" t="s">
        <v>443</v>
      </c>
      <c r="I3046" s="10" t="str">
        <f>IFERROR(LEFT(Table1[[#This Row],[ratingOld]],SEARCH("|", Table1[[#This Row],[ratingOld]])-2), AVERAGE(Table1[Ratings]))</f>
        <v>4.3</v>
      </c>
      <c r="J3046" s="1" t="str">
        <f>IF(Table1[[#This Row],[numBuyers]]&lt;&gt;"None",LEFT(Table1[[#This Row],[numBuyers]],SEARCH(" ",Table1[[#This Row],[numBuyers]])-1), "None")</f>
        <v>3.3k</v>
      </c>
      <c r="K3046" s="1" t="str">
        <f>IFERROR(LEFT(Table1[[#This Row],[Column1]],SEARCH("k", Table1[[#This Row],[Column1]])-1), 0)</f>
        <v>3.3</v>
      </c>
      <c r="L3046" s="16">
        <f>IF(Table1[[#This Row],[Column2]]=0, Table1[[#This Row],[Column1]], Table1[[#This Row],[Column2]]*1000)</f>
        <v>3300</v>
      </c>
      <c r="M3046" s="14" t="str">
        <f>IFERROR(MID(Table1[[#This Row],[price]],SEARCH("¹",Table1[[#This Row],[price]])+1, 10), MID(Table1[[#This Row],[price]],SEARCH("Rs. ",Table1[[#This Row],[price]])+4, 10))</f>
        <v>539</v>
      </c>
      <c r="N3046" s="6" t="str">
        <f>IF(ISNUMBER(SEARCH("Men", Table1[[#This Row],[name]])), "Men", "Women")</f>
        <v>Men</v>
      </c>
      <c r="O3046" s="6"/>
      <c r="P3046" s="6"/>
    </row>
    <row r="3047" spans="1:16" ht="19.8" customHeight="1" x14ac:dyDescent="0.3">
      <c r="A3047" t="s">
        <v>3694</v>
      </c>
      <c r="B3047" t="s">
        <v>10638</v>
      </c>
      <c r="C3047" t="s">
        <v>8914</v>
      </c>
      <c r="D3047" t="s">
        <v>984</v>
      </c>
      <c r="E3047" t="s">
        <v>10639</v>
      </c>
      <c r="F3047" s="1" t="s">
        <v>8103</v>
      </c>
      <c r="G3047" s="1" t="s">
        <v>1689</v>
      </c>
      <c r="H3047" t="s">
        <v>1074</v>
      </c>
      <c r="I3047" s="10" t="str">
        <f>IFERROR(LEFT(Table1[[#This Row],[ratingOld]],SEARCH("|", Table1[[#This Row],[ratingOld]])-2), AVERAGE(Table1[Ratings]))</f>
        <v>4.3</v>
      </c>
      <c r="J3047" s="1" t="str">
        <f>IF(Table1[[#This Row],[numBuyers]]&lt;&gt;"None",LEFT(Table1[[#This Row],[numBuyers]],SEARCH(" ",Table1[[#This Row],[numBuyers]])-1), "None")</f>
        <v>2.6k</v>
      </c>
      <c r="K3047" s="1" t="str">
        <f>IFERROR(LEFT(Table1[[#This Row],[Column1]],SEARCH("k", Table1[[#This Row],[Column1]])-1), 0)</f>
        <v>2.6</v>
      </c>
      <c r="L3047" s="16">
        <f>IF(Table1[[#This Row],[Column2]]=0, Table1[[#This Row],[Column1]], Table1[[#This Row],[Column2]]*1000)</f>
        <v>2600</v>
      </c>
      <c r="M3047" s="14" t="str">
        <f>IFERROR(MID(Table1[[#This Row],[price]],SEARCH("¹",Table1[[#This Row],[price]])+1, 10), MID(Table1[[#This Row],[price]],SEARCH("Rs. ",Table1[[#This Row],[price]])+4, 10))</f>
        <v>455</v>
      </c>
      <c r="N3047" s="6" t="str">
        <f>IF(ISNUMBER(SEARCH("Men", Table1[[#This Row],[name]])), "Men", "Women")</f>
        <v>Women</v>
      </c>
      <c r="O3047" s="6"/>
      <c r="P3047" s="6"/>
    </row>
    <row r="3048" spans="1:16" ht="19.8" customHeight="1" x14ac:dyDescent="0.3">
      <c r="A3048" t="s">
        <v>488</v>
      </c>
      <c r="B3048" t="s">
        <v>3046</v>
      </c>
      <c r="C3048" t="s">
        <v>3047</v>
      </c>
      <c r="D3048" t="s">
        <v>3048</v>
      </c>
      <c r="E3048" s="1" t="s">
        <v>3049</v>
      </c>
      <c r="F3048" t="s">
        <v>3050</v>
      </c>
      <c r="G3048" s="1" t="s">
        <v>3051</v>
      </c>
      <c r="H3048" t="s">
        <v>197</v>
      </c>
      <c r="I3048" s="10" t="str">
        <f>IFERROR(LEFT(Table1[[#This Row],[ratingOld]],SEARCH("|", Table1[[#This Row],[ratingOld]])-2), AVERAGE(Table1[Ratings]))</f>
        <v>3.9</v>
      </c>
      <c r="J3048" s="1" t="str">
        <f>IF(Table1[[#This Row],[numBuyers]]&lt;&gt;"None",LEFT(Table1[[#This Row],[numBuyers]],SEARCH(" ",Table1[[#This Row],[numBuyers]])-1), "None")</f>
        <v>42</v>
      </c>
      <c r="K3048" s="1">
        <f>IFERROR(LEFT(Table1[[#This Row],[Column1]],SEARCH("k", Table1[[#This Row],[Column1]])-1), 0)</f>
        <v>0</v>
      </c>
      <c r="L3048" s="16" t="str">
        <f>IF(Table1[[#This Row],[Column2]]=0, Table1[[#This Row],[Column1]], Table1[[#This Row],[Column2]]*1000)</f>
        <v>42</v>
      </c>
      <c r="M3048" s="14" t="str">
        <f>IFERROR(MID(Table1[[#This Row],[price]],SEARCH("¹",Table1[[#This Row],[price]])+1, 10), MID(Table1[[#This Row],[price]],SEARCH("Rs. ",Table1[[#This Row],[price]])+4, 10))</f>
        <v>2599</v>
      </c>
      <c r="N3048" s="6" t="str">
        <f>IF(ISNUMBER(SEARCH("Men", Table1[[#This Row],[name]])), "Men", "Women")</f>
        <v>Women</v>
      </c>
      <c r="O3048" s="6"/>
      <c r="P3048" s="6"/>
    </row>
    <row r="3049" spans="1:16" ht="19.8" customHeight="1" x14ac:dyDescent="0.3">
      <c r="A3049" t="s">
        <v>10131</v>
      </c>
      <c r="B3049" t="s">
        <v>10640</v>
      </c>
      <c r="C3049" t="s">
        <v>1817</v>
      </c>
      <c r="D3049" t="s">
        <v>230</v>
      </c>
      <c r="E3049" s="1" t="s">
        <v>10641</v>
      </c>
      <c r="F3049" s="1" t="s">
        <v>9408</v>
      </c>
      <c r="G3049" s="1" t="s">
        <v>10642</v>
      </c>
      <c r="H3049" t="s">
        <v>10643</v>
      </c>
      <c r="I3049" s="10" t="str">
        <f>IFERROR(LEFT(Table1[[#This Row],[ratingOld]],SEARCH("|", Table1[[#This Row],[ratingOld]])-2), AVERAGE(Table1[Ratings]))</f>
        <v>4</v>
      </c>
      <c r="J3049" s="1" t="str">
        <f>IF(Table1[[#This Row],[numBuyers]]&lt;&gt;"None",LEFT(Table1[[#This Row],[numBuyers]],SEARCH(" ",Table1[[#This Row],[numBuyers]])-1), "None")</f>
        <v>196</v>
      </c>
      <c r="K3049" s="1">
        <f>IFERROR(LEFT(Table1[[#This Row],[Column1]],SEARCH("k", Table1[[#This Row],[Column1]])-1), 0)</f>
        <v>0</v>
      </c>
      <c r="L3049" s="16" t="str">
        <f>IF(Table1[[#This Row],[Column2]]=0, Table1[[#This Row],[Column1]], Table1[[#This Row],[Column2]]*1000)</f>
        <v>196</v>
      </c>
      <c r="M3049" s="14" t="str">
        <f>IFERROR(MID(Table1[[#This Row],[price]],SEARCH("¹",Table1[[#This Row],[price]])+1, 10), MID(Table1[[#This Row],[price]],SEARCH("Rs. ",Table1[[#This Row],[price]])+4, 10))</f>
        <v>749</v>
      </c>
      <c r="N3049" s="6" t="str">
        <f>IF(ISNUMBER(SEARCH("Men", Table1[[#This Row],[name]])), "Men", "Women")</f>
        <v>Women</v>
      </c>
      <c r="O3049" s="6"/>
      <c r="P3049" s="6"/>
    </row>
    <row r="3050" spans="1:16" ht="19.8" customHeight="1" x14ac:dyDescent="0.3">
      <c r="A3050" t="s">
        <v>240</v>
      </c>
      <c r="B3050" t="s">
        <v>10644</v>
      </c>
      <c r="C3050" t="s">
        <v>1791</v>
      </c>
      <c r="D3050" t="s">
        <v>283</v>
      </c>
      <c r="E3050" s="1" t="s">
        <v>10645</v>
      </c>
      <c r="F3050" s="1" t="s">
        <v>10026</v>
      </c>
      <c r="G3050" s="1" t="s">
        <v>10646</v>
      </c>
      <c r="H3050" t="s">
        <v>2827</v>
      </c>
      <c r="I3050" s="10" t="str">
        <f>IFERROR(LEFT(Table1[[#This Row],[ratingOld]],SEARCH("|", Table1[[#This Row],[ratingOld]])-2), AVERAGE(Table1[Ratings]))</f>
        <v>3.6</v>
      </c>
      <c r="J3050" s="1" t="str">
        <f>IF(Table1[[#This Row],[numBuyers]]&lt;&gt;"None",LEFT(Table1[[#This Row],[numBuyers]],SEARCH(" ",Table1[[#This Row],[numBuyers]])-1), "None")</f>
        <v>39</v>
      </c>
      <c r="K3050" s="1">
        <f>IFERROR(LEFT(Table1[[#This Row],[Column1]],SEARCH("k", Table1[[#This Row],[Column1]])-1), 0)</f>
        <v>0</v>
      </c>
      <c r="L3050" s="16" t="str">
        <f>IF(Table1[[#This Row],[Column2]]=0, Table1[[#This Row],[Column1]], Table1[[#This Row],[Column2]]*1000)</f>
        <v>39</v>
      </c>
      <c r="M3050" s="14" t="str">
        <f>IFERROR(MID(Table1[[#This Row],[price]],SEARCH("¹",Table1[[#This Row],[price]])+1, 10), MID(Table1[[#This Row],[price]],SEARCH("Rs. ",Table1[[#This Row],[price]])+4, 10))</f>
        <v>328</v>
      </c>
      <c r="N3050" s="6" t="str">
        <f>IF(ISNUMBER(SEARCH("Men", Table1[[#This Row],[name]])), "Men", "Women")</f>
        <v>Women</v>
      </c>
      <c r="O3050" s="6"/>
      <c r="P3050" s="6"/>
    </row>
    <row r="3051" spans="1:16" ht="19.8" customHeight="1" x14ac:dyDescent="0.3">
      <c r="A3051" t="s">
        <v>7927</v>
      </c>
      <c r="B3051" t="s">
        <v>7928</v>
      </c>
      <c r="C3051" t="s">
        <v>10647</v>
      </c>
      <c r="D3051" t="s">
        <v>360</v>
      </c>
      <c r="E3051" t="s">
        <v>10648</v>
      </c>
      <c r="F3051" t="s">
        <v>7930</v>
      </c>
      <c r="G3051" s="1" t="s">
        <v>10649</v>
      </c>
      <c r="H3051" t="s">
        <v>275</v>
      </c>
      <c r="I3051" s="10" t="str">
        <f>IFERROR(LEFT(Table1[[#This Row],[ratingOld]],SEARCH("|", Table1[[#This Row],[ratingOld]])-2), AVERAGE(Table1[Ratings]))</f>
        <v>4.4</v>
      </c>
      <c r="J3051" s="1" t="str">
        <f>IF(Table1[[#This Row],[numBuyers]]&lt;&gt;"None",LEFT(Table1[[#This Row],[numBuyers]],SEARCH(" ",Table1[[#This Row],[numBuyers]])-1), "None")</f>
        <v>9.2k</v>
      </c>
      <c r="K3051" s="1" t="str">
        <f>IFERROR(LEFT(Table1[[#This Row],[Column1]],SEARCH("k", Table1[[#This Row],[Column1]])-1), 0)</f>
        <v>9.2</v>
      </c>
      <c r="L3051" s="16">
        <f>IF(Table1[[#This Row],[Column2]]=0, Table1[[#This Row],[Column1]], Table1[[#This Row],[Column2]]*1000)</f>
        <v>9200</v>
      </c>
      <c r="M3051" s="14" t="str">
        <f>IFERROR(MID(Table1[[#This Row],[price]],SEARCH("¹",Table1[[#This Row],[price]])+1, 10), MID(Table1[[#This Row],[price]],SEARCH("Rs. ",Table1[[#This Row],[price]])+4, 10))</f>
        <v>327</v>
      </c>
      <c r="N3051" s="6" t="str">
        <f>IF(ISNUMBER(SEARCH("Men", Table1[[#This Row],[name]])), "Men", "Women")</f>
        <v>Women</v>
      </c>
      <c r="O3051" s="6"/>
      <c r="P3051" s="6"/>
    </row>
    <row r="3052" spans="1:16" ht="19.8" customHeight="1" x14ac:dyDescent="0.3">
      <c r="A3052" t="s">
        <v>7809</v>
      </c>
      <c r="B3052" t="s">
        <v>10650</v>
      </c>
      <c r="C3052" t="s">
        <v>5755</v>
      </c>
      <c r="D3052" t="s">
        <v>230</v>
      </c>
      <c r="E3052" s="1" t="s">
        <v>10651</v>
      </c>
      <c r="F3052" t="s">
        <v>3237</v>
      </c>
      <c r="G3052" s="1" t="s">
        <v>10652</v>
      </c>
      <c r="H3052" t="s">
        <v>10552</v>
      </c>
      <c r="I3052" s="10" t="str">
        <f>IFERROR(LEFT(Table1[[#This Row],[ratingOld]],SEARCH("|", Table1[[#This Row],[ratingOld]])-2), AVERAGE(Table1[Ratings]))</f>
        <v>4.3</v>
      </c>
      <c r="J3052" s="1" t="str">
        <f>IF(Table1[[#This Row],[numBuyers]]&lt;&gt;"None",LEFT(Table1[[#This Row],[numBuyers]],SEARCH(" ",Table1[[#This Row],[numBuyers]])-1), "None")</f>
        <v>568</v>
      </c>
      <c r="K3052" s="1">
        <f>IFERROR(LEFT(Table1[[#This Row],[Column1]],SEARCH("k", Table1[[#This Row],[Column1]])-1), 0)</f>
        <v>0</v>
      </c>
      <c r="L3052" s="16" t="str">
        <f>IF(Table1[[#This Row],[Column2]]=0, Table1[[#This Row],[Column1]], Table1[[#This Row],[Column2]]*1000)</f>
        <v>568</v>
      </c>
      <c r="M3052" s="14" t="str">
        <f>IFERROR(MID(Table1[[#This Row],[price]],SEARCH("¹",Table1[[#This Row],[price]])+1, 10), MID(Table1[[#This Row],[price]],SEARCH("Rs. ",Table1[[#This Row],[price]])+4, 10))</f>
        <v>374</v>
      </c>
      <c r="N3052" s="6" t="str">
        <f>IF(ISNUMBER(SEARCH("Men", Table1[[#This Row],[name]])), "Men", "Women")</f>
        <v>Men</v>
      </c>
      <c r="O3052" s="6"/>
      <c r="P3052" s="6"/>
    </row>
    <row r="3053" spans="1:16" ht="19.8" customHeight="1" x14ac:dyDescent="0.3">
      <c r="A3053" t="s">
        <v>120</v>
      </c>
      <c r="B3053" t="s">
        <v>3063</v>
      </c>
      <c r="C3053" t="s">
        <v>2752</v>
      </c>
      <c r="D3053" t="s">
        <v>3064</v>
      </c>
      <c r="E3053" t="s">
        <v>26</v>
      </c>
      <c r="F3053" s="1" t="s">
        <v>3065</v>
      </c>
      <c r="G3053" s="1" t="s">
        <v>3066</v>
      </c>
      <c r="H3053" t="s">
        <v>2839</v>
      </c>
      <c r="I3053" s="10" t="str">
        <f>IFERROR(LEFT(Table1[[#This Row],[ratingOld]],SEARCH("|", Table1[[#This Row],[ratingOld]])-2), AVERAGE(Table1[Ratings]))</f>
        <v>3.8</v>
      </c>
      <c r="J3053" s="1" t="str">
        <f>IF(Table1[[#This Row],[numBuyers]]&lt;&gt;"None",LEFT(Table1[[#This Row],[numBuyers]],SEARCH(" ",Table1[[#This Row],[numBuyers]])-1), "None")</f>
        <v>224</v>
      </c>
      <c r="K3053" s="1">
        <f>IFERROR(LEFT(Table1[[#This Row],[Column1]],SEARCH("k", Table1[[#This Row],[Column1]])-1), 0)</f>
        <v>0</v>
      </c>
      <c r="L3053" s="16" t="str">
        <f>IF(Table1[[#This Row],[Column2]]=0, Table1[[#This Row],[Column1]], Table1[[#This Row],[Column2]]*1000)</f>
        <v>224</v>
      </c>
      <c r="M3053" s="14" t="str">
        <f>IFERROR(MID(Table1[[#This Row],[price]],SEARCH("¹",Table1[[#This Row],[price]])+1, 10), MID(Table1[[#This Row],[price]],SEARCH("Rs. ",Table1[[#This Row],[price]])+4, 10))</f>
        <v>3499</v>
      </c>
      <c r="N3053" s="6" t="str">
        <f>IF(ISNUMBER(SEARCH("Men", Table1[[#This Row],[name]])), "Men", "Women")</f>
        <v>Women</v>
      </c>
      <c r="O3053" s="6"/>
      <c r="P3053" s="6"/>
    </row>
    <row r="3054" spans="1:16" ht="19.8" customHeight="1" x14ac:dyDescent="0.3">
      <c r="A3054" t="s">
        <v>35</v>
      </c>
      <c r="B3054" t="s">
        <v>3072</v>
      </c>
      <c r="C3054" t="s">
        <v>187</v>
      </c>
      <c r="D3054" t="s">
        <v>277</v>
      </c>
      <c r="E3054" t="s">
        <v>26</v>
      </c>
      <c r="F3054" t="s">
        <v>21</v>
      </c>
      <c r="G3054" s="1" t="s">
        <v>3073</v>
      </c>
      <c r="H3054" t="s">
        <v>3074</v>
      </c>
      <c r="I3054" s="10" t="str">
        <f>IFERROR(LEFT(Table1[[#This Row],[ratingOld]],SEARCH("|", Table1[[#This Row],[ratingOld]])-2), AVERAGE(Table1[Ratings]))</f>
        <v>3.5</v>
      </c>
      <c r="J3054" s="1" t="str">
        <f>IF(Table1[[#This Row],[numBuyers]]&lt;&gt;"None",LEFT(Table1[[#This Row],[numBuyers]],SEARCH(" ",Table1[[#This Row],[numBuyers]])-1), "None")</f>
        <v>115</v>
      </c>
      <c r="K3054" s="1">
        <f>IFERROR(LEFT(Table1[[#This Row],[Column1]],SEARCH("k", Table1[[#This Row],[Column1]])-1), 0)</f>
        <v>0</v>
      </c>
      <c r="L3054" s="16" t="str">
        <f>IF(Table1[[#This Row],[Column2]]=0, Table1[[#This Row],[Column1]], Table1[[#This Row],[Column2]]*1000)</f>
        <v>115</v>
      </c>
      <c r="M3054" s="14" t="str">
        <f>IFERROR(MID(Table1[[#This Row],[price]],SEARCH("¹",Table1[[#This Row],[price]])+1, 10), MID(Table1[[#This Row],[price]],SEARCH("Rs. ",Table1[[#This Row],[price]])+4, 10))</f>
        <v>1599</v>
      </c>
      <c r="N3054" s="6" t="str">
        <f>IF(ISNUMBER(SEARCH("Men", Table1[[#This Row],[name]])), "Men", "Women")</f>
        <v>Women</v>
      </c>
      <c r="O3054" s="6"/>
      <c r="P3054" s="6"/>
    </row>
    <row r="3055" spans="1:16" ht="19.8" customHeight="1" x14ac:dyDescent="0.3">
      <c r="A3055" t="s">
        <v>1810</v>
      </c>
      <c r="B3055" t="s">
        <v>1811</v>
      </c>
      <c r="C3055" t="s">
        <v>48</v>
      </c>
      <c r="D3055" t="s">
        <v>3075</v>
      </c>
      <c r="E3055" s="1" t="s">
        <v>3076</v>
      </c>
      <c r="F3055" s="1" t="s">
        <v>1814</v>
      </c>
      <c r="G3055" s="1" t="s">
        <v>3077</v>
      </c>
      <c r="H3055" t="s">
        <v>2250</v>
      </c>
      <c r="I3055" s="10" t="str">
        <f>IFERROR(LEFT(Table1[[#This Row],[ratingOld]],SEARCH("|", Table1[[#This Row],[ratingOld]])-2), AVERAGE(Table1[Ratings]))</f>
        <v>4.3</v>
      </c>
      <c r="J3055" s="1" t="str">
        <f>IF(Table1[[#This Row],[numBuyers]]&lt;&gt;"None",LEFT(Table1[[#This Row],[numBuyers]],SEARCH(" ",Table1[[#This Row],[numBuyers]])-1), "None")</f>
        <v>62</v>
      </c>
      <c r="K3055" s="1">
        <f>IFERROR(LEFT(Table1[[#This Row],[Column1]],SEARCH("k", Table1[[#This Row],[Column1]])-1), 0)</f>
        <v>0</v>
      </c>
      <c r="L3055" s="16" t="str">
        <f>IF(Table1[[#This Row],[Column2]]=0, Table1[[#This Row],[Column1]], Table1[[#This Row],[Column2]]*1000)</f>
        <v>62</v>
      </c>
      <c r="M3055" s="14" t="str">
        <f>IFERROR(MID(Table1[[#This Row],[price]],SEARCH("¹",Table1[[#This Row],[price]])+1, 10), MID(Table1[[#This Row],[price]],SEARCH("Rs. ",Table1[[#This Row],[price]])+4, 10))</f>
        <v>1499</v>
      </c>
      <c r="N3055" s="6" t="str">
        <f>IF(ISNUMBER(SEARCH("Men", Table1[[#This Row],[name]])), "Men", "Women")</f>
        <v>Women</v>
      </c>
      <c r="O3055" s="6"/>
      <c r="P3055" s="6"/>
    </row>
    <row r="3056" spans="1:16" ht="19.8" customHeight="1" x14ac:dyDescent="0.3">
      <c r="A3056" t="s">
        <v>3012</v>
      </c>
      <c r="B3056" t="s">
        <v>3082</v>
      </c>
      <c r="C3056" t="s">
        <v>774</v>
      </c>
      <c r="D3056" t="s">
        <v>3014</v>
      </c>
      <c r="E3056" t="s">
        <v>3083</v>
      </c>
      <c r="F3056" t="s">
        <v>21</v>
      </c>
      <c r="G3056" s="1" t="s">
        <v>564</v>
      </c>
      <c r="H3056" t="s">
        <v>197</v>
      </c>
      <c r="I3056" s="10" t="str">
        <f>IFERROR(LEFT(Table1[[#This Row],[ratingOld]],SEARCH("|", Table1[[#This Row],[ratingOld]])-2), AVERAGE(Table1[Ratings]))</f>
        <v>4.5</v>
      </c>
      <c r="J3056" s="1" t="str">
        <f>IF(Table1[[#This Row],[numBuyers]]&lt;&gt;"None",LEFT(Table1[[#This Row],[numBuyers]],SEARCH(" ",Table1[[#This Row],[numBuyers]])-1), "None")</f>
        <v>42</v>
      </c>
      <c r="K3056" s="1">
        <f>IFERROR(LEFT(Table1[[#This Row],[Column1]],SEARCH("k", Table1[[#This Row],[Column1]])-1), 0)</f>
        <v>0</v>
      </c>
      <c r="L3056" s="16" t="str">
        <f>IF(Table1[[#This Row],[Column2]]=0, Table1[[#This Row],[Column1]], Table1[[#This Row],[Column2]]*1000)</f>
        <v>42</v>
      </c>
      <c r="M3056" s="14" t="str">
        <f>IFERROR(MID(Table1[[#This Row],[price]],SEARCH("¹",Table1[[#This Row],[price]])+1, 10), MID(Table1[[#This Row],[price]],SEARCH("Rs. ",Table1[[#This Row],[price]])+4, 10))</f>
        <v>849</v>
      </c>
      <c r="N3056" s="6" t="str">
        <f>IF(ISNUMBER(SEARCH("Men", Table1[[#This Row],[name]])), "Men", "Women")</f>
        <v>Women</v>
      </c>
      <c r="O3056" s="6"/>
      <c r="P3056" s="6"/>
    </row>
    <row r="3057" spans="1:16" ht="19.8" customHeight="1" x14ac:dyDescent="0.3">
      <c r="A3057" t="s">
        <v>7903</v>
      </c>
      <c r="B3057" t="s">
        <v>10653</v>
      </c>
      <c r="C3057" t="s">
        <v>8787</v>
      </c>
      <c r="D3057" t="s">
        <v>673</v>
      </c>
      <c r="E3057" s="1" t="s">
        <v>10654</v>
      </c>
      <c r="F3057" t="s">
        <v>3237</v>
      </c>
      <c r="G3057" s="1" t="s">
        <v>9600</v>
      </c>
      <c r="H3057" t="s">
        <v>7719</v>
      </c>
      <c r="I3057" s="10" t="str">
        <f>IFERROR(LEFT(Table1[[#This Row],[ratingOld]],SEARCH("|", Table1[[#This Row],[ratingOld]])-2), AVERAGE(Table1[Ratings]))</f>
        <v>4.3</v>
      </c>
      <c r="J3057" s="1" t="str">
        <f>IF(Table1[[#This Row],[numBuyers]]&lt;&gt;"None",LEFT(Table1[[#This Row],[numBuyers]],SEARCH(" ",Table1[[#This Row],[numBuyers]])-1), "None")</f>
        <v>92</v>
      </c>
      <c r="K3057" s="1">
        <f>IFERROR(LEFT(Table1[[#This Row],[Column1]],SEARCH("k", Table1[[#This Row],[Column1]])-1), 0)</f>
        <v>0</v>
      </c>
      <c r="L3057" s="16" t="str">
        <f>IF(Table1[[#This Row],[Column2]]=0, Table1[[#This Row],[Column1]], Table1[[#This Row],[Column2]]*1000)</f>
        <v>92</v>
      </c>
      <c r="M3057" s="14" t="str">
        <f>IFERROR(MID(Table1[[#This Row],[price]],SEARCH("¹",Table1[[#This Row],[price]])+1, 10), MID(Table1[[#This Row],[price]],SEARCH("Rs. ",Table1[[#This Row],[price]])+4, 10))</f>
        <v>971</v>
      </c>
      <c r="N3057" s="6" t="str">
        <f>IF(ISNUMBER(SEARCH("Men", Table1[[#This Row],[name]])), "Men", "Women")</f>
        <v>Men</v>
      </c>
      <c r="O3057" s="6"/>
      <c r="P3057" s="6"/>
    </row>
    <row r="3058" spans="1:16" ht="19.8" customHeight="1" x14ac:dyDescent="0.3">
      <c r="A3058" t="s">
        <v>7922</v>
      </c>
      <c r="B3058" t="s">
        <v>10655</v>
      </c>
      <c r="C3058" t="s">
        <v>9953</v>
      </c>
      <c r="D3058" t="s">
        <v>1705</v>
      </c>
      <c r="E3058" t="s">
        <v>10656</v>
      </c>
      <c r="F3058" t="s">
        <v>7930</v>
      </c>
      <c r="G3058" s="1" t="s">
        <v>10527</v>
      </c>
      <c r="H3058" t="s">
        <v>7135</v>
      </c>
      <c r="I3058" s="10" t="str">
        <f>IFERROR(LEFT(Table1[[#This Row],[ratingOld]],SEARCH("|", Table1[[#This Row],[ratingOld]])-2), AVERAGE(Table1[Ratings]))</f>
        <v>4.2</v>
      </c>
      <c r="J3058" s="1" t="str">
        <f>IF(Table1[[#This Row],[numBuyers]]&lt;&gt;"None",LEFT(Table1[[#This Row],[numBuyers]],SEARCH(" ",Table1[[#This Row],[numBuyers]])-1), "None")</f>
        <v>6.2k</v>
      </c>
      <c r="K3058" s="1" t="str">
        <f>IFERROR(LEFT(Table1[[#This Row],[Column1]],SEARCH("k", Table1[[#This Row],[Column1]])-1), 0)</f>
        <v>6.2</v>
      </c>
      <c r="L3058" s="16">
        <f>IF(Table1[[#This Row],[Column2]]=0, Table1[[#This Row],[Column1]], Table1[[#This Row],[Column2]]*1000)</f>
        <v>6200</v>
      </c>
      <c r="M3058" s="14" t="str">
        <f>IFERROR(MID(Table1[[#This Row],[price]],SEARCH("¹",Table1[[#This Row],[price]])+1, 10), MID(Table1[[#This Row],[price]],SEARCH("Rs. ",Table1[[#This Row],[price]])+4, 10))</f>
        <v>480</v>
      </c>
      <c r="N3058" s="6" t="str">
        <f>IF(ISNUMBER(SEARCH("Men", Table1[[#This Row],[name]])), "Men", "Women")</f>
        <v>Men</v>
      </c>
      <c r="O3058" s="6"/>
      <c r="P3058" s="6"/>
    </row>
    <row r="3059" spans="1:16" ht="19.8" customHeight="1" x14ac:dyDescent="0.3">
      <c r="A3059" t="s">
        <v>8194</v>
      </c>
      <c r="B3059" t="s">
        <v>10657</v>
      </c>
      <c r="C3059" t="s">
        <v>3792</v>
      </c>
      <c r="D3059" t="s">
        <v>673</v>
      </c>
      <c r="E3059" s="1" t="s">
        <v>10658</v>
      </c>
      <c r="F3059" s="1" t="s">
        <v>10659</v>
      </c>
      <c r="G3059" s="1" t="s">
        <v>10660</v>
      </c>
      <c r="H3059" t="s">
        <v>10661</v>
      </c>
      <c r="I3059" s="10" t="str">
        <f>IFERROR(LEFT(Table1[[#This Row],[ratingOld]],SEARCH("|", Table1[[#This Row],[ratingOld]])-2), AVERAGE(Table1[Ratings]))</f>
        <v>4.2</v>
      </c>
      <c r="J3059" s="1" t="str">
        <f>IF(Table1[[#This Row],[numBuyers]]&lt;&gt;"None",LEFT(Table1[[#This Row],[numBuyers]],SEARCH(" ",Table1[[#This Row],[numBuyers]])-1), "None")</f>
        <v>801</v>
      </c>
      <c r="K3059" s="1">
        <f>IFERROR(LEFT(Table1[[#This Row],[Column1]],SEARCH("k", Table1[[#This Row],[Column1]])-1), 0)</f>
        <v>0</v>
      </c>
      <c r="L3059" s="16" t="str">
        <f>IF(Table1[[#This Row],[Column2]]=0, Table1[[#This Row],[Column1]], Table1[[#This Row],[Column2]]*1000)</f>
        <v>801</v>
      </c>
      <c r="M3059" s="14" t="str">
        <f>IFERROR(MID(Table1[[#This Row],[price]],SEARCH("¹",Table1[[#This Row],[price]])+1, 10), MID(Table1[[#This Row],[price]],SEARCH("Rs. ",Table1[[#This Row],[price]])+4, 10))</f>
        <v>1259</v>
      </c>
      <c r="N3059" s="6" t="str">
        <f>IF(ISNUMBER(SEARCH("Men", Table1[[#This Row],[name]])), "Men", "Women")</f>
        <v>Men</v>
      </c>
      <c r="O3059" s="6"/>
      <c r="P3059" s="6"/>
    </row>
    <row r="3060" spans="1:16" ht="19.8" customHeight="1" x14ac:dyDescent="0.3">
      <c r="A3060" t="s">
        <v>3201</v>
      </c>
      <c r="B3060" t="s">
        <v>10662</v>
      </c>
      <c r="C3060" t="s">
        <v>2629</v>
      </c>
      <c r="D3060" t="s">
        <v>459</v>
      </c>
      <c r="E3060" s="1" t="s">
        <v>10663</v>
      </c>
      <c r="F3060" t="s">
        <v>3237</v>
      </c>
      <c r="G3060" s="1" t="s">
        <v>10664</v>
      </c>
      <c r="H3060" t="s">
        <v>662</v>
      </c>
      <c r="I3060" s="10" t="str">
        <f>IFERROR(LEFT(Table1[[#This Row],[ratingOld]],SEARCH("|", Table1[[#This Row],[ratingOld]])-2), AVERAGE(Table1[Ratings]))</f>
        <v>3.7</v>
      </c>
      <c r="J3060" s="1" t="str">
        <f>IF(Table1[[#This Row],[numBuyers]]&lt;&gt;"None",LEFT(Table1[[#This Row],[numBuyers]],SEARCH(" ",Table1[[#This Row],[numBuyers]])-1), "None")</f>
        <v>1.1k</v>
      </c>
      <c r="K3060" s="1" t="str">
        <f>IFERROR(LEFT(Table1[[#This Row],[Column1]],SEARCH("k", Table1[[#This Row],[Column1]])-1), 0)</f>
        <v>1.1</v>
      </c>
      <c r="L3060" s="16">
        <f>IF(Table1[[#This Row],[Column2]]=0, Table1[[#This Row],[Column1]], Table1[[#This Row],[Column2]]*1000)</f>
        <v>1100</v>
      </c>
      <c r="M3060" s="14" t="str">
        <f>IFERROR(MID(Table1[[#This Row],[price]],SEARCH("¹",Table1[[#This Row],[price]])+1, 10), MID(Table1[[#This Row],[price]],SEARCH("Rs. ",Table1[[#This Row],[price]])+4, 10))</f>
        <v>479</v>
      </c>
      <c r="N3060" s="6" t="str">
        <f>IF(ISNUMBER(SEARCH("Men", Table1[[#This Row],[name]])), "Men", "Women")</f>
        <v>Men</v>
      </c>
      <c r="O3060" s="6"/>
      <c r="P3060" s="6"/>
    </row>
    <row r="3061" spans="1:16" ht="19.8" customHeight="1" x14ac:dyDescent="0.3">
      <c r="A3061" t="s">
        <v>7849</v>
      </c>
      <c r="B3061" t="s">
        <v>10665</v>
      </c>
      <c r="C3061" t="s">
        <v>24</v>
      </c>
      <c r="D3061" t="s">
        <v>8062</v>
      </c>
      <c r="E3061" s="1" t="s">
        <v>10666</v>
      </c>
      <c r="F3061" s="1" t="s">
        <v>8064</v>
      </c>
      <c r="G3061" s="1" t="s">
        <v>10667</v>
      </c>
      <c r="H3061" t="s">
        <v>10668</v>
      </c>
      <c r="I3061" s="10" t="str">
        <f>IFERROR(LEFT(Table1[[#This Row],[ratingOld]],SEARCH("|", Table1[[#This Row],[ratingOld]])-2), AVERAGE(Table1[Ratings]))</f>
        <v>4.2</v>
      </c>
      <c r="J3061" s="1" t="str">
        <f>IF(Table1[[#This Row],[numBuyers]]&lt;&gt;"None",LEFT(Table1[[#This Row],[numBuyers]],SEARCH(" ",Table1[[#This Row],[numBuyers]])-1), "None")</f>
        <v>685</v>
      </c>
      <c r="K3061" s="1">
        <f>IFERROR(LEFT(Table1[[#This Row],[Column1]],SEARCH("k", Table1[[#This Row],[Column1]])-1), 0)</f>
        <v>0</v>
      </c>
      <c r="L3061" s="16" t="str">
        <f>IF(Table1[[#This Row],[Column2]]=0, Table1[[#This Row],[Column1]], Table1[[#This Row],[Column2]]*1000)</f>
        <v>685</v>
      </c>
      <c r="M3061" s="14" t="str">
        <f>IFERROR(MID(Table1[[#This Row],[price]],SEARCH("¹",Table1[[#This Row],[price]])+1, 10), MID(Table1[[#This Row],[price]],SEARCH("Rs. ",Table1[[#This Row],[price]])+4, 10))</f>
        <v>1399</v>
      </c>
      <c r="N3061" s="6" t="str">
        <f>IF(ISNUMBER(SEARCH("Men", Table1[[#This Row],[name]])), "Men", "Women")</f>
        <v>Men</v>
      </c>
      <c r="O3061" s="6"/>
      <c r="P3061" s="6"/>
    </row>
    <row r="3062" spans="1:16" ht="19.8" customHeight="1" x14ac:dyDescent="0.3">
      <c r="A3062" t="s">
        <v>616</v>
      </c>
      <c r="B3062" t="s">
        <v>3097</v>
      </c>
      <c r="C3062" t="s">
        <v>3098</v>
      </c>
      <c r="D3062" t="s">
        <v>215</v>
      </c>
      <c r="E3062" s="1" t="s">
        <v>3099</v>
      </c>
      <c r="F3062" s="1" t="s">
        <v>3100</v>
      </c>
      <c r="G3062" s="1" t="s">
        <v>10669</v>
      </c>
      <c r="H3062" t="s">
        <v>10670</v>
      </c>
      <c r="I3062" s="10" t="str">
        <f>IFERROR(LEFT(Table1[[#This Row],[ratingOld]],SEARCH("|", Table1[[#This Row],[ratingOld]])-2), AVERAGE(Table1[Ratings]))</f>
        <v>4.5</v>
      </c>
      <c r="J3062" s="1" t="str">
        <f>IF(Table1[[#This Row],[numBuyers]]&lt;&gt;"None",LEFT(Table1[[#This Row],[numBuyers]],SEARCH(" ",Table1[[#This Row],[numBuyers]])-1), "None")</f>
        <v>813</v>
      </c>
      <c r="K3062" s="1">
        <f>IFERROR(LEFT(Table1[[#This Row],[Column1]],SEARCH("k", Table1[[#This Row],[Column1]])-1), 0)</f>
        <v>0</v>
      </c>
      <c r="L3062" s="16" t="str">
        <f>IF(Table1[[#This Row],[Column2]]=0, Table1[[#This Row],[Column1]], Table1[[#This Row],[Column2]]*1000)</f>
        <v>813</v>
      </c>
      <c r="M3062" s="14" t="str">
        <f>IFERROR(MID(Table1[[#This Row],[price]],SEARCH("¹",Table1[[#This Row],[price]])+1, 10), MID(Table1[[#This Row],[price]],SEARCH("Rs. ",Table1[[#This Row],[price]])+4, 10))</f>
        <v>1924</v>
      </c>
      <c r="N3062" s="6" t="str">
        <f>IF(ISNUMBER(SEARCH("Men", Table1[[#This Row],[name]])), "Men", "Women")</f>
        <v>Women</v>
      </c>
      <c r="O3062" s="6"/>
      <c r="P3062" s="6"/>
    </row>
    <row r="3063" spans="1:16" ht="19.8" customHeight="1" x14ac:dyDescent="0.3">
      <c r="A3063" t="s">
        <v>7927</v>
      </c>
      <c r="B3063" t="s">
        <v>10671</v>
      </c>
      <c r="C3063" t="s">
        <v>6397</v>
      </c>
      <c r="D3063" t="s">
        <v>1705</v>
      </c>
      <c r="E3063" t="s">
        <v>10672</v>
      </c>
      <c r="F3063" t="s">
        <v>7930</v>
      </c>
      <c r="G3063" s="1" t="s">
        <v>10673</v>
      </c>
      <c r="H3063" t="s">
        <v>7921</v>
      </c>
      <c r="I3063" s="10" t="str">
        <f>IFERROR(LEFT(Table1[[#This Row],[ratingOld]],SEARCH("|", Table1[[#This Row],[ratingOld]])-2), AVERAGE(Table1[Ratings]))</f>
        <v>4.2</v>
      </c>
      <c r="J3063" s="1" t="str">
        <f>IF(Table1[[#This Row],[numBuyers]]&lt;&gt;"None",LEFT(Table1[[#This Row],[numBuyers]],SEARCH(" ",Table1[[#This Row],[numBuyers]])-1), "None")</f>
        <v>13.6k</v>
      </c>
      <c r="K3063" s="1" t="str">
        <f>IFERROR(LEFT(Table1[[#This Row],[Column1]],SEARCH("k", Table1[[#This Row],[Column1]])-1), 0)</f>
        <v>13.6</v>
      </c>
      <c r="L3063" s="16">
        <f>IF(Table1[[#This Row],[Column2]]=0, Table1[[#This Row],[Column1]], Table1[[#This Row],[Column2]]*1000)</f>
        <v>13600</v>
      </c>
      <c r="M3063" s="14" t="str">
        <f>IFERROR(MID(Table1[[#This Row],[price]],SEARCH("¹",Table1[[#This Row],[price]])+1, 10), MID(Table1[[#This Row],[price]],SEARCH("Rs. ",Table1[[#This Row],[price]])+4, 10))</f>
        <v>591</v>
      </c>
      <c r="N3063" s="6" t="str">
        <f>IF(ISNUMBER(SEARCH("Men", Table1[[#This Row],[name]])), "Men", "Women")</f>
        <v>Women</v>
      </c>
      <c r="O3063" s="6"/>
      <c r="P3063" s="6"/>
    </row>
    <row r="3064" spans="1:16" ht="19.8" customHeight="1" x14ac:dyDescent="0.3">
      <c r="A3064" t="s">
        <v>8321</v>
      </c>
      <c r="B3064" t="s">
        <v>10674</v>
      </c>
      <c r="C3064" t="s">
        <v>1726</v>
      </c>
      <c r="D3064" t="s">
        <v>887</v>
      </c>
      <c r="E3064" s="1" t="s">
        <v>10675</v>
      </c>
      <c r="F3064" s="1" t="s">
        <v>10676</v>
      </c>
      <c r="G3064" s="1" t="s">
        <v>552</v>
      </c>
      <c r="H3064" t="s">
        <v>78</v>
      </c>
      <c r="I3064" s="10" t="str">
        <f>IFERROR(LEFT(Table1[[#This Row],[ratingOld]],SEARCH("|", Table1[[#This Row],[ratingOld]])-2), AVERAGE(Table1[Ratings]))</f>
        <v>4.3</v>
      </c>
      <c r="J3064" s="1" t="str">
        <f>IF(Table1[[#This Row],[numBuyers]]&lt;&gt;"None",LEFT(Table1[[#This Row],[numBuyers]],SEARCH(" ",Table1[[#This Row],[numBuyers]])-1), "None")</f>
        <v>1.2k</v>
      </c>
      <c r="K3064" s="1" t="str">
        <f>IFERROR(LEFT(Table1[[#This Row],[Column1]],SEARCH("k", Table1[[#This Row],[Column1]])-1), 0)</f>
        <v>1.2</v>
      </c>
      <c r="L3064" s="16">
        <f>IF(Table1[[#This Row],[Column2]]=0, Table1[[#This Row],[Column1]], Table1[[#This Row],[Column2]]*1000)</f>
        <v>1200</v>
      </c>
      <c r="M3064" s="14" t="str">
        <f>IFERROR(MID(Table1[[#This Row],[price]],SEARCH("¹",Table1[[#This Row],[price]])+1, 10), MID(Table1[[#This Row],[price]],SEARCH("Rs. ",Table1[[#This Row],[price]])+4, 10))</f>
        <v>489</v>
      </c>
      <c r="N3064" s="6" t="str">
        <f>IF(ISNUMBER(SEARCH("Men", Table1[[#This Row],[name]])), "Men", "Women")</f>
        <v>Men</v>
      </c>
      <c r="O3064" s="6"/>
      <c r="P3064" s="6"/>
    </row>
    <row r="3065" spans="1:16" ht="19.8" hidden="1" customHeight="1" x14ac:dyDescent="0.3">
      <c r="A3065" t="s">
        <v>8707</v>
      </c>
      <c r="B3065" t="s">
        <v>8219</v>
      </c>
      <c r="C3065" t="s">
        <v>2450</v>
      </c>
      <c r="D3065" t="s">
        <v>215</v>
      </c>
      <c r="E3065" s="1" t="s">
        <v>10677</v>
      </c>
      <c r="F3065" t="s">
        <v>10678</v>
      </c>
      <c r="G3065" t="s">
        <v>21</v>
      </c>
      <c r="H3065" t="s">
        <v>21</v>
      </c>
      <c r="I3065" s="1" t="str">
        <f ca="1">IFERROR(LEFT(Table1[[#This Row],[ratingOld]],SEARCH("|", Table1[[#This Row],[ratingOld]])-2), AVERAGE(Table1[Ratings]))</f>
        <v>4.4</v>
      </c>
      <c r="J3065" s="1" t="str">
        <f>IF(Table1[[#This Row],[numBuyers]]&lt;&gt;"None",LEFT(Table1[[#This Row],[numBuyers]],SEARCH(" ",Table1[[#This Row],[numBuyers]])-1), "None")</f>
        <v>None</v>
      </c>
      <c r="K3065" s="1">
        <f>IFERROR(LEFT(Table1[[#This Row],[Column1]],SEARCH("k", Table1[[#This Row],[Column1]])-1), 0)</f>
        <v>0</v>
      </c>
      <c r="L3065" s="6" t="str">
        <f>IF(Table1[[#This Row],[Column2]]=0, Table1[[#This Row],[Column1]], Table1[[#This Row],[Column2]]*1000)</f>
        <v>None</v>
      </c>
      <c r="M3065" s="6" t="str">
        <f>IFERROR(MID(Table1[[#This Row],[price]],SEARCH("¹",Table1[[#This Row],[price]])+1, 10), MID(Table1[[#This Row],[price]],SEARCH("Rs. ",Table1[[#This Row],[price]])+4, 10))</f>
        <v>1099</v>
      </c>
      <c r="N3065" s="6" t="str">
        <f>IF(ISNUMBER(SEARCH("Men", Table1[[#This Row],[name]])), "Men", "Women")</f>
        <v>Women</v>
      </c>
      <c r="O3065" s="6" t="str">
        <f>TRIM(RIGHT(SUBSTITUTE(Table1[[#This Row],[name]], " ", REPT(" ", 100)), 100))</f>
        <v>Heels</v>
      </c>
      <c r="P306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066" spans="1:16" ht="19.8" customHeight="1" x14ac:dyDescent="0.3">
      <c r="A3066" t="s">
        <v>2658</v>
      </c>
      <c r="B3066" t="s">
        <v>10679</v>
      </c>
      <c r="C3066" t="s">
        <v>4851</v>
      </c>
      <c r="D3066" t="s">
        <v>21</v>
      </c>
      <c r="E3066" s="1" t="s">
        <v>10680</v>
      </c>
      <c r="F3066" t="s">
        <v>1894</v>
      </c>
      <c r="G3066" s="1" t="s">
        <v>10681</v>
      </c>
      <c r="H3066" t="s">
        <v>10682</v>
      </c>
      <c r="I3066" s="10" t="str">
        <f>IFERROR(LEFT(Table1[[#This Row],[ratingOld]],SEARCH("|", Table1[[#This Row],[ratingOld]])-2), AVERAGE(Table1[Ratings]))</f>
        <v>4.6</v>
      </c>
      <c r="J3066" s="1" t="str">
        <f>IF(Table1[[#This Row],[numBuyers]]&lt;&gt;"None",LEFT(Table1[[#This Row],[numBuyers]],SEARCH(" ",Table1[[#This Row],[numBuyers]])-1), "None")</f>
        <v>423</v>
      </c>
      <c r="K3066" s="1">
        <f>IFERROR(LEFT(Table1[[#This Row],[Column1]],SEARCH("k", Table1[[#This Row],[Column1]])-1), 0)</f>
        <v>0</v>
      </c>
      <c r="L3066" s="16" t="str">
        <f>IF(Table1[[#This Row],[Column2]]=0, Table1[[#This Row],[Column1]], Table1[[#This Row],[Column2]]*1000)</f>
        <v>423</v>
      </c>
      <c r="M3066" s="14" t="str">
        <f>IFERROR(MID(Table1[[#This Row],[price]],SEARCH("¹",Table1[[#This Row],[price]])+1, 10), MID(Table1[[#This Row],[price]],SEARCH("Rs. ",Table1[[#This Row],[price]])+4, 10))</f>
        <v>1995</v>
      </c>
      <c r="N3066" s="6" t="str">
        <f>IF(ISNUMBER(SEARCH("Men", Table1[[#This Row],[name]])), "Men", "Women")</f>
        <v>Men</v>
      </c>
      <c r="O3066" s="6"/>
      <c r="P3066" s="6"/>
    </row>
    <row r="3067" spans="1:16" ht="19.8" customHeight="1" x14ac:dyDescent="0.3">
      <c r="A3067" t="s">
        <v>127</v>
      </c>
      <c r="B3067" t="s">
        <v>3103</v>
      </c>
      <c r="C3067" t="s">
        <v>2786</v>
      </c>
      <c r="D3067" t="s">
        <v>235</v>
      </c>
      <c r="E3067" s="1" t="s">
        <v>3104</v>
      </c>
      <c r="F3067" s="1" t="s">
        <v>3105</v>
      </c>
      <c r="G3067" s="1" t="s">
        <v>3106</v>
      </c>
      <c r="H3067" t="s">
        <v>572</v>
      </c>
      <c r="I3067" s="10" t="str">
        <f>IFERROR(LEFT(Table1[[#This Row],[ratingOld]],SEARCH("|", Table1[[#This Row],[ratingOld]])-2), AVERAGE(Table1[Ratings]))</f>
        <v>3.7</v>
      </c>
      <c r="J3067" s="1" t="str">
        <f>IF(Table1[[#This Row],[numBuyers]]&lt;&gt;"None",LEFT(Table1[[#This Row],[numBuyers]],SEARCH(" ",Table1[[#This Row],[numBuyers]])-1), "None")</f>
        <v>2.3k</v>
      </c>
      <c r="K3067" s="1" t="str">
        <f>IFERROR(LEFT(Table1[[#This Row],[Column1]],SEARCH("k", Table1[[#This Row],[Column1]])-1), 0)</f>
        <v>2.3</v>
      </c>
      <c r="L3067" s="16">
        <f>IF(Table1[[#This Row],[Column2]]=0, Table1[[#This Row],[Column1]], Table1[[#This Row],[Column2]]*1000)</f>
        <v>2300</v>
      </c>
      <c r="M3067" s="14" t="str">
        <f>IFERROR(MID(Table1[[#This Row],[price]],SEARCH("¹",Table1[[#This Row],[price]])+1, 10), MID(Table1[[#This Row],[price]],SEARCH("Rs. ",Table1[[#This Row],[price]])+4, 10))</f>
        <v>664</v>
      </c>
      <c r="N3067" s="6" t="str">
        <f>IF(ISNUMBER(SEARCH("Men", Table1[[#This Row],[name]])), "Men", "Women")</f>
        <v>Women</v>
      </c>
      <c r="O3067" s="6"/>
      <c r="P3067" s="6"/>
    </row>
    <row r="3068" spans="1:16" ht="19.8" customHeight="1" x14ac:dyDescent="0.3">
      <c r="A3068" t="s">
        <v>1995</v>
      </c>
      <c r="B3068" t="s">
        <v>10683</v>
      </c>
      <c r="C3068" t="s">
        <v>10684</v>
      </c>
      <c r="D3068" t="s">
        <v>99</v>
      </c>
      <c r="E3068" s="1" t="s">
        <v>10685</v>
      </c>
      <c r="F3068" t="s">
        <v>21</v>
      </c>
      <c r="G3068" s="1" t="s">
        <v>1039</v>
      </c>
      <c r="H3068" t="s">
        <v>139</v>
      </c>
      <c r="I3068" s="10" t="str">
        <f>IFERROR(LEFT(Table1[[#This Row],[ratingOld]],SEARCH("|", Table1[[#This Row],[ratingOld]])-2), AVERAGE(Table1[Ratings]))</f>
        <v>4.5</v>
      </c>
      <c r="J3068" s="1" t="str">
        <f>IF(Table1[[#This Row],[numBuyers]]&lt;&gt;"None",LEFT(Table1[[#This Row],[numBuyers]],SEARCH(" ",Table1[[#This Row],[numBuyers]])-1), "None")</f>
        <v>5.8k</v>
      </c>
      <c r="K3068" s="1" t="str">
        <f>IFERROR(LEFT(Table1[[#This Row],[Column1]],SEARCH("k", Table1[[#This Row],[Column1]])-1), 0)</f>
        <v>5.8</v>
      </c>
      <c r="L3068" s="16">
        <f>IF(Table1[[#This Row],[Column2]]=0, Table1[[#This Row],[Column1]], Table1[[#This Row],[Column2]]*1000)</f>
        <v>5800</v>
      </c>
      <c r="M3068" s="14" t="str">
        <f>IFERROR(MID(Table1[[#This Row],[price]],SEARCH("¹",Table1[[#This Row],[price]])+1, 10), MID(Table1[[#This Row],[price]],SEARCH("Rs. ",Table1[[#This Row],[price]])+4, 10))</f>
        <v>296</v>
      </c>
      <c r="N3068" s="6" t="str">
        <f>IF(ISNUMBER(SEARCH("Men", Table1[[#This Row],[name]])), "Men", "Women")</f>
        <v>Women</v>
      </c>
      <c r="O3068" s="6"/>
      <c r="P3068" s="6"/>
    </row>
    <row r="3069" spans="1:16" ht="19.8" customHeight="1" x14ac:dyDescent="0.3">
      <c r="A3069" t="s">
        <v>7927</v>
      </c>
      <c r="B3069" t="s">
        <v>10686</v>
      </c>
      <c r="C3069" t="s">
        <v>932</v>
      </c>
      <c r="D3069" t="s">
        <v>300</v>
      </c>
      <c r="E3069" t="s">
        <v>10687</v>
      </c>
      <c r="F3069" s="1" t="s">
        <v>10688</v>
      </c>
      <c r="G3069" s="1" t="s">
        <v>10689</v>
      </c>
      <c r="H3069" t="s">
        <v>4522</v>
      </c>
      <c r="I3069" s="10" t="str">
        <f>IFERROR(LEFT(Table1[[#This Row],[ratingOld]],SEARCH("|", Table1[[#This Row],[ratingOld]])-2), AVERAGE(Table1[Ratings]))</f>
        <v>4.2</v>
      </c>
      <c r="J3069" s="1" t="str">
        <f>IF(Table1[[#This Row],[numBuyers]]&lt;&gt;"None",LEFT(Table1[[#This Row],[numBuyers]],SEARCH(" ",Table1[[#This Row],[numBuyers]])-1), "None")</f>
        <v>10.8k</v>
      </c>
      <c r="K3069" s="1" t="str">
        <f>IFERROR(LEFT(Table1[[#This Row],[Column1]],SEARCH("k", Table1[[#This Row],[Column1]])-1), 0)</f>
        <v>10.8</v>
      </c>
      <c r="L3069" s="16">
        <f>IF(Table1[[#This Row],[Column2]]=0, Table1[[#This Row],[Column1]], Table1[[#This Row],[Column2]]*1000)</f>
        <v>10800</v>
      </c>
      <c r="M3069" s="14" t="str">
        <f>IFERROR(MID(Table1[[#This Row],[price]],SEARCH("¹",Table1[[#This Row],[price]])+1, 10), MID(Table1[[#This Row],[price]],SEARCH("Rs. ",Table1[[#This Row],[price]])+4, 10))</f>
        <v>759</v>
      </c>
      <c r="N3069" s="6" t="str">
        <f>IF(ISNUMBER(SEARCH("Men", Table1[[#This Row],[name]])), "Men", "Women")</f>
        <v>Men</v>
      </c>
      <c r="O3069" s="6"/>
      <c r="P3069" s="6"/>
    </row>
    <row r="3070" spans="1:16" ht="19.8" hidden="1" customHeight="1" x14ac:dyDescent="0.3">
      <c r="A3070" t="s">
        <v>10690</v>
      </c>
      <c r="B3070" t="s">
        <v>10691</v>
      </c>
      <c r="C3070" t="s">
        <v>10692</v>
      </c>
      <c r="D3070" t="s">
        <v>21</v>
      </c>
      <c r="E3070" t="s">
        <v>10691</v>
      </c>
      <c r="F3070" t="s">
        <v>21</v>
      </c>
      <c r="G3070" t="s">
        <v>21</v>
      </c>
      <c r="H3070" t="s">
        <v>21</v>
      </c>
      <c r="I3070" s="1" t="str">
        <f ca="1">IFERROR(LEFT(Table1[[#This Row],[ratingOld]],SEARCH("|", Table1[[#This Row],[ratingOld]])-2), AVERAGE(Table1[Ratings]))</f>
        <v>4.4</v>
      </c>
      <c r="J3070" s="1" t="str">
        <f>IF(Table1[[#This Row],[numBuyers]]&lt;&gt;"None",LEFT(Table1[[#This Row],[numBuyers]],SEARCH(" ",Table1[[#This Row],[numBuyers]])-1), "None")</f>
        <v>None</v>
      </c>
      <c r="K3070" s="1">
        <f>IFERROR(LEFT(Table1[[#This Row],[Column1]],SEARCH("k", Table1[[#This Row],[Column1]])-1), 0)</f>
        <v>0</v>
      </c>
      <c r="L3070" s="6" t="str">
        <f>IF(Table1[[#This Row],[Column2]]=0, Table1[[#This Row],[Column1]], Table1[[#This Row],[Column2]]*1000)</f>
        <v>None</v>
      </c>
      <c r="M3070" s="6" t="str">
        <f>IFERROR(MID(Table1[[#This Row],[price]],SEARCH("¹",Table1[[#This Row],[price]])+1, 10), MID(Table1[[#This Row],[price]],SEARCH("Rs. ",Table1[[#This Row],[price]])+4, 10))</f>
        <v>199</v>
      </c>
      <c r="N3070" s="6" t="str">
        <f>IF(ISNUMBER(SEARCH("Men", Table1[[#This Row],[name]])), "Men", "Women")</f>
        <v>Men</v>
      </c>
      <c r="O3070" s="6" t="str">
        <f>TRIM(RIGHT(SUBSTITUTE(Table1[[#This Row],[name]], " ", REPT(" ", 100)), 100))</f>
        <v>17</v>
      </c>
      <c r="P307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071" spans="1:16" ht="19.8" customHeight="1" x14ac:dyDescent="0.3">
      <c r="A3071" t="s">
        <v>3201</v>
      </c>
      <c r="B3071" t="s">
        <v>10693</v>
      </c>
      <c r="C3071" t="s">
        <v>9694</v>
      </c>
      <c r="D3071" t="s">
        <v>1705</v>
      </c>
      <c r="E3071" s="1" t="s">
        <v>10694</v>
      </c>
      <c r="F3071" s="1" t="s">
        <v>10695</v>
      </c>
      <c r="G3071" s="1" t="s">
        <v>10696</v>
      </c>
      <c r="H3071" t="s">
        <v>10697</v>
      </c>
      <c r="I3071" s="10" t="str">
        <f>IFERROR(LEFT(Table1[[#This Row],[ratingOld]],SEARCH("|", Table1[[#This Row],[ratingOld]])-2), AVERAGE(Table1[Ratings]))</f>
        <v>4</v>
      </c>
      <c r="J3071" s="1" t="str">
        <f>IF(Table1[[#This Row],[numBuyers]]&lt;&gt;"None",LEFT(Table1[[#This Row],[numBuyers]],SEARCH(" ",Table1[[#This Row],[numBuyers]])-1), "None")</f>
        <v>220</v>
      </c>
      <c r="K3071" s="1">
        <f>IFERROR(LEFT(Table1[[#This Row],[Column1]],SEARCH("k", Table1[[#This Row],[Column1]])-1), 0)</f>
        <v>0</v>
      </c>
      <c r="L3071" s="16" t="str">
        <f>IF(Table1[[#This Row],[Column2]]=0, Table1[[#This Row],[Column1]], Table1[[#This Row],[Column2]]*1000)</f>
        <v>220</v>
      </c>
      <c r="M3071" s="14" t="str">
        <f>IFERROR(MID(Table1[[#This Row],[price]],SEARCH("¹",Table1[[#This Row],[price]])+1, 10), MID(Table1[[#This Row],[price]],SEARCH("Rs. ",Table1[[#This Row],[price]])+4, 10))</f>
        <v>406</v>
      </c>
      <c r="N3071" s="6" t="str">
        <f>IF(ISNUMBER(SEARCH("Men", Table1[[#This Row],[name]])), "Men", "Women")</f>
        <v>Women</v>
      </c>
      <c r="O3071" s="6"/>
      <c r="P3071" s="6"/>
    </row>
    <row r="3072" spans="1:16" ht="19.8" customHeight="1" x14ac:dyDescent="0.3">
      <c r="A3072" t="s">
        <v>8084</v>
      </c>
      <c r="B3072" t="s">
        <v>10698</v>
      </c>
      <c r="C3072" t="s">
        <v>8300</v>
      </c>
      <c r="D3072" t="s">
        <v>2812</v>
      </c>
      <c r="E3072" s="1" t="s">
        <v>10699</v>
      </c>
      <c r="F3072" s="1" t="s">
        <v>10700</v>
      </c>
      <c r="G3072" s="1" t="s">
        <v>10701</v>
      </c>
      <c r="H3072" t="s">
        <v>3262</v>
      </c>
      <c r="I3072" s="10" t="str">
        <f>IFERROR(LEFT(Table1[[#This Row],[ratingOld]],SEARCH("|", Table1[[#This Row],[ratingOld]])-2), AVERAGE(Table1[Ratings]))</f>
        <v>4</v>
      </c>
      <c r="J3072" s="1" t="str">
        <f>IF(Table1[[#This Row],[numBuyers]]&lt;&gt;"None",LEFT(Table1[[#This Row],[numBuyers]],SEARCH(" ",Table1[[#This Row],[numBuyers]])-1), "None")</f>
        <v>736</v>
      </c>
      <c r="K3072" s="1">
        <f>IFERROR(LEFT(Table1[[#This Row],[Column1]],SEARCH("k", Table1[[#This Row],[Column1]])-1), 0)</f>
        <v>0</v>
      </c>
      <c r="L3072" s="16" t="str">
        <f>IF(Table1[[#This Row],[Column2]]=0, Table1[[#This Row],[Column1]], Table1[[#This Row],[Column2]]*1000)</f>
        <v>736</v>
      </c>
      <c r="M3072" s="14" t="str">
        <f>IFERROR(MID(Table1[[#This Row],[price]],SEARCH("¹",Table1[[#This Row],[price]])+1, 10), MID(Table1[[#This Row],[price]],SEARCH("Rs. ",Table1[[#This Row],[price]])+4, 10))</f>
        <v>758</v>
      </c>
      <c r="N3072" s="6" t="str">
        <f>IF(ISNUMBER(SEARCH("Men", Table1[[#This Row],[name]])), "Men", "Women")</f>
        <v>Women</v>
      </c>
      <c r="O3072" s="6"/>
      <c r="P3072" s="6"/>
    </row>
    <row r="3073" spans="1:16" ht="19.8" customHeight="1" x14ac:dyDescent="0.3">
      <c r="A3073" t="s">
        <v>133</v>
      </c>
      <c r="B3073" t="s">
        <v>10702</v>
      </c>
      <c r="C3073" t="s">
        <v>8817</v>
      </c>
      <c r="D3073" t="s">
        <v>300</v>
      </c>
      <c r="E3073" s="1" t="s">
        <v>10703</v>
      </c>
      <c r="F3073" s="1" t="s">
        <v>10704</v>
      </c>
      <c r="G3073" s="1" t="s">
        <v>10705</v>
      </c>
      <c r="H3073" t="s">
        <v>4719</v>
      </c>
      <c r="I3073" s="10" t="str">
        <f>IFERROR(LEFT(Table1[[#This Row],[ratingOld]],SEARCH("|", Table1[[#This Row],[ratingOld]])-2), AVERAGE(Table1[Ratings]))</f>
        <v>4.1</v>
      </c>
      <c r="J3073" s="1" t="str">
        <f>IF(Table1[[#This Row],[numBuyers]]&lt;&gt;"None",LEFT(Table1[[#This Row],[numBuyers]],SEARCH(" ",Table1[[#This Row],[numBuyers]])-1), "None")</f>
        <v>68</v>
      </c>
      <c r="K3073" s="1">
        <f>IFERROR(LEFT(Table1[[#This Row],[Column1]],SEARCH("k", Table1[[#This Row],[Column1]])-1), 0)</f>
        <v>0</v>
      </c>
      <c r="L3073" s="16" t="str">
        <f>IF(Table1[[#This Row],[Column2]]=0, Table1[[#This Row],[Column1]], Table1[[#This Row],[Column2]]*1000)</f>
        <v>68</v>
      </c>
      <c r="M3073" s="14" t="str">
        <f>IFERROR(MID(Table1[[#This Row],[price]],SEARCH("¹",Table1[[#This Row],[price]])+1, 10), MID(Table1[[#This Row],[price]],SEARCH("Rs. ",Table1[[#This Row],[price]])+4, 10))</f>
        <v>417</v>
      </c>
      <c r="N3073" s="6" t="str">
        <f>IF(ISNUMBER(SEARCH("Men", Table1[[#This Row],[name]])), "Men", "Women")</f>
        <v>Men</v>
      </c>
      <c r="O3073" s="6"/>
      <c r="P3073" s="6"/>
    </row>
    <row r="3074" spans="1:16" ht="19.8" customHeight="1" x14ac:dyDescent="0.3">
      <c r="A3074" t="s">
        <v>127</v>
      </c>
      <c r="B3074" t="s">
        <v>10706</v>
      </c>
      <c r="C3074" t="s">
        <v>1859</v>
      </c>
      <c r="D3074" t="s">
        <v>88</v>
      </c>
      <c r="E3074" s="1" t="s">
        <v>10707</v>
      </c>
      <c r="F3074" t="s">
        <v>8827</v>
      </c>
      <c r="G3074" s="1" t="s">
        <v>3896</v>
      </c>
      <c r="H3074" t="s">
        <v>514</v>
      </c>
      <c r="I3074" s="10" t="str">
        <f>IFERROR(LEFT(Table1[[#This Row],[ratingOld]],SEARCH("|", Table1[[#This Row],[ratingOld]])-2), AVERAGE(Table1[Ratings]))</f>
        <v>4.5</v>
      </c>
      <c r="J3074" s="1" t="str">
        <f>IF(Table1[[#This Row],[numBuyers]]&lt;&gt;"None",LEFT(Table1[[#This Row],[numBuyers]],SEARCH(" ",Table1[[#This Row],[numBuyers]])-1), "None")</f>
        <v>2.5k</v>
      </c>
      <c r="K3074" s="1" t="str">
        <f>IFERROR(LEFT(Table1[[#This Row],[Column1]],SEARCH("k", Table1[[#This Row],[Column1]])-1), 0)</f>
        <v>2.5</v>
      </c>
      <c r="L3074" s="16">
        <f>IF(Table1[[#This Row],[Column2]]=0, Table1[[#This Row],[Column1]], Table1[[#This Row],[Column2]]*1000)</f>
        <v>2500</v>
      </c>
      <c r="M3074" s="14" t="str">
        <f>IFERROR(MID(Table1[[#This Row],[price]],SEARCH("¹",Table1[[#This Row],[price]])+1, 10), MID(Table1[[#This Row],[price]],SEARCH("Rs. ",Table1[[#This Row],[price]])+4, 10))</f>
        <v>839</v>
      </c>
      <c r="N3074" s="6" t="str">
        <f>IF(ISNUMBER(SEARCH("Men", Table1[[#This Row],[name]])), "Men", "Women")</f>
        <v>Men</v>
      </c>
      <c r="O3074" s="6"/>
      <c r="P3074" s="6"/>
    </row>
    <row r="3075" spans="1:16" ht="19.8" customHeight="1" x14ac:dyDescent="0.3">
      <c r="A3075" t="s">
        <v>8570</v>
      </c>
      <c r="B3075" t="s">
        <v>10708</v>
      </c>
      <c r="C3075" t="s">
        <v>1917</v>
      </c>
      <c r="D3075" t="s">
        <v>2294</v>
      </c>
      <c r="E3075" s="1" t="s">
        <v>10709</v>
      </c>
      <c r="F3075" t="s">
        <v>3237</v>
      </c>
      <c r="G3075" s="1" t="s">
        <v>4950</v>
      </c>
      <c r="H3075" t="s">
        <v>4951</v>
      </c>
      <c r="I3075" s="10" t="str">
        <f>IFERROR(LEFT(Table1[[#This Row],[ratingOld]],SEARCH("|", Table1[[#This Row],[ratingOld]])-2), AVERAGE(Table1[Ratings]))</f>
        <v>4.2</v>
      </c>
      <c r="J3075" s="1" t="str">
        <f>IF(Table1[[#This Row],[numBuyers]]&lt;&gt;"None",LEFT(Table1[[#This Row],[numBuyers]],SEARCH(" ",Table1[[#This Row],[numBuyers]])-1), "None")</f>
        <v>688</v>
      </c>
      <c r="K3075" s="1">
        <f>IFERROR(LEFT(Table1[[#This Row],[Column1]],SEARCH("k", Table1[[#This Row],[Column1]])-1), 0)</f>
        <v>0</v>
      </c>
      <c r="L3075" s="16" t="str">
        <f>IF(Table1[[#This Row],[Column2]]=0, Table1[[#This Row],[Column1]], Table1[[#This Row],[Column2]]*1000)</f>
        <v>688</v>
      </c>
      <c r="M3075" s="14" t="str">
        <f>IFERROR(MID(Table1[[#This Row],[price]],SEARCH("¹",Table1[[#This Row],[price]])+1, 10), MID(Table1[[#This Row],[price]],SEARCH("Rs. ",Table1[[#This Row],[price]])+4, 10))</f>
        <v>551</v>
      </c>
      <c r="N3075" s="6" t="str">
        <f>IF(ISNUMBER(SEARCH("Men", Table1[[#This Row],[name]])), "Men", "Women")</f>
        <v>Women</v>
      </c>
      <c r="O3075" s="6"/>
      <c r="P3075" s="6"/>
    </row>
    <row r="3076" spans="1:16" ht="19.8" customHeight="1" x14ac:dyDescent="0.3">
      <c r="A3076" t="s">
        <v>616</v>
      </c>
      <c r="B3076" t="s">
        <v>3122</v>
      </c>
      <c r="C3076" t="s">
        <v>1817</v>
      </c>
      <c r="D3076" t="s">
        <v>106</v>
      </c>
      <c r="E3076" s="1" t="s">
        <v>3123</v>
      </c>
      <c r="F3076" s="1" t="s">
        <v>3124</v>
      </c>
      <c r="G3076" s="1" t="s">
        <v>174</v>
      </c>
      <c r="H3076" t="s">
        <v>175</v>
      </c>
      <c r="I3076" s="10" t="str">
        <f>IFERROR(LEFT(Table1[[#This Row],[ratingOld]],SEARCH("|", Table1[[#This Row],[ratingOld]])-2), AVERAGE(Table1[Ratings]))</f>
        <v>4.3</v>
      </c>
      <c r="J3076" s="1" t="str">
        <f>IF(Table1[[#This Row],[numBuyers]]&lt;&gt;"None",LEFT(Table1[[#This Row],[numBuyers]],SEARCH(" ",Table1[[#This Row],[numBuyers]])-1), "None")</f>
        <v>2.7k</v>
      </c>
      <c r="K3076" s="1" t="str">
        <f>IFERROR(LEFT(Table1[[#This Row],[Column1]],SEARCH("k", Table1[[#This Row],[Column1]])-1), 0)</f>
        <v>2.7</v>
      </c>
      <c r="L3076" s="16">
        <f>IF(Table1[[#This Row],[Column2]]=0, Table1[[#This Row],[Column1]], Table1[[#This Row],[Column2]]*1000)</f>
        <v>2700</v>
      </c>
      <c r="M3076" s="14" t="str">
        <f>IFERROR(MID(Table1[[#This Row],[price]],SEARCH("¹",Table1[[#This Row],[price]])+1, 10), MID(Table1[[#This Row],[price]],SEARCH("Rs. ",Table1[[#This Row],[price]])+4, 10))</f>
        <v>749</v>
      </c>
      <c r="N3076" s="6" t="str">
        <f>IF(ISNUMBER(SEARCH("Men", Table1[[#This Row],[name]])), "Men", "Women")</f>
        <v>Women</v>
      </c>
      <c r="O3076" s="6"/>
      <c r="P3076" s="6"/>
    </row>
    <row r="3077" spans="1:16" ht="19.8" customHeight="1" x14ac:dyDescent="0.3">
      <c r="A3077" t="s">
        <v>7820</v>
      </c>
      <c r="B3077" t="s">
        <v>10710</v>
      </c>
      <c r="C3077" t="s">
        <v>2450</v>
      </c>
      <c r="D3077" t="s">
        <v>215</v>
      </c>
      <c r="E3077" s="1" t="s">
        <v>10711</v>
      </c>
      <c r="F3077" t="s">
        <v>3237</v>
      </c>
      <c r="G3077" s="1" t="s">
        <v>8563</v>
      </c>
      <c r="H3077" t="s">
        <v>738</v>
      </c>
      <c r="I3077" s="10" t="str">
        <f>IFERROR(LEFT(Table1[[#This Row],[ratingOld]],SEARCH("|", Table1[[#This Row],[ratingOld]])-2), AVERAGE(Table1[Ratings]))</f>
        <v>4.2</v>
      </c>
      <c r="J3077" s="1" t="str">
        <f>IF(Table1[[#This Row],[numBuyers]]&lt;&gt;"None",LEFT(Table1[[#This Row],[numBuyers]],SEARCH(" ",Table1[[#This Row],[numBuyers]])-1), "None")</f>
        <v>297</v>
      </c>
      <c r="K3077" s="1">
        <f>IFERROR(LEFT(Table1[[#This Row],[Column1]],SEARCH("k", Table1[[#This Row],[Column1]])-1), 0)</f>
        <v>0</v>
      </c>
      <c r="L3077" s="16" t="str">
        <f>IF(Table1[[#This Row],[Column2]]=0, Table1[[#This Row],[Column1]], Table1[[#This Row],[Column2]]*1000)</f>
        <v>297</v>
      </c>
      <c r="M3077" s="14" t="str">
        <f>IFERROR(MID(Table1[[#This Row],[price]],SEARCH("¹",Table1[[#This Row],[price]])+1, 10), MID(Table1[[#This Row],[price]],SEARCH("Rs. ",Table1[[#This Row],[price]])+4, 10))</f>
        <v>1099</v>
      </c>
      <c r="N3077" s="6" t="str">
        <f>IF(ISNUMBER(SEARCH("Men", Table1[[#This Row],[name]])), "Men", "Women")</f>
        <v>Men</v>
      </c>
      <c r="O3077" s="6"/>
      <c r="P3077" s="6"/>
    </row>
    <row r="3078" spans="1:16" ht="19.8" hidden="1" customHeight="1" x14ac:dyDescent="0.3">
      <c r="A3078" t="s">
        <v>9807</v>
      </c>
      <c r="B3078" t="s">
        <v>10712</v>
      </c>
      <c r="C3078" t="s">
        <v>2645</v>
      </c>
      <c r="D3078" t="s">
        <v>10713</v>
      </c>
      <c r="E3078" s="1" t="s">
        <v>10714</v>
      </c>
      <c r="F3078" t="s">
        <v>3237</v>
      </c>
      <c r="G3078" t="s">
        <v>21</v>
      </c>
      <c r="H3078" t="s">
        <v>21</v>
      </c>
      <c r="I3078" s="1" t="str">
        <f ca="1">IFERROR(LEFT(Table1[[#This Row],[ratingOld]],SEARCH("|", Table1[[#This Row],[ratingOld]])-2), AVERAGE(Table1[Ratings]))</f>
        <v>4.4</v>
      </c>
      <c r="J3078" s="1" t="str">
        <f>IF(Table1[[#This Row],[numBuyers]]&lt;&gt;"None",LEFT(Table1[[#This Row],[numBuyers]],SEARCH(" ",Table1[[#This Row],[numBuyers]])-1), "None")</f>
        <v>None</v>
      </c>
      <c r="K3078" s="1">
        <f>IFERROR(LEFT(Table1[[#This Row],[Column1]],SEARCH("k", Table1[[#This Row],[Column1]])-1), 0)</f>
        <v>0</v>
      </c>
      <c r="L3078" s="6" t="str">
        <f>IF(Table1[[#This Row],[Column2]]=0, Table1[[#This Row],[Column1]], Table1[[#This Row],[Column2]]*1000)</f>
        <v>None</v>
      </c>
      <c r="M3078" s="6" t="str">
        <f>IFERROR(MID(Table1[[#This Row],[price]],SEARCH("¹",Table1[[#This Row],[price]])+1, 10), MID(Table1[[#This Row],[price]],SEARCH("Rs. ",Table1[[#This Row],[price]])+4, 10))</f>
        <v>1249</v>
      </c>
      <c r="N3078" s="6" t="str">
        <f>IF(ISNUMBER(SEARCH("Men", Table1[[#This Row],[name]])), "Men", "Women")</f>
        <v>Women</v>
      </c>
      <c r="O3078" s="6" t="str">
        <f>TRIM(RIGHT(SUBSTITUTE(Table1[[#This Row],[name]], " ", REPT(" ", 100)), 100))</f>
        <v>Dupatta</v>
      </c>
      <c r="P307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079" spans="1:16" ht="19.8" customHeight="1" x14ac:dyDescent="0.3">
      <c r="A3079" t="s">
        <v>8861</v>
      </c>
      <c r="B3079" t="s">
        <v>10715</v>
      </c>
      <c r="C3079" t="s">
        <v>37</v>
      </c>
      <c r="D3079" t="s">
        <v>106</v>
      </c>
      <c r="E3079" s="1" t="s">
        <v>10716</v>
      </c>
      <c r="F3079" t="s">
        <v>3237</v>
      </c>
      <c r="G3079" s="1" t="s">
        <v>10717</v>
      </c>
      <c r="H3079" t="s">
        <v>4567</v>
      </c>
      <c r="I3079" s="10" t="str">
        <f>IFERROR(LEFT(Table1[[#This Row],[ratingOld]],SEARCH("|", Table1[[#This Row],[ratingOld]])-2), AVERAGE(Table1[Ratings]))</f>
        <v>4.2</v>
      </c>
      <c r="J3079" s="1" t="str">
        <f>IF(Table1[[#This Row],[numBuyers]]&lt;&gt;"None",LEFT(Table1[[#This Row],[numBuyers]],SEARCH(" ",Table1[[#This Row],[numBuyers]])-1), "None")</f>
        <v>455</v>
      </c>
      <c r="K3079" s="1">
        <f>IFERROR(LEFT(Table1[[#This Row],[Column1]],SEARCH("k", Table1[[#This Row],[Column1]])-1), 0)</f>
        <v>0</v>
      </c>
      <c r="L3079" s="16" t="str">
        <f>IF(Table1[[#This Row],[Column2]]=0, Table1[[#This Row],[Column1]], Table1[[#This Row],[Column2]]*1000)</f>
        <v>455</v>
      </c>
      <c r="M3079" s="14" t="str">
        <f>IFERROR(MID(Table1[[#This Row],[price]],SEARCH("¹",Table1[[#This Row],[price]])+1, 10), MID(Table1[[#This Row],[price]],SEARCH("Rs. ",Table1[[#This Row],[price]])+4, 10))</f>
        <v>999</v>
      </c>
      <c r="N3079" s="6" t="str">
        <f>IF(ISNUMBER(SEARCH("Men", Table1[[#This Row],[name]])), "Men", "Women")</f>
        <v>Women</v>
      </c>
      <c r="O3079" s="6"/>
      <c r="P3079" s="6"/>
    </row>
    <row r="3080" spans="1:16" ht="19.8" customHeight="1" x14ac:dyDescent="0.3">
      <c r="A3080" t="s">
        <v>240</v>
      </c>
      <c r="B3080" t="s">
        <v>3128</v>
      </c>
      <c r="C3080" t="s">
        <v>3129</v>
      </c>
      <c r="D3080" t="s">
        <v>300</v>
      </c>
      <c r="E3080" s="1" t="s">
        <v>3130</v>
      </c>
      <c r="F3080" s="1" t="s">
        <v>3131</v>
      </c>
      <c r="G3080" s="1" t="s">
        <v>3132</v>
      </c>
      <c r="H3080" t="s">
        <v>2332</v>
      </c>
      <c r="I3080" s="10" t="str">
        <f>IFERROR(LEFT(Table1[[#This Row],[ratingOld]],SEARCH("|", Table1[[#This Row],[ratingOld]])-2), AVERAGE(Table1[Ratings]))</f>
        <v>4.5</v>
      </c>
      <c r="J3080" s="1" t="str">
        <f>IF(Table1[[#This Row],[numBuyers]]&lt;&gt;"None",LEFT(Table1[[#This Row],[numBuyers]],SEARCH(" ",Table1[[#This Row],[numBuyers]])-1), "None")</f>
        <v>98</v>
      </c>
      <c r="K3080" s="1">
        <f>IFERROR(LEFT(Table1[[#This Row],[Column1]],SEARCH("k", Table1[[#This Row],[Column1]])-1), 0)</f>
        <v>0</v>
      </c>
      <c r="L3080" s="16" t="str">
        <f>IF(Table1[[#This Row],[Column2]]=0, Table1[[#This Row],[Column1]], Table1[[#This Row],[Column2]]*1000)</f>
        <v>98</v>
      </c>
      <c r="M3080" s="14" t="str">
        <f>IFERROR(MID(Table1[[#This Row],[price]],SEARCH("¹",Table1[[#This Row],[price]])+1, 10), MID(Table1[[#This Row],[price]],SEARCH("Rs. ",Table1[[#This Row],[price]])+4, 10))</f>
        <v>835</v>
      </c>
      <c r="N3080" s="6" t="str">
        <f>IF(ISNUMBER(SEARCH("Men", Table1[[#This Row],[name]])), "Men", "Women")</f>
        <v>Women</v>
      </c>
      <c r="O3080" s="6"/>
      <c r="P3080" s="6"/>
    </row>
    <row r="3081" spans="1:16" ht="19.8" customHeight="1" x14ac:dyDescent="0.3">
      <c r="A3081" t="s">
        <v>104</v>
      </c>
      <c r="B3081" t="s">
        <v>10718</v>
      </c>
      <c r="C3081" t="s">
        <v>31</v>
      </c>
      <c r="D3081" t="s">
        <v>215</v>
      </c>
      <c r="E3081" s="1" t="s">
        <v>10719</v>
      </c>
      <c r="F3081" s="1" t="s">
        <v>368</v>
      </c>
      <c r="G3081" s="1" t="s">
        <v>7098</v>
      </c>
      <c r="H3081" t="s">
        <v>427</v>
      </c>
      <c r="I3081" s="10" t="str">
        <f>IFERROR(LEFT(Table1[[#This Row],[ratingOld]],SEARCH("|", Table1[[#This Row],[ratingOld]])-2), AVERAGE(Table1[Ratings]))</f>
        <v>4.5</v>
      </c>
      <c r="J3081" s="1" t="str">
        <f>IF(Table1[[#This Row],[numBuyers]]&lt;&gt;"None",LEFT(Table1[[#This Row],[numBuyers]],SEARCH(" ",Table1[[#This Row],[numBuyers]])-1), "None")</f>
        <v>249</v>
      </c>
      <c r="K3081" s="1">
        <f>IFERROR(LEFT(Table1[[#This Row],[Column1]],SEARCH("k", Table1[[#This Row],[Column1]])-1), 0)</f>
        <v>0</v>
      </c>
      <c r="L3081" s="16" t="str">
        <f>IF(Table1[[#This Row],[Column2]]=0, Table1[[#This Row],[Column1]], Table1[[#This Row],[Column2]]*1000)</f>
        <v>249</v>
      </c>
      <c r="M3081" s="14" t="str">
        <f>IFERROR(MID(Table1[[#This Row],[price]],SEARCH("¹",Table1[[#This Row],[price]])+1, 10), MID(Table1[[#This Row],[price]],SEARCH("Rs. ",Table1[[#This Row],[price]])+4, 10))</f>
        <v>2199</v>
      </c>
      <c r="N3081" s="6" t="str">
        <f>IF(ISNUMBER(SEARCH("Men", Table1[[#This Row],[name]])), "Men", "Women")</f>
        <v>Men</v>
      </c>
      <c r="O3081" s="6"/>
      <c r="P3081" s="6"/>
    </row>
    <row r="3082" spans="1:16" ht="19.8" customHeight="1" x14ac:dyDescent="0.3">
      <c r="A3082" t="s">
        <v>8857</v>
      </c>
      <c r="B3082" t="s">
        <v>10720</v>
      </c>
      <c r="C3082" t="s">
        <v>1671</v>
      </c>
      <c r="D3082" t="s">
        <v>360</v>
      </c>
      <c r="E3082" t="s">
        <v>10721</v>
      </c>
      <c r="F3082" s="1" t="s">
        <v>8013</v>
      </c>
      <c r="G3082" s="1" t="s">
        <v>10722</v>
      </c>
      <c r="H3082" t="s">
        <v>1845</v>
      </c>
      <c r="I3082" s="10" t="str">
        <f>IFERROR(LEFT(Table1[[#This Row],[ratingOld]],SEARCH("|", Table1[[#This Row],[ratingOld]])-2), AVERAGE(Table1[Ratings]))</f>
        <v>4.1</v>
      </c>
      <c r="J3082" s="1" t="str">
        <f>IF(Table1[[#This Row],[numBuyers]]&lt;&gt;"None",LEFT(Table1[[#This Row],[numBuyers]],SEARCH(" ",Table1[[#This Row],[numBuyers]])-1), "None")</f>
        <v>725</v>
      </c>
      <c r="K3082" s="1">
        <f>IFERROR(LEFT(Table1[[#This Row],[Column1]],SEARCH("k", Table1[[#This Row],[Column1]])-1), 0)</f>
        <v>0</v>
      </c>
      <c r="L3082" s="16" t="str">
        <f>IF(Table1[[#This Row],[Column2]]=0, Table1[[#This Row],[Column1]], Table1[[#This Row],[Column2]]*1000)</f>
        <v>725</v>
      </c>
      <c r="M3082" s="14" t="str">
        <f>IFERROR(MID(Table1[[#This Row],[price]],SEARCH("¹",Table1[[#This Row],[price]])+1, 10), MID(Table1[[#This Row],[price]],SEARCH("Rs. ",Table1[[#This Row],[price]])+4, 10))</f>
        <v>778</v>
      </c>
      <c r="N3082" s="6" t="str">
        <f>IF(ISNUMBER(SEARCH("Men", Table1[[#This Row],[name]])), "Men", "Women")</f>
        <v>Men</v>
      </c>
      <c r="O3082" s="6"/>
      <c r="P3082" s="6"/>
    </row>
    <row r="3083" spans="1:16" ht="19.8" customHeight="1" x14ac:dyDescent="0.3">
      <c r="A3083" t="s">
        <v>288</v>
      </c>
      <c r="B3083" t="s">
        <v>2674</v>
      </c>
      <c r="C3083" t="s">
        <v>926</v>
      </c>
      <c r="D3083" t="s">
        <v>235</v>
      </c>
      <c r="E3083" s="1" t="s">
        <v>2675</v>
      </c>
      <c r="F3083" s="1" t="s">
        <v>2676</v>
      </c>
      <c r="G3083" s="1" t="s">
        <v>2677</v>
      </c>
      <c r="H3083" t="s">
        <v>2678</v>
      </c>
      <c r="I3083" s="10" t="str">
        <f>IFERROR(LEFT(Table1[[#This Row],[ratingOld]],SEARCH("|", Table1[[#This Row],[ratingOld]])-2), AVERAGE(Table1[Ratings]))</f>
        <v>4.3</v>
      </c>
      <c r="J3083" s="1" t="str">
        <f>IF(Table1[[#This Row],[numBuyers]]&lt;&gt;"None",LEFT(Table1[[#This Row],[numBuyers]],SEARCH(" ",Table1[[#This Row],[numBuyers]])-1), "None")</f>
        <v>289</v>
      </c>
      <c r="K3083" s="1">
        <f>IFERROR(LEFT(Table1[[#This Row],[Column1]],SEARCH("k", Table1[[#This Row],[Column1]])-1), 0)</f>
        <v>0</v>
      </c>
      <c r="L3083" s="16" t="str">
        <f>IF(Table1[[#This Row],[Column2]]=0, Table1[[#This Row],[Column1]], Table1[[#This Row],[Column2]]*1000)</f>
        <v>289</v>
      </c>
      <c r="M3083" s="14" t="str">
        <f>IFERROR(MID(Table1[[#This Row],[price]],SEARCH("¹",Table1[[#This Row],[price]])+1, 10), MID(Table1[[#This Row],[price]],SEARCH("Rs. ",Table1[[#This Row],[price]])+4, 10))</f>
        <v>699</v>
      </c>
      <c r="N3083" s="6" t="str">
        <f>IF(ISNUMBER(SEARCH("Men", Table1[[#This Row],[name]])), "Men", "Women")</f>
        <v>Women</v>
      </c>
      <c r="O3083" s="6"/>
      <c r="P3083" s="6"/>
    </row>
    <row r="3084" spans="1:16" ht="19.8" customHeight="1" x14ac:dyDescent="0.3">
      <c r="A3084" t="s">
        <v>168</v>
      </c>
      <c r="B3084" t="s">
        <v>3138</v>
      </c>
      <c r="C3084" t="s">
        <v>10723</v>
      </c>
      <c r="D3084" t="s">
        <v>10</v>
      </c>
      <c r="E3084" s="1" t="s">
        <v>3140</v>
      </c>
      <c r="F3084" s="1" t="s">
        <v>173</v>
      </c>
      <c r="G3084" s="1" t="s">
        <v>10724</v>
      </c>
      <c r="H3084" t="s">
        <v>10725</v>
      </c>
      <c r="I3084" s="10" t="str">
        <f>IFERROR(LEFT(Table1[[#This Row],[ratingOld]],SEARCH("|", Table1[[#This Row],[ratingOld]])-2), AVERAGE(Table1[Ratings]))</f>
        <v>4.3</v>
      </c>
      <c r="J3084" s="1" t="str">
        <f>IF(Table1[[#This Row],[numBuyers]]&lt;&gt;"None",LEFT(Table1[[#This Row],[numBuyers]],SEARCH(" ",Table1[[#This Row],[numBuyers]])-1), "None")</f>
        <v>492</v>
      </c>
      <c r="K3084" s="1">
        <f>IFERROR(LEFT(Table1[[#This Row],[Column1]],SEARCH("k", Table1[[#This Row],[Column1]])-1), 0)</f>
        <v>0</v>
      </c>
      <c r="L3084" s="16" t="str">
        <f>IF(Table1[[#This Row],[Column2]]=0, Table1[[#This Row],[Column1]], Table1[[#This Row],[Column2]]*1000)</f>
        <v>492</v>
      </c>
      <c r="M3084" s="14" t="str">
        <f>IFERROR(MID(Table1[[#This Row],[price]],SEARCH("¹",Table1[[#This Row],[price]])+1, 10), MID(Table1[[#This Row],[price]],SEARCH("Rs. ",Table1[[#This Row],[price]])+4, 10))</f>
        <v>2246</v>
      </c>
      <c r="N3084" s="6" t="str">
        <f>IF(ISNUMBER(SEARCH("Men", Table1[[#This Row],[name]])), "Men", "Women")</f>
        <v>Women</v>
      </c>
      <c r="O3084" s="6"/>
      <c r="P3084" s="6"/>
    </row>
    <row r="3085" spans="1:16" ht="19.8" customHeight="1" x14ac:dyDescent="0.3">
      <c r="A3085" t="s">
        <v>10726</v>
      </c>
      <c r="B3085" t="s">
        <v>10727</v>
      </c>
      <c r="C3085" t="s">
        <v>5369</v>
      </c>
      <c r="D3085" t="s">
        <v>21</v>
      </c>
      <c r="E3085" s="1" t="s">
        <v>10728</v>
      </c>
      <c r="F3085" s="1" t="s">
        <v>10729</v>
      </c>
      <c r="G3085" s="1" t="s">
        <v>10730</v>
      </c>
      <c r="H3085" t="s">
        <v>2690</v>
      </c>
      <c r="I3085" s="10" t="str">
        <f>IFERROR(LEFT(Table1[[#This Row],[ratingOld]],SEARCH("|", Table1[[#This Row],[ratingOld]])-2), AVERAGE(Table1[Ratings]))</f>
        <v>4.7</v>
      </c>
      <c r="J3085" s="1" t="str">
        <f>IF(Table1[[#This Row],[numBuyers]]&lt;&gt;"None",LEFT(Table1[[#This Row],[numBuyers]],SEARCH(" ",Table1[[#This Row],[numBuyers]])-1), "None")</f>
        <v>38</v>
      </c>
      <c r="K3085" s="1">
        <f>IFERROR(LEFT(Table1[[#This Row],[Column1]],SEARCH("k", Table1[[#This Row],[Column1]])-1), 0)</f>
        <v>0</v>
      </c>
      <c r="L3085" s="16" t="str">
        <f>IF(Table1[[#This Row],[Column2]]=0, Table1[[#This Row],[Column1]], Table1[[#This Row],[Column2]]*1000)</f>
        <v>38</v>
      </c>
      <c r="M3085" s="14" t="str">
        <f>IFERROR(MID(Table1[[#This Row],[price]],SEARCH("¹",Table1[[#This Row],[price]])+1, 10), MID(Table1[[#This Row],[price]],SEARCH("Rs. ",Table1[[#This Row],[price]])+4, 10))</f>
        <v>899</v>
      </c>
      <c r="N3085" s="6" t="str">
        <f>IF(ISNUMBER(SEARCH("Men", Table1[[#This Row],[name]])), "Men", "Women")</f>
        <v>Women</v>
      </c>
      <c r="O3085" s="6"/>
      <c r="P3085" s="6"/>
    </row>
    <row r="3086" spans="1:16" ht="19.8" customHeight="1" x14ac:dyDescent="0.3">
      <c r="A3086" t="s">
        <v>9185</v>
      </c>
      <c r="B3086" t="s">
        <v>10731</v>
      </c>
      <c r="C3086" t="s">
        <v>5213</v>
      </c>
      <c r="D3086" t="s">
        <v>568</v>
      </c>
      <c r="E3086" s="1" t="s">
        <v>10732</v>
      </c>
      <c r="F3086" t="s">
        <v>3237</v>
      </c>
      <c r="G3086" s="1" t="s">
        <v>10733</v>
      </c>
      <c r="H3086" t="s">
        <v>4025</v>
      </c>
      <c r="I3086" s="10" t="str">
        <f>IFERROR(LEFT(Table1[[#This Row],[ratingOld]],SEARCH("|", Table1[[#This Row],[ratingOld]])-2), AVERAGE(Table1[Ratings]))</f>
        <v>3.6</v>
      </c>
      <c r="J3086" s="1" t="str">
        <f>IF(Table1[[#This Row],[numBuyers]]&lt;&gt;"None",LEFT(Table1[[#This Row],[numBuyers]],SEARCH(" ",Table1[[#This Row],[numBuyers]])-1), "None")</f>
        <v>209</v>
      </c>
      <c r="K3086" s="1">
        <f>IFERROR(LEFT(Table1[[#This Row],[Column1]],SEARCH("k", Table1[[#This Row],[Column1]])-1), 0)</f>
        <v>0</v>
      </c>
      <c r="L3086" s="16" t="str">
        <f>IF(Table1[[#This Row],[Column2]]=0, Table1[[#This Row],[Column1]], Table1[[#This Row],[Column2]]*1000)</f>
        <v>209</v>
      </c>
      <c r="M3086" s="14" t="str">
        <f>IFERROR(MID(Table1[[#This Row],[price]],SEARCH("¹",Table1[[#This Row],[price]])+1, 10), MID(Table1[[#This Row],[price]],SEARCH("Rs. ",Table1[[#This Row],[price]])+4, 10))</f>
        <v>548</v>
      </c>
      <c r="N3086" s="6" t="str">
        <f>IF(ISNUMBER(SEARCH("Men", Table1[[#This Row],[name]])), "Men", "Women")</f>
        <v>Men</v>
      </c>
      <c r="O3086" s="6"/>
      <c r="P3086" s="6"/>
    </row>
    <row r="3087" spans="1:16" ht="19.8" customHeight="1" x14ac:dyDescent="0.3">
      <c r="A3087" t="s">
        <v>8048</v>
      </c>
      <c r="B3087" t="s">
        <v>10734</v>
      </c>
      <c r="C3087" t="s">
        <v>24</v>
      </c>
      <c r="D3087" t="s">
        <v>459</v>
      </c>
      <c r="E3087" s="1" t="s">
        <v>10735</v>
      </c>
      <c r="F3087" t="s">
        <v>10736</v>
      </c>
      <c r="G3087" s="1" t="s">
        <v>10737</v>
      </c>
      <c r="H3087" t="s">
        <v>6967</v>
      </c>
      <c r="I3087" s="10" t="str">
        <f>IFERROR(LEFT(Table1[[#This Row],[ratingOld]],SEARCH("|", Table1[[#This Row],[ratingOld]])-2), AVERAGE(Table1[Ratings]))</f>
        <v>4</v>
      </c>
      <c r="J3087" s="1" t="str">
        <f>IF(Table1[[#This Row],[numBuyers]]&lt;&gt;"None",LEFT(Table1[[#This Row],[numBuyers]],SEARCH(" ",Table1[[#This Row],[numBuyers]])-1), "None")</f>
        <v>262</v>
      </c>
      <c r="K3087" s="1">
        <f>IFERROR(LEFT(Table1[[#This Row],[Column1]],SEARCH("k", Table1[[#This Row],[Column1]])-1), 0)</f>
        <v>0</v>
      </c>
      <c r="L3087" s="16" t="str">
        <f>IF(Table1[[#This Row],[Column2]]=0, Table1[[#This Row],[Column1]], Table1[[#This Row],[Column2]]*1000)</f>
        <v>262</v>
      </c>
      <c r="M3087" s="14" t="str">
        <f>IFERROR(MID(Table1[[#This Row],[price]],SEARCH("¹",Table1[[#This Row],[price]])+1, 10), MID(Table1[[#This Row],[price]],SEARCH("Rs. ",Table1[[#This Row],[price]])+4, 10))</f>
        <v>1399</v>
      </c>
      <c r="N3087" s="6" t="str">
        <f>IF(ISNUMBER(SEARCH("Men", Table1[[#This Row],[name]])), "Men", "Women")</f>
        <v>Men</v>
      </c>
      <c r="O3087" s="6"/>
      <c r="P3087" s="6"/>
    </row>
    <row r="3088" spans="1:16" ht="19.8" customHeight="1" x14ac:dyDescent="0.3">
      <c r="A3088" t="s">
        <v>7820</v>
      </c>
      <c r="B3088" t="s">
        <v>10738</v>
      </c>
      <c r="C3088" t="s">
        <v>1267</v>
      </c>
      <c r="D3088" t="s">
        <v>1065</v>
      </c>
      <c r="E3088" s="1" t="s">
        <v>10739</v>
      </c>
      <c r="F3088" t="s">
        <v>3237</v>
      </c>
      <c r="G3088" s="1" t="s">
        <v>6300</v>
      </c>
      <c r="H3088" t="s">
        <v>440</v>
      </c>
      <c r="I3088" s="10" t="str">
        <f>IFERROR(LEFT(Table1[[#This Row],[ratingOld]],SEARCH("|", Table1[[#This Row],[ratingOld]])-2), AVERAGE(Table1[Ratings]))</f>
        <v>3.9</v>
      </c>
      <c r="J3088" s="1" t="str">
        <f>IF(Table1[[#This Row],[numBuyers]]&lt;&gt;"None",LEFT(Table1[[#This Row],[numBuyers]],SEARCH(" ",Table1[[#This Row],[numBuyers]])-1), "None")</f>
        <v>1.4k</v>
      </c>
      <c r="K3088" s="1" t="str">
        <f>IFERROR(LEFT(Table1[[#This Row],[Column1]],SEARCH("k", Table1[[#This Row],[Column1]])-1), 0)</f>
        <v>1.4</v>
      </c>
      <c r="L3088" s="16">
        <f>IF(Table1[[#This Row],[Column2]]=0, Table1[[#This Row],[Column1]], Table1[[#This Row],[Column2]]*1000)</f>
        <v>1400</v>
      </c>
      <c r="M3088" s="14" t="str">
        <f>IFERROR(MID(Table1[[#This Row],[price]],SEARCH("¹",Table1[[#This Row],[price]])+1, 10), MID(Table1[[#This Row],[price]],SEARCH("Rs. ",Table1[[#This Row],[price]])+4, 10))</f>
        <v>679</v>
      </c>
      <c r="N3088" s="6" t="str">
        <f>IF(ISNUMBER(SEARCH("Men", Table1[[#This Row],[name]])), "Men", "Women")</f>
        <v>Women</v>
      </c>
      <c r="O3088" s="6"/>
      <c r="P3088" s="6"/>
    </row>
    <row r="3089" spans="1:16" ht="19.8" customHeight="1" x14ac:dyDescent="0.3">
      <c r="A3089" t="s">
        <v>8015</v>
      </c>
      <c r="B3089" t="s">
        <v>10740</v>
      </c>
      <c r="C3089" t="s">
        <v>10741</v>
      </c>
      <c r="D3089" t="s">
        <v>2226</v>
      </c>
      <c r="E3089" s="1" t="s">
        <v>10742</v>
      </c>
      <c r="F3089" t="s">
        <v>3237</v>
      </c>
      <c r="G3089" s="1" t="s">
        <v>10743</v>
      </c>
      <c r="H3089" t="s">
        <v>3041</v>
      </c>
      <c r="I3089" s="10" t="str">
        <f>IFERROR(LEFT(Table1[[#This Row],[ratingOld]],SEARCH("|", Table1[[#This Row],[ratingOld]])-2), AVERAGE(Table1[Ratings]))</f>
        <v>4.1</v>
      </c>
      <c r="J3089" s="1" t="str">
        <f>IF(Table1[[#This Row],[numBuyers]]&lt;&gt;"None",LEFT(Table1[[#This Row],[numBuyers]],SEARCH(" ",Table1[[#This Row],[numBuyers]])-1), "None")</f>
        <v>19.8k</v>
      </c>
      <c r="K3089" s="1" t="str">
        <f>IFERROR(LEFT(Table1[[#This Row],[Column1]],SEARCH("k", Table1[[#This Row],[Column1]])-1), 0)</f>
        <v>19.8</v>
      </c>
      <c r="L3089" s="16">
        <f>IF(Table1[[#This Row],[Column2]]=0, Table1[[#This Row],[Column1]], Table1[[#This Row],[Column2]]*1000)</f>
        <v>19800</v>
      </c>
      <c r="M3089" s="14" t="str">
        <f>IFERROR(MID(Table1[[#This Row],[price]],SEARCH("¹",Table1[[#This Row],[price]])+1, 10), MID(Table1[[#This Row],[price]],SEARCH("Rs. ",Table1[[#This Row],[price]])+4, 10))</f>
        <v>634</v>
      </c>
      <c r="N3089" s="6" t="str">
        <f>IF(ISNUMBER(SEARCH("Men", Table1[[#This Row],[name]])), "Men", "Women")</f>
        <v>Men</v>
      </c>
      <c r="O3089" s="6"/>
      <c r="P3089" s="6"/>
    </row>
    <row r="3090" spans="1:16" ht="19.8" customHeight="1" x14ac:dyDescent="0.3">
      <c r="A3090" t="s">
        <v>240</v>
      </c>
      <c r="B3090" t="s">
        <v>10744</v>
      </c>
      <c r="C3090" t="s">
        <v>1289</v>
      </c>
      <c r="D3090" t="s">
        <v>459</v>
      </c>
      <c r="E3090" t="s">
        <v>10745</v>
      </c>
      <c r="F3090" t="s">
        <v>10746</v>
      </c>
      <c r="G3090" s="1" t="s">
        <v>146</v>
      </c>
      <c r="H3090" t="s">
        <v>147</v>
      </c>
      <c r="I3090" s="10" t="str">
        <f>IFERROR(LEFT(Table1[[#This Row],[ratingOld]],SEARCH("|", Table1[[#This Row],[ratingOld]])-2), AVERAGE(Table1[Ratings]))</f>
        <v>4.1</v>
      </c>
      <c r="J3090" s="1" t="str">
        <f>IF(Table1[[#This Row],[numBuyers]]&lt;&gt;"None",LEFT(Table1[[#This Row],[numBuyers]],SEARCH(" ",Table1[[#This Row],[numBuyers]])-1), "None")</f>
        <v>4.7k</v>
      </c>
      <c r="K3090" s="1" t="str">
        <f>IFERROR(LEFT(Table1[[#This Row],[Column1]],SEARCH("k", Table1[[#This Row],[Column1]])-1), 0)</f>
        <v>4.7</v>
      </c>
      <c r="L3090" s="16">
        <f>IF(Table1[[#This Row],[Column2]]=0, Table1[[#This Row],[Column1]], Table1[[#This Row],[Column2]]*1000)</f>
        <v>4700</v>
      </c>
      <c r="M3090" s="14" t="str">
        <f>IFERROR(MID(Table1[[#This Row],[price]],SEARCH("¹",Table1[[#This Row],[price]])+1, 10), MID(Table1[[#This Row],[price]],SEARCH("Rs. ",Table1[[#This Row],[price]])+4, 10))</f>
        <v>279</v>
      </c>
      <c r="N3090" s="6" t="str">
        <f>IF(ISNUMBER(SEARCH("Men", Table1[[#This Row],[name]])), "Men", "Women")</f>
        <v>Women</v>
      </c>
      <c r="O3090" s="6"/>
      <c r="P3090" s="6"/>
    </row>
    <row r="3091" spans="1:16" ht="19.8" customHeight="1" x14ac:dyDescent="0.3">
      <c r="A3091" t="s">
        <v>7922</v>
      </c>
      <c r="B3091" t="s">
        <v>10747</v>
      </c>
      <c r="C3091" t="s">
        <v>4192</v>
      </c>
      <c r="D3091" t="s">
        <v>306</v>
      </c>
      <c r="E3091" t="s">
        <v>10748</v>
      </c>
      <c r="F3091" t="s">
        <v>7930</v>
      </c>
      <c r="G3091" s="1" t="s">
        <v>9894</v>
      </c>
      <c r="H3091" t="s">
        <v>28</v>
      </c>
      <c r="I3091" s="10" t="str">
        <f>IFERROR(LEFT(Table1[[#This Row],[ratingOld]],SEARCH("|", Table1[[#This Row],[ratingOld]])-2), AVERAGE(Table1[Ratings]))</f>
        <v>4.3</v>
      </c>
      <c r="J3091" s="1" t="str">
        <f>IF(Table1[[#This Row],[numBuyers]]&lt;&gt;"None",LEFT(Table1[[#This Row],[numBuyers]],SEARCH(" ",Table1[[#This Row],[numBuyers]])-1), "None")</f>
        <v>7.7k</v>
      </c>
      <c r="K3091" s="1" t="str">
        <f>IFERROR(LEFT(Table1[[#This Row],[Column1]],SEARCH("k", Table1[[#This Row],[Column1]])-1), 0)</f>
        <v>7.7</v>
      </c>
      <c r="L3091" s="16">
        <f>IF(Table1[[#This Row],[Column2]]=0, Table1[[#This Row],[Column1]], Table1[[#This Row],[Column2]]*1000)</f>
        <v>7700</v>
      </c>
      <c r="M3091" s="14" t="str">
        <f>IFERROR(MID(Table1[[#This Row],[price]],SEARCH("¹",Table1[[#This Row],[price]])+1, 10), MID(Table1[[#This Row],[price]],SEARCH("Rs. ",Table1[[#This Row],[price]])+4, 10))</f>
        <v>506</v>
      </c>
      <c r="N3091" s="6" t="str">
        <f>IF(ISNUMBER(SEARCH("Men", Table1[[#This Row],[name]])), "Men", "Women")</f>
        <v>Men</v>
      </c>
      <c r="O3091" s="6"/>
      <c r="P3091" s="6"/>
    </row>
    <row r="3092" spans="1:16" ht="19.8" customHeight="1" x14ac:dyDescent="0.3">
      <c r="A3092" t="s">
        <v>8065</v>
      </c>
      <c r="B3092" t="s">
        <v>10749</v>
      </c>
      <c r="C3092" t="s">
        <v>3765</v>
      </c>
      <c r="D3092" t="s">
        <v>1065</v>
      </c>
      <c r="E3092" t="s">
        <v>10750</v>
      </c>
      <c r="F3092" s="1" t="s">
        <v>10751</v>
      </c>
      <c r="G3092" s="1" t="s">
        <v>4194</v>
      </c>
      <c r="H3092" t="s">
        <v>662</v>
      </c>
      <c r="I3092" s="10" t="str">
        <f>IFERROR(LEFT(Table1[[#This Row],[ratingOld]],SEARCH("|", Table1[[#This Row],[ratingOld]])-2), AVERAGE(Table1[Ratings]))</f>
        <v>4.3</v>
      </c>
      <c r="J3092" s="1" t="str">
        <f>IF(Table1[[#This Row],[numBuyers]]&lt;&gt;"None",LEFT(Table1[[#This Row],[numBuyers]],SEARCH(" ",Table1[[#This Row],[numBuyers]])-1), "None")</f>
        <v>1.1k</v>
      </c>
      <c r="K3092" s="1" t="str">
        <f>IFERROR(LEFT(Table1[[#This Row],[Column1]],SEARCH("k", Table1[[#This Row],[Column1]])-1), 0)</f>
        <v>1.1</v>
      </c>
      <c r="L3092" s="16">
        <f>IF(Table1[[#This Row],[Column2]]=0, Table1[[#This Row],[Column1]], Table1[[#This Row],[Column2]]*1000)</f>
        <v>1100</v>
      </c>
      <c r="M3092" s="14" t="str">
        <f>IFERROR(MID(Table1[[#This Row],[price]],SEARCH("¹",Table1[[#This Row],[price]])+1, 10), MID(Table1[[#This Row],[price]],SEARCH("Rs. ",Table1[[#This Row],[price]])+4, 10))</f>
        <v>390</v>
      </c>
      <c r="N3092" s="6" t="str">
        <f>IF(ISNUMBER(SEARCH("Men", Table1[[#This Row],[name]])), "Men", "Women")</f>
        <v>Men</v>
      </c>
      <c r="O3092" s="6"/>
      <c r="P3092" s="6"/>
    </row>
    <row r="3093" spans="1:16" ht="19.8" customHeight="1" x14ac:dyDescent="0.3">
      <c r="A3093" t="s">
        <v>1570</v>
      </c>
      <c r="B3093" t="s">
        <v>10752</v>
      </c>
      <c r="C3093" t="s">
        <v>392</v>
      </c>
      <c r="D3093" t="s">
        <v>496</v>
      </c>
      <c r="E3093" s="1" t="s">
        <v>10753</v>
      </c>
      <c r="F3093" s="1" t="s">
        <v>10754</v>
      </c>
      <c r="G3093" s="1" t="s">
        <v>10755</v>
      </c>
      <c r="H3093" t="s">
        <v>4820</v>
      </c>
      <c r="I3093" s="10" t="str">
        <f>IFERROR(LEFT(Table1[[#This Row],[ratingOld]],SEARCH("|", Table1[[#This Row],[ratingOld]])-2), AVERAGE(Table1[Ratings]))</f>
        <v>4.3</v>
      </c>
      <c r="J3093" s="1" t="str">
        <f>IF(Table1[[#This Row],[numBuyers]]&lt;&gt;"None",LEFT(Table1[[#This Row],[numBuyers]],SEARCH(" ",Table1[[#This Row],[numBuyers]])-1), "None")</f>
        <v>686</v>
      </c>
      <c r="K3093" s="1">
        <f>IFERROR(LEFT(Table1[[#This Row],[Column1]],SEARCH("k", Table1[[#This Row],[Column1]])-1), 0)</f>
        <v>0</v>
      </c>
      <c r="L3093" s="16" t="str">
        <f>IF(Table1[[#This Row],[Column2]]=0, Table1[[#This Row],[Column1]], Table1[[#This Row],[Column2]]*1000)</f>
        <v>686</v>
      </c>
      <c r="M3093" s="14" t="str">
        <f>IFERROR(MID(Table1[[#This Row],[price]],SEARCH("¹",Table1[[#This Row],[price]])+1, 10), MID(Table1[[#This Row],[price]],SEARCH("Rs. ",Table1[[#This Row],[price]])+4, 10))</f>
        <v>799</v>
      </c>
      <c r="N3093" s="6" t="str">
        <f>IF(ISNUMBER(SEARCH("Men", Table1[[#This Row],[name]])), "Men", "Women")</f>
        <v>Men</v>
      </c>
      <c r="O3093" s="6"/>
      <c r="P3093" s="6"/>
    </row>
    <row r="3094" spans="1:16" ht="19.8" hidden="1" customHeight="1" x14ac:dyDescent="0.3">
      <c r="A3094" t="s">
        <v>1857</v>
      </c>
      <c r="B3094" t="s">
        <v>10196</v>
      </c>
      <c r="C3094" t="s">
        <v>471</v>
      </c>
      <c r="D3094" t="s">
        <v>201</v>
      </c>
      <c r="E3094" s="1" t="s">
        <v>10756</v>
      </c>
      <c r="F3094" s="1" t="s">
        <v>2933</v>
      </c>
      <c r="G3094" t="s">
        <v>21</v>
      </c>
      <c r="H3094" t="s">
        <v>21</v>
      </c>
      <c r="I3094" s="1" t="str">
        <f ca="1">IFERROR(LEFT(Table1[[#This Row],[ratingOld]],SEARCH("|", Table1[[#This Row],[ratingOld]])-2), AVERAGE(Table1[Ratings]))</f>
        <v>4.4</v>
      </c>
      <c r="J3094" s="1" t="str">
        <f>IF(Table1[[#This Row],[numBuyers]]&lt;&gt;"None",LEFT(Table1[[#This Row],[numBuyers]],SEARCH(" ",Table1[[#This Row],[numBuyers]])-1), "None")</f>
        <v>None</v>
      </c>
      <c r="K3094" s="1">
        <f>IFERROR(LEFT(Table1[[#This Row],[Column1]],SEARCH("k", Table1[[#This Row],[Column1]])-1), 0)</f>
        <v>0</v>
      </c>
      <c r="L3094" s="6" t="str">
        <f>IF(Table1[[#This Row],[Column2]]=0, Table1[[#This Row],[Column1]], Table1[[#This Row],[Column2]]*1000)</f>
        <v>None</v>
      </c>
      <c r="M3094" s="6" t="str">
        <f>IFERROR(MID(Table1[[#This Row],[price]],SEARCH("¹",Table1[[#This Row],[price]])+1, 10), MID(Table1[[#This Row],[price]],SEARCH("Rs. ",Table1[[#This Row],[price]])+4, 10))</f>
        <v>1889</v>
      </c>
      <c r="N3094" s="6" t="str">
        <f>IF(ISNUMBER(SEARCH("Men", Table1[[#This Row],[name]])), "Men", "Women")</f>
        <v>Men</v>
      </c>
      <c r="O3094" s="6" t="str">
        <f>TRIM(RIGHT(SUBSTITUTE(Table1[[#This Row],[name]], " ", REPT(" ", 100)), 100))</f>
        <v>Sneakers</v>
      </c>
      <c r="P309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095" spans="1:16" ht="19.8" hidden="1" customHeight="1" x14ac:dyDescent="0.3">
      <c r="A3095" t="s">
        <v>10757</v>
      </c>
      <c r="B3095" t="s">
        <v>10758</v>
      </c>
      <c r="C3095" t="s">
        <v>10759</v>
      </c>
      <c r="D3095" t="s">
        <v>436</v>
      </c>
      <c r="E3095" s="1" t="s">
        <v>10760</v>
      </c>
      <c r="F3095" s="1" t="s">
        <v>8298</v>
      </c>
      <c r="G3095" t="s">
        <v>21</v>
      </c>
      <c r="H3095" t="s">
        <v>21</v>
      </c>
      <c r="I3095" s="1" t="str">
        <f ca="1">IFERROR(LEFT(Table1[[#This Row],[ratingOld]],SEARCH("|", Table1[[#This Row],[ratingOld]])-2), AVERAGE(Table1[Ratings]))</f>
        <v>4.4</v>
      </c>
      <c r="J3095" s="1" t="str">
        <f>IF(Table1[[#This Row],[numBuyers]]&lt;&gt;"None",LEFT(Table1[[#This Row],[numBuyers]],SEARCH(" ",Table1[[#This Row],[numBuyers]])-1), "None")</f>
        <v>None</v>
      </c>
      <c r="K3095" s="1">
        <f>IFERROR(LEFT(Table1[[#This Row],[Column1]],SEARCH("k", Table1[[#This Row],[Column1]])-1), 0)</f>
        <v>0</v>
      </c>
      <c r="L3095" s="6" t="str">
        <f>IF(Table1[[#This Row],[Column2]]=0, Table1[[#This Row],[Column1]], Table1[[#This Row],[Column2]]*1000)</f>
        <v>None</v>
      </c>
      <c r="M3095" s="6" t="str">
        <f>IFERROR(MID(Table1[[#This Row],[price]],SEARCH("¹",Table1[[#This Row],[price]])+1, 10), MID(Table1[[#This Row],[price]],SEARCH("Rs. ",Table1[[#This Row],[price]])+4, 10))</f>
        <v>1836</v>
      </c>
      <c r="N3095" s="6" t="str">
        <f>IF(ISNUMBER(SEARCH("Men", Table1[[#This Row],[name]])), "Men", "Women")</f>
        <v>Men</v>
      </c>
      <c r="O3095" s="6" t="str">
        <f>TRIM(RIGHT(SUBSTITUTE(Table1[[#This Row],[name]], " ", REPT(" ", 100)), 100))</f>
        <v>Trousers</v>
      </c>
      <c r="P309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Navy</v>
      </c>
    </row>
    <row r="3096" spans="1:16" ht="19.8" customHeight="1" x14ac:dyDescent="0.3">
      <c r="A3096" t="s">
        <v>7</v>
      </c>
      <c r="B3096" t="s">
        <v>10761</v>
      </c>
      <c r="C3096" t="s">
        <v>2340</v>
      </c>
      <c r="D3096" t="s">
        <v>18</v>
      </c>
      <c r="E3096" s="1" t="s">
        <v>10762</v>
      </c>
      <c r="F3096" s="1" t="s">
        <v>829</v>
      </c>
      <c r="G3096" s="1" t="s">
        <v>10763</v>
      </c>
      <c r="H3096" t="s">
        <v>10764</v>
      </c>
      <c r="I3096" s="10" t="str">
        <f>IFERROR(LEFT(Table1[[#This Row],[ratingOld]],SEARCH("|", Table1[[#This Row],[ratingOld]])-2), AVERAGE(Table1[Ratings]))</f>
        <v>4.8</v>
      </c>
      <c r="J3096" s="1" t="str">
        <f>IF(Table1[[#This Row],[numBuyers]]&lt;&gt;"None",LEFT(Table1[[#This Row],[numBuyers]],SEARCH(" ",Table1[[#This Row],[numBuyers]])-1), "None")</f>
        <v>120</v>
      </c>
      <c r="K3096" s="1">
        <f>IFERROR(LEFT(Table1[[#This Row],[Column1]],SEARCH("k", Table1[[#This Row],[Column1]])-1), 0)</f>
        <v>0</v>
      </c>
      <c r="L3096" s="16" t="str">
        <f>IF(Table1[[#This Row],[Column2]]=0, Table1[[#This Row],[Column1]], Table1[[#This Row],[Column2]]*1000)</f>
        <v>120</v>
      </c>
      <c r="M3096" s="14" t="str">
        <f>IFERROR(MID(Table1[[#This Row],[price]],SEARCH("¹",Table1[[#This Row],[price]])+1, 10), MID(Table1[[#This Row],[price]],SEARCH("Rs. ",Table1[[#This Row],[price]])+4, 10))</f>
        <v>4199</v>
      </c>
      <c r="N3096" s="6" t="str">
        <f>IF(ISNUMBER(SEARCH("Men", Table1[[#This Row],[name]])), "Men", "Women")</f>
        <v>Men</v>
      </c>
      <c r="O3096" s="6"/>
      <c r="P3096" s="6"/>
    </row>
    <row r="3097" spans="1:16" ht="19.8" customHeight="1" x14ac:dyDescent="0.3">
      <c r="A3097" t="s">
        <v>104</v>
      </c>
      <c r="B3097" t="s">
        <v>3177</v>
      </c>
      <c r="C3097" t="s">
        <v>3178</v>
      </c>
      <c r="D3097" t="s">
        <v>436</v>
      </c>
      <c r="E3097" s="1" t="s">
        <v>3179</v>
      </c>
      <c r="F3097" s="1" t="s">
        <v>929</v>
      </c>
      <c r="G3097" s="1" t="s">
        <v>3180</v>
      </c>
      <c r="H3097" t="s">
        <v>2966</v>
      </c>
      <c r="I3097" s="10" t="str">
        <f>IFERROR(LEFT(Table1[[#This Row],[ratingOld]],SEARCH("|", Table1[[#This Row],[ratingOld]])-2), AVERAGE(Table1[Ratings]))</f>
        <v>4.3</v>
      </c>
      <c r="J3097" s="1" t="str">
        <f>IF(Table1[[#This Row],[numBuyers]]&lt;&gt;"None",LEFT(Table1[[#This Row],[numBuyers]],SEARCH(" ",Table1[[#This Row],[numBuyers]])-1), "None")</f>
        <v>56</v>
      </c>
      <c r="K3097" s="1">
        <f>IFERROR(LEFT(Table1[[#This Row],[Column1]],SEARCH("k", Table1[[#This Row],[Column1]])-1), 0)</f>
        <v>0</v>
      </c>
      <c r="L3097" s="16" t="str">
        <f>IF(Table1[[#This Row],[Column2]]=0, Table1[[#This Row],[Column1]], Table1[[#This Row],[Column2]]*1000)</f>
        <v>56</v>
      </c>
      <c r="M3097" s="14" t="str">
        <f>IFERROR(MID(Table1[[#This Row],[price]],SEARCH("¹",Table1[[#This Row],[price]])+1, 10), MID(Table1[[#This Row],[price]],SEARCH("Rs. ",Table1[[#This Row],[price]])+4, 10))</f>
        <v>2239</v>
      </c>
      <c r="N3097" s="6" t="str">
        <f>IF(ISNUMBER(SEARCH("Men", Table1[[#This Row],[name]])), "Men", "Women")</f>
        <v>Women</v>
      </c>
      <c r="O3097" s="6"/>
      <c r="P3097" s="6"/>
    </row>
    <row r="3098" spans="1:16" ht="19.8" customHeight="1" x14ac:dyDescent="0.3">
      <c r="A3098" t="s">
        <v>3201</v>
      </c>
      <c r="B3098" t="s">
        <v>10765</v>
      </c>
      <c r="C3098" t="s">
        <v>234</v>
      </c>
      <c r="D3098" t="s">
        <v>235</v>
      </c>
      <c r="E3098" s="1" t="s">
        <v>10766</v>
      </c>
      <c r="F3098" t="s">
        <v>3237</v>
      </c>
      <c r="G3098" s="1" t="s">
        <v>3293</v>
      </c>
      <c r="H3098" t="s">
        <v>1896</v>
      </c>
      <c r="I3098" s="10" t="str">
        <f>IFERROR(LEFT(Table1[[#This Row],[ratingOld]],SEARCH("|", Table1[[#This Row],[ratingOld]])-2), AVERAGE(Table1[Ratings]))</f>
        <v>4.4</v>
      </c>
      <c r="J3098" s="1" t="str">
        <f>IF(Table1[[#This Row],[numBuyers]]&lt;&gt;"None",LEFT(Table1[[#This Row],[numBuyers]],SEARCH(" ",Table1[[#This Row],[numBuyers]])-1), "None")</f>
        <v>3.5k</v>
      </c>
      <c r="K3098" s="1" t="str">
        <f>IFERROR(LEFT(Table1[[#This Row],[Column1]],SEARCH("k", Table1[[#This Row],[Column1]])-1), 0)</f>
        <v>3.5</v>
      </c>
      <c r="L3098" s="16">
        <f>IF(Table1[[#This Row],[Column2]]=0, Table1[[#This Row],[Column1]], Table1[[#This Row],[Column2]]*1000)</f>
        <v>3500</v>
      </c>
      <c r="M3098" s="14" t="str">
        <f>IFERROR(MID(Table1[[#This Row],[price]],SEARCH("¹",Table1[[#This Row],[price]])+1, 10), MID(Table1[[#This Row],[price]],SEARCH("Rs. ",Table1[[#This Row],[price]])+4, 10))</f>
        <v>594</v>
      </c>
      <c r="N3098" s="6" t="str">
        <f>IF(ISNUMBER(SEARCH("Men", Table1[[#This Row],[name]])), "Men", "Women")</f>
        <v>Men</v>
      </c>
      <c r="O3098" s="6"/>
      <c r="P3098" s="6"/>
    </row>
    <row r="3099" spans="1:16" ht="19.8" customHeight="1" x14ac:dyDescent="0.3">
      <c r="A3099" t="s">
        <v>29</v>
      </c>
      <c r="B3099" t="s">
        <v>60</v>
      </c>
      <c r="C3099" t="s">
        <v>61</v>
      </c>
      <c r="D3099" t="s">
        <v>62</v>
      </c>
      <c r="E3099" t="s">
        <v>26</v>
      </c>
      <c r="F3099" t="s">
        <v>21</v>
      </c>
      <c r="G3099" s="1" t="s">
        <v>3185</v>
      </c>
      <c r="H3099" t="s">
        <v>3186</v>
      </c>
      <c r="I3099" s="10" t="str">
        <f>IFERROR(LEFT(Table1[[#This Row],[ratingOld]],SEARCH("|", Table1[[#This Row],[ratingOld]])-2), AVERAGE(Table1[Ratings]))</f>
        <v>4.4</v>
      </c>
      <c r="J3099" s="1" t="str">
        <f>IF(Table1[[#This Row],[numBuyers]]&lt;&gt;"None",LEFT(Table1[[#This Row],[numBuyers]],SEARCH(" ",Table1[[#This Row],[numBuyers]])-1), "None")</f>
        <v>257</v>
      </c>
      <c r="K3099" s="1">
        <f>IFERROR(LEFT(Table1[[#This Row],[Column1]],SEARCH("k", Table1[[#This Row],[Column1]])-1), 0)</f>
        <v>0</v>
      </c>
      <c r="L3099" s="16" t="str">
        <f>IF(Table1[[#This Row],[Column2]]=0, Table1[[#This Row],[Column1]], Table1[[#This Row],[Column2]]*1000)</f>
        <v>257</v>
      </c>
      <c r="M3099" s="14" t="str">
        <f>IFERROR(MID(Table1[[#This Row],[price]],SEARCH("¹",Table1[[#This Row],[price]])+1, 10), MID(Table1[[#This Row],[price]],SEARCH("Rs. ",Table1[[#This Row],[price]])+4, 10))</f>
        <v>2999</v>
      </c>
      <c r="N3099" s="6" t="str">
        <f>IF(ISNUMBER(SEARCH("Men", Table1[[#This Row],[name]])), "Men", "Women")</f>
        <v>Women</v>
      </c>
      <c r="O3099" s="6"/>
      <c r="P3099" s="6"/>
    </row>
    <row r="3100" spans="1:16" ht="19.8" customHeight="1" x14ac:dyDescent="0.3">
      <c r="A3100" t="s">
        <v>148</v>
      </c>
      <c r="B3100" t="s">
        <v>10767</v>
      </c>
      <c r="C3100" t="s">
        <v>113</v>
      </c>
      <c r="D3100" t="s">
        <v>21</v>
      </c>
      <c r="E3100" t="s">
        <v>10768</v>
      </c>
      <c r="F3100" t="s">
        <v>3237</v>
      </c>
      <c r="G3100" s="1" t="s">
        <v>10769</v>
      </c>
      <c r="H3100" t="s">
        <v>10770</v>
      </c>
      <c r="I3100" s="10" t="str">
        <f>IFERROR(LEFT(Table1[[#This Row],[ratingOld]],SEARCH("|", Table1[[#This Row],[ratingOld]])-2), AVERAGE(Table1[Ratings]))</f>
        <v>4.7</v>
      </c>
      <c r="J3100" s="1" t="str">
        <f>IF(Table1[[#This Row],[numBuyers]]&lt;&gt;"None",LEFT(Table1[[#This Row],[numBuyers]],SEARCH(" ",Table1[[#This Row],[numBuyers]])-1), "None")</f>
        <v>332</v>
      </c>
      <c r="K3100" s="1">
        <f>IFERROR(LEFT(Table1[[#This Row],[Column1]],SEARCH("k", Table1[[#This Row],[Column1]])-1), 0)</f>
        <v>0</v>
      </c>
      <c r="L3100" s="16" t="str">
        <f>IF(Table1[[#This Row],[Column2]]=0, Table1[[#This Row],[Column1]], Table1[[#This Row],[Column2]]*1000)</f>
        <v>332</v>
      </c>
      <c r="M3100" s="14" t="str">
        <f>IFERROR(MID(Table1[[#This Row],[price]],SEARCH("¹",Table1[[#This Row],[price]])+1, 10), MID(Table1[[#This Row],[price]],SEARCH("Rs. ",Table1[[#This Row],[price]])+4, 10))</f>
        <v>799</v>
      </c>
      <c r="N3100" s="6" t="str">
        <f>IF(ISNUMBER(SEARCH("Men", Table1[[#This Row],[name]])), "Men", "Women")</f>
        <v>Women</v>
      </c>
      <c r="O3100" s="6"/>
      <c r="P3100" s="6"/>
    </row>
    <row r="3101" spans="1:16" ht="19.8" customHeight="1" x14ac:dyDescent="0.3">
      <c r="A3101" t="s">
        <v>3012</v>
      </c>
      <c r="B3101" t="s">
        <v>10771</v>
      </c>
      <c r="C3101" t="s">
        <v>1211</v>
      </c>
      <c r="D3101" t="s">
        <v>21</v>
      </c>
      <c r="E3101" t="s">
        <v>10771</v>
      </c>
      <c r="F3101" t="s">
        <v>21</v>
      </c>
      <c r="G3101" s="1" t="s">
        <v>10772</v>
      </c>
      <c r="H3101" t="s">
        <v>6347</v>
      </c>
      <c r="I3101" s="10" t="str">
        <f>IFERROR(LEFT(Table1[[#This Row],[ratingOld]],SEARCH("|", Table1[[#This Row],[ratingOld]])-2), AVERAGE(Table1[Ratings]))</f>
        <v>4.4</v>
      </c>
      <c r="J3101" s="1" t="str">
        <f>IF(Table1[[#This Row],[numBuyers]]&lt;&gt;"None",LEFT(Table1[[#This Row],[numBuyers]],SEARCH(" ",Table1[[#This Row],[numBuyers]])-1), "None")</f>
        <v>149</v>
      </c>
      <c r="K3101" s="1">
        <f>IFERROR(LEFT(Table1[[#This Row],[Column1]],SEARCH("k", Table1[[#This Row],[Column1]])-1), 0)</f>
        <v>0</v>
      </c>
      <c r="L3101" s="16" t="str">
        <f>IF(Table1[[#This Row],[Column2]]=0, Table1[[#This Row],[Column1]], Table1[[#This Row],[Column2]]*1000)</f>
        <v>149</v>
      </c>
      <c r="M3101" s="14" t="str">
        <f>IFERROR(MID(Table1[[#This Row],[price]],SEARCH("¹",Table1[[#This Row],[price]])+1, 10), MID(Table1[[#This Row],[price]],SEARCH("Rs. ",Table1[[#This Row],[price]])+4, 10))</f>
        <v>1999</v>
      </c>
      <c r="N3101" s="6" t="str">
        <f>IF(ISNUMBER(SEARCH("Men", Table1[[#This Row],[name]])), "Men", "Women")</f>
        <v>Women</v>
      </c>
      <c r="O3101" s="6"/>
      <c r="P3101" s="6"/>
    </row>
    <row r="3102" spans="1:16" ht="19.8" customHeight="1" x14ac:dyDescent="0.3">
      <c r="A3102" t="s">
        <v>9575</v>
      </c>
      <c r="B3102" t="s">
        <v>10773</v>
      </c>
      <c r="C3102" t="s">
        <v>10774</v>
      </c>
      <c r="D3102" t="s">
        <v>436</v>
      </c>
      <c r="E3102" s="1" t="s">
        <v>10775</v>
      </c>
      <c r="F3102" s="1" t="s">
        <v>10776</v>
      </c>
      <c r="G3102" s="1" t="s">
        <v>9496</v>
      </c>
      <c r="H3102" t="s">
        <v>2827</v>
      </c>
      <c r="I3102" s="10" t="str">
        <f>IFERROR(LEFT(Table1[[#This Row],[ratingOld]],SEARCH("|", Table1[[#This Row],[ratingOld]])-2), AVERAGE(Table1[Ratings]))</f>
        <v>4.7</v>
      </c>
      <c r="J3102" s="1" t="str">
        <f>IF(Table1[[#This Row],[numBuyers]]&lt;&gt;"None",LEFT(Table1[[#This Row],[numBuyers]],SEARCH(" ",Table1[[#This Row],[numBuyers]])-1), "None")</f>
        <v>39</v>
      </c>
      <c r="K3102" s="1">
        <f>IFERROR(LEFT(Table1[[#This Row],[Column1]],SEARCH("k", Table1[[#This Row],[Column1]])-1), 0)</f>
        <v>0</v>
      </c>
      <c r="L3102" s="16" t="str">
        <f>IF(Table1[[#This Row],[Column2]]=0, Table1[[#This Row],[Column1]], Table1[[#This Row],[Column2]]*1000)</f>
        <v>39</v>
      </c>
      <c r="M3102" s="14" t="str">
        <f>IFERROR(MID(Table1[[#This Row],[price]],SEARCH("¹",Table1[[#This Row],[price]])+1, 10), MID(Table1[[#This Row],[price]],SEARCH("Rs. ",Table1[[#This Row],[price]])+4, 10))</f>
        <v>2152</v>
      </c>
      <c r="N3102" s="6" t="str">
        <f>IF(ISNUMBER(SEARCH("Men", Table1[[#This Row],[name]])), "Men", "Women")</f>
        <v>Men</v>
      </c>
      <c r="O3102" s="6"/>
      <c r="P3102" s="6"/>
    </row>
    <row r="3103" spans="1:16" ht="19.8" customHeight="1" x14ac:dyDescent="0.3">
      <c r="A3103" t="s">
        <v>10777</v>
      </c>
      <c r="B3103" t="s">
        <v>10778</v>
      </c>
      <c r="C3103" t="s">
        <v>10779</v>
      </c>
      <c r="D3103" t="s">
        <v>708</v>
      </c>
      <c r="E3103" s="1" t="s">
        <v>10780</v>
      </c>
      <c r="F3103" t="s">
        <v>3237</v>
      </c>
      <c r="G3103" s="1" t="s">
        <v>10781</v>
      </c>
      <c r="H3103" t="s">
        <v>349</v>
      </c>
      <c r="I3103" s="10" t="str">
        <f>IFERROR(LEFT(Table1[[#This Row],[ratingOld]],SEARCH("|", Table1[[#This Row],[ratingOld]])-2), AVERAGE(Table1[Ratings]))</f>
        <v>3.9</v>
      </c>
      <c r="J3103" s="1" t="str">
        <f>IF(Table1[[#This Row],[numBuyers]]&lt;&gt;"None",LEFT(Table1[[#This Row],[numBuyers]],SEARCH(" ",Table1[[#This Row],[numBuyers]])-1), "None")</f>
        <v>2.4k</v>
      </c>
      <c r="K3103" s="1" t="str">
        <f>IFERROR(LEFT(Table1[[#This Row],[Column1]],SEARCH("k", Table1[[#This Row],[Column1]])-1), 0)</f>
        <v>2.4</v>
      </c>
      <c r="L3103" s="16">
        <f>IF(Table1[[#This Row],[Column2]]=0, Table1[[#This Row],[Column1]], Table1[[#This Row],[Column2]]*1000)</f>
        <v>2400</v>
      </c>
      <c r="M3103" s="14" t="str">
        <f>IFERROR(MID(Table1[[#This Row],[price]],SEARCH("¹",Table1[[#This Row],[price]])+1, 10), MID(Table1[[#This Row],[price]],SEARCH("Rs. ",Table1[[#This Row],[price]])+4, 10))</f>
        <v>803</v>
      </c>
      <c r="N3103" s="6" t="str">
        <f>IF(ISNUMBER(SEARCH("Men", Table1[[#This Row],[name]])), "Men", "Women")</f>
        <v>Men</v>
      </c>
      <c r="O3103" s="6"/>
      <c r="P3103" s="6"/>
    </row>
    <row r="3104" spans="1:16" ht="19.8" customHeight="1" x14ac:dyDescent="0.3">
      <c r="A3104" t="s">
        <v>240</v>
      </c>
      <c r="B3104" t="s">
        <v>10782</v>
      </c>
      <c r="C3104" t="s">
        <v>7428</v>
      </c>
      <c r="D3104" t="s">
        <v>1705</v>
      </c>
      <c r="E3104" s="1" t="s">
        <v>10783</v>
      </c>
      <c r="F3104" t="s">
        <v>3237</v>
      </c>
      <c r="G3104" s="1" t="s">
        <v>552</v>
      </c>
      <c r="H3104" t="s">
        <v>78</v>
      </c>
      <c r="I3104" s="10" t="str">
        <f>IFERROR(LEFT(Table1[[#This Row],[ratingOld]],SEARCH("|", Table1[[#This Row],[ratingOld]])-2), AVERAGE(Table1[Ratings]))</f>
        <v>4.3</v>
      </c>
      <c r="J3104" s="1" t="str">
        <f>IF(Table1[[#This Row],[numBuyers]]&lt;&gt;"None",LEFT(Table1[[#This Row],[numBuyers]],SEARCH(" ",Table1[[#This Row],[numBuyers]])-1), "None")</f>
        <v>1.2k</v>
      </c>
      <c r="K3104" s="1" t="str">
        <f>IFERROR(LEFT(Table1[[#This Row],[Column1]],SEARCH("k", Table1[[#This Row],[Column1]])-1), 0)</f>
        <v>1.2</v>
      </c>
      <c r="L3104" s="16">
        <f>IF(Table1[[#This Row],[Column2]]=0, Table1[[#This Row],[Column1]], Table1[[#This Row],[Column2]]*1000)</f>
        <v>1200</v>
      </c>
      <c r="M3104" s="14" t="str">
        <f>IFERROR(MID(Table1[[#This Row],[price]],SEARCH("¹",Table1[[#This Row],[price]])+1, 10), MID(Table1[[#This Row],[price]],SEARCH("Rs. ",Table1[[#This Row],[price]])+4, 10))</f>
        <v>961</v>
      </c>
      <c r="N3104" s="6" t="str">
        <f>IF(ISNUMBER(SEARCH("Men", Table1[[#This Row],[name]])), "Men", "Women")</f>
        <v>Men</v>
      </c>
      <c r="O3104" s="6"/>
      <c r="P3104" s="6"/>
    </row>
    <row r="3105" spans="1:16" ht="19.8" customHeight="1" x14ac:dyDescent="0.3">
      <c r="A3105" t="s">
        <v>7809</v>
      </c>
      <c r="B3105" t="s">
        <v>10784</v>
      </c>
      <c r="C3105" t="s">
        <v>17</v>
      </c>
      <c r="D3105" t="s">
        <v>984</v>
      </c>
      <c r="E3105" s="1" t="s">
        <v>10785</v>
      </c>
      <c r="F3105" s="1" t="s">
        <v>9408</v>
      </c>
      <c r="G3105" s="1" t="s">
        <v>4902</v>
      </c>
      <c r="H3105" t="s">
        <v>297</v>
      </c>
      <c r="I3105" s="10" t="str">
        <f>IFERROR(LEFT(Table1[[#This Row],[ratingOld]],SEARCH("|", Table1[[#This Row],[ratingOld]])-2), AVERAGE(Table1[Ratings]))</f>
        <v>4</v>
      </c>
      <c r="J3105" s="1" t="str">
        <f>IF(Table1[[#This Row],[numBuyers]]&lt;&gt;"None",LEFT(Table1[[#This Row],[numBuyers]],SEARCH(" ",Table1[[#This Row],[numBuyers]])-1), "None")</f>
        <v>2k</v>
      </c>
      <c r="K3105" s="1" t="str">
        <f>IFERROR(LEFT(Table1[[#This Row],[Column1]],SEARCH("k", Table1[[#This Row],[Column1]])-1), 0)</f>
        <v>2</v>
      </c>
      <c r="L3105" s="16">
        <f>IF(Table1[[#This Row],[Column2]]=0, Table1[[#This Row],[Column1]], Table1[[#This Row],[Column2]]*1000)</f>
        <v>2000</v>
      </c>
      <c r="M3105" s="14" t="str">
        <f>IFERROR(MID(Table1[[#This Row],[price]],SEARCH("¹",Table1[[#This Row],[price]])+1, 10), MID(Table1[[#This Row],[price]],SEARCH("Rs. ",Table1[[#This Row],[price]])+4, 10))</f>
        <v>599</v>
      </c>
      <c r="N3105" s="6" t="str">
        <f>IF(ISNUMBER(SEARCH("Men", Table1[[#This Row],[name]])), "Men", "Women")</f>
        <v>Women</v>
      </c>
      <c r="O3105" s="6"/>
      <c r="P3105" s="6"/>
    </row>
    <row r="3106" spans="1:16" ht="19.8" customHeight="1" x14ac:dyDescent="0.3">
      <c r="A3106" t="s">
        <v>1929</v>
      </c>
      <c r="B3106" t="s">
        <v>10786</v>
      </c>
      <c r="C3106" t="s">
        <v>10787</v>
      </c>
      <c r="D3106" t="s">
        <v>18</v>
      </c>
      <c r="E3106" t="s">
        <v>10788</v>
      </c>
      <c r="F3106" t="s">
        <v>21</v>
      </c>
      <c r="G3106" s="1" t="s">
        <v>10789</v>
      </c>
      <c r="H3106" t="s">
        <v>10790</v>
      </c>
      <c r="I3106" s="10" t="str">
        <f>IFERROR(LEFT(Table1[[#This Row],[ratingOld]],SEARCH("|", Table1[[#This Row],[ratingOld]])-2), AVERAGE(Table1[Ratings]))</f>
        <v>4.5</v>
      </c>
      <c r="J3106" s="1" t="str">
        <f>IF(Table1[[#This Row],[numBuyers]]&lt;&gt;"None",LEFT(Table1[[#This Row],[numBuyers]],SEARCH(" ",Table1[[#This Row],[numBuyers]])-1), "None")</f>
        <v>699</v>
      </c>
      <c r="K3106" s="1">
        <f>IFERROR(LEFT(Table1[[#This Row],[Column1]],SEARCH("k", Table1[[#This Row],[Column1]])-1), 0)</f>
        <v>0</v>
      </c>
      <c r="L3106" s="16" t="str">
        <f>IF(Table1[[#This Row],[Column2]]=0, Table1[[#This Row],[Column1]], Table1[[#This Row],[Column2]]*1000)</f>
        <v>699</v>
      </c>
      <c r="M3106" s="14" t="str">
        <f>IFERROR(MID(Table1[[#This Row],[price]],SEARCH("¹",Table1[[#This Row],[price]])+1, 10), MID(Table1[[#This Row],[price]],SEARCH("Rs. ",Table1[[#This Row],[price]])+4, 10))</f>
        <v>98</v>
      </c>
      <c r="N3106" s="6" t="str">
        <f>IF(ISNUMBER(SEARCH("Men", Table1[[#This Row],[name]])), "Men", "Women")</f>
        <v>Women</v>
      </c>
      <c r="O3106" s="6"/>
      <c r="P3106" s="6"/>
    </row>
    <row r="3107" spans="1:16" ht="19.8" customHeight="1" x14ac:dyDescent="0.3">
      <c r="A3107" t="s">
        <v>10791</v>
      </c>
      <c r="B3107" t="s">
        <v>10792</v>
      </c>
      <c r="C3107" t="s">
        <v>1925</v>
      </c>
      <c r="D3107" t="s">
        <v>10793</v>
      </c>
      <c r="E3107" s="1" t="s">
        <v>10794</v>
      </c>
      <c r="F3107" s="1" t="s">
        <v>10795</v>
      </c>
      <c r="G3107" s="1" t="s">
        <v>4373</v>
      </c>
      <c r="H3107" t="s">
        <v>3373</v>
      </c>
      <c r="I3107" s="10" t="str">
        <f>IFERROR(LEFT(Table1[[#This Row],[ratingOld]],SEARCH("|", Table1[[#This Row],[ratingOld]])-2), AVERAGE(Table1[Ratings]))</f>
        <v>4.1</v>
      </c>
      <c r="J3107" s="1" t="str">
        <f>IF(Table1[[#This Row],[numBuyers]]&lt;&gt;"None",LEFT(Table1[[#This Row],[numBuyers]],SEARCH(" ",Table1[[#This Row],[numBuyers]])-1), "None")</f>
        <v>19</v>
      </c>
      <c r="K3107" s="1">
        <f>IFERROR(LEFT(Table1[[#This Row],[Column1]],SEARCH("k", Table1[[#This Row],[Column1]])-1), 0)</f>
        <v>0</v>
      </c>
      <c r="L3107" s="16" t="str">
        <f>IF(Table1[[#This Row],[Column2]]=0, Table1[[#This Row],[Column1]], Table1[[#This Row],[Column2]]*1000)</f>
        <v>19</v>
      </c>
      <c r="M3107" s="14" t="str">
        <f>IFERROR(MID(Table1[[#This Row],[price]],SEARCH("¹",Table1[[#This Row],[price]])+1, 10), MID(Table1[[#This Row],[price]],SEARCH("Rs. ",Table1[[#This Row],[price]])+4, 10))</f>
        <v>859</v>
      </c>
      <c r="N3107" s="6" t="str">
        <f>IF(ISNUMBER(SEARCH("Men", Table1[[#This Row],[name]])), "Men", "Women")</f>
        <v>Men</v>
      </c>
      <c r="O3107" s="6"/>
      <c r="P3107" s="6"/>
    </row>
    <row r="3108" spans="1:16" ht="19.8" customHeight="1" x14ac:dyDescent="0.3">
      <c r="A3108" t="s">
        <v>1281</v>
      </c>
      <c r="B3108" t="s">
        <v>10796</v>
      </c>
      <c r="C3108" t="s">
        <v>10797</v>
      </c>
      <c r="D3108" t="s">
        <v>1705</v>
      </c>
      <c r="E3108" t="s">
        <v>10798</v>
      </c>
      <c r="F3108" t="s">
        <v>21</v>
      </c>
      <c r="G3108" s="1" t="s">
        <v>10799</v>
      </c>
      <c r="H3108" t="s">
        <v>5646</v>
      </c>
      <c r="I3108" s="10" t="str">
        <f>IFERROR(LEFT(Table1[[#This Row],[ratingOld]],SEARCH("|", Table1[[#This Row],[ratingOld]])-2), AVERAGE(Table1[Ratings]))</f>
        <v>4.3</v>
      </c>
      <c r="J3108" s="1" t="str">
        <f>IF(Table1[[#This Row],[numBuyers]]&lt;&gt;"None",LEFT(Table1[[#This Row],[numBuyers]],SEARCH(" ",Table1[[#This Row],[numBuyers]])-1), "None")</f>
        <v>9.3k</v>
      </c>
      <c r="K3108" s="1" t="str">
        <f>IFERROR(LEFT(Table1[[#This Row],[Column1]],SEARCH("k", Table1[[#This Row],[Column1]])-1), 0)</f>
        <v>9.3</v>
      </c>
      <c r="L3108" s="16">
        <f>IF(Table1[[#This Row],[Column2]]=0, Table1[[#This Row],[Column1]], Table1[[#This Row],[Column2]]*1000)</f>
        <v>9300</v>
      </c>
      <c r="M3108" s="14" t="str">
        <f>IFERROR(MID(Table1[[#This Row],[price]],SEARCH("¹",Table1[[#This Row],[price]])+1, 10), MID(Table1[[#This Row],[price]],SEARCH("Rs. ",Table1[[#This Row],[price]])+4, 10))</f>
        <v>810</v>
      </c>
      <c r="N3108" s="6" t="str">
        <f>IF(ISNUMBER(SEARCH("Men", Table1[[#This Row],[name]])), "Men", "Women")</f>
        <v>Men</v>
      </c>
      <c r="O3108" s="6"/>
      <c r="P3108" s="6"/>
    </row>
    <row r="3109" spans="1:16" ht="19.8" customHeight="1" x14ac:dyDescent="0.3">
      <c r="A3109" t="s">
        <v>240</v>
      </c>
      <c r="B3109" t="s">
        <v>10800</v>
      </c>
      <c r="C3109" t="s">
        <v>229</v>
      </c>
      <c r="D3109" t="s">
        <v>68</v>
      </c>
      <c r="E3109" s="1" t="s">
        <v>10801</v>
      </c>
      <c r="F3109" s="1" t="s">
        <v>10802</v>
      </c>
      <c r="G3109" s="1" t="s">
        <v>10803</v>
      </c>
      <c r="H3109" t="s">
        <v>2690</v>
      </c>
      <c r="I3109" s="10" t="str">
        <f>IFERROR(LEFT(Table1[[#This Row],[ratingOld]],SEARCH("|", Table1[[#This Row],[ratingOld]])-2), AVERAGE(Table1[Ratings]))</f>
        <v>3.3</v>
      </c>
      <c r="J3109" s="1" t="str">
        <f>IF(Table1[[#This Row],[numBuyers]]&lt;&gt;"None",LEFT(Table1[[#This Row],[numBuyers]],SEARCH(" ",Table1[[#This Row],[numBuyers]])-1), "None")</f>
        <v>38</v>
      </c>
      <c r="K3109" s="1">
        <f>IFERROR(LEFT(Table1[[#This Row],[Column1]],SEARCH("k", Table1[[#This Row],[Column1]])-1), 0)</f>
        <v>0</v>
      </c>
      <c r="L3109" s="16" t="str">
        <f>IF(Table1[[#This Row],[Column2]]=0, Table1[[#This Row],[Column1]], Table1[[#This Row],[Column2]]*1000)</f>
        <v>38</v>
      </c>
      <c r="M3109" s="14" t="str">
        <f>IFERROR(MID(Table1[[#This Row],[price]],SEARCH("¹",Table1[[#This Row],[price]])+1, 10), MID(Table1[[#This Row],[price]],SEARCH("Rs. ",Table1[[#This Row],[price]])+4, 10))</f>
        <v>674</v>
      </c>
      <c r="N3109" s="6" t="str">
        <f>IF(ISNUMBER(SEARCH("Men", Table1[[#This Row],[name]])), "Men", "Women")</f>
        <v>Men</v>
      </c>
      <c r="O3109" s="6"/>
      <c r="P3109" s="6"/>
    </row>
    <row r="3110" spans="1:16" ht="19.8" customHeight="1" x14ac:dyDescent="0.3">
      <c r="A3110" t="s">
        <v>8883</v>
      </c>
      <c r="B3110" t="s">
        <v>10804</v>
      </c>
      <c r="C3110" t="s">
        <v>371</v>
      </c>
      <c r="D3110" t="s">
        <v>1639</v>
      </c>
      <c r="E3110" s="1" t="s">
        <v>10805</v>
      </c>
      <c r="F3110" s="1" t="s">
        <v>10806</v>
      </c>
      <c r="G3110" s="1" t="s">
        <v>10807</v>
      </c>
      <c r="H3110" t="s">
        <v>5322</v>
      </c>
      <c r="I3110" s="10" t="str">
        <f>IFERROR(LEFT(Table1[[#This Row],[ratingOld]],SEARCH("|", Table1[[#This Row],[ratingOld]])-2), AVERAGE(Table1[Ratings]))</f>
        <v>4.1</v>
      </c>
      <c r="J3110" s="1" t="str">
        <f>IF(Table1[[#This Row],[numBuyers]]&lt;&gt;"None",LEFT(Table1[[#This Row],[numBuyers]],SEARCH(" ",Table1[[#This Row],[numBuyers]])-1), "None")</f>
        <v>366</v>
      </c>
      <c r="K3110" s="1">
        <f>IFERROR(LEFT(Table1[[#This Row],[Column1]],SEARCH("k", Table1[[#This Row],[Column1]])-1), 0)</f>
        <v>0</v>
      </c>
      <c r="L3110" s="16" t="str">
        <f>IF(Table1[[#This Row],[Column2]]=0, Table1[[#This Row],[Column1]], Table1[[#This Row],[Column2]]*1000)</f>
        <v>366</v>
      </c>
      <c r="M3110" s="14" t="str">
        <f>IFERROR(MID(Table1[[#This Row],[price]],SEARCH("¹",Table1[[#This Row],[price]])+1, 10), MID(Table1[[#This Row],[price]],SEARCH("Rs. ",Table1[[#This Row],[price]])+4, 10))</f>
        <v>539</v>
      </c>
      <c r="N3110" s="6" t="str">
        <f>IF(ISNUMBER(SEARCH("Men", Table1[[#This Row],[name]])), "Men", "Women")</f>
        <v>Men</v>
      </c>
      <c r="O3110" s="6"/>
      <c r="P3110" s="6"/>
    </row>
    <row r="3111" spans="1:16" ht="19.8" hidden="1" customHeight="1" x14ac:dyDescent="0.3">
      <c r="A3111" t="s">
        <v>8015</v>
      </c>
      <c r="B3111" t="s">
        <v>10808</v>
      </c>
      <c r="C3111" t="s">
        <v>187</v>
      </c>
      <c r="D3111" t="s">
        <v>1684</v>
      </c>
      <c r="E3111" s="1" t="s">
        <v>10809</v>
      </c>
      <c r="F3111" s="1" t="s">
        <v>8840</v>
      </c>
      <c r="G3111" t="s">
        <v>21</v>
      </c>
      <c r="H3111" t="s">
        <v>21</v>
      </c>
      <c r="I3111" s="1" t="str">
        <f ca="1">IFERROR(LEFT(Table1[[#This Row],[ratingOld]],SEARCH("|", Table1[[#This Row],[ratingOld]])-2), AVERAGE(Table1[Ratings]))</f>
        <v>4.4</v>
      </c>
      <c r="J3111" s="1" t="str">
        <f>IF(Table1[[#This Row],[numBuyers]]&lt;&gt;"None",LEFT(Table1[[#This Row],[numBuyers]],SEARCH(" ",Table1[[#This Row],[numBuyers]])-1), "None")</f>
        <v>None</v>
      </c>
      <c r="K3111" s="1">
        <f>IFERROR(LEFT(Table1[[#This Row],[Column1]],SEARCH("k", Table1[[#This Row],[Column1]])-1), 0)</f>
        <v>0</v>
      </c>
      <c r="L3111" s="6" t="str">
        <f>IF(Table1[[#This Row],[Column2]]=0, Table1[[#This Row],[Column1]], Table1[[#This Row],[Column2]]*1000)</f>
        <v>None</v>
      </c>
      <c r="M3111" s="6" t="str">
        <f>IFERROR(MID(Table1[[#This Row],[price]],SEARCH("¹",Table1[[#This Row],[price]])+1, 10), MID(Table1[[#This Row],[price]],SEARCH("Rs. ",Table1[[#This Row],[price]])+4, 10))</f>
        <v>1599</v>
      </c>
      <c r="N3111" s="6" t="str">
        <f>IF(ISNUMBER(SEARCH("Men", Table1[[#This Row],[name]])), "Men", "Women")</f>
        <v>Women</v>
      </c>
      <c r="O3111" s="6" t="str">
        <f>TRIM(RIGHT(SUBSTITUTE(Table1[[#This Row],[name]], " ", REPT(" ", 100)), 100))</f>
        <v>Dupatta</v>
      </c>
      <c r="P311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112" spans="1:16" ht="19.8" customHeight="1" x14ac:dyDescent="0.3">
      <c r="A3112" t="s">
        <v>10810</v>
      </c>
      <c r="B3112" t="s">
        <v>10811</v>
      </c>
      <c r="C3112" t="s">
        <v>80</v>
      </c>
      <c r="D3112" t="s">
        <v>18</v>
      </c>
      <c r="E3112" s="1" t="s">
        <v>10812</v>
      </c>
      <c r="F3112" s="1" t="s">
        <v>10813</v>
      </c>
      <c r="G3112" s="1" t="s">
        <v>10814</v>
      </c>
      <c r="H3112" t="s">
        <v>10815</v>
      </c>
      <c r="I3112" s="10" t="str">
        <f>IFERROR(LEFT(Table1[[#This Row],[ratingOld]],SEARCH("|", Table1[[#This Row],[ratingOld]])-2), AVERAGE(Table1[Ratings]))</f>
        <v>3.8</v>
      </c>
      <c r="J3112" s="1" t="str">
        <f>IF(Table1[[#This Row],[numBuyers]]&lt;&gt;"None",LEFT(Table1[[#This Row],[numBuyers]],SEARCH(" ",Table1[[#This Row],[numBuyers]])-1), "None")</f>
        <v>164</v>
      </c>
      <c r="K3112" s="1">
        <f>IFERROR(LEFT(Table1[[#This Row],[Column1]],SEARCH("k", Table1[[#This Row],[Column1]])-1), 0)</f>
        <v>0</v>
      </c>
      <c r="L3112" s="16" t="str">
        <f>IF(Table1[[#This Row],[Column2]]=0, Table1[[#This Row],[Column1]], Table1[[#This Row],[Column2]]*1000)</f>
        <v>164</v>
      </c>
      <c r="M3112" s="14" t="str">
        <f>IFERROR(MID(Table1[[#This Row],[price]],SEARCH("¹",Table1[[#This Row],[price]])+1, 10), MID(Table1[[#This Row],[price]],SEARCH("Rs. ",Table1[[#This Row],[price]])+4, 10))</f>
        <v>1199</v>
      </c>
      <c r="N3112" s="6" t="str">
        <f>IF(ISNUMBER(SEARCH("Men", Table1[[#This Row],[name]])), "Men", "Women")</f>
        <v>Men</v>
      </c>
      <c r="O3112" s="6"/>
      <c r="P3112" s="6"/>
    </row>
    <row r="3113" spans="1:16" ht="19.8" customHeight="1" x14ac:dyDescent="0.3">
      <c r="A3113" t="s">
        <v>9810</v>
      </c>
      <c r="B3113" t="s">
        <v>10816</v>
      </c>
      <c r="C3113" t="s">
        <v>2615</v>
      </c>
      <c r="D3113" t="s">
        <v>459</v>
      </c>
      <c r="E3113" s="1" t="s">
        <v>10817</v>
      </c>
      <c r="F3113" s="1" t="s">
        <v>10818</v>
      </c>
      <c r="G3113" s="1" t="s">
        <v>6966</v>
      </c>
      <c r="H3113" t="s">
        <v>6967</v>
      </c>
      <c r="I3113" s="10" t="str">
        <f>IFERROR(LEFT(Table1[[#This Row],[ratingOld]],SEARCH("|", Table1[[#This Row],[ratingOld]])-2), AVERAGE(Table1[Ratings]))</f>
        <v>4.2</v>
      </c>
      <c r="J3113" s="1" t="str">
        <f>IF(Table1[[#This Row],[numBuyers]]&lt;&gt;"None",LEFT(Table1[[#This Row],[numBuyers]],SEARCH(" ",Table1[[#This Row],[numBuyers]])-1), "None")</f>
        <v>262</v>
      </c>
      <c r="K3113" s="1">
        <f>IFERROR(LEFT(Table1[[#This Row],[Column1]],SEARCH("k", Table1[[#This Row],[Column1]])-1), 0)</f>
        <v>0</v>
      </c>
      <c r="L3113" s="16" t="str">
        <f>IF(Table1[[#This Row],[Column2]]=0, Table1[[#This Row],[Column1]], Table1[[#This Row],[Column2]]*1000)</f>
        <v>262</v>
      </c>
      <c r="M3113" s="14" t="str">
        <f>IFERROR(MID(Table1[[#This Row],[price]],SEARCH("¹",Table1[[#This Row],[price]])+1, 10), MID(Table1[[#This Row],[price]],SEARCH("Rs. ",Table1[[#This Row],[price]])+4, 10))</f>
        <v>879</v>
      </c>
      <c r="N3113" s="6" t="str">
        <f>IF(ISNUMBER(SEARCH("Men", Table1[[#This Row],[name]])), "Men", "Women")</f>
        <v>Women</v>
      </c>
      <c r="O3113" s="6"/>
      <c r="P3113" s="6"/>
    </row>
    <row r="3114" spans="1:16" ht="19.8" customHeight="1" x14ac:dyDescent="0.3">
      <c r="A3114" t="s">
        <v>240</v>
      </c>
      <c r="B3114" t="s">
        <v>10819</v>
      </c>
      <c r="C3114" t="s">
        <v>10820</v>
      </c>
      <c r="D3114" t="s">
        <v>1639</v>
      </c>
      <c r="E3114" s="1" t="s">
        <v>10821</v>
      </c>
      <c r="F3114" s="1" t="s">
        <v>10822</v>
      </c>
      <c r="G3114" s="1" t="s">
        <v>10823</v>
      </c>
      <c r="H3114" t="s">
        <v>10824</v>
      </c>
      <c r="I3114" s="10" t="str">
        <f>IFERROR(LEFT(Table1[[#This Row],[ratingOld]],SEARCH("|", Table1[[#This Row],[ratingOld]])-2), AVERAGE(Table1[Ratings]))</f>
        <v>4.2</v>
      </c>
      <c r="J3114" s="1" t="str">
        <f>IF(Table1[[#This Row],[numBuyers]]&lt;&gt;"None",LEFT(Table1[[#This Row],[numBuyers]],SEARCH(" ",Table1[[#This Row],[numBuyers]])-1), "None")</f>
        <v>677</v>
      </c>
      <c r="K3114" s="1">
        <f>IFERROR(LEFT(Table1[[#This Row],[Column1]],SEARCH("k", Table1[[#This Row],[Column1]])-1), 0)</f>
        <v>0</v>
      </c>
      <c r="L3114" s="16" t="str">
        <f>IF(Table1[[#This Row],[Column2]]=0, Table1[[#This Row],[Column1]], Table1[[#This Row],[Column2]]*1000)</f>
        <v>677</v>
      </c>
      <c r="M3114" s="14" t="str">
        <f>IFERROR(MID(Table1[[#This Row],[price]],SEARCH("¹",Table1[[#This Row],[price]])+1, 10), MID(Table1[[#This Row],[price]],SEARCH("Rs. ",Table1[[#This Row],[price]])+4, 10))</f>
        <v>1457</v>
      </c>
      <c r="N3114" s="6" t="str">
        <f>IF(ISNUMBER(SEARCH("Men", Table1[[#This Row],[name]])), "Men", "Women")</f>
        <v>Men</v>
      </c>
      <c r="O3114" s="6"/>
      <c r="P3114" s="6"/>
    </row>
    <row r="3115" spans="1:16" ht="19.8" customHeight="1" x14ac:dyDescent="0.3">
      <c r="A3115" t="s">
        <v>133</v>
      </c>
      <c r="B3115" t="s">
        <v>10825</v>
      </c>
      <c r="C3115" t="s">
        <v>4043</v>
      </c>
      <c r="D3115" t="s">
        <v>235</v>
      </c>
      <c r="E3115" s="1" t="s">
        <v>10826</v>
      </c>
      <c r="F3115" t="s">
        <v>21</v>
      </c>
      <c r="G3115" s="1" t="s">
        <v>2155</v>
      </c>
      <c r="H3115" t="s">
        <v>1335</v>
      </c>
      <c r="I3115" s="10" t="str">
        <f>IFERROR(LEFT(Table1[[#This Row],[ratingOld]],SEARCH("|", Table1[[#This Row],[ratingOld]])-2), AVERAGE(Table1[Ratings]))</f>
        <v>4.2</v>
      </c>
      <c r="J3115" s="1" t="str">
        <f>IF(Table1[[#This Row],[numBuyers]]&lt;&gt;"None",LEFT(Table1[[#This Row],[numBuyers]],SEARCH(" ",Table1[[#This Row],[numBuyers]])-1), "None")</f>
        <v>3.9k</v>
      </c>
      <c r="K3115" s="1" t="str">
        <f>IFERROR(LEFT(Table1[[#This Row],[Column1]],SEARCH("k", Table1[[#This Row],[Column1]])-1), 0)</f>
        <v>3.9</v>
      </c>
      <c r="L3115" s="16">
        <f>IF(Table1[[#This Row],[Column2]]=0, Table1[[#This Row],[Column1]], Table1[[#This Row],[Column2]]*1000)</f>
        <v>3900</v>
      </c>
      <c r="M3115" s="14" t="str">
        <f>IFERROR(MID(Table1[[#This Row],[price]],SEARCH("¹",Table1[[#This Row],[price]])+1, 10), MID(Table1[[#This Row],[price]],SEARCH("Rs. ",Table1[[#This Row],[price]])+4, 10))</f>
        <v>559</v>
      </c>
      <c r="N3115" s="6" t="str">
        <f>IF(ISNUMBER(SEARCH("Men", Table1[[#This Row],[name]])), "Men", "Women")</f>
        <v>Women</v>
      </c>
      <c r="O3115" s="6"/>
      <c r="P3115" s="6"/>
    </row>
    <row r="3116" spans="1:16" ht="19.8" customHeight="1" x14ac:dyDescent="0.3">
      <c r="A3116" t="s">
        <v>8707</v>
      </c>
      <c r="B3116" t="s">
        <v>10827</v>
      </c>
      <c r="C3116" t="s">
        <v>392</v>
      </c>
      <c r="D3116" t="s">
        <v>459</v>
      </c>
      <c r="E3116" s="1" t="s">
        <v>10828</v>
      </c>
      <c r="F3116" t="s">
        <v>10829</v>
      </c>
      <c r="G3116" s="1" t="s">
        <v>661</v>
      </c>
      <c r="H3116" t="s">
        <v>662</v>
      </c>
      <c r="I3116" s="10" t="str">
        <f>IFERROR(LEFT(Table1[[#This Row],[ratingOld]],SEARCH("|", Table1[[#This Row],[ratingOld]])-2), AVERAGE(Table1[Ratings]))</f>
        <v>4.4</v>
      </c>
      <c r="J3116" s="1" t="str">
        <f>IF(Table1[[#This Row],[numBuyers]]&lt;&gt;"None",LEFT(Table1[[#This Row],[numBuyers]],SEARCH(" ",Table1[[#This Row],[numBuyers]])-1), "None")</f>
        <v>1.1k</v>
      </c>
      <c r="K3116" s="1" t="str">
        <f>IFERROR(LEFT(Table1[[#This Row],[Column1]],SEARCH("k", Table1[[#This Row],[Column1]])-1), 0)</f>
        <v>1.1</v>
      </c>
      <c r="L3116" s="16">
        <f>IF(Table1[[#This Row],[Column2]]=0, Table1[[#This Row],[Column1]], Table1[[#This Row],[Column2]]*1000)</f>
        <v>1100</v>
      </c>
      <c r="M3116" s="14" t="str">
        <f>IFERROR(MID(Table1[[#This Row],[price]],SEARCH("¹",Table1[[#This Row],[price]])+1, 10), MID(Table1[[#This Row],[price]],SEARCH("Rs. ",Table1[[#This Row],[price]])+4, 10))</f>
        <v>799</v>
      </c>
      <c r="N3116" s="6" t="str">
        <f>IF(ISNUMBER(SEARCH("Men", Table1[[#This Row],[name]])), "Men", "Women")</f>
        <v>Men</v>
      </c>
      <c r="O3116" s="6"/>
      <c r="P3116" s="6"/>
    </row>
    <row r="3117" spans="1:16" ht="19.8" customHeight="1" x14ac:dyDescent="0.3">
      <c r="A3117" t="s">
        <v>998</v>
      </c>
      <c r="B3117" t="s">
        <v>10830</v>
      </c>
      <c r="C3117" t="s">
        <v>10831</v>
      </c>
      <c r="D3117" t="s">
        <v>680</v>
      </c>
      <c r="E3117" s="1" t="s">
        <v>10832</v>
      </c>
      <c r="F3117" s="1" t="s">
        <v>115</v>
      </c>
      <c r="G3117" s="1" t="s">
        <v>10833</v>
      </c>
      <c r="H3117" t="s">
        <v>3373</v>
      </c>
      <c r="I3117" s="10" t="str">
        <f>IFERROR(LEFT(Table1[[#This Row],[ratingOld]],SEARCH("|", Table1[[#This Row],[ratingOld]])-2), AVERAGE(Table1[Ratings]))</f>
        <v>4.8</v>
      </c>
      <c r="J3117" s="1" t="str">
        <f>IF(Table1[[#This Row],[numBuyers]]&lt;&gt;"None",LEFT(Table1[[#This Row],[numBuyers]],SEARCH(" ",Table1[[#This Row],[numBuyers]])-1), "None")</f>
        <v>19</v>
      </c>
      <c r="K3117" s="1">
        <f>IFERROR(LEFT(Table1[[#This Row],[Column1]],SEARCH("k", Table1[[#This Row],[Column1]])-1), 0)</f>
        <v>0</v>
      </c>
      <c r="L3117" s="16" t="str">
        <f>IF(Table1[[#This Row],[Column2]]=0, Table1[[#This Row],[Column1]], Table1[[#This Row],[Column2]]*1000)</f>
        <v>19</v>
      </c>
      <c r="M3117" s="14" t="str">
        <f>IFERROR(MID(Table1[[#This Row],[price]],SEARCH("¹",Table1[[#This Row],[price]])+1, 10), MID(Table1[[#This Row],[price]],SEARCH("Rs. ",Table1[[#This Row],[price]])+4, 10))</f>
        <v>2651</v>
      </c>
      <c r="N3117" s="6" t="str">
        <f>IF(ISNUMBER(SEARCH("Men", Table1[[#This Row],[name]])), "Men", "Women")</f>
        <v>Men</v>
      </c>
      <c r="O3117" s="6"/>
      <c r="P3117" s="6"/>
    </row>
    <row r="3118" spans="1:16" ht="19.8" customHeight="1" x14ac:dyDescent="0.3">
      <c r="A3118" t="s">
        <v>8995</v>
      </c>
      <c r="B3118" t="s">
        <v>10834</v>
      </c>
      <c r="C3118" t="s">
        <v>7278</v>
      </c>
      <c r="D3118" t="s">
        <v>300</v>
      </c>
      <c r="E3118" t="s">
        <v>10835</v>
      </c>
      <c r="F3118" s="1" t="s">
        <v>9591</v>
      </c>
      <c r="G3118" s="1" t="s">
        <v>7891</v>
      </c>
      <c r="H3118" t="s">
        <v>139</v>
      </c>
      <c r="I3118" s="10" t="str">
        <f>IFERROR(LEFT(Table1[[#This Row],[ratingOld]],SEARCH("|", Table1[[#This Row],[ratingOld]])-2), AVERAGE(Table1[Ratings]))</f>
        <v>4.1</v>
      </c>
      <c r="J3118" s="1" t="str">
        <f>IF(Table1[[#This Row],[numBuyers]]&lt;&gt;"None",LEFT(Table1[[#This Row],[numBuyers]],SEARCH(" ",Table1[[#This Row],[numBuyers]])-1), "None")</f>
        <v>5.8k</v>
      </c>
      <c r="K3118" s="1" t="str">
        <f>IFERROR(LEFT(Table1[[#This Row],[Column1]],SEARCH("k", Table1[[#This Row],[Column1]])-1), 0)</f>
        <v>5.8</v>
      </c>
      <c r="L3118" s="16">
        <f>IF(Table1[[#This Row],[Column2]]=0, Table1[[#This Row],[Column1]], Table1[[#This Row],[Column2]]*1000)</f>
        <v>5800</v>
      </c>
      <c r="M3118" s="14" t="str">
        <f>IFERROR(MID(Table1[[#This Row],[price]],SEARCH("¹",Table1[[#This Row],[price]])+1, 10), MID(Table1[[#This Row],[price]],SEARCH("Rs. ",Table1[[#This Row],[price]])+4, 10))</f>
        <v>987</v>
      </c>
      <c r="N3118" s="6" t="str">
        <f>IF(ISNUMBER(SEARCH("Men", Table1[[#This Row],[name]])), "Men", "Women")</f>
        <v>Men</v>
      </c>
      <c r="O3118" s="6"/>
      <c r="P3118" s="6"/>
    </row>
    <row r="3119" spans="1:16" ht="19.8" customHeight="1" x14ac:dyDescent="0.3">
      <c r="A3119" t="s">
        <v>7872</v>
      </c>
      <c r="B3119" t="s">
        <v>10836</v>
      </c>
      <c r="C3119" t="s">
        <v>10837</v>
      </c>
      <c r="D3119" t="s">
        <v>1578</v>
      </c>
      <c r="E3119" s="1" t="s">
        <v>10838</v>
      </c>
      <c r="F3119" t="s">
        <v>3237</v>
      </c>
      <c r="G3119" s="1" t="s">
        <v>10839</v>
      </c>
      <c r="H3119" t="s">
        <v>2815</v>
      </c>
      <c r="I3119" s="10" t="str">
        <f>IFERROR(LEFT(Table1[[#This Row],[ratingOld]],SEARCH("|", Table1[[#This Row],[ratingOld]])-2), AVERAGE(Table1[Ratings]))</f>
        <v>4</v>
      </c>
      <c r="J3119" s="1" t="str">
        <f>IF(Table1[[#This Row],[numBuyers]]&lt;&gt;"None",LEFT(Table1[[#This Row],[numBuyers]],SEARCH(" ",Table1[[#This Row],[numBuyers]])-1), "None")</f>
        <v>714</v>
      </c>
      <c r="K3119" s="1">
        <f>IFERROR(LEFT(Table1[[#This Row],[Column1]],SEARCH("k", Table1[[#This Row],[Column1]])-1), 0)</f>
        <v>0</v>
      </c>
      <c r="L3119" s="16" t="str">
        <f>IF(Table1[[#This Row],[Column2]]=0, Table1[[#This Row],[Column1]], Table1[[#This Row],[Column2]]*1000)</f>
        <v>714</v>
      </c>
      <c r="M3119" s="14" t="str">
        <f>IFERROR(MID(Table1[[#This Row],[price]],SEARCH("¹",Table1[[#This Row],[price]])+1, 10), MID(Table1[[#This Row],[price]],SEARCH("Rs. ",Table1[[#This Row],[price]])+4, 10))</f>
        <v>1363</v>
      </c>
      <c r="N3119" s="6" t="str">
        <f>IF(ISNUMBER(SEARCH("Men", Table1[[#This Row],[name]])), "Men", "Women")</f>
        <v>Men</v>
      </c>
      <c r="O3119" s="6"/>
      <c r="P3119" s="6"/>
    </row>
    <row r="3120" spans="1:16" ht="19.8" hidden="1" customHeight="1" x14ac:dyDescent="0.3">
      <c r="A3120" t="s">
        <v>10757</v>
      </c>
      <c r="B3120" t="s">
        <v>10840</v>
      </c>
      <c r="C3120" t="s">
        <v>10841</v>
      </c>
      <c r="D3120" t="s">
        <v>194</v>
      </c>
      <c r="E3120" s="1" t="s">
        <v>10842</v>
      </c>
      <c r="F3120" t="s">
        <v>3237</v>
      </c>
      <c r="G3120" t="s">
        <v>21</v>
      </c>
      <c r="H3120" t="s">
        <v>21</v>
      </c>
      <c r="I3120" s="1" t="str">
        <f ca="1">IFERROR(LEFT(Table1[[#This Row],[ratingOld]],SEARCH("|", Table1[[#This Row],[ratingOld]])-2), AVERAGE(Table1[Ratings]))</f>
        <v>4.4</v>
      </c>
      <c r="J3120" s="1" t="str">
        <f>IF(Table1[[#This Row],[numBuyers]]&lt;&gt;"None",LEFT(Table1[[#This Row],[numBuyers]],SEARCH(" ",Table1[[#This Row],[numBuyers]])-1), "None")</f>
        <v>None</v>
      </c>
      <c r="K3120" s="1">
        <f>IFERROR(LEFT(Table1[[#This Row],[Column1]],SEARCH("k", Table1[[#This Row],[Column1]])-1), 0)</f>
        <v>0</v>
      </c>
      <c r="L3120" s="6" t="str">
        <f>IF(Table1[[#This Row],[Column2]]=0, Table1[[#This Row],[Column1]], Table1[[#This Row],[Column2]]*1000)</f>
        <v>None</v>
      </c>
      <c r="M3120" s="6" t="str">
        <f>IFERROR(MID(Table1[[#This Row],[price]],SEARCH("¹",Table1[[#This Row],[price]])+1, 10), MID(Table1[[#This Row],[price]],SEARCH("Rs. ",Table1[[#This Row],[price]])+4, 10))</f>
        <v>3595</v>
      </c>
      <c r="N3120" s="6" t="str">
        <f>IF(ISNUMBER(SEARCH("Men", Table1[[#This Row],[name]])), "Men", "Women")</f>
        <v>Women</v>
      </c>
      <c r="O3120" s="6" t="str">
        <f>TRIM(RIGHT(SUBSTITUTE(Table1[[#This Row],[name]], " ", REPT(" ", 100)), 100))</f>
        <v>Dress</v>
      </c>
      <c r="P312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Lavender</v>
      </c>
    </row>
    <row r="3121" spans="1:16" ht="19.8" customHeight="1" x14ac:dyDescent="0.3">
      <c r="A3121" t="s">
        <v>8294</v>
      </c>
      <c r="B3121" t="s">
        <v>10843</v>
      </c>
      <c r="C3121" t="s">
        <v>10844</v>
      </c>
      <c r="D3121" t="s">
        <v>2469</v>
      </c>
      <c r="E3121" s="1" t="s">
        <v>10845</v>
      </c>
      <c r="F3121" s="1" t="s">
        <v>8212</v>
      </c>
      <c r="G3121" s="1" t="s">
        <v>5143</v>
      </c>
      <c r="H3121" t="s">
        <v>924</v>
      </c>
      <c r="I3121" s="10" t="str">
        <f>IFERROR(LEFT(Table1[[#This Row],[ratingOld]],SEARCH("|", Table1[[#This Row],[ratingOld]])-2), AVERAGE(Table1[Ratings]))</f>
        <v>4.5</v>
      </c>
      <c r="J3121" s="1" t="str">
        <f>IF(Table1[[#This Row],[numBuyers]]&lt;&gt;"None",LEFT(Table1[[#This Row],[numBuyers]],SEARCH(" ",Table1[[#This Row],[numBuyers]])-1), "None")</f>
        <v>16</v>
      </c>
      <c r="K3121" s="1">
        <f>IFERROR(LEFT(Table1[[#This Row],[Column1]],SEARCH("k", Table1[[#This Row],[Column1]])-1), 0)</f>
        <v>0</v>
      </c>
      <c r="L3121" s="16" t="str">
        <f>IF(Table1[[#This Row],[Column2]]=0, Table1[[#This Row],[Column1]], Table1[[#This Row],[Column2]]*1000)</f>
        <v>16</v>
      </c>
      <c r="M3121" s="14" t="str">
        <f>IFERROR(MID(Table1[[#This Row],[price]],SEARCH("¹",Table1[[#This Row],[price]])+1, 10), MID(Table1[[#This Row],[price]],SEARCH("Rs. ",Table1[[#This Row],[price]])+4, 10))</f>
        <v>889</v>
      </c>
      <c r="N3121" s="6" t="str">
        <f>IF(ISNUMBER(SEARCH("Men", Table1[[#This Row],[name]])), "Men", "Women")</f>
        <v>Women</v>
      </c>
      <c r="O3121" s="6"/>
      <c r="P3121" s="6"/>
    </row>
    <row r="3122" spans="1:16" ht="19.8" customHeight="1" x14ac:dyDescent="0.3">
      <c r="A3122" t="s">
        <v>7809</v>
      </c>
      <c r="B3122" t="s">
        <v>10846</v>
      </c>
      <c r="C3122" t="s">
        <v>10847</v>
      </c>
      <c r="D3122" t="s">
        <v>300</v>
      </c>
      <c r="E3122" s="1" t="s">
        <v>10848</v>
      </c>
      <c r="F3122" t="s">
        <v>3237</v>
      </c>
      <c r="G3122" s="1" t="s">
        <v>10849</v>
      </c>
      <c r="H3122" t="s">
        <v>5366</v>
      </c>
      <c r="I3122" s="10" t="str">
        <f>IFERROR(LEFT(Table1[[#This Row],[ratingOld]],SEARCH("|", Table1[[#This Row],[ratingOld]])-2), AVERAGE(Table1[Ratings]))</f>
        <v>4.2</v>
      </c>
      <c r="J3122" s="1" t="str">
        <f>IF(Table1[[#This Row],[numBuyers]]&lt;&gt;"None",LEFT(Table1[[#This Row],[numBuyers]],SEARCH(" ",Table1[[#This Row],[numBuyers]])-1), "None")</f>
        <v>698</v>
      </c>
      <c r="K3122" s="1">
        <f>IFERROR(LEFT(Table1[[#This Row],[Column1]],SEARCH("k", Table1[[#This Row],[Column1]])-1), 0)</f>
        <v>0</v>
      </c>
      <c r="L3122" s="16" t="str">
        <f>IF(Table1[[#This Row],[Column2]]=0, Table1[[#This Row],[Column1]], Table1[[#This Row],[Column2]]*1000)</f>
        <v>698</v>
      </c>
      <c r="M3122" s="14" t="str">
        <f>IFERROR(MID(Table1[[#This Row],[price]],SEARCH("¹",Table1[[#This Row],[price]])+1, 10), MID(Table1[[#This Row],[price]],SEARCH("Rs. ",Table1[[#This Row],[price]])+4, 10))</f>
        <v>1367</v>
      </c>
      <c r="N3122" s="6" t="str">
        <f>IF(ISNUMBER(SEARCH("Men", Table1[[#This Row],[name]])), "Men", "Women")</f>
        <v>Men</v>
      </c>
      <c r="O3122" s="6"/>
      <c r="P3122" s="6"/>
    </row>
    <row r="3123" spans="1:16" ht="19.8" customHeight="1" x14ac:dyDescent="0.3">
      <c r="A3123" t="s">
        <v>8180</v>
      </c>
      <c r="B3123" t="s">
        <v>10850</v>
      </c>
      <c r="C3123" t="s">
        <v>5285</v>
      </c>
      <c r="D3123" t="s">
        <v>300</v>
      </c>
      <c r="E3123" s="1" t="s">
        <v>10851</v>
      </c>
      <c r="F3123" t="s">
        <v>3237</v>
      </c>
      <c r="G3123" s="1" t="s">
        <v>10852</v>
      </c>
      <c r="H3123" t="s">
        <v>976</v>
      </c>
      <c r="I3123" s="10" t="str">
        <f>IFERROR(LEFT(Table1[[#This Row],[ratingOld]],SEARCH("|", Table1[[#This Row],[ratingOld]])-2), AVERAGE(Table1[Ratings]))</f>
        <v>4.4</v>
      </c>
      <c r="J3123" s="1" t="str">
        <f>IF(Table1[[#This Row],[numBuyers]]&lt;&gt;"None",LEFT(Table1[[#This Row],[numBuyers]],SEARCH(" ",Table1[[#This Row],[numBuyers]])-1), "None")</f>
        <v>385</v>
      </c>
      <c r="K3123" s="1">
        <f>IFERROR(LEFT(Table1[[#This Row],[Column1]],SEARCH("k", Table1[[#This Row],[Column1]])-1), 0)</f>
        <v>0</v>
      </c>
      <c r="L3123" s="16" t="str">
        <f>IF(Table1[[#This Row],[Column2]]=0, Table1[[#This Row],[Column1]], Table1[[#This Row],[Column2]]*1000)</f>
        <v>385</v>
      </c>
      <c r="M3123" s="14" t="str">
        <f>IFERROR(MID(Table1[[#This Row],[price]],SEARCH("¹",Table1[[#This Row],[price]])+1, 10), MID(Table1[[#This Row],[price]],SEARCH("Rs. ",Table1[[#This Row],[price]])+4, 10))</f>
        <v>721</v>
      </c>
      <c r="N3123" s="6" t="str">
        <f>IF(ISNUMBER(SEARCH("Men", Table1[[#This Row],[name]])), "Men", "Women")</f>
        <v>Men</v>
      </c>
      <c r="O3123" s="6"/>
      <c r="P3123" s="6"/>
    </row>
    <row r="3124" spans="1:16" ht="19.8" customHeight="1" x14ac:dyDescent="0.3">
      <c r="A3124" t="s">
        <v>8065</v>
      </c>
      <c r="B3124" t="s">
        <v>10853</v>
      </c>
      <c r="C3124" t="s">
        <v>9873</v>
      </c>
      <c r="D3124" t="s">
        <v>708</v>
      </c>
      <c r="E3124" s="1" t="s">
        <v>10854</v>
      </c>
      <c r="F3124" t="s">
        <v>3237</v>
      </c>
      <c r="G3124" s="1" t="s">
        <v>10855</v>
      </c>
      <c r="H3124" t="s">
        <v>5781</v>
      </c>
      <c r="I3124" s="10" t="str">
        <f>IFERROR(LEFT(Table1[[#This Row],[ratingOld]],SEARCH("|", Table1[[#This Row],[ratingOld]])-2), AVERAGE(Table1[Ratings]))</f>
        <v>4.2</v>
      </c>
      <c r="J3124" s="1" t="str">
        <f>IF(Table1[[#This Row],[numBuyers]]&lt;&gt;"None",LEFT(Table1[[#This Row],[numBuyers]],SEARCH(" ",Table1[[#This Row],[numBuyers]])-1), "None")</f>
        <v>160</v>
      </c>
      <c r="K3124" s="1">
        <f>IFERROR(LEFT(Table1[[#This Row],[Column1]],SEARCH("k", Table1[[#This Row],[Column1]])-1), 0)</f>
        <v>0</v>
      </c>
      <c r="L3124" s="16" t="str">
        <f>IF(Table1[[#This Row],[Column2]]=0, Table1[[#This Row],[Column1]], Table1[[#This Row],[Column2]]*1000)</f>
        <v>160</v>
      </c>
      <c r="M3124" s="14" t="str">
        <f>IFERROR(MID(Table1[[#This Row],[price]],SEARCH("¹",Table1[[#This Row],[price]])+1, 10), MID(Table1[[#This Row],[price]],SEARCH("Rs. ",Table1[[#This Row],[price]])+4, 10))</f>
        <v>376</v>
      </c>
      <c r="N3124" s="6" t="str">
        <f>IF(ISNUMBER(SEARCH("Men", Table1[[#This Row],[name]])), "Men", "Women")</f>
        <v>Men</v>
      </c>
      <c r="O3124" s="6"/>
      <c r="P3124" s="6"/>
    </row>
    <row r="3125" spans="1:16" ht="19.8" customHeight="1" x14ac:dyDescent="0.3">
      <c r="A3125" t="s">
        <v>8194</v>
      </c>
      <c r="B3125" t="s">
        <v>10856</v>
      </c>
      <c r="C3125" t="s">
        <v>7575</v>
      </c>
      <c r="D3125" t="s">
        <v>235</v>
      </c>
      <c r="E3125" s="1" t="s">
        <v>10857</v>
      </c>
      <c r="F3125" s="1" t="s">
        <v>10858</v>
      </c>
      <c r="G3125" s="1" t="s">
        <v>2657</v>
      </c>
      <c r="H3125" t="s">
        <v>1317</v>
      </c>
      <c r="I3125" s="10" t="str">
        <f>IFERROR(LEFT(Table1[[#This Row],[ratingOld]],SEARCH("|", Table1[[#This Row],[ratingOld]])-2), AVERAGE(Table1[Ratings]))</f>
        <v>4.1</v>
      </c>
      <c r="J3125" s="1" t="str">
        <f>IF(Table1[[#This Row],[numBuyers]]&lt;&gt;"None",LEFT(Table1[[#This Row],[numBuyers]],SEARCH(" ",Table1[[#This Row],[numBuyers]])-1), "None")</f>
        <v>1.7k</v>
      </c>
      <c r="K3125" s="1" t="str">
        <f>IFERROR(LEFT(Table1[[#This Row],[Column1]],SEARCH("k", Table1[[#This Row],[Column1]])-1), 0)</f>
        <v>1.7</v>
      </c>
      <c r="L3125" s="16">
        <f>IF(Table1[[#This Row],[Column2]]=0, Table1[[#This Row],[Column1]], Table1[[#This Row],[Column2]]*1000)</f>
        <v>1700</v>
      </c>
      <c r="M3125" s="14" t="str">
        <f>IFERROR(MID(Table1[[#This Row],[price]],SEARCH("¹",Table1[[#This Row],[price]])+1, 10), MID(Table1[[#This Row],[price]],SEARCH("Rs. ",Table1[[#This Row],[price]])+4, 10))</f>
        <v>1224</v>
      </c>
      <c r="N3125" s="6" t="str">
        <f>IF(ISNUMBER(SEARCH("Men", Table1[[#This Row],[name]])), "Men", "Women")</f>
        <v>Men</v>
      </c>
      <c r="O3125" s="6"/>
      <c r="P3125" s="6"/>
    </row>
    <row r="3126" spans="1:16" ht="19.8" customHeight="1" x14ac:dyDescent="0.3">
      <c r="A3126" t="s">
        <v>10859</v>
      </c>
      <c r="B3126" t="s">
        <v>10860</v>
      </c>
      <c r="C3126" t="s">
        <v>10861</v>
      </c>
      <c r="D3126" t="s">
        <v>21</v>
      </c>
      <c r="E3126" t="s">
        <v>26</v>
      </c>
      <c r="F3126" s="1" t="s">
        <v>10862</v>
      </c>
      <c r="G3126" s="1" t="s">
        <v>2879</v>
      </c>
      <c r="H3126" t="s">
        <v>440</v>
      </c>
      <c r="I3126" s="10" t="str">
        <f>IFERROR(LEFT(Table1[[#This Row],[ratingOld]],SEARCH("|", Table1[[#This Row],[ratingOld]])-2), AVERAGE(Table1[Ratings]))</f>
        <v>4.3</v>
      </c>
      <c r="J3126" s="1" t="str">
        <f>IF(Table1[[#This Row],[numBuyers]]&lt;&gt;"None",LEFT(Table1[[#This Row],[numBuyers]],SEARCH(" ",Table1[[#This Row],[numBuyers]])-1), "None")</f>
        <v>1.4k</v>
      </c>
      <c r="K3126" s="1" t="str">
        <f>IFERROR(LEFT(Table1[[#This Row],[Column1]],SEARCH("k", Table1[[#This Row],[Column1]])-1), 0)</f>
        <v>1.4</v>
      </c>
      <c r="L3126" s="16">
        <f>IF(Table1[[#This Row],[Column2]]=0, Table1[[#This Row],[Column1]], Table1[[#This Row],[Column2]]*1000)</f>
        <v>1400</v>
      </c>
      <c r="M3126" s="14" t="str">
        <f>IFERROR(MID(Table1[[#This Row],[price]],SEARCH("¹",Table1[[#This Row],[price]])+1, 10), MID(Table1[[#This Row],[price]],SEARCH("Rs. ",Table1[[#This Row],[price]])+4, 10))</f>
        <v>713</v>
      </c>
      <c r="N3126" s="6" t="str">
        <f>IF(ISNUMBER(SEARCH("Men", Table1[[#This Row],[name]])), "Men", "Women")</f>
        <v>Men</v>
      </c>
      <c r="O3126" s="6"/>
      <c r="P3126" s="6"/>
    </row>
    <row r="3127" spans="1:16" ht="19.8" customHeight="1" x14ac:dyDescent="0.3">
      <c r="A3127" t="s">
        <v>320</v>
      </c>
      <c r="B3127" t="s">
        <v>10863</v>
      </c>
      <c r="C3127" t="s">
        <v>4992</v>
      </c>
      <c r="D3127" t="s">
        <v>74</v>
      </c>
      <c r="E3127" t="s">
        <v>10864</v>
      </c>
      <c r="F3127" t="s">
        <v>21</v>
      </c>
      <c r="G3127" s="1" t="s">
        <v>10865</v>
      </c>
      <c r="H3127" t="s">
        <v>1209</v>
      </c>
      <c r="I3127" s="10" t="str">
        <f>IFERROR(LEFT(Table1[[#This Row],[ratingOld]],SEARCH("|", Table1[[#This Row],[ratingOld]])-2), AVERAGE(Table1[Ratings]))</f>
        <v>4.7</v>
      </c>
      <c r="J3127" s="1" t="str">
        <f>IF(Table1[[#This Row],[numBuyers]]&lt;&gt;"None",LEFT(Table1[[#This Row],[numBuyers]],SEARCH(" ",Table1[[#This Row],[numBuyers]])-1), "None")</f>
        <v>3.6k</v>
      </c>
      <c r="K3127" s="1" t="str">
        <f>IFERROR(LEFT(Table1[[#This Row],[Column1]],SEARCH("k", Table1[[#This Row],[Column1]])-1), 0)</f>
        <v>3.6</v>
      </c>
      <c r="L3127" s="16">
        <f>IF(Table1[[#This Row],[Column2]]=0, Table1[[#This Row],[Column1]], Table1[[#This Row],[Column2]]*1000)</f>
        <v>3600</v>
      </c>
      <c r="M3127" s="14" t="str">
        <f>IFERROR(MID(Table1[[#This Row],[price]],SEARCH("¹",Table1[[#This Row],[price]])+1, 10), MID(Table1[[#This Row],[price]],SEARCH("Rs. ",Table1[[#This Row],[price]])+4, 10))</f>
        <v>619</v>
      </c>
      <c r="N3127" s="6" t="str">
        <f>IF(ISNUMBER(SEARCH("Men", Table1[[#This Row],[name]])), "Men", "Women")</f>
        <v>Women</v>
      </c>
      <c r="O3127" s="6"/>
      <c r="P3127" s="6"/>
    </row>
    <row r="3128" spans="1:16" ht="19.8" customHeight="1" x14ac:dyDescent="0.3">
      <c r="A3128" t="s">
        <v>3201</v>
      </c>
      <c r="B3128" t="s">
        <v>7889</v>
      </c>
      <c r="C3128" t="s">
        <v>352</v>
      </c>
      <c r="D3128" t="s">
        <v>673</v>
      </c>
      <c r="E3128" s="1" t="s">
        <v>10866</v>
      </c>
      <c r="F3128" t="s">
        <v>3237</v>
      </c>
      <c r="G3128" s="1" t="s">
        <v>10867</v>
      </c>
      <c r="H3128" t="s">
        <v>10868</v>
      </c>
      <c r="I3128" s="10" t="str">
        <f>IFERROR(LEFT(Table1[[#This Row],[ratingOld]],SEARCH("|", Table1[[#This Row],[ratingOld]])-2), AVERAGE(Table1[Ratings]))</f>
        <v>4.1</v>
      </c>
      <c r="J3128" s="1" t="str">
        <f>IF(Table1[[#This Row],[numBuyers]]&lt;&gt;"None",LEFT(Table1[[#This Row],[numBuyers]],SEARCH(" ",Table1[[#This Row],[numBuyers]])-1), "None")</f>
        <v>880</v>
      </c>
      <c r="K3128" s="1">
        <f>IFERROR(LEFT(Table1[[#This Row],[Column1]],SEARCH("k", Table1[[#This Row],[Column1]])-1), 0)</f>
        <v>0</v>
      </c>
      <c r="L3128" s="16" t="str">
        <f>IF(Table1[[#This Row],[Column2]]=0, Table1[[#This Row],[Column1]], Table1[[#This Row],[Column2]]*1000)</f>
        <v>880</v>
      </c>
      <c r="M3128" s="14" t="str">
        <f>IFERROR(MID(Table1[[#This Row],[price]],SEARCH("¹",Table1[[#This Row],[price]])+1, 10), MID(Table1[[#This Row],[price]],SEARCH("Rs. ",Table1[[#This Row],[price]])+4, 10))</f>
        <v>395</v>
      </c>
      <c r="N3128" s="6" t="str">
        <f>IF(ISNUMBER(SEARCH("Men", Table1[[#This Row],[name]])), "Men", "Women")</f>
        <v>Men</v>
      </c>
      <c r="O3128" s="6"/>
      <c r="P3128" s="6"/>
    </row>
    <row r="3129" spans="1:16" ht="19.8" customHeight="1" x14ac:dyDescent="0.3">
      <c r="A3129" t="s">
        <v>7922</v>
      </c>
      <c r="B3129" t="s">
        <v>10869</v>
      </c>
      <c r="C3129" t="s">
        <v>10870</v>
      </c>
      <c r="D3129" t="s">
        <v>1705</v>
      </c>
      <c r="E3129" s="1" t="s">
        <v>10871</v>
      </c>
      <c r="F3129" s="1" t="s">
        <v>10872</v>
      </c>
      <c r="G3129" s="1" t="s">
        <v>10873</v>
      </c>
      <c r="H3129" t="s">
        <v>9443</v>
      </c>
      <c r="I3129" s="10" t="str">
        <f>IFERROR(LEFT(Table1[[#This Row],[ratingOld]],SEARCH("|", Table1[[#This Row],[ratingOld]])-2), AVERAGE(Table1[Ratings]))</f>
        <v>4.5</v>
      </c>
      <c r="J3129" s="1" t="str">
        <f>IF(Table1[[#This Row],[numBuyers]]&lt;&gt;"None",LEFT(Table1[[#This Row],[numBuyers]],SEARCH(" ",Table1[[#This Row],[numBuyers]])-1), "None")</f>
        <v>497</v>
      </c>
      <c r="K3129" s="1">
        <f>IFERROR(LEFT(Table1[[#This Row],[Column1]],SEARCH("k", Table1[[#This Row],[Column1]])-1), 0)</f>
        <v>0</v>
      </c>
      <c r="L3129" s="16" t="str">
        <f>IF(Table1[[#This Row],[Column2]]=0, Table1[[#This Row],[Column1]], Table1[[#This Row],[Column2]]*1000)</f>
        <v>497</v>
      </c>
      <c r="M3129" s="14" t="str">
        <f>IFERROR(MID(Table1[[#This Row],[price]],SEARCH("¹",Table1[[#This Row],[price]])+1, 10), MID(Table1[[#This Row],[price]],SEARCH("Rs. ",Table1[[#This Row],[price]])+4, 10))</f>
        <v>2589</v>
      </c>
      <c r="N3129" s="6" t="str">
        <f>IF(ISNUMBER(SEARCH("Men", Table1[[#This Row],[name]])), "Men", "Women")</f>
        <v>Men</v>
      </c>
      <c r="O3129" s="6"/>
      <c r="P3129" s="6"/>
    </row>
    <row r="3130" spans="1:16" ht="19.8" customHeight="1" x14ac:dyDescent="0.3">
      <c r="A3130" t="s">
        <v>9575</v>
      </c>
      <c r="B3130" t="s">
        <v>10874</v>
      </c>
      <c r="C3130" t="s">
        <v>5703</v>
      </c>
      <c r="D3130" t="s">
        <v>106</v>
      </c>
      <c r="E3130" s="1" t="s">
        <v>10875</v>
      </c>
      <c r="F3130" s="1" t="s">
        <v>10482</v>
      </c>
      <c r="G3130" s="1" t="s">
        <v>10876</v>
      </c>
      <c r="H3130" t="s">
        <v>2460</v>
      </c>
      <c r="I3130" s="10" t="str">
        <f>IFERROR(LEFT(Table1[[#This Row],[ratingOld]],SEARCH("|", Table1[[#This Row],[ratingOld]])-2), AVERAGE(Table1[Ratings]))</f>
        <v>3.9</v>
      </c>
      <c r="J3130" s="1" t="str">
        <f>IF(Table1[[#This Row],[numBuyers]]&lt;&gt;"None",LEFT(Table1[[#This Row],[numBuyers]],SEARCH(" ",Table1[[#This Row],[numBuyers]])-1), "None")</f>
        <v>239</v>
      </c>
      <c r="K3130" s="1">
        <f>IFERROR(LEFT(Table1[[#This Row],[Column1]],SEARCH("k", Table1[[#This Row],[Column1]])-1), 0)</f>
        <v>0</v>
      </c>
      <c r="L3130" s="16" t="str">
        <f>IF(Table1[[#This Row],[Column2]]=0, Table1[[#This Row],[Column1]], Table1[[#This Row],[Column2]]*1000)</f>
        <v>239</v>
      </c>
      <c r="M3130" s="14" t="str">
        <f>IFERROR(MID(Table1[[#This Row],[price]],SEARCH("¹",Table1[[#This Row],[price]])+1, 10), MID(Table1[[#This Row],[price]],SEARCH("Rs. ",Table1[[#This Row],[price]])+4, 10))</f>
        <v>1495</v>
      </c>
      <c r="N3130" s="6" t="str">
        <f>IF(ISNUMBER(SEARCH("Men", Table1[[#This Row],[name]])), "Men", "Women")</f>
        <v>Men</v>
      </c>
      <c r="O3130" s="6"/>
      <c r="P3130" s="6"/>
    </row>
    <row r="3131" spans="1:16" ht="19.8" customHeight="1" x14ac:dyDescent="0.3">
      <c r="A3131" t="s">
        <v>488</v>
      </c>
      <c r="B3131" t="s">
        <v>3133</v>
      </c>
      <c r="C3131" t="s">
        <v>177</v>
      </c>
      <c r="D3131" t="s">
        <v>3134</v>
      </c>
      <c r="E3131" s="1" t="s">
        <v>3135</v>
      </c>
      <c r="F3131" t="s">
        <v>3136</v>
      </c>
      <c r="G3131" s="1" t="s">
        <v>3137</v>
      </c>
      <c r="H3131" t="s">
        <v>349</v>
      </c>
      <c r="I3131" s="10" t="str">
        <f>IFERROR(LEFT(Table1[[#This Row],[ratingOld]],SEARCH("|", Table1[[#This Row],[ratingOld]])-2), AVERAGE(Table1[Ratings]))</f>
        <v>4.2</v>
      </c>
      <c r="J3131" s="1" t="str">
        <f>IF(Table1[[#This Row],[numBuyers]]&lt;&gt;"None",LEFT(Table1[[#This Row],[numBuyers]],SEARCH(" ",Table1[[#This Row],[numBuyers]])-1), "None")</f>
        <v>2.4k</v>
      </c>
      <c r="K3131" s="1" t="str">
        <f>IFERROR(LEFT(Table1[[#This Row],[Column1]],SEARCH("k", Table1[[#This Row],[Column1]])-1), 0)</f>
        <v>2.4</v>
      </c>
      <c r="L3131" s="16">
        <f>IF(Table1[[#This Row],[Column2]]=0, Table1[[#This Row],[Column1]], Table1[[#This Row],[Column2]]*1000)</f>
        <v>2400</v>
      </c>
      <c r="M3131" s="14" t="str">
        <f>IFERROR(MID(Table1[[#This Row],[price]],SEARCH("¹",Table1[[#This Row],[price]])+1, 10), MID(Table1[[#This Row],[price]],SEARCH("Rs. ",Table1[[#This Row],[price]])+4, 10))</f>
        <v>2399</v>
      </c>
      <c r="N3131" s="6" t="str">
        <f>IF(ISNUMBER(SEARCH("Men", Table1[[#This Row],[name]])), "Men", "Women")</f>
        <v>Women</v>
      </c>
      <c r="O3131" s="6"/>
      <c r="P3131" s="6"/>
    </row>
    <row r="3132" spans="1:16" ht="19.8" customHeight="1" x14ac:dyDescent="0.3">
      <c r="A3132" t="s">
        <v>1115</v>
      </c>
      <c r="B3132" t="s">
        <v>3219</v>
      </c>
      <c r="C3132" t="s">
        <v>429</v>
      </c>
      <c r="D3132" t="s">
        <v>106</v>
      </c>
      <c r="E3132" s="1" t="s">
        <v>3220</v>
      </c>
      <c r="F3132" s="1" t="s">
        <v>1118</v>
      </c>
      <c r="G3132" s="1" t="s">
        <v>3221</v>
      </c>
      <c r="H3132" t="s">
        <v>3222</v>
      </c>
      <c r="I3132" s="10" t="str">
        <f>IFERROR(LEFT(Table1[[#This Row],[ratingOld]],SEARCH("|", Table1[[#This Row],[ratingOld]])-2), AVERAGE(Table1[Ratings]))</f>
        <v>4.3</v>
      </c>
      <c r="J3132" s="1" t="str">
        <f>IF(Table1[[#This Row],[numBuyers]]&lt;&gt;"None",LEFT(Table1[[#This Row],[numBuyers]],SEARCH(" ",Table1[[#This Row],[numBuyers]])-1), "None")</f>
        <v>474</v>
      </c>
      <c r="K3132" s="1">
        <f>IFERROR(LEFT(Table1[[#This Row],[Column1]],SEARCH("k", Table1[[#This Row],[Column1]])-1), 0)</f>
        <v>0</v>
      </c>
      <c r="L3132" s="16" t="str">
        <f>IF(Table1[[#This Row],[Column2]]=0, Table1[[#This Row],[Column1]], Table1[[#This Row],[Column2]]*1000)</f>
        <v>474</v>
      </c>
      <c r="M3132" s="14" t="str">
        <f>IFERROR(MID(Table1[[#This Row],[price]],SEARCH("¹",Table1[[#This Row],[price]])+1, 10), MID(Table1[[#This Row],[price]],SEARCH("Rs. ",Table1[[#This Row],[price]])+4, 10))</f>
        <v>649</v>
      </c>
      <c r="N3132" s="6" t="str">
        <f>IF(ISNUMBER(SEARCH("Men", Table1[[#This Row],[name]])), "Men", "Women")</f>
        <v>Women</v>
      </c>
      <c r="O3132" s="6"/>
      <c r="P3132" s="6"/>
    </row>
    <row r="3133" spans="1:16" ht="19.8" customHeight="1" x14ac:dyDescent="0.3">
      <c r="A3133" t="s">
        <v>148</v>
      </c>
      <c r="B3133" t="s">
        <v>8325</v>
      </c>
      <c r="C3133" t="s">
        <v>1109</v>
      </c>
      <c r="D3133" t="s">
        <v>21</v>
      </c>
      <c r="E3133" t="s">
        <v>8326</v>
      </c>
      <c r="F3133" t="s">
        <v>10877</v>
      </c>
      <c r="G3133" s="1" t="s">
        <v>10878</v>
      </c>
      <c r="H3133" t="s">
        <v>9474</v>
      </c>
      <c r="I3133" s="10" t="str">
        <f>IFERROR(LEFT(Table1[[#This Row],[ratingOld]],SEARCH("|", Table1[[#This Row],[ratingOld]])-2), AVERAGE(Table1[Ratings]))</f>
        <v>4.3</v>
      </c>
      <c r="J3133" s="1" t="str">
        <f>IF(Table1[[#This Row],[numBuyers]]&lt;&gt;"None",LEFT(Table1[[#This Row],[numBuyers]],SEARCH(" ",Table1[[#This Row],[numBuyers]])-1), "None")</f>
        <v>701</v>
      </c>
      <c r="K3133" s="1">
        <f>IFERROR(LEFT(Table1[[#This Row],[Column1]],SEARCH("k", Table1[[#This Row],[Column1]])-1), 0)</f>
        <v>0</v>
      </c>
      <c r="L3133" s="16" t="str">
        <f>IF(Table1[[#This Row],[Column2]]=0, Table1[[#This Row],[Column1]], Table1[[#This Row],[Column2]]*1000)</f>
        <v>701</v>
      </c>
      <c r="M3133" s="14" t="str">
        <f>IFERROR(MID(Table1[[#This Row],[price]],SEARCH("¹",Table1[[#This Row],[price]])+1, 10), MID(Table1[[#This Row],[price]],SEARCH("Rs. ",Table1[[#This Row],[price]])+4, 10))</f>
        <v>1499</v>
      </c>
      <c r="N3133" s="6" t="str">
        <f>IF(ISNUMBER(SEARCH("Men", Table1[[#This Row],[name]])), "Men", "Women")</f>
        <v>Men</v>
      </c>
      <c r="O3133" s="6"/>
      <c r="P3133" s="6"/>
    </row>
    <row r="3134" spans="1:16" ht="19.8" hidden="1" customHeight="1" x14ac:dyDescent="0.3">
      <c r="A3134" t="s">
        <v>3223</v>
      </c>
      <c r="B3134" t="s">
        <v>3224</v>
      </c>
      <c r="C3134" t="s">
        <v>2817</v>
      </c>
      <c r="D3134" t="s">
        <v>3225</v>
      </c>
      <c r="E3134" s="1" t="s">
        <v>3226</v>
      </c>
      <c r="F3134" s="1" t="s">
        <v>3227</v>
      </c>
      <c r="G3134" t="s">
        <v>21</v>
      </c>
      <c r="H3134" t="s">
        <v>21</v>
      </c>
      <c r="I3134" s="1" t="str">
        <f ca="1">IFERROR(LEFT(Table1[[#This Row],[ratingOld]],SEARCH("|", Table1[[#This Row],[ratingOld]])-2), AVERAGE(Table1[Ratings]))</f>
        <v>4.4</v>
      </c>
      <c r="J3134" s="1" t="str">
        <f>IF(Table1[[#This Row],[numBuyers]]&lt;&gt;"None",LEFT(Table1[[#This Row],[numBuyers]],SEARCH(" ",Table1[[#This Row],[numBuyers]])-1), "None")</f>
        <v>None</v>
      </c>
      <c r="K3134" s="1">
        <f>IFERROR(LEFT(Table1[[#This Row],[Column1]],SEARCH("k", Table1[[#This Row],[Column1]])-1), 0)</f>
        <v>0</v>
      </c>
      <c r="L3134" s="6" t="str">
        <f>IF(Table1[[#This Row],[Column2]]=0, Table1[[#This Row],[Column1]], Table1[[#This Row],[Column2]]*1000)</f>
        <v>None</v>
      </c>
      <c r="M3134" s="6" t="str">
        <f>IFERROR(MID(Table1[[#This Row],[price]],SEARCH("¹",Table1[[#This Row],[price]])+1, 10), MID(Table1[[#This Row],[price]],SEARCH("Rs. ",Table1[[#This Row],[price]])+4, 10))</f>
        <v>3199</v>
      </c>
      <c r="N3134" s="6" t="str">
        <f>IF(ISNUMBER(SEARCH("Men", Table1[[#This Row],[name]])), "Men", "Women")</f>
        <v>Women</v>
      </c>
      <c r="O3134" s="6" t="str">
        <f>TRIM(RIGHT(SUBSTITUTE(Table1[[#This Row],[name]], " ", REPT(" ", 100)), 100))</f>
        <v>Suitcase</v>
      </c>
      <c r="P313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135" spans="1:16" ht="19.8" customHeight="1" x14ac:dyDescent="0.3">
      <c r="A3135" t="s">
        <v>8321</v>
      </c>
      <c r="B3135" t="s">
        <v>10879</v>
      </c>
      <c r="C3135" t="s">
        <v>10880</v>
      </c>
      <c r="D3135" t="s">
        <v>459</v>
      </c>
      <c r="E3135" s="1" t="s">
        <v>10881</v>
      </c>
      <c r="F3135" t="s">
        <v>9651</v>
      </c>
      <c r="G3135" s="1" t="s">
        <v>6300</v>
      </c>
      <c r="H3135" t="s">
        <v>440</v>
      </c>
      <c r="I3135" s="10" t="str">
        <f>IFERROR(LEFT(Table1[[#This Row],[ratingOld]],SEARCH("|", Table1[[#This Row],[ratingOld]])-2), AVERAGE(Table1[Ratings]))</f>
        <v>3.9</v>
      </c>
      <c r="J3135" s="1" t="str">
        <f>IF(Table1[[#This Row],[numBuyers]]&lt;&gt;"None",LEFT(Table1[[#This Row],[numBuyers]],SEARCH(" ",Table1[[#This Row],[numBuyers]])-1), "None")</f>
        <v>1.4k</v>
      </c>
      <c r="K3135" s="1" t="str">
        <f>IFERROR(LEFT(Table1[[#This Row],[Column1]],SEARCH("k", Table1[[#This Row],[Column1]])-1), 0)</f>
        <v>1.4</v>
      </c>
      <c r="L3135" s="16">
        <f>IF(Table1[[#This Row],[Column2]]=0, Table1[[#This Row],[Column1]], Table1[[#This Row],[Column2]]*1000)</f>
        <v>1400</v>
      </c>
      <c r="M3135" s="14" t="str">
        <f>IFERROR(MID(Table1[[#This Row],[price]],SEARCH("¹",Table1[[#This Row],[price]])+1, 10), MID(Table1[[#This Row],[price]],SEARCH("Rs. ",Table1[[#This Row],[price]])+4, 10))</f>
        <v>798</v>
      </c>
      <c r="N3135" s="6" t="str">
        <f>IF(ISNUMBER(SEARCH("Men", Table1[[#This Row],[name]])), "Men", "Women")</f>
        <v>Women</v>
      </c>
      <c r="O3135" s="6"/>
      <c r="P3135" s="6"/>
    </row>
    <row r="3136" spans="1:16" ht="19.8" hidden="1" customHeight="1" x14ac:dyDescent="0.3">
      <c r="A3136" t="s">
        <v>8987</v>
      </c>
      <c r="B3136" t="s">
        <v>10882</v>
      </c>
      <c r="C3136" t="s">
        <v>1817</v>
      </c>
      <c r="D3136" t="s">
        <v>10883</v>
      </c>
      <c r="E3136" s="1" t="s">
        <v>10884</v>
      </c>
      <c r="F3136" t="s">
        <v>3237</v>
      </c>
      <c r="G3136" t="s">
        <v>21</v>
      </c>
      <c r="H3136" t="s">
        <v>21</v>
      </c>
      <c r="I3136" s="1" t="str">
        <f ca="1">IFERROR(LEFT(Table1[[#This Row],[ratingOld]],SEARCH("|", Table1[[#This Row],[ratingOld]])-2), AVERAGE(Table1[Ratings]))</f>
        <v>4.4</v>
      </c>
      <c r="J3136" s="1" t="str">
        <f>IF(Table1[[#This Row],[numBuyers]]&lt;&gt;"None",LEFT(Table1[[#This Row],[numBuyers]],SEARCH(" ",Table1[[#This Row],[numBuyers]])-1), "None")</f>
        <v>None</v>
      </c>
      <c r="K3136" s="1">
        <f>IFERROR(LEFT(Table1[[#This Row],[Column1]],SEARCH("k", Table1[[#This Row],[Column1]])-1), 0)</f>
        <v>0</v>
      </c>
      <c r="L3136" s="6" t="str">
        <f>IF(Table1[[#This Row],[Column2]]=0, Table1[[#This Row],[Column1]], Table1[[#This Row],[Column2]]*1000)</f>
        <v>None</v>
      </c>
      <c r="M3136" s="6" t="str">
        <f>IFERROR(MID(Table1[[#This Row],[price]],SEARCH("¹",Table1[[#This Row],[price]])+1, 10), MID(Table1[[#This Row],[price]],SEARCH("Rs. ",Table1[[#This Row],[price]])+4, 10))</f>
        <v>749</v>
      </c>
      <c r="N3136" s="6" t="str">
        <f>IF(ISNUMBER(SEARCH("Men", Table1[[#This Row],[name]])), "Men", "Women")</f>
        <v>Women</v>
      </c>
      <c r="O3136" s="6" t="str">
        <f>TRIM(RIGHT(SUBSTITUTE(Table1[[#This Row],[name]], " ", REPT(" ", 100)), 100))</f>
        <v>Kurta</v>
      </c>
      <c r="P313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137" spans="1:16" ht="19.8" customHeight="1" x14ac:dyDescent="0.3">
      <c r="A3137" t="s">
        <v>35</v>
      </c>
      <c r="B3137" t="s">
        <v>2656</v>
      </c>
      <c r="C3137" t="s">
        <v>516</v>
      </c>
      <c r="D3137" t="s">
        <v>517</v>
      </c>
      <c r="E3137" t="s">
        <v>26</v>
      </c>
      <c r="F3137" s="1" t="s">
        <v>518</v>
      </c>
      <c r="G3137" s="1" t="s">
        <v>10885</v>
      </c>
      <c r="H3137" t="s">
        <v>8166</v>
      </c>
      <c r="I3137" s="10" t="str">
        <f>IFERROR(LEFT(Table1[[#This Row],[ratingOld]],SEARCH("|", Table1[[#This Row],[ratingOld]])-2), AVERAGE(Table1[Ratings]))</f>
        <v>4</v>
      </c>
      <c r="J3137" s="1" t="str">
        <f>IF(Table1[[#This Row],[numBuyers]]&lt;&gt;"None",LEFT(Table1[[#This Row],[numBuyers]],SEARCH(" ",Table1[[#This Row],[numBuyers]])-1), "None")</f>
        <v>663</v>
      </c>
      <c r="K3137" s="1">
        <f>IFERROR(LEFT(Table1[[#This Row],[Column1]],SEARCH("k", Table1[[#This Row],[Column1]])-1), 0)</f>
        <v>0</v>
      </c>
      <c r="L3137" s="16" t="str">
        <f>IF(Table1[[#This Row],[Column2]]=0, Table1[[#This Row],[Column1]], Table1[[#This Row],[Column2]]*1000)</f>
        <v>663</v>
      </c>
      <c r="M3137" s="14" t="str">
        <f>IFERROR(MID(Table1[[#This Row],[price]],SEARCH("¹",Table1[[#This Row],[price]])+1, 10), MID(Table1[[#This Row],[price]],SEARCH("Rs. ",Table1[[#This Row],[price]])+4, 10))</f>
        <v>2299</v>
      </c>
      <c r="N3137" s="6" t="str">
        <f>IF(ISNUMBER(SEARCH("Men", Table1[[#This Row],[name]])), "Men", "Women")</f>
        <v>Women</v>
      </c>
      <c r="O3137" s="6"/>
      <c r="P3137" s="6"/>
    </row>
    <row r="3138" spans="1:16" ht="19.8" customHeight="1" x14ac:dyDescent="0.3">
      <c r="A3138" t="s">
        <v>7927</v>
      </c>
      <c r="B3138" t="s">
        <v>10886</v>
      </c>
      <c r="C3138" t="s">
        <v>6397</v>
      </c>
      <c r="D3138" t="s">
        <v>1705</v>
      </c>
      <c r="E3138" t="s">
        <v>10887</v>
      </c>
      <c r="F3138" t="s">
        <v>10888</v>
      </c>
      <c r="G3138" s="1" t="s">
        <v>10889</v>
      </c>
      <c r="H3138" t="s">
        <v>10890</v>
      </c>
      <c r="I3138" s="10" t="str">
        <f>IFERROR(LEFT(Table1[[#This Row],[ratingOld]],SEARCH("|", Table1[[#This Row],[ratingOld]])-2), AVERAGE(Table1[Ratings]))</f>
        <v>4.2</v>
      </c>
      <c r="J3138" s="1" t="str">
        <f>IF(Table1[[#This Row],[numBuyers]]&lt;&gt;"None",LEFT(Table1[[#This Row],[numBuyers]],SEARCH(" ",Table1[[#This Row],[numBuyers]])-1), "None")</f>
        <v>15k</v>
      </c>
      <c r="K3138" s="1" t="str">
        <f>IFERROR(LEFT(Table1[[#This Row],[Column1]],SEARCH("k", Table1[[#This Row],[Column1]])-1), 0)</f>
        <v>15</v>
      </c>
      <c r="L3138" s="16">
        <f>IF(Table1[[#This Row],[Column2]]=0, Table1[[#This Row],[Column1]], Table1[[#This Row],[Column2]]*1000)</f>
        <v>15000</v>
      </c>
      <c r="M3138" s="14" t="str">
        <f>IFERROR(MID(Table1[[#This Row],[price]],SEARCH("¹",Table1[[#This Row],[price]])+1, 10), MID(Table1[[#This Row],[price]],SEARCH("Rs. ",Table1[[#This Row],[price]])+4, 10))</f>
        <v>591</v>
      </c>
      <c r="N3138" s="6" t="str">
        <f>IF(ISNUMBER(SEARCH("Men", Table1[[#This Row],[name]])), "Men", "Women")</f>
        <v>Men</v>
      </c>
      <c r="O3138" s="6"/>
      <c r="P3138" s="6"/>
    </row>
    <row r="3139" spans="1:16" ht="19.8" customHeight="1" x14ac:dyDescent="0.3">
      <c r="A3139" t="s">
        <v>240</v>
      </c>
      <c r="B3139" t="s">
        <v>10891</v>
      </c>
      <c r="C3139" t="s">
        <v>9881</v>
      </c>
      <c r="D3139" t="s">
        <v>2294</v>
      </c>
      <c r="E3139" s="1" t="s">
        <v>10892</v>
      </c>
      <c r="F3139" s="1" t="s">
        <v>10893</v>
      </c>
      <c r="G3139" s="1" t="s">
        <v>2531</v>
      </c>
      <c r="H3139" t="s">
        <v>46</v>
      </c>
      <c r="I3139" s="10" t="str">
        <f>IFERROR(LEFT(Table1[[#This Row],[ratingOld]],SEARCH("|", Table1[[#This Row],[ratingOld]])-2), AVERAGE(Table1[Ratings]))</f>
        <v>4.1</v>
      </c>
      <c r="J3139" s="1" t="str">
        <f>IF(Table1[[#This Row],[numBuyers]]&lt;&gt;"None",LEFT(Table1[[#This Row],[numBuyers]],SEARCH(" ",Table1[[#This Row],[numBuyers]])-1), "None")</f>
        <v>3.7k</v>
      </c>
      <c r="K3139" s="1" t="str">
        <f>IFERROR(LEFT(Table1[[#This Row],[Column1]],SEARCH("k", Table1[[#This Row],[Column1]])-1), 0)</f>
        <v>3.7</v>
      </c>
      <c r="L3139" s="16">
        <f>IF(Table1[[#This Row],[Column2]]=0, Table1[[#This Row],[Column1]], Table1[[#This Row],[Column2]]*1000)</f>
        <v>3700</v>
      </c>
      <c r="M3139" s="14" t="str">
        <f>IFERROR(MID(Table1[[#This Row],[price]],SEARCH("¹",Table1[[#This Row],[price]])+1, 10), MID(Table1[[#This Row],[price]],SEARCH("Rs. ",Table1[[#This Row],[price]])+4, 10))</f>
        <v>919</v>
      </c>
      <c r="N3139" s="6" t="str">
        <f>IF(ISNUMBER(SEARCH("Men", Table1[[#This Row],[name]])), "Men", "Women")</f>
        <v>Men</v>
      </c>
      <c r="O3139" s="6"/>
      <c r="P3139" s="6"/>
    </row>
    <row r="3140" spans="1:16" ht="19.8" customHeight="1" x14ac:dyDescent="0.3">
      <c r="A3140" t="s">
        <v>7809</v>
      </c>
      <c r="B3140" t="s">
        <v>10894</v>
      </c>
      <c r="C3140" t="s">
        <v>3489</v>
      </c>
      <c r="D3140" t="s">
        <v>2294</v>
      </c>
      <c r="E3140" s="1" t="s">
        <v>10895</v>
      </c>
      <c r="F3140" t="s">
        <v>3237</v>
      </c>
      <c r="G3140" s="1" t="s">
        <v>4194</v>
      </c>
      <c r="H3140" t="s">
        <v>662</v>
      </c>
      <c r="I3140" s="10" t="str">
        <f>IFERROR(LEFT(Table1[[#This Row],[ratingOld]],SEARCH("|", Table1[[#This Row],[ratingOld]])-2), AVERAGE(Table1[Ratings]))</f>
        <v>4.3</v>
      </c>
      <c r="J3140" s="1" t="str">
        <f>IF(Table1[[#This Row],[numBuyers]]&lt;&gt;"None",LEFT(Table1[[#This Row],[numBuyers]],SEARCH(" ",Table1[[#This Row],[numBuyers]])-1), "None")</f>
        <v>1.1k</v>
      </c>
      <c r="K3140" s="1" t="str">
        <f>IFERROR(LEFT(Table1[[#This Row],[Column1]],SEARCH("k", Table1[[#This Row],[Column1]])-1), 0)</f>
        <v>1.1</v>
      </c>
      <c r="L3140" s="16">
        <f>IF(Table1[[#This Row],[Column2]]=0, Table1[[#This Row],[Column1]], Table1[[#This Row],[Column2]]*1000)</f>
        <v>1100</v>
      </c>
      <c r="M3140" s="14" t="str">
        <f>IFERROR(MID(Table1[[#This Row],[price]],SEARCH("¹",Table1[[#This Row],[price]])+1, 10), MID(Table1[[#This Row],[price]],SEARCH("Rs. ",Table1[[#This Row],[price]])+4, 10))</f>
        <v>1196</v>
      </c>
      <c r="N3140" s="6" t="str">
        <f>IF(ISNUMBER(SEARCH("Men", Table1[[#This Row],[name]])), "Men", "Women")</f>
        <v>Men</v>
      </c>
      <c r="O3140" s="6"/>
      <c r="P3140" s="6"/>
    </row>
    <row r="3141" spans="1:16" ht="19.8" customHeight="1" x14ac:dyDescent="0.3">
      <c r="A3141" t="s">
        <v>7872</v>
      </c>
      <c r="B3141" t="s">
        <v>10896</v>
      </c>
      <c r="C3141" t="s">
        <v>1991</v>
      </c>
      <c r="D3141" t="s">
        <v>708</v>
      </c>
      <c r="E3141" s="1" t="s">
        <v>10897</v>
      </c>
      <c r="F3141" t="s">
        <v>21</v>
      </c>
      <c r="G3141" s="1" t="s">
        <v>10898</v>
      </c>
      <c r="H3141" t="s">
        <v>10899</v>
      </c>
      <c r="I3141" s="10" t="str">
        <f>IFERROR(LEFT(Table1[[#This Row],[ratingOld]],SEARCH("|", Table1[[#This Row],[ratingOld]])-2), AVERAGE(Table1[Ratings]))</f>
        <v>4.3</v>
      </c>
      <c r="J3141" s="1" t="str">
        <f>IF(Table1[[#This Row],[numBuyers]]&lt;&gt;"None",LEFT(Table1[[#This Row],[numBuyers]],SEARCH(" ",Table1[[#This Row],[numBuyers]])-1), "None")</f>
        <v>26.8k</v>
      </c>
      <c r="K3141" s="1" t="str">
        <f>IFERROR(LEFT(Table1[[#This Row],[Column1]],SEARCH("k", Table1[[#This Row],[Column1]])-1), 0)</f>
        <v>26.8</v>
      </c>
      <c r="L3141" s="16">
        <f>IF(Table1[[#This Row],[Column2]]=0, Table1[[#This Row],[Column1]], Table1[[#This Row],[Column2]]*1000)</f>
        <v>26800</v>
      </c>
      <c r="M3141" s="14" t="str">
        <f>IFERROR(MID(Table1[[#This Row],[price]],SEARCH("¹",Table1[[#This Row],[price]])+1, 10), MID(Table1[[#This Row],[price]],SEARCH("Rs. ",Table1[[#This Row],[price]])+4, 10))</f>
        <v>869</v>
      </c>
      <c r="N3141" s="6" t="str">
        <f>IF(ISNUMBER(SEARCH("Men", Table1[[#This Row],[name]])), "Men", "Women")</f>
        <v>Women</v>
      </c>
      <c r="O3141" s="6"/>
      <c r="P3141" s="6"/>
    </row>
    <row r="3142" spans="1:16" ht="19.8" customHeight="1" x14ac:dyDescent="0.3">
      <c r="A3142" t="s">
        <v>8071</v>
      </c>
      <c r="B3142" t="s">
        <v>10900</v>
      </c>
      <c r="C3142" t="s">
        <v>926</v>
      </c>
      <c r="D3142" t="s">
        <v>235</v>
      </c>
      <c r="E3142" s="1" t="s">
        <v>10901</v>
      </c>
      <c r="F3142" t="s">
        <v>21</v>
      </c>
      <c r="G3142" s="1" t="s">
        <v>10902</v>
      </c>
      <c r="H3142" t="s">
        <v>5597</v>
      </c>
      <c r="I3142" s="10" t="str">
        <f>IFERROR(LEFT(Table1[[#This Row],[ratingOld]],SEARCH("|", Table1[[#This Row],[ratingOld]])-2), AVERAGE(Table1[Ratings]))</f>
        <v>4.5</v>
      </c>
      <c r="J3142" s="1" t="str">
        <f>IF(Table1[[#This Row],[numBuyers]]&lt;&gt;"None",LEFT(Table1[[#This Row],[numBuyers]],SEARCH(" ",Table1[[#This Row],[numBuyers]])-1), "None")</f>
        <v>554</v>
      </c>
      <c r="K3142" s="1">
        <f>IFERROR(LEFT(Table1[[#This Row],[Column1]],SEARCH("k", Table1[[#This Row],[Column1]])-1), 0)</f>
        <v>0</v>
      </c>
      <c r="L3142" s="16" t="str">
        <f>IF(Table1[[#This Row],[Column2]]=0, Table1[[#This Row],[Column1]], Table1[[#This Row],[Column2]]*1000)</f>
        <v>554</v>
      </c>
      <c r="M3142" s="14" t="str">
        <f>IFERROR(MID(Table1[[#This Row],[price]],SEARCH("¹",Table1[[#This Row],[price]])+1, 10), MID(Table1[[#This Row],[price]],SEARCH("Rs. ",Table1[[#This Row],[price]])+4, 10))</f>
        <v>699</v>
      </c>
      <c r="N3142" s="6" t="str">
        <f>IF(ISNUMBER(SEARCH("Men", Table1[[#This Row],[name]])), "Men", "Women")</f>
        <v>Men</v>
      </c>
      <c r="O3142" s="6"/>
      <c r="P3142" s="6"/>
    </row>
    <row r="3143" spans="1:16" ht="19.8" customHeight="1" x14ac:dyDescent="0.3">
      <c r="A3143" t="s">
        <v>3201</v>
      </c>
      <c r="B3143" t="s">
        <v>10903</v>
      </c>
      <c r="C3143" t="s">
        <v>234</v>
      </c>
      <c r="D3143" t="s">
        <v>235</v>
      </c>
      <c r="E3143" s="1" t="s">
        <v>10904</v>
      </c>
      <c r="F3143" t="s">
        <v>3237</v>
      </c>
      <c r="G3143" s="1" t="s">
        <v>10905</v>
      </c>
      <c r="H3143" t="s">
        <v>1074</v>
      </c>
      <c r="I3143" s="10" t="str">
        <f>IFERROR(LEFT(Table1[[#This Row],[ratingOld]],SEARCH("|", Table1[[#This Row],[ratingOld]])-2), AVERAGE(Table1[Ratings]))</f>
        <v>4.5</v>
      </c>
      <c r="J3143" s="1" t="str">
        <f>IF(Table1[[#This Row],[numBuyers]]&lt;&gt;"None",LEFT(Table1[[#This Row],[numBuyers]],SEARCH(" ",Table1[[#This Row],[numBuyers]])-1), "None")</f>
        <v>2.6k</v>
      </c>
      <c r="K3143" s="1" t="str">
        <f>IFERROR(LEFT(Table1[[#This Row],[Column1]],SEARCH("k", Table1[[#This Row],[Column1]])-1), 0)</f>
        <v>2.6</v>
      </c>
      <c r="L3143" s="16">
        <f>IF(Table1[[#This Row],[Column2]]=0, Table1[[#This Row],[Column1]], Table1[[#This Row],[Column2]]*1000)</f>
        <v>2600</v>
      </c>
      <c r="M3143" s="14" t="str">
        <f>IFERROR(MID(Table1[[#This Row],[price]],SEARCH("¹",Table1[[#This Row],[price]])+1, 10), MID(Table1[[#This Row],[price]],SEARCH("Rs. ",Table1[[#This Row],[price]])+4, 10))</f>
        <v>594</v>
      </c>
      <c r="N3143" s="6" t="str">
        <f>IF(ISNUMBER(SEARCH("Men", Table1[[#This Row],[name]])), "Men", "Women")</f>
        <v>Men</v>
      </c>
      <c r="O3143" s="6"/>
      <c r="P3143" s="6"/>
    </row>
    <row r="3144" spans="1:16" ht="19.8" customHeight="1" x14ac:dyDescent="0.3">
      <c r="A3144" t="s">
        <v>9422</v>
      </c>
      <c r="B3144" t="s">
        <v>10906</v>
      </c>
      <c r="C3144" t="s">
        <v>10907</v>
      </c>
      <c r="D3144" t="s">
        <v>106</v>
      </c>
      <c r="E3144" t="s">
        <v>10908</v>
      </c>
      <c r="F3144" t="s">
        <v>21</v>
      </c>
      <c r="G3144" s="1" t="s">
        <v>3883</v>
      </c>
      <c r="H3144" t="s">
        <v>662</v>
      </c>
      <c r="I3144" s="10" t="str">
        <f>IFERROR(LEFT(Table1[[#This Row],[ratingOld]],SEARCH("|", Table1[[#This Row],[ratingOld]])-2), AVERAGE(Table1[Ratings]))</f>
        <v>4.5</v>
      </c>
      <c r="J3144" s="1" t="str">
        <f>IF(Table1[[#This Row],[numBuyers]]&lt;&gt;"None",LEFT(Table1[[#This Row],[numBuyers]],SEARCH(" ",Table1[[#This Row],[numBuyers]])-1), "None")</f>
        <v>1.1k</v>
      </c>
      <c r="K3144" s="1" t="str">
        <f>IFERROR(LEFT(Table1[[#This Row],[Column1]],SEARCH("k", Table1[[#This Row],[Column1]])-1), 0)</f>
        <v>1.1</v>
      </c>
      <c r="L3144" s="16">
        <f>IF(Table1[[#This Row],[Column2]]=0, Table1[[#This Row],[Column1]], Table1[[#This Row],[Column2]]*1000)</f>
        <v>1100</v>
      </c>
      <c r="M3144" s="14" t="str">
        <f>IFERROR(MID(Table1[[#This Row],[price]],SEARCH("¹",Table1[[#This Row],[price]])+1, 10), MID(Table1[[#This Row],[price]],SEARCH("Rs. ",Table1[[#This Row],[price]])+4, 10))</f>
        <v>250</v>
      </c>
      <c r="N3144" s="6" t="str">
        <f>IF(ISNUMBER(SEARCH("Men", Table1[[#This Row],[name]])), "Men", "Women")</f>
        <v>Women</v>
      </c>
      <c r="O3144" s="6"/>
      <c r="P3144" s="6"/>
    </row>
    <row r="3145" spans="1:16" ht="19.8" customHeight="1" x14ac:dyDescent="0.3">
      <c r="A3145" t="s">
        <v>7809</v>
      </c>
      <c r="B3145" t="s">
        <v>10909</v>
      </c>
      <c r="C3145" t="s">
        <v>10910</v>
      </c>
      <c r="D3145" t="s">
        <v>235</v>
      </c>
      <c r="E3145" s="1" t="s">
        <v>10911</v>
      </c>
      <c r="F3145" t="s">
        <v>3237</v>
      </c>
      <c r="G3145" s="1" t="s">
        <v>552</v>
      </c>
      <c r="H3145" t="s">
        <v>78</v>
      </c>
      <c r="I3145" s="10" t="str">
        <f>IFERROR(LEFT(Table1[[#This Row],[ratingOld]],SEARCH("|", Table1[[#This Row],[ratingOld]])-2), AVERAGE(Table1[Ratings]))</f>
        <v>4.3</v>
      </c>
      <c r="J3145" s="1" t="str">
        <f>IF(Table1[[#This Row],[numBuyers]]&lt;&gt;"None",LEFT(Table1[[#This Row],[numBuyers]],SEARCH(" ",Table1[[#This Row],[numBuyers]])-1), "None")</f>
        <v>1.2k</v>
      </c>
      <c r="K3145" s="1" t="str">
        <f>IFERROR(LEFT(Table1[[#This Row],[Column1]],SEARCH("k", Table1[[#This Row],[Column1]])-1), 0)</f>
        <v>1.2</v>
      </c>
      <c r="L3145" s="16">
        <f>IF(Table1[[#This Row],[Column2]]=0, Table1[[#This Row],[Column1]], Table1[[#This Row],[Column2]]*1000)</f>
        <v>1200</v>
      </c>
      <c r="M3145" s="14" t="str">
        <f>IFERROR(MID(Table1[[#This Row],[price]],SEARCH("¹",Table1[[#This Row],[price]])+1, 10), MID(Table1[[#This Row],[price]],SEARCH("Rs. ",Table1[[#This Row],[price]])+4, 10))</f>
        <v>1010</v>
      </c>
      <c r="N3145" s="6" t="str">
        <f>IF(ISNUMBER(SEARCH("Men", Table1[[#This Row],[name]])), "Men", "Women")</f>
        <v>Men</v>
      </c>
      <c r="O3145" s="6"/>
      <c r="P3145" s="6"/>
    </row>
    <row r="3146" spans="1:16" ht="19.8" hidden="1" customHeight="1" x14ac:dyDescent="0.3">
      <c r="A3146" t="s">
        <v>9580</v>
      </c>
      <c r="B3146" t="s">
        <v>10912</v>
      </c>
      <c r="C3146" t="s">
        <v>10913</v>
      </c>
      <c r="D3146" t="s">
        <v>201</v>
      </c>
      <c r="E3146" s="1" t="s">
        <v>10914</v>
      </c>
      <c r="F3146" t="s">
        <v>3237</v>
      </c>
      <c r="G3146" t="s">
        <v>21</v>
      </c>
      <c r="H3146" t="s">
        <v>21</v>
      </c>
      <c r="I3146" s="1" t="str">
        <f ca="1">IFERROR(LEFT(Table1[[#This Row],[ratingOld]],SEARCH("|", Table1[[#This Row],[ratingOld]])-2), AVERAGE(Table1[Ratings]))</f>
        <v>4.4</v>
      </c>
      <c r="J3146" s="1" t="str">
        <f>IF(Table1[[#This Row],[numBuyers]]&lt;&gt;"None",LEFT(Table1[[#This Row],[numBuyers]],SEARCH(" ",Table1[[#This Row],[numBuyers]])-1), "None")</f>
        <v>None</v>
      </c>
      <c r="K3146" s="1">
        <f>IFERROR(LEFT(Table1[[#This Row],[Column1]],SEARCH("k", Table1[[#This Row],[Column1]])-1), 0)</f>
        <v>0</v>
      </c>
      <c r="L3146" s="6" t="str">
        <f>IF(Table1[[#This Row],[Column2]]=0, Table1[[#This Row],[Column1]], Table1[[#This Row],[Column2]]*1000)</f>
        <v>None</v>
      </c>
      <c r="M3146" s="6" t="str">
        <f>IFERROR(MID(Table1[[#This Row],[price]],SEARCH("¹",Table1[[#This Row],[price]])+1, 10), MID(Table1[[#This Row],[price]],SEARCH("Rs. ",Table1[[#This Row],[price]])+4, 10))</f>
        <v>3429</v>
      </c>
      <c r="N3146" s="6" t="str">
        <f>IF(ISNUMBER(SEARCH("Men", Table1[[#This Row],[name]])), "Men", "Women")</f>
        <v>Women</v>
      </c>
      <c r="O3146" s="6" t="str">
        <f>TRIM(RIGHT(SUBSTITUTE(Table1[[#This Row],[name]], " ", REPT(" ", 100)), 100))</f>
        <v>Dupatta</v>
      </c>
      <c r="P314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147" spans="1:16" ht="19.8" customHeight="1" x14ac:dyDescent="0.3">
      <c r="A3147" t="s">
        <v>7922</v>
      </c>
      <c r="B3147" t="s">
        <v>10915</v>
      </c>
      <c r="C3147" t="s">
        <v>7181</v>
      </c>
      <c r="D3147" t="s">
        <v>306</v>
      </c>
      <c r="E3147" s="1" t="s">
        <v>10916</v>
      </c>
      <c r="F3147" s="1" t="s">
        <v>8064</v>
      </c>
      <c r="G3147" s="1" t="s">
        <v>10917</v>
      </c>
      <c r="H3147" t="s">
        <v>5366</v>
      </c>
      <c r="I3147" s="10" t="str">
        <f>IFERROR(LEFT(Table1[[#This Row],[ratingOld]],SEARCH("|", Table1[[#This Row],[ratingOld]])-2), AVERAGE(Table1[Ratings]))</f>
        <v>4.4</v>
      </c>
      <c r="J3147" s="1" t="str">
        <f>IF(Table1[[#This Row],[numBuyers]]&lt;&gt;"None",LEFT(Table1[[#This Row],[numBuyers]],SEARCH(" ",Table1[[#This Row],[numBuyers]])-1), "None")</f>
        <v>698</v>
      </c>
      <c r="K3147" s="1">
        <f>IFERROR(LEFT(Table1[[#This Row],[Column1]],SEARCH("k", Table1[[#This Row],[Column1]])-1), 0)</f>
        <v>0</v>
      </c>
      <c r="L3147" s="16" t="str">
        <f>IF(Table1[[#This Row],[Column2]]=0, Table1[[#This Row],[Column1]], Table1[[#This Row],[Column2]]*1000)</f>
        <v>698</v>
      </c>
      <c r="M3147" s="14" t="str">
        <f>IFERROR(MID(Table1[[#This Row],[price]],SEARCH("¹",Table1[[#This Row],[price]])+1, 10), MID(Table1[[#This Row],[price]],SEARCH("Rs. ",Table1[[#This Row],[price]])+4, 10))</f>
        <v>2339</v>
      </c>
      <c r="N3147" s="6" t="str">
        <f>IF(ISNUMBER(SEARCH("Men", Table1[[#This Row],[name]])), "Men", "Women")</f>
        <v>Men</v>
      </c>
      <c r="O3147" s="6"/>
      <c r="P3147" s="6"/>
    </row>
    <row r="3148" spans="1:16" ht="19.8" customHeight="1" x14ac:dyDescent="0.3">
      <c r="A3148" t="s">
        <v>10918</v>
      </c>
      <c r="B3148" t="s">
        <v>10919</v>
      </c>
      <c r="C3148" t="s">
        <v>10920</v>
      </c>
      <c r="D3148" t="s">
        <v>1065</v>
      </c>
      <c r="E3148" s="1" t="s">
        <v>10921</v>
      </c>
      <c r="F3148" t="s">
        <v>3237</v>
      </c>
      <c r="G3148" s="1" t="s">
        <v>10922</v>
      </c>
      <c r="H3148" t="s">
        <v>1029</v>
      </c>
      <c r="I3148" s="10" t="str">
        <f>IFERROR(LEFT(Table1[[#This Row],[ratingOld]],SEARCH("|", Table1[[#This Row],[ratingOld]])-2), AVERAGE(Table1[Ratings]))</f>
        <v>4.5</v>
      </c>
      <c r="J3148" s="1" t="str">
        <f>IF(Table1[[#This Row],[numBuyers]]&lt;&gt;"None",LEFT(Table1[[#This Row],[numBuyers]],SEARCH(" ",Table1[[#This Row],[numBuyers]])-1), "None")</f>
        <v>327</v>
      </c>
      <c r="K3148" s="1">
        <f>IFERROR(LEFT(Table1[[#This Row],[Column1]],SEARCH("k", Table1[[#This Row],[Column1]])-1), 0)</f>
        <v>0</v>
      </c>
      <c r="L3148" s="16" t="str">
        <f>IF(Table1[[#This Row],[Column2]]=0, Table1[[#This Row],[Column1]], Table1[[#This Row],[Column2]]*1000)</f>
        <v>327</v>
      </c>
      <c r="M3148" s="14" t="str">
        <f>IFERROR(MID(Table1[[#This Row],[price]],SEARCH("¹",Table1[[#This Row],[price]])+1, 10), MID(Table1[[#This Row],[price]],SEARCH("Rs. ",Table1[[#This Row],[price]])+4, 10))</f>
        <v>1020</v>
      </c>
      <c r="N3148" s="6" t="str">
        <f>IF(ISNUMBER(SEARCH("Men", Table1[[#This Row],[name]])), "Men", "Women")</f>
        <v>Men</v>
      </c>
      <c r="O3148" s="6"/>
      <c r="P3148" s="6"/>
    </row>
    <row r="3149" spans="1:16" ht="19.8" hidden="1" customHeight="1" x14ac:dyDescent="0.3">
      <c r="A3149" t="s">
        <v>9379</v>
      </c>
      <c r="B3149" t="s">
        <v>8468</v>
      </c>
      <c r="C3149" t="s">
        <v>2802</v>
      </c>
      <c r="D3149" t="s">
        <v>21</v>
      </c>
      <c r="E3149" s="1" t="s">
        <v>10923</v>
      </c>
      <c r="F3149" s="1" t="s">
        <v>10924</v>
      </c>
      <c r="G3149" t="s">
        <v>21</v>
      </c>
      <c r="H3149" t="s">
        <v>21</v>
      </c>
      <c r="I3149" s="1" t="str">
        <f ca="1">IFERROR(LEFT(Table1[[#This Row],[ratingOld]],SEARCH("|", Table1[[#This Row],[ratingOld]])-2), AVERAGE(Table1[Ratings]))</f>
        <v>4.4</v>
      </c>
      <c r="J3149" s="1" t="str">
        <f>IF(Table1[[#This Row],[numBuyers]]&lt;&gt;"None",LEFT(Table1[[#This Row],[numBuyers]],SEARCH(" ",Table1[[#This Row],[numBuyers]])-1), "None")</f>
        <v>None</v>
      </c>
      <c r="K3149" s="1">
        <f>IFERROR(LEFT(Table1[[#This Row],[Column1]],SEARCH("k", Table1[[#This Row],[Column1]])-1), 0)</f>
        <v>0</v>
      </c>
      <c r="L3149" s="6" t="str">
        <f>IF(Table1[[#This Row],[Column2]]=0, Table1[[#This Row],[Column1]], Table1[[#This Row],[Column2]]*1000)</f>
        <v>None</v>
      </c>
      <c r="M3149" s="6" t="str">
        <f>IFERROR(MID(Table1[[#This Row],[price]],SEARCH("¹",Table1[[#This Row],[price]])+1, 10), MID(Table1[[#This Row],[price]],SEARCH("Rs. ",Table1[[#This Row],[price]])+4, 10))</f>
        <v>2199</v>
      </c>
      <c r="N3149" s="6" t="str">
        <f>IF(ISNUMBER(SEARCH("Men", Table1[[#This Row],[name]])), "Men", "Women")</f>
        <v>Women</v>
      </c>
      <c r="O3149" s="6" t="str">
        <f>TRIM(RIGHT(SUBSTITUTE(Table1[[#This Row],[name]], " ", REPT(" ", 100)), 100))</f>
        <v>Bag</v>
      </c>
      <c r="P314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150" spans="1:16" ht="19.8" customHeight="1" x14ac:dyDescent="0.3">
      <c r="A3150" t="s">
        <v>7922</v>
      </c>
      <c r="B3150" t="s">
        <v>10925</v>
      </c>
      <c r="C3150" t="s">
        <v>1276</v>
      </c>
      <c r="D3150" t="s">
        <v>2812</v>
      </c>
      <c r="E3150" s="1" t="s">
        <v>10926</v>
      </c>
      <c r="F3150" t="s">
        <v>21</v>
      </c>
      <c r="G3150" s="1" t="s">
        <v>10927</v>
      </c>
      <c r="H3150" t="s">
        <v>10928</v>
      </c>
      <c r="I3150" s="10" t="str">
        <f>IFERROR(LEFT(Table1[[#This Row],[ratingOld]],SEARCH("|", Table1[[#This Row],[ratingOld]])-2), AVERAGE(Table1[Ratings]))</f>
        <v>3.9</v>
      </c>
      <c r="J3150" s="1" t="str">
        <f>IF(Table1[[#This Row],[numBuyers]]&lt;&gt;"None",LEFT(Table1[[#This Row],[numBuyers]],SEARCH(" ",Table1[[#This Row],[numBuyers]])-1), "None")</f>
        <v>18.2k</v>
      </c>
      <c r="K3150" s="1" t="str">
        <f>IFERROR(LEFT(Table1[[#This Row],[Column1]],SEARCH("k", Table1[[#This Row],[Column1]])-1), 0)</f>
        <v>18.2</v>
      </c>
      <c r="L3150" s="16">
        <f>IF(Table1[[#This Row],[Column2]]=0, Table1[[#This Row],[Column1]], Table1[[#This Row],[Column2]]*1000)</f>
        <v>18200</v>
      </c>
      <c r="M3150" s="14" t="str">
        <f>IFERROR(MID(Table1[[#This Row],[price]],SEARCH("¹",Table1[[#This Row],[price]])+1, 10), MID(Table1[[#This Row],[price]],SEARCH("Rs. ",Table1[[#This Row],[price]])+4, 10))</f>
        <v>824</v>
      </c>
      <c r="N3150" s="6" t="str">
        <f>IF(ISNUMBER(SEARCH("Men", Table1[[#This Row],[name]])), "Men", "Women")</f>
        <v>Women</v>
      </c>
      <c r="O3150" s="6"/>
      <c r="P3150" s="6"/>
    </row>
    <row r="3151" spans="1:16" ht="19.8" customHeight="1" x14ac:dyDescent="0.3">
      <c r="A3151" t="s">
        <v>7809</v>
      </c>
      <c r="B3151" t="s">
        <v>10929</v>
      </c>
      <c r="C3151" t="s">
        <v>37</v>
      </c>
      <c r="D3151" t="s">
        <v>230</v>
      </c>
      <c r="E3151" s="1" t="s">
        <v>10930</v>
      </c>
      <c r="F3151" t="s">
        <v>3237</v>
      </c>
      <c r="G3151" s="1" t="s">
        <v>1689</v>
      </c>
      <c r="H3151" t="s">
        <v>1074</v>
      </c>
      <c r="I3151" s="10" t="str">
        <f>IFERROR(LEFT(Table1[[#This Row],[ratingOld]],SEARCH("|", Table1[[#This Row],[ratingOld]])-2), AVERAGE(Table1[Ratings]))</f>
        <v>4.3</v>
      </c>
      <c r="J3151" s="1" t="str">
        <f>IF(Table1[[#This Row],[numBuyers]]&lt;&gt;"None",LEFT(Table1[[#This Row],[numBuyers]],SEARCH(" ",Table1[[#This Row],[numBuyers]])-1), "None")</f>
        <v>2.6k</v>
      </c>
      <c r="K3151" s="1" t="str">
        <f>IFERROR(LEFT(Table1[[#This Row],[Column1]],SEARCH("k", Table1[[#This Row],[Column1]])-1), 0)</f>
        <v>2.6</v>
      </c>
      <c r="L3151" s="16">
        <f>IF(Table1[[#This Row],[Column2]]=0, Table1[[#This Row],[Column1]], Table1[[#This Row],[Column2]]*1000)</f>
        <v>2600</v>
      </c>
      <c r="M3151" s="14" t="str">
        <f>IFERROR(MID(Table1[[#This Row],[price]],SEARCH("¹",Table1[[#This Row],[price]])+1, 10), MID(Table1[[#This Row],[price]],SEARCH("Rs. ",Table1[[#This Row],[price]])+4, 10))</f>
        <v>999</v>
      </c>
      <c r="N3151" s="6" t="str">
        <f>IF(ISNUMBER(SEARCH("Men", Table1[[#This Row],[name]])), "Men", "Women")</f>
        <v>Men</v>
      </c>
      <c r="O3151" s="6"/>
      <c r="P3151" s="6"/>
    </row>
    <row r="3152" spans="1:16" ht="19.8" hidden="1" customHeight="1" x14ac:dyDescent="0.3">
      <c r="A3152" t="s">
        <v>9379</v>
      </c>
      <c r="B3152" t="s">
        <v>8468</v>
      </c>
      <c r="C3152" t="s">
        <v>2802</v>
      </c>
      <c r="D3152" t="s">
        <v>21</v>
      </c>
      <c r="E3152" s="1" t="s">
        <v>10923</v>
      </c>
      <c r="F3152" s="1" t="s">
        <v>10924</v>
      </c>
      <c r="G3152" t="s">
        <v>21</v>
      </c>
      <c r="H3152" t="s">
        <v>21</v>
      </c>
      <c r="I3152" s="1" t="str">
        <f ca="1">IFERROR(LEFT(Table1[[#This Row],[ratingOld]],SEARCH("|", Table1[[#This Row],[ratingOld]])-2), AVERAGE(Table1[Ratings]))</f>
        <v>4.4</v>
      </c>
      <c r="J3152" s="1" t="str">
        <f>IF(Table1[[#This Row],[numBuyers]]&lt;&gt;"None",LEFT(Table1[[#This Row],[numBuyers]],SEARCH(" ",Table1[[#This Row],[numBuyers]])-1), "None")</f>
        <v>None</v>
      </c>
      <c r="K3152" s="1">
        <f>IFERROR(LEFT(Table1[[#This Row],[Column1]],SEARCH("k", Table1[[#This Row],[Column1]])-1), 0)</f>
        <v>0</v>
      </c>
      <c r="L3152" s="6" t="str">
        <f>IF(Table1[[#This Row],[Column2]]=0, Table1[[#This Row],[Column1]], Table1[[#This Row],[Column2]]*1000)</f>
        <v>None</v>
      </c>
      <c r="M3152" s="6" t="str">
        <f>IFERROR(MID(Table1[[#This Row],[price]],SEARCH("¹",Table1[[#This Row],[price]])+1, 10), MID(Table1[[#This Row],[price]],SEARCH("Rs. ",Table1[[#This Row],[price]])+4, 10))</f>
        <v>2199</v>
      </c>
      <c r="N3152" s="6" t="str">
        <f>IF(ISNUMBER(SEARCH("Men", Table1[[#This Row],[name]])), "Men", "Women")</f>
        <v>Women</v>
      </c>
      <c r="O3152" s="6" t="str">
        <f>TRIM(RIGHT(SUBSTITUTE(Table1[[#This Row],[name]], " ", REPT(" ", 100)), 100))</f>
        <v>Bag</v>
      </c>
      <c r="P315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153" spans="1:16" ht="19.8" customHeight="1" x14ac:dyDescent="0.3">
      <c r="A3153" t="s">
        <v>7922</v>
      </c>
      <c r="B3153" t="s">
        <v>10925</v>
      </c>
      <c r="C3153" t="s">
        <v>1276</v>
      </c>
      <c r="D3153" t="s">
        <v>2812</v>
      </c>
      <c r="E3153" s="1" t="s">
        <v>10926</v>
      </c>
      <c r="F3153" t="s">
        <v>21</v>
      </c>
      <c r="G3153" s="1" t="s">
        <v>10927</v>
      </c>
      <c r="H3153" t="s">
        <v>10928</v>
      </c>
      <c r="I3153" s="10" t="str">
        <f>IFERROR(LEFT(Table1[[#This Row],[ratingOld]],SEARCH("|", Table1[[#This Row],[ratingOld]])-2), AVERAGE(Table1[Ratings]))</f>
        <v>3.9</v>
      </c>
      <c r="J3153" s="1" t="str">
        <f>IF(Table1[[#This Row],[numBuyers]]&lt;&gt;"None",LEFT(Table1[[#This Row],[numBuyers]],SEARCH(" ",Table1[[#This Row],[numBuyers]])-1), "None")</f>
        <v>18.2k</v>
      </c>
      <c r="K3153" s="1" t="str">
        <f>IFERROR(LEFT(Table1[[#This Row],[Column1]],SEARCH("k", Table1[[#This Row],[Column1]])-1), 0)</f>
        <v>18.2</v>
      </c>
      <c r="L3153" s="16">
        <f>IF(Table1[[#This Row],[Column2]]=0, Table1[[#This Row],[Column1]], Table1[[#This Row],[Column2]]*1000)</f>
        <v>18200</v>
      </c>
      <c r="M3153" s="14" t="str">
        <f>IFERROR(MID(Table1[[#This Row],[price]],SEARCH("¹",Table1[[#This Row],[price]])+1, 10), MID(Table1[[#This Row],[price]],SEARCH("Rs. ",Table1[[#This Row],[price]])+4, 10))</f>
        <v>824</v>
      </c>
      <c r="N3153" s="6" t="str">
        <f>IF(ISNUMBER(SEARCH("Men", Table1[[#This Row],[name]])), "Men", "Women")</f>
        <v>Women</v>
      </c>
      <c r="O3153" s="6"/>
      <c r="P3153" s="6"/>
    </row>
    <row r="3154" spans="1:16" ht="19.8" customHeight="1" x14ac:dyDescent="0.3">
      <c r="A3154" t="s">
        <v>7809</v>
      </c>
      <c r="B3154" t="s">
        <v>10929</v>
      </c>
      <c r="C3154" t="s">
        <v>37</v>
      </c>
      <c r="D3154" t="s">
        <v>230</v>
      </c>
      <c r="E3154" s="1" t="s">
        <v>10930</v>
      </c>
      <c r="F3154" t="s">
        <v>3237</v>
      </c>
      <c r="G3154" s="1" t="s">
        <v>1689</v>
      </c>
      <c r="H3154" t="s">
        <v>1074</v>
      </c>
      <c r="I3154" s="10" t="str">
        <f>IFERROR(LEFT(Table1[[#This Row],[ratingOld]],SEARCH("|", Table1[[#This Row],[ratingOld]])-2), AVERAGE(Table1[Ratings]))</f>
        <v>4.3</v>
      </c>
      <c r="J3154" s="1" t="str">
        <f>IF(Table1[[#This Row],[numBuyers]]&lt;&gt;"None",LEFT(Table1[[#This Row],[numBuyers]],SEARCH(" ",Table1[[#This Row],[numBuyers]])-1), "None")</f>
        <v>2.6k</v>
      </c>
      <c r="K3154" s="1" t="str">
        <f>IFERROR(LEFT(Table1[[#This Row],[Column1]],SEARCH("k", Table1[[#This Row],[Column1]])-1), 0)</f>
        <v>2.6</v>
      </c>
      <c r="L3154" s="16">
        <f>IF(Table1[[#This Row],[Column2]]=0, Table1[[#This Row],[Column1]], Table1[[#This Row],[Column2]]*1000)</f>
        <v>2600</v>
      </c>
      <c r="M3154" s="14" t="str">
        <f>IFERROR(MID(Table1[[#This Row],[price]],SEARCH("¹",Table1[[#This Row],[price]])+1, 10), MID(Table1[[#This Row],[price]],SEARCH("Rs. ",Table1[[#This Row],[price]])+4, 10))</f>
        <v>999</v>
      </c>
      <c r="N3154" s="6" t="str">
        <f>IF(ISNUMBER(SEARCH("Men", Table1[[#This Row],[name]])), "Men", "Women")</f>
        <v>Men</v>
      </c>
      <c r="O3154" s="6"/>
      <c r="P3154" s="6"/>
    </row>
    <row r="3155" spans="1:16" ht="19.8" customHeight="1" x14ac:dyDescent="0.3">
      <c r="A3155" t="s">
        <v>8696</v>
      </c>
      <c r="B3155" t="s">
        <v>10931</v>
      </c>
      <c r="C3155" t="s">
        <v>10932</v>
      </c>
      <c r="D3155" t="s">
        <v>21</v>
      </c>
      <c r="E3155" s="1" t="s">
        <v>10933</v>
      </c>
      <c r="F3155" t="s">
        <v>3237</v>
      </c>
      <c r="G3155" s="1" t="s">
        <v>10934</v>
      </c>
      <c r="H3155" t="s">
        <v>912</v>
      </c>
      <c r="I3155" s="10" t="str">
        <f>IFERROR(LEFT(Table1[[#This Row],[ratingOld]],SEARCH("|", Table1[[#This Row],[ratingOld]])-2), AVERAGE(Table1[Ratings]))</f>
        <v>1.8</v>
      </c>
      <c r="J3155" s="1" t="str">
        <f>IF(Table1[[#This Row],[numBuyers]]&lt;&gt;"None",LEFT(Table1[[#This Row],[numBuyers]],SEARCH(" ",Table1[[#This Row],[numBuyers]])-1), "None")</f>
        <v>4</v>
      </c>
      <c r="K3155" s="1">
        <f>IFERROR(LEFT(Table1[[#This Row],[Column1]],SEARCH("k", Table1[[#This Row],[Column1]])-1), 0)</f>
        <v>0</v>
      </c>
      <c r="L3155" s="16" t="str">
        <f>IF(Table1[[#This Row],[Column2]]=0, Table1[[#This Row],[Column1]], Table1[[#This Row],[Column2]]*1000)</f>
        <v>4</v>
      </c>
      <c r="M3155" s="14" t="str">
        <f>IFERROR(MID(Table1[[#This Row],[price]],SEARCH("¹",Table1[[#This Row],[price]])+1, 10), MID(Table1[[#This Row],[price]],SEARCH("Rs. ",Table1[[#This Row],[price]])+4, 10))</f>
        <v>624</v>
      </c>
      <c r="N3155" s="6" t="str">
        <f>IF(ISNUMBER(SEARCH("Men", Table1[[#This Row],[name]])), "Men", "Women")</f>
        <v>Women</v>
      </c>
      <c r="O3155" s="6"/>
      <c r="P3155" s="6"/>
    </row>
    <row r="3156" spans="1:16" ht="19.8" customHeight="1" x14ac:dyDescent="0.3">
      <c r="A3156" t="s">
        <v>8133</v>
      </c>
      <c r="B3156" t="s">
        <v>10935</v>
      </c>
      <c r="C3156" t="s">
        <v>1415</v>
      </c>
      <c r="D3156" t="s">
        <v>163</v>
      </c>
      <c r="E3156" t="s">
        <v>10936</v>
      </c>
      <c r="F3156" s="1" t="s">
        <v>10264</v>
      </c>
      <c r="G3156" s="1" t="s">
        <v>10937</v>
      </c>
      <c r="H3156" t="s">
        <v>10938</v>
      </c>
      <c r="I3156" s="10" t="str">
        <f>IFERROR(LEFT(Table1[[#This Row],[ratingOld]],SEARCH("|", Table1[[#This Row],[ratingOld]])-2), AVERAGE(Table1[Ratings]))</f>
        <v>4.3</v>
      </c>
      <c r="J3156" s="1" t="str">
        <f>IF(Table1[[#This Row],[numBuyers]]&lt;&gt;"None",LEFT(Table1[[#This Row],[numBuyers]],SEARCH(" ",Table1[[#This Row],[numBuyers]])-1), "None")</f>
        <v>409</v>
      </c>
      <c r="K3156" s="1">
        <f>IFERROR(LEFT(Table1[[#This Row],[Column1]],SEARCH("k", Table1[[#This Row],[Column1]])-1), 0)</f>
        <v>0</v>
      </c>
      <c r="L3156" s="16" t="str">
        <f>IF(Table1[[#This Row],[Column2]]=0, Table1[[#This Row],[Column1]], Table1[[#This Row],[Column2]]*1000)</f>
        <v>409</v>
      </c>
      <c r="M3156" s="14" t="str">
        <f>IFERROR(MID(Table1[[#This Row],[price]],SEARCH("¹",Table1[[#This Row],[price]])+1, 10), MID(Table1[[#This Row],[price]],SEARCH("Rs. ",Table1[[#This Row],[price]])+4, 10))</f>
        <v>644</v>
      </c>
      <c r="N3156" s="6" t="str">
        <f>IF(ISNUMBER(SEARCH("Men", Table1[[#This Row],[name]])), "Men", "Women")</f>
        <v>Men</v>
      </c>
      <c r="O3156" s="6"/>
      <c r="P3156" s="6"/>
    </row>
    <row r="3157" spans="1:16" ht="19.8" customHeight="1" x14ac:dyDescent="0.3">
      <c r="A3157" t="s">
        <v>1115</v>
      </c>
      <c r="B3157" t="s">
        <v>3278</v>
      </c>
      <c r="C3157" t="s">
        <v>3279</v>
      </c>
      <c r="D3157" t="s">
        <v>68</v>
      </c>
      <c r="E3157" s="1" t="s">
        <v>3280</v>
      </c>
      <c r="F3157" s="1" t="s">
        <v>3281</v>
      </c>
      <c r="G3157" s="1" t="s">
        <v>3282</v>
      </c>
      <c r="H3157" t="s">
        <v>110</v>
      </c>
      <c r="I3157" s="10" t="str">
        <f>IFERROR(LEFT(Table1[[#This Row],[ratingOld]],SEARCH("|", Table1[[#This Row],[ratingOld]])-2), AVERAGE(Table1[Ratings]))</f>
        <v>3.9</v>
      </c>
      <c r="J3157" s="1" t="str">
        <f>IF(Table1[[#This Row],[numBuyers]]&lt;&gt;"None",LEFT(Table1[[#This Row],[numBuyers]],SEARCH(" ",Table1[[#This Row],[numBuyers]])-1), "None")</f>
        <v>1.3k</v>
      </c>
      <c r="K3157" s="1" t="str">
        <f>IFERROR(LEFT(Table1[[#This Row],[Column1]],SEARCH("k", Table1[[#This Row],[Column1]])-1), 0)</f>
        <v>1.3</v>
      </c>
      <c r="L3157" s="16">
        <f>IF(Table1[[#This Row],[Column2]]=0, Table1[[#This Row],[Column1]], Table1[[#This Row],[Column2]]*1000)</f>
        <v>1300</v>
      </c>
      <c r="M3157" s="14" t="str">
        <f>IFERROR(MID(Table1[[#This Row],[price]],SEARCH("¹",Table1[[#This Row],[price]])+1, 10), MID(Table1[[#This Row],[price]],SEARCH("Rs. ",Table1[[#This Row],[price]])+4, 10))</f>
        <v>449</v>
      </c>
      <c r="N3157" s="6" t="str">
        <f>IF(ISNUMBER(SEARCH("Men", Table1[[#This Row],[name]])), "Men", "Women")</f>
        <v>Women</v>
      </c>
      <c r="O3157" s="6"/>
      <c r="P3157" s="6"/>
    </row>
    <row r="3158" spans="1:16" ht="19.8" hidden="1" customHeight="1" x14ac:dyDescent="0.3">
      <c r="A3158" t="s">
        <v>21</v>
      </c>
      <c r="B3158" t="s">
        <v>21</v>
      </c>
      <c r="C3158" t="s">
        <v>21</v>
      </c>
      <c r="D3158" t="s">
        <v>21</v>
      </c>
      <c r="E3158" t="s">
        <v>21</v>
      </c>
      <c r="F3158" t="s">
        <v>21</v>
      </c>
      <c r="G3158" t="s">
        <v>21</v>
      </c>
      <c r="H3158" t="s">
        <v>21</v>
      </c>
      <c r="I3158" s="1" t="str">
        <f ca="1">IFERROR(LEFT(Table1[[#This Row],[ratingOld]],SEARCH("|", Table1[[#This Row],[ratingOld]])-2), AVERAGE(Table1[Ratings]))</f>
        <v>4.4</v>
      </c>
      <c r="J3158" s="1" t="str">
        <f>IF(Table1[[#This Row],[numBuyers]]&lt;&gt;"None",LEFT(Table1[[#This Row],[numBuyers]],SEARCH(" ",Table1[[#This Row],[numBuyers]])-1), "None")</f>
        <v>None</v>
      </c>
      <c r="K3158" s="1">
        <f>IFERROR(LEFT(Table1[[#This Row],[Column1]],SEARCH("k", Table1[[#This Row],[Column1]])-1), 0)</f>
        <v>0</v>
      </c>
      <c r="L3158" s="6" t="str">
        <f>IF(Table1[[#This Row],[Column2]]=0, Table1[[#This Row],[Column1]], Table1[[#This Row],[Column2]]*1000)</f>
        <v>None</v>
      </c>
      <c r="M3158" s="6" t="e">
        <f>IFERROR(MID(Table1[[#This Row],[price]],SEARCH("¹",Table1[[#This Row],[price]])+1, 10), MID(Table1[[#This Row],[price]],SEARCH("Rs. ",Table1[[#This Row],[price]])+4, 10))</f>
        <v>#VALUE!</v>
      </c>
      <c r="N3158" s="6" t="str">
        <f>IF(ISNUMBER(SEARCH("Men", Table1[[#This Row],[name]])), "Men", "Women")</f>
        <v>Women</v>
      </c>
      <c r="O3158" s="6" t="str">
        <f>TRIM(RIGHT(SUBSTITUTE(Table1[[#This Row],[name]], " ", REPT(" ", 100)), 100))</f>
        <v>None</v>
      </c>
      <c r="P315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159" spans="1:16" ht="19.8" customHeight="1" x14ac:dyDescent="0.3">
      <c r="A3159" t="s">
        <v>7922</v>
      </c>
      <c r="B3159" t="s">
        <v>10939</v>
      </c>
      <c r="C3159" t="s">
        <v>796</v>
      </c>
      <c r="D3159" t="s">
        <v>1711</v>
      </c>
      <c r="E3159" s="1" t="s">
        <v>10940</v>
      </c>
      <c r="F3159" s="1" t="s">
        <v>10941</v>
      </c>
      <c r="G3159" s="1" t="s">
        <v>10942</v>
      </c>
      <c r="H3159" t="s">
        <v>3270</v>
      </c>
      <c r="I3159" s="10" t="str">
        <f>IFERROR(LEFT(Table1[[#This Row],[ratingOld]],SEARCH("|", Table1[[#This Row],[ratingOld]])-2), AVERAGE(Table1[Ratings]))</f>
        <v>4.1</v>
      </c>
      <c r="J3159" s="1" t="str">
        <f>IF(Table1[[#This Row],[numBuyers]]&lt;&gt;"None",LEFT(Table1[[#This Row],[numBuyers]],SEARCH(" ",Table1[[#This Row],[numBuyers]])-1), "None")</f>
        <v>389</v>
      </c>
      <c r="K3159" s="1">
        <f>IFERROR(LEFT(Table1[[#This Row],[Column1]],SEARCH("k", Table1[[#This Row],[Column1]])-1), 0)</f>
        <v>0</v>
      </c>
      <c r="L3159" s="16" t="str">
        <f>IF(Table1[[#This Row],[Column2]]=0, Table1[[#This Row],[Column1]], Table1[[#This Row],[Column2]]*1000)</f>
        <v>389</v>
      </c>
      <c r="M3159" s="14" t="str">
        <f>IFERROR(MID(Table1[[#This Row],[price]],SEARCH("¹",Table1[[#This Row],[price]])+1, 10), MID(Table1[[#This Row],[price]],SEARCH("Rs. ",Table1[[#This Row],[price]])+4, 10))</f>
        <v>1169</v>
      </c>
      <c r="N3159" s="6" t="str">
        <f>IF(ISNUMBER(SEARCH("Men", Table1[[#This Row],[name]])), "Men", "Women")</f>
        <v>Men</v>
      </c>
      <c r="O3159" s="6"/>
      <c r="P3159" s="6"/>
    </row>
    <row r="3160" spans="1:16" ht="19.8" customHeight="1" x14ac:dyDescent="0.3">
      <c r="A3160" t="s">
        <v>148</v>
      </c>
      <c r="B3160" t="s">
        <v>10943</v>
      </c>
      <c r="C3160" t="s">
        <v>877</v>
      </c>
      <c r="D3160" t="s">
        <v>201</v>
      </c>
      <c r="E3160" t="s">
        <v>10944</v>
      </c>
      <c r="F3160" t="s">
        <v>8827</v>
      </c>
      <c r="G3160" s="1" t="s">
        <v>6849</v>
      </c>
      <c r="H3160" t="s">
        <v>2604</v>
      </c>
      <c r="I3160" s="10" t="str">
        <f>IFERROR(LEFT(Table1[[#This Row],[ratingOld]],SEARCH("|", Table1[[#This Row],[ratingOld]])-2), AVERAGE(Table1[Ratings]))</f>
        <v>4.3</v>
      </c>
      <c r="J3160" s="1" t="str">
        <f>IF(Table1[[#This Row],[numBuyers]]&lt;&gt;"None",LEFT(Table1[[#This Row],[numBuyers]],SEARCH(" ",Table1[[#This Row],[numBuyers]])-1), "None")</f>
        <v>18</v>
      </c>
      <c r="K3160" s="1">
        <f>IFERROR(LEFT(Table1[[#This Row],[Column1]],SEARCH("k", Table1[[#This Row],[Column1]])-1), 0)</f>
        <v>0</v>
      </c>
      <c r="L3160" s="16" t="str">
        <f>IF(Table1[[#This Row],[Column2]]=0, Table1[[#This Row],[Column1]], Table1[[#This Row],[Column2]]*1000)</f>
        <v>18</v>
      </c>
      <c r="M3160" s="14" t="str">
        <f>IFERROR(MID(Table1[[#This Row],[price]],SEARCH("¹",Table1[[#This Row],[price]])+1, 10), MID(Table1[[#This Row],[price]],SEARCH("Rs. ",Table1[[#This Row],[price]])+4, 10))</f>
        <v>1049</v>
      </c>
      <c r="N3160" s="6" t="str">
        <f>IF(ISNUMBER(SEARCH("Men", Table1[[#This Row],[name]])), "Men", "Women")</f>
        <v>Women</v>
      </c>
      <c r="O3160" s="6"/>
      <c r="P3160" s="6"/>
    </row>
    <row r="3161" spans="1:16" ht="19.8" customHeight="1" x14ac:dyDescent="0.3">
      <c r="A3161" t="s">
        <v>3288</v>
      </c>
      <c r="B3161" t="s">
        <v>3289</v>
      </c>
      <c r="C3161" t="s">
        <v>3290</v>
      </c>
      <c r="D3161" t="s">
        <v>106</v>
      </c>
      <c r="E3161" s="1" t="s">
        <v>3291</v>
      </c>
      <c r="F3161" t="s">
        <v>3292</v>
      </c>
      <c r="G3161" s="1" t="s">
        <v>3293</v>
      </c>
      <c r="H3161" t="s">
        <v>1896</v>
      </c>
      <c r="I3161" s="10" t="str">
        <f>IFERROR(LEFT(Table1[[#This Row],[ratingOld]],SEARCH("|", Table1[[#This Row],[ratingOld]])-2), AVERAGE(Table1[Ratings]))</f>
        <v>4.4</v>
      </c>
      <c r="J3161" s="1" t="str">
        <f>IF(Table1[[#This Row],[numBuyers]]&lt;&gt;"None",LEFT(Table1[[#This Row],[numBuyers]],SEARCH(" ",Table1[[#This Row],[numBuyers]])-1), "None")</f>
        <v>3.5k</v>
      </c>
      <c r="K3161" s="1" t="str">
        <f>IFERROR(LEFT(Table1[[#This Row],[Column1]],SEARCH("k", Table1[[#This Row],[Column1]])-1), 0)</f>
        <v>3.5</v>
      </c>
      <c r="L3161" s="16">
        <f>IF(Table1[[#This Row],[Column2]]=0, Table1[[#This Row],[Column1]], Table1[[#This Row],[Column2]]*1000)</f>
        <v>3500</v>
      </c>
      <c r="M3161" s="14" t="str">
        <f>IFERROR(MID(Table1[[#This Row],[price]],SEARCH("¹",Table1[[#This Row],[price]])+1, 10), MID(Table1[[#This Row],[price]],SEARCH("Rs. ",Table1[[#This Row],[price]])+4, 10))</f>
        <v>237</v>
      </c>
      <c r="N3161" s="6" t="str">
        <f>IF(ISNUMBER(SEARCH("Men", Table1[[#This Row],[name]])), "Men", "Women")</f>
        <v>Women</v>
      </c>
      <c r="O3161" s="6"/>
      <c r="P3161" s="6"/>
    </row>
    <row r="3162" spans="1:16" ht="19.8" hidden="1" customHeight="1" x14ac:dyDescent="0.3">
      <c r="A3162" t="s">
        <v>10945</v>
      </c>
      <c r="B3162" t="s">
        <v>10946</v>
      </c>
      <c r="C3162" t="s">
        <v>10947</v>
      </c>
      <c r="D3162" t="s">
        <v>526</v>
      </c>
      <c r="E3162" s="1" t="s">
        <v>10948</v>
      </c>
      <c r="F3162" t="s">
        <v>3237</v>
      </c>
      <c r="G3162" t="s">
        <v>21</v>
      </c>
      <c r="H3162" t="s">
        <v>21</v>
      </c>
      <c r="I3162" s="1" t="str">
        <f ca="1">IFERROR(LEFT(Table1[[#This Row],[ratingOld]],SEARCH("|", Table1[[#This Row],[ratingOld]])-2), AVERAGE(Table1[Ratings]))</f>
        <v>4.4</v>
      </c>
      <c r="J3162" s="1" t="str">
        <f>IF(Table1[[#This Row],[numBuyers]]&lt;&gt;"None",LEFT(Table1[[#This Row],[numBuyers]],SEARCH(" ",Table1[[#This Row],[numBuyers]])-1), "None")</f>
        <v>None</v>
      </c>
      <c r="K3162" s="1">
        <f>IFERROR(LEFT(Table1[[#This Row],[Column1]],SEARCH("k", Table1[[#This Row],[Column1]])-1), 0)</f>
        <v>0</v>
      </c>
      <c r="L3162" s="6" t="str">
        <f>IF(Table1[[#This Row],[Column2]]=0, Table1[[#This Row],[Column1]], Table1[[#This Row],[Column2]]*1000)</f>
        <v>None</v>
      </c>
      <c r="M3162" s="6" t="str">
        <f>IFERROR(MID(Table1[[#This Row],[price]],SEARCH("¹",Table1[[#This Row],[price]])+1, 10), MID(Table1[[#This Row],[price]],SEARCH("Rs. ",Table1[[#This Row],[price]])+4, 10))</f>
        <v>4419</v>
      </c>
      <c r="N3162" s="6" t="str">
        <f>IF(ISNUMBER(SEARCH("Men", Table1[[#This Row],[name]])), "Men", "Women")</f>
        <v>Women</v>
      </c>
      <c r="O3162" s="6" t="str">
        <f>TRIM(RIGHT(SUBSTITUTE(Table1[[#This Row],[name]], " ", REPT(" ", 100)), 100))</f>
        <v>Dupatta</v>
      </c>
      <c r="P316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Yellow</v>
      </c>
    </row>
    <row r="3163" spans="1:16" ht="19.8" customHeight="1" x14ac:dyDescent="0.3">
      <c r="A3163" t="s">
        <v>168</v>
      </c>
      <c r="B3163" t="s">
        <v>3294</v>
      </c>
      <c r="C3163" t="s">
        <v>3295</v>
      </c>
      <c r="D3163" t="s">
        <v>526</v>
      </c>
      <c r="E3163" s="1" t="s">
        <v>3296</v>
      </c>
      <c r="F3163" t="s">
        <v>3297</v>
      </c>
      <c r="G3163" s="1" t="s">
        <v>3298</v>
      </c>
      <c r="H3163" t="s">
        <v>3062</v>
      </c>
      <c r="I3163" s="10" t="str">
        <f>IFERROR(LEFT(Table1[[#This Row],[ratingOld]],SEARCH("|", Table1[[#This Row],[ratingOld]])-2), AVERAGE(Table1[Ratings]))</f>
        <v>4.2</v>
      </c>
      <c r="J3163" s="1" t="str">
        <f>IF(Table1[[#This Row],[numBuyers]]&lt;&gt;"None",LEFT(Table1[[#This Row],[numBuyers]],SEARCH(" ",Table1[[#This Row],[numBuyers]])-1), "None")</f>
        <v>106</v>
      </c>
      <c r="K3163" s="1">
        <f>IFERROR(LEFT(Table1[[#This Row],[Column1]],SEARCH("k", Table1[[#This Row],[Column1]])-1), 0)</f>
        <v>0</v>
      </c>
      <c r="L3163" s="16" t="str">
        <f>IF(Table1[[#This Row],[Column2]]=0, Table1[[#This Row],[Column1]], Table1[[#This Row],[Column2]]*1000)</f>
        <v>106</v>
      </c>
      <c r="M3163" s="14" t="str">
        <f>IFERROR(MID(Table1[[#This Row],[price]],SEARCH("¹",Table1[[#This Row],[price]])+1, 10), MID(Table1[[#This Row],[price]],SEARCH("Rs. ",Table1[[#This Row],[price]])+4, 10))</f>
        <v>2921</v>
      </c>
      <c r="N3163" s="6" t="str">
        <f>IF(ISNUMBER(SEARCH("Men", Table1[[#This Row],[name]])), "Men", "Women")</f>
        <v>Women</v>
      </c>
      <c r="O3163" s="6"/>
      <c r="P3163" s="6"/>
    </row>
    <row r="3164" spans="1:16" ht="19.8" customHeight="1" x14ac:dyDescent="0.3">
      <c r="A3164" t="s">
        <v>789</v>
      </c>
      <c r="B3164" t="s">
        <v>10949</v>
      </c>
      <c r="C3164" t="s">
        <v>774</v>
      </c>
      <c r="D3164" t="s">
        <v>792</v>
      </c>
      <c r="E3164" s="1" t="s">
        <v>10950</v>
      </c>
      <c r="F3164" t="s">
        <v>10951</v>
      </c>
      <c r="G3164" s="1" t="s">
        <v>2948</v>
      </c>
      <c r="H3164" t="s">
        <v>126</v>
      </c>
      <c r="I3164" s="10" t="str">
        <f>IFERROR(LEFT(Table1[[#This Row],[ratingOld]],SEARCH("|", Table1[[#This Row],[ratingOld]])-2), AVERAGE(Table1[Ratings]))</f>
        <v>3.9</v>
      </c>
      <c r="J3164" s="1" t="str">
        <f>IF(Table1[[#This Row],[numBuyers]]&lt;&gt;"None",LEFT(Table1[[#This Row],[numBuyers]],SEARCH(" ",Table1[[#This Row],[numBuyers]])-1), "None")</f>
        <v>2.1k</v>
      </c>
      <c r="K3164" s="1" t="str">
        <f>IFERROR(LEFT(Table1[[#This Row],[Column1]],SEARCH("k", Table1[[#This Row],[Column1]])-1), 0)</f>
        <v>2.1</v>
      </c>
      <c r="L3164" s="16">
        <f>IF(Table1[[#This Row],[Column2]]=0, Table1[[#This Row],[Column1]], Table1[[#This Row],[Column2]]*1000)</f>
        <v>2100</v>
      </c>
      <c r="M3164" s="14" t="str">
        <f>IFERROR(MID(Table1[[#This Row],[price]],SEARCH("¹",Table1[[#This Row],[price]])+1, 10), MID(Table1[[#This Row],[price]],SEARCH("Rs. ",Table1[[#This Row],[price]])+4, 10))</f>
        <v>849</v>
      </c>
      <c r="N3164" s="6" t="str">
        <f>IF(ISNUMBER(SEARCH("Men", Table1[[#This Row],[name]])), "Men", "Women")</f>
        <v>Men</v>
      </c>
      <c r="O3164" s="6"/>
      <c r="P3164" s="6"/>
    </row>
    <row r="3165" spans="1:16" ht="19.8" customHeight="1" x14ac:dyDescent="0.3">
      <c r="A3165" t="s">
        <v>8065</v>
      </c>
      <c r="B3165" t="s">
        <v>10952</v>
      </c>
      <c r="C3165" t="s">
        <v>10953</v>
      </c>
      <c r="D3165" t="s">
        <v>1065</v>
      </c>
      <c r="E3165" t="s">
        <v>10954</v>
      </c>
      <c r="F3165" s="1" t="s">
        <v>10240</v>
      </c>
      <c r="G3165" s="1" t="s">
        <v>10955</v>
      </c>
      <c r="H3165" t="s">
        <v>3790</v>
      </c>
      <c r="I3165" s="10" t="str">
        <f>IFERROR(LEFT(Table1[[#This Row],[ratingOld]],SEARCH("|", Table1[[#This Row],[ratingOld]])-2), AVERAGE(Table1[Ratings]))</f>
        <v>4</v>
      </c>
      <c r="J3165" s="1" t="str">
        <f>IF(Table1[[#This Row],[numBuyers]]&lt;&gt;"None",LEFT(Table1[[#This Row],[numBuyers]],SEARCH(" ",Table1[[#This Row],[numBuyers]])-1), "None")</f>
        <v>478</v>
      </c>
      <c r="K3165" s="1">
        <f>IFERROR(LEFT(Table1[[#This Row],[Column1]],SEARCH("k", Table1[[#This Row],[Column1]])-1), 0)</f>
        <v>0</v>
      </c>
      <c r="L3165" s="16" t="str">
        <f>IF(Table1[[#This Row],[Column2]]=0, Table1[[#This Row],[Column1]], Table1[[#This Row],[Column2]]*1000)</f>
        <v>478</v>
      </c>
      <c r="M3165" s="14" t="str">
        <f>IFERROR(MID(Table1[[#This Row],[price]],SEARCH("¹",Table1[[#This Row],[price]])+1, 10), MID(Table1[[#This Row],[price]],SEARCH("Rs. ",Table1[[#This Row],[price]])+4, 10))</f>
        <v>645</v>
      </c>
      <c r="N3165" s="6" t="str">
        <f>IF(ISNUMBER(SEARCH("Men", Table1[[#This Row],[name]])), "Men", "Women")</f>
        <v>Men</v>
      </c>
      <c r="O3165" s="6"/>
      <c r="P3165" s="6"/>
    </row>
    <row r="3166" spans="1:16" ht="19.8" hidden="1" customHeight="1" x14ac:dyDescent="0.3">
      <c r="A3166" t="s">
        <v>1318</v>
      </c>
      <c r="B3166" t="s">
        <v>10956</v>
      </c>
      <c r="C3166" t="s">
        <v>411</v>
      </c>
      <c r="D3166" t="s">
        <v>99</v>
      </c>
      <c r="E3166" s="1" t="s">
        <v>10957</v>
      </c>
      <c r="F3166" s="1" t="s">
        <v>10958</v>
      </c>
      <c r="G3166" t="s">
        <v>21</v>
      </c>
      <c r="H3166" t="s">
        <v>21</v>
      </c>
      <c r="I3166" s="1" t="str">
        <f ca="1">IFERROR(LEFT(Table1[[#This Row],[ratingOld]],SEARCH("|", Table1[[#This Row],[ratingOld]])-2), AVERAGE(Table1[Ratings]))</f>
        <v>4.4</v>
      </c>
      <c r="J3166" s="1" t="str">
        <f>IF(Table1[[#This Row],[numBuyers]]&lt;&gt;"None",LEFT(Table1[[#This Row],[numBuyers]],SEARCH(" ",Table1[[#This Row],[numBuyers]])-1), "None")</f>
        <v>None</v>
      </c>
      <c r="K3166" s="1">
        <f>IFERROR(LEFT(Table1[[#This Row],[Column1]],SEARCH("k", Table1[[#This Row],[Column1]])-1), 0)</f>
        <v>0</v>
      </c>
      <c r="L3166" s="6" t="str">
        <f>IF(Table1[[#This Row],[Column2]]=0, Table1[[#This Row],[Column1]], Table1[[#This Row],[Column2]]*1000)</f>
        <v>None</v>
      </c>
      <c r="M3166" s="6" t="str">
        <f>IFERROR(MID(Table1[[#This Row],[price]],SEARCH("¹",Table1[[#This Row],[price]])+1, 10), MID(Table1[[#This Row],[price]],SEARCH("Rs. ",Table1[[#This Row],[price]])+4, 10))</f>
        <v>2039</v>
      </c>
      <c r="N3166" s="6" t="str">
        <f>IF(ISNUMBER(SEARCH("Men", Table1[[#This Row],[name]])), "Men", "Women")</f>
        <v>Men</v>
      </c>
      <c r="O3166" s="6" t="str">
        <f>TRIM(RIGHT(SUBSTITUTE(Table1[[#This Row],[name]], " ", REPT(" ", 100)), 100))</f>
        <v>Jeans</v>
      </c>
      <c r="P316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167" spans="1:16" ht="19.8" customHeight="1" x14ac:dyDescent="0.3">
      <c r="A3167" t="s">
        <v>616</v>
      </c>
      <c r="B3167" t="s">
        <v>2449</v>
      </c>
      <c r="C3167" t="s">
        <v>557</v>
      </c>
      <c r="D3167" t="s">
        <v>459</v>
      </c>
      <c r="E3167" s="1" t="s">
        <v>3884</v>
      </c>
      <c r="F3167" s="1" t="s">
        <v>3885</v>
      </c>
      <c r="G3167" s="1" t="s">
        <v>153</v>
      </c>
      <c r="H3167" t="s">
        <v>154</v>
      </c>
      <c r="I3167" s="10" t="str">
        <f>IFERROR(LEFT(Table1[[#This Row],[ratingOld]],SEARCH("|", Table1[[#This Row],[ratingOld]])-2), AVERAGE(Table1[Ratings]))</f>
        <v>4.4</v>
      </c>
      <c r="J3167" s="1" t="str">
        <f>IF(Table1[[#This Row],[numBuyers]]&lt;&gt;"None",LEFT(Table1[[#This Row],[numBuyers]],SEARCH(" ",Table1[[#This Row],[numBuyers]])-1), "None")</f>
        <v>1.6k</v>
      </c>
      <c r="K3167" s="1" t="str">
        <f>IFERROR(LEFT(Table1[[#This Row],[Column1]],SEARCH("k", Table1[[#This Row],[Column1]])-1), 0)</f>
        <v>1.6</v>
      </c>
      <c r="L3167" s="16">
        <f>IF(Table1[[#This Row],[Column2]]=0, Table1[[#This Row],[Column1]], Table1[[#This Row],[Column2]]*1000)</f>
        <v>1600</v>
      </c>
      <c r="M3167" s="14" t="str">
        <f>IFERROR(MID(Table1[[#This Row],[price]],SEARCH("¹",Table1[[#This Row],[price]])+1, 10), MID(Table1[[#This Row],[price]],SEARCH("Rs. ",Table1[[#This Row],[price]])+4, 10))</f>
        <v>1679</v>
      </c>
      <c r="N3167" s="6" t="str">
        <f>IF(ISNUMBER(SEARCH("Men", Table1[[#This Row],[name]])), "Men", "Women")</f>
        <v>Women</v>
      </c>
      <c r="O3167" s="6"/>
      <c r="P3167" s="6"/>
    </row>
    <row r="3168" spans="1:16" ht="19.8" customHeight="1" x14ac:dyDescent="0.3">
      <c r="A3168" t="s">
        <v>989</v>
      </c>
      <c r="B3168" t="s">
        <v>3302</v>
      </c>
      <c r="C3168" t="s">
        <v>1859</v>
      </c>
      <c r="D3168" t="s">
        <v>1387</v>
      </c>
      <c r="E3168" s="1" t="s">
        <v>3303</v>
      </c>
      <c r="F3168" s="1" t="s">
        <v>3304</v>
      </c>
      <c r="G3168" s="1" t="s">
        <v>2157</v>
      </c>
      <c r="H3168" t="s">
        <v>506</v>
      </c>
      <c r="I3168" s="10" t="str">
        <f>IFERROR(LEFT(Table1[[#This Row],[ratingOld]],SEARCH("|", Table1[[#This Row],[ratingOld]])-2), AVERAGE(Table1[Ratings]))</f>
        <v>4.1</v>
      </c>
      <c r="J3168" s="1" t="str">
        <f>IF(Table1[[#This Row],[numBuyers]]&lt;&gt;"None",LEFT(Table1[[#This Row],[numBuyers]],SEARCH(" ",Table1[[#This Row],[numBuyers]])-1), "None")</f>
        <v>2.9k</v>
      </c>
      <c r="K3168" s="1" t="str">
        <f>IFERROR(LEFT(Table1[[#This Row],[Column1]],SEARCH("k", Table1[[#This Row],[Column1]])-1), 0)</f>
        <v>2.9</v>
      </c>
      <c r="L3168" s="16">
        <f>IF(Table1[[#This Row],[Column2]]=0, Table1[[#This Row],[Column1]], Table1[[#This Row],[Column2]]*1000)</f>
        <v>2900</v>
      </c>
      <c r="M3168" s="14" t="str">
        <f>IFERROR(MID(Table1[[#This Row],[price]],SEARCH("¹",Table1[[#This Row],[price]])+1, 10), MID(Table1[[#This Row],[price]],SEARCH("Rs. ",Table1[[#This Row],[price]])+4, 10))</f>
        <v>839</v>
      </c>
      <c r="N3168" s="6" t="str">
        <f>IF(ISNUMBER(SEARCH("Men", Table1[[#This Row],[name]])), "Men", "Women")</f>
        <v>Women</v>
      </c>
      <c r="O3168" s="6"/>
      <c r="P3168" s="6"/>
    </row>
    <row r="3169" spans="1:16" ht="19.8" customHeight="1" x14ac:dyDescent="0.3">
      <c r="A3169" t="s">
        <v>3313</v>
      </c>
      <c r="B3169" t="s">
        <v>3314</v>
      </c>
      <c r="C3169" t="s">
        <v>1211</v>
      </c>
      <c r="D3169" t="s">
        <v>21</v>
      </c>
      <c r="E3169" s="1" t="s">
        <v>3315</v>
      </c>
      <c r="F3169" s="1" t="s">
        <v>3316</v>
      </c>
      <c r="G3169" s="1" t="s">
        <v>6801</v>
      </c>
      <c r="H3169" t="s">
        <v>1133</v>
      </c>
      <c r="I3169" s="10" t="str">
        <f>IFERROR(LEFT(Table1[[#This Row],[ratingOld]],SEARCH("|", Table1[[#This Row],[ratingOld]])-2), AVERAGE(Table1[Ratings]))</f>
        <v>4.3</v>
      </c>
      <c r="J3169" s="1" t="str">
        <f>IF(Table1[[#This Row],[numBuyers]]&lt;&gt;"None",LEFT(Table1[[#This Row],[numBuyers]],SEARCH(" ",Table1[[#This Row],[numBuyers]])-1), "None")</f>
        <v>193</v>
      </c>
      <c r="K3169" s="1">
        <f>IFERROR(LEFT(Table1[[#This Row],[Column1]],SEARCH("k", Table1[[#This Row],[Column1]])-1), 0)</f>
        <v>0</v>
      </c>
      <c r="L3169" s="16" t="str">
        <f>IF(Table1[[#This Row],[Column2]]=0, Table1[[#This Row],[Column1]], Table1[[#This Row],[Column2]]*1000)</f>
        <v>193</v>
      </c>
      <c r="M3169" s="14" t="str">
        <f>IFERROR(MID(Table1[[#This Row],[price]],SEARCH("¹",Table1[[#This Row],[price]])+1, 10), MID(Table1[[#This Row],[price]],SEARCH("Rs. ",Table1[[#This Row],[price]])+4, 10))</f>
        <v>1999</v>
      </c>
      <c r="N3169" s="6" t="str">
        <f>IF(ISNUMBER(SEARCH("Men", Table1[[#This Row],[name]])), "Men", "Women")</f>
        <v>Women</v>
      </c>
      <c r="O3169" s="6"/>
      <c r="P3169" s="6"/>
    </row>
    <row r="3170" spans="1:16" ht="19.8" customHeight="1" x14ac:dyDescent="0.3">
      <c r="A3170" t="s">
        <v>15</v>
      </c>
      <c r="B3170" t="s">
        <v>10959</v>
      </c>
      <c r="C3170" t="s">
        <v>17</v>
      </c>
      <c r="D3170" t="s">
        <v>18</v>
      </c>
      <c r="E3170" s="1" t="s">
        <v>10960</v>
      </c>
      <c r="F3170" s="1" t="s">
        <v>70</v>
      </c>
      <c r="G3170" s="1" t="s">
        <v>10961</v>
      </c>
      <c r="H3170" t="s">
        <v>530</v>
      </c>
      <c r="I3170" s="10" t="str">
        <f>IFERROR(LEFT(Table1[[#This Row],[ratingOld]],SEARCH("|", Table1[[#This Row],[ratingOld]])-2), AVERAGE(Table1[Ratings]))</f>
        <v>4.5</v>
      </c>
      <c r="J3170" s="1" t="str">
        <f>IF(Table1[[#This Row],[numBuyers]]&lt;&gt;"None",LEFT(Table1[[#This Row],[numBuyers]],SEARCH(" ",Table1[[#This Row],[numBuyers]])-1), "None")</f>
        <v>6</v>
      </c>
      <c r="K3170" s="1">
        <f>IFERROR(LEFT(Table1[[#This Row],[Column1]],SEARCH("k", Table1[[#This Row],[Column1]])-1), 0)</f>
        <v>0</v>
      </c>
      <c r="L3170" s="16" t="str">
        <f>IF(Table1[[#This Row],[Column2]]=0, Table1[[#This Row],[Column1]], Table1[[#This Row],[Column2]]*1000)</f>
        <v>6</v>
      </c>
      <c r="M3170" s="14" t="str">
        <f>IFERROR(MID(Table1[[#This Row],[price]],SEARCH("¹",Table1[[#This Row],[price]])+1, 10), MID(Table1[[#This Row],[price]],SEARCH("Rs. ",Table1[[#This Row],[price]])+4, 10))</f>
        <v>599</v>
      </c>
      <c r="N3170" s="6" t="str">
        <f>IF(ISNUMBER(SEARCH("Men", Table1[[#This Row],[name]])), "Men", "Women")</f>
        <v>Women</v>
      </c>
      <c r="O3170" s="6"/>
      <c r="P3170" s="6"/>
    </row>
    <row r="3171" spans="1:16" ht="19.8" customHeight="1" x14ac:dyDescent="0.3">
      <c r="A3171" t="s">
        <v>6197</v>
      </c>
      <c r="B3171" t="s">
        <v>10962</v>
      </c>
      <c r="C3171" t="s">
        <v>1109</v>
      </c>
      <c r="D3171" t="s">
        <v>21</v>
      </c>
      <c r="E3171" s="1" t="s">
        <v>10963</v>
      </c>
      <c r="F3171" t="s">
        <v>3237</v>
      </c>
      <c r="G3171" s="1" t="s">
        <v>10964</v>
      </c>
      <c r="H3171" t="s">
        <v>5530</v>
      </c>
      <c r="I3171" s="10" t="str">
        <f>IFERROR(LEFT(Table1[[#This Row],[ratingOld]],SEARCH("|", Table1[[#This Row],[ratingOld]])-2), AVERAGE(Table1[Ratings]))</f>
        <v>4.4</v>
      </c>
      <c r="J3171" s="1" t="str">
        <f>IF(Table1[[#This Row],[numBuyers]]&lt;&gt;"None",LEFT(Table1[[#This Row],[numBuyers]],SEARCH(" ",Table1[[#This Row],[numBuyers]])-1), "None")</f>
        <v>146</v>
      </c>
      <c r="K3171" s="1">
        <f>IFERROR(LEFT(Table1[[#This Row],[Column1]],SEARCH("k", Table1[[#This Row],[Column1]])-1), 0)</f>
        <v>0</v>
      </c>
      <c r="L3171" s="16" t="str">
        <f>IF(Table1[[#This Row],[Column2]]=0, Table1[[#This Row],[Column1]], Table1[[#This Row],[Column2]]*1000)</f>
        <v>146</v>
      </c>
      <c r="M3171" s="14" t="str">
        <f>IFERROR(MID(Table1[[#This Row],[price]],SEARCH("¹",Table1[[#This Row],[price]])+1, 10), MID(Table1[[#This Row],[price]],SEARCH("Rs. ",Table1[[#This Row],[price]])+4, 10))</f>
        <v>1499</v>
      </c>
      <c r="N3171" s="6" t="str">
        <f>IF(ISNUMBER(SEARCH("Men", Table1[[#This Row],[name]])), "Men", "Women")</f>
        <v>Women</v>
      </c>
      <c r="O3171" s="6"/>
      <c r="P3171" s="6"/>
    </row>
    <row r="3172" spans="1:16" ht="19.8" customHeight="1" x14ac:dyDescent="0.3">
      <c r="A3172" t="s">
        <v>7809</v>
      </c>
      <c r="B3172" t="s">
        <v>10965</v>
      </c>
      <c r="C3172" t="s">
        <v>7506</v>
      </c>
      <c r="D3172" t="s">
        <v>4440</v>
      </c>
      <c r="E3172" s="1" t="s">
        <v>10966</v>
      </c>
      <c r="F3172" t="s">
        <v>3237</v>
      </c>
      <c r="G3172" s="1" t="s">
        <v>10967</v>
      </c>
      <c r="H3172" t="s">
        <v>10968</v>
      </c>
      <c r="I3172" s="10" t="str">
        <f>IFERROR(LEFT(Table1[[#This Row],[ratingOld]],SEARCH("|", Table1[[#This Row],[ratingOld]])-2), AVERAGE(Table1[Ratings]))</f>
        <v>4.3</v>
      </c>
      <c r="J3172" s="1" t="str">
        <f>IF(Table1[[#This Row],[numBuyers]]&lt;&gt;"None",LEFT(Table1[[#This Row],[numBuyers]],SEARCH(" ",Table1[[#This Row],[numBuyers]])-1), "None")</f>
        <v>598</v>
      </c>
      <c r="K3172" s="1">
        <f>IFERROR(LEFT(Table1[[#This Row],[Column1]],SEARCH("k", Table1[[#This Row],[Column1]])-1), 0)</f>
        <v>0</v>
      </c>
      <c r="L3172" s="16" t="str">
        <f>IF(Table1[[#This Row],[Column2]]=0, Table1[[#This Row],[Column1]], Table1[[#This Row],[Column2]]*1000)</f>
        <v>598</v>
      </c>
      <c r="M3172" s="14" t="str">
        <f>IFERROR(MID(Table1[[#This Row],[price]],SEARCH("¹",Table1[[#This Row],[price]])+1, 10), MID(Table1[[#This Row],[price]],SEARCH("Rs. ",Table1[[#This Row],[price]])+4, 10))</f>
        <v>557</v>
      </c>
      <c r="N3172" s="6" t="str">
        <f>IF(ISNUMBER(SEARCH("Men", Table1[[#This Row],[name]])), "Men", "Women")</f>
        <v>Men</v>
      </c>
      <c r="O3172" s="6"/>
      <c r="P3172" s="6"/>
    </row>
    <row r="3173" spans="1:16" ht="19.8" customHeight="1" x14ac:dyDescent="0.3">
      <c r="A3173" t="s">
        <v>10969</v>
      </c>
      <c r="B3173" t="s">
        <v>10970</v>
      </c>
      <c r="C3173" t="s">
        <v>37</v>
      </c>
      <c r="D3173" t="s">
        <v>459</v>
      </c>
      <c r="E3173" s="1" t="s">
        <v>10971</v>
      </c>
      <c r="F3173" t="s">
        <v>3237</v>
      </c>
      <c r="G3173" s="1" t="s">
        <v>10972</v>
      </c>
      <c r="H3173" t="s">
        <v>3996</v>
      </c>
      <c r="I3173" s="10" t="str">
        <f>IFERROR(LEFT(Table1[[#This Row],[ratingOld]],SEARCH("|", Table1[[#This Row],[ratingOld]])-2), AVERAGE(Table1[Ratings]))</f>
        <v>4.3</v>
      </c>
      <c r="J3173" s="1" t="str">
        <f>IF(Table1[[#This Row],[numBuyers]]&lt;&gt;"None",LEFT(Table1[[#This Row],[numBuyers]],SEARCH(" ",Table1[[#This Row],[numBuyers]])-1), "None")</f>
        <v>34</v>
      </c>
      <c r="K3173" s="1">
        <f>IFERROR(LEFT(Table1[[#This Row],[Column1]],SEARCH("k", Table1[[#This Row],[Column1]])-1), 0)</f>
        <v>0</v>
      </c>
      <c r="L3173" s="16" t="str">
        <f>IF(Table1[[#This Row],[Column2]]=0, Table1[[#This Row],[Column1]], Table1[[#This Row],[Column2]]*1000)</f>
        <v>34</v>
      </c>
      <c r="M3173" s="14" t="str">
        <f>IFERROR(MID(Table1[[#This Row],[price]],SEARCH("¹",Table1[[#This Row],[price]])+1, 10), MID(Table1[[#This Row],[price]],SEARCH("Rs. ",Table1[[#This Row],[price]])+4, 10))</f>
        <v>999</v>
      </c>
      <c r="N3173" s="6" t="str">
        <f>IF(ISNUMBER(SEARCH("Men", Table1[[#This Row],[name]])), "Men", "Women")</f>
        <v>Women</v>
      </c>
      <c r="O3173" s="6"/>
      <c r="P3173" s="6"/>
    </row>
    <row r="3174" spans="1:16" ht="19.8" customHeight="1" x14ac:dyDescent="0.3">
      <c r="A3174" t="s">
        <v>8065</v>
      </c>
      <c r="B3174" t="s">
        <v>10973</v>
      </c>
      <c r="C3174" t="s">
        <v>2860</v>
      </c>
      <c r="D3174" t="s">
        <v>1684</v>
      </c>
      <c r="E3174" s="1" t="s">
        <v>10974</v>
      </c>
      <c r="F3174" s="1" t="s">
        <v>10975</v>
      </c>
      <c r="G3174" s="1" t="s">
        <v>10976</v>
      </c>
      <c r="H3174" t="s">
        <v>2163</v>
      </c>
      <c r="I3174" s="10" t="str">
        <f>IFERROR(LEFT(Table1[[#This Row],[ratingOld]],SEARCH("|", Table1[[#This Row],[ratingOld]])-2), AVERAGE(Table1[Ratings]))</f>
        <v>3.7</v>
      </c>
      <c r="J3174" s="1" t="str">
        <f>IF(Table1[[#This Row],[numBuyers]]&lt;&gt;"None",LEFT(Table1[[#This Row],[numBuyers]],SEARCH(" ",Table1[[#This Row],[numBuyers]])-1), "None")</f>
        <v>162</v>
      </c>
      <c r="K3174" s="1">
        <f>IFERROR(LEFT(Table1[[#This Row],[Column1]],SEARCH("k", Table1[[#This Row],[Column1]])-1), 0)</f>
        <v>0</v>
      </c>
      <c r="L3174" s="16" t="str">
        <f>IF(Table1[[#This Row],[Column2]]=0, Table1[[#This Row],[Column1]], Table1[[#This Row],[Column2]]*1000)</f>
        <v>162</v>
      </c>
      <c r="M3174" s="14" t="str">
        <f>IFERROR(MID(Table1[[#This Row],[price]],SEARCH("¹",Table1[[#This Row],[price]])+1, 10), MID(Table1[[#This Row],[price]],SEARCH("Rs. ",Table1[[#This Row],[price]])+4, 10))</f>
        <v>319</v>
      </c>
      <c r="N3174" s="6" t="str">
        <f>IF(ISNUMBER(SEARCH("Men", Table1[[#This Row],[name]])), "Men", "Women")</f>
        <v>Men</v>
      </c>
      <c r="O3174" s="6"/>
      <c r="P3174" s="6"/>
    </row>
    <row r="3175" spans="1:16" ht="19.8" customHeight="1" x14ac:dyDescent="0.3">
      <c r="A3175" t="s">
        <v>7849</v>
      </c>
      <c r="B3175" t="s">
        <v>10977</v>
      </c>
      <c r="C3175" t="s">
        <v>8657</v>
      </c>
      <c r="D3175" t="s">
        <v>10978</v>
      </c>
      <c r="E3175" s="1" t="s">
        <v>10979</v>
      </c>
      <c r="F3175" s="1" t="s">
        <v>10980</v>
      </c>
      <c r="G3175" s="1" t="s">
        <v>6093</v>
      </c>
      <c r="H3175" t="s">
        <v>78</v>
      </c>
      <c r="I3175" s="10" t="str">
        <f>IFERROR(LEFT(Table1[[#This Row],[ratingOld]],SEARCH("|", Table1[[#This Row],[ratingOld]])-2), AVERAGE(Table1[Ratings]))</f>
        <v>4</v>
      </c>
      <c r="J3175" s="1" t="str">
        <f>IF(Table1[[#This Row],[numBuyers]]&lt;&gt;"None",LEFT(Table1[[#This Row],[numBuyers]],SEARCH(" ",Table1[[#This Row],[numBuyers]])-1), "None")</f>
        <v>1.2k</v>
      </c>
      <c r="K3175" s="1" t="str">
        <f>IFERROR(LEFT(Table1[[#This Row],[Column1]],SEARCH("k", Table1[[#This Row],[Column1]])-1), 0)</f>
        <v>1.2</v>
      </c>
      <c r="L3175" s="16">
        <f>IF(Table1[[#This Row],[Column2]]=0, Table1[[#This Row],[Column1]], Table1[[#This Row],[Column2]]*1000)</f>
        <v>1200</v>
      </c>
      <c r="M3175" s="14" t="str">
        <f>IFERROR(MID(Table1[[#This Row],[price]],SEARCH("¹",Table1[[#This Row],[price]])+1, 10), MID(Table1[[#This Row],[price]],SEARCH("Rs. ",Table1[[#This Row],[price]])+4, 10))</f>
        <v>995</v>
      </c>
      <c r="N3175" s="6" t="str">
        <f>IF(ISNUMBER(SEARCH("Men", Table1[[#This Row],[name]])), "Men", "Women")</f>
        <v>Men</v>
      </c>
      <c r="O3175" s="6"/>
      <c r="P3175" s="6"/>
    </row>
    <row r="3176" spans="1:16" ht="19.8" customHeight="1" x14ac:dyDescent="0.3">
      <c r="A3176" t="s">
        <v>7922</v>
      </c>
      <c r="B3176" t="s">
        <v>10981</v>
      </c>
      <c r="C3176" t="s">
        <v>1625</v>
      </c>
      <c r="D3176" t="s">
        <v>360</v>
      </c>
      <c r="E3176" s="1" t="s">
        <v>10982</v>
      </c>
      <c r="F3176" s="1" t="s">
        <v>8243</v>
      </c>
      <c r="G3176" s="1" t="s">
        <v>3883</v>
      </c>
      <c r="H3176" t="s">
        <v>662</v>
      </c>
      <c r="I3176" s="10" t="str">
        <f>IFERROR(LEFT(Table1[[#This Row],[ratingOld]],SEARCH("|", Table1[[#This Row],[ratingOld]])-2), AVERAGE(Table1[Ratings]))</f>
        <v>4.5</v>
      </c>
      <c r="J3176" s="1" t="str">
        <f>IF(Table1[[#This Row],[numBuyers]]&lt;&gt;"None",LEFT(Table1[[#This Row],[numBuyers]],SEARCH(" ",Table1[[#This Row],[numBuyers]])-1), "None")</f>
        <v>1.1k</v>
      </c>
      <c r="K3176" s="1" t="str">
        <f>IFERROR(LEFT(Table1[[#This Row],[Column1]],SEARCH("k", Table1[[#This Row],[Column1]])-1), 0)</f>
        <v>1.1</v>
      </c>
      <c r="L3176" s="16">
        <f>IF(Table1[[#This Row],[Column2]]=0, Table1[[#This Row],[Column1]], Table1[[#This Row],[Column2]]*1000)</f>
        <v>1100</v>
      </c>
      <c r="M3176" s="14" t="str">
        <f>IFERROR(MID(Table1[[#This Row],[price]],SEARCH("¹",Table1[[#This Row],[price]])+1, 10), MID(Table1[[#This Row],[price]],SEARCH("Rs. ",Table1[[#This Row],[price]])+4, 10))</f>
        <v>819</v>
      </c>
      <c r="N3176" s="6" t="str">
        <f>IF(ISNUMBER(SEARCH("Men", Table1[[#This Row],[name]])), "Men", "Women")</f>
        <v>Men</v>
      </c>
      <c r="O3176" s="6"/>
      <c r="P3176" s="6"/>
    </row>
    <row r="3177" spans="1:16" ht="19.8" customHeight="1" x14ac:dyDescent="0.3">
      <c r="A3177" t="s">
        <v>7903</v>
      </c>
      <c r="B3177" t="s">
        <v>8737</v>
      </c>
      <c r="C3177" t="s">
        <v>383</v>
      </c>
      <c r="D3177" t="s">
        <v>88</v>
      </c>
      <c r="E3177" s="1" t="s">
        <v>10983</v>
      </c>
      <c r="F3177" t="s">
        <v>3237</v>
      </c>
      <c r="G3177" s="1" t="s">
        <v>10984</v>
      </c>
      <c r="H3177" t="s">
        <v>2618</v>
      </c>
      <c r="I3177" s="10" t="str">
        <f>IFERROR(LEFT(Table1[[#This Row],[ratingOld]],SEARCH("|", Table1[[#This Row],[ratingOld]])-2), AVERAGE(Table1[Ratings]))</f>
        <v>4.3</v>
      </c>
      <c r="J3177" s="1" t="str">
        <f>IF(Table1[[#This Row],[numBuyers]]&lt;&gt;"None",LEFT(Table1[[#This Row],[numBuyers]],SEARCH(" ",Table1[[#This Row],[numBuyers]])-1), "None")</f>
        <v>226</v>
      </c>
      <c r="K3177" s="1">
        <f>IFERROR(LEFT(Table1[[#This Row],[Column1]],SEARCH("k", Table1[[#This Row],[Column1]])-1), 0)</f>
        <v>0</v>
      </c>
      <c r="L3177" s="16" t="str">
        <f>IF(Table1[[#This Row],[Column2]]=0, Table1[[#This Row],[Column1]], Table1[[#This Row],[Column2]]*1000)</f>
        <v>226</v>
      </c>
      <c r="M3177" s="14" t="str">
        <f>IFERROR(MID(Table1[[#This Row],[price]],SEARCH("¹",Table1[[#This Row],[price]])+1, 10), MID(Table1[[#This Row],[price]],SEARCH("Rs. ",Table1[[#This Row],[price]])+4, 10))</f>
        <v>989</v>
      </c>
      <c r="N3177" s="6" t="str">
        <f>IF(ISNUMBER(SEARCH("Men", Table1[[#This Row],[name]])), "Men", "Women")</f>
        <v>Men</v>
      </c>
      <c r="O3177" s="6"/>
      <c r="P3177" s="6"/>
    </row>
    <row r="3178" spans="1:16" ht="19.8" customHeight="1" x14ac:dyDescent="0.3">
      <c r="A3178" t="s">
        <v>7883</v>
      </c>
      <c r="B3178" t="s">
        <v>10235</v>
      </c>
      <c r="C3178" t="s">
        <v>1217</v>
      </c>
      <c r="D3178" t="s">
        <v>2319</v>
      </c>
      <c r="E3178" s="1" t="s">
        <v>10985</v>
      </c>
      <c r="F3178" s="1" t="s">
        <v>8247</v>
      </c>
      <c r="G3178" s="1" t="s">
        <v>10986</v>
      </c>
      <c r="H3178" t="s">
        <v>8137</v>
      </c>
      <c r="I3178" s="10" t="str">
        <f>IFERROR(LEFT(Table1[[#This Row],[ratingOld]],SEARCH("|", Table1[[#This Row],[ratingOld]])-2), AVERAGE(Table1[Ratings]))</f>
        <v>3.8</v>
      </c>
      <c r="J3178" s="1" t="str">
        <f>IF(Table1[[#This Row],[numBuyers]]&lt;&gt;"None",LEFT(Table1[[#This Row],[numBuyers]],SEARCH(" ",Table1[[#This Row],[numBuyers]])-1), "None")</f>
        <v>271</v>
      </c>
      <c r="K3178" s="1">
        <f>IFERROR(LEFT(Table1[[#This Row],[Column1]],SEARCH("k", Table1[[#This Row],[Column1]])-1), 0)</f>
        <v>0</v>
      </c>
      <c r="L3178" s="16" t="str">
        <f>IF(Table1[[#This Row],[Column2]]=0, Table1[[#This Row],[Column1]], Table1[[#This Row],[Column2]]*1000)</f>
        <v>271</v>
      </c>
      <c r="M3178" s="14" t="str">
        <f>IFERROR(MID(Table1[[#This Row],[price]],SEARCH("¹",Table1[[#This Row],[price]])+1, 10), MID(Table1[[#This Row],[price]],SEARCH("Rs. ",Table1[[#This Row],[price]])+4, 10))</f>
        <v>629</v>
      </c>
      <c r="N3178" s="6" t="str">
        <f>IF(ISNUMBER(SEARCH("Men", Table1[[#This Row],[name]])), "Men", "Women")</f>
        <v>Men</v>
      </c>
      <c r="O3178" s="6"/>
      <c r="P3178" s="6"/>
    </row>
    <row r="3179" spans="1:16" ht="19.8" customHeight="1" x14ac:dyDescent="0.3">
      <c r="A3179" t="s">
        <v>8900</v>
      </c>
      <c r="B3179" t="s">
        <v>10987</v>
      </c>
      <c r="C3179" t="s">
        <v>2793</v>
      </c>
      <c r="D3179" t="s">
        <v>984</v>
      </c>
      <c r="E3179" s="1" t="s">
        <v>10988</v>
      </c>
      <c r="F3179" t="s">
        <v>3237</v>
      </c>
      <c r="G3179" s="1" t="s">
        <v>4194</v>
      </c>
      <c r="H3179" t="s">
        <v>662</v>
      </c>
      <c r="I3179" s="10" t="str">
        <f>IFERROR(LEFT(Table1[[#This Row],[ratingOld]],SEARCH("|", Table1[[#This Row],[ratingOld]])-2), AVERAGE(Table1[Ratings]))</f>
        <v>4.3</v>
      </c>
      <c r="J3179" s="1" t="str">
        <f>IF(Table1[[#This Row],[numBuyers]]&lt;&gt;"None",LEFT(Table1[[#This Row],[numBuyers]],SEARCH(" ",Table1[[#This Row],[numBuyers]])-1), "None")</f>
        <v>1.1k</v>
      </c>
      <c r="K3179" s="1" t="str">
        <f>IFERROR(LEFT(Table1[[#This Row],[Column1]],SEARCH("k", Table1[[#This Row],[Column1]])-1), 0)</f>
        <v>1.1</v>
      </c>
      <c r="L3179" s="16">
        <f>IF(Table1[[#This Row],[Column2]]=0, Table1[[#This Row],[Column1]], Table1[[#This Row],[Column2]]*1000)</f>
        <v>1100</v>
      </c>
      <c r="M3179" s="14" t="str">
        <f>IFERROR(MID(Table1[[#This Row],[price]],SEARCH("¹",Table1[[#This Row],[price]])+1, 10), MID(Table1[[#This Row],[price]],SEARCH("Rs. ",Table1[[#This Row],[price]])+4, 10))</f>
        <v>399</v>
      </c>
      <c r="N3179" s="6" t="str">
        <f>IF(ISNUMBER(SEARCH("Men", Table1[[#This Row],[name]])), "Men", "Women")</f>
        <v>Women</v>
      </c>
      <c r="O3179" s="6"/>
      <c r="P3179" s="6"/>
    </row>
    <row r="3180" spans="1:16" ht="19.8" customHeight="1" x14ac:dyDescent="0.3">
      <c r="A3180" t="s">
        <v>10989</v>
      </c>
      <c r="B3180" t="s">
        <v>10990</v>
      </c>
      <c r="C3180" t="s">
        <v>748</v>
      </c>
      <c r="D3180" t="s">
        <v>708</v>
      </c>
      <c r="E3180" s="1" t="s">
        <v>10991</v>
      </c>
      <c r="F3180" t="s">
        <v>3237</v>
      </c>
      <c r="G3180" s="1" t="s">
        <v>10992</v>
      </c>
      <c r="H3180" t="s">
        <v>868</v>
      </c>
      <c r="I3180" s="10" t="str">
        <f>IFERROR(LEFT(Table1[[#This Row],[ratingOld]],SEARCH("|", Table1[[#This Row],[ratingOld]])-2), AVERAGE(Table1[Ratings]))</f>
        <v>3.8</v>
      </c>
      <c r="J3180" s="1" t="str">
        <f>IF(Table1[[#This Row],[numBuyers]]&lt;&gt;"None",LEFT(Table1[[#This Row],[numBuyers]],SEARCH(" ",Table1[[#This Row],[numBuyers]])-1), "None")</f>
        <v>231</v>
      </c>
      <c r="K3180" s="1">
        <f>IFERROR(LEFT(Table1[[#This Row],[Column1]],SEARCH("k", Table1[[#This Row],[Column1]])-1), 0)</f>
        <v>0</v>
      </c>
      <c r="L3180" s="16" t="str">
        <f>IF(Table1[[#This Row],[Column2]]=0, Table1[[#This Row],[Column1]], Table1[[#This Row],[Column2]]*1000)</f>
        <v>231</v>
      </c>
      <c r="M3180" s="14" t="str">
        <f>IFERROR(MID(Table1[[#This Row],[price]],SEARCH("¹",Table1[[#This Row],[price]])+1, 10), MID(Table1[[#This Row],[price]],SEARCH("Rs. ",Table1[[#This Row],[price]])+4, 10))</f>
        <v>579</v>
      </c>
      <c r="N3180" s="6" t="str">
        <f>IF(ISNUMBER(SEARCH("Men", Table1[[#This Row],[name]])), "Men", "Women")</f>
        <v>Women</v>
      </c>
      <c r="O3180" s="6"/>
      <c r="P3180" s="6"/>
    </row>
    <row r="3181" spans="1:16" ht="19.8" customHeight="1" x14ac:dyDescent="0.3">
      <c r="A3181" t="s">
        <v>7927</v>
      </c>
      <c r="B3181" t="s">
        <v>10993</v>
      </c>
      <c r="C3181" t="s">
        <v>1267</v>
      </c>
      <c r="D3181" t="s">
        <v>459</v>
      </c>
      <c r="E3181" s="1" t="s">
        <v>10994</v>
      </c>
      <c r="F3181" s="1" t="s">
        <v>10995</v>
      </c>
      <c r="G3181" s="1" t="s">
        <v>9981</v>
      </c>
      <c r="H3181" t="s">
        <v>5957</v>
      </c>
      <c r="I3181" s="10" t="str">
        <f>IFERROR(LEFT(Table1[[#This Row],[ratingOld]],SEARCH("|", Table1[[#This Row],[ratingOld]])-2), AVERAGE(Table1[Ratings]))</f>
        <v>4.1</v>
      </c>
      <c r="J3181" s="1" t="str">
        <f>IF(Table1[[#This Row],[numBuyers]]&lt;&gt;"None",LEFT(Table1[[#This Row],[numBuyers]],SEARCH(" ",Table1[[#This Row],[numBuyers]])-1), "None")</f>
        <v>413</v>
      </c>
      <c r="K3181" s="1">
        <f>IFERROR(LEFT(Table1[[#This Row],[Column1]],SEARCH("k", Table1[[#This Row],[Column1]])-1), 0)</f>
        <v>0</v>
      </c>
      <c r="L3181" s="16" t="str">
        <f>IF(Table1[[#This Row],[Column2]]=0, Table1[[#This Row],[Column1]], Table1[[#This Row],[Column2]]*1000)</f>
        <v>413</v>
      </c>
      <c r="M3181" s="14" t="str">
        <f>IFERROR(MID(Table1[[#This Row],[price]],SEARCH("¹",Table1[[#This Row],[price]])+1, 10), MID(Table1[[#This Row],[price]],SEARCH("Rs. ",Table1[[#This Row],[price]])+4, 10))</f>
        <v>679</v>
      </c>
      <c r="N3181" s="6" t="str">
        <f>IF(ISNUMBER(SEARCH("Men", Table1[[#This Row],[name]])), "Men", "Women")</f>
        <v>Men</v>
      </c>
      <c r="O3181" s="6"/>
      <c r="P3181" s="6"/>
    </row>
    <row r="3182" spans="1:16" ht="19.8" customHeight="1" x14ac:dyDescent="0.3">
      <c r="A3182" t="s">
        <v>10996</v>
      </c>
      <c r="B3182" t="s">
        <v>10997</v>
      </c>
      <c r="C3182" t="s">
        <v>10998</v>
      </c>
      <c r="D3182" t="s">
        <v>2197</v>
      </c>
      <c r="E3182" s="1" t="s">
        <v>10999</v>
      </c>
      <c r="F3182" s="1" t="s">
        <v>9408</v>
      </c>
      <c r="G3182" s="1" t="s">
        <v>11000</v>
      </c>
      <c r="H3182" t="s">
        <v>7468</v>
      </c>
      <c r="I3182" s="10" t="str">
        <f>IFERROR(LEFT(Table1[[#This Row],[ratingOld]],SEARCH("|", Table1[[#This Row],[ratingOld]])-2), AVERAGE(Table1[Ratings]))</f>
        <v>4</v>
      </c>
      <c r="J3182" s="1" t="str">
        <f>IF(Table1[[#This Row],[numBuyers]]&lt;&gt;"None",LEFT(Table1[[#This Row],[numBuyers]],SEARCH(" ",Table1[[#This Row],[numBuyers]])-1), "None")</f>
        <v>456</v>
      </c>
      <c r="K3182" s="1">
        <f>IFERROR(LEFT(Table1[[#This Row],[Column1]],SEARCH("k", Table1[[#This Row],[Column1]])-1), 0)</f>
        <v>0</v>
      </c>
      <c r="L3182" s="16" t="str">
        <f>IF(Table1[[#This Row],[Column2]]=0, Table1[[#This Row],[Column1]], Table1[[#This Row],[Column2]]*1000)</f>
        <v>456</v>
      </c>
      <c r="M3182" s="14" t="str">
        <f>IFERROR(MID(Table1[[#This Row],[price]],SEARCH("¹",Table1[[#This Row],[price]])+1, 10), MID(Table1[[#This Row],[price]],SEARCH("Rs. ",Table1[[#This Row],[price]])+4, 10))</f>
        <v>1730</v>
      </c>
      <c r="N3182" s="6" t="str">
        <f>IF(ISNUMBER(SEARCH("Men", Table1[[#This Row],[name]])), "Men", "Women")</f>
        <v>Women</v>
      </c>
      <c r="O3182" s="6"/>
      <c r="P3182" s="6"/>
    </row>
    <row r="3183" spans="1:16" ht="19.8" customHeight="1" x14ac:dyDescent="0.3">
      <c r="A3183" t="s">
        <v>11001</v>
      </c>
      <c r="B3183" t="s">
        <v>11002</v>
      </c>
      <c r="C3183" t="s">
        <v>11003</v>
      </c>
      <c r="D3183" t="s">
        <v>2812</v>
      </c>
      <c r="E3183" t="s">
        <v>11004</v>
      </c>
      <c r="F3183" t="s">
        <v>10888</v>
      </c>
      <c r="G3183" s="1" t="s">
        <v>6316</v>
      </c>
      <c r="H3183" t="s">
        <v>1112</v>
      </c>
      <c r="I3183" s="10" t="str">
        <f>IFERROR(LEFT(Table1[[#This Row],[ratingOld]],SEARCH("|", Table1[[#This Row],[ratingOld]])-2), AVERAGE(Table1[Ratings]))</f>
        <v>4.1</v>
      </c>
      <c r="J3183" s="1" t="str">
        <f>IF(Table1[[#This Row],[numBuyers]]&lt;&gt;"None",LEFT(Table1[[#This Row],[numBuyers]],SEARCH(" ",Table1[[#This Row],[numBuyers]])-1), "None")</f>
        <v>3.1k</v>
      </c>
      <c r="K3183" s="1" t="str">
        <f>IFERROR(LEFT(Table1[[#This Row],[Column1]],SEARCH("k", Table1[[#This Row],[Column1]])-1), 0)</f>
        <v>3.1</v>
      </c>
      <c r="L3183" s="16">
        <f>IF(Table1[[#This Row],[Column2]]=0, Table1[[#This Row],[Column1]], Table1[[#This Row],[Column2]]*1000)</f>
        <v>3100</v>
      </c>
      <c r="M3183" s="14" t="str">
        <f>IFERROR(MID(Table1[[#This Row],[price]],SEARCH("¹",Table1[[#This Row],[price]])+1, 10), MID(Table1[[#This Row],[price]],SEARCH("Rs. ",Table1[[#This Row],[price]])+4, 10))</f>
        <v>841</v>
      </c>
      <c r="N3183" s="6" t="str">
        <f>IF(ISNUMBER(SEARCH("Men", Table1[[#This Row],[name]])), "Men", "Women")</f>
        <v>Men</v>
      </c>
      <c r="O3183" s="6"/>
      <c r="P3183" s="6"/>
    </row>
    <row r="3184" spans="1:16" ht="19.8" customHeight="1" x14ac:dyDescent="0.3">
      <c r="A3184" t="s">
        <v>8912</v>
      </c>
      <c r="B3184" t="s">
        <v>11005</v>
      </c>
      <c r="C3184" t="s">
        <v>1505</v>
      </c>
      <c r="D3184" t="s">
        <v>201</v>
      </c>
      <c r="E3184" s="1" t="s">
        <v>11006</v>
      </c>
      <c r="F3184" t="s">
        <v>11007</v>
      </c>
      <c r="G3184" s="1" t="s">
        <v>2114</v>
      </c>
      <c r="H3184" t="s">
        <v>2115</v>
      </c>
      <c r="I3184" s="10" t="str">
        <f>IFERROR(LEFT(Table1[[#This Row],[ratingOld]],SEARCH("|", Table1[[#This Row],[ratingOld]])-2), AVERAGE(Table1[Ratings]))</f>
        <v>4.4</v>
      </c>
      <c r="J3184" s="1" t="str">
        <f>IF(Table1[[#This Row],[numBuyers]]&lt;&gt;"None",LEFT(Table1[[#This Row],[numBuyers]],SEARCH(" ",Table1[[#This Row],[numBuyers]])-1), "None")</f>
        <v>623</v>
      </c>
      <c r="K3184" s="1">
        <f>IFERROR(LEFT(Table1[[#This Row],[Column1]],SEARCH("k", Table1[[#This Row],[Column1]])-1), 0)</f>
        <v>0</v>
      </c>
      <c r="L3184" s="16" t="str">
        <f>IF(Table1[[#This Row],[Column2]]=0, Table1[[#This Row],[Column1]], Table1[[#This Row],[Column2]]*1000)</f>
        <v>623</v>
      </c>
      <c r="M3184" s="14" t="str">
        <f>IFERROR(MID(Table1[[#This Row],[price]],SEARCH("¹",Table1[[#This Row],[price]])+1, 10), MID(Table1[[#This Row],[price]],SEARCH("Rs. ",Table1[[#This Row],[price]])+4, 10))</f>
        <v>909</v>
      </c>
      <c r="N3184" s="6" t="str">
        <f>IF(ISNUMBER(SEARCH("Men", Table1[[#This Row],[name]])), "Men", "Women")</f>
        <v>Women</v>
      </c>
      <c r="O3184" s="6"/>
      <c r="P3184" s="6"/>
    </row>
    <row r="3185" spans="1:16" ht="19.8" customHeight="1" x14ac:dyDescent="0.3">
      <c r="A3185" t="s">
        <v>3201</v>
      </c>
      <c r="B3185" t="s">
        <v>11008</v>
      </c>
      <c r="C3185" t="s">
        <v>2441</v>
      </c>
      <c r="D3185" t="s">
        <v>399</v>
      </c>
      <c r="E3185" s="1" t="s">
        <v>11009</v>
      </c>
      <c r="F3185" s="1" t="s">
        <v>9408</v>
      </c>
      <c r="G3185" s="1" t="s">
        <v>11010</v>
      </c>
      <c r="H3185" t="s">
        <v>3276</v>
      </c>
      <c r="I3185" s="10" t="str">
        <f>IFERROR(LEFT(Table1[[#This Row],[ratingOld]],SEARCH("|", Table1[[#This Row],[ratingOld]])-2), AVERAGE(Table1[Ratings]))</f>
        <v>4</v>
      </c>
      <c r="J3185" s="1" t="str">
        <f>IF(Table1[[#This Row],[numBuyers]]&lt;&gt;"None",LEFT(Table1[[#This Row],[numBuyers]],SEARCH(" ",Table1[[#This Row],[numBuyers]])-1), "None")</f>
        <v>810</v>
      </c>
      <c r="K3185" s="1">
        <f>IFERROR(LEFT(Table1[[#This Row],[Column1]],SEARCH("k", Table1[[#This Row],[Column1]])-1), 0)</f>
        <v>0</v>
      </c>
      <c r="L3185" s="16" t="str">
        <f>IF(Table1[[#This Row],[Column2]]=0, Table1[[#This Row],[Column1]], Table1[[#This Row],[Column2]]*1000)</f>
        <v>810</v>
      </c>
      <c r="M3185" s="14" t="str">
        <f>IFERROR(MID(Table1[[#This Row],[price]],SEARCH("¹",Table1[[#This Row],[price]])+1, 10), MID(Table1[[#This Row],[price]],SEARCH("Rs. ",Table1[[#This Row],[price]])+4, 10))</f>
        <v>944</v>
      </c>
      <c r="N3185" s="6" t="str">
        <f>IF(ISNUMBER(SEARCH("Men", Table1[[#This Row],[name]])), "Men", "Women")</f>
        <v>Women</v>
      </c>
      <c r="O3185" s="6"/>
      <c r="P3185" s="6"/>
    </row>
    <row r="3186" spans="1:16" ht="19.8" customHeight="1" x14ac:dyDescent="0.3">
      <c r="A3186" t="s">
        <v>7809</v>
      </c>
      <c r="B3186" t="s">
        <v>11011</v>
      </c>
      <c r="C3186" t="s">
        <v>377</v>
      </c>
      <c r="D3186" t="s">
        <v>68</v>
      </c>
      <c r="E3186" s="1" t="s">
        <v>11012</v>
      </c>
      <c r="F3186" t="s">
        <v>3237</v>
      </c>
      <c r="G3186" s="1" t="s">
        <v>1103</v>
      </c>
      <c r="H3186" t="s">
        <v>349</v>
      </c>
      <c r="I3186" s="10" t="str">
        <f>IFERROR(LEFT(Table1[[#This Row],[ratingOld]],SEARCH("|", Table1[[#This Row],[ratingOld]])-2), AVERAGE(Table1[Ratings]))</f>
        <v>4.1</v>
      </c>
      <c r="J3186" s="1" t="str">
        <f>IF(Table1[[#This Row],[numBuyers]]&lt;&gt;"None",LEFT(Table1[[#This Row],[numBuyers]],SEARCH(" ",Table1[[#This Row],[numBuyers]])-1), "None")</f>
        <v>2.4k</v>
      </c>
      <c r="K3186" s="1" t="str">
        <f>IFERROR(LEFT(Table1[[#This Row],[Column1]],SEARCH("k", Table1[[#This Row],[Column1]])-1), 0)</f>
        <v>2.4</v>
      </c>
      <c r="L3186" s="16">
        <f>IF(Table1[[#This Row],[Column2]]=0, Table1[[#This Row],[Column1]], Table1[[#This Row],[Column2]]*1000)</f>
        <v>2400</v>
      </c>
      <c r="M3186" s="14" t="str">
        <f>IFERROR(MID(Table1[[#This Row],[price]],SEARCH("¹",Table1[[#This Row],[price]])+1, 10), MID(Table1[[#This Row],[price]],SEARCH("Rs. ",Table1[[#This Row],[price]])+4, 10))</f>
        <v>899</v>
      </c>
      <c r="N3186" s="6" t="str">
        <f>IF(ISNUMBER(SEARCH("Men", Table1[[#This Row],[name]])), "Men", "Women")</f>
        <v>Men</v>
      </c>
      <c r="O3186" s="6"/>
      <c r="P3186" s="6"/>
    </row>
    <row r="3187" spans="1:16" ht="19.8" customHeight="1" x14ac:dyDescent="0.3">
      <c r="A3187" t="s">
        <v>9807</v>
      </c>
      <c r="B3187" t="s">
        <v>11013</v>
      </c>
      <c r="C3187" t="s">
        <v>37</v>
      </c>
      <c r="D3187" t="s">
        <v>53</v>
      </c>
      <c r="E3187" s="1" t="s">
        <v>11014</v>
      </c>
      <c r="F3187" t="s">
        <v>3237</v>
      </c>
      <c r="G3187" s="1" t="s">
        <v>7232</v>
      </c>
      <c r="H3187" t="s">
        <v>117</v>
      </c>
      <c r="I3187" s="10" t="str">
        <f>IFERROR(LEFT(Table1[[#This Row],[ratingOld]],SEARCH("|", Table1[[#This Row],[ratingOld]])-2), AVERAGE(Table1[Ratings]))</f>
        <v>4.7</v>
      </c>
      <c r="J3187" s="1" t="str">
        <f>IF(Table1[[#This Row],[numBuyers]]&lt;&gt;"None",LEFT(Table1[[#This Row],[numBuyers]],SEARCH(" ",Table1[[#This Row],[numBuyers]])-1), "None")</f>
        <v>3</v>
      </c>
      <c r="K3187" s="1">
        <f>IFERROR(LEFT(Table1[[#This Row],[Column1]],SEARCH("k", Table1[[#This Row],[Column1]])-1), 0)</f>
        <v>0</v>
      </c>
      <c r="L3187" s="16" t="str">
        <f>IF(Table1[[#This Row],[Column2]]=0, Table1[[#This Row],[Column1]], Table1[[#This Row],[Column2]]*1000)</f>
        <v>3</v>
      </c>
      <c r="M3187" s="14" t="str">
        <f>IFERROR(MID(Table1[[#This Row],[price]],SEARCH("¹",Table1[[#This Row],[price]])+1, 10), MID(Table1[[#This Row],[price]],SEARCH("Rs. ",Table1[[#This Row],[price]])+4, 10))</f>
        <v>999</v>
      </c>
      <c r="N3187" s="6" t="str">
        <f>IF(ISNUMBER(SEARCH("Men", Table1[[#This Row],[name]])), "Men", "Women")</f>
        <v>Women</v>
      </c>
      <c r="O3187" s="6"/>
      <c r="P3187" s="6"/>
    </row>
    <row r="3188" spans="1:16" ht="19.8" customHeight="1" x14ac:dyDescent="0.3">
      <c r="A3188" t="s">
        <v>7922</v>
      </c>
      <c r="B3188" t="s">
        <v>11015</v>
      </c>
      <c r="C3188" t="s">
        <v>537</v>
      </c>
      <c r="D3188" t="s">
        <v>306</v>
      </c>
      <c r="E3188" t="s">
        <v>11016</v>
      </c>
      <c r="F3188" t="s">
        <v>7930</v>
      </c>
      <c r="G3188" s="1" t="s">
        <v>11017</v>
      </c>
      <c r="H3188" t="s">
        <v>6236</v>
      </c>
      <c r="I3188" s="10" t="str">
        <f>IFERROR(LEFT(Table1[[#This Row],[ratingOld]],SEARCH("|", Table1[[#This Row],[ratingOld]])-2), AVERAGE(Table1[Ratings]))</f>
        <v>4.4</v>
      </c>
      <c r="J3188" s="1" t="str">
        <f>IF(Table1[[#This Row],[numBuyers]]&lt;&gt;"None",LEFT(Table1[[#This Row],[numBuyers]],SEARCH(" ",Table1[[#This Row],[numBuyers]])-1), "None")</f>
        <v>12.4k</v>
      </c>
      <c r="K3188" s="1" t="str">
        <f>IFERROR(LEFT(Table1[[#This Row],[Column1]],SEARCH("k", Table1[[#This Row],[Column1]])-1), 0)</f>
        <v>12.4</v>
      </c>
      <c r="L3188" s="16">
        <f>IF(Table1[[#This Row],[Column2]]=0, Table1[[#This Row],[Column1]], Table1[[#This Row],[Column2]]*1000)</f>
        <v>12400</v>
      </c>
      <c r="M3188" s="14" t="str">
        <f>IFERROR(MID(Table1[[#This Row],[price]],SEARCH("¹",Table1[[#This Row],[price]])+1, 10), MID(Table1[[#This Row],[price]],SEARCH("Rs. ",Table1[[#This Row],[price]])+4, 10))</f>
        <v>584</v>
      </c>
      <c r="N3188" s="6" t="str">
        <f>IF(ISNUMBER(SEARCH("Men", Table1[[#This Row],[name]])), "Men", "Women")</f>
        <v>Men</v>
      </c>
      <c r="O3188" s="6"/>
      <c r="P3188" s="6"/>
    </row>
    <row r="3189" spans="1:16" ht="19.8" customHeight="1" x14ac:dyDescent="0.3">
      <c r="A3189" t="s">
        <v>104</v>
      </c>
      <c r="B3189" t="s">
        <v>4182</v>
      </c>
      <c r="C3189" t="s">
        <v>1840</v>
      </c>
      <c r="D3189" t="s">
        <v>18</v>
      </c>
      <c r="E3189" s="1" t="s">
        <v>4183</v>
      </c>
      <c r="F3189" s="1" t="s">
        <v>4184</v>
      </c>
      <c r="G3189" s="1" t="s">
        <v>1331</v>
      </c>
      <c r="H3189" t="s">
        <v>190</v>
      </c>
      <c r="I3189" s="10" t="str">
        <f>IFERROR(LEFT(Table1[[#This Row],[ratingOld]],SEARCH("|", Table1[[#This Row],[ratingOld]])-2), AVERAGE(Table1[Ratings]))</f>
        <v>4.2</v>
      </c>
      <c r="J3189" s="1" t="str">
        <f>IF(Table1[[#This Row],[numBuyers]]&lt;&gt;"None",LEFT(Table1[[#This Row],[numBuyers]],SEARCH(" ",Table1[[#This Row],[numBuyers]])-1), "None")</f>
        <v>1k</v>
      </c>
      <c r="K3189" s="1" t="str">
        <f>IFERROR(LEFT(Table1[[#This Row],[Column1]],SEARCH("k", Table1[[#This Row],[Column1]])-1), 0)</f>
        <v>1</v>
      </c>
      <c r="L3189" s="16">
        <f>IF(Table1[[#This Row],[Column2]]=0, Table1[[#This Row],[Column1]], Table1[[#This Row],[Column2]]*1000)</f>
        <v>1000</v>
      </c>
      <c r="M3189" s="14" t="str">
        <f>IFERROR(MID(Table1[[#This Row],[price]],SEARCH("¹",Table1[[#This Row],[price]])+1, 10), MID(Table1[[#This Row],[price]],SEARCH("Rs. ",Table1[[#This Row],[price]])+4, 10))</f>
        <v>779</v>
      </c>
      <c r="N3189" s="6" t="str">
        <f>IF(ISNUMBER(SEARCH("Men", Table1[[#This Row],[name]])), "Men", "Women")</f>
        <v>Women</v>
      </c>
      <c r="O3189" s="6"/>
      <c r="P3189" s="6"/>
    </row>
    <row r="3190" spans="1:16" ht="19.8" customHeight="1" x14ac:dyDescent="0.3">
      <c r="A3190" t="s">
        <v>8570</v>
      </c>
      <c r="B3190" t="s">
        <v>11018</v>
      </c>
      <c r="C3190" t="s">
        <v>2441</v>
      </c>
      <c r="D3190" t="s">
        <v>399</v>
      </c>
      <c r="E3190" s="1" t="s">
        <v>11019</v>
      </c>
      <c r="F3190" s="1" t="s">
        <v>11020</v>
      </c>
      <c r="G3190" s="1" t="s">
        <v>3176</v>
      </c>
      <c r="H3190" t="s">
        <v>2896</v>
      </c>
      <c r="I3190" s="10" t="str">
        <f>IFERROR(LEFT(Table1[[#This Row],[ratingOld]],SEARCH("|", Table1[[#This Row],[ratingOld]])-2), AVERAGE(Table1[Ratings]))</f>
        <v>4.3</v>
      </c>
      <c r="J3190" s="1" t="str">
        <f>IF(Table1[[#This Row],[numBuyers]]&lt;&gt;"None",LEFT(Table1[[#This Row],[numBuyers]],SEARCH(" ",Table1[[#This Row],[numBuyers]])-1), "None")</f>
        <v>246</v>
      </c>
      <c r="K3190" s="1">
        <f>IFERROR(LEFT(Table1[[#This Row],[Column1]],SEARCH("k", Table1[[#This Row],[Column1]])-1), 0)</f>
        <v>0</v>
      </c>
      <c r="L3190" s="16" t="str">
        <f>IF(Table1[[#This Row],[Column2]]=0, Table1[[#This Row],[Column1]], Table1[[#This Row],[Column2]]*1000)</f>
        <v>246</v>
      </c>
      <c r="M3190" s="14" t="str">
        <f>IFERROR(MID(Table1[[#This Row],[price]],SEARCH("¹",Table1[[#This Row],[price]])+1, 10), MID(Table1[[#This Row],[price]],SEARCH("Rs. ",Table1[[#This Row],[price]])+4, 10))</f>
        <v>944</v>
      </c>
      <c r="N3190" s="6" t="str">
        <f>IF(ISNUMBER(SEARCH("Men", Table1[[#This Row],[name]])), "Men", "Women")</f>
        <v>Men</v>
      </c>
      <c r="O3190" s="6"/>
      <c r="P3190" s="6"/>
    </row>
    <row r="3191" spans="1:16" ht="19.8" customHeight="1" x14ac:dyDescent="0.3">
      <c r="A3191" t="s">
        <v>8071</v>
      </c>
      <c r="B3191" t="s">
        <v>11021</v>
      </c>
      <c r="C3191" t="s">
        <v>3520</v>
      </c>
      <c r="D3191" t="s">
        <v>306</v>
      </c>
      <c r="E3191" s="1" t="s">
        <v>11022</v>
      </c>
      <c r="F3191" s="1" t="s">
        <v>11023</v>
      </c>
      <c r="G3191" s="1" t="s">
        <v>8903</v>
      </c>
      <c r="H3191" t="s">
        <v>1112</v>
      </c>
      <c r="I3191" s="10" t="str">
        <f>IFERROR(LEFT(Table1[[#This Row],[ratingOld]],SEARCH("|", Table1[[#This Row],[ratingOld]])-2), AVERAGE(Table1[Ratings]))</f>
        <v>4.4</v>
      </c>
      <c r="J3191" s="1" t="str">
        <f>IF(Table1[[#This Row],[numBuyers]]&lt;&gt;"None",LEFT(Table1[[#This Row],[numBuyers]],SEARCH(" ",Table1[[#This Row],[numBuyers]])-1), "None")</f>
        <v>3.1k</v>
      </c>
      <c r="K3191" s="1" t="str">
        <f>IFERROR(LEFT(Table1[[#This Row],[Column1]],SEARCH("k", Table1[[#This Row],[Column1]])-1), 0)</f>
        <v>3.1</v>
      </c>
      <c r="L3191" s="16">
        <f>IF(Table1[[#This Row],[Column2]]=0, Table1[[#This Row],[Column1]], Table1[[#This Row],[Column2]]*1000)</f>
        <v>3100</v>
      </c>
      <c r="M3191" s="14" t="str">
        <f>IFERROR(MID(Table1[[#This Row],[price]],SEARCH("¹",Table1[[#This Row],[price]])+1, 10), MID(Table1[[#This Row],[price]],SEARCH("Rs. ",Table1[[#This Row],[price]])+4, 10))</f>
        <v>331</v>
      </c>
      <c r="N3191" s="6" t="str">
        <f>IF(ISNUMBER(SEARCH("Men", Table1[[#This Row],[name]])), "Men", "Women")</f>
        <v>Women</v>
      </c>
      <c r="O3191" s="6"/>
      <c r="P3191" s="6"/>
    </row>
    <row r="3192" spans="1:16" ht="19.8" customHeight="1" x14ac:dyDescent="0.3">
      <c r="A3192" t="s">
        <v>6197</v>
      </c>
      <c r="B3192" t="s">
        <v>6108</v>
      </c>
      <c r="C3192" t="s">
        <v>1109</v>
      </c>
      <c r="D3192" t="s">
        <v>21</v>
      </c>
      <c r="E3192" s="1" t="s">
        <v>11024</v>
      </c>
      <c r="F3192" s="1" t="s">
        <v>8212</v>
      </c>
      <c r="G3192" s="1" t="s">
        <v>7741</v>
      </c>
      <c r="H3192" t="s">
        <v>5455</v>
      </c>
      <c r="I3192" s="10" t="str">
        <f>IFERROR(LEFT(Table1[[#This Row],[ratingOld]],SEARCH("|", Table1[[#This Row],[ratingOld]])-2), AVERAGE(Table1[Ratings]))</f>
        <v>4.4</v>
      </c>
      <c r="J3192" s="1" t="str">
        <f>IF(Table1[[#This Row],[numBuyers]]&lt;&gt;"None",LEFT(Table1[[#This Row],[numBuyers]],SEARCH(" ",Table1[[#This Row],[numBuyers]])-1), "None")</f>
        <v>110</v>
      </c>
      <c r="K3192" s="1">
        <f>IFERROR(LEFT(Table1[[#This Row],[Column1]],SEARCH("k", Table1[[#This Row],[Column1]])-1), 0)</f>
        <v>0</v>
      </c>
      <c r="L3192" s="16" t="str">
        <f>IF(Table1[[#This Row],[Column2]]=0, Table1[[#This Row],[Column1]], Table1[[#This Row],[Column2]]*1000)</f>
        <v>110</v>
      </c>
      <c r="M3192" s="14" t="str">
        <f>IFERROR(MID(Table1[[#This Row],[price]],SEARCH("¹",Table1[[#This Row],[price]])+1, 10), MID(Table1[[#This Row],[price]],SEARCH("Rs. ",Table1[[#This Row],[price]])+4, 10))</f>
        <v>1499</v>
      </c>
      <c r="N3192" s="6" t="str">
        <f>IF(ISNUMBER(SEARCH("Men", Table1[[#This Row],[name]])), "Men", "Women")</f>
        <v>Women</v>
      </c>
      <c r="O3192" s="6"/>
      <c r="P3192" s="6"/>
    </row>
    <row r="3193" spans="1:16" ht="19.8" customHeight="1" x14ac:dyDescent="0.3">
      <c r="A3193" t="s">
        <v>11025</v>
      </c>
      <c r="B3193" t="s">
        <v>11026</v>
      </c>
      <c r="C3193" t="s">
        <v>618</v>
      </c>
      <c r="D3193" t="s">
        <v>106</v>
      </c>
      <c r="E3193" s="1" t="s">
        <v>11027</v>
      </c>
      <c r="F3193" s="1" t="s">
        <v>11028</v>
      </c>
      <c r="G3193" s="1" t="s">
        <v>899</v>
      </c>
      <c r="H3193" t="s">
        <v>900</v>
      </c>
      <c r="I3193" s="10" t="str">
        <f>IFERROR(LEFT(Table1[[#This Row],[ratingOld]],SEARCH("|", Table1[[#This Row],[ratingOld]])-2), AVERAGE(Table1[Ratings]))</f>
        <v>3.7</v>
      </c>
      <c r="J3193" s="1" t="str">
        <f>IF(Table1[[#This Row],[numBuyers]]&lt;&gt;"None",LEFT(Table1[[#This Row],[numBuyers]],SEARCH(" ",Table1[[#This Row],[numBuyers]])-1), "None")</f>
        <v>171</v>
      </c>
      <c r="K3193" s="1">
        <f>IFERROR(LEFT(Table1[[#This Row],[Column1]],SEARCH("k", Table1[[#This Row],[Column1]])-1), 0)</f>
        <v>0</v>
      </c>
      <c r="L3193" s="16" t="str">
        <f>IF(Table1[[#This Row],[Column2]]=0, Table1[[#This Row],[Column1]], Table1[[#This Row],[Column2]]*1000)</f>
        <v>171</v>
      </c>
      <c r="M3193" s="14" t="str">
        <f>IFERROR(MID(Table1[[#This Row],[price]],SEARCH("¹",Table1[[#This Row],[price]])+1, 10), MID(Table1[[#This Row],[price]],SEARCH("Rs. ",Table1[[#This Row],[price]])+4, 10))</f>
        <v>2499</v>
      </c>
      <c r="N3193" s="6" t="str">
        <f>IF(ISNUMBER(SEARCH("Men", Table1[[#This Row],[name]])), "Men", "Women")</f>
        <v>Women</v>
      </c>
      <c r="O3193" s="6"/>
      <c r="P3193" s="6"/>
    </row>
    <row r="3194" spans="1:16" ht="19.8" customHeight="1" x14ac:dyDescent="0.3">
      <c r="A3194" t="s">
        <v>8249</v>
      </c>
      <c r="B3194" t="s">
        <v>11029</v>
      </c>
      <c r="C3194" t="s">
        <v>352</v>
      </c>
      <c r="D3194" t="s">
        <v>673</v>
      </c>
      <c r="E3194" s="1" t="s">
        <v>11030</v>
      </c>
      <c r="F3194" s="1" t="s">
        <v>10975</v>
      </c>
      <c r="G3194" s="1" t="s">
        <v>11031</v>
      </c>
      <c r="H3194" t="s">
        <v>7525</v>
      </c>
      <c r="I3194" s="10" t="str">
        <f>IFERROR(LEFT(Table1[[#This Row],[ratingOld]],SEARCH("|", Table1[[#This Row],[ratingOld]])-2), AVERAGE(Table1[Ratings]))</f>
        <v>3.8</v>
      </c>
      <c r="J3194" s="1" t="str">
        <f>IF(Table1[[#This Row],[numBuyers]]&lt;&gt;"None",LEFT(Table1[[#This Row],[numBuyers]],SEARCH(" ",Table1[[#This Row],[numBuyers]])-1), "None")</f>
        <v>583</v>
      </c>
      <c r="K3194" s="1">
        <f>IFERROR(LEFT(Table1[[#This Row],[Column1]],SEARCH("k", Table1[[#This Row],[Column1]])-1), 0)</f>
        <v>0</v>
      </c>
      <c r="L3194" s="16" t="str">
        <f>IF(Table1[[#This Row],[Column2]]=0, Table1[[#This Row],[Column1]], Table1[[#This Row],[Column2]]*1000)</f>
        <v>583</v>
      </c>
      <c r="M3194" s="14" t="str">
        <f>IFERROR(MID(Table1[[#This Row],[price]],SEARCH("¹",Table1[[#This Row],[price]])+1, 10), MID(Table1[[#This Row],[price]],SEARCH("Rs. ",Table1[[#This Row],[price]])+4, 10))</f>
        <v>395</v>
      </c>
      <c r="N3194" s="6" t="str">
        <f>IF(ISNUMBER(SEARCH("Men", Table1[[#This Row],[name]])), "Men", "Women")</f>
        <v>Men</v>
      </c>
      <c r="O3194" s="6"/>
      <c r="P3194" s="6"/>
    </row>
    <row r="3195" spans="1:16" ht="19.8" customHeight="1" x14ac:dyDescent="0.3">
      <c r="A3195" t="s">
        <v>9044</v>
      </c>
      <c r="B3195" t="s">
        <v>11032</v>
      </c>
      <c r="C3195" t="s">
        <v>9046</v>
      </c>
      <c r="D3195" t="s">
        <v>306</v>
      </c>
      <c r="E3195" t="s">
        <v>11033</v>
      </c>
      <c r="F3195" s="1" t="s">
        <v>8352</v>
      </c>
      <c r="G3195" s="1" t="s">
        <v>8728</v>
      </c>
      <c r="H3195" t="s">
        <v>8729</v>
      </c>
      <c r="I3195" s="10" t="str">
        <f>IFERROR(LEFT(Table1[[#This Row],[ratingOld]],SEARCH("|", Table1[[#This Row],[ratingOld]])-2), AVERAGE(Table1[Ratings]))</f>
        <v>4.1</v>
      </c>
      <c r="J3195" s="1" t="str">
        <f>IF(Table1[[#This Row],[numBuyers]]&lt;&gt;"None",LEFT(Table1[[#This Row],[numBuyers]],SEARCH(" ",Table1[[#This Row],[numBuyers]])-1), "None")</f>
        <v>7k</v>
      </c>
      <c r="K3195" s="1" t="str">
        <f>IFERROR(LEFT(Table1[[#This Row],[Column1]],SEARCH("k", Table1[[#This Row],[Column1]])-1), 0)</f>
        <v>7</v>
      </c>
      <c r="L3195" s="16">
        <f>IF(Table1[[#This Row],[Column2]]=0, Table1[[#This Row],[Column1]], Table1[[#This Row],[Column2]]*1000)</f>
        <v>7000</v>
      </c>
      <c r="M3195" s="14" t="str">
        <f>IFERROR(MID(Table1[[#This Row],[price]],SEARCH("¹",Table1[[#This Row],[price]])+1, 10), MID(Table1[[#This Row],[price]],SEARCH("Rs. ",Table1[[#This Row],[price]])+4, 10))</f>
        <v>935</v>
      </c>
      <c r="N3195" s="6" t="str">
        <f>IF(ISNUMBER(SEARCH("Men", Table1[[#This Row],[name]])), "Men", "Women")</f>
        <v>Men</v>
      </c>
      <c r="O3195" s="6"/>
      <c r="P3195" s="6"/>
    </row>
    <row r="3196" spans="1:16" ht="19.8" customHeight="1" x14ac:dyDescent="0.3">
      <c r="A3196" t="s">
        <v>8065</v>
      </c>
      <c r="B3196" t="s">
        <v>11034</v>
      </c>
      <c r="C3196" t="s">
        <v>7517</v>
      </c>
      <c r="D3196" t="s">
        <v>235</v>
      </c>
      <c r="E3196" t="s">
        <v>11035</v>
      </c>
      <c r="F3196" s="1" t="s">
        <v>8013</v>
      </c>
      <c r="G3196" s="1" t="s">
        <v>10905</v>
      </c>
      <c r="H3196" t="s">
        <v>1074</v>
      </c>
      <c r="I3196" s="10" t="str">
        <f>IFERROR(LEFT(Table1[[#This Row],[ratingOld]],SEARCH("|", Table1[[#This Row],[ratingOld]])-2), AVERAGE(Table1[Ratings]))</f>
        <v>4.5</v>
      </c>
      <c r="J3196" s="1" t="str">
        <f>IF(Table1[[#This Row],[numBuyers]]&lt;&gt;"None",LEFT(Table1[[#This Row],[numBuyers]],SEARCH(" ",Table1[[#This Row],[numBuyers]])-1), "None")</f>
        <v>2.6k</v>
      </c>
      <c r="K3196" s="1" t="str">
        <f>IFERROR(LEFT(Table1[[#This Row],[Column1]],SEARCH("k", Table1[[#This Row],[Column1]])-1), 0)</f>
        <v>2.6</v>
      </c>
      <c r="L3196" s="16">
        <f>IF(Table1[[#This Row],[Column2]]=0, Table1[[#This Row],[Column1]], Table1[[#This Row],[Column2]]*1000)</f>
        <v>2600</v>
      </c>
      <c r="M3196" s="14" t="str">
        <f>IFERROR(MID(Table1[[#This Row],[price]],SEARCH("¹",Table1[[#This Row],[price]])+1, 10), MID(Table1[[#This Row],[price]],SEARCH("Rs. ",Table1[[#This Row],[price]])+4, 10))</f>
        <v>244</v>
      </c>
      <c r="N3196" s="6" t="str">
        <f>IF(ISNUMBER(SEARCH("Men", Table1[[#This Row],[name]])), "Men", "Women")</f>
        <v>Men</v>
      </c>
      <c r="O3196" s="6"/>
      <c r="P3196" s="6"/>
    </row>
    <row r="3197" spans="1:16" ht="19.8" hidden="1" customHeight="1" x14ac:dyDescent="0.3">
      <c r="A3197" t="s">
        <v>1954</v>
      </c>
      <c r="B3197" t="s">
        <v>11036</v>
      </c>
      <c r="C3197" t="s">
        <v>377</v>
      </c>
      <c r="D3197" t="s">
        <v>4999</v>
      </c>
      <c r="E3197" s="1" t="s">
        <v>11037</v>
      </c>
      <c r="F3197" s="1" t="s">
        <v>11038</v>
      </c>
      <c r="G3197" t="s">
        <v>21</v>
      </c>
      <c r="H3197" t="s">
        <v>21</v>
      </c>
      <c r="I3197" s="1" t="str">
        <f ca="1">IFERROR(LEFT(Table1[[#This Row],[ratingOld]],SEARCH("|", Table1[[#This Row],[ratingOld]])-2), AVERAGE(Table1[Ratings]))</f>
        <v>4.4</v>
      </c>
      <c r="J3197" s="1" t="str">
        <f>IF(Table1[[#This Row],[numBuyers]]&lt;&gt;"None",LEFT(Table1[[#This Row],[numBuyers]],SEARCH(" ",Table1[[#This Row],[numBuyers]])-1), "None")</f>
        <v>None</v>
      </c>
      <c r="K3197" s="1">
        <f>IFERROR(LEFT(Table1[[#This Row],[Column1]],SEARCH("k", Table1[[#This Row],[Column1]])-1), 0)</f>
        <v>0</v>
      </c>
      <c r="L3197" s="6" t="str">
        <f>IF(Table1[[#This Row],[Column2]]=0, Table1[[#This Row],[Column1]], Table1[[#This Row],[Column2]]*1000)</f>
        <v>None</v>
      </c>
      <c r="M3197" s="6" t="str">
        <f>IFERROR(MID(Table1[[#This Row],[price]],SEARCH("¹",Table1[[#This Row],[price]])+1, 10), MID(Table1[[#This Row],[price]],SEARCH("Rs. ",Table1[[#This Row],[price]])+4, 10))</f>
        <v>899</v>
      </c>
      <c r="N3197" s="6" t="str">
        <f>IF(ISNUMBER(SEARCH("Men", Table1[[#This Row],[name]])), "Men", "Women")</f>
        <v>Men</v>
      </c>
      <c r="O3197" s="6" t="str">
        <f>TRIM(RIGHT(SUBSTITUTE(Table1[[#This Row],[name]], " ", REPT(" ", 100)), 100))</f>
        <v>Trousers</v>
      </c>
      <c r="P319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198" spans="1:16" ht="19.8" customHeight="1" x14ac:dyDescent="0.3">
      <c r="A3198" t="s">
        <v>240</v>
      </c>
      <c r="B3198" t="s">
        <v>11039</v>
      </c>
      <c r="C3198" t="s">
        <v>3030</v>
      </c>
      <c r="D3198" t="s">
        <v>459</v>
      </c>
      <c r="E3198" t="s">
        <v>11040</v>
      </c>
      <c r="F3198" t="s">
        <v>7930</v>
      </c>
      <c r="G3198" s="1" t="s">
        <v>7835</v>
      </c>
      <c r="H3198" t="s">
        <v>364</v>
      </c>
      <c r="I3198" s="10" t="str">
        <f>IFERROR(LEFT(Table1[[#This Row],[ratingOld]],SEARCH("|", Table1[[#This Row],[ratingOld]])-2), AVERAGE(Table1[Ratings]))</f>
        <v>4.3</v>
      </c>
      <c r="J3198" s="1" t="str">
        <f>IF(Table1[[#This Row],[numBuyers]]&lt;&gt;"None",LEFT(Table1[[#This Row],[numBuyers]],SEARCH(" ",Table1[[#This Row],[numBuyers]])-1), "None")</f>
        <v>1.8k</v>
      </c>
      <c r="K3198" s="1" t="str">
        <f>IFERROR(LEFT(Table1[[#This Row],[Column1]],SEARCH("k", Table1[[#This Row],[Column1]])-1), 0)</f>
        <v>1.8</v>
      </c>
      <c r="L3198" s="16">
        <f>IF(Table1[[#This Row],[Column2]]=0, Table1[[#This Row],[Column1]], Table1[[#This Row],[Column2]]*1000)</f>
        <v>1800</v>
      </c>
      <c r="M3198" s="14" t="str">
        <f>IFERROR(MID(Table1[[#This Row],[price]],SEARCH("¹",Table1[[#This Row],[price]])+1, 10), MID(Table1[[#This Row],[price]],SEARCH("Rs. ",Table1[[#This Row],[price]])+4, 10))</f>
        <v>359</v>
      </c>
      <c r="N3198" s="6" t="str">
        <f>IF(ISNUMBER(SEARCH("Men", Table1[[#This Row],[name]])), "Men", "Women")</f>
        <v>Men</v>
      </c>
      <c r="O3198" s="6"/>
      <c r="P3198" s="6"/>
    </row>
    <row r="3199" spans="1:16" ht="19.8" customHeight="1" x14ac:dyDescent="0.3">
      <c r="A3199" t="s">
        <v>6197</v>
      </c>
      <c r="B3199" t="s">
        <v>11041</v>
      </c>
      <c r="C3199" t="s">
        <v>1972</v>
      </c>
      <c r="D3199" t="s">
        <v>21</v>
      </c>
      <c r="E3199" s="1" t="s">
        <v>11042</v>
      </c>
      <c r="G3199" s="1" t="s">
        <v>2067</v>
      </c>
      <c r="H3199" t="s">
        <v>440</v>
      </c>
      <c r="I3199" s="10" t="str">
        <f>IFERROR(LEFT(Table1[[#This Row],[ratingOld]],SEARCH("|", Table1[[#This Row],[ratingOld]])-2), AVERAGE(Table1[Ratings]))</f>
        <v>4.5</v>
      </c>
      <c r="J3199" s="1" t="str">
        <f>IF(Table1[[#This Row],[numBuyers]]&lt;&gt;"None",LEFT(Table1[[#This Row],[numBuyers]],SEARCH(" ",Table1[[#This Row],[numBuyers]])-1), "None")</f>
        <v>1.4k</v>
      </c>
      <c r="K3199" s="1" t="str">
        <f>IFERROR(LEFT(Table1[[#This Row],[Column1]],SEARCH("k", Table1[[#This Row],[Column1]])-1), 0)</f>
        <v>1.4</v>
      </c>
      <c r="L3199" s="16">
        <f>IF(Table1[[#This Row],[Column2]]=0, Table1[[#This Row],[Column1]], Table1[[#This Row],[Column2]]*1000)</f>
        <v>1400</v>
      </c>
      <c r="M3199" s="14" t="str">
        <f>IFERROR(MID(Table1[[#This Row],[price]],SEARCH("¹",Table1[[#This Row],[price]])+1, 10), MID(Table1[[#This Row],[price]],SEARCH("Rs. ",Table1[[#This Row],[price]])+4, 10))</f>
        <v>1699</v>
      </c>
      <c r="N3199" s="6" t="str">
        <f>IF(ISNUMBER(SEARCH("Men", Table1[[#This Row],[name]])), "Men", "Women")</f>
        <v>Women</v>
      </c>
      <c r="O3199" s="6"/>
      <c r="P3199" s="6"/>
    </row>
    <row r="3200" spans="1:16" ht="19.8" customHeight="1" x14ac:dyDescent="0.3">
      <c r="A3200" t="s">
        <v>7922</v>
      </c>
      <c r="B3200" t="s">
        <v>11043</v>
      </c>
      <c r="C3200" t="s">
        <v>31</v>
      </c>
      <c r="D3200" t="s">
        <v>1254</v>
      </c>
      <c r="E3200" s="1" t="s">
        <v>11044</v>
      </c>
      <c r="F3200" s="1" t="s">
        <v>8064</v>
      </c>
      <c r="G3200" s="1" t="s">
        <v>11045</v>
      </c>
      <c r="H3200" t="s">
        <v>2698</v>
      </c>
      <c r="I3200" s="10" t="str">
        <f>IFERROR(LEFT(Table1[[#This Row],[ratingOld]],SEARCH("|", Table1[[#This Row],[ratingOld]])-2), AVERAGE(Table1[Ratings]))</f>
        <v>4.5</v>
      </c>
      <c r="J3200" s="1" t="str">
        <f>IF(Table1[[#This Row],[numBuyers]]&lt;&gt;"None",LEFT(Table1[[#This Row],[numBuyers]],SEARCH(" ",Table1[[#This Row],[numBuyers]])-1), "None")</f>
        <v>562</v>
      </c>
      <c r="K3200" s="1">
        <f>IFERROR(LEFT(Table1[[#This Row],[Column1]],SEARCH("k", Table1[[#This Row],[Column1]])-1), 0)</f>
        <v>0</v>
      </c>
      <c r="L3200" s="16" t="str">
        <f>IF(Table1[[#This Row],[Column2]]=0, Table1[[#This Row],[Column1]], Table1[[#This Row],[Column2]]*1000)</f>
        <v>562</v>
      </c>
      <c r="M3200" s="14" t="str">
        <f>IFERROR(MID(Table1[[#This Row],[price]],SEARCH("¹",Table1[[#This Row],[price]])+1, 10), MID(Table1[[#This Row],[price]],SEARCH("Rs. ",Table1[[#This Row],[price]])+4, 10))</f>
        <v>2199</v>
      </c>
      <c r="N3200" s="6" t="str">
        <f>IF(ISNUMBER(SEARCH("Men", Table1[[#This Row],[name]])), "Men", "Women")</f>
        <v>Men</v>
      </c>
      <c r="O3200" s="6"/>
      <c r="P3200" s="6"/>
    </row>
    <row r="3201" spans="1:16" ht="19.8" customHeight="1" x14ac:dyDescent="0.3">
      <c r="A3201" t="s">
        <v>227</v>
      </c>
      <c r="B3201" t="s">
        <v>11046</v>
      </c>
      <c r="C3201" t="s">
        <v>1719</v>
      </c>
      <c r="D3201" t="s">
        <v>908</v>
      </c>
      <c r="E3201" s="1" t="s">
        <v>11047</v>
      </c>
      <c r="F3201" s="1" t="s">
        <v>11048</v>
      </c>
      <c r="G3201" s="1" t="s">
        <v>11049</v>
      </c>
      <c r="H3201" t="s">
        <v>3834</v>
      </c>
      <c r="I3201" s="10" t="str">
        <f>IFERROR(LEFT(Table1[[#This Row],[ratingOld]],SEARCH("|", Table1[[#This Row],[ratingOld]])-2), AVERAGE(Table1[Ratings]))</f>
        <v>4.3</v>
      </c>
      <c r="J3201" s="1" t="str">
        <f>IF(Table1[[#This Row],[numBuyers]]&lt;&gt;"None",LEFT(Table1[[#This Row],[numBuyers]],SEARCH(" ",Table1[[#This Row],[numBuyers]])-1), "None")</f>
        <v>22</v>
      </c>
      <c r="K3201" s="1">
        <f>IFERROR(LEFT(Table1[[#This Row],[Column1]],SEARCH("k", Table1[[#This Row],[Column1]])-1), 0)</f>
        <v>0</v>
      </c>
      <c r="L3201" s="16" t="str">
        <f>IF(Table1[[#This Row],[Column2]]=0, Table1[[#This Row],[Column1]], Table1[[#This Row],[Column2]]*1000)</f>
        <v>22</v>
      </c>
      <c r="M3201" s="14" t="str">
        <f>IFERROR(MID(Table1[[#This Row],[price]],SEARCH("¹",Table1[[#This Row],[price]])+1, 10), MID(Table1[[#This Row],[price]],SEARCH("Rs. ",Table1[[#This Row],[price]])+4, 10))</f>
        <v>377</v>
      </c>
      <c r="N3201" s="6" t="str">
        <f>IF(ISNUMBER(SEARCH("Men", Table1[[#This Row],[name]])), "Men", "Women")</f>
        <v>Men</v>
      </c>
      <c r="O3201" s="6"/>
      <c r="P3201" s="6"/>
    </row>
    <row r="3202" spans="1:16" ht="19.8" hidden="1" customHeight="1" x14ac:dyDescent="0.3">
      <c r="A3202" t="s">
        <v>11050</v>
      </c>
      <c r="B3202" t="s">
        <v>11051</v>
      </c>
      <c r="C3202" t="s">
        <v>11052</v>
      </c>
      <c r="D3202" t="s">
        <v>21</v>
      </c>
      <c r="E3202" s="1" t="s">
        <v>11053</v>
      </c>
      <c r="F3202" t="s">
        <v>3237</v>
      </c>
      <c r="G3202" t="s">
        <v>21</v>
      </c>
      <c r="H3202" t="s">
        <v>21</v>
      </c>
      <c r="I3202" s="1" t="str">
        <f ca="1">IFERROR(LEFT(Table1[[#This Row],[ratingOld]],SEARCH("|", Table1[[#This Row],[ratingOld]])-2), AVERAGE(Table1[Ratings]))</f>
        <v>4.4</v>
      </c>
      <c r="J3202" s="1" t="str">
        <f>IF(Table1[[#This Row],[numBuyers]]&lt;&gt;"None",LEFT(Table1[[#This Row],[numBuyers]],SEARCH(" ",Table1[[#This Row],[numBuyers]])-1), "None")</f>
        <v>None</v>
      </c>
      <c r="K3202" s="1">
        <f>IFERROR(LEFT(Table1[[#This Row],[Column1]],SEARCH("k", Table1[[#This Row],[Column1]])-1), 0)</f>
        <v>0</v>
      </c>
      <c r="L3202" s="6" t="str">
        <f>IF(Table1[[#This Row],[Column2]]=0, Table1[[#This Row],[Column1]], Table1[[#This Row],[Column2]]*1000)</f>
        <v>None</v>
      </c>
      <c r="M3202" s="6" t="str">
        <f>IFERROR(MID(Table1[[#This Row],[price]],SEARCH("¹",Table1[[#This Row],[price]])+1, 10), MID(Table1[[#This Row],[price]],SEARCH("Rs. ",Table1[[#This Row],[price]])+4, 10))</f>
        <v>3800</v>
      </c>
      <c r="N3202" s="6" t="str">
        <f>IF(ISNUMBER(SEARCH("Men", Table1[[#This Row],[name]])), "Men", "Women")</f>
        <v>Women</v>
      </c>
      <c r="O3202" s="6" t="str">
        <f>TRIM(RIGHT(SUBSTITUTE(Table1[[#This Row],[name]], " ", REPT(" ", 100)), 100))</f>
        <v>Trousers</v>
      </c>
      <c r="P320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203" spans="1:16" ht="19.8" customHeight="1" x14ac:dyDescent="0.3">
      <c r="A3203" t="s">
        <v>7820</v>
      </c>
      <c r="B3203" t="s">
        <v>11054</v>
      </c>
      <c r="C3203" t="s">
        <v>377</v>
      </c>
      <c r="D3203" t="s">
        <v>792</v>
      </c>
      <c r="E3203" s="1" t="s">
        <v>11055</v>
      </c>
      <c r="F3203" t="s">
        <v>3237</v>
      </c>
      <c r="G3203" s="1" t="s">
        <v>11056</v>
      </c>
      <c r="H3203" t="s">
        <v>2514</v>
      </c>
      <c r="I3203" s="10" t="str">
        <f>IFERROR(LEFT(Table1[[#This Row],[ratingOld]],SEARCH("|", Table1[[#This Row],[ratingOld]])-2), AVERAGE(Table1[Ratings]))</f>
        <v>3.4</v>
      </c>
      <c r="J3203" s="1" t="str">
        <f>IF(Table1[[#This Row],[numBuyers]]&lt;&gt;"None",LEFT(Table1[[#This Row],[numBuyers]],SEARCH(" ",Table1[[#This Row],[numBuyers]])-1), "None")</f>
        <v>270</v>
      </c>
      <c r="K3203" s="1">
        <f>IFERROR(LEFT(Table1[[#This Row],[Column1]],SEARCH("k", Table1[[#This Row],[Column1]])-1), 0)</f>
        <v>0</v>
      </c>
      <c r="L3203" s="16" t="str">
        <f>IF(Table1[[#This Row],[Column2]]=0, Table1[[#This Row],[Column1]], Table1[[#This Row],[Column2]]*1000)</f>
        <v>270</v>
      </c>
      <c r="M3203" s="14" t="str">
        <f>IFERROR(MID(Table1[[#This Row],[price]],SEARCH("¹",Table1[[#This Row],[price]])+1, 10), MID(Table1[[#This Row],[price]],SEARCH("Rs. ",Table1[[#This Row],[price]])+4, 10))</f>
        <v>899</v>
      </c>
      <c r="N3203" s="6" t="str">
        <f>IF(ISNUMBER(SEARCH("Men", Table1[[#This Row],[name]])), "Men", "Women")</f>
        <v>Men</v>
      </c>
      <c r="O3203" s="6"/>
      <c r="P3203" s="6"/>
    </row>
    <row r="3204" spans="1:16" ht="19.8" customHeight="1" x14ac:dyDescent="0.3">
      <c r="A3204" t="s">
        <v>8065</v>
      </c>
      <c r="B3204" t="s">
        <v>11057</v>
      </c>
      <c r="C3204" t="s">
        <v>11058</v>
      </c>
      <c r="D3204" t="s">
        <v>1684</v>
      </c>
      <c r="E3204" t="s">
        <v>11059</v>
      </c>
      <c r="F3204" s="1" t="s">
        <v>8103</v>
      </c>
      <c r="G3204" s="1" t="s">
        <v>3079</v>
      </c>
      <c r="H3204" t="s">
        <v>662</v>
      </c>
      <c r="I3204" s="10" t="str">
        <f>IFERROR(LEFT(Table1[[#This Row],[ratingOld]],SEARCH("|", Table1[[#This Row],[ratingOld]])-2), AVERAGE(Table1[Ratings]))</f>
        <v>4.2</v>
      </c>
      <c r="J3204" s="1" t="str">
        <f>IF(Table1[[#This Row],[numBuyers]]&lt;&gt;"None",LEFT(Table1[[#This Row],[numBuyers]],SEARCH(" ",Table1[[#This Row],[numBuyers]])-1), "None")</f>
        <v>1.1k</v>
      </c>
      <c r="K3204" s="1" t="str">
        <f>IFERROR(LEFT(Table1[[#This Row],[Column1]],SEARCH("k", Table1[[#This Row],[Column1]])-1), 0)</f>
        <v>1.1</v>
      </c>
      <c r="L3204" s="16">
        <f>IF(Table1[[#This Row],[Column2]]=0, Table1[[#This Row],[Column1]], Table1[[#This Row],[Column2]]*1000)</f>
        <v>1100</v>
      </c>
      <c r="M3204" s="14" t="str">
        <f>IFERROR(MID(Table1[[#This Row],[price]],SEARCH("¹",Table1[[#This Row],[price]])+1, 10), MID(Table1[[#This Row],[price]],SEARCH("Rs. ",Table1[[#This Row],[price]])+4, 10))</f>
        <v>287</v>
      </c>
      <c r="N3204" s="6" t="str">
        <f>IF(ISNUMBER(SEARCH("Men", Table1[[#This Row],[name]])), "Men", "Women")</f>
        <v>Men</v>
      </c>
      <c r="O3204" s="6"/>
      <c r="P3204" s="6"/>
    </row>
    <row r="3205" spans="1:16" ht="19.8" customHeight="1" x14ac:dyDescent="0.3">
      <c r="A3205" t="s">
        <v>11060</v>
      </c>
      <c r="B3205" t="s">
        <v>11061</v>
      </c>
      <c r="C3205" t="s">
        <v>299</v>
      </c>
      <c r="D3205" t="s">
        <v>106</v>
      </c>
      <c r="E3205" s="1" t="s">
        <v>11062</v>
      </c>
      <c r="F3205" t="s">
        <v>3237</v>
      </c>
      <c r="G3205" s="1" t="s">
        <v>11063</v>
      </c>
      <c r="H3205" t="s">
        <v>11064</v>
      </c>
      <c r="I3205" s="10" t="str">
        <f>IFERROR(LEFT(Table1[[#This Row],[ratingOld]],SEARCH("|", Table1[[#This Row],[ratingOld]])-2), AVERAGE(Table1[Ratings]))</f>
        <v>4.3</v>
      </c>
      <c r="J3205" s="1" t="str">
        <f>IF(Table1[[#This Row],[numBuyers]]&lt;&gt;"None",LEFT(Table1[[#This Row],[numBuyers]],SEARCH(" ",Table1[[#This Row],[numBuyers]])-1), "None")</f>
        <v>142</v>
      </c>
      <c r="K3205" s="1">
        <f>IFERROR(LEFT(Table1[[#This Row],[Column1]],SEARCH("k", Table1[[#This Row],[Column1]])-1), 0)</f>
        <v>0</v>
      </c>
      <c r="L3205" s="16" t="str">
        <f>IF(Table1[[#This Row],[Column2]]=0, Table1[[#This Row],[Column1]], Table1[[#This Row],[Column2]]*1000)</f>
        <v>142</v>
      </c>
      <c r="M3205" s="14" t="str">
        <f>IFERROR(MID(Table1[[#This Row],[price]],SEARCH("¹",Table1[[#This Row],[price]])+1, 10), MID(Table1[[#This Row],[price]],SEARCH("Rs. ",Table1[[#This Row],[price]])+4, 10))</f>
        <v>797</v>
      </c>
      <c r="N3205" s="6" t="str">
        <f>IF(ISNUMBER(SEARCH("Men", Table1[[#This Row],[name]])), "Men", "Women")</f>
        <v>Women</v>
      </c>
      <c r="O3205" s="6"/>
      <c r="P3205" s="6"/>
    </row>
    <row r="3206" spans="1:16" ht="19.8" customHeight="1" x14ac:dyDescent="0.3">
      <c r="A3206" t="s">
        <v>1995</v>
      </c>
      <c r="B3206" t="s">
        <v>11065</v>
      </c>
      <c r="C3206" t="s">
        <v>11066</v>
      </c>
      <c r="D3206" t="s">
        <v>201</v>
      </c>
      <c r="E3206" t="s">
        <v>11067</v>
      </c>
      <c r="F3206" t="s">
        <v>21</v>
      </c>
      <c r="G3206" s="1" t="s">
        <v>1111</v>
      </c>
      <c r="H3206" t="s">
        <v>1112</v>
      </c>
      <c r="I3206" s="10" t="str">
        <f>IFERROR(LEFT(Table1[[#This Row],[ratingOld]],SEARCH("|", Table1[[#This Row],[ratingOld]])-2), AVERAGE(Table1[Ratings]))</f>
        <v>4.3</v>
      </c>
      <c r="J3206" s="1" t="str">
        <f>IF(Table1[[#This Row],[numBuyers]]&lt;&gt;"None",LEFT(Table1[[#This Row],[numBuyers]],SEARCH(" ",Table1[[#This Row],[numBuyers]])-1), "None")</f>
        <v>3.1k</v>
      </c>
      <c r="K3206" s="1" t="str">
        <f>IFERROR(LEFT(Table1[[#This Row],[Column1]],SEARCH("k", Table1[[#This Row],[Column1]])-1), 0)</f>
        <v>3.1</v>
      </c>
      <c r="L3206" s="16">
        <f>IF(Table1[[#This Row],[Column2]]=0, Table1[[#This Row],[Column1]], Table1[[#This Row],[Column2]]*1000)</f>
        <v>3100</v>
      </c>
      <c r="M3206" s="14" t="str">
        <f>IFERROR(MID(Table1[[#This Row],[price]],SEARCH("¹",Table1[[#This Row],[price]])+1, 10), MID(Table1[[#This Row],[price]],SEARCH("Rs. ",Table1[[#This Row],[price]])+4, 10))</f>
        <v>209</v>
      </c>
      <c r="N3206" s="6" t="str">
        <f>IF(ISNUMBER(SEARCH("Men", Table1[[#This Row],[name]])), "Men", "Women")</f>
        <v>Women</v>
      </c>
      <c r="O3206" s="6"/>
      <c r="P3206" s="6"/>
    </row>
    <row r="3207" spans="1:16" ht="19.8" hidden="1" customHeight="1" x14ac:dyDescent="0.3">
      <c r="A3207" t="s">
        <v>11068</v>
      </c>
      <c r="B3207" t="s">
        <v>11069</v>
      </c>
      <c r="C3207" t="s">
        <v>17</v>
      </c>
      <c r="D3207" t="s">
        <v>44</v>
      </c>
      <c r="E3207" s="1" t="s">
        <v>11070</v>
      </c>
      <c r="F3207" t="s">
        <v>3237</v>
      </c>
      <c r="G3207" t="s">
        <v>21</v>
      </c>
      <c r="H3207" t="s">
        <v>21</v>
      </c>
      <c r="I3207" s="1" t="str">
        <f ca="1">IFERROR(LEFT(Table1[[#This Row],[ratingOld]],SEARCH("|", Table1[[#This Row],[ratingOld]])-2), AVERAGE(Table1[Ratings]))</f>
        <v>4.4</v>
      </c>
      <c r="J3207" s="1" t="str">
        <f>IF(Table1[[#This Row],[numBuyers]]&lt;&gt;"None",LEFT(Table1[[#This Row],[numBuyers]],SEARCH(" ",Table1[[#This Row],[numBuyers]])-1), "None")</f>
        <v>None</v>
      </c>
      <c r="K3207" s="1">
        <f>IFERROR(LEFT(Table1[[#This Row],[Column1]],SEARCH("k", Table1[[#This Row],[Column1]])-1), 0)</f>
        <v>0</v>
      </c>
      <c r="L3207" s="6" t="str">
        <f>IF(Table1[[#This Row],[Column2]]=0, Table1[[#This Row],[Column1]], Table1[[#This Row],[Column2]]*1000)</f>
        <v>None</v>
      </c>
      <c r="M3207" s="6" t="str">
        <f>IFERROR(MID(Table1[[#This Row],[price]],SEARCH("¹",Table1[[#This Row],[price]])+1, 10), MID(Table1[[#This Row],[price]],SEARCH("Rs. ",Table1[[#This Row],[price]])+4, 10))</f>
        <v>599</v>
      </c>
      <c r="N3207" s="6" t="str">
        <f>IF(ISNUMBER(SEARCH("Men", Table1[[#This Row],[name]])), "Men", "Women")</f>
        <v>Women</v>
      </c>
      <c r="O3207" s="6" t="str">
        <f>TRIM(RIGHT(SUBSTITUTE(Table1[[#This Row],[name]], " ", REPT(" ", 100)), 100))</f>
        <v>Nightdress</v>
      </c>
      <c r="P320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208" spans="1:16" ht="19.8" customHeight="1" x14ac:dyDescent="0.3">
      <c r="A3208" t="s">
        <v>9185</v>
      </c>
      <c r="B3208" t="s">
        <v>11071</v>
      </c>
      <c r="C3208" t="s">
        <v>1276</v>
      </c>
      <c r="D3208" t="s">
        <v>2812</v>
      </c>
      <c r="E3208" s="1" t="s">
        <v>11072</v>
      </c>
      <c r="F3208" s="1" t="s">
        <v>11073</v>
      </c>
      <c r="G3208" s="1" t="s">
        <v>11074</v>
      </c>
      <c r="H3208" t="s">
        <v>2839</v>
      </c>
      <c r="I3208" s="10" t="str">
        <f>IFERROR(LEFT(Table1[[#This Row],[ratingOld]],SEARCH("|", Table1[[#This Row],[ratingOld]])-2), AVERAGE(Table1[Ratings]))</f>
        <v>4</v>
      </c>
      <c r="J3208" s="1" t="str">
        <f>IF(Table1[[#This Row],[numBuyers]]&lt;&gt;"None",LEFT(Table1[[#This Row],[numBuyers]],SEARCH(" ",Table1[[#This Row],[numBuyers]])-1), "None")</f>
        <v>224</v>
      </c>
      <c r="K3208" s="1">
        <f>IFERROR(LEFT(Table1[[#This Row],[Column1]],SEARCH("k", Table1[[#This Row],[Column1]])-1), 0)</f>
        <v>0</v>
      </c>
      <c r="L3208" s="16" t="str">
        <f>IF(Table1[[#This Row],[Column2]]=0, Table1[[#This Row],[Column1]], Table1[[#This Row],[Column2]]*1000)</f>
        <v>224</v>
      </c>
      <c r="M3208" s="14" t="str">
        <f>IFERROR(MID(Table1[[#This Row],[price]],SEARCH("¹",Table1[[#This Row],[price]])+1, 10), MID(Table1[[#This Row],[price]],SEARCH("Rs. ",Table1[[#This Row],[price]])+4, 10))</f>
        <v>824</v>
      </c>
      <c r="N3208" s="6" t="str">
        <f>IF(ISNUMBER(SEARCH("Men", Table1[[#This Row],[name]])), "Men", "Women")</f>
        <v>Women</v>
      </c>
      <c r="O3208" s="6"/>
      <c r="P3208" s="6"/>
    </row>
    <row r="3209" spans="1:16" ht="19.8" customHeight="1" x14ac:dyDescent="0.3">
      <c r="A3209" t="s">
        <v>3201</v>
      </c>
      <c r="B3209" t="s">
        <v>11075</v>
      </c>
      <c r="C3209" t="s">
        <v>537</v>
      </c>
      <c r="D3209" t="s">
        <v>68</v>
      </c>
      <c r="E3209" s="1" t="s">
        <v>11076</v>
      </c>
      <c r="F3209" s="1" t="s">
        <v>70</v>
      </c>
      <c r="G3209" s="1" t="s">
        <v>11077</v>
      </c>
      <c r="H3209" t="s">
        <v>10459</v>
      </c>
      <c r="I3209" s="10" t="str">
        <f>IFERROR(LEFT(Table1[[#This Row],[ratingOld]],SEARCH("|", Table1[[#This Row],[ratingOld]])-2), AVERAGE(Table1[Ratings]))</f>
        <v>4.2</v>
      </c>
      <c r="J3209" s="1" t="str">
        <f>IF(Table1[[#This Row],[numBuyers]]&lt;&gt;"None",LEFT(Table1[[#This Row],[numBuyers]],SEARCH(" ",Table1[[#This Row],[numBuyers]])-1), "None")</f>
        <v>212</v>
      </c>
      <c r="K3209" s="1">
        <f>IFERROR(LEFT(Table1[[#This Row],[Column1]],SEARCH("k", Table1[[#This Row],[Column1]])-1), 0)</f>
        <v>0</v>
      </c>
      <c r="L3209" s="16" t="str">
        <f>IF(Table1[[#This Row],[Column2]]=0, Table1[[#This Row],[Column1]], Table1[[#This Row],[Column2]]*1000)</f>
        <v>212</v>
      </c>
      <c r="M3209" s="14" t="str">
        <f>IFERROR(MID(Table1[[#This Row],[price]],SEARCH("¹",Table1[[#This Row],[price]])+1, 10), MID(Table1[[#This Row],[price]],SEARCH("Rs. ",Table1[[#This Row],[price]])+4, 10))</f>
        <v>584</v>
      </c>
      <c r="N3209" s="6" t="str">
        <f>IF(ISNUMBER(SEARCH("Men", Table1[[#This Row],[name]])), "Men", "Women")</f>
        <v>Women</v>
      </c>
      <c r="O3209" s="6"/>
      <c r="P3209" s="6"/>
    </row>
    <row r="3210" spans="1:16" ht="19.8" customHeight="1" x14ac:dyDescent="0.3">
      <c r="A3210" t="s">
        <v>7849</v>
      </c>
      <c r="B3210" t="s">
        <v>11078</v>
      </c>
      <c r="C3210" t="s">
        <v>3698</v>
      </c>
      <c r="D3210" t="s">
        <v>984</v>
      </c>
      <c r="E3210" s="1" t="s">
        <v>11079</v>
      </c>
      <c r="F3210" t="s">
        <v>3237</v>
      </c>
      <c r="G3210" s="1" t="s">
        <v>11080</v>
      </c>
      <c r="H3210" t="s">
        <v>3200</v>
      </c>
      <c r="I3210" s="10" t="str">
        <f>IFERROR(LEFT(Table1[[#This Row],[ratingOld]],SEARCH("|", Table1[[#This Row],[ratingOld]])-2), AVERAGE(Table1[Ratings]))</f>
        <v>4.2</v>
      </c>
      <c r="J3210" s="1" t="str">
        <f>IF(Table1[[#This Row],[numBuyers]]&lt;&gt;"None",LEFT(Table1[[#This Row],[numBuyers]],SEARCH(" ",Table1[[#This Row],[numBuyers]])-1), "None")</f>
        <v>3.4k</v>
      </c>
      <c r="K3210" s="1" t="str">
        <f>IFERROR(LEFT(Table1[[#This Row],[Column1]],SEARCH("k", Table1[[#This Row],[Column1]])-1), 0)</f>
        <v>3.4</v>
      </c>
      <c r="L3210" s="16">
        <f>IF(Table1[[#This Row],[Column2]]=0, Table1[[#This Row],[Column1]], Table1[[#This Row],[Column2]]*1000)</f>
        <v>3400</v>
      </c>
      <c r="M3210" s="14" t="str">
        <f>IFERROR(MID(Table1[[#This Row],[price]],SEARCH("¹",Table1[[#This Row],[price]])+1, 10), MID(Table1[[#This Row],[price]],SEARCH("Rs. ",Table1[[#This Row],[price]])+4, 10))</f>
        <v>791</v>
      </c>
      <c r="N3210" s="6" t="str">
        <f>IF(ISNUMBER(SEARCH("Men", Table1[[#This Row],[name]])), "Men", "Women")</f>
        <v>Men</v>
      </c>
      <c r="O3210" s="6"/>
      <c r="P3210" s="6"/>
    </row>
    <row r="3211" spans="1:16" ht="19.8" customHeight="1" x14ac:dyDescent="0.3">
      <c r="A3211" t="s">
        <v>11081</v>
      </c>
      <c r="B3211" t="s">
        <v>11082</v>
      </c>
      <c r="C3211" t="s">
        <v>392</v>
      </c>
      <c r="D3211" t="s">
        <v>106</v>
      </c>
      <c r="E3211" s="1" t="s">
        <v>11083</v>
      </c>
      <c r="F3211" s="1" t="s">
        <v>11084</v>
      </c>
      <c r="G3211" s="1" t="s">
        <v>11085</v>
      </c>
      <c r="H3211" t="s">
        <v>11086</v>
      </c>
      <c r="I3211" s="10" t="str">
        <f>IFERROR(LEFT(Table1[[#This Row],[ratingOld]],SEARCH("|", Table1[[#This Row],[ratingOld]])-2), AVERAGE(Table1[Ratings]))</f>
        <v>4.3</v>
      </c>
      <c r="J3211" s="1" t="str">
        <f>IF(Table1[[#This Row],[numBuyers]]&lt;&gt;"None",LEFT(Table1[[#This Row],[numBuyers]],SEARCH(" ",Table1[[#This Row],[numBuyers]])-1), "None")</f>
        <v>907</v>
      </c>
      <c r="K3211" s="1">
        <f>IFERROR(LEFT(Table1[[#This Row],[Column1]],SEARCH("k", Table1[[#This Row],[Column1]])-1), 0)</f>
        <v>0</v>
      </c>
      <c r="L3211" s="16" t="str">
        <f>IF(Table1[[#This Row],[Column2]]=0, Table1[[#This Row],[Column1]], Table1[[#This Row],[Column2]]*1000)</f>
        <v>907</v>
      </c>
      <c r="M3211" s="14" t="str">
        <f>IFERROR(MID(Table1[[#This Row],[price]],SEARCH("¹",Table1[[#This Row],[price]])+1, 10), MID(Table1[[#This Row],[price]],SEARCH("Rs. ",Table1[[#This Row],[price]])+4, 10))</f>
        <v>799</v>
      </c>
      <c r="N3211" s="6" t="str">
        <f>IF(ISNUMBER(SEARCH("Men", Table1[[#This Row],[name]])), "Men", "Women")</f>
        <v>Men</v>
      </c>
      <c r="O3211" s="6"/>
      <c r="P3211" s="6"/>
    </row>
    <row r="3212" spans="1:16" ht="19.8" customHeight="1" x14ac:dyDescent="0.3">
      <c r="A3212" t="s">
        <v>8194</v>
      </c>
      <c r="B3212" t="s">
        <v>11087</v>
      </c>
      <c r="C3212" t="s">
        <v>8042</v>
      </c>
      <c r="D3212" t="s">
        <v>1705</v>
      </c>
      <c r="E3212" s="1" t="s">
        <v>11088</v>
      </c>
      <c r="F3212" s="1" t="s">
        <v>11089</v>
      </c>
      <c r="G3212" s="1" t="s">
        <v>7891</v>
      </c>
      <c r="H3212" t="s">
        <v>139</v>
      </c>
      <c r="I3212" s="10" t="str">
        <f>IFERROR(LEFT(Table1[[#This Row],[ratingOld]],SEARCH("|", Table1[[#This Row],[ratingOld]])-2), AVERAGE(Table1[Ratings]))</f>
        <v>4.1</v>
      </c>
      <c r="J3212" s="1" t="str">
        <f>IF(Table1[[#This Row],[numBuyers]]&lt;&gt;"None",LEFT(Table1[[#This Row],[numBuyers]],SEARCH(" ",Table1[[#This Row],[numBuyers]])-1), "None")</f>
        <v>5.8k</v>
      </c>
      <c r="K3212" s="1" t="str">
        <f>IFERROR(LEFT(Table1[[#This Row],[Column1]],SEARCH("k", Table1[[#This Row],[Column1]])-1), 0)</f>
        <v>5.8</v>
      </c>
      <c r="L3212" s="16">
        <f>IF(Table1[[#This Row],[Column2]]=0, Table1[[#This Row],[Column1]], Table1[[#This Row],[Column2]]*1000)</f>
        <v>5800</v>
      </c>
      <c r="M3212" s="14" t="str">
        <f>IFERROR(MID(Table1[[#This Row],[price]],SEARCH("¹",Table1[[#This Row],[price]])+1, 10), MID(Table1[[#This Row],[price]],SEARCH("Rs. ",Table1[[#This Row],[price]])+4, 10))</f>
        <v>1294</v>
      </c>
      <c r="N3212" s="6" t="str">
        <f>IF(ISNUMBER(SEARCH("Men", Table1[[#This Row],[name]])), "Men", "Women")</f>
        <v>Men</v>
      </c>
      <c r="O3212" s="6"/>
      <c r="P3212" s="6"/>
    </row>
    <row r="3213" spans="1:16" ht="19.8" customHeight="1" x14ac:dyDescent="0.3">
      <c r="A3213" t="s">
        <v>3201</v>
      </c>
      <c r="B3213" t="s">
        <v>11090</v>
      </c>
      <c r="C3213" t="s">
        <v>371</v>
      </c>
      <c r="D3213" t="s">
        <v>88</v>
      </c>
      <c r="E3213" s="1" t="s">
        <v>11091</v>
      </c>
      <c r="F3213" s="1" t="s">
        <v>11092</v>
      </c>
      <c r="G3213" s="1" t="s">
        <v>9752</v>
      </c>
      <c r="H3213" t="s">
        <v>387</v>
      </c>
      <c r="I3213" s="10" t="str">
        <f>IFERROR(LEFT(Table1[[#This Row],[ratingOld]],SEARCH("|", Table1[[#This Row],[ratingOld]])-2), AVERAGE(Table1[Ratings]))</f>
        <v>4.1</v>
      </c>
      <c r="J3213" s="1" t="str">
        <f>IF(Table1[[#This Row],[numBuyers]]&lt;&gt;"None",LEFT(Table1[[#This Row],[numBuyers]],SEARCH(" ",Table1[[#This Row],[numBuyers]])-1), "None")</f>
        <v>55</v>
      </c>
      <c r="K3213" s="1">
        <f>IFERROR(LEFT(Table1[[#This Row],[Column1]],SEARCH("k", Table1[[#This Row],[Column1]])-1), 0)</f>
        <v>0</v>
      </c>
      <c r="L3213" s="16" t="str">
        <f>IF(Table1[[#This Row],[Column2]]=0, Table1[[#This Row],[Column1]], Table1[[#This Row],[Column2]]*1000)</f>
        <v>55</v>
      </c>
      <c r="M3213" s="14" t="str">
        <f>IFERROR(MID(Table1[[#This Row],[price]],SEARCH("¹",Table1[[#This Row],[price]])+1, 10), MID(Table1[[#This Row],[price]],SEARCH("Rs. ",Table1[[#This Row],[price]])+4, 10))</f>
        <v>539</v>
      </c>
      <c r="N3213" s="6" t="str">
        <f>IF(ISNUMBER(SEARCH("Men", Table1[[#This Row],[name]])), "Men", "Women")</f>
        <v>Women</v>
      </c>
      <c r="O3213" s="6"/>
      <c r="P3213" s="6"/>
    </row>
    <row r="3214" spans="1:16" ht="19.8" customHeight="1" x14ac:dyDescent="0.3">
      <c r="A3214" t="s">
        <v>9800</v>
      </c>
      <c r="B3214" t="s">
        <v>11093</v>
      </c>
      <c r="C3214" t="s">
        <v>43</v>
      </c>
      <c r="D3214" t="s">
        <v>188</v>
      </c>
      <c r="E3214" s="1" t="s">
        <v>11094</v>
      </c>
      <c r="F3214" s="1" t="s">
        <v>11095</v>
      </c>
      <c r="G3214" s="1" t="s">
        <v>2895</v>
      </c>
      <c r="H3214" t="s">
        <v>2896</v>
      </c>
      <c r="I3214" s="10" t="str">
        <f>IFERROR(LEFT(Table1[[#This Row],[ratingOld]],SEARCH("|", Table1[[#This Row],[ratingOld]])-2), AVERAGE(Table1[Ratings]))</f>
        <v>4.1</v>
      </c>
      <c r="J3214" s="1" t="str">
        <f>IF(Table1[[#This Row],[numBuyers]]&lt;&gt;"None",LEFT(Table1[[#This Row],[numBuyers]],SEARCH(" ",Table1[[#This Row],[numBuyers]])-1), "None")</f>
        <v>246</v>
      </c>
      <c r="K3214" s="1">
        <f>IFERROR(LEFT(Table1[[#This Row],[Column1]],SEARCH("k", Table1[[#This Row],[Column1]])-1), 0)</f>
        <v>0</v>
      </c>
      <c r="L3214" s="16" t="str">
        <f>IF(Table1[[#This Row],[Column2]]=0, Table1[[#This Row],[Column1]], Table1[[#This Row],[Column2]]*1000)</f>
        <v>246</v>
      </c>
      <c r="M3214" s="14" t="str">
        <f>IFERROR(MID(Table1[[#This Row],[price]],SEARCH("¹",Table1[[#This Row],[price]])+1, 10), MID(Table1[[#This Row],[price]],SEARCH("Rs. ",Table1[[#This Row],[price]])+4, 10))</f>
        <v>1299</v>
      </c>
      <c r="N3214" s="6" t="str">
        <f>IF(ISNUMBER(SEARCH("Men", Table1[[#This Row],[name]])), "Men", "Women")</f>
        <v>Men</v>
      </c>
      <c r="O3214" s="6"/>
      <c r="P3214" s="6"/>
    </row>
    <row r="3215" spans="1:16" ht="19.8" hidden="1" customHeight="1" x14ac:dyDescent="0.3">
      <c r="A3215" t="s">
        <v>7857</v>
      </c>
      <c r="B3215" t="s">
        <v>11096</v>
      </c>
      <c r="C3215" t="s">
        <v>80</v>
      </c>
      <c r="D3215" t="s">
        <v>88</v>
      </c>
      <c r="E3215" s="1" t="s">
        <v>11097</v>
      </c>
      <c r="F3215" t="s">
        <v>3237</v>
      </c>
      <c r="G3215" t="s">
        <v>21</v>
      </c>
      <c r="H3215" t="s">
        <v>21</v>
      </c>
      <c r="I3215" s="1" t="str">
        <f ca="1">IFERROR(LEFT(Table1[[#This Row],[ratingOld]],SEARCH("|", Table1[[#This Row],[ratingOld]])-2), AVERAGE(Table1[Ratings]))</f>
        <v>4.4</v>
      </c>
      <c r="J3215" s="1" t="str">
        <f>IF(Table1[[#This Row],[numBuyers]]&lt;&gt;"None",LEFT(Table1[[#This Row],[numBuyers]],SEARCH(" ",Table1[[#This Row],[numBuyers]])-1), "None")</f>
        <v>None</v>
      </c>
      <c r="K3215" s="1">
        <f>IFERROR(LEFT(Table1[[#This Row],[Column1]],SEARCH("k", Table1[[#This Row],[Column1]])-1), 0)</f>
        <v>0</v>
      </c>
      <c r="L3215" s="6" t="str">
        <f>IF(Table1[[#This Row],[Column2]]=0, Table1[[#This Row],[Column1]], Table1[[#This Row],[Column2]]*1000)</f>
        <v>None</v>
      </c>
      <c r="M3215" s="6" t="str">
        <f>IFERROR(MID(Table1[[#This Row],[price]],SEARCH("¹",Table1[[#This Row],[price]])+1, 10), MID(Table1[[#This Row],[price]],SEARCH("Rs. ",Table1[[#This Row],[price]])+4, 10))</f>
        <v>1199</v>
      </c>
      <c r="N3215" s="6" t="str">
        <f>IF(ISNUMBER(SEARCH("Men", Table1[[#This Row],[name]])), "Men", "Women")</f>
        <v>Women</v>
      </c>
      <c r="O3215" s="6" t="str">
        <f>TRIM(RIGHT(SUBSTITUTE(Table1[[#This Row],[name]], " ", REPT(" ", 100)), 100))</f>
        <v>Dress</v>
      </c>
      <c r="P321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216" spans="1:16" ht="19.8" customHeight="1" x14ac:dyDescent="0.3">
      <c r="A3216" t="s">
        <v>1361</v>
      </c>
      <c r="B3216" t="s">
        <v>3428</v>
      </c>
      <c r="C3216" t="s">
        <v>1817</v>
      </c>
      <c r="D3216" t="s">
        <v>106</v>
      </c>
      <c r="E3216" s="1" t="s">
        <v>3429</v>
      </c>
      <c r="F3216" s="1" t="s">
        <v>3430</v>
      </c>
      <c r="G3216" s="1" t="s">
        <v>3431</v>
      </c>
      <c r="H3216" t="s">
        <v>1391</v>
      </c>
      <c r="I3216" s="10" t="str">
        <f>IFERROR(LEFT(Table1[[#This Row],[ratingOld]],SEARCH("|", Table1[[#This Row],[ratingOld]])-2), AVERAGE(Table1[Ratings]))</f>
        <v>4.6</v>
      </c>
      <c r="J3216" s="1" t="str">
        <f>IF(Table1[[#This Row],[numBuyers]]&lt;&gt;"None",LEFT(Table1[[#This Row],[numBuyers]],SEARCH(" ",Table1[[#This Row],[numBuyers]])-1), "None")</f>
        <v>1.5k</v>
      </c>
      <c r="K3216" s="1" t="str">
        <f>IFERROR(LEFT(Table1[[#This Row],[Column1]],SEARCH("k", Table1[[#This Row],[Column1]])-1), 0)</f>
        <v>1.5</v>
      </c>
      <c r="L3216" s="16">
        <f>IF(Table1[[#This Row],[Column2]]=0, Table1[[#This Row],[Column1]], Table1[[#This Row],[Column2]]*1000)</f>
        <v>1500</v>
      </c>
      <c r="M3216" s="14" t="str">
        <f>IFERROR(MID(Table1[[#This Row],[price]],SEARCH("¹",Table1[[#This Row],[price]])+1, 10), MID(Table1[[#This Row],[price]],SEARCH("Rs. ",Table1[[#This Row],[price]])+4, 10))</f>
        <v>749</v>
      </c>
      <c r="N3216" s="6" t="str">
        <f>IF(ISNUMBER(SEARCH("Men", Table1[[#This Row],[name]])), "Men", "Women")</f>
        <v>Women</v>
      </c>
      <c r="O3216" s="6"/>
      <c r="P3216" s="6"/>
    </row>
    <row r="3217" spans="1:16" ht="19.8" customHeight="1" x14ac:dyDescent="0.3">
      <c r="A3217" t="s">
        <v>8912</v>
      </c>
      <c r="B3217" t="s">
        <v>11098</v>
      </c>
      <c r="C3217" t="s">
        <v>11099</v>
      </c>
      <c r="D3217" t="s">
        <v>201</v>
      </c>
      <c r="E3217" t="s">
        <v>11100</v>
      </c>
      <c r="F3217" t="s">
        <v>21</v>
      </c>
      <c r="G3217" s="1" t="s">
        <v>5012</v>
      </c>
      <c r="H3217" t="s">
        <v>1557</v>
      </c>
      <c r="I3217" s="10" t="str">
        <f>IFERROR(LEFT(Table1[[#This Row],[ratingOld]],SEARCH("|", Table1[[#This Row],[ratingOld]])-2), AVERAGE(Table1[Ratings]))</f>
        <v>4.5</v>
      </c>
      <c r="J3217" s="1" t="str">
        <f>IF(Table1[[#This Row],[numBuyers]]&lt;&gt;"None",LEFT(Table1[[#This Row],[numBuyers]],SEARCH(" ",Table1[[#This Row],[numBuyers]])-1), "None")</f>
        <v>79</v>
      </c>
      <c r="K3217" s="1">
        <f>IFERROR(LEFT(Table1[[#This Row],[Column1]],SEARCH("k", Table1[[#This Row],[Column1]])-1), 0)</f>
        <v>0</v>
      </c>
      <c r="L3217" s="16" t="str">
        <f>IF(Table1[[#This Row],[Column2]]=0, Table1[[#This Row],[Column1]], Table1[[#This Row],[Column2]]*1000)</f>
        <v>79</v>
      </c>
      <c r="M3217" s="14" t="str">
        <f>IFERROR(MID(Table1[[#This Row],[price]],SEARCH("¹",Table1[[#This Row],[price]])+1, 10), MID(Table1[[#This Row],[price]],SEARCH("Rs. ",Table1[[#This Row],[price]])+4, 10))</f>
        <v>346</v>
      </c>
      <c r="N3217" s="6" t="str">
        <f>IF(ISNUMBER(SEARCH("Men", Table1[[#This Row],[name]])), "Men", "Women")</f>
        <v>Women</v>
      </c>
      <c r="O3217" s="6"/>
      <c r="P3217" s="6"/>
    </row>
    <row r="3218" spans="1:16" ht="19.8" hidden="1" customHeight="1" x14ac:dyDescent="0.3">
      <c r="A3218" t="s">
        <v>8035</v>
      </c>
      <c r="B3218" t="s">
        <v>11101</v>
      </c>
      <c r="C3218" t="s">
        <v>11102</v>
      </c>
      <c r="D3218" t="s">
        <v>11103</v>
      </c>
      <c r="E3218" s="1" t="s">
        <v>11104</v>
      </c>
      <c r="F3218" s="1" t="s">
        <v>11105</v>
      </c>
      <c r="G3218" t="s">
        <v>21</v>
      </c>
      <c r="H3218" t="s">
        <v>21</v>
      </c>
      <c r="I3218" s="1" t="str">
        <f ca="1">IFERROR(LEFT(Table1[[#This Row],[ratingOld]],SEARCH("|", Table1[[#This Row],[ratingOld]])-2), AVERAGE(Table1[Ratings]))</f>
        <v>4.4</v>
      </c>
      <c r="J3218" s="1" t="str">
        <f>IF(Table1[[#This Row],[numBuyers]]&lt;&gt;"None",LEFT(Table1[[#This Row],[numBuyers]],SEARCH(" ",Table1[[#This Row],[numBuyers]])-1), "None")</f>
        <v>None</v>
      </c>
      <c r="K3218" s="1">
        <f>IFERROR(LEFT(Table1[[#This Row],[Column1]],SEARCH("k", Table1[[#This Row],[Column1]])-1), 0)</f>
        <v>0</v>
      </c>
      <c r="L3218" s="6" t="str">
        <f>IF(Table1[[#This Row],[Column2]]=0, Table1[[#This Row],[Column1]], Table1[[#This Row],[Column2]]*1000)</f>
        <v>None</v>
      </c>
      <c r="M3218" s="6" t="str">
        <f>IFERROR(MID(Table1[[#This Row],[price]],SEARCH("¹",Table1[[#This Row],[price]])+1, 10), MID(Table1[[#This Row],[price]],SEARCH("Rs. ",Table1[[#This Row],[price]])+4, 10))</f>
        <v>3679</v>
      </c>
      <c r="N3218" s="6" t="str">
        <f>IF(ISNUMBER(SEARCH("Men", Table1[[#This Row],[name]])), "Men", "Women")</f>
        <v>Women</v>
      </c>
      <c r="O3218" s="6" t="str">
        <f>TRIM(RIGHT(SUBSTITUTE(Table1[[#This Row],[name]], " ", REPT(" ", 100)), 100))</f>
        <v>Dupatta</v>
      </c>
      <c r="P321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Grey</v>
      </c>
    </row>
    <row r="3219" spans="1:16" ht="19.8" hidden="1" customHeight="1" x14ac:dyDescent="0.3">
      <c r="A3219" t="s">
        <v>697</v>
      </c>
      <c r="B3219" t="s">
        <v>11106</v>
      </c>
      <c r="C3219" t="s">
        <v>11107</v>
      </c>
      <c r="D3219" t="s">
        <v>11108</v>
      </c>
      <c r="E3219" s="1" t="s">
        <v>11109</v>
      </c>
      <c r="F3219" s="1" t="s">
        <v>130</v>
      </c>
      <c r="G3219" t="s">
        <v>21</v>
      </c>
      <c r="H3219" t="s">
        <v>21</v>
      </c>
      <c r="I3219" s="1" t="str">
        <f ca="1">IFERROR(LEFT(Table1[[#This Row],[ratingOld]],SEARCH("|", Table1[[#This Row],[ratingOld]])-2), AVERAGE(Table1[Ratings]))</f>
        <v>4.4</v>
      </c>
      <c r="J3219" s="1" t="str">
        <f>IF(Table1[[#This Row],[numBuyers]]&lt;&gt;"None",LEFT(Table1[[#This Row],[numBuyers]],SEARCH(" ",Table1[[#This Row],[numBuyers]])-1), "None")</f>
        <v>None</v>
      </c>
      <c r="K3219" s="1">
        <f>IFERROR(LEFT(Table1[[#This Row],[Column1]],SEARCH("k", Table1[[#This Row],[Column1]])-1), 0)</f>
        <v>0</v>
      </c>
      <c r="L3219" s="6" t="str">
        <f>IF(Table1[[#This Row],[Column2]]=0, Table1[[#This Row],[Column1]], Table1[[#This Row],[Column2]]*1000)</f>
        <v>None</v>
      </c>
      <c r="M3219" s="6" t="str">
        <f>IFERROR(MID(Table1[[#This Row],[price]],SEARCH("¹",Table1[[#This Row],[price]])+1, 10), MID(Table1[[#This Row],[price]],SEARCH("Rs. ",Table1[[#This Row],[price]])+4, 10))</f>
        <v>1077</v>
      </c>
      <c r="N3219" s="6" t="str">
        <f>IF(ISNUMBER(SEARCH("Men", Table1[[#This Row],[name]])), "Men", "Women")</f>
        <v>Men</v>
      </c>
      <c r="O3219" s="6" t="str">
        <f>TRIM(RIGHT(SUBSTITUTE(Table1[[#This Row],[name]], " ", REPT(" ", 100)), 100))</f>
        <v>Shoes</v>
      </c>
      <c r="P321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220" spans="1:16" ht="19.8" customHeight="1" x14ac:dyDescent="0.3">
      <c r="A3220" t="s">
        <v>10945</v>
      </c>
      <c r="B3220" t="s">
        <v>11110</v>
      </c>
      <c r="C3220" t="s">
        <v>8550</v>
      </c>
      <c r="D3220" t="s">
        <v>68</v>
      </c>
      <c r="E3220" t="s">
        <v>11111</v>
      </c>
      <c r="F3220" t="s">
        <v>7930</v>
      </c>
      <c r="G3220" s="1" t="s">
        <v>11112</v>
      </c>
      <c r="H3220" t="s">
        <v>7975</v>
      </c>
      <c r="I3220" s="10" t="str">
        <f>IFERROR(LEFT(Table1[[#This Row],[ratingOld]],SEARCH("|", Table1[[#This Row],[ratingOld]])-2), AVERAGE(Table1[Ratings]))</f>
        <v>4.2</v>
      </c>
      <c r="J3220" s="1" t="str">
        <f>IF(Table1[[#This Row],[numBuyers]]&lt;&gt;"None",LEFT(Table1[[#This Row],[numBuyers]],SEARCH(" ",Table1[[#This Row],[numBuyers]])-1), "None")</f>
        <v>13.5k</v>
      </c>
      <c r="K3220" s="1" t="str">
        <f>IFERROR(LEFT(Table1[[#This Row],[Column1]],SEARCH("k", Table1[[#This Row],[Column1]])-1), 0)</f>
        <v>13.5</v>
      </c>
      <c r="L3220" s="16">
        <f>IF(Table1[[#This Row],[Column2]]=0, Table1[[#This Row],[Column1]], Table1[[#This Row],[Column2]]*1000)</f>
        <v>13500</v>
      </c>
      <c r="M3220" s="14" t="str">
        <f>IFERROR(MID(Table1[[#This Row],[price]],SEARCH("¹",Table1[[#This Row],[price]])+1, 10), MID(Table1[[#This Row],[price]],SEARCH("Rs. ",Table1[[#This Row],[price]])+4, 10))</f>
        <v>742</v>
      </c>
      <c r="N3220" s="6" t="str">
        <f>IF(ISNUMBER(SEARCH("Men", Table1[[#This Row],[name]])), "Men", "Women")</f>
        <v>Men</v>
      </c>
      <c r="O3220" s="6"/>
      <c r="P3220" s="6"/>
    </row>
    <row r="3221" spans="1:16" ht="19.8" hidden="1" customHeight="1" x14ac:dyDescent="0.3">
      <c r="A3221" t="s">
        <v>11113</v>
      </c>
      <c r="B3221" t="s">
        <v>11114</v>
      </c>
      <c r="C3221" t="s">
        <v>543</v>
      </c>
      <c r="D3221" t="s">
        <v>194</v>
      </c>
      <c r="E3221" s="1" t="s">
        <v>11115</v>
      </c>
      <c r="F3221" t="s">
        <v>3237</v>
      </c>
      <c r="G3221" t="s">
        <v>21</v>
      </c>
      <c r="H3221" t="s">
        <v>21</v>
      </c>
      <c r="I3221" s="1" t="str">
        <f ca="1">IFERROR(LEFT(Table1[[#This Row],[ratingOld]],SEARCH("|", Table1[[#This Row],[ratingOld]])-2), AVERAGE(Table1[Ratings]))</f>
        <v>4.4</v>
      </c>
      <c r="J3221" s="1" t="str">
        <f>IF(Table1[[#This Row],[numBuyers]]&lt;&gt;"None",LEFT(Table1[[#This Row],[numBuyers]],SEARCH(" ",Table1[[#This Row],[numBuyers]])-1), "None")</f>
        <v>None</v>
      </c>
      <c r="K3221" s="1">
        <f>IFERROR(LEFT(Table1[[#This Row],[Column1]],SEARCH("k", Table1[[#This Row],[Column1]])-1), 0)</f>
        <v>0</v>
      </c>
      <c r="L3221" s="6" t="str">
        <f>IF(Table1[[#This Row],[Column2]]=0, Table1[[#This Row],[Column1]], Table1[[#This Row],[Column2]]*1000)</f>
        <v>None</v>
      </c>
      <c r="M3221" s="6" t="str">
        <f>IFERROR(MID(Table1[[#This Row],[price]],SEARCH("¹",Table1[[#This Row],[price]])+1, 10), MID(Table1[[#This Row],[price]],SEARCH("Rs. ",Table1[[#This Row],[price]])+4, 10))</f>
        <v>2249</v>
      </c>
      <c r="N3221" s="6" t="str">
        <f>IF(ISNUMBER(SEARCH("Men", Table1[[#This Row],[name]])), "Men", "Women")</f>
        <v>Women</v>
      </c>
      <c r="O3221" s="6" t="str">
        <f>TRIM(RIGHT(SUBSTITUTE(Table1[[#This Row],[name]], " ", REPT(" ", 100)), 100))</f>
        <v>Dress</v>
      </c>
      <c r="P322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222" spans="1:16" ht="19.8" customHeight="1" x14ac:dyDescent="0.3">
      <c r="A3222" t="s">
        <v>8155</v>
      </c>
      <c r="B3222" t="s">
        <v>11116</v>
      </c>
      <c r="C3222" t="s">
        <v>3993</v>
      </c>
      <c r="D3222" t="s">
        <v>1578</v>
      </c>
      <c r="E3222" s="1" t="s">
        <v>11117</v>
      </c>
      <c r="F3222" t="s">
        <v>3237</v>
      </c>
      <c r="G3222" s="1" t="s">
        <v>11118</v>
      </c>
      <c r="H3222" t="s">
        <v>11086</v>
      </c>
      <c r="I3222" s="10" t="str">
        <f>IFERROR(LEFT(Table1[[#This Row],[ratingOld]],SEARCH("|", Table1[[#This Row],[ratingOld]])-2), AVERAGE(Table1[Ratings]))</f>
        <v>4</v>
      </c>
      <c r="J3222" s="1" t="str">
        <f>IF(Table1[[#This Row],[numBuyers]]&lt;&gt;"None",LEFT(Table1[[#This Row],[numBuyers]],SEARCH(" ",Table1[[#This Row],[numBuyers]])-1), "None")</f>
        <v>907</v>
      </c>
      <c r="K3222" s="1">
        <f>IFERROR(LEFT(Table1[[#This Row],[Column1]],SEARCH("k", Table1[[#This Row],[Column1]])-1), 0)</f>
        <v>0</v>
      </c>
      <c r="L3222" s="16" t="str">
        <f>IF(Table1[[#This Row],[Column2]]=0, Table1[[#This Row],[Column1]], Table1[[#This Row],[Column2]]*1000)</f>
        <v>907</v>
      </c>
      <c r="M3222" s="14" t="str">
        <f>IFERROR(MID(Table1[[#This Row],[price]],SEARCH("¹",Table1[[#This Row],[price]])+1, 10), MID(Table1[[#This Row],[price]],SEARCH("Rs. ",Table1[[#This Row],[price]])+4, 10))</f>
        <v>659</v>
      </c>
      <c r="N3222" s="6" t="str">
        <f>IF(ISNUMBER(SEARCH("Men", Table1[[#This Row],[name]])), "Men", "Women")</f>
        <v>Men</v>
      </c>
      <c r="O3222" s="6"/>
      <c r="P3222" s="6"/>
    </row>
    <row r="3223" spans="1:16" ht="19.8" customHeight="1" x14ac:dyDescent="0.3">
      <c r="A3223" t="s">
        <v>1409</v>
      </c>
      <c r="B3223" t="s">
        <v>3440</v>
      </c>
      <c r="C3223" t="s">
        <v>392</v>
      </c>
      <c r="D3223" t="s">
        <v>1411</v>
      </c>
      <c r="E3223" t="s">
        <v>26</v>
      </c>
      <c r="F3223" t="s">
        <v>21</v>
      </c>
      <c r="G3223" s="1" t="s">
        <v>3441</v>
      </c>
      <c r="H3223" t="s">
        <v>456</v>
      </c>
      <c r="I3223" s="10" t="str">
        <f>IFERROR(LEFT(Table1[[#This Row],[ratingOld]],SEARCH("|", Table1[[#This Row],[ratingOld]])-2), AVERAGE(Table1[Ratings]))</f>
        <v>3.5</v>
      </c>
      <c r="J3223" s="1" t="str">
        <f>IF(Table1[[#This Row],[numBuyers]]&lt;&gt;"None",LEFT(Table1[[#This Row],[numBuyers]],SEARCH(" ",Table1[[#This Row],[numBuyers]])-1), "None")</f>
        <v>188</v>
      </c>
      <c r="K3223" s="1">
        <f>IFERROR(LEFT(Table1[[#This Row],[Column1]],SEARCH("k", Table1[[#This Row],[Column1]])-1), 0)</f>
        <v>0</v>
      </c>
      <c r="L3223" s="16" t="str">
        <f>IF(Table1[[#This Row],[Column2]]=0, Table1[[#This Row],[Column1]], Table1[[#This Row],[Column2]]*1000)</f>
        <v>188</v>
      </c>
      <c r="M3223" s="14" t="str">
        <f>IFERROR(MID(Table1[[#This Row],[price]],SEARCH("¹",Table1[[#This Row],[price]])+1, 10), MID(Table1[[#This Row],[price]],SEARCH("Rs. ",Table1[[#This Row],[price]])+4, 10))</f>
        <v>799</v>
      </c>
      <c r="N3223" s="6" t="str">
        <f>IF(ISNUMBER(SEARCH("Men", Table1[[#This Row],[name]])), "Men", "Women")</f>
        <v>Women</v>
      </c>
      <c r="O3223" s="6"/>
      <c r="P3223" s="6"/>
    </row>
    <row r="3224" spans="1:16" ht="19.8" customHeight="1" x14ac:dyDescent="0.3">
      <c r="A3224" t="s">
        <v>9290</v>
      </c>
      <c r="B3224" t="s">
        <v>11119</v>
      </c>
      <c r="C3224" t="s">
        <v>10217</v>
      </c>
      <c r="D3224" t="s">
        <v>1684</v>
      </c>
      <c r="E3224" s="1" t="s">
        <v>11120</v>
      </c>
      <c r="F3224" t="s">
        <v>3237</v>
      </c>
      <c r="G3224" s="1" t="s">
        <v>11121</v>
      </c>
      <c r="H3224" t="s">
        <v>11122</v>
      </c>
      <c r="I3224" s="10" t="str">
        <f>IFERROR(LEFT(Table1[[#This Row],[ratingOld]],SEARCH("|", Table1[[#This Row],[ratingOld]])-2), AVERAGE(Table1[Ratings]))</f>
        <v>4.3</v>
      </c>
      <c r="J3224" s="1" t="str">
        <f>IF(Table1[[#This Row],[numBuyers]]&lt;&gt;"None",LEFT(Table1[[#This Row],[numBuyers]],SEARCH(" ",Table1[[#This Row],[numBuyers]])-1), "None")</f>
        <v>845</v>
      </c>
      <c r="K3224" s="1">
        <f>IFERROR(LEFT(Table1[[#This Row],[Column1]],SEARCH("k", Table1[[#This Row],[Column1]])-1), 0)</f>
        <v>0</v>
      </c>
      <c r="L3224" s="16" t="str">
        <f>IF(Table1[[#This Row],[Column2]]=0, Table1[[#This Row],[Column1]], Table1[[#This Row],[Column2]]*1000)</f>
        <v>845</v>
      </c>
      <c r="M3224" s="14" t="str">
        <f>IFERROR(MID(Table1[[#This Row],[price]],SEARCH("¹",Table1[[#This Row],[price]])+1, 10), MID(Table1[[#This Row],[price]],SEARCH("Rs. ",Table1[[#This Row],[price]])+4, 10))</f>
        <v>2719</v>
      </c>
      <c r="N3224" s="6" t="str">
        <f>IF(ISNUMBER(SEARCH("Men", Table1[[#This Row],[name]])), "Men", "Women")</f>
        <v>Men</v>
      </c>
      <c r="O3224" s="6"/>
      <c r="P3224" s="6"/>
    </row>
    <row r="3225" spans="1:16" ht="19.8" customHeight="1" x14ac:dyDescent="0.3">
      <c r="A3225" t="s">
        <v>3201</v>
      </c>
      <c r="B3225" t="s">
        <v>11123</v>
      </c>
      <c r="C3225" t="s">
        <v>11124</v>
      </c>
      <c r="D3225" t="s">
        <v>2812</v>
      </c>
      <c r="E3225" s="1" t="s">
        <v>11125</v>
      </c>
      <c r="F3225" t="s">
        <v>3237</v>
      </c>
      <c r="G3225" s="1" t="s">
        <v>3051</v>
      </c>
      <c r="H3225" t="s">
        <v>197</v>
      </c>
      <c r="I3225" s="10" t="str">
        <f>IFERROR(LEFT(Table1[[#This Row],[ratingOld]],SEARCH("|", Table1[[#This Row],[ratingOld]])-2), AVERAGE(Table1[Ratings]))</f>
        <v>3.9</v>
      </c>
      <c r="J3225" s="1" t="str">
        <f>IF(Table1[[#This Row],[numBuyers]]&lt;&gt;"None",LEFT(Table1[[#This Row],[numBuyers]],SEARCH(" ",Table1[[#This Row],[numBuyers]])-1), "None")</f>
        <v>42</v>
      </c>
      <c r="K3225" s="1">
        <f>IFERROR(LEFT(Table1[[#This Row],[Column1]],SEARCH("k", Table1[[#This Row],[Column1]])-1), 0)</f>
        <v>0</v>
      </c>
      <c r="L3225" s="16" t="str">
        <f>IF(Table1[[#This Row],[Column2]]=0, Table1[[#This Row],[Column1]], Table1[[#This Row],[Column2]]*1000)</f>
        <v>42</v>
      </c>
      <c r="M3225" s="14" t="str">
        <f>IFERROR(MID(Table1[[#This Row],[price]],SEARCH("¹",Table1[[#This Row],[price]])+1, 10), MID(Table1[[#This Row],[price]],SEARCH("Rs. ",Table1[[#This Row],[price]])+4, 10))</f>
        <v>362</v>
      </c>
      <c r="N3225" s="6" t="str">
        <f>IF(ISNUMBER(SEARCH("Men", Table1[[#This Row],[name]])), "Men", "Women")</f>
        <v>Women</v>
      </c>
      <c r="O3225" s="6"/>
      <c r="P3225" s="6"/>
    </row>
    <row r="3226" spans="1:16" ht="19.8" customHeight="1" x14ac:dyDescent="0.3">
      <c r="A3226" t="s">
        <v>240</v>
      </c>
      <c r="B3226" t="s">
        <v>11126</v>
      </c>
      <c r="C3226" t="s">
        <v>2634</v>
      </c>
      <c r="D3226" t="s">
        <v>459</v>
      </c>
      <c r="E3226" s="1" t="s">
        <v>11127</v>
      </c>
      <c r="F3226" s="1" t="s">
        <v>10958</v>
      </c>
      <c r="G3226" s="1" t="s">
        <v>1844</v>
      </c>
      <c r="H3226" t="s">
        <v>1845</v>
      </c>
      <c r="I3226" s="10" t="str">
        <f>IFERROR(LEFT(Table1[[#This Row],[ratingOld]],SEARCH("|", Table1[[#This Row],[ratingOld]])-2), AVERAGE(Table1[Ratings]))</f>
        <v>4</v>
      </c>
      <c r="J3226" s="1" t="str">
        <f>IF(Table1[[#This Row],[numBuyers]]&lt;&gt;"None",LEFT(Table1[[#This Row],[numBuyers]],SEARCH(" ",Table1[[#This Row],[numBuyers]])-1), "None")</f>
        <v>725</v>
      </c>
      <c r="K3226" s="1">
        <f>IFERROR(LEFT(Table1[[#This Row],[Column1]],SEARCH("k", Table1[[#This Row],[Column1]])-1), 0)</f>
        <v>0</v>
      </c>
      <c r="L3226" s="16" t="str">
        <f>IF(Table1[[#This Row],[Column2]]=0, Table1[[#This Row],[Column1]], Table1[[#This Row],[Column2]]*1000)</f>
        <v>725</v>
      </c>
      <c r="M3226" s="14" t="str">
        <f>IFERROR(MID(Table1[[#This Row],[price]],SEARCH("¹",Table1[[#This Row],[price]])+1, 10), MID(Table1[[#This Row],[price]],SEARCH("Rs. ",Table1[[#This Row],[price]])+4, 10))</f>
        <v>1039</v>
      </c>
      <c r="N3226" s="6" t="str">
        <f>IF(ISNUMBER(SEARCH("Men", Table1[[#This Row],[name]])), "Men", "Women")</f>
        <v>Men</v>
      </c>
      <c r="O3226" s="6"/>
      <c r="P3226" s="6"/>
    </row>
    <row r="3227" spans="1:16" ht="19.8" customHeight="1" x14ac:dyDescent="0.3">
      <c r="A3227" t="s">
        <v>7849</v>
      </c>
      <c r="B3227" t="s">
        <v>11128</v>
      </c>
      <c r="C3227" t="s">
        <v>48</v>
      </c>
      <c r="D3227" t="s">
        <v>230</v>
      </c>
      <c r="E3227" s="1" t="s">
        <v>11129</v>
      </c>
      <c r="F3227" s="1" t="s">
        <v>8064</v>
      </c>
      <c r="G3227" s="1" t="s">
        <v>3546</v>
      </c>
      <c r="H3227" t="s">
        <v>3547</v>
      </c>
      <c r="I3227" s="10" t="str">
        <f>IFERROR(LEFT(Table1[[#This Row],[ratingOld]],SEARCH("|", Table1[[#This Row],[ratingOld]])-2), AVERAGE(Table1[Ratings]))</f>
        <v>4.3</v>
      </c>
      <c r="J3227" s="1" t="str">
        <f>IF(Table1[[#This Row],[numBuyers]]&lt;&gt;"None",LEFT(Table1[[#This Row],[numBuyers]],SEARCH(" ",Table1[[#This Row],[numBuyers]])-1), "None")</f>
        <v>348</v>
      </c>
      <c r="K3227" s="1">
        <f>IFERROR(LEFT(Table1[[#This Row],[Column1]],SEARCH("k", Table1[[#This Row],[Column1]])-1), 0)</f>
        <v>0</v>
      </c>
      <c r="L3227" s="16" t="str">
        <f>IF(Table1[[#This Row],[Column2]]=0, Table1[[#This Row],[Column1]], Table1[[#This Row],[Column2]]*1000)</f>
        <v>348</v>
      </c>
      <c r="M3227" s="14" t="str">
        <f>IFERROR(MID(Table1[[#This Row],[price]],SEARCH("¹",Table1[[#This Row],[price]])+1, 10), MID(Table1[[#This Row],[price]],SEARCH("Rs. ",Table1[[#This Row],[price]])+4, 10))</f>
        <v>1499</v>
      </c>
      <c r="N3227" s="6" t="str">
        <f>IF(ISNUMBER(SEARCH("Men", Table1[[#This Row],[name]])), "Men", "Women")</f>
        <v>Men</v>
      </c>
      <c r="O3227" s="6"/>
      <c r="P3227" s="6"/>
    </row>
    <row r="3228" spans="1:16" ht="19.8" customHeight="1" x14ac:dyDescent="0.3">
      <c r="A3228" t="s">
        <v>1995</v>
      </c>
      <c r="B3228" t="s">
        <v>11130</v>
      </c>
      <c r="C3228" t="s">
        <v>11131</v>
      </c>
      <c r="D3228" t="s">
        <v>215</v>
      </c>
      <c r="E3228" s="1" t="s">
        <v>11132</v>
      </c>
      <c r="F3228" t="s">
        <v>11133</v>
      </c>
      <c r="G3228" s="1" t="s">
        <v>3427</v>
      </c>
      <c r="H3228" t="s">
        <v>110</v>
      </c>
      <c r="I3228" s="10" t="str">
        <f>IFERROR(LEFT(Table1[[#This Row],[ratingOld]],SEARCH("|", Table1[[#This Row],[ratingOld]])-2), AVERAGE(Table1[Ratings]))</f>
        <v>4.5</v>
      </c>
      <c r="J3228" s="1" t="str">
        <f>IF(Table1[[#This Row],[numBuyers]]&lt;&gt;"None",LEFT(Table1[[#This Row],[numBuyers]],SEARCH(" ",Table1[[#This Row],[numBuyers]])-1), "None")</f>
        <v>1.3k</v>
      </c>
      <c r="K3228" s="1" t="str">
        <f>IFERROR(LEFT(Table1[[#This Row],[Column1]],SEARCH("k", Table1[[#This Row],[Column1]])-1), 0)</f>
        <v>1.3</v>
      </c>
      <c r="L3228" s="16">
        <f>IF(Table1[[#This Row],[Column2]]=0, Table1[[#This Row],[Column1]], Table1[[#This Row],[Column2]]*1000)</f>
        <v>1300</v>
      </c>
      <c r="M3228" s="14" t="str">
        <f>IFERROR(MID(Table1[[#This Row],[price]],SEARCH("¹",Table1[[#This Row],[price]])+1, 10), MID(Table1[[#This Row],[price]],SEARCH("Rs. ",Table1[[#This Row],[price]])+4, 10))</f>
        <v>220</v>
      </c>
      <c r="N3228" s="6" t="str">
        <f>IF(ISNUMBER(SEARCH("Men", Table1[[#This Row],[name]])), "Men", "Women")</f>
        <v>Men</v>
      </c>
      <c r="O3228" s="6"/>
      <c r="P3228" s="6"/>
    </row>
    <row r="3229" spans="1:16" ht="19.8" customHeight="1" x14ac:dyDescent="0.3">
      <c r="A3229" t="s">
        <v>365</v>
      </c>
      <c r="B3229" t="s">
        <v>3460</v>
      </c>
      <c r="C3229" t="s">
        <v>3461</v>
      </c>
      <c r="D3229" t="s">
        <v>215</v>
      </c>
      <c r="E3229" s="1" t="s">
        <v>3462</v>
      </c>
      <c r="F3229" s="1" t="s">
        <v>108</v>
      </c>
      <c r="G3229" s="1" t="s">
        <v>3463</v>
      </c>
      <c r="H3229" t="s">
        <v>3464</v>
      </c>
      <c r="I3229" s="10" t="str">
        <f>IFERROR(LEFT(Table1[[#This Row],[ratingOld]],SEARCH("|", Table1[[#This Row],[ratingOld]])-2), AVERAGE(Table1[Ratings]))</f>
        <v>4.1</v>
      </c>
      <c r="J3229" s="1" t="str">
        <f>IF(Table1[[#This Row],[numBuyers]]&lt;&gt;"None",LEFT(Table1[[#This Row],[numBuyers]],SEARCH(" ",Table1[[#This Row],[numBuyers]])-1), "None")</f>
        <v>539</v>
      </c>
      <c r="K3229" s="1">
        <f>IFERROR(LEFT(Table1[[#This Row],[Column1]],SEARCH("k", Table1[[#This Row],[Column1]])-1), 0)</f>
        <v>0</v>
      </c>
      <c r="L3229" s="16" t="str">
        <f>IF(Table1[[#This Row],[Column2]]=0, Table1[[#This Row],[Column1]], Table1[[#This Row],[Column2]]*1000)</f>
        <v>539</v>
      </c>
      <c r="M3229" s="14" t="str">
        <f>IFERROR(MID(Table1[[#This Row],[price]],SEARCH("¹",Table1[[#This Row],[price]])+1, 10), MID(Table1[[#This Row],[price]],SEARCH("Rs. ",Table1[[#This Row],[price]])+4, 10))</f>
        <v>2364</v>
      </c>
      <c r="N3229" s="6" t="str">
        <f>IF(ISNUMBER(SEARCH("Men", Table1[[#This Row],[name]])), "Men", "Women")</f>
        <v>Women</v>
      </c>
      <c r="O3229" s="6"/>
      <c r="P3229" s="6"/>
    </row>
    <row r="3230" spans="1:16" ht="19.8" customHeight="1" x14ac:dyDescent="0.3">
      <c r="A3230" t="s">
        <v>3465</v>
      </c>
      <c r="B3230" t="s">
        <v>3466</v>
      </c>
      <c r="C3230" t="s">
        <v>967</v>
      </c>
      <c r="D3230" t="s">
        <v>3467</v>
      </c>
      <c r="E3230" s="1" t="s">
        <v>3468</v>
      </c>
      <c r="F3230" s="1" t="s">
        <v>3469</v>
      </c>
      <c r="G3230" s="1" t="s">
        <v>3470</v>
      </c>
      <c r="H3230" t="s">
        <v>3471</v>
      </c>
      <c r="I3230" s="10" t="str">
        <f>IFERROR(LEFT(Table1[[#This Row],[ratingOld]],SEARCH("|", Table1[[#This Row],[ratingOld]])-2), AVERAGE(Table1[Ratings]))</f>
        <v>3.8</v>
      </c>
      <c r="J3230" s="1" t="str">
        <f>IF(Table1[[#This Row],[numBuyers]]&lt;&gt;"None",LEFT(Table1[[#This Row],[numBuyers]],SEARCH(" ",Table1[[#This Row],[numBuyers]])-1), "None")</f>
        <v>580</v>
      </c>
      <c r="K3230" s="1">
        <f>IFERROR(LEFT(Table1[[#This Row],[Column1]],SEARCH("k", Table1[[#This Row],[Column1]])-1), 0)</f>
        <v>0</v>
      </c>
      <c r="L3230" s="16" t="str">
        <f>IF(Table1[[#This Row],[Column2]]=0, Table1[[#This Row],[Column1]], Table1[[#This Row],[Column2]]*1000)</f>
        <v>580</v>
      </c>
      <c r="M3230" s="14" t="str">
        <f>IFERROR(MID(Table1[[#This Row],[price]],SEARCH("¹",Table1[[#This Row],[price]])+1, 10), MID(Table1[[#This Row],[price]],SEARCH("Rs. ",Table1[[#This Row],[price]])+4, 10))</f>
        <v>1799</v>
      </c>
      <c r="N3230" s="6" t="str">
        <f>IF(ISNUMBER(SEARCH("Men", Table1[[#This Row],[name]])), "Men", "Women")</f>
        <v>Women</v>
      </c>
      <c r="O3230" s="6"/>
      <c r="P3230" s="6"/>
    </row>
    <row r="3231" spans="1:16" ht="19.8" customHeight="1" x14ac:dyDescent="0.3">
      <c r="A3231" t="s">
        <v>8857</v>
      </c>
      <c r="B3231" t="s">
        <v>11134</v>
      </c>
      <c r="C3231" t="s">
        <v>6547</v>
      </c>
      <c r="D3231" t="s">
        <v>1254</v>
      </c>
      <c r="E3231" s="1" t="s">
        <v>11135</v>
      </c>
      <c r="F3231" s="1" t="s">
        <v>8302</v>
      </c>
      <c r="G3231" s="1" t="s">
        <v>11136</v>
      </c>
      <c r="H3231" t="s">
        <v>1744</v>
      </c>
      <c r="I3231" s="10" t="str">
        <f>IFERROR(LEFT(Table1[[#This Row],[ratingOld]],SEARCH("|", Table1[[#This Row],[ratingOld]])-2), AVERAGE(Table1[Ratings]))</f>
        <v>3.8</v>
      </c>
      <c r="J3231" s="1" t="str">
        <f>IF(Table1[[#This Row],[numBuyers]]&lt;&gt;"None",LEFT(Table1[[#This Row],[numBuyers]],SEARCH(" ",Table1[[#This Row],[numBuyers]])-1), "None")</f>
        <v>13</v>
      </c>
      <c r="K3231" s="1">
        <f>IFERROR(LEFT(Table1[[#This Row],[Column1]],SEARCH("k", Table1[[#This Row],[Column1]])-1), 0)</f>
        <v>0</v>
      </c>
      <c r="L3231" s="16" t="str">
        <f>IF(Table1[[#This Row],[Column2]]=0, Table1[[#This Row],[Column1]], Table1[[#This Row],[Column2]]*1000)</f>
        <v>13</v>
      </c>
      <c r="M3231" s="14" t="str">
        <f>IFERROR(MID(Table1[[#This Row],[price]],SEARCH("¹",Table1[[#This Row],[price]])+1, 10), MID(Table1[[#This Row],[price]],SEARCH("Rs. ",Table1[[#This Row],[price]])+4, 10))</f>
        <v>527</v>
      </c>
      <c r="N3231" s="6" t="str">
        <f>IF(ISNUMBER(SEARCH("Men", Table1[[#This Row],[name]])), "Men", "Women")</f>
        <v>Women</v>
      </c>
      <c r="O3231" s="6"/>
      <c r="P3231" s="6"/>
    </row>
    <row r="3232" spans="1:16" ht="19.8" customHeight="1" x14ac:dyDescent="0.3">
      <c r="A3232" t="s">
        <v>8900</v>
      </c>
      <c r="B3232" t="s">
        <v>11137</v>
      </c>
      <c r="C3232" t="s">
        <v>9292</v>
      </c>
      <c r="D3232" t="s">
        <v>1483</v>
      </c>
      <c r="E3232" s="1" t="s">
        <v>11138</v>
      </c>
      <c r="F3232" s="1" t="s">
        <v>9239</v>
      </c>
      <c r="G3232" s="1" t="s">
        <v>3945</v>
      </c>
      <c r="H3232" t="s">
        <v>1774</v>
      </c>
      <c r="I3232" s="10" t="str">
        <f>IFERROR(LEFT(Table1[[#This Row],[ratingOld]],SEARCH("|", Table1[[#This Row],[ratingOld]])-2), AVERAGE(Table1[Ratings]))</f>
        <v>4.3</v>
      </c>
      <c r="J3232" s="1" t="str">
        <f>IF(Table1[[#This Row],[numBuyers]]&lt;&gt;"None",LEFT(Table1[[#This Row],[numBuyers]],SEARCH(" ",Table1[[#This Row],[numBuyers]])-1), "None")</f>
        <v>281</v>
      </c>
      <c r="K3232" s="1">
        <f>IFERROR(LEFT(Table1[[#This Row],[Column1]],SEARCH("k", Table1[[#This Row],[Column1]])-1), 0)</f>
        <v>0</v>
      </c>
      <c r="L3232" s="16" t="str">
        <f>IF(Table1[[#This Row],[Column2]]=0, Table1[[#This Row],[Column1]], Table1[[#This Row],[Column2]]*1000)</f>
        <v>281</v>
      </c>
      <c r="M3232" s="14" t="str">
        <f>IFERROR(MID(Table1[[#This Row],[price]],SEARCH("¹",Table1[[#This Row],[price]])+1, 10), MID(Table1[[#This Row],[price]],SEARCH("Rs. ",Table1[[#This Row],[price]])+4, 10))</f>
        <v>1536</v>
      </c>
      <c r="N3232" s="6" t="str">
        <f>IF(ISNUMBER(SEARCH("Men", Table1[[#This Row],[name]])), "Men", "Women")</f>
        <v>Men</v>
      </c>
      <c r="O3232" s="6"/>
      <c r="P3232" s="6"/>
    </row>
    <row r="3233" spans="1:16" ht="19.8" customHeight="1" x14ac:dyDescent="0.3">
      <c r="A3233" t="s">
        <v>488</v>
      </c>
      <c r="B3233" t="s">
        <v>3484</v>
      </c>
      <c r="C3233" t="s">
        <v>2817</v>
      </c>
      <c r="D3233" t="s">
        <v>3485</v>
      </c>
      <c r="E3233" s="1" t="s">
        <v>3486</v>
      </c>
      <c r="F3233" t="s">
        <v>3487</v>
      </c>
      <c r="G3233" s="1" t="s">
        <v>442</v>
      </c>
      <c r="H3233" t="s">
        <v>443</v>
      </c>
      <c r="I3233" s="10" t="str">
        <f>IFERROR(LEFT(Table1[[#This Row],[ratingOld]],SEARCH("|", Table1[[#This Row],[ratingOld]])-2), AVERAGE(Table1[Ratings]))</f>
        <v>4.1</v>
      </c>
      <c r="J3233" s="1" t="str">
        <f>IF(Table1[[#This Row],[numBuyers]]&lt;&gt;"None",LEFT(Table1[[#This Row],[numBuyers]],SEARCH(" ",Table1[[#This Row],[numBuyers]])-1), "None")</f>
        <v>3.3k</v>
      </c>
      <c r="K3233" s="1" t="str">
        <f>IFERROR(LEFT(Table1[[#This Row],[Column1]],SEARCH("k", Table1[[#This Row],[Column1]])-1), 0)</f>
        <v>3.3</v>
      </c>
      <c r="L3233" s="16">
        <f>IF(Table1[[#This Row],[Column2]]=0, Table1[[#This Row],[Column1]], Table1[[#This Row],[Column2]]*1000)</f>
        <v>3300</v>
      </c>
      <c r="M3233" s="14" t="str">
        <f>IFERROR(MID(Table1[[#This Row],[price]],SEARCH("¹",Table1[[#This Row],[price]])+1, 10), MID(Table1[[#This Row],[price]],SEARCH("Rs. ",Table1[[#This Row],[price]])+4, 10))</f>
        <v>3199</v>
      </c>
      <c r="N3233" s="6" t="str">
        <f>IF(ISNUMBER(SEARCH("Men", Table1[[#This Row],[name]])), "Men", "Women")</f>
        <v>Women</v>
      </c>
      <c r="O3233" s="6"/>
      <c r="P3233" s="6"/>
    </row>
    <row r="3234" spans="1:16" ht="19.8" customHeight="1" x14ac:dyDescent="0.3">
      <c r="A3234" t="s">
        <v>8065</v>
      </c>
      <c r="B3234" t="s">
        <v>11139</v>
      </c>
      <c r="C3234" t="s">
        <v>5102</v>
      </c>
      <c r="D3234" t="s">
        <v>4440</v>
      </c>
      <c r="E3234" s="1" t="s">
        <v>11140</v>
      </c>
      <c r="F3234" s="1" t="s">
        <v>11141</v>
      </c>
      <c r="G3234" s="1" t="s">
        <v>11142</v>
      </c>
      <c r="H3234" t="s">
        <v>4762</v>
      </c>
      <c r="I3234" s="10" t="str">
        <f>IFERROR(LEFT(Table1[[#This Row],[ratingOld]],SEARCH("|", Table1[[#This Row],[ratingOld]])-2), AVERAGE(Table1[Ratings]))</f>
        <v>4.3</v>
      </c>
      <c r="J3234" s="1" t="str">
        <f>IF(Table1[[#This Row],[numBuyers]]&lt;&gt;"None",LEFT(Table1[[#This Row],[numBuyers]],SEARCH(" ",Table1[[#This Row],[numBuyers]])-1), "None")</f>
        <v>45</v>
      </c>
      <c r="K3234" s="1">
        <f>IFERROR(LEFT(Table1[[#This Row],[Column1]],SEARCH("k", Table1[[#This Row],[Column1]])-1), 0)</f>
        <v>0</v>
      </c>
      <c r="L3234" s="16" t="str">
        <f>IF(Table1[[#This Row],[Column2]]=0, Table1[[#This Row],[Column1]], Table1[[#This Row],[Column2]]*1000)</f>
        <v>45</v>
      </c>
      <c r="M3234" s="14" t="str">
        <f>IFERROR(MID(Table1[[#This Row],[price]],SEARCH("¹",Table1[[#This Row],[price]])+1, 10), MID(Table1[[#This Row],[price]],SEARCH("Rs. ",Table1[[#This Row],[price]])+4, 10))</f>
        <v>728</v>
      </c>
      <c r="N3234" s="6" t="str">
        <f>IF(ISNUMBER(SEARCH("Men", Table1[[#This Row],[name]])), "Men", "Women")</f>
        <v>Women</v>
      </c>
      <c r="O3234" s="6"/>
      <c r="P3234" s="6"/>
    </row>
    <row r="3235" spans="1:16" ht="19.8" hidden="1" customHeight="1" x14ac:dyDescent="0.3">
      <c r="A3235" t="s">
        <v>8035</v>
      </c>
      <c r="B3235" t="s">
        <v>11143</v>
      </c>
      <c r="C3235" t="s">
        <v>5751</v>
      </c>
      <c r="D3235" t="s">
        <v>11144</v>
      </c>
      <c r="E3235" s="1" t="s">
        <v>11145</v>
      </c>
      <c r="F3235" t="s">
        <v>3237</v>
      </c>
      <c r="G3235" t="s">
        <v>21</v>
      </c>
      <c r="H3235" t="s">
        <v>21</v>
      </c>
      <c r="I3235" s="1" t="str">
        <f ca="1">IFERROR(LEFT(Table1[[#This Row],[ratingOld]],SEARCH("|", Table1[[#This Row],[ratingOld]])-2), AVERAGE(Table1[Ratings]))</f>
        <v>4.4</v>
      </c>
      <c r="J3235" s="1" t="str">
        <f>IF(Table1[[#This Row],[numBuyers]]&lt;&gt;"None",LEFT(Table1[[#This Row],[numBuyers]],SEARCH(" ",Table1[[#This Row],[numBuyers]])-1), "None")</f>
        <v>None</v>
      </c>
      <c r="K3235" s="1">
        <f>IFERROR(LEFT(Table1[[#This Row],[Column1]],SEARCH("k", Table1[[#This Row],[Column1]])-1), 0)</f>
        <v>0</v>
      </c>
      <c r="L3235" s="6" t="str">
        <f>IF(Table1[[#This Row],[Column2]]=0, Table1[[#This Row],[Column1]], Table1[[#This Row],[Column2]]*1000)</f>
        <v>None</v>
      </c>
      <c r="M3235" s="6" t="str">
        <f>IFERROR(MID(Table1[[#This Row],[price]],SEARCH("¹",Table1[[#This Row],[price]])+1, 10), MID(Table1[[#This Row],[price]],SEARCH("Rs. ",Table1[[#This Row],[price]])+4, 10))</f>
        <v>1339</v>
      </c>
      <c r="N3235" s="6" t="str">
        <f>IF(ISNUMBER(SEARCH("Men", Table1[[#This Row],[name]])), "Men", "Women")</f>
        <v>Women</v>
      </c>
      <c r="O3235" s="6" t="str">
        <f>TRIM(RIGHT(SUBSTITUTE(Table1[[#This Row],[name]], " ", REPT(" ", 100)), 100))</f>
        <v>Trousers</v>
      </c>
      <c r="P323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Green</v>
      </c>
    </row>
    <row r="3236" spans="1:16" ht="19.8" customHeight="1" x14ac:dyDescent="0.3">
      <c r="A3236" t="s">
        <v>120</v>
      </c>
      <c r="B3236" t="s">
        <v>3497</v>
      </c>
      <c r="C3236" t="s">
        <v>967</v>
      </c>
      <c r="D3236" t="s">
        <v>1687</v>
      </c>
      <c r="E3236" t="s">
        <v>26</v>
      </c>
      <c r="F3236" s="1" t="s">
        <v>1688</v>
      </c>
      <c r="G3236" s="1" t="s">
        <v>3498</v>
      </c>
      <c r="H3236" t="s">
        <v>1622</v>
      </c>
      <c r="I3236" s="10" t="str">
        <f>IFERROR(LEFT(Table1[[#This Row],[ratingOld]],SEARCH("|", Table1[[#This Row],[ratingOld]])-2), AVERAGE(Table1[Ratings]))</f>
        <v>4.4</v>
      </c>
      <c r="J3236" s="1" t="str">
        <f>IF(Table1[[#This Row],[numBuyers]]&lt;&gt;"None",LEFT(Table1[[#This Row],[numBuyers]],SEARCH(" ",Table1[[#This Row],[numBuyers]])-1), "None")</f>
        <v>546</v>
      </c>
      <c r="K3236" s="1">
        <f>IFERROR(LEFT(Table1[[#This Row],[Column1]],SEARCH("k", Table1[[#This Row],[Column1]])-1), 0)</f>
        <v>0</v>
      </c>
      <c r="L3236" s="16" t="str">
        <f>IF(Table1[[#This Row],[Column2]]=0, Table1[[#This Row],[Column1]], Table1[[#This Row],[Column2]]*1000)</f>
        <v>546</v>
      </c>
      <c r="M3236" s="14" t="str">
        <f>IFERROR(MID(Table1[[#This Row],[price]],SEARCH("¹",Table1[[#This Row],[price]])+1, 10), MID(Table1[[#This Row],[price]],SEARCH("Rs. ",Table1[[#This Row],[price]])+4, 10))</f>
        <v>1799</v>
      </c>
      <c r="N3236" s="6" t="str">
        <f>IF(ISNUMBER(SEARCH("Men", Table1[[#This Row],[name]])), "Men", "Women")</f>
        <v>Women</v>
      </c>
      <c r="O3236" s="6"/>
      <c r="P3236" s="6"/>
    </row>
    <row r="3237" spans="1:16" ht="19.8" customHeight="1" x14ac:dyDescent="0.3">
      <c r="A3237" t="s">
        <v>133</v>
      </c>
      <c r="B3237" t="s">
        <v>11146</v>
      </c>
      <c r="C3237" t="s">
        <v>465</v>
      </c>
      <c r="D3237" t="s">
        <v>300</v>
      </c>
      <c r="E3237" t="s">
        <v>11147</v>
      </c>
      <c r="F3237" t="s">
        <v>7930</v>
      </c>
      <c r="G3237" s="1" t="s">
        <v>11148</v>
      </c>
      <c r="H3237" t="s">
        <v>10824</v>
      </c>
      <c r="I3237" s="10" t="str">
        <f>IFERROR(LEFT(Table1[[#This Row],[ratingOld]],SEARCH("|", Table1[[#This Row],[ratingOld]])-2), AVERAGE(Table1[Ratings]))</f>
        <v>4.1</v>
      </c>
      <c r="J3237" s="1" t="str">
        <f>IF(Table1[[#This Row],[numBuyers]]&lt;&gt;"None",LEFT(Table1[[#This Row],[numBuyers]],SEARCH(" ",Table1[[#This Row],[numBuyers]])-1), "None")</f>
        <v>677</v>
      </c>
      <c r="K3237" s="1">
        <f>IFERROR(LEFT(Table1[[#This Row],[Column1]],SEARCH("k", Table1[[#This Row],[Column1]])-1), 0)</f>
        <v>0</v>
      </c>
      <c r="L3237" s="16" t="str">
        <f>IF(Table1[[#This Row],[Column2]]=0, Table1[[#This Row],[Column1]], Table1[[#This Row],[Column2]]*1000)</f>
        <v>677</v>
      </c>
      <c r="M3237" s="14" t="str">
        <f>IFERROR(MID(Table1[[#This Row],[price]],SEARCH("¹",Table1[[#This Row],[price]])+1, 10), MID(Table1[[#This Row],[price]],SEARCH("Rs. ",Table1[[#This Row],[price]])+4, 10))</f>
        <v>493</v>
      </c>
      <c r="N3237" s="6" t="str">
        <f>IF(ISNUMBER(SEARCH("Men", Table1[[#This Row],[name]])), "Men", "Women")</f>
        <v>Men</v>
      </c>
      <c r="O3237" s="6"/>
      <c r="P3237" s="6"/>
    </row>
    <row r="3238" spans="1:16" ht="19.8" hidden="1" customHeight="1" x14ac:dyDescent="0.3">
      <c r="A3238" t="s">
        <v>11149</v>
      </c>
      <c r="B3238" t="s">
        <v>11150</v>
      </c>
      <c r="C3238" t="s">
        <v>6289</v>
      </c>
      <c r="D3238" t="s">
        <v>21</v>
      </c>
      <c r="E3238" s="1" t="s">
        <v>11151</v>
      </c>
      <c r="F3238" t="s">
        <v>7930</v>
      </c>
      <c r="G3238" t="s">
        <v>21</v>
      </c>
      <c r="H3238" t="s">
        <v>21</v>
      </c>
      <c r="I3238" s="1" t="str">
        <f ca="1">IFERROR(LEFT(Table1[[#This Row],[ratingOld]],SEARCH("|", Table1[[#This Row],[ratingOld]])-2), AVERAGE(Table1[Ratings]))</f>
        <v>4.4</v>
      </c>
      <c r="J3238" s="1" t="str">
        <f>IF(Table1[[#This Row],[numBuyers]]&lt;&gt;"None",LEFT(Table1[[#This Row],[numBuyers]],SEARCH(" ",Table1[[#This Row],[numBuyers]])-1), "None")</f>
        <v>None</v>
      </c>
      <c r="K3238" s="1">
        <f>IFERROR(LEFT(Table1[[#This Row],[Column1]],SEARCH("k", Table1[[#This Row],[Column1]])-1), 0)</f>
        <v>0</v>
      </c>
      <c r="L3238" s="6" t="str">
        <f>IF(Table1[[#This Row],[Column2]]=0, Table1[[#This Row],[Column1]], Table1[[#This Row],[Column2]]*1000)</f>
        <v>None</v>
      </c>
      <c r="M3238" s="6" t="str">
        <f>IFERROR(MID(Table1[[#This Row],[price]],SEARCH("¹",Table1[[#This Row],[price]])+1, 10), MID(Table1[[#This Row],[price]],SEARCH("Rs. ",Table1[[#This Row],[price]])+4, 10))</f>
        <v>3499</v>
      </c>
      <c r="N3238" s="6" t="str">
        <f>IF(ISNUMBER(SEARCH("Men", Table1[[#This Row],[name]])), "Men", "Women")</f>
        <v>Women</v>
      </c>
      <c r="O3238" s="6" t="str">
        <f>TRIM(RIGHT(SUBSTITUTE(Table1[[#This Row],[name]], " ", REPT(" ", 100)), 100))</f>
        <v>Co-Ords</v>
      </c>
      <c r="P323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239" spans="1:16" ht="19.8" customHeight="1" x14ac:dyDescent="0.3">
      <c r="A3239" t="s">
        <v>9265</v>
      </c>
      <c r="B3239" t="s">
        <v>11152</v>
      </c>
      <c r="C3239" t="s">
        <v>640</v>
      </c>
      <c r="D3239" t="s">
        <v>201</v>
      </c>
      <c r="E3239" s="1" t="s">
        <v>11153</v>
      </c>
      <c r="F3239" t="s">
        <v>3237</v>
      </c>
      <c r="G3239" s="1" t="s">
        <v>7272</v>
      </c>
      <c r="H3239" t="s">
        <v>2392</v>
      </c>
      <c r="I3239" s="10" t="str">
        <f>IFERROR(LEFT(Table1[[#This Row],[ratingOld]],SEARCH("|", Table1[[#This Row],[ratingOld]])-2), AVERAGE(Table1[Ratings]))</f>
        <v>4.3</v>
      </c>
      <c r="J3239" s="1" t="str">
        <f>IF(Table1[[#This Row],[numBuyers]]&lt;&gt;"None",LEFT(Table1[[#This Row],[numBuyers]],SEARCH(" ",Table1[[#This Row],[numBuyers]])-1), "None")</f>
        <v>60</v>
      </c>
      <c r="K3239" s="1">
        <f>IFERROR(LEFT(Table1[[#This Row],[Column1]],SEARCH("k", Table1[[#This Row],[Column1]])-1), 0)</f>
        <v>0</v>
      </c>
      <c r="L3239" s="16" t="str">
        <f>IF(Table1[[#This Row],[Column2]]=0, Table1[[#This Row],[Column1]], Table1[[#This Row],[Column2]]*1000)</f>
        <v>60</v>
      </c>
      <c r="M3239" s="14" t="str">
        <f>IFERROR(MID(Table1[[#This Row],[price]],SEARCH("¹",Table1[[#This Row],[price]])+1, 10), MID(Table1[[#This Row],[price]],SEARCH("Rs. ",Table1[[#This Row],[price]])+4, 10))</f>
        <v>1749</v>
      </c>
      <c r="N3239" s="6" t="str">
        <f>IF(ISNUMBER(SEARCH("Men", Table1[[#This Row],[name]])), "Men", "Women")</f>
        <v>Women</v>
      </c>
      <c r="O3239" s="6"/>
      <c r="P3239" s="6"/>
    </row>
    <row r="3240" spans="1:16" ht="19.8" customHeight="1" x14ac:dyDescent="0.3">
      <c r="A3240" t="s">
        <v>8900</v>
      </c>
      <c r="B3240" t="s">
        <v>11154</v>
      </c>
      <c r="C3240" t="s">
        <v>4401</v>
      </c>
      <c r="D3240" t="s">
        <v>1705</v>
      </c>
      <c r="E3240" t="s">
        <v>11155</v>
      </c>
      <c r="F3240" s="1" t="s">
        <v>8103</v>
      </c>
      <c r="G3240" s="1" t="s">
        <v>4264</v>
      </c>
      <c r="H3240" t="s">
        <v>440</v>
      </c>
      <c r="I3240" s="10" t="str">
        <f>IFERROR(LEFT(Table1[[#This Row],[ratingOld]],SEARCH("|", Table1[[#This Row],[ratingOld]])-2), AVERAGE(Table1[Ratings]))</f>
        <v>4.2</v>
      </c>
      <c r="J3240" s="1" t="str">
        <f>IF(Table1[[#This Row],[numBuyers]]&lt;&gt;"None",LEFT(Table1[[#This Row],[numBuyers]],SEARCH(" ",Table1[[#This Row],[numBuyers]])-1), "None")</f>
        <v>1.4k</v>
      </c>
      <c r="K3240" s="1" t="str">
        <f>IFERROR(LEFT(Table1[[#This Row],[Column1]],SEARCH("k", Table1[[#This Row],[Column1]])-1), 0)</f>
        <v>1.4</v>
      </c>
      <c r="L3240" s="16">
        <f>IF(Table1[[#This Row],[Column2]]=0, Table1[[#This Row],[Column1]], Table1[[#This Row],[Column2]]*1000)</f>
        <v>1400</v>
      </c>
      <c r="M3240" s="14" t="str">
        <f>IFERROR(MID(Table1[[#This Row],[price]],SEARCH("¹",Table1[[#This Row],[price]])+1, 10), MID(Table1[[#This Row],[price]],SEARCH("Rs. ",Table1[[#This Row],[price]])+4, 10))</f>
        <v>517</v>
      </c>
      <c r="N3240" s="6" t="str">
        <f>IF(ISNUMBER(SEARCH("Men", Table1[[#This Row],[name]])), "Men", "Women")</f>
        <v>Men</v>
      </c>
      <c r="O3240" s="6"/>
      <c r="P3240" s="6"/>
    </row>
    <row r="3241" spans="1:16" ht="19.8" customHeight="1" x14ac:dyDescent="0.3">
      <c r="A3241" t="s">
        <v>9422</v>
      </c>
      <c r="B3241" t="s">
        <v>11156</v>
      </c>
      <c r="C3241" t="s">
        <v>9424</v>
      </c>
      <c r="D3241" t="s">
        <v>18</v>
      </c>
      <c r="E3241" t="s">
        <v>11157</v>
      </c>
      <c r="F3241" t="s">
        <v>21</v>
      </c>
      <c r="G3241" s="1" t="s">
        <v>841</v>
      </c>
      <c r="H3241" t="s">
        <v>110</v>
      </c>
      <c r="I3241" s="10" t="str">
        <f>IFERROR(LEFT(Table1[[#This Row],[ratingOld]],SEARCH("|", Table1[[#This Row],[ratingOld]])-2), AVERAGE(Table1[Ratings]))</f>
        <v>4.4</v>
      </c>
      <c r="J3241" s="1" t="str">
        <f>IF(Table1[[#This Row],[numBuyers]]&lt;&gt;"None",LEFT(Table1[[#This Row],[numBuyers]],SEARCH(" ",Table1[[#This Row],[numBuyers]])-1), "None")</f>
        <v>1.3k</v>
      </c>
      <c r="K3241" s="1" t="str">
        <f>IFERROR(LEFT(Table1[[#This Row],[Column1]],SEARCH("k", Table1[[#This Row],[Column1]])-1), 0)</f>
        <v>1.3</v>
      </c>
      <c r="L3241" s="16">
        <f>IF(Table1[[#This Row],[Column2]]=0, Table1[[#This Row],[Column1]], Table1[[#This Row],[Column2]]*1000)</f>
        <v>1300</v>
      </c>
      <c r="M3241" s="14" t="str">
        <f>IFERROR(MID(Table1[[#This Row],[price]],SEARCH("¹",Table1[[#This Row],[price]])+1, 10), MID(Table1[[#This Row],[price]],SEARCH("Rs. ",Table1[[#This Row],[price]])+4, 10))</f>
        <v>210</v>
      </c>
      <c r="N3241" s="6" t="str">
        <f>IF(ISNUMBER(SEARCH("Men", Table1[[#This Row],[name]])), "Men", "Women")</f>
        <v>Women</v>
      </c>
      <c r="O3241" s="6"/>
      <c r="P3241" s="6"/>
    </row>
    <row r="3242" spans="1:16" ht="19.8" customHeight="1" x14ac:dyDescent="0.3">
      <c r="A3242" t="s">
        <v>8180</v>
      </c>
      <c r="B3242" t="s">
        <v>11158</v>
      </c>
      <c r="C3242" t="s">
        <v>6292</v>
      </c>
      <c r="D3242" t="s">
        <v>2294</v>
      </c>
      <c r="E3242" s="1" t="s">
        <v>11159</v>
      </c>
      <c r="F3242" t="s">
        <v>3237</v>
      </c>
      <c r="G3242" s="1" t="s">
        <v>2987</v>
      </c>
      <c r="H3242" t="s">
        <v>498</v>
      </c>
      <c r="I3242" s="10" t="str">
        <f>IFERROR(LEFT(Table1[[#This Row],[ratingOld]],SEARCH("|", Table1[[#This Row],[ratingOld]])-2), AVERAGE(Table1[Ratings]))</f>
        <v>4.2</v>
      </c>
      <c r="J3242" s="1" t="str">
        <f>IF(Table1[[#This Row],[numBuyers]]&lt;&gt;"None",LEFT(Table1[[#This Row],[numBuyers]],SEARCH(" ",Table1[[#This Row],[numBuyers]])-1), "None")</f>
        <v>2.2k</v>
      </c>
      <c r="K3242" s="1" t="str">
        <f>IFERROR(LEFT(Table1[[#This Row],[Column1]],SEARCH("k", Table1[[#This Row],[Column1]])-1), 0)</f>
        <v>2.2</v>
      </c>
      <c r="L3242" s="16">
        <f>IF(Table1[[#This Row],[Column2]]=0, Table1[[#This Row],[Column1]], Table1[[#This Row],[Column2]]*1000)</f>
        <v>2200</v>
      </c>
      <c r="M3242" s="14" t="str">
        <f>IFERROR(MID(Table1[[#This Row],[price]],SEARCH("¹",Table1[[#This Row],[price]])+1, 10), MID(Table1[[#This Row],[price]],SEARCH("Rs. ",Table1[[#This Row],[price]])+4, 10))</f>
        <v>781</v>
      </c>
      <c r="N3242" s="6" t="str">
        <f>IF(ISNUMBER(SEARCH("Men", Table1[[#This Row],[name]])), "Men", "Women")</f>
        <v>Men</v>
      </c>
      <c r="O3242" s="6"/>
      <c r="P3242" s="6"/>
    </row>
    <row r="3243" spans="1:16" ht="19.8" customHeight="1" x14ac:dyDescent="0.3">
      <c r="A3243" t="s">
        <v>8065</v>
      </c>
      <c r="B3243" t="s">
        <v>11160</v>
      </c>
      <c r="C3243" t="s">
        <v>11161</v>
      </c>
      <c r="D3243" t="s">
        <v>4440</v>
      </c>
      <c r="E3243" t="s">
        <v>11162</v>
      </c>
      <c r="F3243" s="1" t="s">
        <v>8877</v>
      </c>
      <c r="G3243" s="1" t="s">
        <v>11163</v>
      </c>
      <c r="H3243" t="s">
        <v>1391</v>
      </c>
      <c r="I3243" s="10" t="str">
        <f>IFERROR(LEFT(Table1[[#This Row],[ratingOld]],SEARCH("|", Table1[[#This Row],[ratingOld]])-2), AVERAGE(Table1[Ratings]))</f>
        <v>3.6</v>
      </c>
      <c r="J3243" s="1" t="str">
        <f>IF(Table1[[#This Row],[numBuyers]]&lt;&gt;"None",LEFT(Table1[[#This Row],[numBuyers]],SEARCH(" ",Table1[[#This Row],[numBuyers]])-1), "None")</f>
        <v>1.5k</v>
      </c>
      <c r="K3243" s="1" t="str">
        <f>IFERROR(LEFT(Table1[[#This Row],[Column1]],SEARCH("k", Table1[[#This Row],[Column1]])-1), 0)</f>
        <v>1.5</v>
      </c>
      <c r="L3243" s="16">
        <f>IF(Table1[[#This Row],[Column2]]=0, Table1[[#This Row],[Column1]], Table1[[#This Row],[Column2]]*1000)</f>
        <v>1500</v>
      </c>
      <c r="M3243" s="14" t="str">
        <f>IFERROR(MID(Table1[[#This Row],[price]],SEARCH("¹",Table1[[#This Row],[price]])+1, 10), MID(Table1[[#This Row],[price]],SEARCH("Rs. ",Table1[[#This Row],[price]])+4, 10))</f>
        <v>588</v>
      </c>
      <c r="N3243" s="6" t="str">
        <f>IF(ISNUMBER(SEARCH("Men", Table1[[#This Row],[name]])), "Men", "Women")</f>
        <v>Men</v>
      </c>
      <c r="O3243" s="6"/>
      <c r="P3243" s="6"/>
    </row>
    <row r="3244" spans="1:16" ht="19.8" customHeight="1" x14ac:dyDescent="0.3">
      <c r="A3244" t="s">
        <v>240</v>
      </c>
      <c r="B3244" t="s">
        <v>11164</v>
      </c>
      <c r="C3244" t="s">
        <v>1289</v>
      </c>
      <c r="D3244" t="s">
        <v>235</v>
      </c>
      <c r="E3244" t="s">
        <v>11165</v>
      </c>
      <c r="F3244" t="s">
        <v>7930</v>
      </c>
      <c r="G3244" s="1" t="s">
        <v>11166</v>
      </c>
      <c r="H3244" t="s">
        <v>1160</v>
      </c>
      <c r="I3244" s="10" t="str">
        <f>IFERROR(LEFT(Table1[[#This Row],[ratingOld]],SEARCH("|", Table1[[#This Row],[ratingOld]])-2), AVERAGE(Table1[Ratings]))</f>
        <v>4.2</v>
      </c>
      <c r="J3244" s="1" t="str">
        <f>IF(Table1[[#This Row],[numBuyers]]&lt;&gt;"None",LEFT(Table1[[#This Row],[numBuyers]],SEARCH(" ",Table1[[#This Row],[numBuyers]])-1), "None")</f>
        <v>721</v>
      </c>
      <c r="K3244" s="1">
        <f>IFERROR(LEFT(Table1[[#This Row],[Column1]],SEARCH("k", Table1[[#This Row],[Column1]])-1), 0)</f>
        <v>0</v>
      </c>
      <c r="L3244" s="16" t="str">
        <f>IF(Table1[[#This Row],[Column2]]=0, Table1[[#This Row],[Column1]], Table1[[#This Row],[Column2]]*1000)</f>
        <v>721</v>
      </c>
      <c r="M3244" s="14" t="str">
        <f>IFERROR(MID(Table1[[#This Row],[price]],SEARCH("¹",Table1[[#This Row],[price]])+1, 10), MID(Table1[[#This Row],[price]],SEARCH("Rs. ",Table1[[#This Row],[price]])+4, 10))</f>
        <v>279</v>
      </c>
      <c r="N3244" s="6" t="str">
        <f>IF(ISNUMBER(SEARCH("Men", Table1[[#This Row],[name]])), "Men", "Women")</f>
        <v>Men</v>
      </c>
      <c r="O3244" s="6"/>
      <c r="P3244" s="6"/>
    </row>
    <row r="3245" spans="1:16" ht="19.8" customHeight="1" x14ac:dyDescent="0.3">
      <c r="A3245" t="s">
        <v>8570</v>
      </c>
      <c r="B3245" t="s">
        <v>11167</v>
      </c>
      <c r="C3245" t="s">
        <v>352</v>
      </c>
      <c r="D3245" t="s">
        <v>673</v>
      </c>
      <c r="E3245" s="1" t="s">
        <v>11168</v>
      </c>
      <c r="F3245" t="s">
        <v>3237</v>
      </c>
      <c r="G3245" s="1" t="s">
        <v>11169</v>
      </c>
      <c r="H3245" t="s">
        <v>3407</v>
      </c>
      <c r="I3245" s="10" t="str">
        <f>IFERROR(LEFT(Table1[[#This Row],[ratingOld]],SEARCH("|", Table1[[#This Row],[ratingOld]])-2), AVERAGE(Table1[Ratings]))</f>
        <v>3.7</v>
      </c>
      <c r="J3245" s="1" t="str">
        <f>IF(Table1[[#This Row],[numBuyers]]&lt;&gt;"None",LEFT(Table1[[#This Row],[numBuyers]],SEARCH(" ",Table1[[#This Row],[numBuyers]])-1), "None")</f>
        <v>65</v>
      </c>
      <c r="K3245" s="1">
        <f>IFERROR(LEFT(Table1[[#This Row],[Column1]],SEARCH("k", Table1[[#This Row],[Column1]])-1), 0)</f>
        <v>0</v>
      </c>
      <c r="L3245" s="16" t="str">
        <f>IF(Table1[[#This Row],[Column2]]=0, Table1[[#This Row],[Column1]], Table1[[#This Row],[Column2]]*1000)</f>
        <v>65</v>
      </c>
      <c r="M3245" s="14" t="str">
        <f>IFERROR(MID(Table1[[#This Row],[price]],SEARCH("¹",Table1[[#This Row],[price]])+1, 10), MID(Table1[[#This Row],[price]],SEARCH("Rs. ",Table1[[#This Row],[price]])+4, 10))</f>
        <v>395</v>
      </c>
      <c r="N3245" s="6" t="str">
        <f>IF(ISNUMBER(SEARCH("Men", Table1[[#This Row],[name]])), "Men", "Women")</f>
        <v>Women</v>
      </c>
      <c r="O3245" s="6"/>
      <c r="P3245" s="6"/>
    </row>
    <row r="3246" spans="1:16" ht="19.8" customHeight="1" x14ac:dyDescent="0.3">
      <c r="A3246" t="s">
        <v>127</v>
      </c>
      <c r="B3246" t="s">
        <v>11170</v>
      </c>
      <c r="C3246" t="s">
        <v>4436</v>
      </c>
      <c r="D3246" t="s">
        <v>235</v>
      </c>
      <c r="E3246" s="1" t="s">
        <v>11171</v>
      </c>
      <c r="F3246" t="s">
        <v>7930</v>
      </c>
      <c r="G3246" s="1" t="s">
        <v>1374</v>
      </c>
      <c r="H3246" t="s">
        <v>1375</v>
      </c>
      <c r="I3246" s="10" t="str">
        <f>IFERROR(LEFT(Table1[[#This Row],[ratingOld]],SEARCH("|", Table1[[#This Row],[ratingOld]])-2), AVERAGE(Table1[Ratings]))</f>
        <v>4.4</v>
      </c>
      <c r="J3246" s="1" t="str">
        <f>IF(Table1[[#This Row],[numBuyers]]&lt;&gt;"None",LEFT(Table1[[#This Row],[numBuyers]],SEARCH(" ",Table1[[#This Row],[numBuyers]])-1), "None")</f>
        <v>10k</v>
      </c>
      <c r="K3246" s="1" t="str">
        <f>IFERROR(LEFT(Table1[[#This Row],[Column1]],SEARCH("k", Table1[[#This Row],[Column1]])-1), 0)</f>
        <v>10</v>
      </c>
      <c r="L3246" s="16">
        <f>IF(Table1[[#This Row],[Column2]]=0, Table1[[#This Row],[Column1]], Table1[[#This Row],[Column2]]*1000)</f>
        <v>10000</v>
      </c>
      <c r="M3246" s="14" t="str">
        <f>IFERROR(MID(Table1[[#This Row],[price]],SEARCH("¹",Table1[[#This Row],[price]])+1, 10), MID(Table1[[#This Row],[price]],SEARCH("Rs. ",Table1[[#This Row],[price]])+4, 10))</f>
        <v>314</v>
      </c>
      <c r="N3246" s="6" t="str">
        <f>IF(ISNUMBER(SEARCH("Men", Table1[[#This Row],[name]])), "Men", "Women")</f>
        <v>Men</v>
      </c>
      <c r="O3246" s="6"/>
      <c r="P3246" s="6"/>
    </row>
    <row r="3247" spans="1:16" ht="19.8" customHeight="1" x14ac:dyDescent="0.3">
      <c r="A3247" t="s">
        <v>127</v>
      </c>
      <c r="B3247" t="s">
        <v>3508</v>
      </c>
      <c r="C3247" t="s">
        <v>1064</v>
      </c>
      <c r="D3247" t="s">
        <v>1065</v>
      </c>
      <c r="E3247" s="1" t="s">
        <v>3509</v>
      </c>
      <c r="F3247" s="1" t="s">
        <v>3510</v>
      </c>
      <c r="G3247" s="1" t="s">
        <v>3511</v>
      </c>
      <c r="H3247" t="s">
        <v>3512</v>
      </c>
      <c r="I3247" s="10" t="str">
        <f>IFERROR(LEFT(Table1[[#This Row],[ratingOld]],SEARCH("|", Table1[[#This Row],[ratingOld]])-2), AVERAGE(Table1[Ratings]))</f>
        <v>4.1</v>
      </c>
      <c r="J3247" s="1" t="str">
        <f>IF(Table1[[#This Row],[numBuyers]]&lt;&gt;"None",LEFT(Table1[[#This Row],[numBuyers]],SEARCH(" ",Table1[[#This Row],[numBuyers]])-1), "None")</f>
        <v>961</v>
      </c>
      <c r="K3247" s="1">
        <f>IFERROR(LEFT(Table1[[#This Row],[Column1]],SEARCH("k", Table1[[#This Row],[Column1]])-1), 0)</f>
        <v>0</v>
      </c>
      <c r="L3247" s="16" t="str">
        <f>IF(Table1[[#This Row],[Column2]]=0, Table1[[#This Row],[Column1]], Table1[[#This Row],[Column2]]*1000)</f>
        <v>961</v>
      </c>
      <c r="M3247" s="14" t="str">
        <f>IFERROR(MID(Table1[[#This Row],[price]],SEARCH("¹",Table1[[#This Row],[price]])+1, 10), MID(Table1[[#This Row],[price]],SEARCH("Rs. ",Table1[[#This Row],[price]])+4, 10))</f>
        <v>611</v>
      </c>
      <c r="N3247" s="6" t="str">
        <f>IF(ISNUMBER(SEARCH("Men", Table1[[#This Row],[name]])), "Men", "Women")</f>
        <v>Women</v>
      </c>
      <c r="O3247" s="6"/>
      <c r="P3247" s="6"/>
    </row>
    <row r="3248" spans="1:16" ht="19.8" customHeight="1" x14ac:dyDescent="0.3">
      <c r="A3248" t="s">
        <v>11172</v>
      </c>
      <c r="B3248" t="s">
        <v>11173</v>
      </c>
      <c r="C3248" t="s">
        <v>646</v>
      </c>
      <c r="D3248" t="s">
        <v>1639</v>
      </c>
      <c r="E3248" s="1" t="s">
        <v>11174</v>
      </c>
      <c r="F3248" t="s">
        <v>3237</v>
      </c>
      <c r="G3248" s="1" t="s">
        <v>11175</v>
      </c>
      <c r="H3248" t="s">
        <v>5798</v>
      </c>
      <c r="I3248" s="10" t="str">
        <f>IFERROR(LEFT(Table1[[#This Row],[ratingOld]],SEARCH("|", Table1[[#This Row],[ratingOld]])-2), AVERAGE(Table1[Ratings]))</f>
        <v>4</v>
      </c>
      <c r="J3248" s="1" t="str">
        <f>IF(Table1[[#This Row],[numBuyers]]&lt;&gt;"None",LEFT(Table1[[#This Row],[numBuyers]],SEARCH(" ",Table1[[#This Row],[numBuyers]])-1), "None")</f>
        <v>481</v>
      </c>
      <c r="K3248" s="1">
        <f>IFERROR(LEFT(Table1[[#This Row],[Column1]],SEARCH("k", Table1[[#This Row],[Column1]])-1), 0)</f>
        <v>0</v>
      </c>
      <c r="L3248" s="16" t="str">
        <f>IF(Table1[[#This Row],[Column2]]=0, Table1[[#This Row],[Column1]], Table1[[#This Row],[Column2]]*1000)</f>
        <v>481</v>
      </c>
      <c r="M3248" s="14" t="str">
        <f>IFERROR(MID(Table1[[#This Row],[price]],SEARCH("¹",Table1[[#This Row],[price]])+1, 10), MID(Table1[[#This Row],[price]],SEARCH("Rs. ",Table1[[#This Row],[price]])+4, 10))</f>
        <v>2699</v>
      </c>
      <c r="N3248" s="6" t="str">
        <f>IF(ISNUMBER(SEARCH("Men", Table1[[#This Row],[name]])), "Men", "Women")</f>
        <v>Men</v>
      </c>
      <c r="O3248" s="6"/>
      <c r="P3248" s="6"/>
    </row>
    <row r="3249" spans="1:16" ht="19.8" customHeight="1" x14ac:dyDescent="0.3">
      <c r="A3249" t="s">
        <v>133</v>
      </c>
      <c r="B3249" t="s">
        <v>11176</v>
      </c>
      <c r="C3249" t="s">
        <v>5857</v>
      </c>
      <c r="D3249" t="s">
        <v>88</v>
      </c>
      <c r="E3249" s="1" t="s">
        <v>11177</v>
      </c>
      <c r="F3249" t="s">
        <v>3237</v>
      </c>
      <c r="G3249" s="1" t="s">
        <v>11178</v>
      </c>
      <c r="H3249" t="s">
        <v>433</v>
      </c>
      <c r="I3249" s="10" t="str">
        <f>IFERROR(LEFT(Table1[[#This Row],[ratingOld]],SEARCH("|", Table1[[#This Row],[ratingOld]])-2), AVERAGE(Table1[Ratings]))</f>
        <v>3.1</v>
      </c>
      <c r="J3249" s="1" t="str">
        <f>IF(Table1[[#This Row],[numBuyers]]&lt;&gt;"None",LEFT(Table1[[#This Row],[numBuyers]],SEARCH(" ",Table1[[#This Row],[numBuyers]])-1), "None")</f>
        <v>15</v>
      </c>
      <c r="K3249" s="1">
        <f>IFERROR(LEFT(Table1[[#This Row],[Column1]],SEARCH("k", Table1[[#This Row],[Column1]])-1), 0)</f>
        <v>0</v>
      </c>
      <c r="L3249" s="16" t="str">
        <f>IF(Table1[[#This Row],[Column2]]=0, Table1[[#This Row],[Column1]], Table1[[#This Row],[Column2]]*1000)</f>
        <v>15</v>
      </c>
      <c r="M3249" s="14" t="str">
        <f>IFERROR(MID(Table1[[#This Row],[price]],SEARCH("¹",Table1[[#This Row],[price]])+1, 10), MID(Table1[[#This Row],[price]],SEARCH("Rs. ",Table1[[#This Row],[price]])+4, 10))</f>
        <v>1109</v>
      </c>
      <c r="N3249" s="6" t="str">
        <f>IF(ISNUMBER(SEARCH("Men", Table1[[#This Row],[name]])), "Men", "Women")</f>
        <v>Men</v>
      </c>
      <c r="O3249" s="6"/>
      <c r="P3249" s="6"/>
    </row>
    <row r="3250" spans="1:16" ht="19.8" hidden="1" customHeight="1" x14ac:dyDescent="0.3">
      <c r="A3250" t="s">
        <v>8015</v>
      </c>
      <c r="B3250" t="s">
        <v>11179</v>
      </c>
      <c r="C3250" t="s">
        <v>9300</v>
      </c>
      <c r="D3250" t="s">
        <v>1684</v>
      </c>
      <c r="E3250" s="1" t="s">
        <v>11180</v>
      </c>
      <c r="F3250" t="s">
        <v>3237</v>
      </c>
      <c r="G3250" t="s">
        <v>21</v>
      </c>
      <c r="H3250" t="s">
        <v>21</v>
      </c>
      <c r="I3250" s="1" t="str">
        <f ca="1">IFERROR(LEFT(Table1[[#This Row],[ratingOld]],SEARCH("|", Table1[[#This Row],[ratingOld]])-2), AVERAGE(Table1[Ratings]))</f>
        <v>4.4</v>
      </c>
      <c r="J3250" s="1" t="str">
        <f>IF(Table1[[#This Row],[numBuyers]]&lt;&gt;"None",LEFT(Table1[[#This Row],[numBuyers]],SEARCH(" ",Table1[[#This Row],[numBuyers]])-1), "None")</f>
        <v>None</v>
      </c>
      <c r="K3250" s="1">
        <f>IFERROR(LEFT(Table1[[#This Row],[Column1]],SEARCH("k", Table1[[#This Row],[Column1]])-1), 0)</f>
        <v>0</v>
      </c>
      <c r="L3250" s="6" t="str">
        <f>IF(Table1[[#This Row],[Column2]]=0, Table1[[#This Row],[Column1]], Table1[[#This Row],[Column2]]*1000)</f>
        <v>None</v>
      </c>
      <c r="M3250" s="6" t="str">
        <f>IFERROR(MID(Table1[[#This Row],[price]],SEARCH("¹",Table1[[#This Row],[price]])+1, 10), MID(Table1[[#This Row],[price]],SEARCH("Rs. ",Table1[[#This Row],[price]])+4, 10))</f>
        <v>1596</v>
      </c>
      <c r="N3250" s="6" t="str">
        <f>IF(ISNUMBER(SEARCH("Men", Table1[[#This Row],[name]])), "Men", "Women")</f>
        <v>Women</v>
      </c>
      <c r="O3250" s="6" t="str">
        <f>TRIM(RIGHT(SUBSTITUTE(Table1[[#This Row],[name]], " ", REPT(" ", 100)), 100))</f>
        <v>Dupatta</v>
      </c>
      <c r="P325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251" spans="1:16" ht="19.8" customHeight="1" x14ac:dyDescent="0.3">
      <c r="A3251" t="s">
        <v>8900</v>
      </c>
      <c r="B3251" t="s">
        <v>10987</v>
      </c>
      <c r="C3251" t="s">
        <v>2793</v>
      </c>
      <c r="D3251" t="s">
        <v>984</v>
      </c>
      <c r="E3251" s="1" t="s">
        <v>10988</v>
      </c>
      <c r="F3251" t="s">
        <v>3237</v>
      </c>
      <c r="G3251" s="1" t="s">
        <v>4194</v>
      </c>
      <c r="H3251" t="s">
        <v>662</v>
      </c>
      <c r="I3251" s="10" t="str">
        <f>IFERROR(LEFT(Table1[[#This Row],[ratingOld]],SEARCH("|", Table1[[#This Row],[ratingOld]])-2), AVERAGE(Table1[Ratings]))</f>
        <v>4.3</v>
      </c>
      <c r="J3251" s="1" t="str">
        <f>IF(Table1[[#This Row],[numBuyers]]&lt;&gt;"None",LEFT(Table1[[#This Row],[numBuyers]],SEARCH(" ",Table1[[#This Row],[numBuyers]])-1), "None")</f>
        <v>1.1k</v>
      </c>
      <c r="K3251" s="1" t="str">
        <f>IFERROR(LEFT(Table1[[#This Row],[Column1]],SEARCH("k", Table1[[#This Row],[Column1]])-1), 0)</f>
        <v>1.1</v>
      </c>
      <c r="L3251" s="16">
        <f>IF(Table1[[#This Row],[Column2]]=0, Table1[[#This Row],[Column1]], Table1[[#This Row],[Column2]]*1000)</f>
        <v>1100</v>
      </c>
      <c r="M3251" s="14" t="str">
        <f>IFERROR(MID(Table1[[#This Row],[price]],SEARCH("¹",Table1[[#This Row],[price]])+1, 10), MID(Table1[[#This Row],[price]],SEARCH("Rs. ",Table1[[#This Row],[price]])+4, 10))</f>
        <v>399</v>
      </c>
      <c r="N3251" s="6" t="str">
        <f>IF(ISNUMBER(SEARCH("Men", Table1[[#This Row],[name]])), "Men", "Women")</f>
        <v>Women</v>
      </c>
      <c r="O3251" s="6"/>
      <c r="P3251" s="6"/>
    </row>
    <row r="3252" spans="1:16" ht="19.8" customHeight="1" x14ac:dyDescent="0.3">
      <c r="A3252" t="s">
        <v>8355</v>
      </c>
      <c r="B3252" t="s">
        <v>11181</v>
      </c>
      <c r="C3252" t="s">
        <v>11182</v>
      </c>
      <c r="D3252" t="s">
        <v>526</v>
      </c>
      <c r="E3252" s="1" t="s">
        <v>11183</v>
      </c>
      <c r="F3252" s="1" t="s">
        <v>11184</v>
      </c>
      <c r="G3252" s="1" t="s">
        <v>10380</v>
      </c>
      <c r="H3252" t="s">
        <v>7921</v>
      </c>
      <c r="I3252" s="10" t="str">
        <f>IFERROR(LEFT(Table1[[#This Row],[ratingOld]],SEARCH("|", Table1[[#This Row],[ratingOld]])-2), AVERAGE(Table1[Ratings]))</f>
        <v>4</v>
      </c>
      <c r="J3252" s="1" t="str">
        <f>IF(Table1[[#This Row],[numBuyers]]&lt;&gt;"None",LEFT(Table1[[#This Row],[numBuyers]],SEARCH(" ",Table1[[#This Row],[numBuyers]])-1), "None")</f>
        <v>13.6k</v>
      </c>
      <c r="K3252" s="1" t="str">
        <f>IFERROR(LEFT(Table1[[#This Row],[Column1]],SEARCH("k", Table1[[#This Row],[Column1]])-1), 0)</f>
        <v>13.6</v>
      </c>
      <c r="L3252" s="16">
        <f>IF(Table1[[#This Row],[Column2]]=0, Table1[[#This Row],[Column1]], Table1[[#This Row],[Column2]]*1000)</f>
        <v>13600</v>
      </c>
      <c r="M3252" s="14" t="str">
        <f>IFERROR(MID(Table1[[#This Row],[price]],SEARCH("¹",Table1[[#This Row],[price]])+1, 10), MID(Table1[[#This Row],[price]],SEARCH("Rs. ",Table1[[#This Row],[price]])+4, 10))</f>
        <v>486</v>
      </c>
      <c r="N3252" s="6" t="str">
        <f>IF(ISNUMBER(SEARCH("Men", Table1[[#This Row],[name]])), "Men", "Women")</f>
        <v>Women</v>
      </c>
      <c r="O3252" s="6"/>
      <c r="P3252" s="6"/>
    </row>
    <row r="3253" spans="1:16" ht="19.8" customHeight="1" x14ac:dyDescent="0.3">
      <c r="A3253" t="s">
        <v>1767</v>
      </c>
      <c r="B3253" t="s">
        <v>11185</v>
      </c>
      <c r="C3253" t="s">
        <v>11186</v>
      </c>
      <c r="D3253" t="s">
        <v>1290</v>
      </c>
      <c r="E3253" t="s">
        <v>11187</v>
      </c>
      <c r="F3253" s="1" t="s">
        <v>8344</v>
      </c>
      <c r="G3253" s="1" t="s">
        <v>8508</v>
      </c>
      <c r="H3253" t="s">
        <v>433</v>
      </c>
      <c r="I3253" s="10" t="str">
        <f>IFERROR(LEFT(Table1[[#This Row],[ratingOld]],SEARCH("|", Table1[[#This Row],[ratingOld]])-2), AVERAGE(Table1[Ratings]))</f>
        <v>4.3</v>
      </c>
      <c r="J3253" s="1" t="str">
        <f>IF(Table1[[#This Row],[numBuyers]]&lt;&gt;"None",LEFT(Table1[[#This Row],[numBuyers]],SEARCH(" ",Table1[[#This Row],[numBuyers]])-1), "None")</f>
        <v>15</v>
      </c>
      <c r="K3253" s="1">
        <f>IFERROR(LEFT(Table1[[#This Row],[Column1]],SEARCH("k", Table1[[#This Row],[Column1]])-1), 0)</f>
        <v>0</v>
      </c>
      <c r="L3253" s="16" t="str">
        <f>IF(Table1[[#This Row],[Column2]]=0, Table1[[#This Row],[Column1]], Table1[[#This Row],[Column2]]*1000)</f>
        <v>15</v>
      </c>
      <c r="M3253" s="14" t="str">
        <f>IFERROR(MID(Table1[[#This Row],[price]],SEARCH("¹",Table1[[#This Row],[price]])+1, 10), MID(Table1[[#This Row],[price]],SEARCH("Rs. ",Table1[[#This Row],[price]])+4, 10))</f>
        <v>1203</v>
      </c>
      <c r="N3253" s="6" t="str">
        <f>IF(ISNUMBER(SEARCH("Men", Table1[[#This Row],[name]])), "Men", "Women")</f>
        <v>Men</v>
      </c>
      <c r="O3253" s="6"/>
      <c r="P3253" s="6"/>
    </row>
    <row r="3254" spans="1:16" ht="19.8" customHeight="1" x14ac:dyDescent="0.3">
      <c r="A3254" t="s">
        <v>22</v>
      </c>
      <c r="B3254" t="s">
        <v>3518</v>
      </c>
      <c r="C3254" t="s">
        <v>24</v>
      </c>
      <c r="D3254" t="s">
        <v>25</v>
      </c>
      <c r="E3254" t="s">
        <v>26</v>
      </c>
      <c r="F3254" t="s">
        <v>21</v>
      </c>
      <c r="G3254" s="1" t="s">
        <v>77</v>
      </c>
      <c r="H3254" t="s">
        <v>78</v>
      </c>
      <c r="I3254" s="10" t="str">
        <f>IFERROR(LEFT(Table1[[#This Row],[ratingOld]],SEARCH("|", Table1[[#This Row],[ratingOld]])-2), AVERAGE(Table1[Ratings]))</f>
        <v>3.9</v>
      </c>
      <c r="J3254" s="1" t="str">
        <f>IF(Table1[[#This Row],[numBuyers]]&lt;&gt;"None",LEFT(Table1[[#This Row],[numBuyers]],SEARCH(" ",Table1[[#This Row],[numBuyers]])-1), "None")</f>
        <v>1.2k</v>
      </c>
      <c r="K3254" s="1" t="str">
        <f>IFERROR(LEFT(Table1[[#This Row],[Column1]],SEARCH("k", Table1[[#This Row],[Column1]])-1), 0)</f>
        <v>1.2</v>
      </c>
      <c r="L3254" s="16">
        <f>IF(Table1[[#This Row],[Column2]]=0, Table1[[#This Row],[Column1]], Table1[[#This Row],[Column2]]*1000)</f>
        <v>1200</v>
      </c>
      <c r="M3254" s="14" t="str">
        <f>IFERROR(MID(Table1[[#This Row],[price]],SEARCH("¹",Table1[[#This Row],[price]])+1, 10), MID(Table1[[#This Row],[price]],SEARCH("Rs. ",Table1[[#This Row],[price]])+4, 10))</f>
        <v>1399</v>
      </c>
      <c r="N3254" s="6" t="str">
        <f>IF(ISNUMBER(SEARCH("Men", Table1[[#This Row],[name]])), "Men", "Women")</f>
        <v>Women</v>
      </c>
      <c r="O3254" s="6"/>
      <c r="P3254" s="6"/>
    </row>
    <row r="3255" spans="1:16" ht="19.8" customHeight="1" x14ac:dyDescent="0.3">
      <c r="A3255" t="s">
        <v>691</v>
      </c>
      <c r="B3255" t="s">
        <v>3519</v>
      </c>
      <c r="C3255" t="s">
        <v>3520</v>
      </c>
      <c r="D3255" t="s">
        <v>254</v>
      </c>
      <c r="E3255" t="s">
        <v>3521</v>
      </c>
      <c r="F3255" t="s">
        <v>21</v>
      </c>
      <c r="G3255" s="1" t="s">
        <v>3522</v>
      </c>
      <c r="H3255" t="s">
        <v>1629</v>
      </c>
      <c r="I3255" s="10" t="str">
        <f>IFERROR(LEFT(Table1[[#This Row],[ratingOld]],SEARCH("|", Table1[[#This Row],[ratingOld]])-2), AVERAGE(Table1[Ratings]))</f>
        <v>4.5</v>
      </c>
      <c r="J3255" s="1" t="str">
        <f>IF(Table1[[#This Row],[numBuyers]]&lt;&gt;"None",LEFT(Table1[[#This Row],[numBuyers]],SEARCH(" ",Table1[[#This Row],[numBuyers]])-1), "None")</f>
        <v>2.8k</v>
      </c>
      <c r="K3255" s="1" t="str">
        <f>IFERROR(LEFT(Table1[[#This Row],[Column1]],SEARCH("k", Table1[[#This Row],[Column1]])-1), 0)</f>
        <v>2.8</v>
      </c>
      <c r="L3255" s="16">
        <f>IF(Table1[[#This Row],[Column2]]=0, Table1[[#This Row],[Column1]], Table1[[#This Row],[Column2]]*1000)</f>
        <v>2800</v>
      </c>
      <c r="M3255" s="14" t="str">
        <f>IFERROR(MID(Table1[[#This Row],[price]],SEARCH("¹",Table1[[#This Row],[price]])+1, 10), MID(Table1[[#This Row],[price]],SEARCH("Rs. ",Table1[[#This Row],[price]])+4, 10))</f>
        <v>331</v>
      </c>
      <c r="N3255" s="6" t="str">
        <f>IF(ISNUMBER(SEARCH("Men", Table1[[#This Row],[name]])), "Men", "Women")</f>
        <v>Women</v>
      </c>
      <c r="O3255" s="6"/>
      <c r="P3255" s="6"/>
    </row>
    <row r="3256" spans="1:16" ht="19.8" customHeight="1" x14ac:dyDescent="0.3">
      <c r="A3256" t="s">
        <v>7809</v>
      </c>
      <c r="B3256" t="s">
        <v>11188</v>
      </c>
      <c r="C3256" t="s">
        <v>37</v>
      </c>
      <c r="D3256" t="s">
        <v>459</v>
      </c>
      <c r="E3256" s="1" t="s">
        <v>11189</v>
      </c>
      <c r="F3256" t="s">
        <v>3237</v>
      </c>
      <c r="G3256" s="1" t="s">
        <v>2800</v>
      </c>
      <c r="H3256" t="s">
        <v>572</v>
      </c>
      <c r="I3256" s="10" t="str">
        <f>IFERROR(LEFT(Table1[[#This Row],[ratingOld]],SEARCH("|", Table1[[#This Row],[ratingOld]])-2), AVERAGE(Table1[Ratings]))</f>
        <v>4</v>
      </c>
      <c r="J3256" s="1" t="str">
        <f>IF(Table1[[#This Row],[numBuyers]]&lt;&gt;"None",LEFT(Table1[[#This Row],[numBuyers]],SEARCH(" ",Table1[[#This Row],[numBuyers]])-1), "None")</f>
        <v>2.3k</v>
      </c>
      <c r="K3256" s="1" t="str">
        <f>IFERROR(LEFT(Table1[[#This Row],[Column1]],SEARCH("k", Table1[[#This Row],[Column1]])-1), 0)</f>
        <v>2.3</v>
      </c>
      <c r="L3256" s="16">
        <f>IF(Table1[[#This Row],[Column2]]=0, Table1[[#This Row],[Column1]], Table1[[#This Row],[Column2]]*1000)</f>
        <v>2300</v>
      </c>
      <c r="M3256" s="14" t="str">
        <f>IFERROR(MID(Table1[[#This Row],[price]],SEARCH("¹",Table1[[#This Row],[price]])+1, 10), MID(Table1[[#This Row],[price]],SEARCH("Rs. ",Table1[[#This Row],[price]])+4, 10))</f>
        <v>999</v>
      </c>
      <c r="N3256" s="6" t="str">
        <f>IF(ISNUMBER(SEARCH("Men", Table1[[#This Row],[name]])), "Men", "Women")</f>
        <v>Men</v>
      </c>
      <c r="O3256" s="6"/>
      <c r="P3256" s="6"/>
    </row>
    <row r="3257" spans="1:16" ht="19.8" customHeight="1" x14ac:dyDescent="0.3">
      <c r="A3257" t="s">
        <v>2116</v>
      </c>
      <c r="B3257" t="s">
        <v>3534</v>
      </c>
      <c r="C3257" t="s">
        <v>24</v>
      </c>
      <c r="D3257" t="s">
        <v>235</v>
      </c>
      <c r="E3257" s="1" t="s">
        <v>3535</v>
      </c>
      <c r="F3257" s="1" t="s">
        <v>3536</v>
      </c>
      <c r="G3257" s="1" t="s">
        <v>3537</v>
      </c>
      <c r="H3257" t="s">
        <v>3538</v>
      </c>
      <c r="I3257" s="10" t="str">
        <f>IFERROR(LEFT(Table1[[#This Row],[ratingOld]],SEARCH("|", Table1[[#This Row],[ratingOld]])-2), AVERAGE(Table1[Ratings]))</f>
        <v>4.4</v>
      </c>
      <c r="J3257" s="1" t="str">
        <f>IF(Table1[[#This Row],[numBuyers]]&lt;&gt;"None",LEFT(Table1[[#This Row],[numBuyers]],SEARCH(" ",Table1[[#This Row],[numBuyers]])-1), "None")</f>
        <v>54</v>
      </c>
      <c r="K3257" s="1">
        <f>IFERROR(LEFT(Table1[[#This Row],[Column1]],SEARCH("k", Table1[[#This Row],[Column1]])-1), 0)</f>
        <v>0</v>
      </c>
      <c r="L3257" s="16" t="str">
        <f>IF(Table1[[#This Row],[Column2]]=0, Table1[[#This Row],[Column1]], Table1[[#This Row],[Column2]]*1000)</f>
        <v>54</v>
      </c>
      <c r="M3257" s="14" t="str">
        <f>IFERROR(MID(Table1[[#This Row],[price]],SEARCH("¹",Table1[[#This Row],[price]])+1, 10), MID(Table1[[#This Row],[price]],SEARCH("Rs. ",Table1[[#This Row],[price]])+4, 10))</f>
        <v>1399</v>
      </c>
      <c r="N3257" s="6" t="str">
        <f>IF(ISNUMBER(SEARCH("Men", Table1[[#This Row],[name]])), "Men", "Women")</f>
        <v>Women</v>
      </c>
      <c r="O3257" s="6"/>
      <c r="P3257" s="6"/>
    </row>
    <row r="3258" spans="1:16" ht="19.8" customHeight="1" x14ac:dyDescent="0.3">
      <c r="A3258" t="s">
        <v>3201</v>
      </c>
      <c r="B3258" t="s">
        <v>11190</v>
      </c>
      <c r="C3258" t="s">
        <v>8920</v>
      </c>
      <c r="D3258" t="s">
        <v>1065</v>
      </c>
      <c r="E3258" s="1" t="s">
        <v>11191</v>
      </c>
      <c r="F3258" s="1" t="s">
        <v>11192</v>
      </c>
      <c r="G3258" s="1" t="s">
        <v>6414</v>
      </c>
      <c r="H3258" t="s">
        <v>2827</v>
      </c>
      <c r="I3258" s="10" t="str">
        <f>IFERROR(LEFT(Table1[[#This Row],[ratingOld]],SEARCH("|", Table1[[#This Row],[ratingOld]])-2), AVERAGE(Table1[Ratings]))</f>
        <v>4</v>
      </c>
      <c r="J3258" s="1" t="str">
        <f>IF(Table1[[#This Row],[numBuyers]]&lt;&gt;"None",LEFT(Table1[[#This Row],[numBuyers]],SEARCH(" ",Table1[[#This Row],[numBuyers]])-1), "None")</f>
        <v>39</v>
      </c>
      <c r="K3258" s="1">
        <f>IFERROR(LEFT(Table1[[#This Row],[Column1]],SEARCH("k", Table1[[#This Row],[Column1]])-1), 0)</f>
        <v>0</v>
      </c>
      <c r="L3258" s="16" t="str">
        <f>IF(Table1[[#This Row],[Column2]]=0, Table1[[#This Row],[Column1]], Table1[[#This Row],[Column2]]*1000)</f>
        <v>39</v>
      </c>
      <c r="M3258" s="14" t="str">
        <f>IFERROR(MID(Table1[[#This Row],[price]],SEARCH("¹",Table1[[#This Row],[price]])+1, 10), MID(Table1[[#This Row],[price]],SEARCH("Rs. ",Table1[[#This Row],[price]])+4, 10))</f>
        <v>373</v>
      </c>
      <c r="N3258" s="6" t="str">
        <f>IF(ISNUMBER(SEARCH("Men", Table1[[#This Row],[name]])), "Men", "Women")</f>
        <v>Women</v>
      </c>
      <c r="O3258" s="6"/>
      <c r="P3258" s="6"/>
    </row>
    <row r="3259" spans="1:16" ht="19.8" customHeight="1" x14ac:dyDescent="0.3">
      <c r="A3259" t="s">
        <v>7820</v>
      </c>
      <c r="B3259" t="s">
        <v>11193</v>
      </c>
      <c r="C3259" t="s">
        <v>2335</v>
      </c>
      <c r="D3259" t="s">
        <v>459</v>
      </c>
      <c r="E3259" t="s">
        <v>11194</v>
      </c>
      <c r="F3259" t="s">
        <v>7930</v>
      </c>
      <c r="G3259" s="1" t="s">
        <v>4264</v>
      </c>
      <c r="H3259" t="s">
        <v>440</v>
      </c>
      <c r="I3259" s="10" t="str">
        <f>IFERROR(LEFT(Table1[[#This Row],[ratingOld]],SEARCH("|", Table1[[#This Row],[ratingOld]])-2), AVERAGE(Table1[Ratings]))</f>
        <v>4.2</v>
      </c>
      <c r="J3259" s="1" t="str">
        <f>IF(Table1[[#This Row],[numBuyers]]&lt;&gt;"None",LEFT(Table1[[#This Row],[numBuyers]],SEARCH(" ",Table1[[#This Row],[numBuyers]])-1), "None")</f>
        <v>1.4k</v>
      </c>
      <c r="K3259" s="1" t="str">
        <f>IFERROR(LEFT(Table1[[#This Row],[Column1]],SEARCH("k", Table1[[#This Row],[Column1]])-1), 0)</f>
        <v>1.4</v>
      </c>
      <c r="L3259" s="16">
        <f>IF(Table1[[#This Row],[Column2]]=0, Table1[[#This Row],[Column1]], Table1[[#This Row],[Column2]]*1000)</f>
        <v>1400</v>
      </c>
      <c r="M3259" s="14" t="str">
        <f>IFERROR(MID(Table1[[#This Row],[price]],SEARCH("¹",Table1[[#This Row],[price]])+1, 10), MID(Table1[[#This Row],[price]],SEARCH("Rs. ",Table1[[#This Row],[price]])+4, 10))</f>
        <v>519</v>
      </c>
      <c r="N3259" s="6" t="str">
        <f>IF(ISNUMBER(SEARCH("Men", Table1[[#This Row],[name]])), "Men", "Women")</f>
        <v>Men</v>
      </c>
      <c r="O3259" s="6"/>
      <c r="P3259" s="6"/>
    </row>
    <row r="3260" spans="1:16" ht="19.8" customHeight="1" x14ac:dyDescent="0.3">
      <c r="A3260" t="s">
        <v>7927</v>
      </c>
      <c r="B3260" t="s">
        <v>11195</v>
      </c>
      <c r="C3260" t="s">
        <v>17</v>
      </c>
      <c r="D3260" t="s">
        <v>459</v>
      </c>
      <c r="E3260" t="s">
        <v>11196</v>
      </c>
      <c r="F3260" t="s">
        <v>11197</v>
      </c>
      <c r="G3260" s="1" t="s">
        <v>11198</v>
      </c>
      <c r="H3260" t="s">
        <v>9037</v>
      </c>
      <c r="I3260" s="10" t="str">
        <f>IFERROR(LEFT(Table1[[#This Row],[ratingOld]],SEARCH("|", Table1[[#This Row],[ratingOld]])-2), AVERAGE(Table1[Ratings]))</f>
        <v>4.3</v>
      </c>
      <c r="J3260" s="1" t="str">
        <f>IF(Table1[[#This Row],[numBuyers]]&lt;&gt;"None",LEFT(Table1[[#This Row],[numBuyers]],SEARCH(" ",Table1[[#This Row],[numBuyers]])-1), "None")</f>
        <v>8k</v>
      </c>
      <c r="K3260" s="1" t="str">
        <f>IFERROR(LEFT(Table1[[#This Row],[Column1]],SEARCH("k", Table1[[#This Row],[Column1]])-1), 0)</f>
        <v>8</v>
      </c>
      <c r="L3260" s="16">
        <f>IF(Table1[[#This Row],[Column2]]=0, Table1[[#This Row],[Column1]], Table1[[#This Row],[Column2]]*1000)</f>
        <v>8000</v>
      </c>
      <c r="M3260" s="14" t="str">
        <f>IFERROR(MID(Table1[[#This Row],[price]],SEARCH("¹",Table1[[#This Row],[price]])+1, 10), MID(Table1[[#This Row],[price]],SEARCH("Rs. ",Table1[[#This Row],[price]])+4, 10))</f>
        <v>599</v>
      </c>
      <c r="N3260" s="6" t="str">
        <f>IF(ISNUMBER(SEARCH("Men", Table1[[#This Row],[name]])), "Men", "Women")</f>
        <v>Men</v>
      </c>
      <c r="O3260" s="6"/>
      <c r="P3260" s="6"/>
    </row>
    <row r="3261" spans="1:16" ht="19.8" customHeight="1" x14ac:dyDescent="0.3">
      <c r="A3261" t="s">
        <v>6197</v>
      </c>
      <c r="B3261" t="s">
        <v>11199</v>
      </c>
      <c r="C3261" t="s">
        <v>1444</v>
      </c>
      <c r="D3261" t="s">
        <v>21</v>
      </c>
      <c r="E3261" s="1" t="s">
        <v>11200</v>
      </c>
      <c r="F3261" s="1" t="s">
        <v>9685</v>
      </c>
      <c r="G3261" s="1" t="s">
        <v>11201</v>
      </c>
      <c r="H3261" t="s">
        <v>1553</v>
      </c>
      <c r="I3261" s="10" t="str">
        <f>IFERROR(LEFT(Table1[[#This Row],[ratingOld]],SEARCH("|", Table1[[#This Row],[ratingOld]])-2), AVERAGE(Table1[Ratings]))</f>
        <v>4.6</v>
      </c>
      <c r="J3261" s="1" t="str">
        <f>IF(Table1[[#This Row],[numBuyers]]&lt;&gt;"None",LEFT(Table1[[#This Row],[numBuyers]],SEARCH(" ",Table1[[#This Row],[numBuyers]])-1), "None")</f>
        <v>37</v>
      </c>
      <c r="K3261" s="1">
        <f>IFERROR(LEFT(Table1[[#This Row],[Column1]],SEARCH("k", Table1[[#This Row],[Column1]])-1), 0)</f>
        <v>0</v>
      </c>
      <c r="L3261" s="16" t="str">
        <f>IF(Table1[[#This Row],[Column2]]=0, Table1[[#This Row],[Column1]], Table1[[#This Row],[Column2]]*1000)</f>
        <v>37</v>
      </c>
      <c r="M3261" s="14" t="str">
        <f>IFERROR(MID(Table1[[#This Row],[price]],SEARCH("¹",Table1[[#This Row],[price]])+1, 10), MID(Table1[[#This Row],[price]],SEARCH("Rs. ",Table1[[#This Row],[price]])+4, 10))</f>
        <v>2999</v>
      </c>
      <c r="N3261" s="6" t="str">
        <f>IF(ISNUMBER(SEARCH("Men", Table1[[#This Row],[name]])), "Men", "Women")</f>
        <v>Men</v>
      </c>
      <c r="O3261" s="6"/>
      <c r="P3261" s="6"/>
    </row>
    <row r="3262" spans="1:16" ht="19.8" customHeight="1" x14ac:dyDescent="0.3">
      <c r="A3262" t="s">
        <v>7922</v>
      </c>
      <c r="B3262" t="s">
        <v>11202</v>
      </c>
      <c r="C3262" t="s">
        <v>11203</v>
      </c>
      <c r="D3262" t="s">
        <v>908</v>
      </c>
      <c r="E3262" s="1" t="s">
        <v>11204</v>
      </c>
      <c r="F3262" s="1" t="s">
        <v>10872</v>
      </c>
      <c r="G3262" s="1" t="s">
        <v>11205</v>
      </c>
      <c r="H3262" t="s">
        <v>5855</v>
      </c>
      <c r="I3262" s="10" t="str">
        <f>IFERROR(LEFT(Table1[[#This Row],[ratingOld]],SEARCH("|", Table1[[#This Row],[ratingOld]])-2), AVERAGE(Table1[Ratings]))</f>
        <v>4.4</v>
      </c>
      <c r="J3262" s="1" t="str">
        <f>IF(Table1[[#This Row],[numBuyers]]&lt;&gt;"None",LEFT(Table1[[#This Row],[numBuyers]],SEARCH(" ",Table1[[#This Row],[numBuyers]])-1), "None")</f>
        <v>537</v>
      </c>
      <c r="K3262" s="1">
        <f>IFERROR(LEFT(Table1[[#This Row],[Column1]],SEARCH("k", Table1[[#This Row],[Column1]])-1), 0)</f>
        <v>0</v>
      </c>
      <c r="L3262" s="16" t="str">
        <f>IF(Table1[[#This Row],[Column2]]=0, Table1[[#This Row],[Column1]], Table1[[#This Row],[Column2]]*1000)</f>
        <v>537</v>
      </c>
      <c r="M3262" s="14" t="str">
        <f>IFERROR(MID(Table1[[#This Row],[price]],SEARCH("¹",Table1[[#This Row],[price]])+1, 10), MID(Table1[[#This Row],[price]],SEARCH("Rs. ",Table1[[#This Row],[price]])+4, 10))</f>
        <v>2729</v>
      </c>
      <c r="N3262" s="6" t="str">
        <f>IF(ISNUMBER(SEARCH("Men", Table1[[#This Row],[name]])), "Men", "Women")</f>
        <v>Men</v>
      </c>
      <c r="O3262" s="6"/>
      <c r="P3262" s="6"/>
    </row>
    <row r="3263" spans="1:16" ht="19.8" customHeight="1" x14ac:dyDescent="0.3">
      <c r="A3263" t="s">
        <v>9800</v>
      </c>
      <c r="B3263" t="s">
        <v>11206</v>
      </c>
      <c r="C3263" t="s">
        <v>37</v>
      </c>
      <c r="D3263" t="s">
        <v>106</v>
      </c>
      <c r="E3263" s="1" t="s">
        <v>11207</v>
      </c>
      <c r="F3263" t="s">
        <v>7930</v>
      </c>
      <c r="G3263" s="1" t="s">
        <v>11208</v>
      </c>
      <c r="H3263" t="s">
        <v>11209</v>
      </c>
      <c r="I3263" s="10" t="str">
        <f>IFERROR(LEFT(Table1[[#This Row],[ratingOld]],SEARCH("|", Table1[[#This Row],[ratingOld]])-2), AVERAGE(Table1[Ratings]))</f>
        <v>4.3</v>
      </c>
      <c r="J3263" s="1" t="str">
        <f>IF(Table1[[#This Row],[numBuyers]]&lt;&gt;"None",LEFT(Table1[[#This Row],[numBuyers]],SEARCH(" ",Table1[[#This Row],[numBuyers]])-1), "None")</f>
        <v>10.4k</v>
      </c>
      <c r="K3263" s="1" t="str">
        <f>IFERROR(LEFT(Table1[[#This Row],[Column1]],SEARCH("k", Table1[[#This Row],[Column1]])-1), 0)</f>
        <v>10.4</v>
      </c>
      <c r="L3263" s="16">
        <f>IF(Table1[[#This Row],[Column2]]=0, Table1[[#This Row],[Column1]], Table1[[#This Row],[Column2]]*1000)</f>
        <v>10400</v>
      </c>
      <c r="M3263" s="14" t="str">
        <f>IFERROR(MID(Table1[[#This Row],[price]],SEARCH("¹",Table1[[#This Row],[price]])+1, 10), MID(Table1[[#This Row],[price]],SEARCH("Rs. ",Table1[[#This Row],[price]])+4, 10))</f>
        <v>999</v>
      </c>
      <c r="N3263" s="6" t="str">
        <f>IF(ISNUMBER(SEARCH("Men", Table1[[#This Row],[name]])), "Men", "Women")</f>
        <v>Men</v>
      </c>
      <c r="O3263" s="6"/>
      <c r="P3263" s="6"/>
    </row>
    <row r="3264" spans="1:16" ht="19.8" customHeight="1" x14ac:dyDescent="0.3">
      <c r="A3264" t="s">
        <v>7809</v>
      </c>
      <c r="B3264" t="s">
        <v>11210</v>
      </c>
      <c r="C3264" t="s">
        <v>9050</v>
      </c>
      <c r="D3264" t="s">
        <v>2812</v>
      </c>
      <c r="E3264" s="1" t="s">
        <v>11211</v>
      </c>
      <c r="F3264" t="s">
        <v>3237</v>
      </c>
      <c r="G3264" s="1" t="s">
        <v>11212</v>
      </c>
      <c r="H3264" t="s">
        <v>1896</v>
      </c>
      <c r="I3264" s="10" t="str">
        <f>IFERROR(LEFT(Table1[[#This Row],[ratingOld]],SEARCH("|", Table1[[#This Row],[ratingOld]])-2), AVERAGE(Table1[Ratings]))</f>
        <v>4.1</v>
      </c>
      <c r="J3264" s="1" t="str">
        <f>IF(Table1[[#This Row],[numBuyers]]&lt;&gt;"None",LEFT(Table1[[#This Row],[numBuyers]],SEARCH(" ",Table1[[#This Row],[numBuyers]])-1), "None")</f>
        <v>3.5k</v>
      </c>
      <c r="K3264" s="1" t="str">
        <f>IFERROR(LEFT(Table1[[#This Row],[Column1]],SEARCH("k", Table1[[#This Row],[Column1]])-1), 0)</f>
        <v>3.5</v>
      </c>
      <c r="L3264" s="16">
        <f>IF(Table1[[#This Row],[Column2]]=0, Table1[[#This Row],[Column1]], Table1[[#This Row],[Column2]]*1000)</f>
        <v>3500</v>
      </c>
      <c r="M3264" s="14" t="str">
        <f>IFERROR(MID(Table1[[#This Row],[price]],SEARCH("¹",Table1[[#This Row],[price]])+1, 10), MID(Table1[[#This Row],[price]],SEARCH("Rs. ",Table1[[#This Row],[price]])+4, 10))</f>
        <v>1154</v>
      </c>
      <c r="N3264" s="6" t="str">
        <f>IF(ISNUMBER(SEARCH("Men", Table1[[#This Row],[name]])), "Men", "Women")</f>
        <v>Men</v>
      </c>
      <c r="O3264" s="6"/>
      <c r="P3264" s="6"/>
    </row>
    <row r="3265" spans="1:16" ht="19.8" customHeight="1" x14ac:dyDescent="0.3">
      <c r="A3265" t="s">
        <v>616</v>
      </c>
      <c r="B3265" t="s">
        <v>3550</v>
      </c>
      <c r="C3265" t="s">
        <v>3551</v>
      </c>
      <c r="D3265" t="s">
        <v>3552</v>
      </c>
      <c r="E3265" s="1" t="s">
        <v>3553</v>
      </c>
      <c r="F3265" t="s">
        <v>3554</v>
      </c>
      <c r="G3265" s="1" t="s">
        <v>3555</v>
      </c>
      <c r="H3265" t="s">
        <v>2993</v>
      </c>
      <c r="I3265" s="10" t="str">
        <f>IFERROR(LEFT(Table1[[#This Row],[ratingOld]],SEARCH("|", Table1[[#This Row],[ratingOld]])-2), AVERAGE(Table1[Ratings]))</f>
        <v>4.2</v>
      </c>
      <c r="J3265" s="1" t="str">
        <f>IF(Table1[[#This Row],[numBuyers]]&lt;&gt;"None",LEFT(Table1[[#This Row],[numBuyers]],SEARCH(" ",Table1[[#This Row],[numBuyers]])-1), "None")</f>
        <v>263</v>
      </c>
      <c r="K3265" s="1">
        <f>IFERROR(LEFT(Table1[[#This Row],[Column1]],SEARCH("k", Table1[[#This Row],[Column1]])-1), 0)</f>
        <v>0</v>
      </c>
      <c r="L3265" s="16" t="str">
        <f>IF(Table1[[#This Row],[Column2]]=0, Table1[[#This Row],[Column1]], Table1[[#This Row],[Column2]]*1000)</f>
        <v>263</v>
      </c>
      <c r="M3265" s="14" t="str">
        <f>IFERROR(MID(Table1[[#This Row],[price]],SEARCH("¹",Table1[[#This Row],[price]])+1, 10), MID(Table1[[#This Row],[price]],SEARCH("Rs. ",Table1[[#This Row],[price]])+4, 10))</f>
        <v>2899</v>
      </c>
      <c r="N3265" s="6" t="str">
        <f>IF(ISNUMBER(SEARCH("Men", Table1[[#This Row],[name]])), "Men", "Women")</f>
        <v>Women</v>
      </c>
      <c r="O3265" s="6"/>
      <c r="P3265" s="6"/>
    </row>
    <row r="3266" spans="1:16" ht="19.8" hidden="1" customHeight="1" x14ac:dyDescent="0.3">
      <c r="A3266" t="s">
        <v>11213</v>
      </c>
      <c r="B3266" t="s">
        <v>11214</v>
      </c>
      <c r="C3266" t="s">
        <v>6289</v>
      </c>
      <c r="D3266" t="s">
        <v>21</v>
      </c>
      <c r="E3266" s="1" t="s">
        <v>11215</v>
      </c>
      <c r="F3266" t="s">
        <v>3237</v>
      </c>
      <c r="G3266" t="s">
        <v>21</v>
      </c>
      <c r="H3266" t="s">
        <v>21</v>
      </c>
      <c r="I3266" s="1" t="str">
        <f ca="1">IFERROR(LEFT(Table1[[#This Row],[ratingOld]],SEARCH("|", Table1[[#This Row],[ratingOld]])-2), AVERAGE(Table1[Ratings]))</f>
        <v>4.4</v>
      </c>
      <c r="J3266" s="1" t="str">
        <f>IF(Table1[[#This Row],[numBuyers]]&lt;&gt;"None",LEFT(Table1[[#This Row],[numBuyers]],SEARCH(" ",Table1[[#This Row],[numBuyers]])-1), "None")</f>
        <v>None</v>
      </c>
      <c r="K3266" s="1">
        <f>IFERROR(LEFT(Table1[[#This Row],[Column1]],SEARCH("k", Table1[[#This Row],[Column1]])-1), 0)</f>
        <v>0</v>
      </c>
      <c r="L3266" s="6" t="str">
        <f>IF(Table1[[#This Row],[Column2]]=0, Table1[[#This Row],[Column1]], Table1[[#This Row],[Column2]]*1000)</f>
        <v>None</v>
      </c>
      <c r="M3266" s="6" t="str">
        <f>IFERROR(MID(Table1[[#This Row],[price]],SEARCH("¹",Table1[[#This Row],[price]])+1, 10), MID(Table1[[#This Row],[price]],SEARCH("Rs. ",Table1[[#This Row],[price]])+4, 10))</f>
        <v>3499</v>
      </c>
      <c r="N3266" s="6" t="str">
        <f>IF(ISNUMBER(SEARCH("Men", Table1[[#This Row],[name]])), "Men", "Women")</f>
        <v>Women</v>
      </c>
      <c r="O3266" s="6" t="str">
        <f>TRIM(RIGHT(SUBSTITUTE(Table1[[#This Row],[name]], " ", REPT(" ", 100)), 100))</f>
        <v>Trousers</v>
      </c>
      <c r="P326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267" spans="1:16" ht="19.8" customHeight="1" x14ac:dyDescent="0.3">
      <c r="A3267" t="s">
        <v>3201</v>
      </c>
      <c r="B3267" t="s">
        <v>11216</v>
      </c>
      <c r="C3267" t="s">
        <v>1232</v>
      </c>
      <c r="D3267" t="s">
        <v>235</v>
      </c>
      <c r="E3267" s="1" t="s">
        <v>11217</v>
      </c>
      <c r="F3267" t="s">
        <v>3237</v>
      </c>
      <c r="G3267" s="1" t="s">
        <v>3565</v>
      </c>
      <c r="H3267" t="s">
        <v>1391</v>
      </c>
      <c r="I3267" s="10" t="str">
        <f>IFERROR(LEFT(Table1[[#This Row],[ratingOld]],SEARCH("|", Table1[[#This Row],[ratingOld]])-2), AVERAGE(Table1[Ratings]))</f>
        <v>4.1</v>
      </c>
      <c r="J3267" s="1" t="str">
        <f>IF(Table1[[#This Row],[numBuyers]]&lt;&gt;"None",LEFT(Table1[[#This Row],[numBuyers]],SEARCH(" ",Table1[[#This Row],[numBuyers]])-1), "None")</f>
        <v>1.5k</v>
      </c>
      <c r="K3267" s="1" t="str">
        <f>IFERROR(LEFT(Table1[[#This Row],[Column1]],SEARCH("k", Table1[[#This Row],[Column1]])-1), 0)</f>
        <v>1.5</v>
      </c>
      <c r="L3267" s="16">
        <f>IF(Table1[[#This Row],[Column2]]=0, Table1[[#This Row],[Column1]], Table1[[#This Row],[Column2]]*1000)</f>
        <v>1500</v>
      </c>
      <c r="M3267" s="14" t="str">
        <f>IFERROR(MID(Table1[[#This Row],[price]],SEARCH("¹",Table1[[#This Row],[price]])+1, 10), MID(Table1[[#This Row],[price]],SEARCH("Rs. ",Table1[[#This Row],[price]])+4, 10))</f>
        <v>734</v>
      </c>
      <c r="N3267" s="6" t="str">
        <f>IF(ISNUMBER(SEARCH("Men", Table1[[#This Row],[name]])), "Men", "Women")</f>
        <v>Men</v>
      </c>
      <c r="O3267" s="6"/>
      <c r="P3267" s="6"/>
    </row>
    <row r="3268" spans="1:16" ht="19.8" customHeight="1" x14ac:dyDescent="0.3">
      <c r="A3268" t="s">
        <v>7820</v>
      </c>
      <c r="B3268" t="s">
        <v>11218</v>
      </c>
      <c r="C3268" t="s">
        <v>4588</v>
      </c>
      <c r="D3268" t="s">
        <v>21</v>
      </c>
      <c r="E3268" s="1" t="s">
        <v>11219</v>
      </c>
      <c r="F3268" t="s">
        <v>11220</v>
      </c>
      <c r="G3268" s="1" t="s">
        <v>11221</v>
      </c>
      <c r="H3268" t="s">
        <v>633</v>
      </c>
      <c r="I3268" s="10" t="str">
        <f>IFERROR(LEFT(Table1[[#This Row],[ratingOld]],SEARCH("|", Table1[[#This Row],[ratingOld]])-2), AVERAGE(Table1[Ratings]))</f>
        <v>2.8</v>
      </c>
      <c r="J3268" s="1" t="str">
        <f>IF(Table1[[#This Row],[numBuyers]]&lt;&gt;"None",LEFT(Table1[[#This Row],[numBuyers]],SEARCH(" ",Table1[[#This Row],[numBuyers]])-1), "None")</f>
        <v>46</v>
      </c>
      <c r="K3268" s="1">
        <f>IFERROR(LEFT(Table1[[#This Row],[Column1]],SEARCH("k", Table1[[#This Row],[Column1]])-1), 0)</f>
        <v>0</v>
      </c>
      <c r="L3268" s="16" t="str">
        <f>IF(Table1[[#This Row],[Column2]]=0, Table1[[#This Row],[Column1]], Table1[[#This Row],[Column2]]*1000)</f>
        <v>46</v>
      </c>
      <c r="M3268" s="14" t="str">
        <f>IFERROR(MID(Table1[[#This Row],[price]],SEARCH("¹",Table1[[#This Row],[price]])+1, 10), MID(Table1[[#This Row],[price]],SEARCH("Rs. ",Table1[[#This Row],[price]])+4, 10))</f>
        <v>4999</v>
      </c>
      <c r="N3268" s="6" t="str">
        <f>IF(ISNUMBER(SEARCH("Men", Table1[[#This Row],[name]])), "Men", "Women")</f>
        <v>Women</v>
      </c>
      <c r="O3268" s="6"/>
      <c r="P3268" s="6"/>
    </row>
    <row r="3269" spans="1:16" ht="19.8" customHeight="1" x14ac:dyDescent="0.3">
      <c r="A3269" t="s">
        <v>7809</v>
      </c>
      <c r="B3269" t="s">
        <v>11222</v>
      </c>
      <c r="C3269" t="s">
        <v>11223</v>
      </c>
      <c r="D3269" t="s">
        <v>568</v>
      </c>
      <c r="E3269" s="1" t="s">
        <v>11224</v>
      </c>
      <c r="F3269" t="s">
        <v>3237</v>
      </c>
      <c r="G3269" s="1" t="s">
        <v>11225</v>
      </c>
      <c r="H3269" t="s">
        <v>2839</v>
      </c>
      <c r="I3269" s="10" t="str">
        <f>IFERROR(LEFT(Table1[[#This Row],[ratingOld]],SEARCH("|", Table1[[#This Row],[ratingOld]])-2), AVERAGE(Table1[Ratings]))</f>
        <v>4.3</v>
      </c>
      <c r="J3269" s="1" t="str">
        <f>IF(Table1[[#This Row],[numBuyers]]&lt;&gt;"None",LEFT(Table1[[#This Row],[numBuyers]],SEARCH(" ",Table1[[#This Row],[numBuyers]])-1), "None")</f>
        <v>224</v>
      </c>
      <c r="K3269" s="1">
        <f>IFERROR(LEFT(Table1[[#This Row],[Column1]],SEARCH("k", Table1[[#This Row],[Column1]])-1), 0)</f>
        <v>0</v>
      </c>
      <c r="L3269" s="16" t="str">
        <f>IF(Table1[[#This Row],[Column2]]=0, Table1[[#This Row],[Column1]], Table1[[#This Row],[Column2]]*1000)</f>
        <v>224</v>
      </c>
      <c r="M3269" s="14" t="str">
        <f>IFERROR(MID(Table1[[#This Row],[price]],SEARCH("¹",Table1[[#This Row],[price]])+1, 10), MID(Table1[[#This Row],[price]],SEARCH("Rs. ",Table1[[#This Row],[price]])+4, 10))</f>
        <v>383</v>
      </c>
      <c r="N3269" s="6" t="str">
        <f>IF(ISNUMBER(SEARCH("Men", Table1[[#This Row],[name]])), "Men", "Women")</f>
        <v>Men</v>
      </c>
      <c r="O3269" s="6"/>
      <c r="P3269" s="6"/>
    </row>
    <row r="3270" spans="1:16" ht="19.8" customHeight="1" x14ac:dyDescent="0.3">
      <c r="A3270" t="s">
        <v>7831</v>
      </c>
      <c r="B3270" t="s">
        <v>11226</v>
      </c>
      <c r="C3270" t="s">
        <v>8787</v>
      </c>
      <c r="D3270" t="s">
        <v>673</v>
      </c>
      <c r="E3270" s="1" t="s">
        <v>11227</v>
      </c>
      <c r="F3270" t="s">
        <v>3237</v>
      </c>
      <c r="G3270" s="1" t="s">
        <v>2223</v>
      </c>
      <c r="H3270" t="s">
        <v>190</v>
      </c>
      <c r="I3270" s="10" t="str">
        <f>IFERROR(LEFT(Table1[[#This Row],[ratingOld]],SEARCH("|", Table1[[#This Row],[ratingOld]])-2), AVERAGE(Table1[Ratings]))</f>
        <v>4.3</v>
      </c>
      <c r="J3270" s="1" t="str">
        <f>IF(Table1[[#This Row],[numBuyers]]&lt;&gt;"None",LEFT(Table1[[#This Row],[numBuyers]],SEARCH(" ",Table1[[#This Row],[numBuyers]])-1), "None")</f>
        <v>1k</v>
      </c>
      <c r="K3270" s="1" t="str">
        <f>IFERROR(LEFT(Table1[[#This Row],[Column1]],SEARCH("k", Table1[[#This Row],[Column1]])-1), 0)</f>
        <v>1</v>
      </c>
      <c r="L3270" s="16">
        <f>IF(Table1[[#This Row],[Column2]]=0, Table1[[#This Row],[Column1]], Table1[[#This Row],[Column2]]*1000)</f>
        <v>1000</v>
      </c>
      <c r="M3270" s="14" t="str">
        <f>IFERROR(MID(Table1[[#This Row],[price]],SEARCH("¹",Table1[[#This Row],[price]])+1, 10), MID(Table1[[#This Row],[price]],SEARCH("Rs. ",Table1[[#This Row],[price]])+4, 10))</f>
        <v>971</v>
      </c>
      <c r="N3270" s="6" t="str">
        <f>IF(ISNUMBER(SEARCH("Men", Table1[[#This Row],[name]])), "Men", "Women")</f>
        <v>Women</v>
      </c>
      <c r="O3270" s="6"/>
      <c r="P3270" s="6"/>
    </row>
    <row r="3271" spans="1:16" ht="19.8" hidden="1" customHeight="1" x14ac:dyDescent="0.3">
      <c r="A3271" t="s">
        <v>11228</v>
      </c>
      <c r="B3271" t="s">
        <v>11229</v>
      </c>
      <c r="C3271" t="s">
        <v>11230</v>
      </c>
      <c r="D3271" t="s">
        <v>1770</v>
      </c>
      <c r="E3271" s="1" t="s">
        <v>11231</v>
      </c>
      <c r="F3271" t="s">
        <v>10877</v>
      </c>
      <c r="G3271" t="s">
        <v>21</v>
      </c>
      <c r="H3271" t="s">
        <v>21</v>
      </c>
      <c r="I3271" s="1" t="str">
        <f ca="1">IFERROR(LEFT(Table1[[#This Row],[ratingOld]],SEARCH("|", Table1[[#This Row],[ratingOld]])-2), AVERAGE(Table1[Ratings]))</f>
        <v>4.4</v>
      </c>
      <c r="J3271" s="1" t="str">
        <f>IF(Table1[[#This Row],[numBuyers]]&lt;&gt;"None",LEFT(Table1[[#This Row],[numBuyers]],SEARCH(" ",Table1[[#This Row],[numBuyers]])-1), "None")</f>
        <v>None</v>
      </c>
      <c r="K3271" s="1">
        <f>IFERROR(LEFT(Table1[[#This Row],[Column1]],SEARCH("k", Table1[[#This Row],[Column1]])-1), 0)</f>
        <v>0</v>
      </c>
      <c r="L3271" s="6" t="str">
        <f>IF(Table1[[#This Row],[Column2]]=0, Table1[[#This Row],[Column1]], Table1[[#This Row],[Column2]]*1000)</f>
        <v>None</v>
      </c>
      <c r="M3271" s="6" t="str">
        <f>IFERROR(MID(Table1[[#This Row],[price]],SEARCH("¹",Table1[[#This Row],[price]])+1, 10), MID(Table1[[#This Row],[price]],SEARCH("Rs. ",Table1[[#This Row],[price]])+4, 10))</f>
        <v>1064</v>
      </c>
      <c r="N3271" s="6" t="str">
        <f>IF(ISNUMBER(SEARCH("Men", Table1[[#This Row],[name]])), "Men", "Women")</f>
        <v>Men</v>
      </c>
      <c r="O3271" s="6" t="str">
        <f>TRIM(RIGHT(SUBSTITUTE(Table1[[#This Row],[name]], " ", REPT(" ", 100)), 100))</f>
        <v>Jeggings</v>
      </c>
      <c r="P327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272" spans="1:16" ht="19.8" customHeight="1" x14ac:dyDescent="0.3">
      <c r="A3272" t="s">
        <v>7927</v>
      </c>
      <c r="B3272" t="s">
        <v>11232</v>
      </c>
      <c r="C3272" t="s">
        <v>932</v>
      </c>
      <c r="D3272" t="s">
        <v>300</v>
      </c>
      <c r="E3272" t="s">
        <v>11033</v>
      </c>
      <c r="F3272" s="1" t="s">
        <v>11233</v>
      </c>
      <c r="G3272" s="1" t="s">
        <v>11234</v>
      </c>
      <c r="H3272" t="s">
        <v>3689</v>
      </c>
      <c r="I3272" s="10" t="str">
        <f>IFERROR(LEFT(Table1[[#This Row],[ratingOld]],SEARCH("|", Table1[[#This Row],[ratingOld]])-2), AVERAGE(Table1[Ratings]))</f>
        <v>4</v>
      </c>
      <c r="J3272" s="1" t="str">
        <f>IF(Table1[[#This Row],[numBuyers]]&lt;&gt;"None",LEFT(Table1[[#This Row],[numBuyers]],SEARCH(" ",Table1[[#This Row],[numBuyers]])-1), "None")</f>
        <v>5k</v>
      </c>
      <c r="K3272" s="1" t="str">
        <f>IFERROR(LEFT(Table1[[#This Row],[Column1]],SEARCH("k", Table1[[#This Row],[Column1]])-1), 0)</f>
        <v>5</v>
      </c>
      <c r="L3272" s="16">
        <f>IF(Table1[[#This Row],[Column2]]=0, Table1[[#This Row],[Column1]], Table1[[#This Row],[Column2]]*1000)</f>
        <v>5000</v>
      </c>
      <c r="M3272" s="14" t="str">
        <f>IFERROR(MID(Table1[[#This Row],[price]],SEARCH("¹",Table1[[#This Row],[price]])+1, 10), MID(Table1[[#This Row],[price]],SEARCH("Rs. ",Table1[[#This Row],[price]])+4, 10))</f>
        <v>759</v>
      </c>
      <c r="N3272" s="6" t="str">
        <f>IF(ISNUMBER(SEARCH("Men", Table1[[#This Row],[name]])), "Men", "Women")</f>
        <v>Men</v>
      </c>
      <c r="O3272" s="6"/>
      <c r="P3272" s="6"/>
    </row>
    <row r="3273" spans="1:16" ht="19.8" customHeight="1" x14ac:dyDescent="0.3">
      <c r="A3273" t="s">
        <v>240</v>
      </c>
      <c r="B3273" t="s">
        <v>11235</v>
      </c>
      <c r="C3273" t="s">
        <v>11236</v>
      </c>
      <c r="D3273" t="s">
        <v>887</v>
      </c>
      <c r="E3273" s="1" t="s">
        <v>11237</v>
      </c>
      <c r="F3273" s="1" t="s">
        <v>11238</v>
      </c>
      <c r="G3273" s="1" t="s">
        <v>11239</v>
      </c>
      <c r="H3273" t="s">
        <v>280</v>
      </c>
      <c r="I3273" s="10" t="str">
        <f>IFERROR(LEFT(Table1[[#This Row],[ratingOld]],SEARCH("|", Table1[[#This Row],[ratingOld]])-2), AVERAGE(Table1[Ratings]))</f>
        <v>4.2</v>
      </c>
      <c r="J3273" s="1" t="str">
        <f>IF(Table1[[#This Row],[numBuyers]]&lt;&gt;"None",LEFT(Table1[[#This Row],[numBuyers]],SEARCH(" ",Table1[[#This Row],[numBuyers]])-1), "None")</f>
        <v>650</v>
      </c>
      <c r="K3273" s="1">
        <f>IFERROR(LEFT(Table1[[#This Row],[Column1]],SEARCH("k", Table1[[#This Row],[Column1]])-1), 0)</f>
        <v>0</v>
      </c>
      <c r="L3273" s="16" t="str">
        <f>IF(Table1[[#This Row],[Column2]]=0, Table1[[#This Row],[Column1]], Table1[[#This Row],[Column2]]*1000)</f>
        <v>650</v>
      </c>
      <c r="M3273" s="14" t="str">
        <f>IFERROR(MID(Table1[[#This Row],[price]],SEARCH("¹",Table1[[#This Row],[price]])+1, 10), MID(Table1[[#This Row],[price]],SEARCH("Rs. ",Table1[[#This Row],[price]])+4, 10))</f>
        <v>1175</v>
      </c>
      <c r="N3273" s="6" t="str">
        <f>IF(ISNUMBER(SEARCH("Men", Table1[[#This Row],[name]])), "Men", "Women")</f>
        <v>Men</v>
      </c>
      <c r="O3273" s="6"/>
      <c r="P3273" s="6"/>
    </row>
    <row r="3274" spans="1:16" ht="19.8" customHeight="1" x14ac:dyDescent="0.3">
      <c r="A3274" t="s">
        <v>599</v>
      </c>
      <c r="B3274" t="s">
        <v>3584</v>
      </c>
      <c r="C3274" t="s">
        <v>3585</v>
      </c>
      <c r="D3274" t="s">
        <v>99</v>
      </c>
      <c r="E3274" t="s">
        <v>3586</v>
      </c>
      <c r="F3274" t="s">
        <v>3587</v>
      </c>
      <c r="G3274" s="1" t="s">
        <v>3588</v>
      </c>
      <c r="H3274" t="s">
        <v>498</v>
      </c>
      <c r="I3274" s="10" t="str">
        <f>IFERROR(LEFT(Table1[[#This Row],[ratingOld]],SEARCH("|", Table1[[#This Row],[ratingOld]])-2), AVERAGE(Table1[Ratings]))</f>
        <v>4.4</v>
      </c>
      <c r="J3274" s="1" t="str">
        <f>IF(Table1[[#This Row],[numBuyers]]&lt;&gt;"None",LEFT(Table1[[#This Row],[numBuyers]],SEARCH(" ",Table1[[#This Row],[numBuyers]])-1), "None")</f>
        <v>2.2k</v>
      </c>
      <c r="K3274" s="1" t="str">
        <f>IFERROR(LEFT(Table1[[#This Row],[Column1]],SEARCH("k", Table1[[#This Row],[Column1]])-1), 0)</f>
        <v>2.2</v>
      </c>
      <c r="L3274" s="16">
        <f>IF(Table1[[#This Row],[Column2]]=0, Table1[[#This Row],[Column1]], Table1[[#This Row],[Column2]]*1000)</f>
        <v>2200</v>
      </c>
      <c r="M3274" s="14" t="str">
        <f>IFERROR(MID(Table1[[#This Row],[price]],SEARCH("¹",Table1[[#This Row],[price]])+1, 10), MID(Table1[[#This Row],[price]],SEARCH("Rs. ",Table1[[#This Row],[price]])+4, 10))</f>
        <v>420</v>
      </c>
      <c r="N3274" s="6" t="str">
        <f>IF(ISNUMBER(SEARCH("Men", Table1[[#This Row],[name]])), "Men", "Women")</f>
        <v>Women</v>
      </c>
      <c r="O3274" s="6"/>
      <c r="P3274" s="6"/>
    </row>
    <row r="3275" spans="1:16" ht="19.8" hidden="1" customHeight="1" x14ac:dyDescent="0.3">
      <c r="A3275" t="s">
        <v>1903</v>
      </c>
      <c r="B3275" t="s">
        <v>11240</v>
      </c>
      <c r="C3275" t="s">
        <v>837</v>
      </c>
      <c r="D3275" t="s">
        <v>201</v>
      </c>
      <c r="E3275" s="1" t="s">
        <v>11241</v>
      </c>
      <c r="F3275" s="1" t="s">
        <v>11242</v>
      </c>
      <c r="G3275" t="s">
        <v>21</v>
      </c>
      <c r="H3275" t="s">
        <v>21</v>
      </c>
      <c r="I3275" s="1" t="str">
        <f ca="1">IFERROR(LEFT(Table1[[#This Row],[ratingOld]],SEARCH("|", Table1[[#This Row],[ratingOld]])-2), AVERAGE(Table1[Ratings]))</f>
        <v>4.4</v>
      </c>
      <c r="J3275" s="1" t="str">
        <f>IF(Table1[[#This Row],[numBuyers]]&lt;&gt;"None",LEFT(Table1[[#This Row],[numBuyers]],SEARCH(" ",Table1[[#This Row],[numBuyers]])-1), "None")</f>
        <v>None</v>
      </c>
      <c r="K3275" s="1">
        <f>IFERROR(LEFT(Table1[[#This Row],[Column1]],SEARCH("k", Table1[[#This Row],[Column1]])-1), 0)</f>
        <v>0</v>
      </c>
      <c r="L3275" s="6" t="str">
        <f>IF(Table1[[#This Row],[Column2]]=0, Table1[[#This Row],[Column1]], Table1[[#This Row],[Column2]]*1000)</f>
        <v>None</v>
      </c>
      <c r="M3275" s="6" t="str">
        <f>IFERROR(MID(Table1[[#This Row],[price]],SEARCH("¹",Table1[[#This Row],[price]])+1, 10), MID(Table1[[#This Row],[price]],SEARCH("Rs. ",Table1[[#This Row],[price]])+4, 10))</f>
        <v>2799</v>
      </c>
      <c r="N3275" s="6" t="str">
        <f>IF(ISNUMBER(SEARCH("Men", Table1[[#This Row],[name]])), "Men", "Women")</f>
        <v>Women</v>
      </c>
      <c r="O3275" s="6" t="str">
        <f>TRIM(RIGHT(SUBSTITUTE(Table1[[#This Row],[name]], " ", REPT(" ", 100)), 100))</f>
        <v>T-shirt</v>
      </c>
      <c r="P327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276" spans="1:16" ht="19.8" customHeight="1" x14ac:dyDescent="0.3">
      <c r="A3276" t="s">
        <v>10483</v>
      </c>
      <c r="B3276" t="s">
        <v>11243</v>
      </c>
      <c r="C3276" t="s">
        <v>1509</v>
      </c>
      <c r="D3276" t="s">
        <v>399</v>
      </c>
      <c r="E3276" s="1" t="s">
        <v>11244</v>
      </c>
      <c r="F3276" t="s">
        <v>3237</v>
      </c>
      <c r="G3276" s="1" t="s">
        <v>11245</v>
      </c>
      <c r="H3276" t="s">
        <v>1378</v>
      </c>
      <c r="I3276" s="10" t="str">
        <f>IFERROR(LEFT(Table1[[#This Row],[ratingOld]],SEARCH("|", Table1[[#This Row],[ratingOld]])-2), AVERAGE(Table1[Ratings]))</f>
        <v>3.9</v>
      </c>
      <c r="J3276" s="1" t="str">
        <f>IF(Table1[[#This Row],[numBuyers]]&lt;&gt;"None",LEFT(Table1[[#This Row],[numBuyers]],SEARCH(" ",Table1[[#This Row],[numBuyers]])-1), "None")</f>
        <v>524</v>
      </c>
      <c r="K3276" s="1">
        <f>IFERROR(LEFT(Table1[[#This Row],[Column1]],SEARCH("k", Table1[[#This Row],[Column1]])-1), 0)</f>
        <v>0</v>
      </c>
      <c r="L3276" s="16" t="str">
        <f>IF(Table1[[#This Row],[Column2]]=0, Table1[[#This Row],[Column1]], Table1[[#This Row],[Column2]]*1000)</f>
        <v>524</v>
      </c>
      <c r="M3276" s="14" t="str">
        <f>IFERROR(MID(Table1[[#This Row],[price]],SEARCH("¹",Table1[[#This Row],[price]])+1, 10), MID(Table1[[#This Row],[price]],SEARCH("Rs. ",Table1[[#This Row],[price]])+4, 10))</f>
        <v>809</v>
      </c>
      <c r="N3276" s="6" t="str">
        <f>IF(ISNUMBER(SEARCH("Men", Table1[[#This Row],[name]])), "Men", "Women")</f>
        <v>Women</v>
      </c>
      <c r="O3276" s="6"/>
      <c r="P3276" s="6"/>
    </row>
    <row r="3277" spans="1:16" ht="19.8" customHeight="1" x14ac:dyDescent="0.3">
      <c r="A3277" t="s">
        <v>11246</v>
      </c>
      <c r="B3277" t="s">
        <v>11247</v>
      </c>
      <c r="C3277" t="s">
        <v>11248</v>
      </c>
      <c r="D3277" t="s">
        <v>887</v>
      </c>
      <c r="E3277" s="1" t="s">
        <v>11249</v>
      </c>
      <c r="F3277" s="1" t="s">
        <v>4014</v>
      </c>
      <c r="G3277" s="1" t="s">
        <v>10577</v>
      </c>
      <c r="H3277" t="s">
        <v>1473</v>
      </c>
      <c r="I3277" s="10" t="str">
        <f>IFERROR(LEFT(Table1[[#This Row],[ratingOld]],SEARCH("|", Table1[[#This Row],[ratingOld]])-2), AVERAGE(Table1[Ratings]))</f>
        <v>4.4</v>
      </c>
      <c r="J3277" s="1" t="str">
        <f>IF(Table1[[#This Row],[numBuyers]]&lt;&gt;"None",LEFT(Table1[[#This Row],[numBuyers]],SEARCH(" ",Table1[[#This Row],[numBuyers]])-1), "None")</f>
        <v>49</v>
      </c>
      <c r="K3277" s="1">
        <f>IFERROR(LEFT(Table1[[#This Row],[Column1]],SEARCH("k", Table1[[#This Row],[Column1]])-1), 0)</f>
        <v>0</v>
      </c>
      <c r="L3277" s="16" t="str">
        <f>IF(Table1[[#This Row],[Column2]]=0, Table1[[#This Row],[Column1]], Table1[[#This Row],[Column2]]*1000)</f>
        <v>49</v>
      </c>
      <c r="M3277" s="14" t="str">
        <f>IFERROR(MID(Table1[[#This Row],[price]],SEARCH("¹",Table1[[#This Row],[price]])+1, 10), MID(Table1[[#This Row],[price]],SEARCH("Rs. ",Table1[[#This Row],[price]])+4, 10))</f>
        <v>293</v>
      </c>
      <c r="N3277" s="6" t="str">
        <f>IF(ISNUMBER(SEARCH("Men", Table1[[#This Row],[name]])), "Men", "Women")</f>
        <v>Women</v>
      </c>
      <c r="O3277" s="6"/>
      <c r="P3277" s="6"/>
    </row>
    <row r="3278" spans="1:16" ht="19.8" customHeight="1" x14ac:dyDescent="0.3">
      <c r="A3278" t="s">
        <v>168</v>
      </c>
      <c r="B3278" t="s">
        <v>8618</v>
      </c>
      <c r="C3278" t="s">
        <v>10841</v>
      </c>
      <c r="D3278" t="s">
        <v>194</v>
      </c>
      <c r="E3278" s="1" t="s">
        <v>11250</v>
      </c>
      <c r="F3278" s="1" t="s">
        <v>173</v>
      </c>
      <c r="G3278" s="1" t="s">
        <v>4153</v>
      </c>
      <c r="H3278" t="s">
        <v>3111</v>
      </c>
      <c r="I3278" s="10" t="str">
        <f>IFERROR(LEFT(Table1[[#This Row],[ratingOld]],SEARCH("|", Table1[[#This Row],[ratingOld]])-2), AVERAGE(Table1[Ratings]))</f>
        <v>4.2</v>
      </c>
      <c r="J3278" s="1" t="str">
        <f>IF(Table1[[#This Row],[numBuyers]]&lt;&gt;"None",LEFT(Table1[[#This Row],[numBuyers]],SEARCH(" ",Table1[[#This Row],[numBuyers]])-1), "None")</f>
        <v>23</v>
      </c>
      <c r="K3278" s="1">
        <f>IFERROR(LEFT(Table1[[#This Row],[Column1]],SEARCH("k", Table1[[#This Row],[Column1]])-1), 0)</f>
        <v>0</v>
      </c>
      <c r="L3278" s="16" t="str">
        <f>IF(Table1[[#This Row],[Column2]]=0, Table1[[#This Row],[Column1]], Table1[[#This Row],[Column2]]*1000)</f>
        <v>23</v>
      </c>
      <c r="M3278" s="14" t="str">
        <f>IFERROR(MID(Table1[[#This Row],[price]],SEARCH("¹",Table1[[#This Row],[price]])+1, 10), MID(Table1[[#This Row],[price]],SEARCH("Rs. ",Table1[[#This Row],[price]])+4, 10))</f>
        <v>3595</v>
      </c>
      <c r="N3278" s="6" t="str">
        <f>IF(ISNUMBER(SEARCH("Men", Table1[[#This Row],[name]])), "Men", "Women")</f>
        <v>Men</v>
      </c>
      <c r="O3278" s="6"/>
      <c r="P3278" s="6"/>
    </row>
    <row r="3279" spans="1:16" ht="19.8" customHeight="1" x14ac:dyDescent="0.3">
      <c r="A3279" t="s">
        <v>8048</v>
      </c>
      <c r="B3279" t="s">
        <v>11251</v>
      </c>
      <c r="C3279" t="s">
        <v>640</v>
      </c>
      <c r="D3279" t="s">
        <v>106</v>
      </c>
      <c r="E3279" s="1" t="s">
        <v>11252</v>
      </c>
      <c r="F3279" s="1" t="s">
        <v>11141</v>
      </c>
      <c r="G3279" s="1" t="s">
        <v>3079</v>
      </c>
      <c r="H3279" t="s">
        <v>662</v>
      </c>
      <c r="I3279" s="10" t="str">
        <f>IFERROR(LEFT(Table1[[#This Row],[ratingOld]],SEARCH("|", Table1[[#This Row],[ratingOld]])-2), AVERAGE(Table1[Ratings]))</f>
        <v>4.2</v>
      </c>
      <c r="J3279" s="1" t="str">
        <f>IF(Table1[[#This Row],[numBuyers]]&lt;&gt;"None",LEFT(Table1[[#This Row],[numBuyers]],SEARCH(" ",Table1[[#This Row],[numBuyers]])-1), "None")</f>
        <v>1.1k</v>
      </c>
      <c r="K3279" s="1" t="str">
        <f>IFERROR(LEFT(Table1[[#This Row],[Column1]],SEARCH("k", Table1[[#This Row],[Column1]])-1), 0)</f>
        <v>1.1</v>
      </c>
      <c r="L3279" s="16">
        <f>IF(Table1[[#This Row],[Column2]]=0, Table1[[#This Row],[Column1]], Table1[[#This Row],[Column2]]*1000)</f>
        <v>1100</v>
      </c>
      <c r="M3279" s="14" t="str">
        <f>IFERROR(MID(Table1[[#This Row],[price]],SEARCH("¹",Table1[[#This Row],[price]])+1, 10), MID(Table1[[#This Row],[price]],SEARCH("Rs. ",Table1[[#This Row],[price]])+4, 10))</f>
        <v>1749</v>
      </c>
      <c r="N3279" s="6" t="str">
        <f>IF(ISNUMBER(SEARCH("Men", Table1[[#This Row],[name]])), "Men", "Women")</f>
        <v>Men</v>
      </c>
      <c r="O3279" s="6"/>
      <c r="P3279" s="6"/>
    </row>
    <row r="3280" spans="1:16" ht="19.8" customHeight="1" x14ac:dyDescent="0.3">
      <c r="A3280" t="s">
        <v>8065</v>
      </c>
      <c r="B3280" t="s">
        <v>11253</v>
      </c>
      <c r="C3280" t="s">
        <v>11254</v>
      </c>
      <c r="D3280" t="s">
        <v>235</v>
      </c>
      <c r="E3280" s="1" t="s">
        <v>11255</v>
      </c>
      <c r="F3280" t="s">
        <v>3237</v>
      </c>
      <c r="G3280" s="1" t="s">
        <v>4270</v>
      </c>
      <c r="H3280" t="s">
        <v>2303</v>
      </c>
      <c r="I3280" s="10" t="str">
        <f>IFERROR(LEFT(Table1[[#This Row],[ratingOld]],SEARCH("|", Table1[[#This Row],[ratingOld]])-2), AVERAGE(Table1[Ratings]))</f>
        <v>4.4</v>
      </c>
      <c r="J3280" s="1" t="str">
        <f>IF(Table1[[#This Row],[numBuyers]]&lt;&gt;"None",LEFT(Table1[[#This Row],[numBuyers]],SEARCH(" ",Table1[[#This Row],[numBuyers]])-1), "None")</f>
        <v>7</v>
      </c>
      <c r="K3280" s="1">
        <f>IFERROR(LEFT(Table1[[#This Row],[Column1]],SEARCH("k", Table1[[#This Row],[Column1]])-1), 0)</f>
        <v>0</v>
      </c>
      <c r="L3280" s="16" t="str">
        <f>IF(Table1[[#This Row],[Column2]]=0, Table1[[#This Row],[Column1]], Table1[[#This Row],[Column2]]*1000)</f>
        <v>7</v>
      </c>
      <c r="M3280" s="14" t="str">
        <f>IFERROR(MID(Table1[[#This Row],[price]],SEARCH("¹",Table1[[#This Row],[price]])+1, 10), MID(Table1[[#This Row],[price]],SEARCH("Rs. ",Table1[[#This Row],[price]])+4, 10))</f>
        <v>507</v>
      </c>
      <c r="N3280" s="6" t="str">
        <f>IF(ISNUMBER(SEARCH("Men", Table1[[#This Row],[name]])), "Men", "Women")</f>
        <v>Women</v>
      </c>
      <c r="O3280" s="6"/>
      <c r="P3280" s="6"/>
    </row>
    <row r="3281" spans="1:16" ht="19.8" customHeight="1" x14ac:dyDescent="0.3">
      <c r="A3281" t="s">
        <v>8162</v>
      </c>
      <c r="B3281" t="s">
        <v>11256</v>
      </c>
      <c r="C3281" t="s">
        <v>9341</v>
      </c>
      <c r="D3281" t="s">
        <v>2829</v>
      </c>
      <c r="E3281" s="1" t="s">
        <v>11257</v>
      </c>
      <c r="F3281" t="s">
        <v>21</v>
      </c>
      <c r="G3281" s="1" t="s">
        <v>11258</v>
      </c>
      <c r="H3281" t="s">
        <v>11259</v>
      </c>
      <c r="I3281" s="10" t="str">
        <f>IFERROR(LEFT(Table1[[#This Row],[ratingOld]],SEARCH("|", Table1[[#This Row],[ratingOld]])-2), AVERAGE(Table1[Ratings]))</f>
        <v>4.5</v>
      </c>
      <c r="J3281" s="1" t="str">
        <f>IF(Table1[[#This Row],[numBuyers]]&lt;&gt;"None",LEFT(Table1[[#This Row],[numBuyers]],SEARCH(" ",Table1[[#This Row],[numBuyers]])-1), "None")</f>
        <v>7.3k</v>
      </c>
      <c r="K3281" s="1" t="str">
        <f>IFERROR(LEFT(Table1[[#This Row],[Column1]],SEARCH("k", Table1[[#This Row],[Column1]])-1), 0)</f>
        <v>7.3</v>
      </c>
      <c r="L3281" s="16">
        <f>IF(Table1[[#This Row],[Column2]]=0, Table1[[#This Row],[Column1]], Table1[[#This Row],[Column2]]*1000)</f>
        <v>7300</v>
      </c>
      <c r="M3281" s="14" t="str">
        <f>IFERROR(MID(Table1[[#This Row],[price]],SEARCH("¹",Table1[[#This Row],[price]])+1, 10), MID(Table1[[#This Row],[price]],SEARCH("Rs. ",Table1[[#This Row],[price]])+4, 10))</f>
        <v>398</v>
      </c>
      <c r="N3281" s="6" t="str">
        <f>IF(ISNUMBER(SEARCH("Men", Table1[[#This Row],[name]])), "Men", "Women")</f>
        <v>Women</v>
      </c>
      <c r="O3281" s="6"/>
      <c r="P3281" s="6"/>
    </row>
    <row r="3282" spans="1:16" ht="19.8" customHeight="1" x14ac:dyDescent="0.3">
      <c r="A3282" t="s">
        <v>3619</v>
      </c>
      <c r="B3282" t="s">
        <v>3620</v>
      </c>
      <c r="C3282" t="s">
        <v>3621</v>
      </c>
      <c r="D3282" t="s">
        <v>2812</v>
      </c>
      <c r="E3282" s="1" t="s">
        <v>3622</v>
      </c>
      <c r="F3282" s="1" t="s">
        <v>3623</v>
      </c>
      <c r="G3282" s="1" t="s">
        <v>3624</v>
      </c>
      <c r="H3282" t="s">
        <v>1093</v>
      </c>
      <c r="I3282" s="10" t="str">
        <f>IFERROR(LEFT(Table1[[#This Row],[ratingOld]],SEARCH("|", Table1[[#This Row],[ratingOld]])-2), AVERAGE(Table1[Ratings]))</f>
        <v>4.7</v>
      </c>
      <c r="J3282" s="1" t="str">
        <f>IF(Table1[[#This Row],[numBuyers]]&lt;&gt;"None",LEFT(Table1[[#This Row],[numBuyers]],SEARCH(" ",Table1[[#This Row],[numBuyers]])-1), "None")</f>
        <v>33</v>
      </c>
      <c r="K3282" s="1">
        <f>IFERROR(LEFT(Table1[[#This Row],[Column1]],SEARCH("k", Table1[[#This Row],[Column1]])-1), 0)</f>
        <v>0</v>
      </c>
      <c r="L3282" s="16" t="str">
        <f>IF(Table1[[#This Row],[Column2]]=0, Table1[[#This Row],[Column1]], Table1[[#This Row],[Column2]]*1000)</f>
        <v>33</v>
      </c>
      <c r="M3282" s="14" t="str">
        <f>IFERROR(MID(Table1[[#This Row],[price]],SEARCH("¹",Table1[[#This Row],[price]])+1, 10), MID(Table1[[#This Row],[price]],SEARCH("Rs. ",Table1[[#This Row],[price]])+4, 10))</f>
        <v>695</v>
      </c>
      <c r="N3282" s="6" t="str">
        <f>IF(ISNUMBER(SEARCH("Men", Table1[[#This Row],[name]])), "Men", "Women")</f>
        <v>Women</v>
      </c>
      <c r="O3282" s="6"/>
      <c r="P3282" s="6"/>
    </row>
    <row r="3283" spans="1:16" ht="19.8" customHeight="1" x14ac:dyDescent="0.3">
      <c r="A3283" t="s">
        <v>5789</v>
      </c>
      <c r="B3283" t="s">
        <v>11260</v>
      </c>
      <c r="C3283" t="s">
        <v>11261</v>
      </c>
      <c r="D3283" t="s">
        <v>360</v>
      </c>
      <c r="E3283" s="1" t="s">
        <v>11262</v>
      </c>
      <c r="F3283" t="s">
        <v>3237</v>
      </c>
      <c r="G3283" s="1" t="s">
        <v>11263</v>
      </c>
      <c r="H3283" t="s">
        <v>1744</v>
      </c>
      <c r="I3283" s="10" t="str">
        <f>IFERROR(LEFT(Table1[[#This Row],[ratingOld]],SEARCH("|", Table1[[#This Row],[ratingOld]])-2), AVERAGE(Table1[Ratings]))</f>
        <v>3.7</v>
      </c>
      <c r="J3283" s="1" t="str">
        <f>IF(Table1[[#This Row],[numBuyers]]&lt;&gt;"None",LEFT(Table1[[#This Row],[numBuyers]],SEARCH(" ",Table1[[#This Row],[numBuyers]])-1), "None")</f>
        <v>13</v>
      </c>
      <c r="K3283" s="1">
        <f>IFERROR(LEFT(Table1[[#This Row],[Column1]],SEARCH("k", Table1[[#This Row],[Column1]])-1), 0)</f>
        <v>0</v>
      </c>
      <c r="L3283" s="16" t="str">
        <f>IF(Table1[[#This Row],[Column2]]=0, Table1[[#This Row],[Column1]], Table1[[#This Row],[Column2]]*1000)</f>
        <v>13</v>
      </c>
      <c r="M3283" s="14" t="str">
        <f>IFERROR(MID(Table1[[#This Row],[price]],SEARCH("¹",Table1[[#This Row],[price]])+1, 10), MID(Table1[[#This Row],[price]],SEARCH("Rs. ",Table1[[#This Row],[price]])+4, 10))</f>
        <v>901</v>
      </c>
      <c r="N3283" s="6" t="str">
        <f>IF(ISNUMBER(SEARCH("Men", Table1[[#This Row],[name]])), "Men", "Women")</f>
        <v>Women</v>
      </c>
      <c r="O3283" s="6"/>
      <c r="P3283" s="6"/>
    </row>
    <row r="3284" spans="1:16" ht="19.8" customHeight="1" x14ac:dyDescent="0.3">
      <c r="A3284" t="s">
        <v>10810</v>
      </c>
      <c r="B3284" t="s">
        <v>11264</v>
      </c>
      <c r="C3284" t="s">
        <v>11265</v>
      </c>
      <c r="D3284" t="s">
        <v>668</v>
      </c>
      <c r="E3284" s="1" t="s">
        <v>11266</v>
      </c>
      <c r="F3284" s="1" t="s">
        <v>11267</v>
      </c>
      <c r="G3284" s="1" t="s">
        <v>547</v>
      </c>
      <c r="H3284" t="s">
        <v>530</v>
      </c>
      <c r="I3284" s="10" t="str">
        <f>IFERROR(LEFT(Table1[[#This Row],[ratingOld]],SEARCH("|", Table1[[#This Row],[ratingOld]])-2), AVERAGE(Table1[Ratings]))</f>
        <v>4.2</v>
      </c>
      <c r="J3284" s="1" t="str">
        <f>IF(Table1[[#This Row],[numBuyers]]&lt;&gt;"None",LEFT(Table1[[#This Row],[numBuyers]],SEARCH(" ",Table1[[#This Row],[numBuyers]])-1), "None")</f>
        <v>6</v>
      </c>
      <c r="K3284" s="1">
        <f>IFERROR(LEFT(Table1[[#This Row],[Column1]],SEARCH("k", Table1[[#This Row],[Column1]])-1), 0)</f>
        <v>0</v>
      </c>
      <c r="L3284" s="16" t="str">
        <f>IF(Table1[[#This Row],[Column2]]=0, Table1[[#This Row],[Column1]], Table1[[#This Row],[Column2]]*1000)</f>
        <v>6</v>
      </c>
      <c r="M3284" s="14" t="str">
        <f>IFERROR(MID(Table1[[#This Row],[price]],SEARCH("¹",Table1[[#This Row],[price]])+1, 10), MID(Table1[[#This Row],[price]],SEARCH("Rs. ",Table1[[#This Row],[price]])+4, 10))</f>
        <v>6079</v>
      </c>
      <c r="N3284" s="6" t="str">
        <f>IF(ISNUMBER(SEARCH("Men", Table1[[#This Row],[name]])), "Men", "Women")</f>
        <v>Women</v>
      </c>
      <c r="O3284" s="6"/>
      <c r="P3284" s="6"/>
    </row>
    <row r="3285" spans="1:16" ht="19.8" customHeight="1" x14ac:dyDescent="0.3">
      <c r="A3285" t="s">
        <v>140</v>
      </c>
      <c r="B3285" t="s">
        <v>11268</v>
      </c>
      <c r="C3285" t="s">
        <v>3698</v>
      </c>
      <c r="D3285" t="s">
        <v>1254</v>
      </c>
      <c r="E3285" s="1" t="s">
        <v>11269</v>
      </c>
      <c r="F3285" t="s">
        <v>11270</v>
      </c>
      <c r="G3285" s="1" t="s">
        <v>11271</v>
      </c>
      <c r="H3285" t="s">
        <v>2917</v>
      </c>
      <c r="I3285" s="10" t="str">
        <f>IFERROR(LEFT(Table1[[#This Row],[ratingOld]],SEARCH("|", Table1[[#This Row],[ratingOld]])-2), AVERAGE(Table1[Ratings]))</f>
        <v>3.9</v>
      </c>
      <c r="J3285" s="1" t="str">
        <f>IF(Table1[[#This Row],[numBuyers]]&lt;&gt;"None",LEFT(Table1[[#This Row],[numBuyers]],SEARCH(" ",Table1[[#This Row],[numBuyers]])-1), "None")</f>
        <v>50</v>
      </c>
      <c r="K3285" s="1">
        <f>IFERROR(LEFT(Table1[[#This Row],[Column1]],SEARCH("k", Table1[[#This Row],[Column1]])-1), 0)</f>
        <v>0</v>
      </c>
      <c r="L3285" s="16" t="str">
        <f>IF(Table1[[#This Row],[Column2]]=0, Table1[[#This Row],[Column1]], Table1[[#This Row],[Column2]]*1000)</f>
        <v>50</v>
      </c>
      <c r="M3285" s="14" t="str">
        <f>IFERROR(MID(Table1[[#This Row],[price]],SEARCH("¹",Table1[[#This Row],[price]])+1, 10), MID(Table1[[#This Row],[price]],SEARCH("Rs. ",Table1[[#This Row],[price]])+4, 10))</f>
        <v>791</v>
      </c>
      <c r="N3285" s="6" t="str">
        <f>IF(ISNUMBER(SEARCH("Men", Table1[[#This Row],[name]])), "Men", "Women")</f>
        <v>Women</v>
      </c>
      <c r="O3285" s="6"/>
      <c r="P3285" s="6"/>
    </row>
    <row r="3286" spans="1:16" ht="19.8" customHeight="1" x14ac:dyDescent="0.3">
      <c r="A3286" t="s">
        <v>638</v>
      </c>
      <c r="B3286" t="s">
        <v>11272</v>
      </c>
      <c r="C3286" t="s">
        <v>1781</v>
      </c>
      <c r="D3286" t="s">
        <v>68</v>
      </c>
      <c r="E3286" s="1" t="s">
        <v>11273</v>
      </c>
      <c r="F3286" s="1" t="s">
        <v>8298</v>
      </c>
      <c r="G3286" s="1" t="s">
        <v>11274</v>
      </c>
      <c r="H3286" t="s">
        <v>4314</v>
      </c>
      <c r="I3286" s="10" t="str">
        <f>IFERROR(LEFT(Table1[[#This Row],[ratingOld]],SEARCH("|", Table1[[#This Row],[ratingOld]])-2), AVERAGE(Table1[Ratings]))</f>
        <v>3.9</v>
      </c>
      <c r="J3286" s="1" t="str">
        <f>IF(Table1[[#This Row],[numBuyers]]&lt;&gt;"None",LEFT(Table1[[#This Row],[numBuyers]],SEARCH(" ",Table1[[#This Row],[numBuyers]])-1), "None")</f>
        <v>84</v>
      </c>
      <c r="K3286" s="1">
        <f>IFERROR(LEFT(Table1[[#This Row],[Column1]],SEARCH("k", Table1[[#This Row],[Column1]])-1), 0)</f>
        <v>0</v>
      </c>
      <c r="L3286" s="16" t="str">
        <f>IF(Table1[[#This Row],[Column2]]=0, Table1[[#This Row],[Column1]], Table1[[#This Row],[Column2]]*1000)</f>
        <v>84</v>
      </c>
      <c r="M3286" s="14" t="str">
        <f>IFERROR(MID(Table1[[#This Row],[price]],SEARCH("¹",Table1[[#This Row],[price]])+1, 10), MID(Table1[[#This Row],[price]],SEARCH("Rs. ",Table1[[#This Row],[price]])+4, 10))</f>
        <v>1619</v>
      </c>
      <c r="N3286" s="6" t="str">
        <f>IF(ISNUMBER(SEARCH("Men", Table1[[#This Row],[name]])), "Men", "Women")</f>
        <v>Men</v>
      </c>
      <c r="O3286" s="6"/>
      <c r="P3286" s="6"/>
    </row>
    <row r="3287" spans="1:16" ht="19.8" customHeight="1" x14ac:dyDescent="0.3">
      <c r="A3287" t="s">
        <v>11275</v>
      </c>
      <c r="B3287" t="s">
        <v>11276</v>
      </c>
      <c r="C3287" t="s">
        <v>371</v>
      </c>
      <c r="D3287" t="s">
        <v>673</v>
      </c>
      <c r="E3287" s="1" t="s">
        <v>11277</v>
      </c>
      <c r="F3287" t="s">
        <v>3237</v>
      </c>
      <c r="G3287" s="1" t="s">
        <v>11278</v>
      </c>
      <c r="H3287" t="s">
        <v>598</v>
      </c>
      <c r="I3287" s="10" t="str">
        <f>IFERROR(LEFT(Table1[[#This Row],[ratingOld]],SEARCH("|", Table1[[#This Row],[ratingOld]])-2), AVERAGE(Table1[Ratings]))</f>
        <v>3.7</v>
      </c>
      <c r="J3287" s="1" t="str">
        <f>IF(Table1[[#This Row],[numBuyers]]&lt;&gt;"None",LEFT(Table1[[#This Row],[numBuyers]],SEARCH(" ",Table1[[#This Row],[numBuyers]])-1), "None")</f>
        <v>232</v>
      </c>
      <c r="K3287" s="1">
        <f>IFERROR(LEFT(Table1[[#This Row],[Column1]],SEARCH("k", Table1[[#This Row],[Column1]])-1), 0)</f>
        <v>0</v>
      </c>
      <c r="L3287" s="16" t="str">
        <f>IF(Table1[[#This Row],[Column2]]=0, Table1[[#This Row],[Column1]], Table1[[#This Row],[Column2]]*1000)</f>
        <v>232</v>
      </c>
      <c r="M3287" s="14" t="str">
        <f>IFERROR(MID(Table1[[#This Row],[price]],SEARCH("¹",Table1[[#This Row],[price]])+1, 10), MID(Table1[[#This Row],[price]],SEARCH("Rs. ",Table1[[#This Row],[price]])+4, 10))</f>
        <v>539</v>
      </c>
      <c r="N3287" s="6" t="str">
        <f>IF(ISNUMBER(SEARCH("Men", Table1[[#This Row],[name]])), "Men", "Women")</f>
        <v>Men</v>
      </c>
      <c r="O3287" s="6"/>
      <c r="P3287" s="6"/>
    </row>
    <row r="3288" spans="1:16" ht="19.8" customHeight="1" x14ac:dyDescent="0.3">
      <c r="A3288" t="s">
        <v>240</v>
      </c>
      <c r="B3288" t="s">
        <v>11279</v>
      </c>
      <c r="C3288" t="s">
        <v>200</v>
      </c>
      <c r="D3288" t="s">
        <v>459</v>
      </c>
      <c r="E3288" s="1" t="s">
        <v>11280</v>
      </c>
      <c r="F3288" t="s">
        <v>3237</v>
      </c>
      <c r="G3288" s="1" t="s">
        <v>4789</v>
      </c>
      <c r="H3288" t="s">
        <v>4790</v>
      </c>
      <c r="I3288" s="10" t="str">
        <f>IFERROR(LEFT(Table1[[#This Row],[ratingOld]],SEARCH("|", Table1[[#This Row],[ratingOld]])-2), AVERAGE(Table1[Ratings]))</f>
        <v>4.3</v>
      </c>
      <c r="J3288" s="1" t="str">
        <f>IF(Table1[[#This Row],[numBuyers]]&lt;&gt;"None",LEFT(Table1[[#This Row],[numBuyers]],SEARCH(" ",Table1[[#This Row],[numBuyers]])-1), "None")</f>
        <v>415</v>
      </c>
      <c r="K3288" s="1">
        <f>IFERROR(LEFT(Table1[[#This Row],[Column1]],SEARCH("k", Table1[[#This Row],[Column1]])-1), 0)</f>
        <v>0</v>
      </c>
      <c r="L3288" s="16" t="str">
        <f>IF(Table1[[#This Row],[Column2]]=0, Table1[[#This Row],[Column1]], Table1[[#This Row],[Column2]]*1000)</f>
        <v>415</v>
      </c>
      <c r="M3288" s="14" t="str">
        <f>IFERROR(MID(Table1[[#This Row],[price]],SEARCH("¹",Table1[[#This Row],[price]])+1, 10), MID(Table1[[#This Row],[price]],SEARCH("Rs. ",Table1[[#This Row],[price]])+4, 10))</f>
        <v>1119</v>
      </c>
      <c r="N3288" s="6" t="str">
        <f>IF(ISNUMBER(SEARCH("Men", Table1[[#This Row],[name]])), "Men", "Women")</f>
        <v>Men</v>
      </c>
      <c r="O3288" s="6"/>
      <c r="P3288" s="6"/>
    </row>
    <row r="3289" spans="1:16" ht="19.8" customHeight="1" x14ac:dyDescent="0.3">
      <c r="A3289" t="s">
        <v>3201</v>
      </c>
      <c r="B3289" t="s">
        <v>10712</v>
      </c>
      <c r="C3289" t="s">
        <v>2214</v>
      </c>
      <c r="D3289" t="s">
        <v>673</v>
      </c>
      <c r="E3289" s="1" t="s">
        <v>11281</v>
      </c>
      <c r="F3289" t="s">
        <v>3237</v>
      </c>
      <c r="G3289" s="1" t="s">
        <v>4990</v>
      </c>
      <c r="H3289" t="s">
        <v>1451</v>
      </c>
      <c r="I3289" s="10" t="str">
        <f>IFERROR(LEFT(Table1[[#This Row],[ratingOld]],SEARCH("|", Table1[[#This Row],[ratingOld]])-2), AVERAGE(Table1[Ratings]))</f>
        <v>4.4</v>
      </c>
      <c r="J3289" s="1" t="str">
        <f>IF(Table1[[#This Row],[numBuyers]]&lt;&gt;"None",LEFT(Table1[[#This Row],[numBuyers]],SEARCH(" ",Table1[[#This Row],[numBuyers]])-1), "None")</f>
        <v>58</v>
      </c>
      <c r="K3289" s="1">
        <f>IFERROR(LEFT(Table1[[#This Row],[Column1]],SEARCH("k", Table1[[#This Row],[Column1]])-1), 0)</f>
        <v>0</v>
      </c>
      <c r="L3289" s="16" t="str">
        <f>IF(Table1[[#This Row],[Column2]]=0, Table1[[#This Row],[Column1]], Table1[[#This Row],[Column2]]*1000)</f>
        <v>58</v>
      </c>
      <c r="M3289" s="14" t="str">
        <f>IFERROR(MID(Table1[[#This Row],[price]],SEARCH("¹",Table1[[#This Row],[price]])+1, 10), MID(Table1[[#This Row],[price]],SEARCH("Rs. ",Table1[[#This Row],[price]])+4, 10))</f>
        <v>755</v>
      </c>
      <c r="N3289" s="6" t="str">
        <f>IF(ISNUMBER(SEARCH("Men", Table1[[#This Row],[name]])), "Men", "Women")</f>
        <v>Women</v>
      </c>
      <c r="O3289" s="6"/>
      <c r="P3289" s="6"/>
    </row>
    <row r="3290" spans="1:16" ht="19.8" customHeight="1" x14ac:dyDescent="0.3">
      <c r="A3290" t="s">
        <v>8084</v>
      </c>
      <c r="B3290" t="s">
        <v>11282</v>
      </c>
      <c r="C3290" t="s">
        <v>4595</v>
      </c>
      <c r="D3290" t="s">
        <v>300</v>
      </c>
      <c r="E3290" s="1" t="s">
        <v>11283</v>
      </c>
      <c r="F3290" t="s">
        <v>3237</v>
      </c>
      <c r="G3290" s="1" t="s">
        <v>11284</v>
      </c>
      <c r="H3290" t="s">
        <v>2078</v>
      </c>
      <c r="I3290" s="10" t="str">
        <f>IFERROR(LEFT(Table1[[#This Row],[ratingOld]],SEARCH("|", Table1[[#This Row],[ratingOld]])-2), AVERAGE(Table1[Ratings]))</f>
        <v>3.9</v>
      </c>
      <c r="J3290" s="1" t="str">
        <f>IF(Table1[[#This Row],[numBuyers]]&lt;&gt;"None",LEFT(Table1[[#This Row],[numBuyers]],SEARCH(" ",Table1[[#This Row],[numBuyers]])-1), "None")</f>
        <v>672</v>
      </c>
      <c r="K3290" s="1">
        <f>IFERROR(LEFT(Table1[[#This Row],[Column1]],SEARCH("k", Table1[[#This Row],[Column1]])-1), 0)</f>
        <v>0</v>
      </c>
      <c r="L3290" s="16" t="str">
        <f>IF(Table1[[#This Row],[Column2]]=0, Table1[[#This Row],[Column1]], Table1[[#This Row],[Column2]]*1000)</f>
        <v>672</v>
      </c>
      <c r="M3290" s="14" t="str">
        <f>IFERROR(MID(Table1[[#This Row],[price]],SEARCH("¹",Table1[[#This Row],[price]])+1, 10), MID(Table1[[#This Row],[price]],SEARCH("Rs. ",Table1[[#This Row],[price]])+4, 10))</f>
        <v>684</v>
      </c>
      <c r="N3290" s="6" t="str">
        <f>IF(ISNUMBER(SEARCH("Men", Table1[[#This Row],[name]])), "Men", "Women")</f>
        <v>Men</v>
      </c>
      <c r="O3290" s="6"/>
      <c r="P3290" s="6"/>
    </row>
    <row r="3291" spans="1:16" ht="19.8" customHeight="1" x14ac:dyDescent="0.3">
      <c r="A3291" t="s">
        <v>3465</v>
      </c>
      <c r="B3291" t="s">
        <v>3643</v>
      </c>
      <c r="C3291" t="s">
        <v>3047</v>
      </c>
      <c r="D3291" t="s">
        <v>3644</v>
      </c>
      <c r="E3291" s="1" t="s">
        <v>3645</v>
      </c>
      <c r="F3291" s="1" t="s">
        <v>3646</v>
      </c>
      <c r="G3291" s="1" t="s">
        <v>3647</v>
      </c>
      <c r="H3291" t="s">
        <v>2250</v>
      </c>
      <c r="I3291" s="10" t="str">
        <f>IFERROR(LEFT(Table1[[#This Row],[ratingOld]],SEARCH("|", Table1[[#This Row],[ratingOld]])-2), AVERAGE(Table1[Ratings]))</f>
        <v>3.5</v>
      </c>
      <c r="J3291" s="1" t="str">
        <f>IF(Table1[[#This Row],[numBuyers]]&lt;&gt;"None",LEFT(Table1[[#This Row],[numBuyers]],SEARCH(" ",Table1[[#This Row],[numBuyers]])-1), "None")</f>
        <v>62</v>
      </c>
      <c r="K3291" s="1">
        <f>IFERROR(LEFT(Table1[[#This Row],[Column1]],SEARCH("k", Table1[[#This Row],[Column1]])-1), 0)</f>
        <v>0</v>
      </c>
      <c r="L3291" s="16" t="str">
        <f>IF(Table1[[#This Row],[Column2]]=0, Table1[[#This Row],[Column1]], Table1[[#This Row],[Column2]]*1000)</f>
        <v>62</v>
      </c>
      <c r="M3291" s="14" t="str">
        <f>IFERROR(MID(Table1[[#This Row],[price]],SEARCH("¹",Table1[[#This Row],[price]])+1, 10), MID(Table1[[#This Row],[price]],SEARCH("Rs. ",Table1[[#This Row],[price]])+4, 10))</f>
        <v>2599</v>
      </c>
      <c r="N3291" s="6" t="str">
        <f>IF(ISNUMBER(SEARCH("Men", Table1[[#This Row],[name]])), "Men", "Women")</f>
        <v>Women</v>
      </c>
      <c r="O3291" s="6"/>
      <c r="P3291" s="6"/>
    </row>
    <row r="3292" spans="1:16" ht="19.8" customHeight="1" x14ac:dyDescent="0.3">
      <c r="A3292" t="s">
        <v>11285</v>
      </c>
      <c r="B3292" t="s">
        <v>11286</v>
      </c>
      <c r="C3292" t="s">
        <v>4350</v>
      </c>
      <c r="D3292" t="s">
        <v>21</v>
      </c>
      <c r="E3292" s="1" t="s">
        <v>11287</v>
      </c>
      <c r="F3292" t="s">
        <v>8827</v>
      </c>
      <c r="G3292" s="1" t="s">
        <v>3977</v>
      </c>
      <c r="H3292" t="s">
        <v>110</v>
      </c>
      <c r="I3292" s="10" t="str">
        <f>IFERROR(LEFT(Table1[[#This Row],[ratingOld]],SEARCH("|", Table1[[#This Row],[ratingOld]])-2), AVERAGE(Table1[Ratings]))</f>
        <v>4.2</v>
      </c>
      <c r="J3292" s="1" t="str">
        <f>IF(Table1[[#This Row],[numBuyers]]&lt;&gt;"None",LEFT(Table1[[#This Row],[numBuyers]],SEARCH(" ",Table1[[#This Row],[numBuyers]])-1), "None")</f>
        <v>1.3k</v>
      </c>
      <c r="K3292" s="1" t="str">
        <f>IFERROR(LEFT(Table1[[#This Row],[Column1]],SEARCH("k", Table1[[#This Row],[Column1]])-1), 0)</f>
        <v>1.3</v>
      </c>
      <c r="L3292" s="16">
        <f>IF(Table1[[#This Row],[Column2]]=0, Table1[[#This Row],[Column1]], Table1[[#This Row],[Column2]]*1000)</f>
        <v>1300</v>
      </c>
      <c r="M3292" s="14" t="str">
        <f>IFERROR(MID(Table1[[#This Row],[price]],SEARCH("¹",Table1[[#This Row],[price]])+1, 10), MID(Table1[[#This Row],[price]],SEARCH("Rs. ",Table1[[#This Row],[price]])+4, 10))</f>
        <v>999</v>
      </c>
      <c r="N3292" s="6" t="str">
        <f>IF(ISNUMBER(SEARCH("Men", Table1[[#This Row],[name]])), "Men", "Women")</f>
        <v>Men</v>
      </c>
      <c r="O3292" s="6"/>
      <c r="P3292" s="6"/>
    </row>
    <row r="3293" spans="1:16" ht="19.8" customHeight="1" x14ac:dyDescent="0.3">
      <c r="A3293" t="s">
        <v>35</v>
      </c>
      <c r="B3293" t="s">
        <v>3659</v>
      </c>
      <c r="C3293" t="s">
        <v>967</v>
      </c>
      <c r="D3293" t="s">
        <v>3660</v>
      </c>
      <c r="E3293" t="s">
        <v>26</v>
      </c>
      <c r="F3293" s="1" t="s">
        <v>278</v>
      </c>
      <c r="G3293" s="1" t="s">
        <v>3661</v>
      </c>
      <c r="H3293" t="s">
        <v>3662</v>
      </c>
      <c r="I3293" s="10" t="str">
        <f>IFERROR(LEFT(Table1[[#This Row],[ratingOld]],SEARCH("|", Table1[[#This Row],[ratingOld]])-2), AVERAGE(Table1[Ratings]))</f>
        <v>4.2</v>
      </c>
      <c r="J3293" s="1" t="str">
        <f>IF(Table1[[#This Row],[numBuyers]]&lt;&gt;"None",LEFT(Table1[[#This Row],[numBuyers]],SEARCH(" ",Table1[[#This Row],[numBuyers]])-1), "None")</f>
        <v>682</v>
      </c>
      <c r="K3293" s="1">
        <f>IFERROR(LEFT(Table1[[#This Row],[Column1]],SEARCH("k", Table1[[#This Row],[Column1]])-1), 0)</f>
        <v>0</v>
      </c>
      <c r="L3293" s="16" t="str">
        <f>IF(Table1[[#This Row],[Column2]]=0, Table1[[#This Row],[Column1]], Table1[[#This Row],[Column2]]*1000)</f>
        <v>682</v>
      </c>
      <c r="M3293" s="14" t="str">
        <f>IFERROR(MID(Table1[[#This Row],[price]],SEARCH("¹",Table1[[#This Row],[price]])+1, 10), MID(Table1[[#This Row],[price]],SEARCH("Rs. ",Table1[[#This Row],[price]])+4, 10))</f>
        <v>1799</v>
      </c>
      <c r="N3293" s="6" t="str">
        <f>IF(ISNUMBER(SEARCH("Men", Table1[[#This Row],[name]])), "Men", "Women")</f>
        <v>Women</v>
      </c>
      <c r="O3293" s="6"/>
      <c r="P3293" s="6"/>
    </row>
    <row r="3294" spans="1:16" ht="19.8" hidden="1" customHeight="1" x14ac:dyDescent="0.3">
      <c r="A3294" t="s">
        <v>11288</v>
      </c>
      <c r="B3294" t="s">
        <v>11289</v>
      </c>
      <c r="C3294" t="s">
        <v>926</v>
      </c>
      <c r="D3294" t="s">
        <v>6136</v>
      </c>
      <c r="E3294" s="1" t="s">
        <v>11290</v>
      </c>
      <c r="F3294" t="s">
        <v>3237</v>
      </c>
      <c r="G3294" t="s">
        <v>21</v>
      </c>
      <c r="H3294" t="s">
        <v>21</v>
      </c>
      <c r="I3294" s="1" t="str">
        <f ca="1">IFERROR(LEFT(Table1[[#This Row],[ratingOld]],SEARCH("|", Table1[[#This Row],[ratingOld]])-2), AVERAGE(Table1[Ratings]))</f>
        <v>4.4</v>
      </c>
      <c r="J3294" s="1" t="str">
        <f>IF(Table1[[#This Row],[numBuyers]]&lt;&gt;"None",LEFT(Table1[[#This Row],[numBuyers]],SEARCH(" ",Table1[[#This Row],[numBuyers]])-1), "None")</f>
        <v>None</v>
      </c>
      <c r="K3294" s="1">
        <f>IFERROR(LEFT(Table1[[#This Row],[Column1]],SEARCH("k", Table1[[#This Row],[Column1]])-1), 0)</f>
        <v>0</v>
      </c>
      <c r="L3294" s="6" t="str">
        <f>IF(Table1[[#This Row],[Column2]]=0, Table1[[#This Row],[Column1]], Table1[[#This Row],[Column2]]*1000)</f>
        <v>None</v>
      </c>
      <c r="M3294" s="6" t="str">
        <f>IFERROR(MID(Table1[[#This Row],[price]],SEARCH("¹",Table1[[#This Row],[price]])+1, 10), MID(Table1[[#This Row],[price]],SEARCH("Rs. ",Table1[[#This Row],[price]])+4, 10))</f>
        <v>699</v>
      </c>
      <c r="N3294" s="6" t="str">
        <f>IF(ISNUMBER(SEARCH("Men", Table1[[#This Row],[name]])), "Men", "Women")</f>
        <v>Women</v>
      </c>
      <c r="O3294" s="6" t="str">
        <f>TRIM(RIGHT(SUBSTITUTE(Table1[[#This Row],[name]], " ", REPT(" ", 100)), 100))</f>
        <v>Kurta</v>
      </c>
      <c r="P329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295" spans="1:16" ht="19.8" customHeight="1" x14ac:dyDescent="0.3">
      <c r="A3295" t="s">
        <v>240</v>
      </c>
      <c r="B3295" t="s">
        <v>11291</v>
      </c>
      <c r="C3295" t="s">
        <v>11292</v>
      </c>
      <c r="D3295" t="s">
        <v>887</v>
      </c>
      <c r="E3295" t="s">
        <v>11293</v>
      </c>
      <c r="F3295" t="s">
        <v>7930</v>
      </c>
      <c r="G3295" s="1" t="s">
        <v>3079</v>
      </c>
      <c r="H3295" t="s">
        <v>662</v>
      </c>
      <c r="I3295" s="10" t="str">
        <f>IFERROR(LEFT(Table1[[#This Row],[ratingOld]],SEARCH("|", Table1[[#This Row],[ratingOld]])-2), AVERAGE(Table1[Ratings]))</f>
        <v>4.2</v>
      </c>
      <c r="J3295" s="1" t="str">
        <f>IF(Table1[[#This Row],[numBuyers]]&lt;&gt;"None",LEFT(Table1[[#This Row],[numBuyers]],SEARCH(" ",Table1[[#This Row],[numBuyers]])-1), "None")</f>
        <v>1.1k</v>
      </c>
      <c r="K3295" s="1" t="str">
        <f>IFERROR(LEFT(Table1[[#This Row],[Column1]],SEARCH("k", Table1[[#This Row],[Column1]])-1), 0)</f>
        <v>1.1</v>
      </c>
      <c r="L3295" s="16">
        <f>IF(Table1[[#This Row],[Column2]]=0, Table1[[#This Row],[Column1]], Table1[[#This Row],[Column2]]*1000)</f>
        <v>1100</v>
      </c>
      <c r="M3295" s="14" t="str">
        <f>IFERROR(MID(Table1[[#This Row],[price]],SEARCH("¹",Table1[[#This Row],[price]])+1, 10), MID(Table1[[#This Row],[price]],SEARCH("Rs. ",Table1[[#This Row],[price]])+4, 10))</f>
        <v>342</v>
      </c>
      <c r="N3295" s="6" t="str">
        <f>IF(ISNUMBER(SEARCH("Men", Table1[[#This Row],[name]])), "Men", "Women")</f>
        <v>Men</v>
      </c>
      <c r="O3295" s="6"/>
      <c r="P3295" s="6"/>
    </row>
    <row r="3296" spans="1:16" ht="19.8" customHeight="1" x14ac:dyDescent="0.3">
      <c r="A3296" t="s">
        <v>8105</v>
      </c>
      <c r="B3296" t="s">
        <v>11294</v>
      </c>
      <c r="C3296" t="s">
        <v>2645</v>
      </c>
      <c r="D3296" t="s">
        <v>106</v>
      </c>
      <c r="E3296" s="1" t="s">
        <v>11295</v>
      </c>
      <c r="F3296" s="1" t="s">
        <v>11296</v>
      </c>
      <c r="G3296" s="1" t="s">
        <v>11297</v>
      </c>
      <c r="H3296" t="s">
        <v>9760</v>
      </c>
      <c r="I3296" s="10" t="str">
        <f>IFERROR(LEFT(Table1[[#This Row],[ratingOld]],SEARCH("|", Table1[[#This Row],[ratingOld]])-2), AVERAGE(Table1[Ratings]))</f>
        <v>4.1</v>
      </c>
      <c r="J3296" s="1" t="str">
        <f>IF(Table1[[#This Row],[numBuyers]]&lt;&gt;"None",LEFT(Table1[[#This Row],[numBuyers]],SEARCH(" ",Table1[[#This Row],[numBuyers]])-1), "None")</f>
        <v>95</v>
      </c>
      <c r="K3296" s="1">
        <f>IFERROR(LEFT(Table1[[#This Row],[Column1]],SEARCH("k", Table1[[#This Row],[Column1]])-1), 0)</f>
        <v>0</v>
      </c>
      <c r="L3296" s="16" t="str">
        <f>IF(Table1[[#This Row],[Column2]]=0, Table1[[#This Row],[Column1]], Table1[[#This Row],[Column2]]*1000)</f>
        <v>95</v>
      </c>
      <c r="M3296" s="14" t="str">
        <f>IFERROR(MID(Table1[[#This Row],[price]],SEARCH("¹",Table1[[#This Row],[price]])+1, 10), MID(Table1[[#This Row],[price]],SEARCH("Rs. ",Table1[[#This Row],[price]])+4, 10))</f>
        <v>1249</v>
      </c>
      <c r="N3296" s="6" t="str">
        <f>IF(ISNUMBER(SEARCH("Men", Table1[[#This Row],[name]])), "Men", "Women")</f>
        <v>Women</v>
      </c>
      <c r="O3296" s="6"/>
      <c r="P3296" s="6"/>
    </row>
    <row r="3297" spans="1:16" ht="19.8" customHeight="1" x14ac:dyDescent="0.3">
      <c r="A3297" t="s">
        <v>7820</v>
      </c>
      <c r="B3297" t="s">
        <v>11298</v>
      </c>
      <c r="C3297" t="s">
        <v>1217</v>
      </c>
      <c r="D3297" t="s">
        <v>908</v>
      </c>
      <c r="E3297" t="s">
        <v>11299</v>
      </c>
      <c r="F3297" t="s">
        <v>7930</v>
      </c>
      <c r="G3297" s="1" t="s">
        <v>4404</v>
      </c>
      <c r="H3297" t="s">
        <v>2613</v>
      </c>
      <c r="I3297" s="10" t="str">
        <f>IFERROR(LEFT(Table1[[#This Row],[ratingOld]],SEARCH("|", Table1[[#This Row],[ratingOld]])-2), AVERAGE(Table1[Ratings]))</f>
        <v>4.1</v>
      </c>
      <c r="J3297" s="1" t="str">
        <f>IF(Table1[[#This Row],[numBuyers]]&lt;&gt;"None",LEFT(Table1[[#This Row],[numBuyers]],SEARCH(" ",Table1[[#This Row],[numBuyers]])-1), "None")</f>
        <v>516</v>
      </c>
      <c r="K3297" s="1">
        <f>IFERROR(LEFT(Table1[[#This Row],[Column1]],SEARCH("k", Table1[[#This Row],[Column1]])-1), 0)</f>
        <v>0</v>
      </c>
      <c r="L3297" s="16" t="str">
        <f>IF(Table1[[#This Row],[Column2]]=0, Table1[[#This Row],[Column1]], Table1[[#This Row],[Column2]]*1000)</f>
        <v>516</v>
      </c>
      <c r="M3297" s="14" t="str">
        <f>IFERROR(MID(Table1[[#This Row],[price]],SEARCH("¹",Table1[[#This Row],[price]])+1, 10), MID(Table1[[#This Row],[price]],SEARCH("Rs. ",Table1[[#This Row],[price]])+4, 10))</f>
        <v>629</v>
      </c>
      <c r="N3297" s="6" t="str">
        <f>IF(ISNUMBER(SEARCH("Men", Table1[[#This Row],[name]])), "Men", "Women")</f>
        <v>Men</v>
      </c>
      <c r="O3297" s="6"/>
      <c r="P3297" s="6"/>
    </row>
    <row r="3298" spans="1:16" ht="19.8" customHeight="1" x14ac:dyDescent="0.3">
      <c r="A3298" t="s">
        <v>8524</v>
      </c>
      <c r="B3298" t="s">
        <v>11300</v>
      </c>
      <c r="C3298" t="s">
        <v>2074</v>
      </c>
      <c r="D3298" t="s">
        <v>526</v>
      </c>
      <c r="E3298" s="1" t="s">
        <v>11301</v>
      </c>
      <c r="F3298" t="s">
        <v>7930</v>
      </c>
      <c r="G3298" s="1" t="s">
        <v>245</v>
      </c>
      <c r="H3298" t="s">
        <v>78</v>
      </c>
      <c r="I3298" s="10" t="str">
        <f>IFERROR(LEFT(Table1[[#This Row],[ratingOld]],SEARCH("|", Table1[[#This Row],[ratingOld]])-2), AVERAGE(Table1[Ratings]))</f>
        <v>4.1</v>
      </c>
      <c r="J3298" s="1" t="str">
        <f>IF(Table1[[#This Row],[numBuyers]]&lt;&gt;"None",LEFT(Table1[[#This Row],[numBuyers]],SEARCH(" ",Table1[[#This Row],[numBuyers]])-1), "None")</f>
        <v>1.2k</v>
      </c>
      <c r="K3298" s="1" t="str">
        <f>IFERROR(LEFT(Table1[[#This Row],[Column1]],SEARCH("k", Table1[[#This Row],[Column1]])-1), 0)</f>
        <v>1.2</v>
      </c>
      <c r="L3298" s="16">
        <f>IF(Table1[[#This Row],[Column2]]=0, Table1[[#This Row],[Column1]], Table1[[#This Row],[Column2]]*1000)</f>
        <v>1200</v>
      </c>
      <c r="M3298" s="14" t="str">
        <f>IFERROR(MID(Table1[[#This Row],[price]],SEARCH("¹",Table1[[#This Row],[price]])+1, 10), MID(Table1[[#This Row],[price]],SEARCH("Rs. ",Table1[[#This Row],[price]])+4, 10))</f>
        <v>974</v>
      </c>
      <c r="N3298" s="6" t="str">
        <f>IF(ISNUMBER(SEARCH("Men", Table1[[#This Row],[name]])), "Men", "Women")</f>
        <v>Men</v>
      </c>
      <c r="O3298" s="6"/>
      <c r="P3298" s="6"/>
    </row>
    <row r="3299" spans="1:16" ht="19.8" customHeight="1" x14ac:dyDescent="0.3">
      <c r="A3299" t="s">
        <v>11302</v>
      </c>
      <c r="B3299" t="s">
        <v>11303</v>
      </c>
      <c r="C3299" t="s">
        <v>48</v>
      </c>
      <c r="D3299" t="s">
        <v>1151</v>
      </c>
      <c r="E3299" s="1" t="s">
        <v>11304</v>
      </c>
      <c r="F3299" s="1" t="s">
        <v>9408</v>
      </c>
      <c r="G3299" s="1" t="s">
        <v>11305</v>
      </c>
      <c r="H3299" t="s">
        <v>716</v>
      </c>
      <c r="I3299" s="10" t="str">
        <f>IFERROR(LEFT(Table1[[#This Row],[ratingOld]],SEARCH("|", Table1[[#This Row],[ratingOld]])-2), AVERAGE(Table1[Ratings]))</f>
        <v>3.5</v>
      </c>
      <c r="J3299" s="1" t="str">
        <f>IF(Table1[[#This Row],[numBuyers]]&lt;&gt;"None",LEFT(Table1[[#This Row],[numBuyers]],SEARCH(" ",Table1[[#This Row],[numBuyers]])-1), "None")</f>
        <v>26</v>
      </c>
      <c r="K3299" s="1">
        <f>IFERROR(LEFT(Table1[[#This Row],[Column1]],SEARCH("k", Table1[[#This Row],[Column1]])-1), 0)</f>
        <v>0</v>
      </c>
      <c r="L3299" s="16" t="str">
        <f>IF(Table1[[#This Row],[Column2]]=0, Table1[[#This Row],[Column1]], Table1[[#This Row],[Column2]]*1000)</f>
        <v>26</v>
      </c>
      <c r="M3299" s="14" t="str">
        <f>IFERROR(MID(Table1[[#This Row],[price]],SEARCH("¹",Table1[[#This Row],[price]])+1, 10), MID(Table1[[#This Row],[price]],SEARCH("Rs. ",Table1[[#This Row],[price]])+4, 10))</f>
        <v>1499</v>
      </c>
      <c r="N3299" s="6" t="str">
        <f>IF(ISNUMBER(SEARCH("Men", Table1[[#This Row],[name]])), "Men", "Women")</f>
        <v>Women</v>
      </c>
      <c r="O3299" s="6"/>
      <c r="P3299" s="6"/>
    </row>
    <row r="3300" spans="1:16" ht="19.8" customHeight="1" x14ac:dyDescent="0.3">
      <c r="A3300" t="s">
        <v>7809</v>
      </c>
      <c r="B3300" t="s">
        <v>11306</v>
      </c>
      <c r="C3300" t="s">
        <v>1572</v>
      </c>
      <c r="D3300" t="s">
        <v>8306</v>
      </c>
      <c r="E3300" s="1" t="s">
        <v>11307</v>
      </c>
      <c r="F3300" s="1" t="s">
        <v>11308</v>
      </c>
      <c r="G3300" s="1" t="s">
        <v>4419</v>
      </c>
      <c r="H3300" t="s">
        <v>190</v>
      </c>
      <c r="I3300" s="10" t="str">
        <f>IFERROR(LEFT(Table1[[#This Row],[ratingOld]],SEARCH("|", Table1[[#This Row],[ratingOld]])-2), AVERAGE(Table1[Ratings]))</f>
        <v>3.9</v>
      </c>
      <c r="J3300" s="1" t="str">
        <f>IF(Table1[[#This Row],[numBuyers]]&lt;&gt;"None",LEFT(Table1[[#This Row],[numBuyers]],SEARCH(" ",Table1[[#This Row],[numBuyers]])-1), "None")</f>
        <v>1k</v>
      </c>
      <c r="K3300" s="1" t="str">
        <f>IFERROR(LEFT(Table1[[#This Row],[Column1]],SEARCH("k", Table1[[#This Row],[Column1]])-1), 0)</f>
        <v>1</v>
      </c>
      <c r="L3300" s="16">
        <f>IF(Table1[[#This Row],[Column2]]=0, Table1[[#This Row],[Column1]], Table1[[#This Row],[Column2]]*1000)</f>
        <v>1000</v>
      </c>
      <c r="M3300" s="14" t="str">
        <f>IFERROR(MID(Table1[[#This Row],[price]],SEARCH("¹",Table1[[#This Row],[price]])+1, 10), MID(Table1[[#This Row],[price]],SEARCH("Rs. ",Table1[[#This Row],[price]])+4, 10))</f>
        <v>949</v>
      </c>
      <c r="N3300" s="6" t="str">
        <f>IF(ISNUMBER(SEARCH("Men", Table1[[#This Row],[name]])), "Men", "Women")</f>
        <v>Men</v>
      </c>
      <c r="O3300" s="6"/>
      <c r="P3300" s="6"/>
    </row>
    <row r="3301" spans="1:16" ht="19.8" customHeight="1" x14ac:dyDescent="0.3">
      <c r="A3301" t="s">
        <v>8065</v>
      </c>
      <c r="B3301" t="s">
        <v>11309</v>
      </c>
      <c r="C3301" t="s">
        <v>9873</v>
      </c>
      <c r="D3301" t="s">
        <v>1711</v>
      </c>
      <c r="E3301" s="1" t="s">
        <v>11310</v>
      </c>
      <c r="F3301" t="s">
        <v>3237</v>
      </c>
      <c r="G3301" s="1" t="s">
        <v>11311</v>
      </c>
      <c r="H3301" t="s">
        <v>988</v>
      </c>
      <c r="I3301" s="10" t="str">
        <f>IFERROR(LEFT(Table1[[#This Row],[ratingOld]],SEARCH("|", Table1[[#This Row],[ratingOld]])-2), AVERAGE(Table1[Ratings]))</f>
        <v>4.5</v>
      </c>
      <c r="J3301" s="1" t="str">
        <f>IF(Table1[[#This Row],[numBuyers]]&lt;&gt;"None",LEFT(Table1[[#This Row],[numBuyers]],SEARCH(" ",Table1[[#This Row],[numBuyers]])-1), "None")</f>
        <v>205</v>
      </c>
      <c r="K3301" s="1">
        <f>IFERROR(LEFT(Table1[[#This Row],[Column1]],SEARCH("k", Table1[[#This Row],[Column1]])-1), 0)</f>
        <v>0</v>
      </c>
      <c r="L3301" s="16" t="str">
        <f>IF(Table1[[#This Row],[Column2]]=0, Table1[[#This Row],[Column1]], Table1[[#This Row],[Column2]]*1000)</f>
        <v>205</v>
      </c>
      <c r="M3301" s="14" t="str">
        <f>IFERROR(MID(Table1[[#This Row],[price]],SEARCH("¹",Table1[[#This Row],[price]])+1, 10), MID(Table1[[#This Row],[price]],SEARCH("Rs. ",Table1[[#This Row],[price]])+4, 10))</f>
        <v>376</v>
      </c>
      <c r="N3301" s="6" t="str">
        <f>IF(ISNUMBER(SEARCH("Men", Table1[[#This Row],[name]])), "Men", "Women")</f>
        <v>Women</v>
      </c>
      <c r="O3301" s="6"/>
      <c r="P3301" s="6"/>
    </row>
    <row r="3302" spans="1:16" ht="19.8" customHeight="1" x14ac:dyDescent="0.3">
      <c r="A3302" t="s">
        <v>269</v>
      </c>
      <c r="B3302" t="s">
        <v>3668</v>
      </c>
      <c r="C3302" t="s">
        <v>3669</v>
      </c>
      <c r="D3302" t="s">
        <v>254</v>
      </c>
      <c r="E3302" t="s">
        <v>3670</v>
      </c>
      <c r="F3302" t="s">
        <v>21</v>
      </c>
      <c r="G3302" s="1" t="s">
        <v>3671</v>
      </c>
      <c r="H3302" t="s">
        <v>3672</v>
      </c>
      <c r="I3302" s="10" t="str">
        <f>IFERROR(LEFT(Table1[[#This Row],[ratingOld]],SEARCH("|", Table1[[#This Row],[ratingOld]])-2), AVERAGE(Table1[Ratings]))</f>
        <v>4.4</v>
      </c>
      <c r="J3302" s="1" t="str">
        <f>IF(Table1[[#This Row],[numBuyers]]&lt;&gt;"None",LEFT(Table1[[#This Row],[numBuyers]],SEARCH(" ",Table1[[#This Row],[numBuyers]])-1), "None")</f>
        <v>24.5k</v>
      </c>
      <c r="K3302" s="1" t="str">
        <f>IFERROR(LEFT(Table1[[#This Row],[Column1]],SEARCH("k", Table1[[#This Row],[Column1]])-1), 0)</f>
        <v>24.5</v>
      </c>
      <c r="L3302" s="16">
        <f>IF(Table1[[#This Row],[Column2]]=0, Table1[[#This Row],[Column1]], Table1[[#This Row],[Column2]]*1000)</f>
        <v>24500</v>
      </c>
      <c r="M3302" s="14" t="str">
        <f>IFERROR(MID(Table1[[#This Row],[price]],SEARCH("¹",Table1[[#This Row],[price]])+1, 10), MID(Table1[[#This Row],[price]],SEARCH("Rs. ",Table1[[#This Row],[price]])+4, 10))</f>
        <v>247</v>
      </c>
      <c r="N3302" s="6" t="str">
        <f>IF(ISNUMBER(SEARCH("Men", Table1[[#This Row],[name]])), "Men", "Women")</f>
        <v>Women</v>
      </c>
      <c r="O3302" s="6"/>
      <c r="P3302" s="6"/>
    </row>
    <row r="3303" spans="1:16" ht="19.8" customHeight="1" x14ac:dyDescent="0.3">
      <c r="A3303" t="s">
        <v>8084</v>
      </c>
      <c r="B3303" t="s">
        <v>11312</v>
      </c>
      <c r="C3303" t="s">
        <v>1276</v>
      </c>
      <c r="D3303" t="s">
        <v>2812</v>
      </c>
      <c r="E3303" s="1" t="s">
        <v>11313</v>
      </c>
      <c r="F3303" t="s">
        <v>3237</v>
      </c>
      <c r="G3303" s="1" t="s">
        <v>5673</v>
      </c>
      <c r="H3303" t="s">
        <v>1079</v>
      </c>
      <c r="I3303" s="10" t="str">
        <f>IFERROR(LEFT(Table1[[#This Row],[ratingOld]],SEARCH("|", Table1[[#This Row],[ratingOld]])-2), AVERAGE(Table1[Ratings]))</f>
        <v>4.1</v>
      </c>
      <c r="J3303" s="1" t="str">
        <f>IF(Table1[[#This Row],[numBuyers]]&lt;&gt;"None",LEFT(Table1[[#This Row],[numBuyers]],SEARCH(" ",Table1[[#This Row],[numBuyers]])-1), "None")</f>
        <v>183</v>
      </c>
      <c r="K3303" s="1">
        <f>IFERROR(LEFT(Table1[[#This Row],[Column1]],SEARCH("k", Table1[[#This Row],[Column1]])-1), 0)</f>
        <v>0</v>
      </c>
      <c r="L3303" s="16" t="str">
        <f>IF(Table1[[#This Row],[Column2]]=0, Table1[[#This Row],[Column1]], Table1[[#This Row],[Column2]]*1000)</f>
        <v>183</v>
      </c>
      <c r="M3303" s="14" t="str">
        <f>IFERROR(MID(Table1[[#This Row],[price]],SEARCH("¹",Table1[[#This Row],[price]])+1, 10), MID(Table1[[#This Row],[price]],SEARCH("Rs. ",Table1[[#This Row],[price]])+4, 10))</f>
        <v>824</v>
      </c>
      <c r="N3303" s="6" t="str">
        <f>IF(ISNUMBER(SEARCH("Men", Table1[[#This Row],[name]])), "Men", "Women")</f>
        <v>Women</v>
      </c>
      <c r="O3303" s="6"/>
      <c r="P3303" s="6"/>
    </row>
    <row r="3304" spans="1:16" ht="19.8" customHeight="1" x14ac:dyDescent="0.3">
      <c r="A3304" t="s">
        <v>104</v>
      </c>
      <c r="B3304" t="s">
        <v>3673</v>
      </c>
      <c r="C3304" t="s">
        <v>2651</v>
      </c>
      <c r="D3304" t="s">
        <v>201</v>
      </c>
      <c r="E3304" t="s">
        <v>3674</v>
      </c>
      <c r="F3304" t="s">
        <v>3675</v>
      </c>
      <c r="G3304" s="1" t="s">
        <v>3676</v>
      </c>
      <c r="H3304" t="s">
        <v>1004</v>
      </c>
      <c r="I3304" s="10" t="str">
        <f>IFERROR(LEFT(Table1[[#This Row],[ratingOld]],SEARCH("|", Table1[[#This Row],[ratingOld]])-2), AVERAGE(Table1[Ratings]))</f>
        <v>4.5</v>
      </c>
      <c r="J3304" s="1" t="str">
        <f>IF(Table1[[#This Row],[numBuyers]]&lt;&gt;"None",LEFT(Table1[[#This Row],[numBuyers]],SEARCH(" ",Table1[[#This Row],[numBuyers]])-1), "None")</f>
        <v>74</v>
      </c>
      <c r="K3304" s="1">
        <f>IFERROR(LEFT(Table1[[#This Row],[Column1]],SEARCH("k", Table1[[#This Row],[Column1]])-1), 0)</f>
        <v>0</v>
      </c>
      <c r="L3304" s="16" t="str">
        <f>IF(Table1[[#This Row],[Column2]]=0, Table1[[#This Row],[Column1]], Table1[[#This Row],[Column2]]*1000)</f>
        <v>74</v>
      </c>
      <c r="M3304" s="14" t="str">
        <f>IFERROR(MID(Table1[[#This Row],[price]],SEARCH("¹",Table1[[#This Row],[price]])+1, 10), MID(Table1[[#This Row],[price]],SEARCH("Rs. ",Table1[[#This Row],[price]])+4, 10))</f>
        <v>4899</v>
      </c>
      <c r="N3304" s="6" t="str">
        <f>IF(ISNUMBER(SEARCH("Men", Table1[[#This Row],[name]])), "Men", "Women")</f>
        <v>Women</v>
      </c>
      <c r="O3304" s="6"/>
      <c r="P3304" s="6"/>
    </row>
    <row r="3305" spans="1:16" ht="19.8" customHeight="1" x14ac:dyDescent="0.3">
      <c r="A3305" t="s">
        <v>35</v>
      </c>
      <c r="B3305" t="s">
        <v>3677</v>
      </c>
      <c r="C3305" t="s">
        <v>2450</v>
      </c>
      <c r="D3305" t="s">
        <v>277</v>
      </c>
      <c r="E3305" t="s">
        <v>26</v>
      </c>
      <c r="F3305" t="s">
        <v>21</v>
      </c>
      <c r="G3305" s="1" t="s">
        <v>3678</v>
      </c>
      <c r="H3305" t="s">
        <v>3679</v>
      </c>
      <c r="I3305" s="10" t="str">
        <f>IFERROR(LEFT(Table1[[#This Row],[ratingOld]],SEARCH("|", Table1[[#This Row],[ratingOld]])-2), AVERAGE(Table1[Ratings]))</f>
        <v>3.9</v>
      </c>
      <c r="J3305" s="1" t="str">
        <f>IF(Table1[[#This Row],[numBuyers]]&lt;&gt;"None",LEFT(Table1[[#This Row],[numBuyers]],SEARCH(" ",Table1[[#This Row],[numBuyers]])-1), "None")</f>
        <v>590</v>
      </c>
      <c r="K3305" s="1">
        <f>IFERROR(LEFT(Table1[[#This Row],[Column1]],SEARCH("k", Table1[[#This Row],[Column1]])-1), 0)</f>
        <v>0</v>
      </c>
      <c r="L3305" s="16" t="str">
        <f>IF(Table1[[#This Row],[Column2]]=0, Table1[[#This Row],[Column1]], Table1[[#This Row],[Column2]]*1000)</f>
        <v>590</v>
      </c>
      <c r="M3305" s="14" t="str">
        <f>IFERROR(MID(Table1[[#This Row],[price]],SEARCH("¹",Table1[[#This Row],[price]])+1, 10), MID(Table1[[#This Row],[price]],SEARCH("Rs. ",Table1[[#This Row],[price]])+4, 10))</f>
        <v>1099</v>
      </c>
      <c r="N3305" s="6" t="str">
        <f>IF(ISNUMBER(SEARCH("Men", Table1[[#This Row],[name]])), "Men", "Women")</f>
        <v>Women</v>
      </c>
      <c r="O3305" s="6"/>
      <c r="P3305" s="6"/>
    </row>
    <row r="3306" spans="1:16" ht="19.8" customHeight="1" x14ac:dyDescent="0.3">
      <c r="A3306" t="s">
        <v>8534</v>
      </c>
      <c r="B3306" t="s">
        <v>11314</v>
      </c>
      <c r="C3306" t="s">
        <v>2786</v>
      </c>
      <c r="D3306" t="s">
        <v>235</v>
      </c>
      <c r="E3306" s="1" t="s">
        <v>11315</v>
      </c>
      <c r="F3306" t="s">
        <v>3237</v>
      </c>
      <c r="G3306" s="1" t="s">
        <v>6941</v>
      </c>
      <c r="H3306" t="s">
        <v>1803</v>
      </c>
      <c r="I3306" s="10" t="str">
        <f>IFERROR(LEFT(Table1[[#This Row],[ratingOld]],SEARCH("|", Table1[[#This Row],[ratingOld]])-2), AVERAGE(Table1[Ratings]))</f>
        <v>4.4</v>
      </c>
      <c r="J3306" s="1" t="str">
        <f>IF(Table1[[#This Row],[numBuyers]]&lt;&gt;"None",LEFT(Table1[[#This Row],[numBuyers]],SEARCH(" ",Table1[[#This Row],[numBuyers]])-1), "None")</f>
        <v>5.1k</v>
      </c>
      <c r="K3306" s="1" t="str">
        <f>IFERROR(LEFT(Table1[[#This Row],[Column1]],SEARCH("k", Table1[[#This Row],[Column1]])-1), 0)</f>
        <v>5.1</v>
      </c>
      <c r="L3306" s="16">
        <f>IF(Table1[[#This Row],[Column2]]=0, Table1[[#This Row],[Column1]], Table1[[#This Row],[Column2]]*1000)</f>
        <v>5100</v>
      </c>
      <c r="M3306" s="14" t="str">
        <f>IFERROR(MID(Table1[[#This Row],[price]],SEARCH("¹",Table1[[#This Row],[price]])+1, 10), MID(Table1[[#This Row],[price]],SEARCH("Rs. ",Table1[[#This Row],[price]])+4, 10))</f>
        <v>664</v>
      </c>
      <c r="N3306" s="6" t="str">
        <f>IF(ISNUMBER(SEARCH("Men", Table1[[#This Row],[name]])), "Men", "Women")</f>
        <v>Women</v>
      </c>
      <c r="O3306" s="6"/>
      <c r="P3306" s="6"/>
    </row>
    <row r="3307" spans="1:16" ht="19.8" customHeight="1" x14ac:dyDescent="0.3">
      <c r="A3307" t="s">
        <v>7820</v>
      </c>
      <c r="B3307" t="s">
        <v>11316</v>
      </c>
      <c r="C3307" t="s">
        <v>2615</v>
      </c>
      <c r="D3307" t="s">
        <v>459</v>
      </c>
      <c r="E3307" s="1" t="s">
        <v>11317</v>
      </c>
      <c r="F3307" t="s">
        <v>3237</v>
      </c>
      <c r="G3307" s="1" t="s">
        <v>1600</v>
      </c>
      <c r="H3307" t="s">
        <v>110</v>
      </c>
      <c r="I3307" s="10" t="str">
        <f>IFERROR(LEFT(Table1[[#This Row],[ratingOld]],SEARCH("|", Table1[[#This Row],[ratingOld]])-2), AVERAGE(Table1[Ratings]))</f>
        <v>3.7</v>
      </c>
      <c r="J3307" s="1" t="str">
        <f>IF(Table1[[#This Row],[numBuyers]]&lt;&gt;"None",LEFT(Table1[[#This Row],[numBuyers]],SEARCH(" ",Table1[[#This Row],[numBuyers]])-1), "None")</f>
        <v>1.3k</v>
      </c>
      <c r="K3307" s="1" t="str">
        <f>IFERROR(LEFT(Table1[[#This Row],[Column1]],SEARCH("k", Table1[[#This Row],[Column1]])-1), 0)</f>
        <v>1.3</v>
      </c>
      <c r="L3307" s="16">
        <f>IF(Table1[[#This Row],[Column2]]=0, Table1[[#This Row],[Column1]], Table1[[#This Row],[Column2]]*1000)</f>
        <v>1300</v>
      </c>
      <c r="M3307" s="14" t="str">
        <f>IFERROR(MID(Table1[[#This Row],[price]],SEARCH("¹",Table1[[#This Row],[price]])+1, 10), MID(Table1[[#This Row],[price]],SEARCH("Rs. ",Table1[[#This Row],[price]])+4, 10))</f>
        <v>879</v>
      </c>
      <c r="N3307" s="6" t="str">
        <f>IF(ISNUMBER(SEARCH("Men", Table1[[#This Row],[name]])), "Men", "Women")</f>
        <v>Men</v>
      </c>
      <c r="O3307" s="6"/>
      <c r="P3307" s="6"/>
    </row>
    <row r="3308" spans="1:16" ht="19.8" customHeight="1" x14ac:dyDescent="0.3">
      <c r="A3308" t="s">
        <v>11318</v>
      </c>
      <c r="B3308" t="s">
        <v>11319</v>
      </c>
      <c r="C3308" t="s">
        <v>2629</v>
      </c>
      <c r="D3308" t="s">
        <v>459</v>
      </c>
      <c r="E3308" s="1" t="s">
        <v>11320</v>
      </c>
      <c r="F3308" s="1" t="s">
        <v>11321</v>
      </c>
      <c r="G3308" s="1" t="s">
        <v>6698</v>
      </c>
      <c r="H3308" t="s">
        <v>6699</v>
      </c>
      <c r="I3308" s="10" t="str">
        <f>IFERROR(LEFT(Table1[[#This Row],[ratingOld]],SEARCH("|", Table1[[#This Row],[ratingOld]])-2), AVERAGE(Table1[Ratings]))</f>
        <v>4.1</v>
      </c>
      <c r="J3308" s="1" t="str">
        <f>IF(Table1[[#This Row],[numBuyers]]&lt;&gt;"None",LEFT(Table1[[#This Row],[numBuyers]],SEARCH(" ",Table1[[#This Row],[numBuyers]])-1), "None")</f>
        <v>116</v>
      </c>
      <c r="K3308" s="1">
        <f>IFERROR(LEFT(Table1[[#This Row],[Column1]],SEARCH("k", Table1[[#This Row],[Column1]])-1), 0)</f>
        <v>0</v>
      </c>
      <c r="L3308" s="16" t="str">
        <f>IF(Table1[[#This Row],[Column2]]=0, Table1[[#This Row],[Column1]], Table1[[#This Row],[Column2]]*1000)</f>
        <v>116</v>
      </c>
      <c r="M3308" s="14" t="str">
        <f>IFERROR(MID(Table1[[#This Row],[price]],SEARCH("¹",Table1[[#This Row],[price]])+1, 10), MID(Table1[[#This Row],[price]],SEARCH("Rs. ",Table1[[#This Row],[price]])+4, 10))</f>
        <v>479</v>
      </c>
      <c r="N3308" s="6" t="str">
        <f>IF(ISNUMBER(SEARCH("Men", Table1[[#This Row],[name]])), "Men", "Women")</f>
        <v>Men</v>
      </c>
      <c r="O3308" s="6"/>
      <c r="P3308" s="6"/>
    </row>
    <row r="3309" spans="1:16" ht="19.8" customHeight="1" x14ac:dyDescent="0.3">
      <c r="A3309" t="s">
        <v>1570</v>
      </c>
      <c r="B3309" t="s">
        <v>11322</v>
      </c>
      <c r="C3309" t="s">
        <v>8300</v>
      </c>
      <c r="D3309" t="s">
        <v>3692</v>
      </c>
      <c r="E3309" t="s">
        <v>11033</v>
      </c>
      <c r="F3309" s="1" t="s">
        <v>11323</v>
      </c>
      <c r="G3309" s="1" t="s">
        <v>1536</v>
      </c>
      <c r="H3309" t="s">
        <v>1537</v>
      </c>
      <c r="I3309" s="10" t="str">
        <f>IFERROR(LEFT(Table1[[#This Row],[ratingOld]],SEARCH("|", Table1[[#This Row],[ratingOld]])-2), AVERAGE(Table1[Ratings]))</f>
        <v>4.1</v>
      </c>
      <c r="J3309" s="1" t="str">
        <f>IF(Table1[[#This Row],[numBuyers]]&lt;&gt;"None",LEFT(Table1[[#This Row],[numBuyers]],SEARCH(" ",Table1[[#This Row],[numBuyers]])-1), "None")</f>
        <v>4.6k</v>
      </c>
      <c r="K3309" s="1" t="str">
        <f>IFERROR(LEFT(Table1[[#This Row],[Column1]],SEARCH("k", Table1[[#This Row],[Column1]])-1), 0)</f>
        <v>4.6</v>
      </c>
      <c r="L3309" s="16">
        <f>IF(Table1[[#This Row],[Column2]]=0, Table1[[#This Row],[Column1]], Table1[[#This Row],[Column2]]*1000)</f>
        <v>4600</v>
      </c>
      <c r="M3309" s="14" t="str">
        <f>IFERROR(MID(Table1[[#This Row],[price]],SEARCH("¹",Table1[[#This Row],[price]])+1, 10), MID(Table1[[#This Row],[price]],SEARCH("Rs. ",Table1[[#This Row],[price]])+4, 10))</f>
        <v>758</v>
      </c>
      <c r="N3309" s="6" t="str">
        <f>IF(ISNUMBER(SEARCH("Men", Table1[[#This Row],[name]])), "Men", "Women")</f>
        <v>Men</v>
      </c>
      <c r="O3309" s="6"/>
      <c r="P3309" s="6"/>
    </row>
    <row r="3310" spans="1:16" ht="19.8" customHeight="1" x14ac:dyDescent="0.3">
      <c r="A3310" t="s">
        <v>127</v>
      </c>
      <c r="B3310" t="s">
        <v>11324</v>
      </c>
      <c r="C3310" t="s">
        <v>1147</v>
      </c>
      <c r="D3310" t="s">
        <v>88</v>
      </c>
      <c r="E3310" s="1" t="s">
        <v>11325</v>
      </c>
      <c r="F3310" s="1" t="s">
        <v>1247</v>
      </c>
      <c r="G3310" s="1" t="s">
        <v>11326</v>
      </c>
      <c r="H3310" t="s">
        <v>2366</v>
      </c>
      <c r="I3310" s="10" t="str">
        <f>IFERROR(LEFT(Table1[[#This Row],[ratingOld]],SEARCH("|", Table1[[#This Row],[ratingOld]])-2), AVERAGE(Table1[Ratings]))</f>
        <v>4.4</v>
      </c>
      <c r="J3310" s="1" t="str">
        <f>IF(Table1[[#This Row],[numBuyers]]&lt;&gt;"None",LEFT(Table1[[#This Row],[numBuyers]],SEARCH(" ",Table1[[#This Row],[numBuyers]])-1), "None")</f>
        <v>287</v>
      </c>
      <c r="K3310" s="1">
        <f>IFERROR(LEFT(Table1[[#This Row],[Column1]],SEARCH("k", Table1[[#This Row],[Column1]])-1), 0)</f>
        <v>0</v>
      </c>
      <c r="L3310" s="16" t="str">
        <f>IF(Table1[[#This Row],[Column2]]=0, Table1[[#This Row],[Column1]], Table1[[#This Row],[Column2]]*1000)</f>
        <v>287</v>
      </c>
      <c r="M3310" s="14" t="str">
        <f>IFERROR(MID(Table1[[#This Row],[price]],SEARCH("¹",Table1[[#This Row],[price]])+1, 10), MID(Table1[[#This Row],[price]],SEARCH("Rs. ",Table1[[#This Row],[price]])+4, 10))</f>
        <v>1139</v>
      </c>
      <c r="N3310" s="6" t="str">
        <f>IF(ISNUMBER(SEARCH("Men", Table1[[#This Row],[name]])), "Men", "Women")</f>
        <v>Men</v>
      </c>
      <c r="O3310" s="6"/>
      <c r="P3310" s="6"/>
    </row>
    <row r="3311" spans="1:16" ht="19.8" customHeight="1" x14ac:dyDescent="0.3">
      <c r="A3311" t="s">
        <v>616</v>
      </c>
      <c r="B3311" t="s">
        <v>11327</v>
      </c>
      <c r="C3311" t="s">
        <v>2450</v>
      </c>
      <c r="D3311" t="s">
        <v>215</v>
      </c>
      <c r="E3311" s="1" t="s">
        <v>11328</v>
      </c>
      <c r="F3311" s="1" t="s">
        <v>11329</v>
      </c>
      <c r="G3311" s="1" t="s">
        <v>11330</v>
      </c>
      <c r="H3311" t="s">
        <v>11331</v>
      </c>
      <c r="I3311" s="10" t="str">
        <f>IFERROR(LEFT(Table1[[#This Row],[ratingOld]],SEARCH("|", Table1[[#This Row],[ratingOld]])-2), AVERAGE(Table1[Ratings]))</f>
        <v>4.6</v>
      </c>
      <c r="J3311" s="1" t="str">
        <f>IF(Table1[[#This Row],[numBuyers]]&lt;&gt;"None",LEFT(Table1[[#This Row],[numBuyers]],SEARCH(" ",Table1[[#This Row],[numBuyers]])-1), "None")</f>
        <v>638</v>
      </c>
      <c r="K3311" s="1">
        <f>IFERROR(LEFT(Table1[[#This Row],[Column1]],SEARCH("k", Table1[[#This Row],[Column1]])-1), 0)</f>
        <v>0</v>
      </c>
      <c r="L3311" s="16" t="str">
        <f>IF(Table1[[#This Row],[Column2]]=0, Table1[[#This Row],[Column1]], Table1[[#This Row],[Column2]]*1000)</f>
        <v>638</v>
      </c>
      <c r="M3311" s="14" t="str">
        <f>IFERROR(MID(Table1[[#This Row],[price]],SEARCH("¹",Table1[[#This Row],[price]])+1, 10), MID(Table1[[#This Row],[price]],SEARCH("Rs. ",Table1[[#This Row],[price]])+4, 10))</f>
        <v>1099</v>
      </c>
      <c r="N3311" s="6" t="str">
        <f>IF(ISNUMBER(SEARCH("Men", Table1[[#This Row],[name]])), "Men", "Women")</f>
        <v>Men</v>
      </c>
      <c r="O3311" s="6"/>
      <c r="P3311" s="6"/>
    </row>
    <row r="3312" spans="1:16" ht="19.8" customHeight="1" x14ac:dyDescent="0.3">
      <c r="A3312" t="s">
        <v>8635</v>
      </c>
      <c r="B3312" t="s">
        <v>11332</v>
      </c>
      <c r="C3312" t="s">
        <v>9712</v>
      </c>
      <c r="D3312" t="s">
        <v>235</v>
      </c>
      <c r="E3312" s="1" t="s">
        <v>11333</v>
      </c>
      <c r="F3312" s="1" t="s">
        <v>11334</v>
      </c>
      <c r="G3312" s="1" t="s">
        <v>3883</v>
      </c>
      <c r="H3312" t="s">
        <v>662</v>
      </c>
      <c r="I3312" s="10" t="str">
        <f>IFERROR(LEFT(Table1[[#This Row],[ratingOld]],SEARCH("|", Table1[[#This Row],[ratingOld]])-2), AVERAGE(Table1[Ratings]))</f>
        <v>4.5</v>
      </c>
      <c r="J3312" s="1" t="str">
        <f>IF(Table1[[#This Row],[numBuyers]]&lt;&gt;"None",LEFT(Table1[[#This Row],[numBuyers]],SEARCH(" ",Table1[[#This Row],[numBuyers]])-1), "None")</f>
        <v>1.1k</v>
      </c>
      <c r="K3312" s="1" t="str">
        <f>IFERROR(LEFT(Table1[[#This Row],[Column1]],SEARCH("k", Table1[[#This Row],[Column1]])-1), 0)</f>
        <v>1.1</v>
      </c>
      <c r="L3312" s="16">
        <f>IF(Table1[[#This Row],[Column2]]=0, Table1[[#This Row],[Column1]], Table1[[#This Row],[Column2]]*1000)</f>
        <v>1100</v>
      </c>
      <c r="M3312" s="14" t="str">
        <f>IFERROR(MID(Table1[[#This Row],[price]],SEARCH("¹",Table1[[#This Row],[price]])+1, 10), MID(Table1[[#This Row],[price]],SEARCH("Rs. ",Table1[[#This Row],[price]])+4, 10))</f>
        <v>1573</v>
      </c>
      <c r="N3312" s="6" t="str">
        <f>IF(ISNUMBER(SEARCH("Men", Table1[[#This Row],[name]])), "Men", "Women")</f>
        <v>Women</v>
      </c>
      <c r="O3312" s="6"/>
      <c r="P3312" s="6"/>
    </row>
    <row r="3313" spans="1:16" ht="19.8" customHeight="1" x14ac:dyDescent="0.3">
      <c r="A3313" t="s">
        <v>9150</v>
      </c>
      <c r="B3313" t="s">
        <v>11335</v>
      </c>
      <c r="C3313" t="s">
        <v>1859</v>
      </c>
      <c r="D3313" t="s">
        <v>201</v>
      </c>
      <c r="E3313" t="s">
        <v>11336</v>
      </c>
      <c r="F3313" t="s">
        <v>3237</v>
      </c>
      <c r="G3313" s="1" t="s">
        <v>232</v>
      </c>
      <c r="H3313" t="s">
        <v>110</v>
      </c>
      <c r="I3313" s="10" t="str">
        <f>IFERROR(LEFT(Table1[[#This Row],[ratingOld]],SEARCH("|", Table1[[#This Row],[ratingOld]])-2), AVERAGE(Table1[Ratings]))</f>
        <v>4</v>
      </c>
      <c r="J3313" s="1" t="str">
        <f>IF(Table1[[#This Row],[numBuyers]]&lt;&gt;"None",LEFT(Table1[[#This Row],[numBuyers]],SEARCH(" ",Table1[[#This Row],[numBuyers]])-1), "None")</f>
        <v>1.3k</v>
      </c>
      <c r="K3313" s="1" t="str">
        <f>IFERROR(LEFT(Table1[[#This Row],[Column1]],SEARCH("k", Table1[[#This Row],[Column1]])-1), 0)</f>
        <v>1.3</v>
      </c>
      <c r="L3313" s="16">
        <f>IF(Table1[[#This Row],[Column2]]=0, Table1[[#This Row],[Column1]], Table1[[#This Row],[Column2]]*1000)</f>
        <v>1300</v>
      </c>
      <c r="M3313" s="14" t="str">
        <f>IFERROR(MID(Table1[[#This Row],[price]],SEARCH("¹",Table1[[#This Row],[price]])+1, 10), MID(Table1[[#This Row],[price]],SEARCH("Rs. ",Table1[[#This Row],[price]])+4, 10))</f>
        <v>839</v>
      </c>
      <c r="N3313" s="6" t="str">
        <f>IF(ISNUMBER(SEARCH("Men", Table1[[#This Row],[name]])), "Men", "Women")</f>
        <v>Women</v>
      </c>
      <c r="O3313" s="6"/>
      <c r="P3313" s="6"/>
    </row>
    <row r="3314" spans="1:16" ht="19.8" customHeight="1" x14ac:dyDescent="0.3">
      <c r="A3314" t="s">
        <v>7883</v>
      </c>
      <c r="B3314" t="s">
        <v>10952</v>
      </c>
      <c r="C3314" t="s">
        <v>3993</v>
      </c>
      <c r="D3314" t="s">
        <v>2812</v>
      </c>
      <c r="E3314" t="s">
        <v>11337</v>
      </c>
      <c r="F3314" s="1" t="s">
        <v>10240</v>
      </c>
      <c r="G3314" s="1" t="s">
        <v>11338</v>
      </c>
      <c r="H3314" t="s">
        <v>510</v>
      </c>
      <c r="I3314" s="10" t="str">
        <f>IFERROR(LEFT(Table1[[#This Row],[ratingOld]],SEARCH("|", Table1[[#This Row],[ratingOld]])-2), AVERAGE(Table1[Ratings]))</f>
        <v>4.1</v>
      </c>
      <c r="J3314" s="1" t="str">
        <f>IF(Table1[[#This Row],[numBuyers]]&lt;&gt;"None",LEFT(Table1[[#This Row],[numBuyers]],SEARCH(" ",Table1[[#This Row],[numBuyers]])-1), "None")</f>
        <v>5.9k</v>
      </c>
      <c r="K3314" s="1" t="str">
        <f>IFERROR(LEFT(Table1[[#This Row],[Column1]],SEARCH("k", Table1[[#This Row],[Column1]])-1), 0)</f>
        <v>5.9</v>
      </c>
      <c r="L3314" s="16">
        <f>IF(Table1[[#This Row],[Column2]]=0, Table1[[#This Row],[Column1]], Table1[[#This Row],[Column2]]*1000)</f>
        <v>5900</v>
      </c>
      <c r="M3314" s="14" t="str">
        <f>IFERROR(MID(Table1[[#This Row],[price]],SEARCH("¹",Table1[[#This Row],[price]])+1, 10), MID(Table1[[#This Row],[price]],SEARCH("Rs. ",Table1[[#This Row],[price]])+4, 10))</f>
        <v>659</v>
      </c>
      <c r="N3314" s="6" t="str">
        <f>IF(ISNUMBER(SEARCH("Men", Table1[[#This Row],[name]])), "Men", "Women")</f>
        <v>Men</v>
      </c>
      <c r="O3314" s="6"/>
      <c r="P3314" s="6"/>
    </row>
    <row r="3315" spans="1:16" ht="19.8" customHeight="1" x14ac:dyDescent="0.3">
      <c r="A3315" t="s">
        <v>8162</v>
      </c>
      <c r="B3315" t="s">
        <v>11339</v>
      </c>
      <c r="C3315" t="s">
        <v>11340</v>
      </c>
      <c r="D3315" t="s">
        <v>2829</v>
      </c>
      <c r="E3315" s="1" t="s">
        <v>11341</v>
      </c>
      <c r="F3315" t="s">
        <v>21</v>
      </c>
      <c r="G3315" s="1" t="s">
        <v>11342</v>
      </c>
      <c r="H3315" t="s">
        <v>147</v>
      </c>
      <c r="I3315" s="10" t="str">
        <f>IFERROR(LEFT(Table1[[#This Row],[ratingOld]],SEARCH("|", Table1[[#This Row],[ratingOld]])-2), AVERAGE(Table1[Ratings]))</f>
        <v>4.4</v>
      </c>
      <c r="J3315" s="1" t="str">
        <f>IF(Table1[[#This Row],[numBuyers]]&lt;&gt;"None",LEFT(Table1[[#This Row],[numBuyers]],SEARCH(" ",Table1[[#This Row],[numBuyers]])-1), "None")</f>
        <v>4.7k</v>
      </c>
      <c r="K3315" s="1" t="str">
        <f>IFERROR(LEFT(Table1[[#This Row],[Column1]],SEARCH("k", Table1[[#This Row],[Column1]])-1), 0)</f>
        <v>4.7</v>
      </c>
      <c r="L3315" s="16">
        <f>IF(Table1[[#This Row],[Column2]]=0, Table1[[#This Row],[Column1]], Table1[[#This Row],[Column2]]*1000)</f>
        <v>4700</v>
      </c>
      <c r="M3315" s="14" t="str">
        <f>IFERROR(MID(Table1[[#This Row],[price]],SEARCH("¹",Table1[[#This Row],[price]])+1, 10), MID(Table1[[#This Row],[price]],SEARCH("Rs. ",Table1[[#This Row],[price]])+4, 10))</f>
        <v>147</v>
      </c>
      <c r="N3315" s="6" t="str">
        <f>IF(ISNUMBER(SEARCH("Men", Table1[[#This Row],[name]])), "Men", "Women")</f>
        <v>Women</v>
      </c>
      <c r="O3315" s="6"/>
      <c r="P3315" s="6"/>
    </row>
    <row r="3316" spans="1:16" ht="19.8" hidden="1" customHeight="1" x14ac:dyDescent="0.3">
      <c r="A3316" t="s">
        <v>8696</v>
      </c>
      <c r="B3316" t="s">
        <v>11343</v>
      </c>
      <c r="C3316" t="s">
        <v>8947</v>
      </c>
      <c r="D3316" t="s">
        <v>21</v>
      </c>
      <c r="E3316" s="1" t="s">
        <v>11344</v>
      </c>
      <c r="F3316" t="s">
        <v>3237</v>
      </c>
      <c r="G3316" t="s">
        <v>21</v>
      </c>
      <c r="H3316" t="s">
        <v>21</v>
      </c>
      <c r="I3316" s="1" t="str">
        <f ca="1">IFERROR(LEFT(Table1[[#This Row],[ratingOld]],SEARCH("|", Table1[[#This Row],[ratingOld]])-2), AVERAGE(Table1[Ratings]))</f>
        <v>4.4</v>
      </c>
      <c r="J3316" s="1" t="str">
        <f>IF(Table1[[#This Row],[numBuyers]]&lt;&gt;"None",LEFT(Table1[[#This Row],[numBuyers]],SEARCH(" ",Table1[[#This Row],[numBuyers]])-1), "None")</f>
        <v>None</v>
      </c>
      <c r="K3316" s="1">
        <f>IFERROR(LEFT(Table1[[#This Row],[Column1]],SEARCH("k", Table1[[#This Row],[Column1]])-1), 0)</f>
        <v>0</v>
      </c>
      <c r="L3316" s="6" t="str">
        <f>IF(Table1[[#This Row],[Column2]]=0, Table1[[#This Row],[Column1]], Table1[[#This Row],[Column2]]*1000)</f>
        <v>None</v>
      </c>
      <c r="M3316" s="6" t="str">
        <f>IFERROR(MID(Table1[[#This Row],[price]],SEARCH("¹",Table1[[#This Row],[price]])+1, 10), MID(Table1[[#This Row],[price]],SEARCH("Rs. ",Table1[[#This Row],[price]])+4, 10))</f>
        <v>834</v>
      </c>
      <c r="N3316" s="6" t="str">
        <f>IF(ISNUMBER(SEARCH("Men", Table1[[#This Row],[name]])), "Men", "Women")</f>
        <v>Women</v>
      </c>
      <c r="O3316" s="6" t="str">
        <f>TRIM(RIGHT(SUBSTITUTE(Table1[[#This Row],[name]], " ", REPT(" ", 100)), 100))</f>
        <v>Dress</v>
      </c>
      <c r="P331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317" spans="1:16" ht="19.8" hidden="1" customHeight="1" x14ac:dyDescent="0.3">
      <c r="A3317" t="s">
        <v>8035</v>
      </c>
      <c r="B3317" t="s">
        <v>11345</v>
      </c>
      <c r="C3317" t="s">
        <v>5751</v>
      </c>
      <c r="D3317" t="s">
        <v>11144</v>
      </c>
      <c r="E3317" s="1" t="s">
        <v>11346</v>
      </c>
      <c r="F3317" t="s">
        <v>3237</v>
      </c>
      <c r="G3317" t="s">
        <v>21</v>
      </c>
      <c r="H3317" t="s">
        <v>21</v>
      </c>
      <c r="I3317" s="1" t="str">
        <f ca="1">IFERROR(LEFT(Table1[[#This Row],[ratingOld]],SEARCH("|", Table1[[#This Row],[ratingOld]])-2), AVERAGE(Table1[Ratings]))</f>
        <v>4.4</v>
      </c>
      <c r="J3317" s="1" t="str">
        <f>IF(Table1[[#This Row],[numBuyers]]&lt;&gt;"None",LEFT(Table1[[#This Row],[numBuyers]],SEARCH(" ",Table1[[#This Row],[numBuyers]])-1), "None")</f>
        <v>None</v>
      </c>
      <c r="K3317" s="1">
        <f>IFERROR(LEFT(Table1[[#This Row],[Column1]],SEARCH("k", Table1[[#This Row],[Column1]])-1), 0)</f>
        <v>0</v>
      </c>
      <c r="L3317" s="6" t="str">
        <f>IF(Table1[[#This Row],[Column2]]=0, Table1[[#This Row],[Column1]], Table1[[#This Row],[Column2]]*1000)</f>
        <v>None</v>
      </c>
      <c r="M3317" s="6" t="str">
        <f>IFERROR(MID(Table1[[#This Row],[price]],SEARCH("¹",Table1[[#This Row],[price]])+1, 10), MID(Table1[[#This Row],[price]],SEARCH("Rs. ",Table1[[#This Row],[price]])+4, 10))</f>
        <v>1339</v>
      </c>
      <c r="N3317" s="6" t="str">
        <f>IF(ISNUMBER(SEARCH("Men", Table1[[#This Row],[name]])), "Men", "Women")</f>
        <v>Women</v>
      </c>
      <c r="O3317" s="6" t="str">
        <f>TRIM(RIGHT(SUBSTITUTE(Table1[[#This Row],[name]], " ", REPT(" ", 100)), 100))</f>
        <v>Kurta</v>
      </c>
      <c r="P331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Navy</v>
      </c>
    </row>
    <row r="3318" spans="1:16" ht="19.8" customHeight="1" x14ac:dyDescent="0.3">
      <c r="A3318" t="s">
        <v>7922</v>
      </c>
      <c r="B3318" t="s">
        <v>11347</v>
      </c>
      <c r="C3318" t="s">
        <v>11348</v>
      </c>
      <c r="D3318" t="s">
        <v>1705</v>
      </c>
      <c r="E3318" s="1" t="s">
        <v>11349</v>
      </c>
      <c r="F3318" s="1" t="s">
        <v>11350</v>
      </c>
      <c r="G3318" s="1" t="s">
        <v>11351</v>
      </c>
      <c r="H3318" t="s">
        <v>1865</v>
      </c>
      <c r="I3318" s="10" t="str">
        <f>IFERROR(LEFT(Table1[[#This Row],[ratingOld]],SEARCH("|", Table1[[#This Row],[ratingOld]])-2), AVERAGE(Table1[Ratings]))</f>
        <v>4.4</v>
      </c>
      <c r="J3318" s="1" t="str">
        <f>IF(Table1[[#This Row],[numBuyers]]&lt;&gt;"None",LEFT(Table1[[#This Row],[numBuyers]],SEARCH(" ",Table1[[#This Row],[numBuyers]])-1), "None")</f>
        <v>361</v>
      </c>
      <c r="K3318" s="1">
        <f>IFERROR(LEFT(Table1[[#This Row],[Column1]],SEARCH("k", Table1[[#This Row],[Column1]])-1), 0)</f>
        <v>0</v>
      </c>
      <c r="L3318" s="16" t="str">
        <f>IF(Table1[[#This Row],[Column2]]=0, Table1[[#This Row],[Column1]], Table1[[#This Row],[Column2]]*1000)</f>
        <v>361</v>
      </c>
      <c r="M3318" s="14" t="str">
        <f>IFERROR(MID(Table1[[#This Row],[price]],SEARCH("¹",Table1[[#This Row],[price]])+1, 10), MID(Table1[[#This Row],[price]],SEARCH("Rs. ",Table1[[#This Row],[price]])+4, 10))</f>
        <v>2404</v>
      </c>
      <c r="N3318" s="6" t="str">
        <f>IF(ISNUMBER(SEARCH("Men", Table1[[#This Row],[name]])), "Men", "Women")</f>
        <v>Women</v>
      </c>
      <c r="O3318" s="6"/>
      <c r="P3318" s="6"/>
    </row>
    <row r="3319" spans="1:16" ht="19.8" customHeight="1" x14ac:dyDescent="0.3">
      <c r="A3319" t="s">
        <v>8071</v>
      </c>
      <c r="B3319" t="s">
        <v>11352</v>
      </c>
      <c r="C3319" t="s">
        <v>392</v>
      </c>
      <c r="D3319" t="s">
        <v>7484</v>
      </c>
      <c r="E3319" s="1" t="s">
        <v>11353</v>
      </c>
      <c r="F3319" t="s">
        <v>11270</v>
      </c>
      <c r="G3319" s="1" t="s">
        <v>11354</v>
      </c>
      <c r="H3319" t="s">
        <v>3538</v>
      </c>
      <c r="I3319" s="10" t="str">
        <f>IFERROR(LEFT(Table1[[#This Row],[ratingOld]],SEARCH("|", Table1[[#This Row],[ratingOld]])-2), AVERAGE(Table1[Ratings]))</f>
        <v>3.9</v>
      </c>
      <c r="J3319" s="1" t="str">
        <f>IF(Table1[[#This Row],[numBuyers]]&lt;&gt;"None",LEFT(Table1[[#This Row],[numBuyers]],SEARCH(" ",Table1[[#This Row],[numBuyers]])-1), "None")</f>
        <v>54</v>
      </c>
      <c r="K3319" s="1">
        <f>IFERROR(LEFT(Table1[[#This Row],[Column1]],SEARCH("k", Table1[[#This Row],[Column1]])-1), 0)</f>
        <v>0</v>
      </c>
      <c r="L3319" s="16" t="str">
        <f>IF(Table1[[#This Row],[Column2]]=0, Table1[[#This Row],[Column1]], Table1[[#This Row],[Column2]]*1000)</f>
        <v>54</v>
      </c>
      <c r="M3319" s="14" t="str">
        <f>IFERROR(MID(Table1[[#This Row],[price]],SEARCH("¹",Table1[[#This Row],[price]])+1, 10), MID(Table1[[#This Row],[price]],SEARCH("Rs. ",Table1[[#This Row],[price]])+4, 10))</f>
        <v>799</v>
      </c>
      <c r="N3319" s="6" t="str">
        <f>IF(ISNUMBER(SEARCH("Men", Table1[[#This Row],[name]])), "Men", "Women")</f>
        <v>Women</v>
      </c>
      <c r="O3319" s="6"/>
      <c r="P3319" s="6"/>
    </row>
    <row r="3320" spans="1:16" ht="19.8" customHeight="1" x14ac:dyDescent="0.3">
      <c r="A3320" t="s">
        <v>691</v>
      </c>
      <c r="B3320" t="s">
        <v>3703</v>
      </c>
      <c r="C3320" t="s">
        <v>1800</v>
      </c>
      <c r="D3320" t="s">
        <v>254</v>
      </c>
      <c r="E3320" t="s">
        <v>3704</v>
      </c>
      <c r="F3320" t="s">
        <v>3705</v>
      </c>
      <c r="G3320" s="1" t="s">
        <v>2716</v>
      </c>
      <c r="H3320" t="s">
        <v>1209</v>
      </c>
      <c r="I3320" s="10" t="str">
        <f>IFERROR(LEFT(Table1[[#This Row],[ratingOld]],SEARCH("|", Table1[[#This Row],[ratingOld]])-2), AVERAGE(Table1[Ratings]))</f>
        <v>4.4</v>
      </c>
      <c r="J3320" s="1" t="str">
        <f>IF(Table1[[#This Row],[numBuyers]]&lt;&gt;"None",LEFT(Table1[[#This Row],[numBuyers]],SEARCH(" ",Table1[[#This Row],[numBuyers]])-1), "None")</f>
        <v>3.6k</v>
      </c>
      <c r="K3320" s="1" t="str">
        <f>IFERROR(LEFT(Table1[[#This Row],[Column1]],SEARCH("k", Table1[[#This Row],[Column1]])-1), 0)</f>
        <v>3.6</v>
      </c>
      <c r="L3320" s="16">
        <f>IF(Table1[[#This Row],[Column2]]=0, Table1[[#This Row],[Column1]], Table1[[#This Row],[Column2]]*1000)</f>
        <v>3600</v>
      </c>
      <c r="M3320" s="14" t="str">
        <f>IFERROR(MID(Table1[[#This Row],[price]],SEARCH("¹",Table1[[#This Row],[price]])+1, 10), MID(Table1[[#This Row],[price]],SEARCH("Rs. ",Table1[[#This Row],[price]])+4, 10))</f>
        <v>521</v>
      </c>
      <c r="N3320" s="6" t="str">
        <f>IF(ISNUMBER(SEARCH("Men", Table1[[#This Row],[name]])), "Men", "Women")</f>
        <v>Women</v>
      </c>
      <c r="O3320" s="6"/>
      <c r="P3320" s="6"/>
    </row>
    <row r="3321" spans="1:16" ht="19.8" customHeight="1" x14ac:dyDescent="0.3">
      <c r="A3321" t="s">
        <v>140</v>
      </c>
      <c r="B3321" t="s">
        <v>11355</v>
      </c>
      <c r="C3321" t="s">
        <v>3911</v>
      </c>
      <c r="D3321" t="s">
        <v>459</v>
      </c>
      <c r="E3321" t="s">
        <v>11356</v>
      </c>
      <c r="F3321" t="s">
        <v>8827</v>
      </c>
      <c r="G3321" s="1" t="s">
        <v>1783</v>
      </c>
      <c r="H3321" t="s">
        <v>772</v>
      </c>
      <c r="I3321" s="10" t="str">
        <f>IFERROR(LEFT(Table1[[#This Row],[ratingOld]],SEARCH("|", Table1[[#This Row],[ratingOld]])-2), AVERAGE(Table1[Ratings]))</f>
        <v>4.3</v>
      </c>
      <c r="J3321" s="1" t="str">
        <f>IF(Table1[[#This Row],[numBuyers]]&lt;&gt;"None",LEFT(Table1[[#This Row],[numBuyers]],SEARCH(" ",Table1[[#This Row],[numBuyers]])-1), "None")</f>
        <v>158</v>
      </c>
      <c r="K3321" s="1">
        <f>IFERROR(LEFT(Table1[[#This Row],[Column1]],SEARCH("k", Table1[[#This Row],[Column1]])-1), 0)</f>
        <v>0</v>
      </c>
      <c r="L3321" s="16" t="str">
        <f>IF(Table1[[#This Row],[Column2]]=0, Table1[[#This Row],[Column1]], Table1[[#This Row],[Column2]]*1000)</f>
        <v>158</v>
      </c>
      <c r="M3321" s="14" t="str">
        <f>IFERROR(MID(Table1[[#This Row],[price]],SEARCH("¹",Table1[[#This Row],[price]])+1, 10), MID(Table1[[#This Row],[price]],SEARCH("Rs. ",Table1[[#This Row],[price]])+4, 10))</f>
        <v>639</v>
      </c>
      <c r="N3321" s="6" t="str">
        <f>IF(ISNUMBER(SEARCH("Men", Table1[[#This Row],[name]])), "Men", "Women")</f>
        <v>Men</v>
      </c>
      <c r="O3321" s="6"/>
      <c r="P3321" s="6"/>
    </row>
    <row r="3322" spans="1:16" ht="19.8" customHeight="1" x14ac:dyDescent="0.3">
      <c r="A3322" t="s">
        <v>9417</v>
      </c>
      <c r="B3322" t="s">
        <v>11357</v>
      </c>
      <c r="C3322" t="s">
        <v>392</v>
      </c>
      <c r="D3322" t="s">
        <v>459</v>
      </c>
      <c r="E3322" t="s">
        <v>11358</v>
      </c>
      <c r="F3322" t="s">
        <v>7930</v>
      </c>
      <c r="G3322" s="1" t="s">
        <v>1895</v>
      </c>
      <c r="H3322" t="s">
        <v>1896</v>
      </c>
      <c r="I3322" s="10" t="str">
        <f>IFERROR(LEFT(Table1[[#This Row],[ratingOld]],SEARCH("|", Table1[[#This Row],[ratingOld]])-2), AVERAGE(Table1[Ratings]))</f>
        <v>4.2</v>
      </c>
      <c r="J3322" s="1" t="str">
        <f>IF(Table1[[#This Row],[numBuyers]]&lt;&gt;"None",LEFT(Table1[[#This Row],[numBuyers]],SEARCH(" ",Table1[[#This Row],[numBuyers]])-1), "None")</f>
        <v>3.5k</v>
      </c>
      <c r="K3322" s="1" t="str">
        <f>IFERROR(LEFT(Table1[[#This Row],[Column1]],SEARCH("k", Table1[[#This Row],[Column1]])-1), 0)</f>
        <v>3.5</v>
      </c>
      <c r="L3322" s="16">
        <f>IF(Table1[[#This Row],[Column2]]=0, Table1[[#This Row],[Column1]], Table1[[#This Row],[Column2]]*1000)</f>
        <v>3500</v>
      </c>
      <c r="M3322" s="14" t="str">
        <f>IFERROR(MID(Table1[[#This Row],[price]],SEARCH("¹",Table1[[#This Row],[price]])+1, 10), MID(Table1[[#This Row],[price]],SEARCH("Rs. ",Table1[[#This Row],[price]])+4, 10))</f>
        <v>799</v>
      </c>
      <c r="N3322" s="6" t="str">
        <f>IF(ISNUMBER(SEARCH("Men", Table1[[#This Row],[name]])), "Men", "Women")</f>
        <v>Men</v>
      </c>
      <c r="O3322" s="6"/>
      <c r="P3322" s="6"/>
    </row>
    <row r="3323" spans="1:16" ht="19.8" customHeight="1" x14ac:dyDescent="0.3">
      <c r="A3323" t="s">
        <v>7820</v>
      </c>
      <c r="B3323" t="s">
        <v>11359</v>
      </c>
      <c r="C3323" t="s">
        <v>11360</v>
      </c>
      <c r="D3323" t="s">
        <v>360</v>
      </c>
      <c r="E3323" s="1" t="s">
        <v>11361</v>
      </c>
      <c r="F3323" t="s">
        <v>7930</v>
      </c>
      <c r="G3323" s="1" t="s">
        <v>11362</v>
      </c>
      <c r="H3323" t="s">
        <v>1585</v>
      </c>
      <c r="I3323" s="10" t="str">
        <f>IFERROR(LEFT(Table1[[#This Row],[ratingOld]],SEARCH("|", Table1[[#This Row],[ratingOld]])-2), AVERAGE(Table1[Ratings]))</f>
        <v>4.3</v>
      </c>
      <c r="J3323" s="1" t="str">
        <f>IF(Table1[[#This Row],[numBuyers]]&lt;&gt;"None",LEFT(Table1[[#This Row],[numBuyers]],SEARCH(" ",Table1[[#This Row],[numBuyers]])-1), "None")</f>
        <v>450</v>
      </c>
      <c r="K3323" s="1">
        <f>IFERROR(LEFT(Table1[[#This Row],[Column1]],SEARCH("k", Table1[[#This Row],[Column1]])-1), 0)</f>
        <v>0</v>
      </c>
      <c r="L3323" s="16" t="str">
        <f>IF(Table1[[#This Row],[Column2]]=0, Table1[[#This Row],[Column1]], Table1[[#This Row],[Column2]]*1000)</f>
        <v>450</v>
      </c>
      <c r="M3323" s="14" t="str">
        <f>IFERROR(MID(Table1[[#This Row],[price]],SEARCH("¹",Table1[[#This Row],[price]])+1, 10), MID(Table1[[#This Row],[price]],SEARCH("Rs. ",Table1[[#This Row],[price]])+4, 10))</f>
        <v>1147</v>
      </c>
      <c r="N3323" s="6" t="str">
        <f>IF(ISNUMBER(SEARCH("Men", Table1[[#This Row],[name]])), "Men", "Women")</f>
        <v>Men</v>
      </c>
      <c r="O3323" s="6"/>
      <c r="P3323" s="6"/>
    </row>
    <row r="3324" spans="1:16" ht="19.8" customHeight="1" x14ac:dyDescent="0.3">
      <c r="A3324" t="s">
        <v>240</v>
      </c>
      <c r="B3324" t="s">
        <v>11363</v>
      </c>
      <c r="C3324" t="s">
        <v>429</v>
      </c>
      <c r="D3324" t="s">
        <v>230</v>
      </c>
      <c r="E3324" s="1" t="s">
        <v>11364</v>
      </c>
      <c r="F3324" s="1" t="s">
        <v>10958</v>
      </c>
      <c r="G3324" s="1" t="s">
        <v>1437</v>
      </c>
      <c r="H3324" t="s">
        <v>154</v>
      </c>
      <c r="I3324" s="10" t="str">
        <f>IFERROR(LEFT(Table1[[#This Row],[ratingOld]],SEARCH("|", Table1[[#This Row],[ratingOld]])-2), AVERAGE(Table1[Ratings]))</f>
        <v>4.3</v>
      </c>
      <c r="J3324" s="1" t="str">
        <f>IF(Table1[[#This Row],[numBuyers]]&lt;&gt;"None",LEFT(Table1[[#This Row],[numBuyers]],SEARCH(" ",Table1[[#This Row],[numBuyers]])-1), "None")</f>
        <v>1.6k</v>
      </c>
      <c r="K3324" s="1" t="str">
        <f>IFERROR(LEFT(Table1[[#This Row],[Column1]],SEARCH("k", Table1[[#This Row],[Column1]])-1), 0)</f>
        <v>1.6</v>
      </c>
      <c r="L3324" s="16">
        <f>IF(Table1[[#This Row],[Column2]]=0, Table1[[#This Row],[Column1]], Table1[[#This Row],[Column2]]*1000)</f>
        <v>1600</v>
      </c>
      <c r="M3324" s="14" t="str">
        <f>IFERROR(MID(Table1[[#This Row],[price]],SEARCH("¹",Table1[[#This Row],[price]])+1, 10), MID(Table1[[#This Row],[price]],SEARCH("Rs. ",Table1[[#This Row],[price]])+4, 10))</f>
        <v>649</v>
      </c>
      <c r="N3324" s="6" t="str">
        <f>IF(ISNUMBER(SEARCH("Men", Table1[[#This Row],[name]])), "Men", "Women")</f>
        <v>Men</v>
      </c>
      <c r="O3324" s="6"/>
      <c r="P3324" s="6"/>
    </row>
    <row r="3325" spans="1:16" ht="19.8" customHeight="1" x14ac:dyDescent="0.3">
      <c r="A3325" t="s">
        <v>8534</v>
      </c>
      <c r="B3325" t="s">
        <v>11365</v>
      </c>
      <c r="C3325" t="s">
        <v>932</v>
      </c>
      <c r="D3325" t="s">
        <v>300</v>
      </c>
      <c r="E3325" s="1" t="s">
        <v>11366</v>
      </c>
      <c r="F3325" t="s">
        <v>3237</v>
      </c>
      <c r="G3325" s="1" t="s">
        <v>2597</v>
      </c>
      <c r="H3325" t="s">
        <v>440</v>
      </c>
      <c r="I3325" s="10" t="str">
        <f>IFERROR(LEFT(Table1[[#This Row],[ratingOld]],SEARCH("|", Table1[[#This Row],[ratingOld]])-2), AVERAGE(Table1[Ratings]))</f>
        <v>4.4</v>
      </c>
      <c r="J3325" s="1" t="str">
        <f>IF(Table1[[#This Row],[numBuyers]]&lt;&gt;"None",LEFT(Table1[[#This Row],[numBuyers]],SEARCH(" ",Table1[[#This Row],[numBuyers]])-1), "None")</f>
        <v>1.4k</v>
      </c>
      <c r="K3325" s="1" t="str">
        <f>IFERROR(LEFT(Table1[[#This Row],[Column1]],SEARCH("k", Table1[[#This Row],[Column1]])-1), 0)</f>
        <v>1.4</v>
      </c>
      <c r="L3325" s="16">
        <f>IF(Table1[[#This Row],[Column2]]=0, Table1[[#This Row],[Column1]], Table1[[#This Row],[Column2]]*1000)</f>
        <v>1400</v>
      </c>
      <c r="M3325" s="14" t="str">
        <f>IFERROR(MID(Table1[[#This Row],[price]],SEARCH("¹",Table1[[#This Row],[price]])+1, 10), MID(Table1[[#This Row],[price]],SEARCH("Rs. ",Table1[[#This Row],[price]])+4, 10))</f>
        <v>759</v>
      </c>
      <c r="N3325" s="6" t="str">
        <f>IF(ISNUMBER(SEARCH("Men", Table1[[#This Row],[name]])), "Men", "Women")</f>
        <v>Men</v>
      </c>
      <c r="O3325" s="6"/>
      <c r="P3325" s="6"/>
    </row>
    <row r="3326" spans="1:16" ht="19.8" customHeight="1" x14ac:dyDescent="0.3">
      <c r="A3326" t="s">
        <v>133</v>
      </c>
      <c r="B3326" t="s">
        <v>11367</v>
      </c>
      <c r="C3326" t="s">
        <v>1165</v>
      </c>
      <c r="D3326" t="s">
        <v>673</v>
      </c>
      <c r="E3326" s="1" t="s">
        <v>11368</v>
      </c>
      <c r="F3326" s="1" t="s">
        <v>9604</v>
      </c>
      <c r="G3326" s="1" t="s">
        <v>11369</v>
      </c>
      <c r="H3326" t="s">
        <v>1473</v>
      </c>
      <c r="I3326" s="10" t="str">
        <f>IFERROR(LEFT(Table1[[#This Row],[ratingOld]],SEARCH("|", Table1[[#This Row],[ratingOld]])-2), AVERAGE(Table1[Ratings]))</f>
        <v>4.1</v>
      </c>
      <c r="J3326" s="1" t="str">
        <f>IF(Table1[[#This Row],[numBuyers]]&lt;&gt;"None",LEFT(Table1[[#This Row],[numBuyers]],SEARCH(" ",Table1[[#This Row],[numBuyers]])-1), "None")</f>
        <v>49</v>
      </c>
      <c r="K3326" s="1">
        <f>IFERROR(LEFT(Table1[[#This Row],[Column1]],SEARCH("k", Table1[[#This Row],[Column1]])-1), 0)</f>
        <v>0</v>
      </c>
      <c r="L3326" s="16" t="str">
        <f>IF(Table1[[#This Row],[Column2]]=0, Table1[[#This Row],[Column1]], Table1[[#This Row],[Column2]]*1000)</f>
        <v>49</v>
      </c>
      <c r="M3326" s="14" t="str">
        <f>IFERROR(MID(Table1[[#This Row],[price]],SEARCH("¹",Table1[[#This Row],[price]])+1, 10), MID(Table1[[#This Row],[price]],SEARCH("Rs. ",Table1[[#This Row],[price]])+4, 10))</f>
        <v>503</v>
      </c>
      <c r="N3326" s="6" t="str">
        <f>IF(ISNUMBER(SEARCH("Men", Table1[[#This Row],[name]])), "Men", "Women")</f>
        <v>Women</v>
      </c>
      <c r="O3326" s="6"/>
      <c r="P3326" s="6"/>
    </row>
    <row r="3327" spans="1:16" ht="19.8" hidden="1" customHeight="1" x14ac:dyDescent="0.3">
      <c r="A3327" t="s">
        <v>10543</v>
      </c>
      <c r="B3327" t="s">
        <v>11370</v>
      </c>
      <c r="C3327" t="s">
        <v>4689</v>
      </c>
      <c r="D3327" t="s">
        <v>99</v>
      </c>
      <c r="E3327" s="1" t="s">
        <v>11371</v>
      </c>
      <c r="F3327" s="1" t="s">
        <v>11372</v>
      </c>
      <c r="G3327" t="s">
        <v>21</v>
      </c>
      <c r="H3327" t="s">
        <v>21</v>
      </c>
      <c r="I3327" s="1" t="str">
        <f ca="1">IFERROR(LEFT(Table1[[#This Row],[ratingOld]],SEARCH("|", Table1[[#This Row],[ratingOld]])-2), AVERAGE(Table1[Ratings]))</f>
        <v>4.4</v>
      </c>
      <c r="J3327" s="1" t="str">
        <f>IF(Table1[[#This Row],[numBuyers]]&lt;&gt;"None",LEFT(Table1[[#This Row],[numBuyers]],SEARCH(" ",Table1[[#This Row],[numBuyers]])-1), "None")</f>
        <v>None</v>
      </c>
      <c r="K3327" s="1">
        <f>IFERROR(LEFT(Table1[[#This Row],[Column1]],SEARCH("k", Table1[[#This Row],[Column1]])-1), 0)</f>
        <v>0</v>
      </c>
      <c r="L3327" s="6" t="str">
        <f>IF(Table1[[#This Row],[Column2]]=0, Table1[[#This Row],[Column1]], Table1[[#This Row],[Column2]]*1000)</f>
        <v>None</v>
      </c>
      <c r="M3327" s="6" t="str">
        <f>IFERROR(MID(Table1[[#This Row],[price]],SEARCH("¹",Table1[[#This Row],[price]])+1, 10), MID(Table1[[#This Row],[price]],SEARCH("Rs. ",Table1[[#This Row],[price]])+4, 10))</f>
        <v>2379</v>
      </c>
      <c r="N3327" s="6" t="str">
        <f>IF(ISNUMBER(SEARCH("Men", Table1[[#This Row],[name]])), "Men", "Women")</f>
        <v>Men</v>
      </c>
      <c r="O3327" s="6" t="str">
        <f>TRIM(RIGHT(SUBSTITUTE(Table1[[#This Row],[name]], " ", REPT(" ", 100)), 100))</f>
        <v>Jeans</v>
      </c>
      <c r="P332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Blue</v>
      </c>
    </row>
    <row r="3328" spans="1:16" ht="19.8" customHeight="1" x14ac:dyDescent="0.3">
      <c r="A3328" t="s">
        <v>148</v>
      </c>
      <c r="B3328" t="s">
        <v>11373</v>
      </c>
      <c r="C3328" t="s">
        <v>3923</v>
      </c>
      <c r="D3328" t="s">
        <v>21</v>
      </c>
      <c r="E3328" t="s">
        <v>11374</v>
      </c>
      <c r="F3328" s="1" t="s">
        <v>11375</v>
      </c>
      <c r="G3328" s="1" t="s">
        <v>11376</v>
      </c>
      <c r="H3328" t="s">
        <v>1774</v>
      </c>
      <c r="I3328" s="10" t="str">
        <f>IFERROR(LEFT(Table1[[#This Row],[ratingOld]],SEARCH("|", Table1[[#This Row],[ratingOld]])-2), AVERAGE(Table1[Ratings]))</f>
        <v>4.4</v>
      </c>
      <c r="J3328" s="1" t="str">
        <f>IF(Table1[[#This Row],[numBuyers]]&lt;&gt;"None",LEFT(Table1[[#This Row],[numBuyers]],SEARCH(" ",Table1[[#This Row],[numBuyers]])-1), "None")</f>
        <v>281</v>
      </c>
      <c r="K3328" s="1">
        <f>IFERROR(LEFT(Table1[[#This Row],[Column1]],SEARCH("k", Table1[[#This Row],[Column1]])-1), 0)</f>
        <v>0</v>
      </c>
      <c r="L3328" s="16" t="str">
        <f>IF(Table1[[#This Row],[Column2]]=0, Table1[[#This Row],[Column1]], Table1[[#This Row],[Column2]]*1000)</f>
        <v>281</v>
      </c>
      <c r="M3328" s="14" t="str">
        <f>IFERROR(MID(Table1[[#This Row],[price]],SEARCH("¹",Table1[[#This Row],[price]])+1, 10), MID(Table1[[#This Row],[price]],SEARCH("Rs. ",Table1[[#This Row],[price]])+4, 10))</f>
        <v>399</v>
      </c>
      <c r="N3328" s="6" t="str">
        <f>IF(ISNUMBER(SEARCH("Men", Table1[[#This Row],[name]])), "Men", "Women")</f>
        <v>Women</v>
      </c>
      <c r="O3328" s="6"/>
      <c r="P3328" s="6"/>
    </row>
    <row r="3329" spans="1:16" ht="19.8" customHeight="1" x14ac:dyDescent="0.3">
      <c r="A3329" t="s">
        <v>3201</v>
      </c>
      <c r="B3329" t="s">
        <v>11377</v>
      </c>
      <c r="C3329" t="s">
        <v>11378</v>
      </c>
      <c r="D3329" t="s">
        <v>360</v>
      </c>
      <c r="E3329" s="1" t="s">
        <v>11379</v>
      </c>
      <c r="F3329" s="1" t="s">
        <v>11380</v>
      </c>
      <c r="G3329" s="1" t="s">
        <v>11381</v>
      </c>
      <c r="H3329" t="s">
        <v>11382</v>
      </c>
      <c r="I3329" s="10" t="str">
        <f>IFERROR(LEFT(Table1[[#This Row],[ratingOld]],SEARCH("|", Table1[[#This Row],[ratingOld]])-2), AVERAGE(Table1[Ratings]))</f>
        <v>3.7</v>
      </c>
      <c r="J3329" s="1" t="str">
        <f>IF(Table1[[#This Row],[numBuyers]]&lt;&gt;"None",LEFT(Table1[[#This Row],[numBuyers]],SEARCH(" ",Table1[[#This Row],[numBuyers]])-1), "None")</f>
        <v>377</v>
      </c>
      <c r="K3329" s="1">
        <f>IFERROR(LEFT(Table1[[#This Row],[Column1]],SEARCH("k", Table1[[#This Row],[Column1]])-1), 0)</f>
        <v>0</v>
      </c>
      <c r="L3329" s="16" t="str">
        <f>IF(Table1[[#This Row],[Column2]]=0, Table1[[#This Row],[Column1]], Table1[[#This Row],[Column2]]*1000)</f>
        <v>377</v>
      </c>
      <c r="M3329" s="14" t="str">
        <f>IFERROR(MID(Table1[[#This Row],[price]],SEARCH("¹",Table1[[#This Row],[price]])+1, 10), MID(Table1[[#This Row],[price]],SEARCH("Rs. ",Table1[[#This Row],[price]])+4, 10))</f>
        <v>532</v>
      </c>
      <c r="N3329" s="6" t="str">
        <f>IF(ISNUMBER(SEARCH("Men", Table1[[#This Row],[name]])), "Men", "Women")</f>
        <v>Men</v>
      </c>
      <c r="O3329" s="6"/>
      <c r="P3329" s="6"/>
    </row>
    <row r="3330" spans="1:16" ht="19.8" customHeight="1" x14ac:dyDescent="0.3">
      <c r="A3330" t="s">
        <v>8065</v>
      </c>
      <c r="B3330" t="s">
        <v>11383</v>
      </c>
      <c r="C3330" t="s">
        <v>1719</v>
      </c>
      <c r="D3330" t="s">
        <v>399</v>
      </c>
      <c r="E3330" s="1" t="s">
        <v>11384</v>
      </c>
      <c r="F3330" s="1" t="s">
        <v>8539</v>
      </c>
      <c r="G3330" s="1" t="s">
        <v>11385</v>
      </c>
      <c r="H3330" t="s">
        <v>2655</v>
      </c>
      <c r="I3330" s="10" t="str">
        <f>IFERROR(LEFT(Table1[[#This Row],[ratingOld]],SEARCH("|", Table1[[#This Row],[ratingOld]])-2), AVERAGE(Table1[Ratings]))</f>
        <v>3.5</v>
      </c>
      <c r="J3330" s="1" t="str">
        <f>IF(Table1[[#This Row],[numBuyers]]&lt;&gt;"None",LEFT(Table1[[#This Row],[numBuyers]],SEARCH(" ",Table1[[#This Row],[numBuyers]])-1), "None")</f>
        <v>97</v>
      </c>
      <c r="K3330" s="1">
        <f>IFERROR(LEFT(Table1[[#This Row],[Column1]],SEARCH("k", Table1[[#This Row],[Column1]])-1), 0)</f>
        <v>0</v>
      </c>
      <c r="L3330" s="16" t="str">
        <f>IF(Table1[[#This Row],[Column2]]=0, Table1[[#This Row],[Column1]], Table1[[#This Row],[Column2]]*1000)</f>
        <v>97</v>
      </c>
      <c r="M3330" s="14" t="str">
        <f>IFERROR(MID(Table1[[#This Row],[price]],SEARCH("¹",Table1[[#This Row],[price]])+1, 10), MID(Table1[[#This Row],[price]],SEARCH("Rs. ",Table1[[#This Row],[price]])+4, 10))</f>
        <v>377</v>
      </c>
      <c r="N3330" s="6" t="str">
        <f>IF(ISNUMBER(SEARCH("Men", Table1[[#This Row],[name]])), "Men", "Women")</f>
        <v>Men</v>
      </c>
      <c r="O3330" s="6"/>
      <c r="P3330" s="6"/>
    </row>
    <row r="3331" spans="1:16" ht="19.8" customHeight="1" x14ac:dyDescent="0.3">
      <c r="A3331" t="s">
        <v>240</v>
      </c>
      <c r="B3331" t="s">
        <v>11386</v>
      </c>
      <c r="C3331" t="s">
        <v>2570</v>
      </c>
      <c r="D3331" t="s">
        <v>4440</v>
      </c>
      <c r="E3331" t="s">
        <v>11387</v>
      </c>
      <c r="F3331" s="1" t="s">
        <v>11388</v>
      </c>
      <c r="G3331" s="1" t="s">
        <v>9428</v>
      </c>
      <c r="H3331" t="s">
        <v>326</v>
      </c>
      <c r="I3331" s="10" t="str">
        <f>IFERROR(LEFT(Table1[[#This Row],[ratingOld]],SEARCH("|", Table1[[#This Row],[ratingOld]])-2), AVERAGE(Table1[Ratings]))</f>
        <v>4.2</v>
      </c>
      <c r="J3331" s="1" t="str">
        <f>IF(Table1[[#This Row],[numBuyers]]&lt;&gt;"None",LEFT(Table1[[#This Row],[numBuyers]],SEARCH(" ",Table1[[#This Row],[numBuyers]])-1), "None")</f>
        <v>6.9k</v>
      </c>
      <c r="K3331" s="1" t="str">
        <f>IFERROR(LEFT(Table1[[#This Row],[Column1]],SEARCH("k", Table1[[#This Row],[Column1]])-1), 0)</f>
        <v>6.9</v>
      </c>
      <c r="L3331" s="16">
        <f>IF(Table1[[#This Row],[Column2]]=0, Table1[[#This Row],[Column1]], Table1[[#This Row],[Column2]]*1000)</f>
        <v>6900</v>
      </c>
      <c r="M3331" s="14" t="str">
        <f>IFERROR(MID(Table1[[#This Row],[price]],SEARCH("¹",Table1[[#This Row],[price]])+1, 10), MID(Table1[[#This Row],[price]],SEARCH("Rs. ",Table1[[#This Row],[price]])+4, 10))</f>
        <v>154</v>
      </c>
      <c r="N3331" s="6" t="str">
        <f>IF(ISNUMBER(SEARCH("Men", Table1[[#This Row],[name]])), "Men", "Women")</f>
        <v>Women</v>
      </c>
      <c r="O3331" s="6"/>
      <c r="P3331" s="6"/>
    </row>
    <row r="3332" spans="1:16" ht="19.8" customHeight="1" x14ac:dyDescent="0.3">
      <c r="A3332" t="s">
        <v>1995</v>
      </c>
      <c r="B3332" t="s">
        <v>11389</v>
      </c>
      <c r="C3332" t="s">
        <v>8150</v>
      </c>
      <c r="D3332" t="s">
        <v>749</v>
      </c>
      <c r="E3332" s="1" t="s">
        <v>11390</v>
      </c>
      <c r="F3332" t="s">
        <v>2034</v>
      </c>
      <c r="G3332" s="1" t="s">
        <v>11391</v>
      </c>
      <c r="H3332" t="s">
        <v>1074</v>
      </c>
      <c r="I3332" s="10" t="str">
        <f>IFERROR(LEFT(Table1[[#This Row],[ratingOld]],SEARCH("|", Table1[[#This Row],[ratingOld]])-2), AVERAGE(Table1[Ratings]))</f>
        <v>4.4</v>
      </c>
      <c r="J3332" s="1" t="str">
        <f>IF(Table1[[#This Row],[numBuyers]]&lt;&gt;"None",LEFT(Table1[[#This Row],[numBuyers]],SEARCH(" ",Table1[[#This Row],[numBuyers]])-1), "None")</f>
        <v>2.6k</v>
      </c>
      <c r="K3332" s="1" t="str">
        <f>IFERROR(LEFT(Table1[[#This Row],[Column1]],SEARCH("k", Table1[[#This Row],[Column1]])-1), 0)</f>
        <v>2.6</v>
      </c>
      <c r="L3332" s="16">
        <f>IF(Table1[[#This Row],[Column2]]=0, Table1[[#This Row],[Column1]], Table1[[#This Row],[Column2]]*1000)</f>
        <v>2600</v>
      </c>
      <c r="M3332" s="14" t="str">
        <f>IFERROR(MID(Table1[[#This Row],[price]],SEARCH("¹",Table1[[#This Row],[price]])+1, 10), MID(Table1[[#This Row],[price]],SEARCH("Rs. ",Table1[[#This Row],[price]])+4, 10))</f>
        <v>165</v>
      </c>
      <c r="N3332" s="6" t="str">
        <f>IF(ISNUMBER(SEARCH("Men", Table1[[#This Row],[name]])), "Men", "Women")</f>
        <v>Women</v>
      </c>
      <c r="O3332" s="6"/>
      <c r="P3332" s="6"/>
    </row>
    <row r="3333" spans="1:16" ht="19.8" hidden="1" customHeight="1" x14ac:dyDescent="0.3">
      <c r="A3333" t="s">
        <v>11392</v>
      </c>
      <c r="B3333" t="s">
        <v>11393</v>
      </c>
      <c r="C3333" t="s">
        <v>1444</v>
      </c>
      <c r="D3333" t="s">
        <v>21</v>
      </c>
      <c r="E3333" s="1" t="s">
        <v>11394</v>
      </c>
      <c r="F3333" t="s">
        <v>3237</v>
      </c>
      <c r="G3333" t="s">
        <v>21</v>
      </c>
      <c r="H3333" t="s">
        <v>21</v>
      </c>
      <c r="I3333" s="1" t="str">
        <f ca="1">IFERROR(LEFT(Table1[[#This Row],[ratingOld]],SEARCH("|", Table1[[#This Row],[ratingOld]])-2), AVERAGE(Table1[Ratings]))</f>
        <v>4.4</v>
      </c>
      <c r="J3333" s="1" t="str">
        <f>IF(Table1[[#This Row],[numBuyers]]&lt;&gt;"None",LEFT(Table1[[#This Row],[numBuyers]],SEARCH(" ",Table1[[#This Row],[numBuyers]])-1), "None")</f>
        <v>None</v>
      </c>
      <c r="K3333" s="1">
        <f>IFERROR(LEFT(Table1[[#This Row],[Column1]],SEARCH("k", Table1[[#This Row],[Column1]])-1), 0)</f>
        <v>0</v>
      </c>
      <c r="L3333" s="6" t="str">
        <f>IF(Table1[[#This Row],[Column2]]=0, Table1[[#This Row],[Column1]], Table1[[#This Row],[Column2]]*1000)</f>
        <v>None</v>
      </c>
      <c r="M3333" s="6" t="str">
        <f>IFERROR(MID(Table1[[#This Row],[price]],SEARCH("¹",Table1[[#This Row],[price]])+1, 10), MID(Table1[[#This Row],[price]],SEARCH("Rs. ",Table1[[#This Row],[price]])+4, 10))</f>
        <v>2999</v>
      </c>
      <c r="N3333" s="6" t="str">
        <f>IF(ISNUMBER(SEARCH("Men", Table1[[#This Row],[name]])), "Men", "Women")</f>
        <v>Women</v>
      </c>
      <c r="O3333" s="6" t="str">
        <f>TRIM(RIGHT(SUBSTITUTE(Table1[[#This Row],[name]], " ", REPT(" ", 100)), 100))</f>
        <v>Dupatta</v>
      </c>
      <c r="P333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334" spans="1:16" ht="19.8" customHeight="1" x14ac:dyDescent="0.3">
      <c r="A3334" t="s">
        <v>677</v>
      </c>
      <c r="B3334" t="s">
        <v>3752</v>
      </c>
      <c r="C3334" t="s">
        <v>3753</v>
      </c>
      <c r="D3334" t="s">
        <v>99</v>
      </c>
      <c r="E3334" s="1" t="s">
        <v>3754</v>
      </c>
      <c r="F3334" t="s">
        <v>21</v>
      </c>
      <c r="G3334" s="1" t="s">
        <v>3755</v>
      </c>
      <c r="H3334" t="s">
        <v>3756</v>
      </c>
      <c r="I3334" s="10" t="str">
        <f>IFERROR(LEFT(Table1[[#This Row],[ratingOld]],SEARCH("|", Table1[[#This Row],[ratingOld]])-2), AVERAGE(Table1[Ratings]))</f>
        <v>4.2</v>
      </c>
      <c r="J3334" s="1" t="str">
        <f>IF(Table1[[#This Row],[numBuyers]]&lt;&gt;"None",LEFT(Table1[[#This Row],[numBuyers]],SEARCH(" ",Table1[[#This Row],[numBuyers]])-1), "None")</f>
        <v>976</v>
      </c>
      <c r="K3334" s="1">
        <f>IFERROR(LEFT(Table1[[#This Row],[Column1]],SEARCH("k", Table1[[#This Row],[Column1]])-1), 0)</f>
        <v>0</v>
      </c>
      <c r="L3334" s="16" t="str">
        <f>IF(Table1[[#This Row],[Column2]]=0, Table1[[#This Row],[Column1]], Table1[[#This Row],[Column2]]*1000)</f>
        <v>976</v>
      </c>
      <c r="M3334" s="14" t="str">
        <f>IFERROR(MID(Table1[[#This Row],[price]],SEARCH("¹",Table1[[#This Row],[price]])+1, 10), MID(Table1[[#This Row],[price]],SEARCH("Rs. ",Table1[[#This Row],[price]])+4, 10))</f>
        <v>4245</v>
      </c>
      <c r="N3334" s="6" t="str">
        <f>IF(ISNUMBER(SEARCH("Men", Table1[[#This Row],[name]])), "Men", "Women")</f>
        <v>Women</v>
      </c>
      <c r="O3334" s="6"/>
      <c r="P3334" s="6"/>
    </row>
    <row r="3335" spans="1:16" ht="19.8" hidden="1" customHeight="1" x14ac:dyDescent="0.3">
      <c r="A3335" t="s">
        <v>5367</v>
      </c>
      <c r="B3335" t="s">
        <v>11395</v>
      </c>
      <c r="C3335" t="s">
        <v>11396</v>
      </c>
      <c r="D3335" t="s">
        <v>21</v>
      </c>
      <c r="E3335" s="1" t="s">
        <v>11397</v>
      </c>
      <c r="F3335" s="1" t="s">
        <v>8212</v>
      </c>
      <c r="G3335" t="s">
        <v>21</v>
      </c>
      <c r="H3335" t="s">
        <v>21</v>
      </c>
      <c r="I3335" s="1" t="str">
        <f ca="1">IFERROR(LEFT(Table1[[#This Row],[ratingOld]],SEARCH("|", Table1[[#This Row],[ratingOld]])-2), AVERAGE(Table1[Ratings]))</f>
        <v>4.4</v>
      </c>
      <c r="J3335" s="1" t="str">
        <f>IF(Table1[[#This Row],[numBuyers]]&lt;&gt;"None",LEFT(Table1[[#This Row],[numBuyers]],SEARCH(" ",Table1[[#This Row],[numBuyers]])-1), "None")</f>
        <v>None</v>
      </c>
      <c r="K3335" s="1">
        <f>IFERROR(LEFT(Table1[[#This Row],[Column1]],SEARCH("k", Table1[[#This Row],[Column1]])-1), 0)</f>
        <v>0</v>
      </c>
      <c r="L3335" s="6" t="str">
        <f>IF(Table1[[#This Row],[Column2]]=0, Table1[[#This Row],[Column1]], Table1[[#This Row],[Column2]]*1000)</f>
        <v>None</v>
      </c>
      <c r="M3335" s="6" t="str">
        <f>IFERROR(MID(Table1[[#This Row],[price]],SEARCH("¹",Table1[[#This Row],[price]])+1, 10), MID(Table1[[#This Row],[price]],SEARCH("Rs. ",Table1[[#This Row],[price]])+4, 10))</f>
        <v>649</v>
      </c>
      <c r="N3335" s="6" t="str">
        <f>IF(ISNUMBER(SEARCH("Men", Table1[[#This Row],[name]])), "Men", "Women")</f>
        <v>Women</v>
      </c>
      <c r="O3335" s="6" t="str">
        <f>TRIM(RIGHT(SUBSTITUTE(Table1[[#This Row],[name]], " ", REPT(" ", 100)), 100))</f>
        <v>Top</v>
      </c>
      <c r="P333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336" spans="1:16" ht="19.8" customHeight="1" x14ac:dyDescent="0.3">
      <c r="A3336" t="s">
        <v>7809</v>
      </c>
      <c r="B3336" t="s">
        <v>11398</v>
      </c>
      <c r="C3336" t="s">
        <v>11399</v>
      </c>
      <c r="D3336" t="s">
        <v>1578</v>
      </c>
      <c r="E3336" s="1" t="s">
        <v>11400</v>
      </c>
      <c r="F3336" t="s">
        <v>3237</v>
      </c>
      <c r="G3336" s="1" t="s">
        <v>11401</v>
      </c>
      <c r="H3336" t="s">
        <v>10770</v>
      </c>
      <c r="I3336" s="10" t="str">
        <f>IFERROR(LEFT(Table1[[#This Row],[ratingOld]],SEARCH("|", Table1[[#This Row],[ratingOld]])-2), AVERAGE(Table1[Ratings]))</f>
        <v>3.7</v>
      </c>
      <c r="J3336" s="1" t="str">
        <f>IF(Table1[[#This Row],[numBuyers]]&lt;&gt;"None",LEFT(Table1[[#This Row],[numBuyers]],SEARCH(" ",Table1[[#This Row],[numBuyers]])-1), "None")</f>
        <v>332</v>
      </c>
      <c r="K3336" s="1">
        <f>IFERROR(LEFT(Table1[[#This Row],[Column1]],SEARCH("k", Table1[[#This Row],[Column1]])-1), 0)</f>
        <v>0</v>
      </c>
      <c r="L3336" s="16" t="str">
        <f>IF(Table1[[#This Row],[Column2]]=0, Table1[[#This Row],[Column1]], Table1[[#This Row],[Column2]]*1000)</f>
        <v>332</v>
      </c>
      <c r="M3336" s="14" t="str">
        <f>IFERROR(MID(Table1[[#This Row],[price]],SEARCH("¹",Table1[[#This Row],[price]])+1, 10), MID(Table1[[#This Row],[price]],SEARCH("Rs. ",Table1[[#This Row],[price]])+4, 10))</f>
        <v>505</v>
      </c>
      <c r="N3336" s="6" t="str">
        <f>IF(ISNUMBER(SEARCH("Men", Table1[[#This Row],[name]])), "Men", "Women")</f>
        <v>Men</v>
      </c>
      <c r="O3336" s="6"/>
      <c r="P3336" s="6"/>
    </row>
    <row r="3337" spans="1:16" ht="19.8" customHeight="1" x14ac:dyDescent="0.3">
      <c r="A3337" t="s">
        <v>1570</v>
      </c>
      <c r="B3337" t="s">
        <v>11232</v>
      </c>
      <c r="C3337" t="s">
        <v>2615</v>
      </c>
      <c r="D3337" t="s">
        <v>7288</v>
      </c>
      <c r="E3337" t="s">
        <v>11033</v>
      </c>
      <c r="F3337" s="1" t="s">
        <v>11233</v>
      </c>
      <c r="G3337" s="1" t="s">
        <v>1331</v>
      </c>
      <c r="H3337" t="s">
        <v>190</v>
      </c>
      <c r="I3337" s="10" t="str">
        <f>IFERROR(LEFT(Table1[[#This Row],[ratingOld]],SEARCH("|", Table1[[#This Row],[ratingOld]])-2), AVERAGE(Table1[Ratings]))</f>
        <v>4.2</v>
      </c>
      <c r="J3337" s="1" t="str">
        <f>IF(Table1[[#This Row],[numBuyers]]&lt;&gt;"None",LEFT(Table1[[#This Row],[numBuyers]],SEARCH(" ",Table1[[#This Row],[numBuyers]])-1), "None")</f>
        <v>1k</v>
      </c>
      <c r="K3337" s="1" t="str">
        <f>IFERROR(LEFT(Table1[[#This Row],[Column1]],SEARCH("k", Table1[[#This Row],[Column1]])-1), 0)</f>
        <v>1</v>
      </c>
      <c r="L3337" s="16">
        <f>IF(Table1[[#This Row],[Column2]]=0, Table1[[#This Row],[Column1]], Table1[[#This Row],[Column2]]*1000)</f>
        <v>1000</v>
      </c>
      <c r="M3337" s="14" t="str">
        <f>IFERROR(MID(Table1[[#This Row],[price]],SEARCH("¹",Table1[[#This Row],[price]])+1, 10), MID(Table1[[#This Row],[price]],SEARCH("Rs. ",Table1[[#This Row],[price]])+4, 10))</f>
        <v>879</v>
      </c>
      <c r="N3337" s="6" t="str">
        <f>IF(ISNUMBER(SEARCH("Men", Table1[[#This Row],[name]])), "Men", "Women")</f>
        <v>Men</v>
      </c>
      <c r="O3337" s="6"/>
      <c r="P3337" s="6"/>
    </row>
    <row r="3338" spans="1:16" ht="19.8" customHeight="1" x14ac:dyDescent="0.3">
      <c r="A3338" t="s">
        <v>7903</v>
      </c>
      <c r="B3338" t="s">
        <v>8893</v>
      </c>
      <c r="C3338" t="s">
        <v>383</v>
      </c>
      <c r="D3338" t="s">
        <v>88</v>
      </c>
      <c r="E3338" s="1" t="s">
        <v>11402</v>
      </c>
      <c r="F3338" t="s">
        <v>3237</v>
      </c>
      <c r="G3338" s="1" t="s">
        <v>11403</v>
      </c>
      <c r="H3338" t="s">
        <v>11404</v>
      </c>
      <c r="I3338" s="10" t="str">
        <f>IFERROR(LEFT(Table1[[#This Row],[ratingOld]],SEARCH("|", Table1[[#This Row],[ratingOld]])-2), AVERAGE(Table1[Ratings]))</f>
        <v>4.3</v>
      </c>
      <c r="J3338" s="1" t="str">
        <f>IF(Table1[[#This Row],[numBuyers]]&lt;&gt;"None",LEFT(Table1[[#This Row],[numBuyers]],SEARCH(" ",Table1[[#This Row],[numBuyers]])-1), "None")</f>
        <v>153</v>
      </c>
      <c r="K3338" s="1">
        <f>IFERROR(LEFT(Table1[[#This Row],[Column1]],SEARCH("k", Table1[[#This Row],[Column1]])-1), 0)</f>
        <v>0</v>
      </c>
      <c r="L3338" s="16" t="str">
        <f>IF(Table1[[#This Row],[Column2]]=0, Table1[[#This Row],[Column1]], Table1[[#This Row],[Column2]]*1000)</f>
        <v>153</v>
      </c>
      <c r="M3338" s="14" t="str">
        <f>IFERROR(MID(Table1[[#This Row],[price]],SEARCH("¹",Table1[[#This Row],[price]])+1, 10), MID(Table1[[#This Row],[price]],SEARCH("Rs. ",Table1[[#This Row],[price]])+4, 10))</f>
        <v>989</v>
      </c>
      <c r="N3338" s="6" t="str">
        <f>IF(ISNUMBER(SEARCH("Men", Table1[[#This Row],[name]])), "Men", "Women")</f>
        <v>Women</v>
      </c>
      <c r="O3338" s="6"/>
      <c r="P3338" s="6"/>
    </row>
    <row r="3339" spans="1:16" ht="19.8" customHeight="1" x14ac:dyDescent="0.3">
      <c r="A3339" t="s">
        <v>3201</v>
      </c>
      <c r="B3339" t="s">
        <v>11405</v>
      </c>
      <c r="C3339" t="s">
        <v>8684</v>
      </c>
      <c r="D3339" t="s">
        <v>1705</v>
      </c>
      <c r="E3339" t="s">
        <v>11406</v>
      </c>
      <c r="F3339" t="s">
        <v>7930</v>
      </c>
      <c r="G3339" s="1" t="s">
        <v>9368</v>
      </c>
      <c r="H3339" t="s">
        <v>9369</v>
      </c>
      <c r="I3339" s="10" t="str">
        <f>IFERROR(LEFT(Table1[[#This Row],[ratingOld]],SEARCH("|", Table1[[#This Row],[ratingOld]])-2), AVERAGE(Table1[Ratings]))</f>
        <v>4.3</v>
      </c>
      <c r="J3339" s="1" t="str">
        <f>IF(Table1[[#This Row],[numBuyers]]&lt;&gt;"None",LEFT(Table1[[#This Row],[numBuyers]],SEARCH(" ",Table1[[#This Row],[numBuyers]])-1), "None")</f>
        <v>8.1k</v>
      </c>
      <c r="K3339" s="1" t="str">
        <f>IFERROR(LEFT(Table1[[#This Row],[Column1]],SEARCH("k", Table1[[#This Row],[Column1]])-1), 0)</f>
        <v>8.1</v>
      </c>
      <c r="L3339" s="16">
        <f>IF(Table1[[#This Row],[Column2]]=0, Table1[[#This Row],[Column1]], Table1[[#This Row],[Column2]]*1000)</f>
        <v>8100</v>
      </c>
      <c r="M3339" s="14" t="str">
        <f>IFERROR(MID(Table1[[#This Row],[price]],SEARCH("¹",Table1[[#This Row],[price]])+1, 10), MID(Table1[[#This Row],[price]],SEARCH("Rs. ",Table1[[#This Row],[price]])+4, 10))</f>
        <v>665</v>
      </c>
      <c r="N3339" s="6" t="str">
        <f>IF(ISNUMBER(SEARCH("Men", Table1[[#This Row],[name]])), "Men", "Women")</f>
        <v>Men</v>
      </c>
      <c r="O3339" s="6"/>
      <c r="P3339" s="6"/>
    </row>
    <row r="3340" spans="1:16" ht="19.8" customHeight="1" x14ac:dyDescent="0.3">
      <c r="A3340" t="s">
        <v>3288</v>
      </c>
      <c r="B3340" t="s">
        <v>11407</v>
      </c>
      <c r="C3340" t="s">
        <v>11408</v>
      </c>
      <c r="D3340" t="s">
        <v>18</v>
      </c>
      <c r="E3340" s="1" t="s">
        <v>11409</v>
      </c>
      <c r="F3340" t="s">
        <v>3292</v>
      </c>
      <c r="G3340" s="1" t="s">
        <v>7969</v>
      </c>
      <c r="H3340" t="s">
        <v>3200</v>
      </c>
      <c r="I3340" s="10" t="str">
        <f>IFERROR(LEFT(Table1[[#This Row],[ratingOld]],SEARCH("|", Table1[[#This Row],[ratingOld]])-2), AVERAGE(Table1[Ratings]))</f>
        <v>4.5</v>
      </c>
      <c r="J3340" s="1" t="str">
        <f>IF(Table1[[#This Row],[numBuyers]]&lt;&gt;"None",LEFT(Table1[[#This Row],[numBuyers]],SEARCH(" ",Table1[[#This Row],[numBuyers]])-1), "None")</f>
        <v>3.4k</v>
      </c>
      <c r="K3340" s="1" t="str">
        <f>IFERROR(LEFT(Table1[[#This Row],[Column1]],SEARCH("k", Table1[[#This Row],[Column1]])-1), 0)</f>
        <v>3.4</v>
      </c>
      <c r="L3340" s="16">
        <f>IF(Table1[[#This Row],[Column2]]=0, Table1[[#This Row],[Column1]], Table1[[#This Row],[Column2]]*1000)</f>
        <v>3400</v>
      </c>
      <c r="M3340" s="14" t="str">
        <f>IFERROR(MID(Table1[[#This Row],[price]],SEARCH("¹",Table1[[#This Row],[price]])+1, 10), MID(Table1[[#This Row],[price]],SEARCH("Rs. ",Table1[[#This Row],[price]])+4, 10))</f>
        <v>294</v>
      </c>
      <c r="N3340" s="6" t="str">
        <f>IF(ISNUMBER(SEARCH("Men", Table1[[#This Row],[name]])), "Men", "Women")</f>
        <v>Women</v>
      </c>
      <c r="O3340" s="6"/>
      <c r="P3340" s="6"/>
    </row>
    <row r="3341" spans="1:16" ht="19.8" customHeight="1" x14ac:dyDescent="0.3">
      <c r="A3341" t="s">
        <v>127</v>
      </c>
      <c r="B3341" t="s">
        <v>11410</v>
      </c>
      <c r="C3341" t="s">
        <v>3615</v>
      </c>
      <c r="D3341" t="s">
        <v>68</v>
      </c>
      <c r="E3341" s="1" t="s">
        <v>11411</v>
      </c>
      <c r="F3341" t="s">
        <v>7930</v>
      </c>
      <c r="G3341" s="1" t="s">
        <v>8755</v>
      </c>
      <c r="H3341" t="s">
        <v>1286</v>
      </c>
      <c r="I3341" s="10" t="str">
        <f>IFERROR(LEFT(Table1[[#This Row],[ratingOld]],SEARCH("|", Table1[[#This Row],[ratingOld]])-2), AVERAGE(Table1[Ratings]))</f>
        <v>4.3</v>
      </c>
      <c r="J3341" s="1" t="str">
        <f>IF(Table1[[#This Row],[numBuyers]]&lt;&gt;"None",LEFT(Table1[[#This Row],[numBuyers]],SEARCH(" ",Table1[[#This Row],[numBuyers]])-1), "None")</f>
        <v>743</v>
      </c>
      <c r="K3341" s="1">
        <f>IFERROR(LEFT(Table1[[#This Row],[Column1]],SEARCH("k", Table1[[#This Row],[Column1]])-1), 0)</f>
        <v>0</v>
      </c>
      <c r="L3341" s="16" t="str">
        <f>IF(Table1[[#This Row],[Column2]]=0, Table1[[#This Row],[Column1]], Table1[[#This Row],[Column2]]*1000)</f>
        <v>743</v>
      </c>
      <c r="M3341" s="14" t="str">
        <f>IFERROR(MID(Table1[[#This Row],[price]],SEARCH("¹",Table1[[#This Row],[price]])+1, 10), MID(Table1[[#This Row],[price]],SEARCH("Rs. ",Table1[[#This Row],[price]])+4, 10))</f>
        <v>1079</v>
      </c>
      <c r="N3341" s="6" t="str">
        <f>IF(ISNUMBER(SEARCH("Men", Table1[[#This Row],[name]])), "Men", "Women")</f>
        <v>Men</v>
      </c>
      <c r="O3341" s="6"/>
      <c r="P3341" s="6"/>
    </row>
    <row r="3342" spans="1:16" ht="19.8" customHeight="1" x14ac:dyDescent="0.3">
      <c r="A3342" t="s">
        <v>240</v>
      </c>
      <c r="B3342" t="s">
        <v>11412</v>
      </c>
      <c r="C3342" t="s">
        <v>11413</v>
      </c>
      <c r="D3342" t="s">
        <v>2175</v>
      </c>
      <c r="E3342" t="s">
        <v>11414</v>
      </c>
      <c r="F3342" t="s">
        <v>7930</v>
      </c>
      <c r="G3342" s="1" t="s">
        <v>3713</v>
      </c>
      <c r="H3342" t="s">
        <v>1241</v>
      </c>
      <c r="I3342" s="10" t="str">
        <f>IFERROR(LEFT(Table1[[#This Row],[ratingOld]],SEARCH("|", Table1[[#This Row],[ratingOld]])-2), AVERAGE(Table1[Ratings]))</f>
        <v>4.4</v>
      </c>
      <c r="J3342" s="1" t="str">
        <f>IF(Table1[[#This Row],[numBuyers]]&lt;&gt;"None",LEFT(Table1[[#This Row],[numBuyers]],SEARCH(" ",Table1[[#This Row],[numBuyers]])-1), "None")</f>
        <v>5.6k</v>
      </c>
      <c r="K3342" s="1" t="str">
        <f>IFERROR(LEFT(Table1[[#This Row],[Column1]],SEARCH("k", Table1[[#This Row],[Column1]])-1), 0)</f>
        <v>5.6</v>
      </c>
      <c r="L3342" s="16">
        <f>IF(Table1[[#This Row],[Column2]]=0, Table1[[#This Row],[Column1]], Table1[[#This Row],[Column2]]*1000)</f>
        <v>5600</v>
      </c>
      <c r="M3342" s="14" t="str">
        <f>IFERROR(MID(Table1[[#This Row],[price]],SEARCH("¹",Table1[[#This Row],[price]])+1, 10), MID(Table1[[#This Row],[price]],SEARCH("Rs. ",Table1[[#This Row],[price]])+4, 10))</f>
        <v>1167</v>
      </c>
      <c r="N3342" s="6" t="str">
        <f>IF(ISNUMBER(SEARCH("Men", Table1[[#This Row],[name]])), "Men", "Women")</f>
        <v>Men</v>
      </c>
      <c r="O3342" s="6"/>
      <c r="P3342" s="6"/>
    </row>
    <row r="3343" spans="1:16" ht="19.8" customHeight="1" x14ac:dyDescent="0.3">
      <c r="A3343" t="s">
        <v>1995</v>
      </c>
      <c r="B3343" t="s">
        <v>11415</v>
      </c>
      <c r="C3343" t="s">
        <v>11416</v>
      </c>
      <c r="D3343" t="s">
        <v>106</v>
      </c>
      <c r="E3343" t="s">
        <v>11417</v>
      </c>
      <c r="F3343" t="s">
        <v>21</v>
      </c>
      <c r="G3343" s="1" t="s">
        <v>11418</v>
      </c>
      <c r="H3343" t="s">
        <v>28</v>
      </c>
      <c r="I3343" s="10" t="str">
        <f>IFERROR(LEFT(Table1[[#This Row],[ratingOld]],SEARCH("|", Table1[[#This Row],[ratingOld]])-2), AVERAGE(Table1[Ratings]))</f>
        <v>4.4</v>
      </c>
      <c r="J3343" s="1" t="str">
        <f>IF(Table1[[#This Row],[numBuyers]]&lt;&gt;"None",LEFT(Table1[[#This Row],[numBuyers]],SEARCH(" ",Table1[[#This Row],[numBuyers]])-1), "None")</f>
        <v>7.7k</v>
      </c>
      <c r="K3343" s="1" t="str">
        <f>IFERROR(LEFT(Table1[[#This Row],[Column1]],SEARCH("k", Table1[[#This Row],[Column1]])-1), 0)</f>
        <v>7.7</v>
      </c>
      <c r="L3343" s="16">
        <f>IF(Table1[[#This Row],[Column2]]=0, Table1[[#This Row],[Column1]], Table1[[#This Row],[Column2]]*1000)</f>
        <v>7700</v>
      </c>
      <c r="M3343" s="14" t="str">
        <f>IFERROR(MID(Table1[[#This Row],[price]],SEARCH("¹",Table1[[#This Row],[price]])+1, 10), MID(Table1[[#This Row],[price]],SEARCH("Rs. ",Table1[[#This Row],[price]])+4, 10))</f>
        <v>412</v>
      </c>
      <c r="N3343" s="6" t="str">
        <f>IF(ISNUMBER(SEARCH("Men", Table1[[#This Row],[name]])), "Men", "Women")</f>
        <v>Women</v>
      </c>
      <c r="O3343" s="6"/>
      <c r="P3343" s="6"/>
    </row>
    <row r="3344" spans="1:16" ht="19.8" customHeight="1" x14ac:dyDescent="0.3">
      <c r="A3344" t="s">
        <v>7922</v>
      </c>
      <c r="B3344" t="s">
        <v>11419</v>
      </c>
      <c r="C3344" t="s">
        <v>967</v>
      </c>
      <c r="D3344" t="s">
        <v>68</v>
      </c>
      <c r="E3344" s="1" t="s">
        <v>11420</v>
      </c>
      <c r="F3344" s="1" t="s">
        <v>11421</v>
      </c>
      <c r="G3344" s="1" t="s">
        <v>11422</v>
      </c>
      <c r="H3344" t="s">
        <v>11423</v>
      </c>
      <c r="I3344" s="10" t="str">
        <f>IFERROR(LEFT(Table1[[#This Row],[ratingOld]],SEARCH("|", Table1[[#This Row],[ratingOld]])-2), AVERAGE(Table1[Ratings]))</f>
        <v>4.4</v>
      </c>
      <c r="J3344" s="1" t="str">
        <f>IF(Table1[[#This Row],[numBuyers]]&lt;&gt;"None",LEFT(Table1[[#This Row],[numBuyers]],SEARCH(" ",Table1[[#This Row],[numBuyers]])-1), "None")</f>
        <v>819</v>
      </c>
      <c r="K3344" s="1">
        <f>IFERROR(LEFT(Table1[[#This Row],[Column1]],SEARCH("k", Table1[[#This Row],[Column1]])-1), 0)</f>
        <v>0</v>
      </c>
      <c r="L3344" s="16" t="str">
        <f>IF(Table1[[#This Row],[Column2]]=0, Table1[[#This Row],[Column1]], Table1[[#This Row],[Column2]]*1000)</f>
        <v>819</v>
      </c>
      <c r="M3344" s="14" t="str">
        <f>IFERROR(MID(Table1[[#This Row],[price]],SEARCH("¹",Table1[[#This Row],[price]])+1, 10), MID(Table1[[#This Row],[price]],SEARCH("Rs. ",Table1[[#This Row],[price]])+4, 10))</f>
        <v>1799</v>
      </c>
      <c r="N3344" s="6" t="str">
        <f>IF(ISNUMBER(SEARCH("Men", Table1[[#This Row],[name]])), "Men", "Women")</f>
        <v>Men</v>
      </c>
      <c r="O3344" s="6"/>
      <c r="P3344" s="6"/>
    </row>
    <row r="3345" spans="1:16" ht="19.8" customHeight="1" x14ac:dyDescent="0.3">
      <c r="A3345" t="s">
        <v>1623</v>
      </c>
      <c r="B3345" t="s">
        <v>11424</v>
      </c>
      <c r="C3345" t="s">
        <v>1217</v>
      </c>
      <c r="D3345" t="s">
        <v>194</v>
      </c>
      <c r="E3345" s="1" t="s">
        <v>11425</v>
      </c>
      <c r="F3345" s="1" t="s">
        <v>1247</v>
      </c>
      <c r="G3345" s="1" t="s">
        <v>11426</v>
      </c>
      <c r="H3345" t="s">
        <v>5793</v>
      </c>
      <c r="I3345" s="10" t="str">
        <f>IFERROR(LEFT(Table1[[#This Row],[ratingOld]],SEARCH("|", Table1[[#This Row],[ratingOld]])-2), AVERAGE(Table1[Ratings]))</f>
        <v>4.5</v>
      </c>
      <c r="J3345" s="1" t="str">
        <f>IF(Table1[[#This Row],[numBuyers]]&lt;&gt;"None",LEFT(Table1[[#This Row],[numBuyers]],SEARCH(" ",Table1[[#This Row],[numBuyers]])-1), "None")</f>
        <v>244</v>
      </c>
      <c r="K3345" s="1">
        <f>IFERROR(LEFT(Table1[[#This Row],[Column1]],SEARCH("k", Table1[[#This Row],[Column1]])-1), 0)</f>
        <v>0</v>
      </c>
      <c r="L3345" s="16" t="str">
        <f>IF(Table1[[#This Row],[Column2]]=0, Table1[[#This Row],[Column1]], Table1[[#This Row],[Column2]]*1000)</f>
        <v>244</v>
      </c>
      <c r="M3345" s="14" t="str">
        <f>IFERROR(MID(Table1[[#This Row],[price]],SEARCH("¹",Table1[[#This Row],[price]])+1, 10), MID(Table1[[#This Row],[price]],SEARCH("Rs. ",Table1[[#This Row],[price]])+4, 10))</f>
        <v>629</v>
      </c>
      <c r="N3345" s="6" t="str">
        <f>IF(ISNUMBER(SEARCH("Men", Table1[[#This Row],[name]])), "Men", "Women")</f>
        <v>Men</v>
      </c>
      <c r="O3345" s="6"/>
      <c r="P3345" s="6"/>
    </row>
    <row r="3346" spans="1:16" ht="19.8" customHeight="1" x14ac:dyDescent="0.3">
      <c r="A3346" t="s">
        <v>6197</v>
      </c>
      <c r="B3346" t="s">
        <v>11427</v>
      </c>
      <c r="C3346" t="s">
        <v>1109</v>
      </c>
      <c r="D3346" t="s">
        <v>21</v>
      </c>
      <c r="E3346" s="1" t="s">
        <v>11428</v>
      </c>
      <c r="F3346" t="s">
        <v>3237</v>
      </c>
      <c r="G3346" s="1" t="s">
        <v>3822</v>
      </c>
      <c r="H3346" t="s">
        <v>3823</v>
      </c>
      <c r="I3346" s="10" t="str">
        <f>IFERROR(LEFT(Table1[[#This Row],[ratingOld]],SEARCH("|", Table1[[#This Row],[ratingOld]])-2), AVERAGE(Table1[Ratings]))</f>
        <v>4.2</v>
      </c>
      <c r="J3346" s="1" t="str">
        <f>IF(Table1[[#This Row],[numBuyers]]&lt;&gt;"None",LEFT(Table1[[#This Row],[numBuyers]],SEARCH(" ",Table1[[#This Row],[numBuyers]])-1), "None")</f>
        <v>488</v>
      </c>
      <c r="K3346" s="1">
        <f>IFERROR(LEFT(Table1[[#This Row],[Column1]],SEARCH("k", Table1[[#This Row],[Column1]])-1), 0)</f>
        <v>0</v>
      </c>
      <c r="L3346" s="16" t="str">
        <f>IF(Table1[[#This Row],[Column2]]=0, Table1[[#This Row],[Column1]], Table1[[#This Row],[Column2]]*1000)</f>
        <v>488</v>
      </c>
      <c r="M3346" s="14" t="str">
        <f>IFERROR(MID(Table1[[#This Row],[price]],SEARCH("¹",Table1[[#This Row],[price]])+1, 10), MID(Table1[[#This Row],[price]],SEARCH("Rs. ",Table1[[#This Row],[price]])+4, 10))</f>
        <v>1499</v>
      </c>
      <c r="N3346" s="6" t="str">
        <f>IF(ISNUMBER(SEARCH("Men", Table1[[#This Row],[name]])), "Men", "Women")</f>
        <v>Women</v>
      </c>
      <c r="O3346" s="6"/>
      <c r="P3346" s="6"/>
    </row>
    <row r="3347" spans="1:16" ht="19.8" customHeight="1" x14ac:dyDescent="0.3">
      <c r="A3347" t="s">
        <v>8065</v>
      </c>
      <c r="B3347" t="s">
        <v>11429</v>
      </c>
      <c r="C3347" t="s">
        <v>5557</v>
      </c>
      <c r="D3347" t="s">
        <v>1065</v>
      </c>
      <c r="E3347" s="1" t="s">
        <v>11430</v>
      </c>
      <c r="F3347" s="1" t="s">
        <v>11372</v>
      </c>
      <c r="G3347" s="1" t="s">
        <v>11431</v>
      </c>
      <c r="H3347" t="s">
        <v>4459</v>
      </c>
      <c r="I3347" s="10" t="str">
        <f>IFERROR(LEFT(Table1[[#This Row],[ratingOld]],SEARCH("|", Table1[[#This Row],[ratingOld]])-2), AVERAGE(Table1[Ratings]))</f>
        <v>3.9</v>
      </c>
      <c r="J3347" s="1" t="str">
        <f>IF(Table1[[#This Row],[numBuyers]]&lt;&gt;"None",LEFT(Table1[[#This Row],[numBuyers]],SEARCH(" ",Table1[[#This Row],[numBuyers]])-1), "None")</f>
        <v>402</v>
      </c>
      <c r="K3347" s="1">
        <f>IFERROR(LEFT(Table1[[#This Row],[Column1]],SEARCH("k", Table1[[#This Row],[Column1]])-1), 0)</f>
        <v>0</v>
      </c>
      <c r="L3347" s="16" t="str">
        <f>IF(Table1[[#This Row],[Column2]]=0, Table1[[#This Row],[Column1]], Table1[[#This Row],[Column2]]*1000)</f>
        <v>402</v>
      </c>
      <c r="M3347" s="14" t="str">
        <f>IFERROR(MID(Table1[[#This Row],[price]],SEARCH("¹",Table1[[#This Row],[price]])+1, 10), MID(Table1[[#This Row],[price]],SEARCH("Rs. ",Table1[[#This Row],[price]])+4, 10))</f>
        <v>628</v>
      </c>
      <c r="N3347" s="6" t="str">
        <f>IF(ISNUMBER(SEARCH("Men", Table1[[#This Row],[name]])), "Men", "Women")</f>
        <v>Men</v>
      </c>
      <c r="O3347" s="6"/>
      <c r="P3347" s="6"/>
    </row>
    <row r="3348" spans="1:16" ht="19.8" customHeight="1" x14ac:dyDescent="0.3">
      <c r="A3348" t="s">
        <v>7922</v>
      </c>
      <c r="B3348" t="s">
        <v>11432</v>
      </c>
      <c r="C3348" t="s">
        <v>5857</v>
      </c>
      <c r="D3348" t="s">
        <v>1705</v>
      </c>
      <c r="E3348" s="1" t="s">
        <v>11433</v>
      </c>
      <c r="F3348" t="s">
        <v>7930</v>
      </c>
      <c r="G3348" s="1" t="s">
        <v>9987</v>
      </c>
      <c r="H3348" t="s">
        <v>2361</v>
      </c>
      <c r="I3348" s="10" t="str">
        <f>IFERROR(LEFT(Table1[[#This Row],[ratingOld]],SEARCH("|", Table1[[#This Row],[ratingOld]])-2), AVERAGE(Table1[Ratings]))</f>
        <v>4.5</v>
      </c>
      <c r="J3348" s="1" t="str">
        <f>IF(Table1[[#This Row],[numBuyers]]&lt;&gt;"None",LEFT(Table1[[#This Row],[numBuyers]],SEARCH(" ",Table1[[#This Row],[numBuyers]])-1), "None")</f>
        <v>7.2k</v>
      </c>
      <c r="K3348" s="1" t="str">
        <f>IFERROR(LEFT(Table1[[#This Row],[Column1]],SEARCH("k", Table1[[#This Row],[Column1]])-1), 0)</f>
        <v>7.2</v>
      </c>
      <c r="L3348" s="16">
        <f>IF(Table1[[#This Row],[Column2]]=0, Table1[[#This Row],[Column1]], Table1[[#This Row],[Column2]]*1000)</f>
        <v>7200</v>
      </c>
      <c r="M3348" s="14" t="str">
        <f>IFERROR(MID(Table1[[#This Row],[price]],SEARCH("¹",Table1[[#This Row],[price]])+1, 10), MID(Table1[[#This Row],[price]],SEARCH("Rs. ",Table1[[#This Row],[price]])+4, 10))</f>
        <v>1109</v>
      </c>
      <c r="N3348" s="6" t="str">
        <f>IF(ISNUMBER(SEARCH("Men", Table1[[#This Row],[name]])), "Men", "Women")</f>
        <v>Men</v>
      </c>
      <c r="O3348" s="6"/>
      <c r="P3348" s="6"/>
    </row>
    <row r="3349" spans="1:16" ht="19.8" customHeight="1" x14ac:dyDescent="0.3">
      <c r="A3349" t="s">
        <v>8710</v>
      </c>
      <c r="B3349" t="s">
        <v>11434</v>
      </c>
      <c r="C3349" t="s">
        <v>2615</v>
      </c>
      <c r="D3349" t="s">
        <v>459</v>
      </c>
      <c r="E3349" s="1" t="s">
        <v>11435</v>
      </c>
      <c r="F3349" t="s">
        <v>7930</v>
      </c>
      <c r="G3349" s="1" t="s">
        <v>8574</v>
      </c>
      <c r="H3349" t="s">
        <v>685</v>
      </c>
      <c r="I3349" s="10" t="str">
        <f>IFERROR(LEFT(Table1[[#This Row],[ratingOld]],SEARCH("|", Table1[[#This Row],[ratingOld]])-2), AVERAGE(Table1[Ratings]))</f>
        <v>4.3</v>
      </c>
      <c r="J3349" s="1" t="str">
        <f>IF(Table1[[#This Row],[numBuyers]]&lt;&gt;"None",LEFT(Table1[[#This Row],[numBuyers]],SEARCH(" ",Table1[[#This Row],[numBuyers]])-1), "None")</f>
        <v>4.5k</v>
      </c>
      <c r="K3349" s="1" t="str">
        <f>IFERROR(LEFT(Table1[[#This Row],[Column1]],SEARCH("k", Table1[[#This Row],[Column1]])-1), 0)</f>
        <v>4.5</v>
      </c>
      <c r="L3349" s="16">
        <f>IF(Table1[[#This Row],[Column2]]=0, Table1[[#This Row],[Column1]], Table1[[#This Row],[Column2]]*1000)</f>
        <v>4500</v>
      </c>
      <c r="M3349" s="14" t="str">
        <f>IFERROR(MID(Table1[[#This Row],[price]],SEARCH("¹",Table1[[#This Row],[price]])+1, 10), MID(Table1[[#This Row],[price]],SEARCH("Rs. ",Table1[[#This Row],[price]])+4, 10))</f>
        <v>879</v>
      </c>
      <c r="N3349" s="6" t="str">
        <f>IF(ISNUMBER(SEARCH("Men", Table1[[#This Row],[name]])), "Men", "Women")</f>
        <v>Men</v>
      </c>
      <c r="O3349" s="6"/>
      <c r="P3349" s="6"/>
    </row>
    <row r="3350" spans="1:16" ht="19.8" customHeight="1" x14ac:dyDescent="0.3">
      <c r="A3350" t="s">
        <v>140</v>
      </c>
      <c r="B3350" t="s">
        <v>11436</v>
      </c>
      <c r="C3350" t="s">
        <v>8782</v>
      </c>
      <c r="D3350" t="s">
        <v>2395</v>
      </c>
      <c r="E3350" s="1" t="s">
        <v>11437</v>
      </c>
      <c r="F3350" s="1" t="s">
        <v>11438</v>
      </c>
      <c r="G3350" s="1" t="s">
        <v>11439</v>
      </c>
      <c r="H3350" t="s">
        <v>387</v>
      </c>
      <c r="I3350" s="10" t="str">
        <f>IFERROR(LEFT(Table1[[#This Row],[ratingOld]],SEARCH("|", Table1[[#This Row],[ratingOld]])-2), AVERAGE(Table1[Ratings]))</f>
        <v>4.4</v>
      </c>
      <c r="J3350" s="1" t="str">
        <f>IF(Table1[[#This Row],[numBuyers]]&lt;&gt;"None",LEFT(Table1[[#This Row],[numBuyers]],SEARCH(" ",Table1[[#This Row],[numBuyers]])-1), "None")</f>
        <v>55</v>
      </c>
      <c r="K3350" s="1">
        <f>IFERROR(LEFT(Table1[[#This Row],[Column1]],SEARCH("k", Table1[[#This Row],[Column1]])-1), 0)</f>
        <v>0</v>
      </c>
      <c r="L3350" s="16" t="str">
        <f>IF(Table1[[#This Row],[Column2]]=0, Table1[[#This Row],[Column1]], Table1[[#This Row],[Column2]]*1000)</f>
        <v>55</v>
      </c>
      <c r="M3350" s="14" t="str">
        <f>IFERROR(MID(Table1[[#This Row],[price]],SEARCH("¹",Table1[[#This Row],[price]])+1, 10), MID(Table1[[#This Row],[price]],SEARCH("Rs. ",Table1[[#This Row],[price]])+4, 10))</f>
        <v>1223</v>
      </c>
      <c r="N3350" s="6" t="str">
        <f>IF(ISNUMBER(SEARCH("Men", Table1[[#This Row],[name]])), "Men", "Women")</f>
        <v>Men</v>
      </c>
      <c r="O3350" s="6"/>
      <c r="P3350" s="6"/>
    </row>
    <row r="3351" spans="1:16" ht="19.8" customHeight="1" x14ac:dyDescent="0.3">
      <c r="A3351" t="s">
        <v>7809</v>
      </c>
      <c r="B3351" t="s">
        <v>11440</v>
      </c>
      <c r="C3351" t="s">
        <v>11441</v>
      </c>
      <c r="D3351" t="s">
        <v>2812</v>
      </c>
      <c r="E3351" s="1" t="s">
        <v>11442</v>
      </c>
      <c r="F3351" t="s">
        <v>3237</v>
      </c>
      <c r="G3351" s="1" t="s">
        <v>4264</v>
      </c>
      <c r="H3351" t="s">
        <v>440</v>
      </c>
      <c r="I3351" s="10" t="str">
        <f>IFERROR(LEFT(Table1[[#This Row],[ratingOld]],SEARCH("|", Table1[[#This Row],[ratingOld]])-2), AVERAGE(Table1[Ratings]))</f>
        <v>4.2</v>
      </c>
      <c r="J3351" s="1" t="str">
        <f>IF(Table1[[#This Row],[numBuyers]]&lt;&gt;"None",LEFT(Table1[[#This Row],[numBuyers]],SEARCH(" ",Table1[[#This Row],[numBuyers]])-1), "None")</f>
        <v>1.4k</v>
      </c>
      <c r="K3351" s="1" t="str">
        <f>IFERROR(LEFT(Table1[[#This Row],[Column1]],SEARCH("k", Table1[[#This Row],[Column1]])-1), 0)</f>
        <v>1.4</v>
      </c>
      <c r="L3351" s="16">
        <f>IF(Table1[[#This Row],[Column2]]=0, Table1[[#This Row],[Column1]], Table1[[#This Row],[Column2]]*1000)</f>
        <v>1400</v>
      </c>
      <c r="M3351" s="14" t="str">
        <f>IFERROR(MID(Table1[[#This Row],[price]],SEARCH("¹",Table1[[#This Row],[price]])+1, 10), MID(Table1[[#This Row],[price]],SEARCH("Rs. ",Table1[[#This Row],[price]])+4, 10))</f>
        <v>1220</v>
      </c>
      <c r="N3351" s="6" t="str">
        <f>IF(ISNUMBER(SEARCH("Men", Table1[[#This Row],[name]])), "Men", "Women")</f>
        <v>Men</v>
      </c>
      <c r="O3351" s="6"/>
      <c r="P3351" s="6"/>
    </row>
    <row r="3352" spans="1:16" ht="19.8" hidden="1" customHeight="1" x14ac:dyDescent="0.3">
      <c r="A3352" t="s">
        <v>7820</v>
      </c>
      <c r="B3352" t="s">
        <v>11443</v>
      </c>
      <c r="C3352" t="s">
        <v>17</v>
      </c>
      <c r="D3352" t="s">
        <v>277</v>
      </c>
      <c r="E3352" s="1" t="s">
        <v>11444</v>
      </c>
      <c r="F3352" t="s">
        <v>11445</v>
      </c>
      <c r="G3352" t="s">
        <v>21</v>
      </c>
      <c r="H3352" t="s">
        <v>21</v>
      </c>
      <c r="I3352" s="1" t="str">
        <f ca="1">IFERROR(LEFT(Table1[[#This Row],[ratingOld]],SEARCH("|", Table1[[#This Row],[ratingOld]])-2), AVERAGE(Table1[Ratings]))</f>
        <v>4.4</v>
      </c>
      <c r="J3352" s="1" t="str">
        <f>IF(Table1[[#This Row],[numBuyers]]&lt;&gt;"None",LEFT(Table1[[#This Row],[numBuyers]],SEARCH(" ",Table1[[#This Row],[numBuyers]])-1), "None")</f>
        <v>None</v>
      </c>
      <c r="K3352" s="1">
        <f>IFERROR(LEFT(Table1[[#This Row],[Column1]],SEARCH("k", Table1[[#This Row],[Column1]])-1), 0)</f>
        <v>0</v>
      </c>
      <c r="L3352" s="6" t="str">
        <f>IF(Table1[[#This Row],[Column2]]=0, Table1[[#This Row],[Column1]], Table1[[#This Row],[Column2]]*1000)</f>
        <v>None</v>
      </c>
      <c r="M3352" s="6" t="str">
        <f>IFERROR(MID(Table1[[#This Row],[price]],SEARCH("¹",Table1[[#This Row],[price]])+1, 10), MID(Table1[[#This Row],[price]],SEARCH("Rs. ",Table1[[#This Row],[price]])+4, 10))</f>
        <v>599</v>
      </c>
      <c r="N3352" s="6" t="str">
        <f>IF(ISNUMBER(SEARCH("Men", Table1[[#This Row],[name]])), "Men", "Women")</f>
        <v>Women</v>
      </c>
      <c r="O3352" s="6" t="str">
        <f>TRIM(RIGHT(SUBSTITUTE(Table1[[#This Row],[name]], " ", REPT(" ", 100)), 100))</f>
        <v>Kurta</v>
      </c>
      <c r="P335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White</v>
      </c>
    </row>
    <row r="3353" spans="1:16" ht="19.8" customHeight="1" x14ac:dyDescent="0.3">
      <c r="A3353" t="s">
        <v>11446</v>
      </c>
      <c r="B3353" t="s">
        <v>11447</v>
      </c>
      <c r="C3353" t="s">
        <v>10880</v>
      </c>
      <c r="D3353" t="s">
        <v>1684</v>
      </c>
      <c r="E3353" s="1" t="s">
        <v>11448</v>
      </c>
      <c r="F3353" t="s">
        <v>3237</v>
      </c>
      <c r="G3353" s="1" t="s">
        <v>11449</v>
      </c>
      <c r="H3353" t="s">
        <v>1708</v>
      </c>
      <c r="I3353" s="10" t="str">
        <f>IFERROR(LEFT(Table1[[#This Row],[ratingOld]],SEARCH("|", Table1[[#This Row],[ratingOld]])-2), AVERAGE(Table1[Ratings]))</f>
        <v>4.4</v>
      </c>
      <c r="J3353" s="1" t="str">
        <f>IF(Table1[[#This Row],[numBuyers]]&lt;&gt;"None",LEFT(Table1[[#This Row],[numBuyers]],SEARCH(" ",Table1[[#This Row],[numBuyers]])-1), "None")</f>
        <v>464</v>
      </c>
      <c r="K3353" s="1">
        <f>IFERROR(LEFT(Table1[[#This Row],[Column1]],SEARCH("k", Table1[[#This Row],[Column1]])-1), 0)</f>
        <v>0</v>
      </c>
      <c r="L3353" s="16" t="str">
        <f>IF(Table1[[#This Row],[Column2]]=0, Table1[[#This Row],[Column1]], Table1[[#This Row],[Column2]]*1000)</f>
        <v>464</v>
      </c>
      <c r="M3353" s="14" t="str">
        <f>IFERROR(MID(Table1[[#This Row],[price]],SEARCH("¹",Table1[[#This Row],[price]])+1, 10), MID(Table1[[#This Row],[price]],SEARCH("Rs. ",Table1[[#This Row],[price]])+4, 10))</f>
        <v>798</v>
      </c>
      <c r="N3353" s="6" t="str">
        <f>IF(ISNUMBER(SEARCH("Men", Table1[[#This Row],[name]])), "Men", "Women")</f>
        <v>Women</v>
      </c>
      <c r="O3353" s="6"/>
      <c r="P3353" s="6"/>
    </row>
    <row r="3354" spans="1:16" ht="19.8" customHeight="1" x14ac:dyDescent="0.3">
      <c r="A3354" t="s">
        <v>7922</v>
      </c>
      <c r="B3354" t="s">
        <v>11450</v>
      </c>
      <c r="C3354" t="s">
        <v>8973</v>
      </c>
      <c r="D3354" t="s">
        <v>4440</v>
      </c>
      <c r="E3354" s="1" t="s">
        <v>11451</v>
      </c>
      <c r="F3354" t="s">
        <v>3237</v>
      </c>
      <c r="G3354" s="1" t="s">
        <v>109</v>
      </c>
      <c r="H3354" t="s">
        <v>110</v>
      </c>
      <c r="I3354" s="10" t="str">
        <f>IFERROR(LEFT(Table1[[#This Row],[ratingOld]],SEARCH("|", Table1[[#This Row],[ratingOld]])-2), AVERAGE(Table1[Ratings]))</f>
        <v>4.3</v>
      </c>
      <c r="J3354" s="1" t="str">
        <f>IF(Table1[[#This Row],[numBuyers]]&lt;&gt;"None",LEFT(Table1[[#This Row],[numBuyers]],SEARCH(" ",Table1[[#This Row],[numBuyers]])-1), "None")</f>
        <v>1.3k</v>
      </c>
      <c r="K3354" s="1" t="str">
        <f>IFERROR(LEFT(Table1[[#This Row],[Column1]],SEARCH("k", Table1[[#This Row],[Column1]])-1), 0)</f>
        <v>1.3</v>
      </c>
      <c r="L3354" s="16">
        <f>IF(Table1[[#This Row],[Column2]]=0, Table1[[#This Row],[Column1]], Table1[[#This Row],[Column2]]*1000)</f>
        <v>1300</v>
      </c>
      <c r="M3354" s="14" t="str">
        <f>IFERROR(MID(Table1[[#This Row],[price]],SEARCH("¹",Table1[[#This Row],[price]])+1, 10), MID(Table1[[#This Row],[price]],SEARCH("Rs. ",Table1[[#This Row],[price]])+4, 10))</f>
        <v>1549</v>
      </c>
      <c r="N3354" s="6" t="str">
        <f>IF(ISNUMBER(SEARCH("Men", Table1[[#This Row],[name]])), "Men", "Women")</f>
        <v>Men</v>
      </c>
      <c r="O3354" s="6"/>
      <c r="P3354" s="6"/>
    </row>
    <row r="3355" spans="1:16" ht="19.8" customHeight="1" x14ac:dyDescent="0.3">
      <c r="A3355" t="s">
        <v>9331</v>
      </c>
      <c r="B3355" t="s">
        <v>11452</v>
      </c>
      <c r="C3355" t="s">
        <v>2074</v>
      </c>
      <c r="D3355" t="s">
        <v>106</v>
      </c>
      <c r="E3355" t="s">
        <v>11453</v>
      </c>
      <c r="F3355" s="1" t="s">
        <v>9334</v>
      </c>
      <c r="G3355" s="1" t="s">
        <v>11454</v>
      </c>
      <c r="H3355" t="s">
        <v>344</v>
      </c>
      <c r="I3355" s="10" t="str">
        <f>IFERROR(LEFT(Table1[[#This Row],[ratingOld]],SEARCH("|", Table1[[#This Row],[ratingOld]])-2), AVERAGE(Table1[Ratings]))</f>
        <v>4.1</v>
      </c>
      <c r="J3355" s="1" t="str">
        <f>IF(Table1[[#This Row],[numBuyers]]&lt;&gt;"None",LEFT(Table1[[#This Row],[numBuyers]],SEARCH(" ",Table1[[#This Row],[numBuyers]])-1), "None")</f>
        <v>8.6k</v>
      </c>
      <c r="K3355" s="1" t="str">
        <f>IFERROR(LEFT(Table1[[#This Row],[Column1]],SEARCH("k", Table1[[#This Row],[Column1]])-1), 0)</f>
        <v>8.6</v>
      </c>
      <c r="L3355" s="16">
        <f>IF(Table1[[#This Row],[Column2]]=0, Table1[[#This Row],[Column1]], Table1[[#This Row],[Column2]]*1000)</f>
        <v>8600</v>
      </c>
      <c r="M3355" s="14" t="str">
        <f>IFERROR(MID(Table1[[#This Row],[price]],SEARCH("¹",Table1[[#This Row],[price]])+1, 10), MID(Table1[[#This Row],[price]],SEARCH("Rs. ",Table1[[#This Row],[price]])+4, 10))</f>
        <v>974</v>
      </c>
      <c r="N3355" s="6" t="str">
        <f>IF(ISNUMBER(SEARCH("Men", Table1[[#This Row],[name]])), "Men", "Women")</f>
        <v>Men</v>
      </c>
      <c r="O3355" s="6"/>
      <c r="P3355" s="6"/>
    </row>
    <row r="3356" spans="1:16" ht="19.8" customHeight="1" x14ac:dyDescent="0.3">
      <c r="A3356" t="s">
        <v>8048</v>
      </c>
      <c r="B3356" t="s">
        <v>11455</v>
      </c>
      <c r="C3356" t="s">
        <v>557</v>
      </c>
      <c r="D3356" t="s">
        <v>1483</v>
      </c>
      <c r="E3356" s="1" t="s">
        <v>11456</v>
      </c>
      <c r="F3356" t="s">
        <v>11197</v>
      </c>
      <c r="G3356" s="1" t="s">
        <v>11457</v>
      </c>
      <c r="H3356" t="s">
        <v>11458</v>
      </c>
      <c r="I3356" s="10" t="str">
        <f>IFERROR(LEFT(Table1[[#This Row],[ratingOld]],SEARCH("|", Table1[[#This Row],[ratingOld]])-2), AVERAGE(Table1[Ratings]))</f>
        <v>4.2</v>
      </c>
      <c r="J3356" s="1" t="str">
        <f>IF(Table1[[#This Row],[numBuyers]]&lt;&gt;"None",LEFT(Table1[[#This Row],[numBuyers]],SEARCH(" ",Table1[[#This Row],[numBuyers]])-1), "None")</f>
        <v>952</v>
      </c>
      <c r="K3356" s="1">
        <f>IFERROR(LEFT(Table1[[#This Row],[Column1]],SEARCH("k", Table1[[#This Row],[Column1]])-1), 0)</f>
        <v>0</v>
      </c>
      <c r="L3356" s="16" t="str">
        <f>IF(Table1[[#This Row],[Column2]]=0, Table1[[#This Row],[Column1]], Table1[[#This Row],[Column2]]*1000)</f>
        <v>952</v>
      </c>
      <c r="M3356" s="14" t="str">
        <f>IFERROR(MID(Table1[[#This Row],[price]],SEARCH("¹",Table1[[#This Row],[price]])+1, 10), MID(Table1[[#This Row],[price]],SEARCH("Rs. ",Table1[[#This Row],[price]])+4, 10))</f>
        <v>1679</v>
      </c>
      <c r="N3356" s="6" t="str">
        <f>IF(ISNUMBER(SEARCH("Men", Table1[[#This Row],[name]])), "Men", "Women")</f>
        <v>Men</v>
      </c>
      <c r="O3356" s="6"/>
      <c r="P3356" s="6"/>
    </row>
    <row r="3357" spans="1:16" ht="19.8" customHeight="1" x14ac:dyDescent="0.3">
      <c r="A3357" t="s">
        <v>168</v>
      </c>
      <c r="B3357" t="s">
        <v>3814</v>
      </c>
      <c r="C3357" t="s">
        <v>3815</v>
      </c>
      <c r="D3357" t="s">
        <v>18</v>
      </c>
      <c r="E3357" s="1" t="s">
        <v>3816</v>
      </c>
      <c r="F3357" s="1" t="s">
        <v>3817</v>
      </c>
      <c r="G3357" s="1" t="s">
        <v>3818</v>
      </c>
      <c r="H3357" t="s">
        <v>825</v>
      </c>
      <c r="I3357" s="10" t="str">
        <f>IFERROR(LEFT(Table1[[#This Row],[ratingOld]],SEARCH("|", Table1[[#This Row],[ratingOld]])-2), AVERAGE(Table1[Ratings]))</f>
        <v>4.6</v>
      </c>
      <c r="J3357" s="1" t="str">
        <f>IF(Table1[[#This Row],[numBuyers]]&lt;&gt;"None",LEFT(Table1[[#This Row],[numBuyers]],SEARCH(" ",Table1[[#This Row],[numBuyers]])-1), "None")</f>
        <v>59</v>
      </c>
      <c r="K3357" s="1">
        <f>IFERROR(LEFT(Table1[[#This Row],[Column1]],SEARCH("k", Table1[[#This Row],[Column1]])-1), 0)</f>
        <v>0</v>
      </c>
      <c r="L3357" s="16" t="str">
        <f>IF(Table1[[#This Row],[Column2]]=0, Table1[[#This Row],[Column1]], Table1[[#This Row],[Column2]]*1000)</f>
        <v>59</v>
      </c>
      <c r="M3357" s="14" t="str">
        <f>IFERROR(MID(Table1[[#This Row],[price]],SEARCH("¹",Table1[[#This Row],[price]])+1, 10), MID(Table1[[#This Row],[price]],SEARCH("Rs. ",Table1[[#This Row],[price]])+4, 10))</f>
        <v>2997</v>
      </c>
      <c r="N3357" s="6" t="str">
        <f>IF(ISNUMBER(SEARCH("Men", Table1[[#This Row],[name]])), "Men", "Women")</f>
        <v>Women</v>
      </c>
      <c r="O3357" s="6"/>
      <c r="P3357" s="6"/>
    </row>
    <row r="3358" spans="1:16" ht="19.8" hidden="1" customHeight="1" x14ac:dyDescent="0.3">
      <c r="A3358" t="s">
        <v>3824</v>
      </c>
      <c r="B3358" t="s">
        <v>3825</v>
      </c>
      <c r="C3358" t="s">
        <v>3826</v>
      </c>
      <c r="D3358" t="s">
        <v>10</v>
      </c>
      <c r="E3358" s="1" t="s">
        <v>3827</v>
      </c>
      <c r="F3358" s="1" t="s">
        <v>3828</v>
      </c>
      <c r="G3358" t="s">
        <v>21</v>
      </c>
      <c r="H3358" t="s">
        <v>21</v>
      </c>
      <c r="I3358" s="1" t="str">
        <f ca="1">IFERROR(LEFT(Table1[[#This Row],[ratingOld]],SEARCH("|", Table1[[#This Row],[ratingOld]])-2), AVERAGE(Table1[Ratings]))</f>
        <v>4.4</v>
      </c>
      <c r="J3358" s="1" t="str">
        <f>IF(Table1[[#This Row],[numBuyers]]&lt;&gt;"None",LEFT(Table1[[#This Row],[numBuyers]],SEARCH(" ",Table1[[#This Row],[numBuyers]])-1), "None")</f>
        <v>None</v>
      </c>
      <c r="K3358" s="1">
        <f>IFERROR(LEFT(Table1[[#This Row],[Column1]],SEARCH("k", Table1[[#This Row],[Column1]])-1), 0)</f>
        <v>0</v>
      </c>
      <c r="L3358" s="6" t="str">
        <f>IF(Table1[[#This Row],[Column2]]=0, Table1[[#This Row],[Column1]], Table1[[#This Row],[Column2]]*1000)</f>
        <v>None</v>
      </c>
      <c r="M3358" s="6" t="str">
        <f>IFERROR(MID(Table1[[#This Row],[price]],SEARCH("¹",Table1[[#This Row],[price]])+1, 10), MID(Table1[[#This Row],[price]],SEARCH("Rs. ",Table1[[#This Row],[price]])+4, 10))</f>
        <v>1686</v>
      </c>
      <c r="N3358" s="6" t="str">
        <f>IF(ISNUMBER(SEARCH("Men", Table1[[#This Row],[name]])), "Men", "Women")</f>
        <v>Women</v>
      </c>
      <c r="O3358" s="6" t="str">
        <f>TRIM(RIGHT(SUBSTITUTE(Table1[[#This Row],[name]], " ", REPT(" ", 100)), 100))</f>
        <v>Backpacks</v>
      </c>
      <c r="P335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359" spans="1:16" ht="19.8" customHeight="1" x14ac:dyDescent="0.3">
      <c r="A3359" t="s">
        <v>8194</v>
      </c>
      <c r="B3359" t="s">
        <v>11459</v>
      </c>
      <c r="C3359" t="s">
        <v>8042</v>
      </c>
      <c r="D3359" t="s">
        <v>1705</v>
      </c>
      <c r="E3359" s="1" t="s">
        <v>11460</v>
      </c>
      <c r="F3359" s="1" t="s">
        <v>11461</v>
      </c>
      <c r="G3359" s="1" t="s">
        <v>11462</v>
      </c>
      <c r="H3359" t="s">
        <v>5126</v>
      </c>
      <c r="I3359" s="10" t="str">
        <f>IFERROR(LEFT(Table1[[#This Row],[ratingOld]],SEARCH("|", Table1[[#This Row],[ratingOld]])-2), AVERAGE(Table1[Ratings]))</f>
        <v>4.2</v>
      </c>
      <c r="J3359" s="1" t="str">
        <f>IF(Table1[[#This Row],[numBuyers]]&lt;&gt;"None",LEFT(Table1[[#This Row],[numBuyers]],SEARCH(" ",Table1[[#This Row],[numBuyers]])-1), "None")</f>
        <v>561</v>
      </c>
      <c r="K3359" s="1">
        <f>IFERROR(LEFT(Table1[[#This Row],[Column1]],SEARCH("k", Table1[[#This Row],[Column1]])-1), 0)</f>
        <v>0</v>
      </c>
      <c r="L3359" s="16" t="str">
        <f>IF(Table1[[#This Row],[Column2]]=0, Table1[[#This Row],[Column1]], Table1[[#This Row],[Column2]]*1000)</f>
        <v>561</v>
      </c>
      <c r="M3359" s="14" t="str">
        <f>IFERROR(MID(Table1[[#This Row],[price]],SEARCH("¹",Table1[[#This Row],[price]])+1, 10), MID(Table1[[#This Row],[price]],SEARCH("Rs. ",Table1[[#This Row],[price]])+4, 10))</f>
        <v>1294</v>
      </c>
      <c r="N3359" s="6" t="str">
        <f>IF(ISNUMBER(SEARCH("Men", Table1[[#This Row],[name]])), "Men", "Women")</f>
        <v>Men</v>
      </c>
      <c r="O3359" s="6"/>
      <c r="P3359" s="6"/>
    </row>
    <row r="3360" spans="1:16" ht="19.8" customHeight="1" x14ac:dyDescent="0.3">
      <c r="A3360" t="s">
        <v>1810</v>
      </c>
      <c r="B3360" t="s">
        <v>3829</v>
      </c>
      <c r="C3360" t="s">
        <v>768</v>
      </c>
      <c r="D3360" t="s">
        <v>3830</v>
      </c>
      <c r="E3360" s="1" t="s">
        <v>3831</v>
      </c>
      <c r="F3360" s="1" t="s">
        <v>3832</v>
      </c>
      <c r="G3360" s="1" t="s">
        <v>3833</v>
      </c>
      <c r="H3360" t="s">
        <v>3834</v>
      </c>
      <c r="I3360" s="10" t="str">
        <f>IFERROR(LEFT(Table1[[#This Row],[ratingOld]],SEARCH("|", Table1[[#This Row],[ratingOld]])-2), AVERAGE(Table1[Ratings]))</f>
        <v>4.1</v>
      </c>
      <c r="J3360" s="1" t="str">
        <f>IF(Table1[[#This Row],[numBuyers]]&lt;&gt;"None",LEFT(Table1[[#This Row],[numBuyers]],SEARCH(" ",Table1[[#This Row],[numBuyers]])-1), "None")</f>
        <v>22</v>
      </c>
      <c r="K3360" s="1">
        <f>IFERROR(LEFT(Table1[[#This Row],[Column1]],SEARCH("k", Table1[[#This Row],[Column1]])-1), 0)</f>
        <v>0</v>
      </c>
      <c r="L3360" s="16" t="str">
        <f>IF(Table1[[#This Row],[Column2]]=0, Table1[[#This Row],[Column1]], Table1[[#This Row],[Column2]]*1000)</f>
        <v>22</v>
      </c>
      <c r="M3360" s="14" t="str">
        <f>IFERROR(MID(Table1[[#This Row],[price]],SEARCH("¹",Table1[[#This Row],[price]])+1, 10), MID(Table1[[#This Row],[price]],SEARCH("Rs. ",Table1[[#This Row],[price]])+4, 10))</f>
        <v>2099</v>
      </c>
      <c r="N3360" s="6" t="str">
        <f>IF(ISNUMBER(SEARCH("Men", Table1[[#This Row],[name]])), "Men", "Women")</f>
        <v>Women</v>
      </c>
      <c r="O3360" s="6"/>
      <c r="P3360" s="6"/>
    </row>
    <row r="3361" spans="1:16" ht="19.8" customHeight="1" x14ac:dyDescent="0.3">
      <c r="A3361" t="s">
        <v>11463</v>
      </c>
      <c r="B3361" t="s">
        <v>11464</v>
      </c>
      <c r="C3361" t="s">
        <v>3911</v>
      </c>
      <c r="D3361" t="s">
        <v>1684</v>
      </c>
      <c r="E3361" s="1" t="s">
        <v>11465</v>
      </c>
      <c r="F3361" t="s">
        <v>3237</v>
      </c>
      <c r="G3361" s="1" t="s">
        <v>11466</v>
      </c>
      <c r="H3361" t="s">
        <v>5288</v>
      </c>
      <c r="I3361" s="10" t="str">
        <f>IFERROR(LEFT(Table1[[#This Row],[ratingOld]],SEARCH("|", Table1[[#This Row],[ratingOld]])-2), AVERAGE(Table1[Ratings]))</f>
        <v>3.9</v>
      </c>
      <c r="J3361" s="1" t="str">
        <f>IF(Table1[[#This Row],[numBuyers]]&lt;&gt;"None",LEFT(Table1[[#This Row],[numBuyers]],SEARCH(" ",Table1[[#This Row],[numBuyers]])-1), "None")</f>
        <v>195</v>
      </c>
      <c r="K3361" s="1">
        <f>IFERROR(LEFT(Table1[[#This Row],[Column1]],SEARCH("k", Table1[[#This Row],[Column1]])-1), 0)</f>
        <v>0</v>
      </c>
      <c r="L3361" s="16" t="str">
        <f>IF(Table1[[#This Row],[Column2]]=0, Table1[[#This Row],[Column1]], Table1[[#This Row],[Column2]]*1000)</f>
        <v>195</v>
      </c>
      <c r="M3361" s="14" t="str">
        <f>IFERROR(MID(Table1[[#This Row],[price]],SEARCH("¹",Table1[[#This Row],[price]])+1, 10), MID(Table1[[#This Row],[price]],SEARCH("Rs. ",Table1[[#This Row],[price]])+4, 10))</f>
        <v>639</v>
      </c>
      <c r="N3361" s="6" t="str">
        <f>IF(ISNUMBER(SEARCH("Men", Table1[[#This Row],[name]])), "Men", "Women")</f>
        <v>Women</v>
      </c>
      <c r="O3361" s="6"/>
      <c r="P3361" s="6"/>
    </row>
    <row r="3362" spans="1:16" ht="19.8" hidden="1" customHeight="1" x14ac:dyDescent="0.3">
      <c r="A3362" t="s">
        <v>8696</v>
      </c>
      <c r="B3362" t="s">
        <v>11467</v>
      </c>
      <c r="C3362" t="s">
        <v>9277</v>
      </c>
      <c r="D3362" t="s">
        <v>21</v>
      </c>
      <c r="E3362" s="1" t="s">
        <v>11468</v>
      </c>
      <c r="F3362" t="s">
        <v>3237</v>
      </c>
      <c r="G3362" t="s">
        <v>21</v>
      </c>
      <c r="H3362" t="s">
        <v>21</v>
      </c>
      <c r="I3362" s="1" t="str">
        <f ca="1">IFERROR(LEFT(Table1[[#This Row],[ratingOld]],SEARCH("|", Table1[[#This Row],[ratingOld]])-2), AVERAGE(Table1[Ratings]))</f>
        <v>4.4</v>
      </c>
      <c r="J3362" s="1" t="str">
        <f>IF(Table1[[#This Row],[numBuyers]]&lt;&gt;"None",LEFT(Table1[[#This Row],[numBuyers]],SEARCH(" ",Table1[[#This Row],[numBuyers]])-1), "None")</f>
        <v>None</v>
      </c>
      <c r="K3362" s="1">
        <f>IFERROR(LEFT(Table1[[#This Row],[Column1]],SEARCH("k", Table1[[#This Row],[Column1]])-1), 0)</f>
        <v>0</v>
      </c>
      <c r="L3362" s="6" t="str">
        <f>IF(Table1[[#This Row],[Column2]]=0, Table1[[#This Row],[Column1]], Table1[[#This Row],[Column2]]*1000)</f>
        <v>None</v>
      </c>
      <c r="M3362" s="6" t="str">
        <f>IFERROR(MID(Table1[[#This Row],[price]],SEARCH("¹",Table1[[#This Row],[price]])+1, 10), MID(Table1[[#This Row],[price]],SEARCH("Rs. ",Table1[[#This Row],[price]])+4, 10))</f>
        <v>1044</v>
      </c>
      <c r="N3362" s="6" t="str">
        <f>IF(ISNUMBER(SEARCH("Men", Table1[[#This Row],[name]])), "Men", "Women")</f>
        <v>Women</v>
      </c>
      <c r="O3362" s="6" t="str">
        <f>TRIM(RIGHT(SUBSTITUTE(Table1[[#This Row],[name]], " ", REPT(" ", 100)), 100))</f>
        <v>Dress</v>
      </c>
      <c r="P336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363" spans="1:16" ht="19.8" customHeight="1" x14ac:dyDescent="0.3">
      <c r="A3363" t="s">
        <v>8382</v>
      </c>
      <c r="B3363" t="s">
        <v>11469</v>
      </c>
      <c r="C3363" t="s">
        <v>52</v>
      </c>
      <c r="D3363" t="s">
        <v>106</v>
      </c>
      <c r="E3363" s="1" t="s">
        <v>11470</v>
      </c>
      <c r="F3363" t="s">
        <v>7930</v>
      </c>
      <c r="G3363" s="1" t="s">
        <v>3605</v>
      </c>
      <c r="H3363" t="s">
        <v>3606</v>
      </c>
      <c r="I3363" s="10" t="str">
        <f>IFERROR(LEFT(Table1[[#This Row],[ratingOld]],SEARCH("|", Table1[[#This Row],[ratingOld]])-2), AVERAGE(Table1[Ratings]))</f>
        <v>4.2</v>
      </c>
      <c r="J3363" s="1" t="str">
        <f>IF(Table1[[#This Row],[numBuyers]]&lt;&gt;"None",LEFT(Table1[[#This Row],[numBuyers]],SEARCH(" ",Table1[[#This Row],[numBuyers]])-1), "None")</f>
        <v>317</v>
      </c>
      <c r="K3363" s="1">
        <f>IFERROR(LEFT(Table1[[#This Row],[Column1]],SEARCH("k", Table1[[#This Row],[Column1]])-1), 0)</f>
        <v>0</v>
      </c>
      <c r="L3363" s="16" t="str">
        <f>IF(Table1[[#This Row],[Column2]]=0, Table1[[#This Row],[Column1]], Table1[[#This Row],[Column2]]*1000)</f>
        <v>317</v>
      </c>
      <c r="M3363" s="14" t="str">
        <f>IFERROR(MID(Table1[[#This Row],[price]],SEARCH("¹",Table1[[#This Row],[price]])+1, 10), MID(Table1[[#This Row],[price]],SEARCH("Rs. ",Table1[[#This Row],[price]])+4, 10))</f>
        <v>1999</v>
      </c>
      <c r="N3363" s="6" t="str">
        <f>IF(ISNUMBER(SEARCH("Men", Table1[[#This Row],[name]])), "Men", "Women")</f>
        <v>Men</v>
      </c>
      <c r="O3363" s="6"/>
      <c r="P3363" s="6"/>
    </row>
    <row r="3364" spans="1:16" ht="19.8" customHeight="1" x14ac:dyDescent="0.3">
      <c r="A3364" t="s">
        <v>240</v>
      </c>
      <c r="B3364" t="s">
        <v>11471</v>
      </c>
      <c r="C3364" t="s">
        <v>2346</v>
      </c>
      <c r="D3364" t="s">
        <v>1705</v>
      </c>
      <c r="E3364" s="1" t="s">
        <v>11472</v>
      </c>
      <c r="F3364" s="1" t="s">
        <v>7997</v>
      </c>
      <c r="G3364" s="1" t="s">
        <v>1360</v>
      </c>
      <c r="H3364" t="s">
        <v>662</v>
      </c>
      <c r="I3364" s="10" t="str">
        <f>IFERROR(LEFT(Table1[[#This Row],[ratingOld]],SEARCH("|", Table1[[#This Row],[ratingOld]])-2), AVERAGE(Table1[Ratings]))</f>
        <v>4.1</v>
      </c>
      <c r="J3364" s="1" t="str">
        <f>IF(Table1[[#This Row],[numBuyers]]&lt;&gt;"None",LEFT(Table1[[#This Row],[numBuyers]],SEARCH(" ",Table1[[#This Row],[numBuyers]])-1), "None")</f>
        <v>1.1k</v>
      </c>
      <c r="K3364" s="1" t="str">
        <f>IFERROR(LEFT(Table1[[#This Row],[Column1]],SEARCH("k", Table1[[#This Row],[Column1]])-1), 0)</f>
        <v>1.1</v>
      </c>
      <c r="L3364" s="16">
        <f>IF(Table1[[#This Row],[Column2]]=0, Table1[[#This Row],[Column1]], Table1[[#This Row],[Column2]]*1000)</f>
        <v>1100</v>
      </c>
      <c r="M3364" s="14" t="str">
        <f>IFERROR(MID(Table1[[#This Row],[price]],SEARCH("¹",Table1[[#This Row],[price]])+1, 10), MID(Table1[[#This Row],[price]],SEARCH("Rs. ",Table1[[#This Row],[price]])+4, 10))</f>
        <v>998</v>
      </c>
      <c r="N3364" s="6" t="str">
        <f>IF(ISNUMBER(SEARCH("Men", Table1[[#This Row],[name]])), "Men", "Women")</f>
        <v>Men</v>
      </c>
      <c r="O3364" s="6"/>
      <c r="P3364" s="6"/>
    </row>
    <row r="3365" spans="1:16" ht="19.8" hidden="1" customHeight="1" x14ac:dyDescent="0.3">
      <c r="A3365" t="s">
        <v>4348</v>
      </c>
      <c r="B3365" t="s">
        <v>11473</v>
      </c>
      <c r="C3365" t="s">
        <v>4350</v>
      </c>
      <c r="D3365" t="s">
        <v>21</v>
      </c>
      <c r="E3365" s="1" t="s">
        <v>11474</v>
      </c>
      <c r="F3365" s="1" t="s">
        <v>11372</v>
      </c>
      <c r="G3365" t="s">
        <v>21</v>
      </c>
      <c r="H3365" t="s">
        <v>21</v>
      </c>
      <c r="I3365" s="1" t="str">
        <f ca="1">IFERROR(LEFT(Table1[[#This Row],[ratingOld]],SEARCH("|", Table1[[#This Row],[ratingOld]])-2), AVERAGE(Table1[Ratings]))</f>
        <v>4.4</v>
      </c>
      <c r="J3365" s="1" t="str">
        <f>IF(Table1[[#This Row],[numBuyers]]&lt;&gt;"None",LEFT(Table1[[#This Row],[numBuyers]],SEARCH(" ",Table1[[#This Row],[numBuyers]])-1), "None")</f>
        <v>None</v>
      </c>
      <c r="K3365" s="1">
        <f>IFERROR(LEFT(Table1[[#This Row],[Column1]],SEARCH("k", Table1[[#This Row],[Column1]])-1), 0)</f>
        <v>0</v>
      </c>
      <c r="L3365" s="6" t="str">
        <f>IF(Table1[[#This Row],[Column2]]=0, Table1[[#This Row],[Column1]], Table1[[#This Row],[Column2]]*1000)</f>
        <v>None</v>
      </c>
      <c r="M3365" s="6" t="str">
        <f>IFERROR(MID(Table1[[#This Row],[price]],SEARCH("¹",Table1[[#This Row],[price]])+1, 10), MID(Table1[[#This Row],[price]],SEARCH("Rs. ",Table1[[#This Row],[price]])+4, 10))</f>
        <v>999</v>
      </c>
      <c r="N3365" s="6" t="str">
        <f>IF(ISNUMBER(SEARCH("Men", Table1[[#This Row],[name]])), "Men", "Women")</f>
        <v>Men</v>
      </c>
      <c r="O3365" s="6" t="str">
        <f>TRIM(RIGHT(SUBSTITUTE(Table1[[#This Row],[name]], " ", REPT(" ", 100)), 100))</f>
        <v>Jeans</v>
      </c>
      <c r="P336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366" spans="1:16" ht="19.8" customHeight="1" x14ac:dyDescent="0.3">
      <c r="A3366" t="s">
        <v>7820</v>
      </c>
      <c r="B3366" t="s">
        <v>11475</v>
      </c>
      <c r="C3366" t="s">
        <v>80</v>
      </c>
      <c r="D3366" t="s">
        <v>88</v>
      </c>
      <c r="E3366" s="1" t="s">
        <v>11476</v>
      </c>
      <c r="F3366" t="s">
        <v>3237</v>
      </c>
      <c r="G3366" s="1" t="s">
        <v>3561</v>
      </c>
      <c r="H3366" t="s">
        <v>2392</v>
      </c>
      <c r="I3366" s="10" t="str">
        <f>IFERROR(LEFT(Table1[[#This Row],[ratingOld]],SEARCH("|", Table1[[#This Row],[ratingOld]])-2), AVERAGE(Table1[Ratings]))</f>
        <v>4.1</v>
      </c>
      <c r="J3366" s="1" t="str">
        <f>IF(Table1[[#This Row],[numBuyers]]&lt;&gt;"None",LEFT(Table1[[#This Row],[numBuyers]],SEARCH(" ",Table1[[#This Row],[numBuyers]])-1), "None")</f>
        <v>60</v>
      </c>
      <c r="K3366" s="1">
        <f>IFERROR(LEFT(Table1[[#This Row],[Column1]],SEARCH("k", Table1[[#This Row],[Column1]])-1), 0)</f>
        <v>0</v>
      </c>
      <c r="L3366" s="16" t="str">
        <f>IF(Table1[[#This Row],[Column2]]=0, Table1[[#This Row],[Column1]], Table1[[#This Row],[Column2]]*1000)</f>
        <v>60</v>
      </c>
      <c r="M3366" s="14" t="str">
        <f>IFERROR(MID(Table1[[#This Row],[price]],SEARCH("¹",Table1[[#This Row],[price]])+1, 10), MID(Table1[[#This Row],[price]],SEARCH("Rs. ",Table1[[#This Row],[price]])+4, 10))</f>
        <v>1199</v>
      </c>
      <c r="N3366" s="6" t="str">
        <f>IF(ISNUMBER(SEARCH("Men", Table1[[#This Row],[name]])), "Men", "Women")</f>
        <v>Women</v>
      </c>
      <c r="O3366" s="6"/>
      <c r="P3366" s="6"/>
    </row>
    <row r="3367" spans="1:16" ht="19.8" customHeight="1" x14ac:dyDescent="0.3">
      <c r="A3367" t="s">
        <v>7922</v>
      </c>
      <c r="B3367" t="s">
        <v>11477</v>
      </c>
      <c r="C3367" t="s">
        <v>7575</v>
      </c>
      <c r="D3367" t="s">
        <v>235</v>
      </c>
      <c r="E3367" s="1" t="s">
        <v>11478</v>
      </c>
      <c r="F3367" s="1" t="s">
        <v>7942</v>
      </c>
      <c r="G3367" s="1" t="s">
        <v>11479</v>
      </c>
      <c r="H3367" t="s">
        <v>4890</v>
      </c>
      <c r="I3367" s="10" t="str">
        <f>IFERROR(LEFT(Table1[[#This Row],[ratingOld]],SEARCH("|", Table1[[#This Row],[ratingOld]])-2), AVERAGE(Table1[Ratings]))</f>
        <v>4.4</v>
      </c>
      <c r="J3367" s="1" t="str">
        <f>IF(Table1[[#This Row],[numBuyers]]&lt;&gt;"None",LEFT(Table1[[#This Row],[numBuyers]],SEARCH(" ",Table1[[#This Row],[numBuyers]])-1), "None")</f>
        <v>76</v>
      </c>
      <c r="K3367" s="1">
        <f>IFERROR(LEFT(Table1[[#This Row],[Column1]],SEARCH("k", Table1[[#This Row],[Column1]])-1), 0)</f>
        <v>0</v>
      </c>
      <c r="L3367" s="16" t="str">
        <f>IF(Table1[[#This Row],[Column2]]=0, Table1[[#This Row],[Column1]], Table1[[#This Row],[Column2]]*1000)</f>
        <v>76</v>
      </c>
      <c r="M3367" s="14" t="str">
        <f>IFERROR(MID(Table1[[#This Row],[price]],SEARCH("¹",Table1[[#This Row],[price]])+1, 10), MID(Table1[[#This Row],[price]],SEARCH("Rs. ",Table1[[#This Row],[price]])+4, 10))</f>
        <v>1224</v>
      </c>
      <c r="N3367" s="6" t="str">
        <f>IF(ISNUMBER(SEARCH("Men", Table1[[#This Row],[name]])), "Men", "Women")</f>
        <v>Men</v>
      </c>
      <c r="O3367" s="6"/>
      <c r="P3367" s="6"/>
    </row>
    <row r="3368" spans="1:16" ht="19.8" customHeight="1" x14ac:dyDescent="0.3">
      <c r="A3368" t="s">
        <v>288</v>
      </c>
      <c r="B3368" t="s">
        <v>3846</v>
      </c>
      <c r="C3368" t="s">
        <v>392</v>
      </c>
      <c r="D3368" t="s">
        <v>1411</v>
      </c>
      <c r="E3368" s="1" t="s">
        <v>3847</v>
      </c>
      <c r="F3368" s="1" t="s">
        <v>3848</v>
      </c>
      <c r="G3368" s="1" t="s">
        <v>3849</v>
      </c>
      <c r="H3368" t="s">
        <v>1494</v>
      </c>
      <c r="I3368" s="10" t="str">
        <f>IFERROR(LEFT(Table1[[#This Row],[ratingOld]],SEARCH("|", Table1[[#This Row],[ratingOld]])-2), AVERAGE(Table1[Ratings]))</f>
        <v>3.7</v>
      </c>
      <c r="J3368" s="1" t="str">
        <f>IF(Table1[[#This Row],[numBuyers]]&lt;&gt;"None",LEFT(Table1[[#This Row],[numBuyers]],SEARCH(" ",Table1[[#This Row],[numBuyers]])-1), "None")</f>
        <v>90</v>
      </c>
      <c r="K3368" s="1">
        <f>IFERROR(LEFT(Table1[[#This Row],[Column1]],SEARCH("k", Table1[[#This Row],[Column1]])-1), 0)</f>
        <v>0</v>
      </c>
      <c r="L3368" s="16" t="str">
        <f>IF(Table1[[#This Row],[Column2]]=0, Table1[[#This Row],[Column1]], Table1[[#This Row],[Column2]]*1000)</f>
        <v>90</v>
      </c>
      <c r="M3368" s="14" t="str">
        <f>IFERROR(MID(Table1[[#This Row],[price]],SEARCH("¹",Table1[[#This Row],[price]])+1, 10), MID(Table1[[#This Row],[price]],SEARCH("Rs. ",Table1[[#This Row],[price]])+4, 10))</f>
        <v>799</v>
      </c>
      <c r="N3368" s="6" t="str">
        <f>IF(ISNUMBER(SEARCH("Men", Table1[[#This Row],[name]])), "Men", "Women")</f>
        <v>Women</v>
      </c>
      <c r="O3368" s="6"/>
      <c r="P3368" s="6"/>
    </row>
    <row r="3369" spans="1:16" ht="19.8" customHeight="1" x14ac:dyDescent="0.3">
      <c r="A3369" t="s">
        <v>2083</v>
      </c>
      <c r="B3369" t="s">
        <v>11480</v>
      </c>
      <c r="C3369" t="s">
        <v>11481</v>
      </c>
      <c r="D3369" t="s">
        <v>21</v>
      </c>
      <c r="E3369" t="s">
        <v>26</v>
      </c>
      <c r="F3369" s="1" t="s">
        <v>8339</v>
      </c>
      <c r="G3369" s="1" t="s">
        <v>1464</v>
      </c>
      <c r="H3369" t="s">
        <v>1465</v>
      </c>
      <c r="I3369" s="10" t="str">
        <f>IFERROR(LEFT(Table1[[#This Row],[ratingOld]],SEARCH("|", Table1[[#This Row],[ratingOld]])-2), AVERAGE(Table1[Ratings]))</f>
        <v>4.2</v>
      </c>
      <c r="J3369" s="1" t="str">
        <f>IF(Table1[[#This Row],[numBuyers]]&lt;&gt;"None",LEFT(Table1[[#This Row],[numBuyers]],SEARCH(" ",Table1[[#This Row],[numBuyers]])-1), "None")</f>
        <v>5.4k</v>
      </c>
      <c r="K3369" s="1" t="str">
        <f>IFERROR(LEFT(Table1[[#This Row],[Column1]],SEARCH("k", Table1[[#This Row],[Column1]])-1), 0)</f>
        <v>5.4</v>
      </c>
      <c r="L3369" s="16">
        <f>IF(Table1[[#This Row],[Column2]]=0, Table1[[#This Row],[Column1]], Table1[[#This Row],[Column2]]*1000)</f>
        <v>5400</v>
      </c>
      <c r="M3369" s="14" t="str">
        <f>IFERROR(MID(Table1[[#This Row],[price]],SEARCH("¹",Table1[[#This Row],[price]])+1, 10), MID(Table1[[#This Row],[price]],SEARCH("Rs. ",Table1[[#This Row],[price]])+4, 10))</f>
        <v>519</v>
      </c>
      <c r="N3369" s="6" t="str">
        <f>IF(ISNUMBER(SEARCH("Men", Table1[[#This Row],[name]])), "Men", "Women")</f>
        <v>Men</v>
      </c>
      <c r="O3369" s="6"/>
      <c r="P3369" s="6"/>
    </row>
    <row r="3370" spans="1:16" ht="19.8" hidden="1" customHeight="1" x14ac:dyDescent="0.3">
      <c r="A3370" t="s">
        <v>11482</v>
      </c>
      <c r="B3370" t="s">
        <v>11483</v>
      </c>
      <c r="C3370" t="s">
        <v>640</v>
      </c>
      <c r="D3370" t="s">
        <v>201</v>
      </c>
      <c r="E3370" s="1" t="s">
        <v>11484</v>
      </c>
      <c r="F3370" t="s">
        <v>3237</v>
      </c>
      <c r="G3370" t="s">
        <v>21</v>
      </c>
      <c r="H3370" t="s">
        <v>21</v>
      </c>
      <c r="I3370" s="1" t="str">
        <f ca="1">IFERROR(LEFT(Table1[[#This Row],[ratingOld]],SEARCH("|", Table1[[#This Row],[ratingOld]])-2), AVERAGE(Table1[Ratings]))</f>
        <v>4.4</v>
      </c>
      <c r="J3370" s="1" t="str">
        <f>IF(Table1[[#This Row],[numBuyers]]&lt;&gt;"None",LEFT(Table1[[#This Row],[numBuyers]],SEARCH(" ",Table1[[#This Row],[numBuyers]])-1), "None")</f>
        <v>None</v>
      </c>
      <c r="K3370" s="1">
        <f>IFERROR(LEFT(Table1[[#This Row],[Column1]],SEARCH("k", Table1[[#This Row],[Column1]])-1), 0)</f>
        <v>0</v>
      </c>
      <c r="L3370" s="6" t="str">
        <f>IF(Table1[[#This Row],[Column2]]=0, Table1[[#This Row],[Column1]], Table1[[#This Row],[Column2]]*1000)</f>
        <v>None</v>
      </c>
      <c r="M3370" s="6" t="str">
        <f>IFERROR(MID(Table1[[#This Row],[price]],SEARCH("¹",Table1[[#This Row],[price]])+1, 10), MID(Table1[[#This Row],[price]],SEARCH("Rs. ",Table1[[#This Row],[price]])+4, 10))</f>
        <v>1749</v>
      </c>
      <c r="N3370" s="6" t="str">
        <f>IF(ISNUMBER(SEARCH("Men", Table1[[#This Row],[name]])), "Men", "Women")</f>
        <v>Women</v>
      </c>
      <c r="O3370" s="6" t="str">
        <f>TRIM(RIGHT(SUBSTITUTE(Table1[[#This Row],[name]], " ", REPT(" ", 100)), 100))</f>
        <v>Trousers</v>
      </c>
      <c r="P337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371" spans="1:16" ht="19.8" customHeight="1" x14ac:dyDescent="0.3">
      <c r="A3371" t="s">
        <v>7809</v>
      </c>
      <c r="B3371" t="s">
        <v>11485</v>
      </c>
      <c r="C3371" t="s">
        <v>37</v>
      </c>
      <c r="D3371" t="s">
        <v>11486</v>
      </c>
      <c r="E3371" s="1" t="s">
        <v>11487</v>
      </c>
      <c r="F3371" s="1" t="s">
        <v>11488</v>
      </c>
      <c r="G3371" s="1" t="s">
        <v>11489</v>
      </c>
      <c r="H3371" t="s">
        <v>11490</v>
      </c>
      <c r="I3371" s="10" t="str">
        <f>IFERROR(LEFT(Table1[[#This Row],[ratingOld]],SEARCH("|", Table1[[#This Row],[ratingOld]])-2), AVERAGE(Table1[Ratings]))</f>
        <v>4.2</v>
      </c>
      <c r="J3371" s="1" t="str">
        <f>IF(Table1[[#This Row],[numBuyers]]&lt;&gt;"None",LEFT(Table1[[#This Row],[numBuyers]],SEARCH(" ",Table1[[#This Row],[numBuyers]])-1), "None")</f>
        <v>830</v>
      </c>
      <c r="K3371" s="1">
        <f>IFERROR(LEFT(Table1[[#This Row],[Column1]],SEARCH("k", Table1[[#This Row],[Column1]])-1), 0)</f>
        <v>0</v>
      </c>
      <c r="L3371" s="16" t="str">
        <f>IF(Table1[[#This Row],[Column2]]=0, Table1[[#This Row],[Column1]], Table1[[#This Row],[Column2]]*1000)</f>
        <v>830</v>
      </c>
      <c r="M3371" s="14" t="str">
        <f>IFERROR(MID(Table1[[#This Row],[price]],SEARCH("¹",Table1[[#This Row],[price]])+1, 10), MID(Table1[[#This Row],[price]],SEARCH("Rs. ",Table1[[#This Row],[price]])+4, 10))</f>
        <v>999</v>
      </c>
      <c r="N3371" s="6" t="str">
        <f>IF(ISNUMBER(SEARCH("Men", Table1[[#This Row],[name]])), "Men", "Women")</f>
        <v>Men</v>
      </c>
      <c r="O3371" s="6"/>
      <c r="P3371" s="6"/>
    </row>
    <row r="3372" spans="1:16" ht="19.8" customHeight="1" x14ac:dyDescent="0.3">
      <c r="A3372" t="s">
        <v>133</v>
      </c>
      <c r="B3372" t="s">
        <v>11491</v>
      </c>
      <c r="C3372" t="s">
        <v>17</v>
      </c>
      <c r="D3372" t="s">
        <v>459</v>
      </c>
      <c r="E3372" s="1" t="s">
        <v>11492</v>
      </c>
      <c r="F3372" s="1" t="s">
        <v>8243</v>
      </c>
      <c r="G3372" s="1" t="s">
        <v>7748</v>
      </c>
      <c r="H3372" t="s">
        <v>1629</v>
      </c>
      <c r="I3372" s="10" t="str">
        <f>IFERROR(LEFT(Table1[[#This Row],[ratingOld]],SEARCH("|", Table1[[#This Row],[ratingOld]])-2), AVERAGE(Table1[Ratings]))</f>
        <v>4.1</v>
      </c>
      <c r="J3372" s="1" t="str">
        <f>IF(Table1[[#This Row],[numBuyers]]&lt;&gt;"None",LEFT(Table1[[#This Row],[numBuyers]],SEARCH(" ",Table1[[#This Row],[numBuyers]])-1), "None")</f>
        <v>2.8k</v>
      </c>
      <c r="K3372" s="1" t="str">
        <f>IFERROR(LEFT(Table1[[#This Row],[Column1]],SEARCH("k", Table1[[#This Row],[Column1]])-1), 0)</f>
        <v>2.8</v>
      </c>
      <c r="L3372" s="16">
        <f>IF(Table1[[#This Row],[Column2]]=0, Table1[[#This Row],[Column1]], Table1[[#This Row],[Column2]]*1000)</f>
        <v>2800</v>
      </c>
      <c r="M3372" s="14" t="str">
        <f>IFERROR(MID(Table1[[#This Row],[price]],SEARCH("¹",Table1[[#This Row],[price]])+1, 10), MID(Table1[[#This Row],[price]],SEARCH("Rs. ",Table1[[#This Row],[price]])+4, 10))</f>
        <v>599</v>
      </c>
      <c r="N3372" s="6" t="str">
        <f>IF(ISNUMBER(SEARCH("Men", Table1[[#This Row],[name]])), "Men", "Women")</f>
        <v>Men</v>
      </c>
      <c r="O3372" s="6"/>
      <c r="P3372" s="6"/>
    </row>
    <row r="3373" spans="1:16" ht="19.8" customHeight="1" x14ac:dyDescent="0.3">
      <c r="A3373" t="s">
        <v>85</v>
      </c>
      <c r="B3373" t="s">
        <v>9326</v>
      </c>
      <c r="C3373" t="s">
        <v>7344</v>
      </c>
      <c r="D3373" t="s">
        <v>230</v>
      </c>
      <c r="E3373" s="1" t="s">
        <v>11493</v>
      </c>
      <c r="F3373" s="1" t="s">
        <v>413</v>
      </c>
      <c r="G3373" s="1" t="s">
        <v>11494</v>
      </c>
      <c r="H3373" t="s">
        <v>3890</v>
      </c>
      <c r="I3373" s="10" t="str">
        <f>IFERROR(LEFT(Table1[[#This Row],[ratingOld]],SEARCH("|", Table1[[#This Row],[ratingOld]])-2), AVERAGE(Table1[Ratings]))</f>
        <v>4.5</v>
      </c>
      <c r="J3373" s="1" t="str">
        <f>IF(Table1[[#This Row],[numBuyers]]&lt;&gt;"None",LEFT(Table1[[#This Row],[numBuyers]],SEARCH(" ",Table1[[#This Row],[numBuyers]])-1), "None")</f>
        <v>248</v>
      </c>
      <c r="K3373" s="1">
        <f>IFERROR(LEFT(Table1[[#This Row],[Column1]],SEARCH("k", Table1[[#This Row],[Column1]])-1), 0)</f>
        <v>0</v>
      </c>
      <c r="L3373" s="16" t="str">
        <f>IF(Table1[[#This Row],[Column2]]=0, Table1[[#This Row],[Column1]], Table1[[#This Row],[Column2]]*1000)</f>
        <v>248</v>
      </c>
      <c r="M3373" s="14" t="str">
        <f>IFERROR(MID(Table1[[#This Row],[price]],SEARCH("¹",Table1[[#This Row],[price]])+1, 10), MID(Table1[[#This Row],[price]],SEARCH("Rs. ",Table1[[#This Row],[price]])+4, 10))</f>
        <v>1524</v>
      </c>
      <c r="N3373" s="6" t="str">
        <f>IF(ISNUMBER(SEARCH("Men", Table1[[#This Row],[name]])), "Men", "Women")</f>
        <v>Men</v>
      </c>
      <c r="O3373" s="6"/>
      <c r="P3373" s="6"/>
    </row>
    <row r="3374" spans="1:16" ht="19.8" customHeight="1" x14ac:dyDescent="0.3">
      <c r="A3374" t="s">
        <v>8570</v>
      </c>
      <c r="B3374" t="s">
        <v>11495</v>
      </c>
      <c r="C3374" t="s">
        <v>1415</v>
      </c>
      <c r="D3374" t="s">
        <v>88</v>
      </c>
      <c r="E3374" t="s">
        <v>11496</v>
      </c>
      <c r="F3374" s="1" t="s">
        <v>8103</v>
      </c>
      <c r="G3374" s="1" t="s">
        <v>8104</v>
      </c>
      <c r="H3374" t="s">
        <v>2121</v>
      </c>
      <c r="I3374" s="10" t="str">
        <f>IFERROR(LEFT(Table1[[#This Row],[ratingOld]],SEARCH("|", Table1[[#This Row],[ratingOld]])-2), AVERAGE(Table1[Ratings]))</f>
        <v>4.2</v>
      </c>
      <c r="J3374" s="1" t="str">
        <f>IF(Table1[[#This Row],[numBuyers]]&lt;&gt;"None",LEFT(Table1[[#This Row],[numBuyers]],SEARCH(" ",Table1[[#This Row],[numBuyers]])-1), "None")</f>
        <v>3k</v>
      </c>
      <c r="K3374" s="1" t="str">
        <f>IFERROR(LEFT(Table1[[#This Row],[Column1]],SEARCH("k", Table1[[#This Row],[Column1]])-1), 0)</f>
        <v>3</v>
      </c>
      <c r="L3374" s="16">
        <f>IF(Table1[[#This Row],[Column2]]=0, Table1[[#This Row],[Column1]], Table1[[#This Row],[Column2]]*1000)</f>
        <v>3000</v>
      </c>
      <c r="M3374" s="14" t="str">
        <f>IFERROR(MID(Table1[[#This Row],[price]],SEARCH("¹",Table1[[#This Row],[price]])+1, 10), MID(Table1[[#This Row],[price]],SEARCH("Rs. ",Table1[[#This Row],[price]])+4, 10))</f>
        <v>644</v>
      </c>
      <c r="N3374" s="6" t="str">
        <f>IF(ISNUMBER(SEARCH("Men", Table1[[#This Row],[name]])), "Men", "Women")</f>
        <v>Men</v>
      </c>
      <c r="O3374" s="6"/>
      <c r="P3374" s="6"/>
    </row>
    <row r="3375" spans="1:16" ht="19.8" customHeight="1" x14ac:dyDescent="0.3">
      <c r="A3375" t="s">
        <v>9057</v>
      </c>
      <c r="B3375" t="s">
        <v>11497</v>
      </c>
      <c r="C3375" t="s">
        <v>932</v>
      </c>
      <c r="D3375" t="s">
        <v>300</v>
      </c>
      <c r="E3375" t="s">
        <v>11498</v>
      </c>
      <c r="F3375" t="s">
        <v>3237</v>
      </c>
      <c r="G3375" s="1" t="s">
        <v>11499</v>
      </c>
      <c r="H3375" t="s">
        <v>593</v>
      </c>
      <c r="I3375" s="10" t="str">
        <f>IFERROR(LEFT(Table1[[#This Row],[ratingOld]],SEARCH("|", Table1[[#This Row],[ratingOld]])-2), AVERAGE(Table1[Ratings]))</f>
        <v>4.2</v>
      </c>
      <c r="J3375" s="1" t="str">
        <f>IF(Table1[[#This Row],[numBuyers]]&lt;&gt;"None",LEFT(Table1[[#This Row],[numBuyers]],SEARCH(" ",Table1[[#This Row],[numBuyers]])-1), "None")</f>
        <v>391</v>
      </c>
      <c r="K3375" s="1">
        <f>IFERROR(LEFT(Table1[[#This Row],[Column1]],SEARCH("k", Table1[[#This Row],[Column1]])-1), 0)</f>
        <v>0</v>
      </c>
      <c r="L3375" s="16" t="str">
        <f>IF(Table1[[#This Row],[Column2]]=0, Table1[[#This Row],[Column1]], Table1[[#This Row],[Column2]]*1000)</f>
        <v>391</v>
      </c>
      <c r="M3375" s="14" t="str">
        <f>IFERROR(MID(Table1[[#This Row],[price]],SEARCH("¹",Table1[[#This Row],[price]])+1, 10), MID(Table1[[#This Row],[price]],SEARCH("Rs. ",Table1[[#This Row],[price]])+4, 10))</f>
        <v>759</v>
      </c>
      <c r="N3375" s="6" t="str">
        <f>IF(ISNUMBER(SEARCH("Men", Table1[[#This Row],[name]])), "Men", "Women")</f>
        <v>Men</v>
      </c>
      <c r="O3375" s="6"/>
      <c r="P3375" s="6"/>
    </row>
    <row r="3376" spans="1:16" ht="19.8" customHeight="1" x14ac:dyDescent="0.3">
      <c r="A3376" t="s">
        <v>1804</v>
      </c>
      <c r="B3376" t="s">
        <v>11500</v>
      </c>
      <c r="C3376" t="s">
        <v>11501</v>
      </c>
      <c r="D3376" t="s">
        <v>99</v>
      </c>
      <c r="E3376" t="s">
        <v>11502</v>
      </c>
      <c r="F3376" t="s">
        <v>11503</v>
      </c>
      <c r="G3376" s="1" t="s">
        <v>293</v>
      </c>
      <c r="H3376" t="s">
        <v>294</v>
      </c>
      <c r="I3376" s="10" t="str">
        <f>IFERROR(LEFT(Table1[[#This Row],[ratingOld]],SEARCH("|", Table1[[#This Row],[ratingOld]])-2), AVERAGE(Table1[Ratings]))</f>
        <v>4.1</v>
      </c>
      <c r="J3376" s="1" t="str">
        <f>IF(Table1[[#This Row],[numBuyers]]&lt;&gt;"None",LEFT(Table1[[#This Row],[numBuyers]],SEARCH(" ",Table1[[#This Row],[numBuyers]])-1), "None")</f>
        <v>28</v>
      </c>
      <c r="K3376" s="1">
        <f>IFERROR(LEFT(Table1[[#This Row],[Column1]],SEARCH("k", Table1[[#This Row],[Column1]])-1), 0)</f>
        <v>0</v>
      </c>
      <c r="L3376" s="16" t="str">
        <f>IF(Table1[[#This Row],[Column2]]=0, Table1[[#This Row],[Column1]], Table1[[#This Row],[Column2]]*1000)</f>
        <v>28</v>
      </c>
      <c r="M3376" s="14" t="str">
        <f>IFERROR(MID(Table1[[#This Row],[price]],SEARCH("¹",Table1[[#This Row],[price]])+1, 10), MID(Table1[[#This Row],[price]],SEARCH("Rs. ",Table1[[#This Row],[price]])+4, 10))</f>
        <v>8840</v>
      </c>
      <c r="N3376" s="6" t="str">
        <f>IF(ISNUMBER(SEARCH("Men", Table1[[#This Row],[name]])), "Men", "Women")</f>
        <v>Men</v>
      </c>
      <c r="O3376" s="6"/>
      <c r="P3376" s="6"/>
    </row>
    <row r="3377" spans="1:16" ht="19.8" hidden="1" customHeight="1" x14ac:dyDescent="0.3">
      <c r="A3377" t="s">
        <v>11504</v>
      </c>
      <c r="B3377" t="s">
        <v>11505</v>
      </c>
      <c r="C3377" t="s">
        <v>3047</v>
      </c>
      <c r="D3377" t="s">
        <v>11506</v>
      </c>
      <c r="E3377" s="1" t="s">
        <v>11507</v>
      </c>
      <c r="F3377" t="s">
        <v>3237</v>
      </c>
      <c r="G3377" t="s">
        <v>21</v>
      </c>
      <c r="H3377" t="s">
        <v>21</v>
      </c>
      <c r="I3377" s="1" t="str">
        <f ca="1">IFERROR(LEFT(Table1[[#This Row],[ratingOld]],SEARCH("|", Table1[[#This Row],[ratingOld]])-2), AVERAGE(Table1[Ratings]))</f>
        <v>4.4</v>
      </c>
      <c r="J3377" s="1" t="str">
        <f>IF(Table1[[#This Row],[numBuyers]]&lt;&gt;"None",LEFT(Table1[[#This Row],[numBuyers]],SEARCH(" ",Table1[[#This Row],[numBuyers]])-1), "None")</f>
        <v>None</v>
      </c>
      <c r="K3377" s="1">
        <f>IFERROR(LEFT(Table1[[#This Row],[Column1]],SEARCH("k", Table1[[#This Row],[Column1]])-1), 0)</f>
        <v>0</v>
      </c>
      <c r="L3377" s="6" t="str">
        <f>IF(Table1[[#This Row],[Column2]]=0, Table1[[#This Row],[Column1]], Table1[[#This Row],[Column2]]*1000)</f>
        <v>None</v>
      </c>
      <c r="M3377" s="6" t="str">
        <f>IFERROR(MID(Table1[[#This Row],[price]],SEARCH("¹",Table1[[#This Row],[price]])+1, 10), MID(Table1[[#This Row],[price]],SEARCH("Rs. ",Table1[[#This Row],[price]])+4, 10))</f>
        <v>2599</v>
      </c>
      <c r="N3377" s="6" t="str">
        <f>IF(ISNUMBER(SEARCH("Men", Table1[[#This Row],[name]])), "Men", "Women")</f>
        <v>Women</v>
      </c>
      <c r="O3377" s="6" t="str">
        <f>TRIM(RIGHT(SUBSTITUTE(Table1[[#This Row],[name]], " ", REPT(" ", 100)), 100))</f>
        <v>Trousers</v>
      </c>
      <c r="P337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378" spans="1:16" ht="19.8" customHeight="1" x14ac:dyDescent="0.3">
      <c r="A3378" t="s">
        <v>8065</v>
      </c>
      <c r="B3378" t="s">
        <v>11508</v>
      </c>
      <c r="C3378" t="s">
        <v>3765</v>
      </c>
      <c r="D3378" t="s">
        <v>1065</v>
      </c>
      <c r="E3378" s="1" t="s">
        <v>11509</v>
      </c>
      <c r="F3378" t="s">
        <v>3237</v>
      </c>
      <c r="G3378" s="1" t="s">
        <v>11510</v>
      </c>
      <c r="H3378" t="s">
        <v>11511</v>
      </c>
      <c r="I3378" s="10" t="str">
        <f>IFERROR(LEFT(Table1[[#This Row],[ratingOld]],SEARCH("|", Table1[[#This Row],[ratingOld]])-2), AVERAGE(Table1[Ratings]))</f>
        <v>4.1</v>
      </c>
      <c r="J3378" s="1" t="str">
        <f>IF(Table1[[#This Row],[numBuyers]]&lt;&gt;"None",LEFT(Table1[[#This Row],[numBuyers]],SEARCH(" ",Table1[[#This Row],[numBuyers]])-1), "None")</f>
        <v>543</v>
      </c>
      <c r="K3378" s="1">
        <f>IFERROR(LEFT(Table1[[#This Row],[Column1]],SEARCH("k", Table1[[#This Row],[Column1]])-1), 0)</f>
        <v>0</v>
      </c>
      <c r="L3378" s="16" t="str">
        <f>IF(Table1[[#This Row],[Column2]]=0, Table1[[#This Row],[Column1]], Table1[[#This Row],[Column2]]*1000)</f>
        <v>543</v>
      </c>
      <c r="M3378" s="14" t="str">
        <f>IFERROR(MID(Table1[[#This Row],[price]],SEARCH("¹",Table1[[#This Row],[price]])+1, 10), MID(Table1[[#This Row],[price]],SEARCH("Rs. ",Table1[[#This Row],[price]])+4, 10))</f>
        <v>390</v>
      </c>
      <c r="N3378" s="6" t="str">
        <f>IF(ISNUMBER(SEARCH("Men", Table1[[#This Row],[name]])), "Men", "Women")</f>
        <v>Men</v>
      </c>
      <c r="O3378" s="6"/>
      <c r="P3378" s="6"/>
    </row>
    <row r="3379" spans="1:16" ht="19.8" customHeight="1" x14ac:dyDescent="0.3">
      <c r="A3379" t="s">
        <v>7796</v>
      </c>
      <c r="B3379" t="s">
        <v>11512</v>
      </c>
      <c r="C3379" t="s">
        <v>11513</v>
      </c>
      <c r="D3379" t="s">
        <v>88</v>
      </c>
      <c r="E3379" s="1" t="s">
        <v>11514</v>
      </c>
      <c r="F3379" s="1" t="s">
        <v>11515</v>
      </c>
      <c r="G3379" s="1" t="s">
        <v>7464</v>
      </c>
      <c r="H3379" t="s">
        <v>1537</v>
      </c>
      <c r="I3379" s="10" t="str">
        <f>IFERROR(LEFT(Table1[[#This Row],[ratingOld]],SEARCH("|", Table1[[#This Row],[ratingOld]])-2), AVERAGE(Table1[Ratings]))</f>
        <v>4.2</v>
      </c>
      <c r="J3379" s="1" t="str">
        <f>IF(Table1[[#This Row],[numBuyers]]&lt;&gt;"None",LEFT(Table1[[#This Row],[numBuyers]],SEARCH(" ",Table1[[#This Row],[numBuyers]])-1), "None")</f>
        <v>4.6k</v>
      </c>
      <c r="K3379" s="1" t="str">
        <f>IFERROR(LEFT(Table1[[#This Row],[Column1]],SEARCH("k", Table1[[#This Row],[Column1]])-1), 0)</f>
        <v>4.6</v>
      </c>
      <c r="L3379" s="16">
        <f>IF(Table1[[#This Row],[Column2]]=0, Table1[[#This Row],[Column1]], Table1[[#This Row],[Column2]]*1000)</f>
        <v>4600</v>
      </c>
      <c r="M3379" s="14" t="str">
        <f>IFERROR(MID(Table1[[#This Row],[price]],SEARCH("¹",Table1[[#This Row],[price]])+1, 10), MID(Table1[[#This Row],[price]],SEARCH("Rs. ",Table1[[#This Row],[price]])+4, 10))</f>
        <v>1589</v>
      </c>
      <c r="N3379" s="6" t="str">
        <f>IF(ISNUMBER(SEARCH("Men", Table1[[#This Row],[name]])), "Men", "Women")</f>
        <v>Men</v>
      </c>
      <c r="O3379" s="6"/>
      <c r="P3379" s="6"/>
    </row>
    <row r="3380" spans="1:16" ht="19.8" customHeight="1" x14ac:dyDescent="0.3">
      <c r="A3380" t="s">
        <v>168</v>
      </c>
      <c r="B3380" t="s">
        <v>3539</v>
      </c>
      <c r="C3380" t="s">
        <v>3540</v>
      </c>
      <c r="D3380" t="s">
        <v>106</v>
      </c>
      <c r="E3380" s="1" t="s">
        <v>3541</v>
      </c>
      <c r="F3380" s="1" t="s">
        <v>70</v>
      </c>
      <c r="G3380" s="1" t="s">
        <v>3542</v>
      </c>
      <c r="H3380" t="s">
        <v>3543</v>
      </c>
      <c r="I3380" s="10" t="str">
        <f>IFERROR(LEFT(Table1[[#This Row],[ratingOld]],SEARCH("|", Table1[[#This Row],[ratingOld]])-2), AVERAGE(Table1[Ratings]))</f>
        <v>4</v>
      </c>
      <c r="J3380" s="1" t="str">
        <f>IF(Table1[[#This Row],[numBuyers]]&lt;&gt;"None",LEFT(Table1[[#This Row],[numBuyers]],SEARCH(" ",Table1[[#This Row],[numBuyers]])-1), "None")</f>
        <v>388</v>
      </c>
      <c r="K3380" s="1">
        <f>IFERROR(LEFT(Table1[[#This Row],[Column1]],SEARCH("k", Table1[[#This Row],[Column1]])-1), 0)</f>
        <v>0</v>
      </c>
      <c r="L3380" s="16" t="str">
        <f>IF(Table1[[#This Row],[Column2]]=0, Table1[[#This Row],[Column1]], Table1[[#This Row],[Column2]]*1000)</f>
        <v>388</v>
      </c>
      <c r="M3380" s="14" t="str">
        <f>IFERROR(MID(Table1[[#This Row],[price]],SEARCH("¹",Table1[[#This Row],[price]])+1, 10), MID(Table1[[#This Row],[price]],SEARCH("Rs. ",Table1[[#This Row],[price]])+4, 10))</f>
        <v>2497</v>
      </c>
      <c r="N3380" s="6" t="str">
        <f>IF(ISNUMBER(SEARCH("Men", Table1[[#This Row],[name]])), "Men", "Women")</f>
        <v>Women</v>
      </c>
      <c r="O3380" s="6"/>
      <c r="P3380" s="6"/>
    </row>
    <row r="3381" spans="1:16" ht="19.8" customHeight="1" x14ac:dyDescent="0.3">
      <c r="A3381" t="s">
        <v>7927</v>
      </c>
      <c r="B3381" t="s">
        <v>11516</v>
      </c>
      <c r="C3381" t="s">
        <v>1859</v>
      </c>
      <c r="D3381" t="s">
        <v>235</v>
      </c>
      <c r="E3381" s="1" t="s">
        <v>11517</v>
      </c>
      <c r="F3381" t="s">
        <v>3237</v>
      </c>
      <c r="G3381" s="1" t="s">
        <v>11518</v>
      </c>
      <c r="H3381" t="s">
        <v>8831</v>
      </c>
      <c r="I3381" s="10" t="str">
        <f>IFERROR(LEFT(Table1[[#This Row],[ratingOld]],SEARCH("|", Table1[[#This Row],[ratingOld]])-2), AVERAGE(Table1[Ratings]))</f>
        <v>4.3</v>
      </c>
      <c r="J3381" s="1" t="str">
        <f>IF(Table1[[#This Row],[numBuyers]]&lt;&gt;"None",LEFT(Table1[[#This Row],[numBuyers]],SEARCH(" ",Table1[[#This Row],[numBuyers]])-1), "None")</f>
        <v>628</v>
      </c>
      <c r="K3381" s="1">
        <f>IFERROR(LEFT(Table1[[#This Row],[Column1]],SEARCH("k", Table1[[#This Row],[Column1]])-1), 0)</f>
        <v>0</v>
      </c>
      <c r="L3381" s="16" t="str">
        <f>IF(Table1[[#This Row],[Column2]]=0, Table1[[#This Row],[Column1]], Table1[[#This Row],[Column2]]*1000)</f>
        <v>628</v>
      </c>
      <c r="M3381" s="14" t="str">
        <f>IFERROR(MID(Table1[[#This Row],[price]],SEARCH("¹",Table1[[#This Row],[price]])+1, 10), MID(Table1[[#This Row],[price]],SEARCH("Rs. ",Table1[[#This Row],[price]])+4, 10))</f>
        <v>839</v>
      </c>
      <c r="N3381" s="6" t="str">
        <f>IF(ISNUMBER(SEARCH("Men", Table1[[#This Row],[name]])), "Men", "Women")</f>
        <v>Men</v>
      </c>
      <c r="O3381" s="6"/>
      <c r="P3381" s="6"/>
    </row>
    <row r="3382" spans="1:16" ht="19.8" customHeight="1" x14ac:dyDescent="0.3">
      <c r="A3382" t="s">
        <v>1570</v>
      </c>
      <c r="B3382" t="s">
        <v>11519</v>
      </c>
      <c r="C3382" t="s">
        <v>8842</v>
      </c>
      <c r="D3382" t="s">
        <v>1705</v>
      </c>
      <c r="E3382" s="1" t="s">
        <v>11520</v>
      </c>
      <c r="F3382" s="1" t="s">
        <v>10958</v>
      </c>
      <c r="G3382" s="1" t="s">
        <v>11521</v>
      </c>
      <c r="H3382" t="s">
        <v>1637</v>
      </c>
      <c r="I3382" s="10" t="str">
        <f>IFERROR(LEFT(Table1[[#This Row],[ratingOld]],SEARCH("|", Table1[[#This Row],[ratingOld]])-2), AVERAGE(Table1[Ratings]))</f>
        <v>4.2</v>
      </c>
      <c r="J3382" s="1" t="str">
        <f>IF(Table1[[#This Row],[numBuyers]]&lt;&gt;"None",LEFT(Table1[[#This Row],[numBuyers]],SEARCH(" ",Table1[[#This Row],[numBuyers]])-1), "None")</f>
        <v>151</v>
      </c>
      <c r="K3382" s="1">
        <f>IFERROR(LEFT(Table1[[#This Row],[Column1]],SEARCH("k", Table1[[#This Row],[Column1]])-1), 0)</f>
        <v>0</v>
      </c>
      <c r="L3382" s="16" t="str">
        <f>IF(Table1[[#This Row],[Column2]]=0, Table1[[#This Row],[Column1]], Table1[[#This Row],[Column2]]*1000)</f>
        <v>151</v>
      </c>
      <c r="M3382" s="14" t="str">
        <f>IFERROR(MID(Table1[[#This Row],[price]],SEARCH("¹",Table1[[#This Row],[price]])+1, 10), MID(Table1[[#This Row],[price]],SEARCH("Rs. ",Table1[[#This Row],[price]])+4, 10))</f>
        <v>850</v>
      </c>
      <c r="N3382" s="6" t="str">
        <f>IF(ISNUMBER(SEARCH("Men", Table1[[#This Row],[name]])), "Men", "Women")</f>
        <v>Men</v>
      </c>
      <c r="O3382" s="6"/>
      <c r="P3382" s="6"/>
    </row>
    <row r="3383" spans="1:16" ht="19.8" customHeight="1" x14ac:dyDescent="0.3">
      <c r="A3383" t="s">
        <v>2713</v>
      </c>
      <c r="B3383" t="s">
        <v>3861</v>
      </c>
      <c r="C3383" t="s">
        <v>3862</v>
      </c>
      <c r="D3383" t="s">
        <v>209</v>
      </c>
      <c r="E3383" t="s">
        <v>3863</v>
      </c>
      <c r="F3383" t="s">
        <v>21</v>
      </c>
      <c r="G3383" s="1" t="s">
        <v>348</v>
      </c>
      <c r="H3383" t="s">
        <v>349</v>
      </c>
      <c r="I3383" s="10" t="str">
        <f>IFERROR(LEFT(Table1[[#This Row],[ratingOld]],SEARCH("|", Table1[[#This Row],[ratingOld]])-2), AVERAGE(Table1[Ratings]))</f>
        <v>4.3</v>
      </c>
      <c r="J3383" s="1" t="str">
        <f>IF(Table1[[#This Row],[numBuyers]]&lt;&gt;"None",LEFT(Table1[[#This Row],[numBuyers]],SEARCH(" ",Table1[[#This Row],[numBuyers]])-1), "None")</f>
        <v>2.4k</v>
      </c>
      <c r="K3383" s="1" t="str">
        <f>IFERROR(LEFT(Table1[[#This Row],[Column1]],SEARCH("k", Table1[[#This Row],[Column1]])-1), 0)</f>
        <v>2.4</v>
      </c>
      <c r="L3383" s="16">
        <f>IF(Table1[[#This Row],[Column2]]=0, Table1[[#This Row],[Column1]], Table1[[#This Row],[Column2]]*1000)</f>
        <v>2400</v>
      </c>
      <c r="M3383" s="14" t="str">
        <f>IFERROR(MID(Table1[[#This Row],[price]],SEARCH("¹",Table1[[#This Row],[price]])+1, 10), MID(Table1[[#This Row],[price]],SEARCH("Rs. ",Table1[[#This Row],[price]])+4, 10))</f>
        <v>204</v>
      </c>
      <c r="N3383" s="6" t="str">
        <f>IF(ISNUMBER(SEARCH("Men", Table1[[#This Row],[name]])), "Men", "Women")</f>
        <v>Women</v>
      </c>
      <c r="O3383" s="6"/>
      <c r="P3383" s="6"/>
    </row>
    <row r="3384" spans="1:16" ht="19.8" customHeight="1" x14ac:dyDescent="0.3">
      <c r="A3384" t="s">
        <v>11522</v>
      </c>
      <c r="B3384" t="s">
        <v>11523</v>
      </c>
      <c r="C3384" t="s">
        <v>377</v>
      </c>
      <c r="D3384" t="s">
        <v>68</v>
      </c>
      <c r="E3384" s="1" t="s">
        <v>11524</v>
      </c>
      <c r="F3384" t="s">
        <v>21</v>
      </c>
      <c r="G3384" s="1" t="s">
        <v>5070</v>
      </c>
      <c r="H3384" t="s">
        <v>2323</v>
      </c>
      <c r="I3384" s="10" t="str">
        <f>IFERROR(LEFT(Table1[[#This Row],[ratingOld]],SEARCH("|", Table1[[#This Row],[ratingOld]])-2), AVERAGE(Table1[Ratings]))</f>
        <v>4.3</v>
      </c>
      <c r="J3384" s="1" t="str">
        <f>IF(Table1[[#This Row],[numBuyers]]&lt;&gt;"None",LEFT(Table1[[#This Row],[numBuyers]],SEARCH(" ",Table1[[#This Row],[numBuyers]])-1), "None")</f>
        <v>471</v>
      </c>
      <c r="K3384" s="1">
        <f>IFERROR(LEFT(Table1[[#This Row],[Column1]],SEARCH("k", Table1[[#This Row],[Column1]])-1), 0)</f>
        <v>0</v>
      </c>
      <c r="L3384" s="16" t="str">
        <f>IF(Table1[[#This Row],[Column2]]=0, Table1[[#This Row],[Column1]], Table1[[#This Row],[Column2]]*1000)</f>
        <v>471</v>
      </c>
      <c r="M3384" s="14" t="str">
        <f>IFERROR(MID(Table1[[#This Row],[price]],SEARCH("¹",Table1[[#This Row],[price]])+1, 10), MID(Table1[[#This Row],[price]],SEARCH("Rs. ",Table1[[#This Row],[price]])+4, 10))</f>
        <v>899</v>
      </c>
      <c r="N3384" s="6" t="str">
        <f>IF(ISNUMBER(SEARCH("Men", Table1[[#This Row],[name]])), "Men", "Women")</f>
        <v>Women</v>
      </c>
      <c r="O3384" s="6"/>
      <c r="P3384" s="6"/>
    </row>
    <row r="3385" spans="1:16" ht="19.8" customHeight="1" x14ac:dyDescent="0.3">
      <c r="A3385" t="s">
        <v>7809</v>
      </c>
      <c r="B3385" t="s">
        <v>11525</v>
      </c>
      <c r="C3385" t="s">
        <v>3698</v>
      </c>
      <c r="D3385" t="s">
        <v>2812</v>
      </c>
      <c r="E3385" s="1" t="s">
        <v>11526</v>
      </c>
      <c r="F3385" t="s">
        <v>3237</v>
      </c>
      <c r="G3385" s="1" t="s">
        <v>11527</v>
      </c>
      <c r="H3385" t="s">
        <v>3606</v>
      </c>
      <c r="I3385" s="10" t="str">
        <f>IFERROR(LEFT(Table1[[#This Row],[ratingOld]],SEARCH("|", Table1[[#This Row],[ratingOld]])-2), AVERAGE(Table1[Ratings]))</f>
        <v>4</v>
      </c>
      <c r="J3385" s="1" t="str">
        <f>IF(Table1[[#This Row],[numBuyers]]&lt;&gt;"None",LEFT(Table1[[#This Row],[numBuyers]],SEARCH(" ",Table1[[#This Row],[numBuyers]])-1), "None")</f>
        <v>317</v>
      </c>
      <c r="K3385" s="1">
        <f>IFERROR(LEFT(Table1[[#This Row],[Column1]],SEARCH("k", Table1[[#This Row],[Column1]])-1), 0)</f>
        <v>0</v>
      </c>
      <c r="L3385" s="16" t="str">
        <f>IF(Table1[[#This Row],[Column2]]=0, Table1[[#This Row],[Column1]], Table1[[#This Row],[Column2]]*1000)</f>
        <v>317</v>
      </c>
      <c r="M3385" s="14" t="str">
        <f>IFERROR(MID(Table1[[#This Row],[price]],SEARCH("¹",Table1[[#This Row],[price]])+1, 10), MID(Table1[[#This Row],[price]],SEARCH("Rs. ",Table1[[#This Row],[price]])+4, 10))</f>
        <v>791</v>
      </c>
      <c r="N3385" s="6" t="str">
        <f>IF(ISNUMBER(SEARCH("Men", Table1[[#This Row],[name]])), "Men", "Women")</f>
        <v>Men</v>
      </c>
      <c r="O3385" s="6"/>
      <c r="P3385" s="6"/>
    </row>
    <row r="3386" spans="1:16" ht="19.8" customHeight="1" x14ac:dyDescent="0.3">
      <c r="A3386" t="s">
        <v>8071</v>
      </c>
      <c r="B3386" t="s">
        <v>11528</v>
      </c>
      <c r="C3386" t="s">
        <v>4043</v>
      </c>
      <c r="D3386" t="s">
        <v>459</v>
      </c>
      <c r="E3386" s="1" t="s">
        <v>11529</v>
      </c>
      <c r="F3386" s="1" t="s">
        <v>1033</v>
      </c>
      <c r="G3386" s="1" t="s">
        <v>6343</v>
      </c>
      <c r="H3386" t="s">
        <v>251</v>
      </c>
      <c r="I3386" s="10" t="str">
        <f>IFERROR(LEFT(Table1[[#This Row],[ratingOld]],SEARCH("|", Table1[[#This Row],[ratingOld]])-2), AVERAGE(Table1[Ratings]))</f>
        <v>4.5</v>
      </c>
      <c r="J3386" s="1" t="str">
        <f>IF(Table1[[#This Row],[numBuyers]]&lt;&gt;"None",LEFT(Table1[[#This Row],[numBuyers]],SEARCH(" ",Table1[[#This Row],[numBuyers]])-1), "None")</f>
        <v>123</v>
      </c>
      <c r="K3386" s="1">
        <f>IFERROR(LEFT(Table1[[#This Row],[Column1]],SEARCH("k", Table1[[#This Row],[Column1]])-1), 0)</f>
        <v>0</v>
      </c>
      <c r="L3386" s="16" t="str">
        <f>IF(Table1[[#This Row],[Column2]]=0, Table1[[#This Row],[Column1]], Table1[[#This Row],[Column2]]*1000)</f>
        <v>123</v>
      </c>
      <c r="M3386" s="14" t="str">
        <f>IFERROR(MID(Table1[[#This Row],[price]],SEARCH("¹",Table1[[#This Row],[price]])+1, 10), MID(Table1[[#This Row],[price]],SEARCH("Rs. ",Table1[[#This Row],[price]])+4, 10))</f>
        <v>559</v>
      </c>
      <c r="N3386" s="6" t="str">
        <f>IF(ISNUMBER(SEARCH("Men", Table1[[#This Row],[name]])), "Men", "Women")</f>
        <v>Women</v>
      </c>
      <c r="O3386" s="6"/>
      <c r="P3386" s="6"/>
    </row>
    <row r="3387" spans="1:16" ht="19.8" customHeight="1" x14ac:dyDescent="0.3">
      <c r="A3387" t="s">
        <v>133</v>
      </c>
      <c r="B3387" t="s">
        <v>11530</v>
      </c>
      <c r="C3387" t="s">
        <v>6385</v>
      </c>
      <c r="D3387" t="s">
        <v>1705</v>
      </c>
      <c r="E3387" s="1" t="s">
        <v>11531</v>
      </c>
      <c r="F3387" s="1" t="s">
        <v>11532</v>
      </c>
      <c r="G3387" s="1" t="s">
        <v>4987</v>
      </c>
      <c r="H3387" t="s">
        <v>1451</v>
      </c>
      <c r="I3387" s="10" t="str">
        <f>IFERROR(LEFT(Table1[[#This Row],[ratingOld]],SEARCH("|", Table1[[#This Row],[ratingOld]])-2), AVERAGE(Table1[Ratings]))</f>
        <v>4.3</v>
      </c>
      <c r="J3387" s="1" t="str">
        <f>IF(Table1[[#This Row],[numBuyers]]&lt;&gt;"None",LEFT(Table1[[#This Row],[numBuyers]],SEARCH(" ",Table1[[#This Row],[numBuyers]])-1), "None")</f>
        <v>58</v>
      </c>
      <c r="K3387" s="1">
        <f>IFERROR(LEFT(Table1[[#This Row],[Column1]],SEARCH("k", Table1[[#This Row],[Column1]])-1), 0)</f>
        <v>0</v>
      </c>
      <c r="L3387" s="16" t="str">
        <f>IF(Table1[[#This Row],[Column2]]=0, Table1[[#This Row],[Column1]], Table1[[#This Row],[Column2]]*1000)</f>
        <v>58</v>
      </c>
      <c r="M3387" s="14" t="str">
        <f>IFERROR(MID(Table1[[#This Row],[price]],SEARCH("¹",Table1[[#This Row],[price]])+1, 10), MID(Table1[[#This Row],[price]],SEARCH("Rs. ",Table1[[#This Row],[price]])+4, 10))</f>
        <v>369</v>
      </c>
      <c r="N3387" s="6" t="str">
        <f>IF(ISNUMBER(SEARCH("Men", Table1[[#This Row],[name]])), "Men", "Women")</f>
        <v>Women</v>
      </c>
      <c r="O3387" s="6"/>
      <c r="P3387" s="6"/>
    </row>
    <row r="3388" spans="1:16" ht="19.8" customHeight="1" x14ac:dyDescent="0.3">
      <c r="A3388" t="s">
        <v>7820</v>
      </c>
      <c r="B3388" t="s">
        <v>11533</v>
      </c>
      <c r="C3388" t="s">
        <v>3420</v>
      </c>
      <c r="D3388" t="s">
        <v>459</v>
      </c>
      <c r="E3388" s="1" t="s">
        <v>11534</v>
      </c>
      <c r="F3388" t="s">
        <v>7930</v>
      </c>
      <c r="G3388" s="1" t="s">
        <v>11535</v>
      </c>
      <c r="H3388" t="s">
        <v>7626</v>
      </c>
      <c r="I3388" s="10" t="str">
        <f>IFERROR(LEFT(Table1[[#This Row],[ratingOld]],SEARCH("|", Table1[[#This Row],[ratingOld]])-2), AVERAGE(Table1[Ratings]))</f>
        <v>4</v>
      </c>
      <c r="J3388" s="1" t="str">
        <f>IF(Table1[[#This Row],[numBuyers]]&lt;&gt;"None",LEFT(Table1[[#This Row],[numBuyers]],SEARCH(" ",Table1[[#This Row],[numBuyers]])-1), "None")</f>
        <v>883</v>
      </c>
      <c r="K3388" s="1">
        <f>IFERROR(LEFT(Table1[[#This Row],[Column1]],SEARCH("k", Table1[[#This Row],[Column1]])-1), 0)</f>
        <v>0</v>
      </c>
      <c r="L3388" s="16" t="str">
        <f>IF(Table1[[#This Row],[Column2]]=0, Table1[[#This Row],[Column1]], Table1[[#This Row],[Column2]]*1000)</f>
        <v>883</v>
      </c>
      <c r="M3388" s="14" t="str">
        <f>IFERROR(MID(Table1[[#This Row],[price]],SEARCH("¹",Table1[[#This Row],[price]])+1, 10), MID(Table1[[#This Row],[price]],SEARCH("Rs. ",Table1[[#This Row],[price]])+4, 10))</f>
        <v>959</v>
      </c>
      <c r="N3388" s="6" t="str">
        <f>IF(ISNUMBER(SEARCH("Men", Table1[[#This Row],[name]])), "Men", "Women")</f>
        <v>Men</v>
      </c>
      <c r="O3388" s="6"/>
      <c r="P3388" s="6"/>
    </row>
    <row r="3389" spans="1:16" ht="19.8" customHeight="1" x14ac:dyDescent="0.3">
      <c r="A3389" t="s">
        <v>3201</v>
      </c>
      <c r="B3389" t="s">
        <v>11536</v>
      </c>
      <c r="C3389" t="s">
        <v>926</v>
      </c>
      <c r="D3389" t="s">
        <v>235</v>
      </c>
      <c r="E3389" s="1" t="s">
        <v>11537</v>
      </c>
      <c r="F3389" t="s">
        <v>7930</v>
      </c>
      <c r="G3389" s="1" t="s">
        <v>1928</v>
      </c>
      <c r="H3389" t="s">
        <v>443</v>
      </c>
      <c r="I3389" s="10" t="str">
        <f>IFERROR(LEFT(Table1[[#This Row],[ratingOld]],SEARCH("|", Table1[[#This Row],[ratingOld]])-2), AVERAGE(Table1[Ratings]))</f>
        <v>3.9</v>
      </c>
      <c r="J3389" s="1" t="str">
        <f>IF(Table1[[#This Row],[numBuyers]]&lt;&gt;"None",LEFT(Table1[[#This Row],[numBuyers]],SEARCH(" ",Table1[[#This Row],[numBuyers]])-1), "None")</f>
        <v>3.3k</v>
      </c>
      <c r="K3389" s="1" t="str">
        <f>IFERROR(LEFT(Table1[[#This Row],[Column1]],SEARCH("k", Table1[[#This Row],[Column1]])-1), 0)</f>
        <v>3.3</v>
      </c>
      <c r="L3389" s="16">
        <f>IF(Table1[[#This Row],[Column2]]=0, Table1[[#This Row],[Column1]], Table1[[#This Row],[Column2]]*1000)</f>
        <v>3300</v>
      </c>
      <c r="M3389" s="14" t="str">
        <f>IFERROR(MID(Table1[[#This Row],[price]],SEARCH("¹",Table1[[#This Row],[price]])+1, 10), MID(Table1[[#This Row],[price]],SEARCH("Rs. ",Table1[[#This Row],[price]])+4, 10))</f>
        <v>699</v>
      </c>
      <c r="N3389" s="6" t="str">
        <f>IF(ISNUMBER(SEARCH("Men", Table1[[#This Row],[name]])), "Men", "Women")</f>
        <v>Men</v>
      </c>
      <c r="O3389" s="6"/>
      <c r="P3389" s="6"/>
    </row>
    <row r="3390" spans="1:16" ht="19.8" hidden="1" customHeight="1" x14ac:dyDescent="0.3">
      <c r="A3390" t="s">
        <v>11538</v>
      </c>
      <c r="B3390" t="s">
        <v>11539</v>
      </c>
      <c r="C3390" t="s">
        <v>5703</v>
      </c>
      <c r="D3390" t="s">
        <v>312</v>
      </c>
      <c r="E3390" s="1" t="s">
        <v>11540</v>
      </c>
      <c r="F3390" t="s">
        <v>3237</v>
      </c>
      <c r="G3390" t="s">
        <v>21</v>
      </c>
      <c r="H3390" t="s">
        <v>21</v>
      </c>
      <c r="I3390" s="1" t="str">
        <f ca="1">IFERROR(LEFT(Table1[[#This Row],[ratingOld]],SEARCH("|", Table1[[#This Row],[ratingOld]])-2), AVERAGE(Table1[Ratings]))</f>
        <v>4.4</v>
      </c>
      <c r="J3390" s="1" t="str">
        <f>IF(Table1[[#This Row],[numBuyers]]&lt;&gt;"None",LEFT(Table1[[#This Row],[numBuyers]],SEARCH(" ",Table1[[#This Row],[numBuyers]])-1), "None")</f>
        <v>None</v>
      </c>
      <c r="K3390" s="1">
        <f>IFERROR(LEFT(Table1[[#This Row],[Column1]],SEARCH("k", Table1[[#This Row],[Column1]])-1), 0)</f>
        <v>0</v>
      </c>
      <c r="L3390" s="6" t="str">
        <f>IF(Table1[[#This Row],[Column2]]=0, Table1[[#This Row],[Column1]], Table1[[#This Row],[Column2]]*1000)</f>
        <v>None</v>
      </c>
      <c r="M3390" s="6" t="str">
        <f>IFERROR(MID(Table1[[#This Row],[price]],SEARCH("¹",Table1[[#This Row],[price]])+1, 10), MID(Table1[[#This Row],[price]],SEARCH("Rs. ",Table1[[#This Row],[price]])+4, 10))</f>
        <v>1495</v>
      </c>
      <c r="N3390" s="6" t="str">
        <f>IF(ISNUMBER(SEARCH("Men", Table1[[#This Row],[name]])), "Men", "Women")</f>
        <v>Women</v>
      </c>
      <c r="O3390" s="6" t="str">
        <f>TRIM(RIGHT(SUBSTITUTE(Table1[[#This Row],[name]], " ", REPT(" ", 100)), 100))</f>
        <v>Dupatta</v>
      </c>
      <c r="P339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391" spans="1:16" ht="19.8" customHeight="1" x14ac:dyDescent="0.3">
      <c r="A3391" t="s">
        <v>11541</v>
      </c>
      <c r="B3391" t="s">
        <v>11542</v>
      </c>
      <c r="C3391" t="s">
        <v>11543</v>
      </c>
      <c r="D3391" t="s">
        <v>21</v>
      </c>
      <c r="E3391" t="s">
        <v>11544</v>
      </c>
      <c r="F3391" t="s">
        <v>21</v>
      </c>
      <c r="G3391" s="1" t="s">
        <v>11545</v>
      </c>
      <c r="H3391" t="s">
        <v>364</v>
      </c>
      <c r="I3391" s="10" t="str">
        <f>IFERROR(LEFT(Table1[[#This Row],[ratingOld]],SEARCH("|", Table1[[#This Row],[ratingOld]])-2), AVERAGE(Table1[Ratings]))</f>
        <v>4.5</v>
      </c>
      <c r="J3391" s="1" t="str">
        <f>IF(Table1[[#This Row],[numBuyers]]&lt;&gt;"None",LEFT(Table1[[#This Row],[numBuyers]],SEARCH(" ",Table1[[#This Row],[numBuyers]])-1), "None")</f>
        <v>1.8k</v>
      </c>
      <c r="K3391" s="1" t="str">
        <f>IFERROR(LEFT(Table1[[#This Row],[Column1]],SEARCH("k", Table1[[#This Row],[Column1]])-1), 0)</f>
        <v>1.8</v>
      </c>
      <c r="L3391" s="16">
        <f>IF(Table1[[#This Row],[Column2]]=0, Table1[[#This Row],[Column1]], Table1[[#This Row],[Column2]]*1000)</f>
        <v>1800</v>
      </c>
      <c r="M3391" s="14" t="str">
        <f>IFERROR(MID(Table1[[#This Row],[price]],SEARCH("¹",Table1[[#This Row],[price]])+1, 10), MID(Table1[[#This Row],[price]],SEARCH("Rs. ",Table1[[#This Row],[price]])+4, 10))</f>
        <v>315</v>
      </c>
      <c r="N3391" s="6" t="str">
        <f>IF(ISNUMBER(SEARCH("Men", Table1[[#This Row],[name]])), "Men", "Women")</f>
        <v>Women</v>
      </c>
      <c r="O3391" s="6"/>
      <c r="P3391" s="6"/>
    </row>
    <row r="3392" spans="1:16" ht="19.8" customHeight="1" x14ac:dyDescent="0.3">
      <c r="A3392" t="s">
        <v>10167</v>
      </c>
      <c r="B3392" t="s">
        <v>11546</v>
      </c>
      <c r="C3392" t="s">
        <v>11547</v>
      </c>
      <c r="D3392" t="s">
        <v>163</v>
      </c>
      <c r="E3392" s="1" t="s">
        <v>11548</v>
      </c>
      <c r="F3392" t="s">
        <v>3237</v>
      </c>
      <c r="G3392" s="1" t="s">
        <v>11549</v>
      </c>
      <c r="H3392" t="s">
        <v>11550</v>
      </c>
      <c r="I3392" s="10" t="str">
        <f>IFERROR(LEFT(Table1[[#This Row],[ratingOld]],SEARCH("|", Table1[[#This Row],[ratingOld]])-2), AVERAGE(Table1[Ratings]))</f>
        <v>4.5</v>
      </c>
      <c r="J3392" s="1" t="str">
        <f>IF(Table1[[#This Row],[numBuyers]]&lt;&gt;"None",LEFT(Table1[[#This Row],[numBuyers]],SEARCH(" ",Table1[[#This Row],[numBuyers]])-1), "None")</f>
        <v>608</v>
      </c>
      <c r="K3392" s="1">
        <f>IFERROR(LEFT(Table1[[#This Row],[Column1]],SEARCH("k", Table1[[#This Row],[Column1]])-1), 0)</f>
        <v>0</v>
      </c>
      <c r="L3392" s="16" t="str">
        <f>IF(Table1[[#This Row],[Column2]]=0, Table1[[#This Row],[Column1]], Table1[[#This Row],[Column2]]*1000)</f>
        <v>608</v>
      </c>
      <c r="M3392" s="14" t="str">
        <f>IFERROR(MID(Table1[[#This Row],[price]],SEARCH("¹",Table1[[#This Row],[price]])+1, 10), MID(Table1[[#This Row],[price]],SEARCH("Rs. ",Table1[[#This Row],[price]])+4, 10))</f>
        <v>825</v>
      </c>
      <c r="N3392" s="6" t="str">
        <f>IF(ISNUMBER(SEARCH("Men", Table1[[#This Row],[name]])), "Men", "Women")</f>
        <v>Men</v>
      </c>
      <c r="O3392" s="6"/>
      <c r="P3392" s="6"/>
    </row>
    <row r="3393" spans="1:16" ht="19.8" customHeight="1" x14ac:dyDescent="0.3">
      <c r="A3393" t="s">
        <v>8707</v>
      </c>
      <c r="B3393" t="s">
        <v>11551</v>
      </c>
      <c r="C3393" t="s">
        <v>392</v>
      </c>
      <c r="D3393" t="s">
        <v>459</v>
      </c>
      <c r="E3393" s="1" t="s">
        <v>11552</v>
      </c>
      <c r="F3393" s="1" t="s">
        <v>11553</v>
      </c>
      <c r="G3393" s="1" t="s">
        <v>661</v>
      </c>
      <c r="H3393" t="s">
        <v>662</v>
      </c>
      <c r="I3393" s="10" t="str">
        <f>IFERROR(LEFT(Table1[[#This Row],[ratingOld]],SEARCH("|", Table1[[#This Row],[ratingOld]])-2), AVERAGE(Table1[Ratings]))</f>
        <v>4.4</v>
      </c>
      <c r="J3393" s="1" t="str">
        <f>IF(Table1[[#This Row],[numBuyers]]&lt;&gt;"None",LEFT(Table1[[#This Row],[numBuyers]],SEARCH(" ",Table1[[#This Row],[numBuyers]])-1), "None")</f>
        <v>1.1k</v>
      </c>
      <c r="K3393" s="1" t="str">
        <f>IFERROR(LEFT(Table1[[#This Row],[Column1]],SEARCH("k", Table1[[#This Row],[Column1]])-1), 0)</f>
        <v>1.1</v>
      </c>
      <c r="L3393" s="16">
        <f>IF(Table1[[#This Row],[Column2]]=0, Table1[[#This Row],[Column1]], Table1[[#This Row],[Column2]]*1000)</f>
        <v>1100</v>
      </c>
      <c r="M3393" s="14" t="str">
        <f>IFERROR(MID(Table1[[#This Row],[price]],SEARCH("¹",Table1[[#This Row],[price]])+1, 10), MID(Table1[[#This Row],[price]],SEARCH("Rs. ",Table1[[#This Row],[price]])+4, 10))</f>
        <v>799</v>
      </c>
      <c r="N3393" s="6" t="str">
        <f>IF(ISNUMBER(SEARCH("Men", Table1[[#This Row],[name]])), "Men", "Women")</f>
        <v>Men</v>
      </c>
      <c r="O3393" s="6"/>
      <c r="P3393" s="6"/>
    </row>
    <row r="3394" spans="1:16" ht="19.8" customHeight="1" x14ac:dyDescent="0.3">
      <c r="A3394" t="s">
        <v>7809</v>
      </c>
      <c r="B3394" t="s">
        <v>11554</v>
      </c>
      <c r="C3394" t="s">
        <v>4278</v>
      </c>
      <c r="D3394" t="s">
        <v>775</v>
      </c>
      <c r="E3394" s="1" t="s">
        <v>11555</v>
      </c>
      <c r="F3394" s="1" t="s">
        <v>11556</v>
      </c>
      <c r="G3394" s="1" t="s">
        <v>11557</v>
      </c>
      <c r="H3394" t="s">
        <v>11558</v>
      </c>
      <c r="I3394" s="10" t="str">
        <f>IFERROR(LEFT(Table1[[#This Row],[ratingOld]],SEARCH("|", Table1[[#This Row],[ratingOld]])-2), AVERAGE(Table1[Ratings]))</f>
        <v>4.1</v>
      </c>
      <c r="J3394" s="1" t="str">
        <f>IF(Table1[[#This Row],[numBuyers]]&lt;&gt;"None",LEFT(Table1[[#This Row],[numBuyers]],SEARCH(" ",Table1[[#This Row],[numBuyers]])-1), "None")</f>
        <v>321</v>
      </c>
      <c r="K3394" s="1">
        <f>IFERROR(LEFT(Table1[[#This Row],[Column1]],SEARCH("k", Table1[[#This Row],[Column1]])-1), 0)</f>
        <v>0</v>
      </c>
      <c r="L3394" s="16" t="str">
        <f>IF(Table1[[#This Row],[Column2]]=0, Table1[[#This Row],[Column1]], Table1[[#This Row],[Column2]]*1000)</f>
        <v>321</v>
      </c>
      <c r="M3394" s="14" t="str">
        <f>IFERROR(MID(Table1[[#This Row],[price]],SEARCH("¹",Table1[[#This Row],[price]])+1, 10), MID(Table1[[#This Row],[price]],SEARCH("Rs. ",Table1[[#This Row],[price]])+4, 10))</f>
        <v>689</v>
      </c>
      <c r="N3394" s="6" t="str">
        <f>IF(ISNUMBER(SEARCH("Men", Table1[[#This Row],[name]])), "Men", "Women")</f>
        <v>Women</v>
      </c>
      <c r="O3394" s="6"/>
      <c r="P3394" s="6"/>
    </row>
    <row r="3395" spans="1:16" ht="19.8" customHeight="1" x14ac:dyDescent="0.3">
      <c r="A3395" t="s">
        <v>9807</v>
      </c>
      <c r="B3395" t="s">
        <v>11559</v>
      </c>
      <c r="C3395" t="s">
        <v>377</v>
      </c>
      <c r="D3395" t="s">
        <v>88</v>
      </c>
      <c r="E3395" s="1" t="s">
        <v>11560</v>
      </c>
      <c r="F3395" t="s">
        <v>3237</v>
      </c>
      <c r="G3395" s="1" t="s">
        <v>11561</v>
      </c>
      <c r="H3395" t="s">
        <v>2357</v>
      </c>
      <c r="I3395" s="10" t="str">
        <f>IFERROR(LEFT(Table1[[#This Row],[ratingOld]],SEARCH("|", Table1[[#This Row],[ratingOld]])-2), AVERAGE(Table1[Ratings]))</f>
        <v>4.3</v>
      </c>
      <c r="J3395" s="1" t="str">
        <f>IF(Table1[[#This Row],[numBuyers]]&lt;&gt;"None",LEFT(Table1[[#This Row],[numBuyers]],SEARCH(" ",Table1[[#This Row],[numBuyers]])-1), "None")</f>
        <v>137</v>
      </c>
      <c r="K3395" s="1">
        <f>IFERROR(LEFT(Table1[[#This Row],[Column1]],SEARCH("k", Table1[[#This Row],[Column1]])-1), 0)</f>
        <v>0</v>
      </c>
      <c r="L3395" s="16" t="str">
        <f>IF(Table1[[#This Row],[Column2]]=0, Table1[[#This Row],[Column1]], Table1[[#This Row],[Column2]]*1000)</f>
        <v>137</v>
      </c>
      <c r="M3395" s="14" t="str">
        <f>IFERROR(MID(Table1[[#This Row],[price]],SEARCH("¹",Table1[[#This Row],[price]])+1, 10), MID(Table1[[#This Row],[price]],SEARCH("Rs. ",Table1[[#This Row],[price]])+4, 10))</f>
        <v>899</v>
      </c>
      <c r="N3395" s="6" t="str">
        <f>IF(ISNUMBER(SEARCH("Men", Table1[[#This Row],[name]])), "Men", "Women")</f>
        <v>Men</v>
      </c>
      <c r="O3395" s="6"/>
      <c r="P3395" s="6"/>
    </row>
    <row r="3396" spans="1:16" ht="19.8" customHeight="1" x14ac:dyDescent="0.3">
      <c r="A3396" t="s">
        <v>11562</v>
      </c>
      <c r="B3396" t="s">
        <v>11563</v>
      </c>
      <c r="C3396" t="s">
        <v>11564</v>
      </c>
      <c r="D3396" t="s">
        <v>18</v>
      </c>
      <c r="E3396" s="1" t="s">
        <v>11565</v>
      </c>
      <c r="F3396" s="1" t="s">
        <v>70</v>
      </c>
      <c r="G3396" s="1" t="s">
        <v>11566</v>
      </c>
      <c r="H3396" t="s">
        <v>6002</v>
      </c>
      <c r="I3396" s="10" t="str">
        <f>IFERROR(LEFT(Table1[[#This Row],[ratingOld]],SEARCH("|", Table1[[#This Row],[ratingOld]])-2), AVERAGE(Table1[Ratings]))</f>
        <v>4.4</v>
      </c>
      <c r="J3396" s="1" t="str">
        <f>IF(Table1[[#This Row],[numBuyers]]&lt;&gt;"None",LEFT(Table1[[#This Row],[numBuyers]],SEARCH(" ",Table1[[#This Row],[numBuyers]])-1), "None")</f>
        <v>143</v>
      </c>
      <c r="K3396" s="1">
        <f>IFERROR(LEFT(Table1[[#This Row],[Column1]],SEARCH("k", Table1[[#This Row],[Column1]])-1), 0)</f>
        <v>0</v>
      </c>
      <c r="L3396" s="16" t="str">
        <f>IF(Table1[[#This Row],[Column2]]=0, Table1[[#This Row],[Column1]], Table1[[#This Row],[Column2]]*1000)</f>
        <v>143</v>
      </c>
      <c r="M3396" s="14" t="str">
        <f>IFERROR(MID(Table1[[#This Row],[price]],SEARCH("¹",Table1[[#This Row],[price]])+1, 10), MID(Table1[[#This Row],[price]],SEARCH("Rs. ",Table1[[#This Row],[price]])+4, 10))</f>
        <v>1194</v>
      </c>
      <c r="N3396" s="6" t="str">
        <f>IF(ISNUMBER(SEARCH("Men", Table1[[#This Row],[name]])), "Men", "Women")</f>
        <v>Men</v>
      </c>
      <c r="O3396" s="6"/>
      <c r="P3396" s="6"/>
    </row>
    <row r="3397" spans="1:16" ht="19.8" customHeight="1" x14ac:dyDescent="0.3">
      <c r="A3397" t="s">
        <v>8249</v>
      </c>
      <c r="B3397" t="s">
        <v>11567</v>
      </c>
      <c r="C3397" t="s">
        <v>352</v>
      </c>
      <c r="D3397" t="s">
        <v>673</v>
      </c>
      <c r="E3397" s="1" t="s">
        <v>11568</v>
      </c>
      <c r="F3397" t="s">
        <v>3237</v>
      </c>
      <c r="G3397" s="1" t="s">
        <v>11569</v>
      </c>
      <c r="H3397" t="s">
        <v>440</v>
      </c>
      <c r="I3397" s="10" t="str">
        <f>IFERROR(LEFT(Table1[[#This Row],[ratingOld]],SEARCH("|", Table1[[#This Row],[ratingOld]])-2), AVERAGE(Table1[Ratings]))</f>
        <v>3.7</v>
      </c>
      <c r="J3397" s="1" t="str">
        <f>IF(Table1[[#This Row],[numBuyers]]&lt;&gt;"None",LEFT(Table1[[#This Row],[numBuyers]],SEARCH(" ",Table1[[#This Row],[numBuyers]])-1), "None")</f>
        <v>1.4k</v>
      </c>
      <c r="K3397" s="1" t="str">
        <f>IFERROR(LEFT(Table1[[#This Row],[Column1]],SEARCH("k", Table1[[#This Row],[Column1]])-1), 0)</f>
        <v>1.4</v>
      </c>
      <c r="L3397" s="16">
        <f>IF(Table1[[#This Row],[Column2]]=0, Table1[[#This Row],[Column1]], Table1[[#This Row],[Column2]]*1000)</f>
        <v>1400</v>
      </c>
      <c r="M3397" s="14" t="str">
        <f>IFERROR(MID(Table1[[#This Row],[price]],SEARCH("¹",Table1[[#This Row],[price]])+1, 10), MID(Table1[[#This Row],[price]],SEARCH("Rs. ",Table1[[#This Row],[price]])+4, 10))</f>
        <v>395</v>
      </c>
      <c r="N3397" s="6" t="str">
        <f>IF(ISNUMBER(SEARCH("Men", Table1[[#This Row],[name]])), "Men", "Women")</f>
        <v>Women</v>
      </c>
      <c r="O3397" s="6"/>
      <c r="P3397" s="6"/>
    </row>
    <row r="3398" spans="1:16" ht="19.8" customHeight="1" x14ac:dyDescent="0.3">
      <c r="A3398" t="s">
        <v>9769</v>
      </c>
      <c r="B3398" t="s">
        <v>11570</v>
      </c>
      <c r="C3398" t="s">
        <v>1565</v>
      </c>
      <c r="D3398" t="s">
        <v>235</v>
      </c>
      <c r="E3398" s="1" t="s">
        <v>11571</v>
      </c>
      <c r="F3398" t="s">
        <v>3237</v>
      </c>
      <c r="G3398" s="1" t="s">
        <v>45</v>
      </c>
      <c r="H3398" t="s">
        <v>46</v>
      </c>
      <c r="I3398" s="10" t="str">
        <f>IFERROR(LEFT(Table1[[#This Row],[ratingOld]],SEARCH("|", Table1[[#This Row],[ratingOld]])-2), AVERAGE(Table1[Ratings]))</f>
        <v>4.2</v>
      </c>
      <c r="J3398" s="1" t="str">
        <f>IF(Table1[[#This Row],[numBuyers]]&lt;&gt;"None",LEFT(Table1[[#This Row],[numBuyers]],SEARCH(" ",Table1[[#This Row],[numBuyers]])-1), "None")</f>
        <v>3.7k</v>
      </c>
      <c r="K3398" s="1" t="str">
        <f>IFERROR(LEFT(Table1[[#This Row],[Column1]],SEARCH("k", Table1[[#This Row],[Column1]])-1), 0)</f>
        <v>3.7</v>
      </c>
      <c r="L3398" s="16">
        <f>IF(Table1[[#This Row],[Column2]]=0, Table1[[#This Row],[Column1]], Table1[[#This Row],[Column2]]*1000)</f>
        <v>3700</v>
      </c>
      <c r="M3398" s="14" t="str">
        <f>IFERROR(MID(Table1[[#This Row],[price]],SEARCH("¹",Table1[[#This Row],[price]])+1, 10), MID(Table1[[#This Row],[price]],SEARCH("Rs. ",Table1[[#This Row],[price]])+4, 10))</f>
        <v>1539</v>
      </c>
      <c r="N3398" s="6" t="str">
        <f>IF(ISNUMBER(SEARCH("Men", Table1[[#This Row],[name]])), "Men", "Women")</f>
        <v>Women</v>
      </c>
      <c r="O3398" s="6"/>
      <c r="P3398" s="6"/>
    </row>
    <row r="3399" spans="1:16" ht="19.8" customHeight="1" x14ac:dyDescent="0.3">
      <c r="A3399" t="s">
        <v>2498</v>
      </c>
      <c r="B3399" t="s">
        <v>11572</v>
      </c>
      <c r="C3399" t="s">
        <v>774</v>
      </c>
      <c r="D3399" t="s">
        <v>106</v>
      </c>
      <c r="E3399" t="s">
        <v>11573</v>
      </c>
      <c r="F3399" t="s">
        <v>7930</v>
      </c>
      <c r="G3399" s="1" t="s">
        <v>11574</v>
      </c>
      <c r="H3399" t="s">
        <v>11575</v>
      </c>
      <c r="I3399" s="10" t="str">
        <f>IFERROR(LEFT(Table1[[#This Row],[ratingOld]],SEARCH("|", Table1[[#This Row],[ratingOld]])-2), AVERAGE(Table1[Ratings]))</f>
        <v>4.2</v>
      </c>
      <c r="J3399" s="1" t="str">
        <f>IF(Table1[[#This Row],[numBuyers]]&lt;&gt;"None",LEFT(Table1[[#This Row],[numBuyers]],SEARCH(" ",Table1[[#This Row],[numBuyers]])-1), "None")</f>
        <v>484</v>
      </c>
      <c r="K3399" s="1">
        <f>IFERROR(LEFT(Table1[[#This Row],[Column1]],SEARCH("k", Table1[[#This Row],[Column1]])-1), 0)</f>
        <v>0</v>
      </c>
      <c r="L3399" s="16" t="str">
        <f>IF(Table1[[#This Row],[Column2]]=0, Table1[[#This Row],[Column1]], Table1[[#This Row],[Column2]]*1000)</f>
        <v>484</v>
      </c>
      <c r="M3399" s="14" t="str">
        <f>IFERROR(MID(Table1[[#This Row],[price]],SEARCH("¹",Table1[[#This Row],[price]])+1, 10), MID(Table1[[#This Row],[price]],SEARCH("Rs. ",Table1[[#This Row],[price]])+4, 10))</f>
        <v>849</v>
      </c>
      <c r="N3399" s="6" t="str">
        <f>IF(ISNUMBER(SEARCH("Men", Table1[[#This Row],[name]])), "Men", "Women")</f>
        <v>Men</v>
      </c>
      <c r="O3399" s="6"/>
      <c r="P3399" s="6"/>
    </row>
    <row r="3400" spans="1:16" ht="19.8" customHeight="1" x14ac:dyDescent="0.3">
      <c r="A3400" t="s">
        <v>8084</v>
      </c>
      <c r="B3400" t="s">
        <v>11576</v>
      </c>
      <c r="C3400" t="s">
        <v>11577</v>
      </c>
      <c r="D3400" t="s">
        <v>1684</v>
      </c>
      <c r="E3400" s="1" t="s">
        <v>11578</v>
      </c>
      <c r="F3400" s="1" t="s">
        <v>11579</v>
      </c>
      <c r="G3400" s="1" t="s">
        <v>11580</v>
      </c>
      <c r="H3400" t="s">
        <v>1236</v>
      </c>
      <c r="I3400" s="10" t="str">
        <f>IFERROR(LEFT(Table1[[#This Row],[ratingOld]],SEARCH("|", Table1[[#This Row],[ratingOld]])-2), AVERAGE(Table1[Ratings]))</f>
        <v>4.4</v>
      </c>
      <c r="J3400" s="1" t="str">
        <f>IF(Table1[[#This Row],[numBuyers]]&lt;&gt;"None",LEFT(Table1[[#This Row],[numBuyers]],SEARCH(" ",Table1[[#This Row],[numBuyers]])-1), "None")</f>
        <v>322</v>
      </c>
      <c r="K3400" s="1">
        <f>IFERROR(LEFT(Table1[[#This Row],[Column1]],SEARCH("k", Table1[[#This Row],[Column1]])-1), 0)</f>
        <v>0</v>
      </c>
      <c r="L3400" s="16" t="str">
        <f>IF(Table1[[#This Row],[Column2]]=0, Table1[[#This Row],[Column1]], Table1[[#This Row],[Column2]]*1000)</f>
        <v>322</v>
      </c>
      <c r="M3400" s="14" t="str">
        <f>IFERROR(MID(Table1[[#This Row],[price]],SEARCH("¹",Table1[[#This Row],[price]])+1, 10), MID(Table1[[#This Row],[price]],SEARCH("Rs. ",Table1[[#This Row],[price]])+4, 10))</f>
        <v>1055</v>
      </c>
      <c r="N3400" s="6" t="str">
        <f>IF(ISNUMBER(SEARCH("Men", Table1[[#This Row],[name]])), "Men", "Women")</f>
        <v>Women</v>
      </c>
      <c r="O3400" s="6"/>
      <c r="P3400" s="6"/>
    </row>
    <row r="3401" spans="1:16" ht="19.8" customHeight="1" x14ac:dyDescent="0.3">
      <c r="A3401" t="s">
        <v>10131</v>
      </c>
      <c r="B3401" t="s">
        <v>11581</v>
      </c>
      <c r="C3401" t="s">
        <v>11582</v>
      </c>
      <c r="D3401" t="s">
        <v>1387</v>
      </c>
      <c r="E3401" s="1" t="s">
        <v>11583</v>
      </c>
      <c r="F3401" s="1" t="s">
        <v>9408</v>
      </c>
      <c r="G3401" s="1" t="s">
        <v>11584</v>
      </c>
      <c r="H3401" t="s">
        <v>9067</v>
      </c>
      <c r="I3401" s="10" t="str">
        <f>IFERROR(LEFT(Table1[[#This Row],[ratingOld]],SEARCH("|", Table1[[#This Row],[ratingOld]])-2), AVERAGE(Table1[Ratings]))</f>
        <v>4.3</v>
      </c>
      <c r="J3401" s="1" t="str">
        <f>IF(Table1[[#This Row],[numBuyers]]&lt;&gt;"None",LEFT(Table1[[#This Row],[numBuyers]],SEARCH(" ",Table1[[#This Row],[numBuyers]])-1), "None")</f>
        <v>572</v>
      </c>
      <c r="K3401" s="1">
        <f>IFERROR(LEFT(Table1[[#This Row],[Column1]],SEARCH("k", Table1[[#This Row],[Column1]])-1), 0)</f>
        <v>0</v>
      </c>
      <c r="L3401" s="16" t="str">
        <f>IF(Table1[[#This Row],[Column2]]=0, Table1[[#This Row],[Column1]], Table1[[#This Row],[Column2]]*1000)</f>
        <v>572</v>
      </c>
      <c r="M3401" s="14" t="str">
        <f>IFERROR(MID(Table1[[#This Row],[price]],SEARCH("¹",Table1[[#This Row],[price]])+1, 10), MID(Table1[[#This Row],[price]],SEARCH("Rs. ",Table1[[#This Row],[price]])+4, 10))</f>
        <v>1063</v>
      </c>
      <c r="N3401" s="6" t="str">
        <f>IF(ISNUMBER(SEARCH("Men", Table1[[#This Row],[name]])), "Men", "Women")</f>
        <v>Women</v>
      </c>
      <c r="O3401" s="6"/>
      <c r="P3401" s="6"/>
    </row>
    <row r="3402" spans="1:16" ht="19.8" customHeight="1" x14ac:dyDescent="0.3">
      <c r="A3402" t="s">
        <v>11562</v>
      </c>
      <c r="B3402" t="s">
        <v>11563</v>
      </c>
      <c r="C3402" t="s">
        <v>11564</v>
      </c>
      <c r="D3402" t="s">
        <v>18</v>
      </c>
      <c r="E3402" s="1" t="s">
        <v>11565</v>
      </c>
      <c r="F3402" s="1" t="s">
        <v>70</v>
      </c>
      <c r="G3402" s="1" t="s">
        <v>11566</v>
      </c>
      <c r="H3402" t="s">
        <v>6002</v>
      </c>
      <c r="I3402" s="10" t="str">
        <f>IFERROR(LEFT(Table1[[#This Row],[ratingOld]],SEARCH("|", Table1[[#This Row],[ratingOld]])-2), AVERAGE(Table1[Ratings]))</f>
        <v>4.4</v>
      </c>
      <c r="J3402" s="1" t="str">
        <f>IF(Table1[[#This Row],[numBuyers]]&lt;&gt;"None",LEFT(Table1[[#This Row],[numBuyers]],SEARCH(" ",Table1[[#This Row],[numBuyers]])-1), "None")</f>
        <v>143</v>
      </c>
      <c r="K3402" s="1">
        <f>IFERROR(LEFT(Table1[[#This Row],[Column1]],SEARCH("k", Table1[[#This Row],[Column1]])-1), 0)</f>
        <v>0</v>
      </c>
      <c r="L3402" s="16" t="str">
        <f>IF(Table1[[#This Row],[Column2]]=0, Table1[[#This Row],[Column1]], Table1[[#This Row],[Column2]]*1000)</f>
        <v>143</v>
      </c>
      <c r="M3402" s="14" t="str">
        <f>IFERROR(MID(Table1[[#This Row],[price]],SEARCH("¹",Table1[[#This Row],[price]])+1, 10), MID(Table1[[#This Row],[price]],SEARCH("Rs. ",Table1[[#This Row],[price]])+4, 10))</f>
        <v>1194</v>
      </c>
      <c r="N3402" s="6" t="str">
        <f>IF(ISNUMBER(SEARCH("Men", Table1[[#This Row],[name]])), "Men", "Women")</f>
        <v>Men</v>
      </c>
      <c r="O3402" s="6"/>
      <c r="P3402" s="6"/>
    </row>
    <row r="3403" spans="1:16" ht="19.8" customHeight="1" x14ac:dyDescent="0.3">
      <c r="A3403" t="s">
        <v>8249</v>
      </c>
      <c r="B3403" t="s">
        <v>11567</v>
      </c>
      <c r="C3403" t="s">
        <v>352</v>
      </c>
      <c r="D3403" t="s">
        <v>673</v>
      </c>
      <c r="E3403" s="1" t="s">
        <v>11568</v>
      </c>
      <c r="F3403" t="s">
        <v>3237</v>
      </c>
      <c r="G3403" s="1" t="s">
        <v>11569</v>
      </c>
      <c r="H3403" t="s">
        <v>440</v>
      </c>
      <c r="I3403" s="10" t="str">
        <f>IFERROR(LEFT(Table1[[#This Row],[ratingOld]],SEARCH("|", Table1[[#This Row],[ratingOld]])-2), AVERAGE(Table1[Ratings]))</f>
        <v>3.7</v>
      </c>
      <c r="J3403" s="1" t="str">
        <f>IF(Table1[[#This Row],[numBuyers]]&lt;&gt;"None",LEFT(Table1[[#This Row],[numBuyers]],SEARCH(" ",Table1[[#This Row],[numBuyers]])-1), "None")</f>
        <v>1.4k</v>
      </c>
      <c r="K3403" s="1" t="str">
        <f>IFERROR(LEFT(Table1[[#This Row],[Column1]],SEARCH("k", Table1[[#This Row],[Column1]])-1), 0)</f>
        <v>1.4</v>
      </c>
      <c r="L3403" s="16">
        <f>IF(Table1[[#This Row],[Column2]]=0, Table1[[#This Row],[Column1]], Table1[[#This Row],[Column2]]*1000)</f>
        <v>1400</v>
      </c>
      <c r="M3403" s="14" t="str">
        <f>IFERROR(MID(Table1[[#This Row],[price]],SEARCH("¹",Table1[[#This Row],[price]])+1, 10), MID(Table1[[#This Row],[price]],SEARCH("Rs. ",Table1[[#This Row],[price]])+4, 10))</f>
        <v>395</v>
      </c>
      <c r="N3403" s="6" t="str">
        <f>IF(ISNUMBER(SEARCH("Men", Table1[[#This Row],[name]])), "Men", "Women")</f>
        <v>Women</v>
      </c>
      <c r="O3403" s="6"/>
      <c r="P3403" s="6"/>
    </row>
    <row r="3404" spans="1:16" ht="19.8" customHeight="1" x14ac:dyDescent="0.3">
      <c r="A3404" t="s">
        <v>913</v>
      </c>
      <c r="B3404" t="s">
        <v>3892</v>
      </c>
      <c r="C3404" t="s">
        <v>3893</v>
      </c>
      <c r="D3404" t="s">
        <v>21</v>
      </c>
      <c r="E3404" t="s">
        <v>3894</v>
      </c>
      <c r="F3404" t="s">
        <v>3895</v>
      </c>
      <c r="G3404" s="1" t="s">
        <v>3896</v>
      </c>
      <c r="H3404" t="s">
        <v>514</v>
      </c>
      <c r="I3404" s="10" t="str">
        <f>IFERROR(LEFT(Table1[[#This Row],[ratingOld]],SEARCH("|", Table1[[#This Row],[ratingOld]])-2), AVERAGE(Table1[Ratings]))</f>
        <v>4.5</v>
      </c>
      <c r="J3404" s="1" t="str">
        <f>IF(Table1[[#This Row],[numBuyers]]&lt;&gt;"None",LEFT(Table1[[#This Row],[numBuyers]],SEARCH(" ",Table1[[#This Row],[numBuyers]])-1), "None")</f>
        <v>2.5k</v>
      </c>
      <c r="K3404" s="1" t="str">
        <f>IFERROR(LEFT(Table1[[#This Row],[Column1]],SEARCH("k", Table1[[#This Row],[Column1]])-1), 0)</f>
        <v>2.5</v>
      </c>
      <c r="L3404" s="16">
        <f>IF(Table1[[#This Row],[Column2]]=0, Table1[[#This Row],[Column1]], Table1[[#This Row],[Column2]]*1000)</f>
        <v>2500</v>
      </c>
      <c r="M3404" s="14" t="str">
        <f>IFERROR(MID(Table1[[#This Row],[price]],SEARCH("¹",Table1[[#This Row],[price]])+1, 10), MID(Table1[[#This Row],[price]],SEARCH("Rs. ",Table1[[#This Row],[price]])+4, 10))</f>
        <v>770</v>
      </c>
      <c r="N3404" s="6" t="str">
        <f>IF(ISNUMBER(SEARCH("Men", Table1[[#This Row],[name]])), "Men", "Women")</f>
        <v>Women</v>
      </c>
      <c r="O3404" s="6"/>
      <c r="P3404" s="6"/>
    </row>
    <row r="3405" spans="1:16" ht="19.8" customHeight="1" x14ac:dyDescent="0.3">
      <c r="A3405" t="s">
        <v>2498</v>
      </c>
      <c r="B3405" t="s">
        <v>11572</v>
      </c>
      <c r="C3405" t="s">
        <v>774</v>
      </c>
      <c r="D3405" t="s">
        <v>106</v>
      </c>
      <c r="E3405" t="s">
        <v>11573</v>
      </c>
      <c r="F3405" t="s">
        <v>7930</v>
      </c>
      <c r="G3405" s="1" t="s">
        <v>11574</v>
      </c>
      <c r="H3405" t="s">
        <v>11575</v>
      </c>
      <c r="I3405" s="10" t="str">
        <f>IFERROR(LEFT(Table1[[#This Row],[ratingOld]],SEARCH("|", Table1[[#This Row],[ratingOld]])-2), AVERAGE(Table1[Ratings]))</f>
        <v>4.2</v>
      </c>
      <c r="J3405" s="1" t="str">
        <f>IF(Table1[[#This Row],[numBuyers]]&lt;&gt;"None",LEFT(Table1[[#This Row],[numBuyers]],SEARCH(" ",Table1[[#This Row],[numBuyers]])-1), "None")</f>
        <v>484</v>
      </c>
      <c r="K3405" s="1">
        <f>IFERROR(LEFT(Table1[[#This Row],[Column1]],SEARCH("k", Table1[[#This Row],[Column1]])-1), 0)</f>
        <v>0</v>
      </c>
      <c r="L3405" s="16" t="str">
        <f>IF(Table1[[#This Row],[Column2]]=0, Table1[[#This Row],[Column1]], Table1[[#This Row],[Column2]]*1000)</f>
        <v>484</v>
      </c>
      <c r="M3405" s="14" t="str">
        <f>IFERROR(MID(Table1[[#This Row],[price]],SEARCH("¹",Table1[[#This Row],[price]])+1, 10), MID(Table1[[#This Row],[price]],SEARCH("Rs. ",Table1[[#This Row],[price]])+4, 10))</f>
        <v>849</v>
      </c>
      <c r="N3405" s="6" t="str">
        <f>IF(ISNUMBER(SEARCH("Men", Table1[[#This Row],[name]])), "Men", "Women")</f>
        <v>Men</v>
      </c>
      <c r="O3405" s="6"/>
      <c r="P3405" s="6"/>
    </row>
    <row r="3406" spans="1:16" ht="19.8" customHeight="1" x14ac:dyDescent="0.3">
      <c r="A3406" t="s">
        <v>8084</v>
      </c>
      <c r="B3406" t="s">
        <v>11576</v>
      </c>
      <c r="C3406" t="s">
        <v>11577</v>
      </c>
      <c r="D3406" t="s">
        <v>1684</v>
      </c>
      <c r="E3406" s="1" t="s">
        <v>11578</v>
      </c>
      <c r="F3406" s="1" t="s">
        <v>11579</v>
      </c>
      <c r="G3406" s="1" t="s">
        <v>11580</v>
      </c>
      <c r="H3406" t="s">
        <v>1236</v>
      </c>
      <c r="I3406" s="10" t="str">
        <f>IFERROR(LEFT(Table1[[#This Row],[ratingOld]],SEARCH("|", Table1[[#This Row],[ratingOld]])-2), AVERAGE(Table1[Ratings]))</f>
        <v>4.4</v>
      </c>
      <c r="J3406" s="1" t="str">
        <f>IF(Table1[[#This Row],[numBuyers]]&lt;&gt;"None",LEFT(Table1[[#This Row],[numBuyers]],SEARCH(" ",Table1[[#This Row],[numBuyers]])-1), "None")</f>
        <v>322</v>
      </c>
      <c r="K3406" s="1">
        <f>IFERROR(LEFT(Table1[[#This Row],[Column1]],SEARCH("k", Table1[[#This Row],[Column1]])-1), 0)</f>
        <v>0</v>
      </c>
      <c r="L3406" s="16" t="str">
        <f>IF(Table1[[#This Row],[Column2]]=0, Table1[[#This Row],[Column1]], Table1[[#This Row],[Column2]]*1000)</f>
        <v>322</v>
      </c>
      <c r="M3406" s="14" t="str">
        <f>IFERROR(MID(Table1[[#This Row],[price]],SEARCH("¹",Table1[[#This Row],[price]])+1, 10), MID(Table1[[#This Row],[price]],SEARCH("Rs. ",Table1[[#This Row],[price]])+4, 10))</f>
        <v>1055</v>
      </c>
      <c r="N3406" s="6" t="str">
        <f>IF(ISNUMBER(SEARCH("Men", Table1[[#This Row],[name]])), "Men", "Women")</f>
        <v>Women</v>
      </c>
      <c r="O3406" s="6"/>
      <c r="P3406" s="6"/>
    </row>
    <row r="3407" spans="1:16" ht="19.8" customHeight="1" x14ac:dyDescent="0.3">
      <c r="A3407" t="s">
        <v>10131</v>
      </c>
      <c r="B3407" t="s">
        <v>11581</v>
      </c>
      <c r="C3407" t="s">
        <v>11582</v>
      </c>
      <c r="D3407" t="s">
        <v>1387</v>
      </c>
      <c r="E3407" s="1" t="s">
        <v>11583</v>
      </c>
      <c r="F3407" s="1" t="s">
        <v>9408</v>
      </c>
      <c r="G3407" s="1" t="s">
        <v>11584</v>
      </c>
      <c r="H3407" t="s">
        <v>9067</v>
      </c>
      <c r="I3407" s="10" t="str">
        <f>IFERROR(LEFT(Table1[[#This Row],[ratingOld]],SEARCH("|", Table1[[#This Row],[ratingOld]])-2), AVERAGE(Table1[Ratings]))</f>
        <v>4.3</v>
      </c>
      <c r="J3407" s="1" t="str">
        <f>IF(Table1[[#This Row],[numBuyers]]&lt;&gt;"None",LEFT(Table1[[#This Row],[numBuyers]],SEARCH(" ",Table1[[#This Row],[numBuyers]])-1), "None")</f>
        <v>572</v>
      </c>
      <c r="K3407" s="1">
        <f>IFERROR(LEFT(Table1[[#This Row],[Column1]],SEARCH("k", Table1[[#This Row],[Column1]])-1), 0)</f>
        <v>0</v>
      </c>
      <c r="L3407" s="16" t="str">
        <f>IF(Table1[[#This Row],[Column2]]=0, Table1[[#This Row],[Column1]], Table1[[#This Row],[Column2]]*1000)</f>
        <v>572</v>
      </c>
      <c r="M3407" s="14" t="str">
        <f>IFERROR(MID(Table1[[#This Row],[price]],SEARCH("¹",Table1[[#This Row],[price]])+1, 10), MID(Table1[[#This Row],[price]],SEARCH("Rs. ",Table1[[#This Row],[price]])+4, 10))</f>
        <v>1063</v>
      </c>
      <c r="N3407" s="6" t="str">
        <f>IF(ISNUMBER(SEARCH("Men", Table1[[#This Row],[name]])), "Men", "Women")</f>
        <v>Women</v>
      </c>
      <c r="O3407" s="6"/>
      <c r="P3407" s="6"/>
    </row>
    <row r="3408" spans="1:16" ht="19.8" customHeight="1" x14ac:dyDescent="0.3">
      <c r="A3408" t="s">
        <v>3389</v>
      </c>
      <c r="B3408" t="s">
        <v>11585</v>
      </c>
      <c r="C3408" t="s">
        <v>1817</v>
      </c>
      <c r="D3408" t="s">
        <v>1818</v>
      </c>
      <c r="E3408" s="1" t="s">
        <v>11586</v>
      </c>
      <c r="F3408" s="1" t="s">
        <v>173</v>
      </c>
      <c r="G3408" s="1" t="s">
        <v>4389</v>
      </c>
      <c r="H3408" t="s">
        <v>185</v>
      </c>
      <c r="I3408" s="10" t="str">
        <f>IFERROR(LEFT(Table1[[#This Row],[ratingOld]],SEARCH("|", Table1[[#This Row],[ratingOld]])-2), AVERAGE(Table1[Ratings]))</f>
        <v>4.8</v>
      </c>
      <c r="J3408" s="1" t="str">
        <f>IF(Table1[[#This Row],[numBuyers]]&lt;&gt;"None",LEFT(Table1[[#This Row],[numBuyers]],SEARCH(" ",Table1[[#This Row],[numBuyers]])-1), "None")</f>
        <v>9</v>
      </c>
      <c r="K3408" s="1">
        <f>IFERROR(LEFT(Table1[[#This Row],[Column1]],SEARCH("k", Table1[[#This Row],[Column1]])-1), 0)</f>
        <v>0</v>
      </c>
      <c r="L3408" s="16" t="str">
        <f>IF(Table1[[#This Row],[Column2]]=0, Table1[[#This Row],[Column1]], Table1[[#This Row],[Column2]]*1000)</f>
        <v>9</v>
      </c>
      <c r="M3408" s="14" t="str">
        <f>IFERROR(MID(Table1[[#This Row],[price]],SEARCH("¹",Table1[[#This Row],[price]])+1, 10), MID(Table1[[#This Row],[price]],SEARCH("Rs. ",Table1[[#This Row],[price]])+4, 10))</f>
        <v>749</v>
      </c>
      <c r="N3408" s="6" t="str">
        <f>IF(ISNUMBER(SEARCH("Men", Table1[[#This Row],[name]])), "Men", "Women")</f>
        <v>Men</v>
      </c>
      <c r="O3408" s="6"/>
      <c r="P3408" s="6"/>
    </row>
    <row r="3409" spans="1:16" ht="19.8" hidden="1" customHeight="1" x14ac:dyDescent="0.3">
      <c r="A3409" t="s">
        <v>8065</v>
      </c>
      <c r="B3409" t="s">
        <v>11587</v>
      </c>
      <c r="C3409" t="s">
        <v>1972</v>
      </c>
      <c r="D3409" t="s">
        <v>21</v>
      </c>
      <c r="E3409" s="1" t="s">
        <v>11588</v>
      </c>
      <c r="F3409" s="1" t="s">
        <v>8298</v>
      </c>
      <c r="G3409" t="s">
        <v>21</v>
      </c>
      <c r="H3409" t="s">
        <v>21</v>
      </c>
      <c r="I3409" s="1" t="str">
        <f ca="1">IFERROR(LEFT(Table1[[#This Row],[ratingOld]],SEARCH("|", Table1[[#This Row],[ratingOld]])-2), AVERAGE(Table1[Ratings]))</f>
        <v>4.4</v>
      </c>
      <c r="J3409" s="1" t="str">
        <f>IF(Table1[[#This Row],[numBuyers]]&lt;&gt;"None",LEFT(Table1[[#This Row],[numBuyers]],SEARCH(" ",Table1[[#This Row],[numBuyers]])-1), "None")</f>
        <v>None</v>
      </c>
      <c r="K3409" s="1">
        <f>IFERROR(LEFT(Table1[[#This Row],[Column1]],SEARCH("k", Table1[[#This Row],[Column1]])-1), 0)</f>
        <v>0</v>
      </c>
      <c r="L3409" s="6" t="str">
        <f>IF(Table1[[#This Row],[Column2]]=0, Table1[[#This Row],[Column1]], Table1[[#This Row],[Column2]]*1000)</f>
        <v>None</v>
      </c>
      <c r="M3409" s="6" t="str">
        <f>IFERROR(MID(Table1[[#This Row],[price]],SEARCH("¹",Table1[[#This Row],[price]])+1, 10), MID(Table1[[#This Row],[price]],SEARCH("Rs. ",Table1[[#This Row],[price]])+4, 10))</f>
        <v>1699</v>
      </c>
      <c r="N3409" s="6" t="str">
        <f>IF(ISNUMBER(SEARCH("Men", Table1[[#This Row],[name]])), "Men", "Women")</f>
        <v>Men</v>
      </c>
      <c r="O3409" s="6" t="str">
        <f>TRIM(RIGHT(SUBSTITUTE(Table1[[#This Row],[name]], " ", REPT(" ", 100)), 100))</f>
        <v>Trousers</v>
      </c>
      <c r="P340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410" spans="1:16" ht="19.8" customHeight="1" x14ac:dyDescent="0.3">
      <c r="A3410" t="s">
        <v>7809</v>
      </c>
      <c r="B3410" t="s">
        <v>11589</v>
      </c>
      <c r="C3410" t="s">
        <v>4362</v>
      </c>
      <c r="D3410" t="s">
        <v>1387</v>
      </c>
      <c r="E3410" s="1" t="s">
        <v>11590</v>
      </c>
      <c r="F3410" s="1" t="s">
        <v>9408</v>
      </c>
      <c r="G3410" s="1" t="s">
        <v>11591</v>
      </c>
      <c r="H3410" t="s">
        <v>2759</v>
      </c>
      <c r="I3410" s="10" t="str">
        <f>IFERROR(LEFT(Table1[[#This Row],[ratingOld]],SEARCH("|", Table1[[#This Row],[ratingOld]])-2), AVERAGE(Table1[Ratings]))</f>
        <v>3</v>
      </c>
      <c r="J3410" s="1" t="str">
        <f>IF(Table1[[#This Row],[numBuyers]]&lt;&gt;"None",LEFT(Table1[[#This Row],[numBuyers]],SEARCH(" ",Table1[[#This Row],[numBuyers]])-1), "None")</f>
        <v>44</v>
      </c>
      <c r="K3410" s="1">
        <f>IFERROR(LEFT(Table1[[#This Row],[Column1]],SEARCH("k", Table1[[#This Row],[Column1]])-1), 0)</f>
        <v>0</v>
      </c>
      <c r="L3410" s="16" t="str">
        <f>IF(Table1[[#This Row],[Column2]]=0, Table1[[#This Row],[Column1]], Table1[[#This Row],[Column2]]*1000)</f>
        <v>44</v>
      </c>
      <c r="M3410" s="14" t="str">
        <f>IFERROR(MID(Table1[[#This Row],[price]],SEARCH("¹",Table1[[#This Row],[price]])+1, 10), MID(Table1[[#This Row],[price]],SEARCH("Rs. ",Table1[[#This Row],[price]])+4, 10))</f>
        <v>498</v>
      </c>
      <c r="N3410" s="6" t="str">
        <f>IF(ISNUMBER(SEARCH("Men", Table1[[#This Row],[name]])), "Men", "Women")</f>
        <v>Women</v>
      </c>
      <c r="O3410" s="6"/>
      <c r="P3410" s="6"/>
    </row>
    <row r="3411" spans="1:16" ht="19.8" customHeight="1" x14ac:dyDescent="0.3">
      <c r="A3411" t="s">
        <v>1995</v>
      </c>
      <c r="B3411" t="s">
        <v>11592</v>
      </c>
      <c r="C3411" t="s">
        <v>11593</v>
      </c>
      <c r="D3411" t="s">
        <v>215</v>
      </c>
      <c r="E3411" t="s">
        <v>11594</v>
      </c>
      <c r="F3411" t="s">
        <v>21</v>
      </c>
      <c r="G3411" s="1" t="s">
        <v>9621</v>
      </c>
      <c r="H3411" t="s">
        <v>8729</v>
      </c>
      <c r="I3411" s="10" t="str">
        <f>IFERROR(LEFT(Table1[[#This Row],[ratingOld]],SEARCH("|", Table1[[#This Row],[ratingOld]])-2), AVERAGE(Table1[Ratings]))</f>
        <v>4.4</v>
      </c>
      <c r="J3411" s="1" t="str">
        <f>IF(Table1[[#This Row],[numBuyers]]&lt;&gt;"None",LEFT(Table1[[#This Row],[numBuyers]],SEARCH(" ",Table1[[#This Row],[numBuyers]])-1), "None")</f>
        <v>7k</v>
      </c>
      <c r="K3411" s="1" t="str">
        <f>IFERROR(LEFT(Table1[[#This Row],[Column1]],SEARCH("k", Table1[[#This Row],[Column1]])-1), 0)</f>
        <v>7</v>
      </c>
      <c r="L3411" s="16">
        <f>IF(Table1[[#This Row],[Column2]]=0, Table1[[#This Row],[Column1]], Table1[[#This Row],[Column2]]*1000)</f>
        <v>7000</v>
      </c>
      <c r="M3411" s="14" t="str">
        <f>IFERROR(MID(Table1[[#This Row],[price]],SEARCH("¹",Table1[[#This Row],[price]])+1, 10), MID(Table1[[#This Row],[price]],SEARCH("Rs. ",Table1[[#This Row],[price]])+4, 10))</f>
        <v>274</v>
      </c>
      <c r="N3411" s="6" t="str">
        <f>IF(ISNUMBER(SEARCH("Men", Table1[[#This Row],[name]])), "Men", "Women")</f>
        <v>Women</v>
      </c>
      <c r="O3411" s="6"/>
      <c r="P3411" s="6"/>
    </row>
    <row r="3412" spans="1:16" ht="19.8" customHeight="1" x14ac:dyDescent="0.3">
      <c r="A3412" t="s">
        <v>8065</v>
      </c>
      <c r="B3412" t="s">
        <v>11595</v>
      </c>
      <c r="C3412" t="s">
        <v>11596</v>
      </c>
      <c r="D3412" t="s">
        <v>792</v>
      </c>
      <c r="E3412" s="1" t="s">
        <v>11597</v>
      </c>
      <c r="F3412" t="s">
        <v>3237</v>
      </c>
      <c r="G3412" s="1" t="s">
        <v>3908</v>
      </c>
      <c r="H3412" t="s">
        <v>3909</v>
      </c>
      <c r="I3412" s="10" t="str">
        <f>IFERROR(LEFT(Table1[[#This Row],[ratingOld]],SEARCH("|", Table1[[#This Row],[ratingOld]])-2), AVERAGE(Table1[Ratings]))</f>
        <v>4.3</v>
      </c>
      <c r="J3412" s="1" t="str">
        <f>IF(Table1[[#This Row],[numBuyers]]&lt;&gt;"None",LEFT(Table1[[#This Row],[numBuyers]],SEARCH(" ",Table1[[#This Row],[numBuyers]])-1), "None")</f>
        <v>155</v>
      </c>
      <c r="K3412" s="1">
        <f>IFERROR(LEFT(Table1[[#This Row],[Column1]],SEARCH("k", Table1[[#This Row],[Column1]])-1), 0)</f>
        <v>0</v>
      </c>
      <c r="L3412" s="16" t="str">
        <f>IF(Table1[[#This Row],[Column2]]=0, Table1[[#This Row],[Column1]], Table1[[#This Row],[Column2]]*1000)</f>
        <v>155</v>
      </c>
      <c r="M3412" s="14" t="str">
        <f>IFERROR(MID(Table1[[#This Row],[price]],SEARCH("¹",Table1[[#This Row],[price]])+1, 10), MID(Table1[[#This Row],[price]],SEARCH("Rs. ",Table1[[#This Row],[price]])+4, 10))</f>
        <v>219</v>
      </c>
      <c r="N3412" s="6" t="str">
        <f>IF(ISNUMBER(SEARCH("Men", Table1[[#This Row],[name]])), "Men", "Women")</f>
        <v>Men</v>
      </c>
      <c r="O3412" s="6"/>
      <c r="P3412" s="6"/>
    </row>
    <row r="3413" spans="1:16" ht="19.8" customHeight="1" x14ac:dyDescent="0.3">
      <c r="A3413" t="s">
        <v>403</v>
      </c>
      <c r="B3413" t="s">
        <v>11598</v>
      </c>
      <c r="C3413" t="s">
        <v>31</v>
      </c>
      <c r="D3413" t="s">
        <v>215</v>
      </c>
      <c r="E3413" s="1" t="s">
        <v>11599</v>
      </c>
      <c r="F3413" t="s">
        <v>3237</v>
      </c>
      <c r="G3413" s="1" t="s">
        <v>11600</v>
      </c>
      <c r="H3413" t="s">
        <v>11601</v>
      </c>
      <c r="I3413" s="10" t="str">
        <f>IFERROR(LEFT(Table1[[#This Row],[ratingOld]],SEARCH("|", Table1[[#This Row],[ratingOld]])-2), AVERAGE(Table1[Ratings]))</f>
        <v>4.6</v>
      </c>
      <c r="J3413" s="1" t="str">
        <f>IF(Table1[[#This Row],[numBuyers]]&lt;&gt;"None",LEFT(Table1[[#This Row],[numBuyers]],SEARCH(" ",Table1[[#This Row],[numBuyers]])-1), "None")</f>
        <v>243</v>
      </c>
      <c r="K3413" s="1">
        <f>IFERROR(LEFT(Table1[[#This Row],[Column1]],SEARCH("k", Table1[[#This Row],[Column1]])-1), 0)</f>
        <v>0</v>
      </c>
      <c r="L3413" s="16" t="str">
        <f>IF(Table1[[#This Row],[Column2]]=0, Table1[[#This Row],[Column1]], Table1[[#This Row],[Column2]]*1000)</f>
        <v>243</v>
      </c>
      <c r="M3413" s="14" t="str">
        <f>IFERROR(MID(Table1[[#This Row],[price]],SEARCH("¹",Table1[[#This Row],[price]])+1, 10), MID(Table1[[#This Row],[price]],SEARCH("Rs. ",Table1[[#This Row],[price]])+4, 10))</f>
        <v>2199</v>
      </c>
      <c r="N3413" s="6" t="str">
        <f>IF(ISNUMBER(SEARCH("Men", Table1[[#This Row],[name]])), "Men", "Women")</f>
        <v>Men</v>
      </c>
      <c r="O3413" s="6"/>
      <c r="P3413" s="6"/>
    </row>
    <row r="3414" spans="1:16" ht="19.8" customHeight="1" x14ac:dyDescent="0.3">
      <c r="A3414" t="s">
        <v>133</v>
      </c>
      <c r="B3414" t="s">
        <v>10702</v>
      </c>
      <c r="C3414" t="s">
        <v>9694</v>
      </c>
      <c r="D3414" t="s">
        <v>1705</v>
      </c>
      <c r="E3414" s="1" t="s">
        <v>11602</v>
      </c>
      <c r="F3414" s="1" t="s">
        <v>10704</v>
      </c>
      <c r="G3414" s="1" t="s">
        <v>11603</v>
      </c>
      <c r="H3414" t="s">
        <v>1299</v>
      </c>
      <c r="I3414" s="10" t="str">
        <f>IFERROR(LEFT(Table1[[#This Row],[ratingOld]],SEARCH("|", Table1[[#This Row],[ratingOld]])-2), AVERAGE(Table1[Ratings]))</f>
        <v>4.3</v>
      </c>
      <c r="J3414" s="1" t="str">
        <f>IF(Table1[[#This Row],[numBuyers]]&lt;&gt;"None",LEFT(Table1[[#This Row],[numBuyers]],SEARCH(" ",Table1[[#This Row],[numBuyers]])-1), "None")</f>
        <v>53</v>
      </c>
      <c r="K3414" s="1">
        <f>IFERROR(LEFT(Table1[[#This Row],[Column1]],SEARCH("k", Table1[[#This Row],[Column1]])-1), 0)</f>
        <v>0</v>
      </c>
      <c r="L3414" s="16" t="str">
        <f>IF(Table1[[#This Row],[Column2]]=0, Table1[[#This Row],[Column1]], Table1[[#This Row],[Column2]]*1000)</f>
        <v>53</v>
      </c>
      <c r="M3414" s="14" t="str">
        <f>IFERROR(MID(Table1[[#This Row],[price]],SEARCH("¹",Table1[[#This Row],[price]])+1, 10), MID(Table1[[#This Row],[price]],SEARCH("Rs. ",Table1[[#This Row],[price]])+4, 10))</f>
        <v>406</v>
      </c>
      <c r="N3414" s="6" t="str">
        <f>IF(ISNUMBER(SEARCH("Men", Table1[[#This Row],[name]])), "Men", "Women")</f>
        <v>Men</v>
      </c>
      <c r="O3414" s="6"/>
      <c r="P3414" s="6"/>
    </row>
    <row r="3415" spans="1:16" ht="19.8" customHeight="1" x14ac:dyDescent="0.3">
      <c r="A3415" t="s">
        <v>240</v>
      </c>
      <c r="B3415" t="s">
        <v>11604</v>
      </c>
      <c r="C3415" t="s">
        <v>3615</v>
      </c>
      <c r="D3415" t="s">
        <v>68</v>
      </c>
      <c r="E3415" s="1" t="s">
        <v>11605</v>
      </c>
      <c r="F3415" t="s">
        <v>11606</v>
      </c>
      <c r="G3415" s="1" t="s">
        <v>11607</v>
      </c>
      <c r="H3415" t="s">
        <v>5865</v>
      </c>
      <c r="I3415" s="10" t="str">
        <f>IFERROR(LEFT(Table1[[#This Row],[ratingOld]],SEARCH("|", Table1[[#This Row],[ratingOld]])-2), AVERAGE(Table1[Ratings]))</f>
        <v>4.3</v>
      </c>
      <c r="J3415" s="1" t="str">
        <f>IF(Table1[[#This Row],[numBuyers]]&lt;&gt;"None",LEFT(Table1[[#This Row],[numBuyers]],SEARCH(" ",Table1[[#This Row],[numBuyers]])-1), "None")</f>
        <v>311</v>
      </c>
      <c r="K3415" s="1">
        <f>IFERROR(LEFT(Table1[[#This Row],[Column1]],SEARCH("k", Table1[[#This Row],[Column1]])-1), 0)</f>
        <v>0</v>
      </c>
      <c r="L3415" s="16" t="str">
        <f>IF(Table1[[#This Row],[Column2]]=0, Table1[[#This Row],[Column1]], Table1[[#This Row],[Column2]]*1000)</f>
        <v>311</v>
      </c>
      <c r="M3415" s="14" t="str">
        <f>IFERROR(MID(Table1[[#This Row],[price]],SEARCH("¹",Table1[[#This Row],[price]])+1, 10), MID(Table1[[#This Row],[price]],SEARCH("Rs. ",Table1[[#This Row],[price]])+4, 10))</f>
        <v>1079</v>
      </c>
      <c r="N3415" s="6" t="str">
        <f>IF(ISNUMBER(SEARCH("Men", Table1[[#This Row],[name]])), "Men", "Women")</f>
        <v>Men</v>
      </c>
      <c r="O3415" s="6"/>
      <c r="P3415" s="6"/>
    </row>
    <row r="3416" spans="1:16" ht="19.8" customHeight="1" x14ac:dyDescent="0.3">
      <c r="A3416" t="s">
        <v>104</v>
      </c>
      <c r="B3416" t="s">
        <v>11608</v>
      </c>
      <c r="C3416" t="s">
        <v>646</v>
      </c>
      <c r="D3416" t="s">
        <v>18</v>
      </c>
      <c r="E3416" s="1" t="s">
        <v>11609</v>
      </c>
      <c r="F3416" t="s">
        <v>1056</v>
      </c>
      <c r="G3416" s="1" t="s">
        <v>11610</v>
      </c>
      <c r="H3416" t="s">
        <v>5936</v>
      </c>
      <c r="I3416" s="10" t="str">
        <f>IFERROR(LEFT(Table1[[#This Row],[ratingOld]],SEARCH("|", Table1[[#This Row],[ratingOld]])-2), AVERAGE(Table1[Ratings]))</f>
        <v>4.5</v>
      </c>
      <c r="J3416" s="1" t="str">
        <f>IF(Table1[[#This Row],[numBuyers]]&lt;&gt;"None",LEFT(Table1[[#This Row],[numBuyers]],SEARCH(" ",Table1[[#This Row],[numBuyers]])-1), "None")</f>
        <v>379</v>
      </c>
      <c r="K3416" s="1">
        <f>IFERROR(LEFT(Table1[[#This Row],[Column1]],SEARCH("k", Table1[[#This Row],[Column1]])-1), 0)</f>
        <v>0</v>
      </c>
      <c r="L3416" s="16" t="str">
        <f>IF(Table1[[#This Row],[Column2]]=0, Table1[[#This Row],[Column1]], Table1[[#This Row],[Column2]]*1000)</f>
        <v>379</v>
      </c>
      <c r="M3416" s="14" t="str">
        <f>IFERROR(MID(Table1[[#This Row],[price]],SEARCH("¹",Table1[[#This Row],[price]])+1, 10), MID(Table1[[#This Row],[price]],SEARCH("Rs. ",Table1[[#This Row],[price]])+4, 10))</f>
        <v>2699</v>
      </c>
      <c r="N3416" s="6" t="str">
        <f>IF(ISNUMBER(SEARCH("Men", Table1[[#This Row],[name]])), "Men", "Women")</f>
        <v>Men</v>
      </c>
      <c r="O3416" s="6"/>
      <c r="P3416" s="6"/>
    </row>
    <row r="3417" spans="1:16" ht="19.8" customHeight="1" x14ac:dyDescent="0.3">
      <c r="A3417" t="s">
        <v>320</v>
      </c>
      <c r="B3417" t="s">
        <v>11611</v>
      </c>
      <c r="C3417" t="s">
        <v>11612</v>
      </c>
      <c r="D3417" t="s">
        <v>2829</v>
      </c>
      <c r="E3417" s="1" t="s">
        <v>11613</v>
      </c>
      <c r="F3417" t="s">
        <v>21</v>
      </c>
      <c r="G3417" s="1" t="s">
        <v>11614</v>
      </c>
      <c r="H3417" t="s">
        <v>1209</v>
      </c>
      <c r="I3417" s="10" t="str">
        <f>IFERROR(LEFT(Table1[[#This Row],[ratingOld]],SEARCH("|", Table1[[#This Row],[ratingOld]])-2), AVERAGE(Table1[Ratings]))</f>
        <v>4.5</v>
      </c>
      <c r="J3417" s="1" t="str">
        <f>IF(Table1[[#This Row],[numBuyers]]&lt;&gt;"None",LEFT(Table1[[#This Row],[numBuyers]],SEARCH(" ",Table1[[#This Row],[numBuyers]])-1), "None")</f>
        <v>3.6k</v>
      </c>
      <c r="K3417" s="1" t="str">
        <f>IFERROR(LEFT(Table1[[#This Row],[Column1]],SEARCH("k", Table1[[#This Row],[Column1]])-1), 0)</f>
        <v>3.6</v>
      </c>
      <c r="L3417" s="16">
        <f>IF(Table1[[#This Row],[Column2]]=0, Table1[[#This Row],[Column1]], Table1[[#This Row],[Column2]]*1000)</f>
        <v>3600</v>
      </c>
      <c r="M3417" s="14" t="str">
        <f>IFERROR(MID(Table1[[#This Row],[price]],SEARCH("¹",Table1[[#This Row],[price]])+1, 10), MID(Table1[[#This Row],[price]],SEARCH("Rs. ",Table1[[#This Row],[price]])+4, 10))</f>
        <v>512</v>
      </c>
      <c r="N3417" s="6" t="str">
        <f>IF(ISNUMBER(SEARCH("Men", Table1[[#This Row],[name]])), "Men", "Women")</f>
        <v>Women</v>
      </c>
      <c r="O3417" s="6"/>
      <c r="P3417" s="6"/>
    </row>
    <row r="3418" spans="1:16" ht="19.8" hidden="1" customHeight="1" x14ac:dyDescent="0.3">
      <c r="A3418" t="s">
        <v>8987</v>
      </c>
      <c r="B3418" t="s">
        <v>11615</v>
      </c>
      <c r="C3418" t="s">
        <v>1667</v>
      </c>
      <c r="D3418" t="s">
        <v>11616</v>
      </c>
      <c r="E3418" s="1" t="s">
        <v>11617</v>
      </c>
      <c r="F3418" t="s">
        <v>3237</v>
      </c>
      <c r="G3418" t="s">
        <v>21</v>
      </c>
      <c r="H3418" t="s">
        <v>21</v>
      </c>
      <c r="I3418" s="1" t="str">
        <f ca="1">IFERROR(LEFT(Table1[[#This Row],[ratingOld]],SEARCH("|", Table1[[#This Row],[ratingOld]])-2), AVERAGE(Table1[Ratings]))</f>
        <v>4.4</v>
      </c>
      <c r="J3418" s="1" t="str">
        <f>IF(Table1[[#This Row],[numBuyers]]&lt;&gt;"None",LEFT(Table1[[#This Row],[numBuyers]],SEARCH(" ",Table1[[#This Row],[numBuyers]])-1), "None")</f>
        <v>None</v>
      </c>
      <c r="K3418" s="1">
        <f>IFERROR(LEFT(Table1[[#This Row],[Column1]],SEARCH("k", Table1[[#This Row],[Column1]])-1), 0)</f>
        <v>0</v>
      </c>
      <c r="L3418" s="6" t="str">
        <f>IF(Table1[[#This Row],[Column2]]=0, Table1[[#This Row],[Column1]], Table1[[#This Row],[Column2]]*1000)</f>
        <v>None</v>
      </c>
      <c r="M3418" s="6" t="str">
        <f>IFERROR(MID(Table1[[#This Row],[price]],SEARCH("¹",Table1[[#This Row],[price]])+1, 10), MID(Table1[[#This Row],[price]],SEARCH("Rs. ",Table1[[#This Row],[price]])+4, 10))</f>
        <v>1349</v>
      </c>
      <c r="N3418" s="6" t="str">
        <f>IF(ISNUMBER(SEARCH("Men", Table1[[#This Row],[name]])), "Men", "Women")</f>
        <v>Women</v>
      </c>
      <c r="O3418" s="6" t="str">
        <f>TRIM(RIGHT(SUBSTITUTE(Table1[[#This Row],[name]], " ", REPT(" ", 100)), 100))</f>
        <v>With</v>
      </c>
      <c r="P341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Grey</v>
      </c>
    </row>
    <row r="3419" spans="1:16" ht="19.8" customHeight="1" x14ac:dyDescent="0.3">
      <c r="A3419" t="s">
        <v>1995</v>
      </c>
      <c r="B3419" t="s">
        <v>11618</v>
      </c>
      <c r="C3419" t="s">
        <v>11619</v>
      </c>
      <c r="D3419" t="s">
        <v>749</v>
      </c>
      <c r="E3419" t="s">
        <v>11620</v>
      </c>
      <c r="F3419" t="s">
        <v>21</v>
      </c>
      <c r="G3419" s="1" t="s">
        <v>11614</v>
      </c>
      <c r="H3419" t="s">
        <v>1209</v>
      </c>
      <c r="I3419" s="10" t="str">
        <f>IFERROR(LEFT(Table1[[#This Row],[ratingOld]],SEARCH("|", Table1[[#This Row],[ratingOld]])-2), AVERAGE(Table1[Ratings]))</f>
        <v>4.5</v>
      </c>
      <c r="J3419" s="1" t="str">
        <f>IF(Table1[[#This Row],[numBuyers]]&lt;&gt;"None",LEFT(Table1[[#This Row],[numBuyers]],SEARCH(" ",Table1[[#This Row],[numBuyers]])-1), "None")</f>
        <v>3.6k</v>
      </c>
      <c r="K3419" s="1" t="str">
        <f>IFERROR(LEFT(Table1[[#This Row],[Column1]],SEARCH("k", Table1[[#This Row],[Column1]])-1), 0)</f>
        <v>3.6</v>
      </c>
      <c r="L3419" s="16">
        <f>IF(Table1[[#This Row],[Column2]]=0, Table1[[#This Row],[Column1]], Table1[[#This Row],[Column2]]*1000)</f>
        <v>3600</v>
      </c>
      <c r="M3419" s="14" t="str">
        <f>IFERROR(MID(Table1[[#This Row],[price]],SEARCH("¹",Table1[[#This Row],[price]])+1, 10), MID(Table1[[#This Row],[price]],SEARCH("Rs. ",Table1[[#This Row],[price]])+4, 10))</f>
        <v>145</v>
      </c>
      <c r="N3419" s="6" t="str">
        <f>IF(ISNUMBER(SEARCH("Men", Table1[[#This Row],[name]])), "Men", "Women")</f>
        <v>Women</v>
      </c>
      <c r="O3419" s="6"/>
      <c r="P3419" s="6"/>
    </row>
    <row r="3420" spans="1:16" ht="19.8" hidden="1" customHeight="1" x14ac:dyDescent="0.3">
      <c r="A3420" t="s">
        <v>1767</v>
      </c>
      <c r="B3420" t="s">
        <v>11621</v>
      </c>
      <c r="C3420" t="s">
        <v>8196</v>
      </c>
      <c r="D3420" t="s">
        <v>336</v>
      </c>
      <c r="E3420" s="1" t="s">
        <v>11622</v>
      </c>
      <c r="F3420" t="s">
        <v>3237</v>
      </c>
      <c r="G3420" t="s">
        <v>21</v>
      </c>
      <c r="H3420" t="s">
        <v>21</v>
      </c>
      <c r="I3420" s="1" t="str">
        <f ca="1">IFERROR(LEFT(Table1[[#This Row],[ratingOld]],SEARCH("|", Table1[[#This Row],[ratingOld]])-2), AVERAGE(Table1[Ratings]))</f>
        <v>4.4</v>
      </c>
      <c r="J3420" s="1" t="str">
        <f>IF(Table1[[#This Row],[numBuyers]]&lt;&gt;"None",LEFT(Table1[[#This Row],[numBuyers]],SEARCH(" ",Table1[[#This Row],[numBuyers]])-1), "None")</f>
        <v>None</v>
      </c>
      <c r="K3420" s="1">
        <f>IFERROR(LEFT(Table1[[#This Row],[Column1]],SEARCH("k", Table1[[#This Row],[Column1]])-1), 0)</f>
        <v>0</v>
      </c>
      <c r="L3420" s="6" t="str">
        <f>IF(Table1[[#This Row],[Column2]]=0, Table1[[#This Row],[Column1]], Table1[[#This Row],[Column2]]*1000)</f>
        <v>None</v>
      </c>
      <c r="M3420" s="6" t="str">
        <f>IFERROR(MID(Table1[[#This Row],[price]],SEARCH("¹",Table1[[#This Row],[price]])+1, 10), MID(Table1[[#This Row],[price]],SEARCH("Rs. ",Table1[[#This Row],[price]])+4, 10))</f>
        <v>1405</v>
      </c>
      <c r="N3420" s="6" t="str">
        <f>IF(ISNUMBER(SEARCH("Men", Table1[[#This Row],[name]])), "Men", "Women")</f>
        <v>Women</v>
      </c>
      <c r="O3420" s="6" t="str">
        <f>TRIM(RIGHT(SUBSTITUTE(Table1[[#This Row],[name]], " ", REPT(" ", 100)), 100))</f>
        <v>Dress</v>
      </c>
      <c r="P342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421" spans="1:16" ht="19.8" customHeight="1" x14ac:dyDescent="0.3">
      <c r="A3421" t="s">
        <v>7809</v>
      </c>
      <c r="B3421" t="s">
        <v>11623</v>
      </c>
      <c r="C3421" t="s">
        <v>8514</v>
      </c>
      <c r="D3421" t="s">
        <v>1065</v>
      </c>
      <c r="E3421" s="1" t="s">
        <v>11624</v>
      </c>
      <c r="F3421" t="s">
        <v>3237</v>
      </c>
      <c r="G3421" s="1" t="s">
        <v>11625</v>
      </c>
      <c r="H3421" t="s">
        <v>759</v>
      </c>
      <c r="I3421" s="10" t="str">
        <f>IFERROR(LEFT(Table1[[#This Row],[ratingOld]],SEARCH("|", Table1[[#This Row],[ratingOld]])-2), AVERAGE(Table1[Ratings]))</f>
        <v>4.2</v>
      </c>
      <c r="J3421" s="1" t="str">
        <f>IF(Table1[[#This Row],[numBuyers]]&lt;&gt;"None",LEFT(Table1[[#This Row],[numBuyers]],SEARCH(" ",Table1[[#This Row],[numBuyers]])-1), "None")</f>
        <v>337</v>
      </c>
      <c r="K3421" s="1">
        <f>IFERROR(LEFT(Table1[[#This Row],[Column1]],SEARCH("k", Table1[[#This Row],[Column1]])-1), 0)</f>
        <v>0</v>
      </c>
      <c r="L3421" s="16" t="str">
        <f>IF(Table1[[#This Row],[Column2]]=0, Table1[[#This Row],[Column1]], Table1[[#This Row],[Column2]]*1000)</f>
        <v>337</v>
      </c>
      <c r="M3421" s="14" t="str">
        <f>IFERROR(MID(Table1[[#This Row],[price]],SEARCH("¹",Table1[[#This Row],[price]])+1, 10), MID(Table1[[#This Row],[price]],SEARCH("Rs. ",Table1[[#This Row],[price]])+4, 10))</f>
        <v>981</v>
      </c>
      <c r="N3421" s="6" t="str">
        <f>IF(ISNUMBER(SEARCH("Men", Table1[[#This Row],[name]])), "Men", "Women")</f>
        <v>Men</v>
      </c>
      <c r="O3421" s="6"/>
      <c r="P3421" s="6"/>
    </row>
    <row r="3422" spans="1:16" ht="19.8" customHeight="1" x14ac:dyDescent="0.3">
      <c r="A3422" t="s">
        <v>140</v>
      </c>
      <c r="B3422" t="s">
        <v>11626</v>
      </c>
      <c r="C3422" t="s">
        <v>3567</v>
      </c>
      <c r="D3422" t="s">
        <v>1254</v>
      </c>
      <c r="E3422" s="1" t="s">
        <v>11627</v>
      </c>
      <c r="F3422" s="1" t="s">
        <v>11628</v>
      </c>
      <c r="G3422" s="1" t="s">
        <v>6071</v>
      </c>
      <c r="H3422" t="s">
        <v>1451</v>
      </c>
      <c r="I3422" s="10" t="str">
        <f>IFERROR(LEFT(Table1[[#This Row],[ratingOld]],SEARCH("|", Table1[[#This Row],[ratingOld]])-2), AVERAGE(Table1[Ratings]))</f>
        <v>3.8</v>
      </c>
      <c r="J3422" s="1" t="str">
        <f>IF(Table1[[#This Row],[numBuyers]]&lt;&gt;"None",LEFT(Table1[[#This Row],[numBuyers]],SEARCH(" ",Table1[[#This Row],[numBuyers]])-1), "None")</f>
        <v>58</v>
      </c>
      <c r="K3422" s="1">
        <f>IFERROR(LEFT(Table1[[#This Row],[Column1]],SEARCH("k", Table1[[#This Row],[Column1]])-1), 0)</f>
        <v>0</v>
      </c>
      <c r="L3422" s="16" t="str">
        <f>IF(Table1[[#This Row],[Column2]]=0, Table1[[#This Row],[Column1]], Table1[[#This Row],[Column2]]*1000)</f>
        <v>58</v>
      </c>
      <c r="M3422" s="14" t="str">
        <f>IFERROR(MID(Table1[[#This Row],[price]],SEARCH("¹",Table1[[#This Row],[price]])+1, 10), MID(Table1[[#This Row],[price]],SEARCH("Rs. ",Table1[[#This Row],[price]])+4, 10))</f>
        <v>923</v>
      </c>
      <c r="N3422" s="6" t="str">
        <f>IF(ISNUMBER(SEARCH("Men", Table1[[#This Row],[name]])), "Men", "Women")</f>
        <v>Men</v>
      </c>
      <c r="O3422" s="6"/>
      <c r="P3422" s="6"/>
    </row>
    <row r="3423" spans="1:16" ht="19.8" hidden="1" customHeight="1" x14ac:dyDescent="0.3">
      <c r="A3423" t="s">
        <v>10543</v>
      </c>
      <c r="B3423" t="s">
        <v>11629</v>
      </c>
      <c r="C3423" t="s">
        <v>6947</v>
      </c>
      <c r="D3423" t="s">
        <v>2071</v>
      </c>
      <c r="E3423" s="1" t="s">
        <v>11630</v>
      </c>
      <c r="F3423" t="s">
        <v>3237</v>
      </c>
      <c r="G3423" t="s">
        <v>21</v>
      </c>
      <c r="H3423" t="s">
        <v>21</v>
      </c>
      <c r="I3423" s="1" t="str">
        <f ca="1">IFERROR(LEFT(Table1[[#This Row],[ratingOld]],SEARCH("|", Table1[[#This Row],[ratingOld]])-2), AVERAGE(Table1[Ratings]))</f>
        <v>4.4</v>
      </c>
      <c r="J3423" s="1" t="str">
        <f>IF(Table1[[#This Row],[numBuyers]]&lt;&gt;"None",LEFT(Table1[[#This Row],[numBuyers]],SEARCH(" ",Table1[[#This Row],[numBuyers]])-1), "None")</f>
        <v>None</v>
      </c>
      <c r="K3423" s="1">
        <f>IFERROR(LEFT(Table1[[#This Row],[Column1]],SEARCH("k", Table1[[#This Row],[Column1]])-1), 0)</f>
        <v>0</v>
      </c>
      <c r="L3423" s="6" t="str">
        <f>IF(Table1[[#This Row],[Column2]]=0, Table1[[#This Row],[Column1]], Table1[[#This Row],[Column2]]*1000)</f>
        <v>None</v>
      </c>
      <c r="M3423" s="6" t="str">
        <f>IFERROR(MID(Table1[[#This Row],[price]],SEARCH("¹",Table1[[#This Row],[price]])+1, 10), MID(Table1[[#This Row],[price]],SEARCH("Rs. ",Table1[[#This Row],[price]])+4, 10))</f>
        <v>1595</v>
      </c>
      <c r="N3423" s="6" t="str">
        <f>IF(ISNUMBER(SEARCH("Men", Table1[[#This Row],[name]])), "Men", "Women")</f>
        <v>Women</v>
      </c>
      <c r="O3423" s="6" t="str">
        <f>TRIM(RIGHT(SUBSTITUTE(Table1[[#This Row],[name]], " ", REPT(" ", 100)), 100))</f>
        <v>Top</v>
      </c>
      <c r="P342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424" spans="1:16" ht="19.8" customHeight="1" x14ac:dyDescent="0.3">
      <c r="A3424" t="s">
        <v>191</v>
      </c>
      <c r="B3424" t="s">
        <v>3949</v>
      </c>
      <c r="C3424" t="s">
        <v>193</v>
      </c>
      <c r="D3424" t="s">
        <v>194</v>
      </c>
      <c r="E3424" t="s">
        <v>26</v>
      </c>
      <c r="F3424" s="1" t="s">
        <v>2790</v>
      </c>
      <c r="G3424" s="1" t="s">
        <v>3950</v>
      </c>
      <c r="H3424" t="s">
        <v>808</v>
      </c>
      <c r="I3424" s="10" t="str">
        <f>IFERROR(LEFT(Table1[[#This Row],[ratingOld]],SEARCH("|", Table1[[#This Row],[ratingOld]])-2), AVERAGE(Table1[Ratings]))</f>
        <v>5</v>
      </c>
      <c r="J3424" s="1" t="str">
        <f>IF(Table1[[#This Row],[numBuyers]]&lt;&gt;"None",LEFT(Table1[[#This Row],[numBuyers]],SEARCH(" ",Table1[[#This Row],[numBuyers]])-1), "None")</f>
        <v>11</v>
      </c>
      <c r="K3424" s="1">
        <f>IFERROR(LEFT(Table1[[#This Row],[Column1]],SEARCH("k", Table1[[#This Row],[Column1]])-1), 0)</f>
        <v>0</v>
      </c>
      <c r="L3424" s="16" t="str">
        <f>IF(Table1[[#This Row],[Column2]]=0, Table1[[#This Row],[Column1]], Table1[[#This Row],[Column2]]*1000)</f>
        <v>11</v>
      </c>
      <c r="M3424" s="14" t="str">
        <f>IFERROR(MID(Table1[[#This Row],[price]],SEARCH("¹",Table1[[#This Row],[price]])+1, 10), MID(Table1[[#This Row],[price]],SEARCH("Rs. ",Table1[[#This Row],[price]])+4, 10))</f>
        <v>33955</v>
      </c>
      <c r="N3424" s="6" t="str">
        <f>IF(ISNUMBER(SEARCH("Men", Table1[[#This Row],[name]])), "Men", "Women")</f>
        <v>Women</v>
      </c>
      <c r="O3424" s="6"/>
      <c r="P3424" s="6"/>
    </row>
    <row r="3425" spans="1:16" ht="19.8" customHeight="1" x14ac:dyDescent="0.3">
      <c r="A3425" t="s">
        <v>1995</v>
      </c>
      <c r="B3425" t="s">
        <v>11631</v>
      </c>
      <c r="C3425" t="s">
        <v>11632</v>
      </c>
      <c r="D3425" t="s">
        <v>106</v>
      </c>
      <c r="E3425" s="1" t="s">
        <v>11633</v>
      </c>
      <c r="F3425" t="s">
        <v>21</v>
      </c>
      <c r="G3425" s="1" t="s">
        <v>4119</v>
      </c>
      <c r="H3425" t="s">
        <v>1241</v>
      </c>
      <c r="I3425" s="10" t="str">
        <f>IFERROR(LEFT(Table1[[#This Row],[ratingOld]],SEARCH("|", Table1[[#This Row],[ratingOld]])-2), AVERAGE(Table1[Ratings]))</f>
        <v>4.2</v>
      </c>
      <c r="J3425" s="1" t="str">
        <f>IF(Table1[[#This Row],[numBuyers]]&lt;&gt;"None",LEFT(Table1[[#This Row],[numBuyers]],SEARCH(" ",Table1[[#This Row],[numBuyers]])-1), "None")</f>
        <v>5.6k</v>
      </c>
      <c r="K3425" s="1" t="str">
        <f>IFERROR(LEFT(Table1[[#This Row],[Column1]],SEARCH("k", Table1[[#This Row],[Column1]])-1), 0)</f>
        <v>5.6</v>
      </c>
      <c r="L3425" s="16">
        <f>IF(Table1[[#This Row],[Column2]]=0, Table1[[#This Row],[Column1]], Table1[[#This Row],[Column2]]*1000)</f>
        <v>5600</v>
      </c>
      <c r="M3425" s="14" t="str">
        <f>IFERROR(MID(Table1[[#This Row],[price]],SEARCH("¹",Table1[[#This Row],[price]])+1, 10), MID(Table1[[#This Row],[price]],SEARCH("Rs. ",Table1[[#This Row],[price]])+4, 10))</f>
        <v>87</v>
      </c>
      <c r="N3425" s="6" t="str">
        <f>IF(ISNUMBER(SEARCH("Men", Table1[[#This Row],[name]])), "Men", "Women")</f>
        <v>Women</v>
      </c>
      <c r="O3425" s="6"/>
      <c r="P3425" s="6"/>
    </row>
    <row r="3426" spans="1:16" ht="19.8" hidden="1" customHeight="1" x14ac:dyDescent="0.3">
      <c r="A3426" t="s">
        <v>9114</v>
      </c>
      <c r="B3426" t="s">
        <v>11634</v>
      </c>
      <c r="C3426" t="s">
        <v>377</v>
      </c>
      <c r="D3426" t="s">
        <v>194</v>
      </c>
      <c r="E3426" t="s">
        <v>26</v>
      </c>
      <c r="F3426" t="s">
        <v>3237</v>
      </c>
      <c r="G3426" t="s">
        <v>21</v>
      </c>
      <c r="H3426" t="s">
        <v>21</v>
      </c>
      <c r="I3426" s="1" t="str">
        <f ca="1">IFERROR(LEFT(Table1[[#This Row],[ratingOld]],SEARCH("|", Table1[[#This Row],[ratingOld]])-2), AVERAGE(Table1[Ratings]))</f>
        <v>4.4</v>
      </c>
      <c r="J3426" s="1" t="str">
        <f>IF(Table1[[#This Row],[numBuyers]]&lt;&gt;"None",LEFT(Table1[[#This Row],[numBuyers]],SEARCH(" ",Table1[[#This Row],[numBuyers]])-1), "None")</f>
        <v>None</v>
      </c>
      <c r="K3426" s="1">
        <f>IFERROR(LEFT(Table1[[#This Row],[Column1]],SEARCH("k", Table1[[#This Row],[Column1]])-1), 0)</f>
        <v>0</v>
      </c>
      <c r="L3426" s="6" t="str">
        <f>IF(Table1[[#This Row],[Column2]]=0, Table1[[#This Row],[Column1]], Table1[[#This Row],[Column2]]*1000)</f>
        <v>None</v>
      </c>
      <c r="M3426" s="6" t="str">
        <f>IFERROR(MID(Table1[[#This Row],[price]],SEARCH("¹",Table1[[#This Row],[price]])+1, 10), MID(Table1[[#This Row],[price]],SEARCH("Rs. ",Table1[[#This Row],[price]])+4, 10))</f>
        <v>899</v>
      </c>
      <c r="N3426" s="6" t="str">
        <f>IF(ISNUMBER(SEARCH("Men", Table1[[#This Row],[name]])), "Men", "Women")</f>
        <v>Women</v>
      </c>
      <c r="O3426" s="6" t="str">
        <f>TRIM(RIGHT(SUBSTITUTE(Table1[[#This Row],[name]], " ", REPT(" ", 100)), 100))</f>
        <v>Doll</v>
      </c>
      <c r="P342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427" spans="1:16" ht="19.8" customHeight="1" x14ac:dyDescent="0.3">
      <c r="A3427" t="s">
        <v>7922</v>
      </c>
      <c r="B3427" t="s">
        <v>11635</v>
      </c>
      <c r="C3427" t="s">
        <v>4240</v>
      </c>
      <c r="D3427" t="s">
        <v>1705</v>
      </c>
      <c r="E3427" t="s">
        <v>11636</v>
      </c>
      <c r="F3427" t="s">
        <v>7930</v>
      </c>
      <c r="G3427" s="1" t="s">
        <v>11637</v>
      </c>
      <c r="H3427" t="s">
        <v>1375</v>
      </c>
      <c r="I3427" s="10" t="str">
        <f>IFERROR(LEFT(Table1[[#This Row],[ratingOld]],SEARCH("|", Table1[[#This Row],[ratingOld]])-2), AVERAGE(Table1[Ratings]))</f>
        <v>3.8</v>
      </c>
      <c r="J3427" s="1" t="str">
        <f>IF(Table1[[#This Row],[numBuyers]]&lt;&gt;"None",LEFT(Table1[[#This Row],[numBuyers]],SEARCH(" ",Table1[[#This Row],[numBuyers]])-1), "None")</f>
        <v>10k</v>
      </c>
      <c r="K3427" s="1" t="str">
        <f>IFERROR(LEFT(Table1[[#This Row],[Column1]],SEARCH("k", Table1[[#This Row],[Column1]])-1), 0)</f>
        <v>10</v>
      </c>
      <c r="L3427" s="16">
        <f>IF(Table1[[#This Row],[Column2]]=0, Table1[[#This Row],[Column1]], Table1[[#This Row],[Column2]]*1000)</f>
        <v>10000</v>
      </c>
      <c r="M3427" s="14" t="str">
        <f>IFERROR(MID(Table1[[#This Row],[price]],SEARCH("¹",Table1[[#This Row],[price]])+1, 10), MID(Table1[[#This Row],[price]],SEARCH("Rs. ",Table1[[#This Row],[price]])+4, 10))</f>
        <v>702</v>
      </c>
      <c r="N3427" s="6" t="str">
        <f>IF(ISNUMBER(SEARCH("Men", Table1[[#This Row],[name]])), "Men", "Women")</f>
        <v>Men</v>
      </c>
      <c r="O3427" s="6"/>
      <c r="P3427" s="6"/>
    </row>
    <row r="3428" spans="1:16" ht="19.8" customHeight="1" x14ac:dyDescent="0.3">
      <c r="A3428" t="s">
        <v>7831</v>
      </c>
      <c r="B3428" t="s">
        <v>11638</v>
      </c>
      <c r="C3428" t="s">
        <v>1381</v>
      </c>
      <c r="D3428" t="s">
        <v>1065</v>
      </c>
      <c r="E3428" s="1" t="s">
        <v>11639</v>
      </c>
      <c r="F3428" t="s">
        <v>7930</v>
      </c>
      <c r="G3428" s="1" t="s">
        <v>174</v>
      </c>
      <c r="H3428" t="s">
        <v>175</v>
      </c>
      <c r="I3428" s="10" t="str">
        <f>IFERROR(LEFT(Table1[[#This Row],[ratingOld]],SEARCH("|", Table1[[#This Row],[ratingOld]])-2), AVERAGE(Table1[Ratings]))</f>
        <v>4.3</v>
      </c>
      <c r="J3428" s="1" t="str">
        <f>IF(Table1[[#This Row],[numBuyers]]&lt;&gt;"None",LEFT(Table1[[#This Row],[numBuyers]],SEARCH(" ",Table1[[#This Row],[numBuyers]])-1), "None")</f>
        <v>2.7k</v>
      </c>
      <c r="K3428" s="1" t="str">
        <f>IFERROR(LEFT(Table1[[#This Row],[Column1]],SEARCH("k", Table1[[#This Row],[Column1]])-1), 0)</f>
        <v>2.7</v>
      </c>
      <c r="L3428" s="16">
        <f>IF(Table1[[#This Row],[Column2]]=0, Table1[[#This Row],[Column1]], Table1[[#This Row],[Column2]]*1000)</f>
        <v>2700</v>
      </c>
      <c r="M3428" s="14" t="str">
        <f>IFERROR(MID(Table1[[#This Row],[price]],SEARCH("¹",Table1[[#This Row],[price]])+1, 10), MID(Table1[[#This Row],[price]],SEARCH("Rs. ",Table1[[#This Row],[price]])+4, 10))</f>
        <v>1359</v>
      </c>
      <c r="N3428" s="6" t="str">
        <f>IF(ISNUMBER(SEARCH("Men", Table1[[#This Row],[name]])), "Men", "Women")</f>
        <v>Men</v>
      </c>
      <c r="O3428" s="6"/>
      <c r="P3428" s="6"/>
    </row>
    <row r="3429" spans="1:16" ht="19.8" customHeight="1" x14ac:dyDescent="0.3">
      <c r="A3429" t="s">
        <v>9044</v>
      </c>
      <c r="B3429" t="s">
        <v>11640</v>
      </c>
      <c r="C3429" t="s">
        <v>3420</v>
      </c>
      <c r="D3429" t="s">
        <v>459</v>
      </c>
      <c r="E3429" s="1" t="s">
        <v>11641</v>
      </c>
      <c r="F3429" s="1" t="s">
        <v>10795</v>
      </c>
      <c r="G3429" s="1" t="s">
        <v>11642</v>
      </c>
      <c r="H3429" t="s">
        <v>1766</v>
      </c>
      <c r="I3429" s="10" t="str">
        <f>IFERROR(LEFT(Table1[[#This Row],[ratingOld]],SEARCH("|", Table1[[#This Row],[ratingOld]])-2), AVERAGE(Table1[Ratings]))</f>
        <v>4.1</v>
      </c>
      <c r="J3429" s="1" t="str">
        <f>IF(Table1[[#This Row],[numBuyers]]&lt;&gt;"None",LEFT(Table1[[#This Row],[numBuyers]],SEARCH(" ",Table1[[#This Row],[numBuyers]])-1), "None")</f>
        <v>910</v>
      </c>
      <c r="K3429" s="1">
        <f>IFERROR(LEFT(Table1[[#This Row],[Column1]],SEARCH("k", Table1[[#This Row],[Column1]])-1), 0)</f>
        <v>0</v>
      </c>
      <c r="L3429" s="16" t="str">
        <f>IF(Table1[[#This Row],[Column2]]=0, Table1[[#This Row],[Column1]], Table1[[#This Row],[Column2]]*1000)</f>
        <v>910</v>
      </c>
      <c r="M3429" s="14" t="str">
        <f>IFERROR(MID(Table1[[#This Row],[price]],SEARCH("¹",Table1[[#This Row],[price]])+1, 10), MID(Table1[[#This Row],[price]],SEARCH("Rs. ",Table1[[#This Row],[price]])+4, 10))</f>
        <v>959</v>
      </c>
      <c r="N3429" s="6" t="str">
        <f>IF(ISNUMBER(SEARCH("Men", Table1[[#This Row],[name]])), "Men", "Women")</f>
        <v>Men</v>
      </c>
      <c r="O3429" s="6"/>
      <c r="P3429" s="6"/>
    </row>
    <row r="3430" spans="1:16" ht="19.8" customHeight="1" x14ac:dyDescent="0.3">
      <c r="A3430" t="s">
        <v>7849</v>
      </c>
      <c r="B3430" t="s">
        <v>11643</v>
      </c>
      <c r="C3430" t="s">
        <v>377</v>
      </c>
      <c r="D3430" t="s">
        <v>8717</v>
      </c>
      <c r="E3430" s="1" t="s">
        <v>11644</v>
      </c>
      <c r="F3430" t="s">
        <v>3237</v>
      </c>
      <c r="G3430" s="1" t="s">
        <v>710</v>
      </c>
      <c r="H3430" t="s">
        <v>154</v>
      </c>
      <c r="I3430" s="10" t="str">
        <f>IFERROR(LEFT(Table1[[#This Row],[ratingOld]],SEARCH("|", Table1[[#This Row],[ratingOld]])-2), AVERAGE(Table1[Ratings]))</f>
        <v>4.1</v>
      </c>
      <c r="J3430" s="1" t="str">
        <f>IF(Table1[[#This Row],[numBuyers]]&lt;&gt;"None",LEFT(Table1[[#This Row],[numBuyers]],SEARCH(" ",Table1[[#This Row],[numBuyers]])-1), "None")</f>
        <v>1.6k</v>
      </c>
      <c r="K3430" s="1" t="str">
        <f>IFERROR(LEFT(Table1[[#This Row],[Column1]],SEARCH("k", Table1[[#This Row],[Column1]])-1), 0)</f>
        <v>1.6</v>
      </c>
      <c r="L3430" s="16">
        <f>IF(Table1[[#This Row],[Column2]]=0, Table1[[#This Row],[Column1]], Table1[[#This Row],[Column2]]*1000)</f>
        <v>1600</v>
      </c>
      <c r="M3430" s="14" t="str">
        <f>IFERROR(MID(Table1[[#This Row],[price]],SEARCH("¹",Table1[[#This Row],[price]])+1, 10), MID(Table1[[#This Row],[price]],SEARCH("Rs. ",Table1[[#This Row],[price]])+4, 10))</f>
        <v>899</v>
      </c>
      <c r="N3430" s="6" t="str">
        <f>IF(ISNUMBER(SEARCH("Men", Table1[[#This Row],[name]])), "Men", "Women")</f>
        <v>Men</v>
      </c>
      <c r="O3430" s="6"/>
      <c r="P3430" s="6"/>
    </row>
    <row r="3431" spans="1:16" ht="19.8" customHeight="1" x14ac:dyDescent="0.3">
      <c r="A3431" t="s">
        <v>3201</v>
      </c>
      <c r="B3431" t="s">
        <v>11645</v>
      </c>
      <c r="C3431" t="s">
        <v>1456</v>
      </c>
      <c r="D3431" t="s">
        <v>235</v>
      </c>
      <c r="E3431" s="1" t="s">
        <v>11646</v>
      </c>
      <c r="F3431" s="1" t="s">
        <v>7847</v>
      </c>
      <c r="G3431" s="1" t="s">
        <v>11647</v>
      </c>
      <c r="H3431" t="s">
        <v>8559</v>
      </c>
      <c r="I3431" s="10" t="str">
        <f>IFERROR(LEFT(Table1[[#This Row],[ratingOld]],SEARCH("|", Table1[[#This Row],[ratingOld]])-2), AVERAGE(Table1[Ratings]))</f>
        <v>4</v>
      </c>
      <c r="J3431" s="1" t="str">
        <f>IF(Table1[[#This Row],[numBuyers]]&lt;&gt;"None",LEFT(Table1[[#This Row],[numBuyers]],SEARCH(" ",Table1[[#This Row],[numBuyers]])-1), "None")</f>
        <v>259</v>
      </c>
      <c r="K3431" s="1">
        <f>IFERROR(LEFT(Table1[[#This Row],[Column1]],SEARCH("k", Table1[[#This Row],[Column1]])-1), 0)</f>
        <v>0</v>
      </c>
      <c r="L3431" s="16" t="str">
        <f>IF(Table1[[#This Row],[Column2]]=0, Table1[[#This Row],[Column1]], Table1[[#This Row],[Column2]]*1000)</f>
        <v>259</v>
      </c>
      <c r="M3431" s="14" t="str">
        <f>IFERROR(MID(Table1[[#This Row],[price]],SEARCH("¹",Table1[[#This Row],[price]])+1, 10), MID(Table1[[#This Row],[price]],SEARCH("Rs. ",Table1[[#This Row],[price]])+4, 10))</f>
        <v>524</v>
      </c>
      <c r="N3431" s="6" t="str">
        <f>IF(ISNUMBER(SEARCH("Men", Table1[[#This Row],[name]])), "Men", "Women")</f>
        <v>Men</v>
      </c>
      <c r="O3431" s="6"/>
      <c r="P3431" s="6"/>
    </row>
    <row r="3432" spans="1:16" ht="19.8" customHeight="1" x14ac:dyDescent="0.3">
      <c r="A3432" t="s">
        <v>240</v>
      </c>
      <c r="B3432" t="s">
        <v>11648</v>
      </c>
      <c r="C3432" t="s">
        <v>392</v>
      </c>
      <c r="D3432" t="s">
        <v>792</v>
      </c>
      <c r="E3432" s="1" t="s">
        <v>11649</v>
      </c>
      <c r="F3432" s="1" t="s">
        <v>11650</v>
      </c>
      <c r="G3432" s="1" t="s">
        <v>11651</v>
      </c>
      <c r="H3432" t="s">
        <v>1563</v>
      </c>
      <c r="I3432" s="10" t="str">
        <f>IFERROR(LEFT(Table1[[#This Row],[ratingOld]],SEARCH("|", Table1[[#This Row],[ratingOld]])-2), AVERAGE(Table1[Ratings]))</f>
        <v>3.2</v>
      </c>
      <c r="J3432" s="1" t="str">
        <f>IF(Table1[[#This Row],[numBuyers]]&lt;&gt;"None",LEFT(Table1[[#This Row],[numBuyers]],SEARCH(" ",Table1[[#This Row],[numBuyers]])-1), "None")</f>
        <v>99</v>
      </c>
      <c r="K3432" s="1">
        <f>IFERROR(LEFT(Table1[[#This Row],[Column1]],SEARCH("k", Table1[[#This Row],[Column1]])-1), 0)</f>
        <v>0</v>
      </c>
      <c r="L3432" s="16" t="str">
        <f>IF(Table1[[#This Row],[Column2]]=0, Table1[[#This Row],[Column1]], Table1[[#This Row],[Column2]]*1000)</f>
        <v>99</v>
      </c>
      <c r="M3432" s="14" t="str">
        <f>IFERROR(MID(Table1[[#This Row],[price]],SEARCH("¹",Table1[[#This Row],[price]])+1, 10), MID(Table1[[#This Row],[price]],SEARCH("Rs. ",Table1[[#This Row],[price]])+4, 10))</f>
        <v>799</v>
      </c>
      <c r="N3432" s="6" t="str">
        <f>IF(ISNUMBER(SEARCH("Men", Table1[[#This Row],[name]])), "Men", "Women")</f>
        <v>Men</v>
      </c>
      <c r="O3432" s="6"/>
      <c r="P3432" s="6"/>
    </row>
    <row r="3433" spans="1:16" ht="19.8" customHeight="1" x14ac:dyDescent="0.3">
      <c r="A3433" t="s">
        <v>7927</v>
      </c>
      <c r="B3433" t="s">
        <v>11652</v>
      </c>
      <c r="C3433" t="s">
        <v>537</v>
      </c>
      <c r="D3433" t="s">
        <v>306</v>
      </c>
      <c r="E3433" t="s">
        <v>11653</v>
      </c>
      <c r="F3433" t="s">
        <v>11197</v>
      </c>
      <c r="G3433" s="1" t="s">
        <v>11654</v>
      </c>
      <c r="H3433" t="s">
        <v>1124</v>
      </c>
      <c r="I3433" s="10" t="str">
        <f>IFERROR(LEFT(Table1[[#This Row],[ratingOld]],SEARCH("|", Table1[[#This Row],[ratingOld]])-2), AVERAGE(Table1[Ratings]))</f>
        <v>4.3</v>
      </c>
      <c r="J3433" s="1" t="str">
        <f>IF(Table1[[#This Row],[numBuyers]]&lt;&gt;"None",LEFT(Table1[[#This Row],[numBuyers]],SEARCH(" ",Table1[[#This Row],[numBuyers]])-1), "None")</f>
        <v>6.6k</v>
      </c>
      <c r="K3433" s="1" t="str">
        <f>IFERROR(LEFT(Table1[[#This Row],[Column1]],SEARCH("k", Table1[[#This Row],[Column1]])-1), 0)</f>
        <v>6.6</v>
      </c>
      <c r="L3433" s="16">
        <f>IF(Table1[[#This Row],[Column2]]=0, Table1[[#This Row],[Column1]], Table1[[#This Row],[Column2]]*1000)</f>
        <v>6600</v>
      </c>
      <c r="M3433" s="14" t="str">
        <f>IFERROR(MID(Table1[[#This Row],[price]],SEARCH("¹",Table1[[#This Row],[price]])+1, 10), MID(Table1[[#This Row],[price]],SEARCH("Rs. ",Table1[[#This Row],[price]])+4, 10))</f>
        <v>584</v>
      </c>
      <c r="N3433" s="6" t="str">
        <f>IF(ISNUMBER(SEARCH("Men", Table1[[#This Row],[name]])), "Men", "Women")</f>
        <v>Men</v>
      </c>
      <c r="O3433" s="6"/>
      <c r="P3433" s="6"/>
    </row>
    <row r="3434" spans="1:16" ht="19.8" customHeight="1" x14ac:dyDescent="0.3">
      <c r="A3434" t="s">
        <v>9229</v>
      </c>
      <c r="B3434" t="s">
        <v>11655</v>
      </c>
      <c r="C3434" t="s">
        <v>791</v>
      </c>
      <c r="D3434" t="s">
        <v>878</v>
      </c>
      <c r="E3434" s="1" t="s">
        <v>11656</v>
      </c>
      <c r="F3434" t="s">
        <v>8324</v>
      </c>
      <c r="G3434" s="1" t="s">
        <v>5252</v>
      </c>
      <c r="H3434" t="s">
        <v>1340</v>
      </c>
      <c r="I3434" s="10" t="str">
        <f>IFERROR(LEFT(Table1[[#This Row],[ratingOld]],SEARCH("|", Table1[[#This Row],[ratingOld]])-2), AVERAGE(Table1[Ratings]))</f>
        <v>4.2</v>
      </c>
      <c r="J3434" s="1" t="str">
        <f>IF(Table1[[#This Row],[numBuyers]]&lt;&gt;"None",LEFT(Table1[[#This Row],[numBuyers]],SEARCH(" ",Table1[[#This Row],[numBuyers]])-1), "None")</f>
        <v>32</v>
      </c>
      <c r="K3434" s="1">
        <f>IFERROR(LEFT(Table1[[#This Row],[Column1]],SEARCH("k", Table1[[#This Row],[Column1]])-1), 0)</f>
        <v>0</v>
      </c>
      <c r="L3434" s="16" t="str">
        <f>IF(Table1[[#This Row],[Column2]]=0, Table1[[#This Row],[Column1]], Table1[[#This Row],[Column2]]*1000)</f>
        <v>32</v>
      </c>
      <c r="M3434" s="14" t="str">
        <f>IFERROR(MID(Table1[[#This Row],[price]],SEARCH("¹",Table1[[#This Row],[price]])+1, 10), MID(Table1[[#This Row],[price]],SEARCH("Rs. ",Table1[[#This Row],[price]])+4, 10))</f>
        <v>549</v>
      </c>
      <c r="N3434" s="6" t="str">
        <f>IF(ISNUMBER(SEARCH("Men", Table1[[#This Row],[name]])), "Men", "Women")</f>
        <v>Women</v>
      </c>
      <c r="O3434" s="6"/>
      <c r="P3434" s="6"/>
    </row>
    <row r="3435" spans="1:16" ht="19.8" hidden="1" customHeight="1" x14ac:dyDescent="0.3">
      <c r="A3435" t="s">
        <v>148</v>
      </c>
      <c r="B3435" t="s">
        <v>11657</v>
      </c>
      <c r="C3435" t="s">
        <v>346</v>
      </c>
      <c r="D3435" t="s">
        <v>21</v>
      </c>
      <c r="E3435" t="s">
        <v>11658</v>
      </c>
      <c r="F3435" t="s">
        <v>3237</v>
      </c>
      <c r="G3435" t="s">
        <v>21</v>
      </c>
      <c r="H3435" t="s">
        <v>21</v>
      </c>
      <c r="I3435" s="1" t="str">
        <f ca="1">IFERROR(LEFT(Table1[[#This Row],[ratingOld]],SEARCH("|", Table1[[#This Row],[ratingOld]])-2), AVERAGE(Table1[Ratings]))</f>
        <v>4.4</v>
      </c>
      <c r="J3435" s="1" t="str">
        <f>IF(Table1[[#This Row],[numBuyers]]&lt;&gt;"None",LEFT(Table1[[#This Row],[numBuyers]],SEARCH(" ",Table1[[#This Row],[numBuyers]])-1), "None")</f>
        <v>None</v>
      </c>
      <c r="K3435" s="1">
        <f>IFERROR(LEFT(Table1[[#This Row],[Column1]],SEARCH("k", Table1[[#This Row],[Column1]])-1), 0)</f>
        <v>0</v>
      </c>
      <c r="L3435" s="6" t="str">
        <f>IF(Table1[[#This Row],[Column2]]=0, Table1[[#This Row],[Column1]], Table1[[#This Row],[Column2]]*1000)</f>
        <v>None</v>
      </c>
      <c r="M3435" s="6" t="str">
        <f>IFERROR(MID(Table1[[#This Row],[price]],SEARCH("¹",Table1[[#This Row],[price]])+1, 10), MID(Table1[[#This Row],[price]],SEARCH("Rs. ",Table1[[#This Row],[price]])+4, 10))</f>
        <v>1799</v>
      </c>
      <c r="N3435" s="6" t="str">
        <f>IF(ISNUMBER(SEARCH("Men", Table1[[#This Row],[name]])), "Men", "Women")</f>
        <v>Men</v>
      </c>
      <c r="O3435" s="6" t="str">
        <f>TRIM(RIGHT(SUBSTITUTE(Table1[[#This Row],[name]], " ", REPT(" ", 100)), 100))</f>
        <v>Shorts</v>
      </c>
      <c r="P343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436" spans="1:16" ht="19.8" hidden="1" customHeight="1" x14ac:dyDescent="0.3">
      <c r="A3436" t="s">
        <v>521</v>
      </c>
      <c r="B3436" t="s">
        <v>4009</v>
      </c>
      <c r="C3436" t="s">
        <v>24</v>
      </c>
      <c r="D3436" t="s">
        <v>4010</v>
      </c>
      <c r="E3436" t="s">
        <v>26</v>
      </c>
      <c r="F3436" t="s">
        <v>21</v>
      </c>
      <c r="G3436" t="s">
        <v>21</v>
      </c>
      <c r="H3436" t="s">
        <v>21</v>
      </c>
      <c r="I3436" s="1" t="str">
        <f ca="1">IFERROR(LEFT(Table1[[#This Row],[ratingOld]],SEARCH("|", Table1[[#This Row],[ratingOld]])-2), AVERAGE(Table1[Ratings]))</f>
        <v>4.4</v>
      </c>
      <c r="J3436" s="1" t="str">
        <f>IF(Table1[[#This Row],[numBuyers]]&lt;&gt;"None",LEFT(Table1[[#This Row],[numBuyers]],SEARCH(" ",Table1[[#This Row],[numBuyers]])-1), "None")</f>
        <v>None</v>
      </c>
      <c r="K3436" s="1">
        <f>IFERROR(LEFT(Table1[[#This Row],[Column1]],SEARCH("k", Table1[[#This Row],[Column1]])-1), 0)</f>
        <v>0</v>
      </c>
      <c r="L3436" s="6" t="str">
        <f>IF(Table1[[#This Row],[Column2]]=0, Table1[[#This Row],[Column1]], Table1[[#This Row],[Column2]]*1000)</f>
        <v>None</v>
      </c>
      <c r="M3436" s="6" t="str">
        <f>IFERROR(MID(Table1[[#This Row],[price]],SEARCH("¹",Table1[[#This Row],[price]])+1, 10), MID(Table1[[#This Row],[price]],SEARCH("Rs. ",Table1[[#This Row],[price]])+4, 10))</f>
        <v>1399</v>
      </c>
      <c r="N3436" s="6" t="str">
        <f>IF(ISNUMBER(SEARCH("Men", Table1[[#This Row],[name]])), "Men", "Women")</f>
        <v>Women</v>
      </c>
      <c r="O3436" s="6" t="str">
        <f>TRIM(RIGHT(SUBSTITUTE(Table1[[#This Row],[name]], " ", REPT(" ", 100)), 100))</f>
        <v>EarPods</v>
      </c>
      <c r="P343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437" spans="1:16" ht="19.8" customHeight="1" x14ac:dyDescent="0.3">
      <c r="A3437" t="s">
        <v>4011</v>
      </c>
      <c r="B3437" t="s">
        <v>4012</v>
      </c>
      <c r="C3437" t="s">
        <v>609</v>
      </c>
      <c r="D3437" t="s">
        <v>62</v>
      </c>
      <c r="E3437" t="s">
        <v>4013</v>
      </c>
      <c r="F3437" s="1" t="s">
        <v>4014</v>
      </c>
      <c r="G3437" s="1" t="s">
        <v>4015</v>
      </c>
      <c r="H3437" t="s">
        <v>2966</v>
      </c>
      <c r="I3437" s="10" t="str">
        <f>IFERROR(LEFT(Table1[[#This Row],[ratingOld]],SEARCH("|", Table1[[#This Row],[ratingOld]])-2), AVERAGE(Table1[Ratings]))</f>
        <v>3.8</v>
      </c>
      <c r="J3437" s="1" t="str">
        <f>IF(Table1[[#This Row],[numBuyers]]&lt;&gt;"None",LEFT(Table1[[#This Row],[numBuyers]],SEARCH(" ",Table1[[#This Row],[numBuyers]])-1), "None")</f>
        <v>56</v>
      </c>
      <c r="K3437" s="1">
        <f>IFERROR(LEFT(Table1[[#This Row],[Column1]],SEARCH("k", Table1[[#This Row],[Column1]])-1), 0)</f>
        <v>0</v>
      </c>
      <c r="L3437" s="16" t="str">
        <f>IF(Table1[[#This Row],[Column2]]=0, Table1[[#This Row],[Column1]], Table1[[#This Row],[Column2]]*1000)</f>
        <v>56</v>
      </c>
      <c r="M3437" s="14" t="str">
        <f>IFERROR(MID(Table1[[#This Row],[price]],SEARCH("¹",Table1[[#This Row],[price]])+1, 10), MID(Table1[[#This Row],[price]],SEARCH("Rs. ",Table1[[#This Row],[price]])+4, 10))</f>
        <v>299</v>
      </c>
      <c r="N3437" s="6" t="str">
        <f>IF(ISNUMBER(SEARCH("Men", Table1[[#This Row],[name]])), "Men", "Women")</f>
        <v>Women</v>
      </c>
      <c r="O3437" s="6"/>
      <c r="P3437" s="6"/>
    </row>
    <row r="3438" spans="1:16" ht="19.8" customHeight="1" x14ac:dyDescent="0.3">
      <c r="A3438" t="s">
        <v>11659</v>
      </c>
      <c r="B3438" t="s">
        <v>11660</v>
      </c>
      <c r="C3438" t="s">
        <v>7667</v>
      </c>
      <c r="D3438" t="s">
        <v>21</v>
      </c>
      <c r="E3438" t="s">
        <v>26</v>
      </c>
      <c r="F3438" s="1" t="s">
        <v>11661</v>
      </c>
      <c r="G3438" s="1" t="s">
        <v>6204</v>
      </c>
      <c r="H3438" t="s">
        <v>1744</v>
      </c>
      <c r="I3438" s="10" t="str">
        <f>IFERROR(LEFT(Table1[[#This Row],[ratingOld]],SEARCH("|", Table1[[#This Row],[ratingOld]])-2), AVERAGE(Table1[Ratings]))</f>
        <v>4.5</v>
      </c>
      <c r="J3438" s="1" t="str">
        <f>IF(Table1[[#This Row],[numBuyers]]&lt;&gt;"None",LEFT(Table1[[#This Row],[numBuyers]],SEARCH(" ",Table1[[#This Row],[numBuyers]])-1), "None")</f>
        <v>13</v>
      </c>
      <c r="K3438" s="1">
        <f>IFERROR(LEFT(Table1[[#This Row],[Column1]],SEARCH("k", Table1[[#This Row],[Column1]])-1), 0)</f>
        <v>0</v>
      </c>
      <c r="L3438" s="16" t="str">
        <f>IF(Table1[[#This Row],[Column2]]=0, Table1[[#This Row],[Column1]], Table1[[#This Row],[Column2]]*1000)</f>
        <v>13</v>
      </c>
      <c r="M3438" s="14" t="str">
        <f>IFERROR(MID(Table1[[#This Row],[price]],SEARCH("¹",Table1[[#This Row],[price]])+1, 10), MID(Table1[[#This Row],[price]],SEARCH("Rs. ",Table1[[#This Row],[price]])+4, 10))</f>
        <v>1399</v>
      </c>
      <c r="N3438" s="6" t="str">
        <f>IF(ISNUMBER(SEARCH("Men", Table1[[#This Row],[name]])), "Men", "Women")</f>
        <v>Women</v>
      </c>
      <c r="O3438" s="6"/>
      <c r="P3438" s="6"/>
    </row>
    <row r="3439" spans="1:16" ht="19.8" customHeight="1" x14ac:dyDescent="0.3">
      <c r="A3439" t="s">
        <v>120</v>
      </c>
      <c r="B3439" t="s">
        <v>2050</v>
      </c>
      <c r="C3439" t="s">
        <v>43</v>
      </c>
      <c r="D3439" t="s">
        <v>1496</v>
      </c>
      <c r="E3439" t="s">
        <v>26</v>
      </c>
      <c r="F3439" s="1" t="s">
        <v>1688</v>
      </c>
      <c r="G3439" s="1" t="s">
        <v>4024</v>
      </c>
      <c r="H3439" t="s">
        <v>4025</v>
      </c>
      <c r="I3439" s="10" t="str">
        <f>IFERROR(LEFT(Table1[[#This Row],[ratingOld]],SEARCH("|", Table1[[#This Row],[ratingOld]])-2), AVERAGE(Table1[Ratings]))</f>
        <v>3.8</v>
      </c>
      <c r="J3439" s="1" t="str">
        <f>IF(Table1[[#This Row],[numBuyers]]&lt;&gt;"None",LEFT(Table1[[#This Row],[numBuyers]],SEARCH(" ",Table1[[#This Row],[numBuyers]])-1), "None")</f>
        <v>209</v>
      </c>
      <c r="K3439" s="1">
        <f>IFERROR(LEFT(Table1[[#This Row],[Column1]],SEARCH("k", Table1[[#This Row],[Column1]])-1), 0)</f>
        <v>0</v>
      </c>
      <c r="L3439" s="16" t="str">
        <f>IF(Table1[[#This Row],[Column2]]=0, Table1[[#This Row],[Column1]], Table1[[#This Row],[Column2]]*1000)</f>
        <v>209</v>
      </c>
      <c r="M3439" s="14" t="str">
        <f>IFERROR(MID(Table1[[#This Row],[price]],SEARCH("¹",Table1[[#This Row],[price]])+1, 10), MID(Table1[[#This Row],[price]],SEARCH("Rs. ",Table1[[#This Row],[price]])+4, 10))</f>
        <v>1299</v>
      </c>
      <c r="N3439" s="6" t="str">
        <f>IF(ISNUMBER(SEARCH("Men", Table1[[#This Row],[name]])), "Men", "Women")</f>
        <v>Women</v>
      </c>
      <c r="O3439" s="6"/>
      <c r="P3439" s="6"/>
    </row>
    <row r="3440" spans="1:16" ht="19.8" customHeight="1" x14ac:dyDescent="0.3">
      <c r="A3440" t="s">
        <v>9800</v>
      </c>
      <c r="B3440" t="s">
        <v>11662</v>
      </c>
      <c r="C3440" t="s">
        <v>392</v>
      </c>
      <c r="D3440" t="s">
        <v>106</v>
      </c>
      <c r="E3440" s="1" t="s">
        <v>11663</v>
      </c>
      <c r="F3440" t="s">
        <v>10888</v>
      </c>
      <c r="G3440" s="1" t="s">
        <v>174</v>
      </c>
      <c r="H3440" t="s">
        <v>175</v>
      </c>
      <c r="I3440" s="10" t="str">
        <f>IFERROR(LEFT(Table1[[#This Row],[ratingOld]],SEARCH("|", Table1[[#This Row],[ratingOld]])-2), AVERAGE(Table1[Ratings]))</f>
        <v>4.3</v>
      </c>
      <c r="J3440" s="1" t="str">
        <f>IF(Table1[[#This Row],[numBuyers]]&lt;&gt;"None",LEFT(Table1[[#This Row],[numBuyers]],SEARCH(" ",Table1[[#This Row],[numBuyers]])-1), "None")</f>
        <v>2.7k</v>
      </c>
      <c r="K3440" s="1" t="str">
        <f>IFERROR(LEFT(Table1[[#This Row],[Column1]],SEARCH("k", Table1[[#This Row],[Column1]])-1), 0)</f>
        <v>2.7</v>
      </c>
      <c r="L3440" s="16">
        <f>IF(Table1[[#This Row],[Column2]]=0, Table1[[#This Row],[Column1]], Table1[[#This Row],[Column2]]*1000)</f>
        <v>2700</v>
      </c>
      <c r="M3440" s="14" t="str">
        <f>IFERROR(MID(Table1[[#This Row],[price]],SEARCH("¹",Table1[[#This Row],[price]])+1, 10), MID(Table1[[#This Row],[price]],SEARCH("Rs. ",Table1[[#This Row],[price]])+4, 10))</f>
        <v>799</v>
      </c>
      <c r="N3440" s="6" t="str">
        <f>IF(ISNUMBER(SEARCH("Men", Table1[[#This Row],[name]])), "Men", "Women")</f>
        <v>Men</v>
      </c>
      <c r="O3440" s="6"/>
      <c r="P3440" s="6"/>
    </row>
    <row r="3441" spans="1:16" ht="19.8" customHeight="1" x14ac:dyDescent="0.3">
      <c r="A3441" t="s">
        <v>8534</v>
      </c>
      <c r="B3441" t="s">
        <v>11664</v>
      </c>
      <c r="C3441" t="s">
        <v>748</v>
      </c>
      <c r="D3441" t="s">
        <v>708</v>
      </c>
      <c r="E3441" s="1" t="s">
        <v>11665</v>
      </c>
      <c r="F3441" s="1" t="s">
        <v>8539</v>
      </c>
      <c r="G3441" s="1" t="s">
        <v>870</v>
      </c>
      <c r="H3441" t="s">
        <v>498</v>
      </c>
      <c r="I3441" s="10" t="str">
        <f>IFERROR(LEFT(Table1[[#This Row],[ratingOld]],SEARCH("|", Table1[[#This Row],[ratingOld]])-2), AVERAGE(Table1[Ratings]))</f>
        <v>4.3</v>
      </c>
      <c r="J3441" s="1" t="str">
        <f>IF(Table1[[#This Row],[numBuyers]]&lt;&gt;"None",LEFT(Table1[[#This Row],[numBuyers]],SEARCH(" ",Table1[[#This Row],[numBuyers]])-1), "None")</f>
        <v>2.2k</v>
      </c>
      <c r="K3441" s="1" t="str">
        <f>IFERROR(LEFT(Table1[[#This Row],[Column1]],SEARCH("k", Table1[[#This Row],[Column1]])-1), 0)</f>
        <v>2.2</v>
      </c>
      <c r="L3441" s="16">
        <f>IF(Table1[[#This Row],[Column2]]=0, Table1[[#This Row],[Column1]], Table1[[#This Row],[Column2]]*1000)</f>
        <v>2200</v>
      </c>
      <c r="M3441" s="14" t="str">
        <f>IFERROR(MID(Table1[[#This Row],[price]],SEARCH("¹",Table1[[#This Row],[price]])+1, 10), MID(Table1[[#This Row],[price]],SEARCH("Rs. ",Table1[[#This Row],[price]])+4, 10))</f>
        <v>579</v>
      </c>
      <c r="N3441" s="6" t="str">
        <f>IF(ISNUMBER(SEARCH("Men", Table1[[#This Row],[name]])), "Men", "Women")</f>
        <v>Women</v>
      </c>
      <c r="O3441" s="6"/>
      <c r="P3441" s="6"/>
    </row>
    <row r="3442" spans="1:16" ht="19.8" customHeight="1" x14ac:dyDescent="0.3">
      <c r="A3442" t="s">
        <v>8065</v>
      </c>
      <c r="B3442" t="s">
        <v>11666</v>
      </c>
      <c r="C3442" t="s">
        <v>7580</v>
      </c>
      <c r="D3442" t="s">
        <v>1065</v>
      </c>
      <c r="E3442" s="1" t="s">
        <v>11667</v>
      </c>
      <c r="F3442" t="s">
        <v>3237</v>
      </c>
      <c r="G3442" s="1" t="s">
        <v>11668</v>
      </c>
      <c r="H3442" t="s">
        <v>7793</v>
      </c>
      <c r="I3442" s="10" t="str">
        <f>IFERROR(LEFT(Table1[[#This Row],[ratingOld]],SEARCH("|", Table1[[#This Row],[ratingOld]])-2), AVERAGE(Table1[Ratings]))</f>
        <v>3.9</v>
      </c>
      <c r="J3442" s="1" t="str">
        <f>IF(Table1[[#This Row],[numBuyers]]&lt;&gt;"None",LEFT(Table1[[#This Row],[numBuyers]],SEARCH(" ",Table1[[#This Row],[numBuyers]])-1), "None")</f>
        <v>238</v>
      </c>
      <c r="K3442" s="1">
        <f>IFERROR(LEFT(Table1[[#This Row],[Column1]],SEARCH("k", Table1[[#This Row],[Column1]])-1), 0)</f>
        <v>0</v>
      </c>
      <c r="L3442" s="16" t="str">
        <f>IF(Table1[[#This Row],[Column2]]=0, Table1[[#This Row],[Column1]], Table1[[#This Row],[Column2]]*1000)</f>
        <v>238</v>
      </c>
      <c r="M3442" s="14" t="str">
        <f>IFERROR(MID(Table1[[#This Row],[price]],SEARCH("¹",Table1[[#This Row],[price]])+1, 10), MID(Table1[[#This Row],[price]],SEARCH("Rs. ",Table1[[#This Row],[price]])+4, 10))</f>
        <v>475</v>
      </c>
      <c r="N3442" s="6" t="str">
        <f>IF(ISNUMBER(SEARCH("Men", Table1[[#This Row],[name]])), "Men", "Women")</f>
        <v>Women</v>
      </c>
      <c r="O3442" s="6"/>
      <c r="P3442" s="6"/>
    </row>
    <row r="3443" spans="1:16" ht="19.8" customHeight="1" x14ac:dyDescent="0.3">
      <c r="A3443" t="s">
        <v>71</v>
      </c>
      <c r="B3443" t="s">
        <v>11669</v>
      </c>
      <c r="C3443" t="s">
        <v>17</v>
      </c>
      <c r="D3443" t="s">
        <v>18</v>
      </c>
      <c r="E3443" s="1" t="s">
        <v>11670</v>
      </c>
      <c r="F3443" s="1" t="s">
        <v>11671</v>
      </c>
      <c r="G3443" s="1" t="s">
        <v>11672</v>
      </c>
      <c r="H3443" t="s">
        <v>387</v>
      </c>
      <c r="I3443" s="10" t="str">
        <f>IFERROR(LEFT(Table1[[#This Row],[ratingOld]],SEARCH("|", Table1[[#This Row],[ratingOld]])-2), AVERAGE(Table1[Ratings]))</f>
        <v>4.3</v>
      </c>
      <c r="J3443" s="1" t="str">
        <f>IF(Table1[[#This Row],[numBuyers]]&lt;&gt;"None",LEFT(Table1[[#This Row],[numBuyers]],SEARCH(" ",Table1[[#This Row],[numBuyers]])-1), "None")</f>
        <v>55</v>
      </c>
      <c r="K3443" s="1">
        <f>IFERROR(LEFT(Table1[[#This Row],[Column1]],SEARCH("k", Table1[[#This Row],[Column1]])-1), 0)</f>
        <v>0</v>
      </c>
      <c r="L3443" s="16" t="str">
        <f>IF(Table1[[#This Row],[Column2]]=0, Table1[[#This Row],[Column1]], Table1[[#This Row],[Column2]]*1000)</f>
        <v>55</v>
      </c>
      <c r="M3443" s="14" t="str">
        <f>IFERROR(MID(Table1[[#This Row],[price]],SEARCH("¹",Table1[[#This Row],[price]])+1, 10), MID(Table1[[#This Row],[price]],SEARCH("Rs. ",Table1[[#This Row],[price]])+4, 10))</f>
        <v>599</v>
      </c>
      <c r="N3443" s="6" t="str">
        <f>IF(ISNUMBER(SEARCH("Men", Table1[[#This Row],[name]])), "Men", "Women")</f>
        <v>Men</v>
      </c>
      <c r="O3443" s="6"/>
      <c r="P3443" s="6"/>
    </row>
    <row r="3444" spans="1:16" ht="19.8" customHeight="1" x14ac:dyDescent="0.3">
      <c r="A3444" t="s">
        <v>7903</v>
      </c>
      <c r="B3444" t="s">
        <v>11673</v>
      </c>
      <c r="C3444" t="s">
        <v>377</v>
      </c>
      <c r="D3444" t="s">
        <v>7838</v>
      </c>
      <c r="E3444" t="s">
        <v>11674</v>
      </c>
      <c r="F3444" t="s">
        <v>11675</v>
      </c>
      <c r="G3444" s="1" t="s">
        <v>11676</v>
      </c>
      <c r="H3444" t="s">
        <v>1004</v>
      </c>
      <c r="I3444" s="10" t="str">
        <f>IFERROR(LEFT(Table1[[#This Row],[ratingOld]],SEARCH("|", Table1[[#This Row],[ratingOld]])-2), AVERAGE(Table1[Ratings]))</f>
        <v>4.4</v>
      </c>
      <c r="J3444" s="1" t="str">
        <f>IF(Table1[[#This Row],[numBuyers]]&lt;&gt;"None",LEFT(Table1[[#This Row],[numBuyers]],SEARCH(" ",Table1[[#This Row],[numBuyers]])-1), "None")</f>
        <v>74</v>
      </c>
      <c r="K3444" s="1">
        <f>IFERROR(LEFT(Table1[[#This Row],[Column1]],SEARCH("k", Table1[[#This Row],[Column1]])-1), 0)</f>
        <v>0</v>
      </c>
      <c r="L3444" s="16" t="str">
        <f>IF(Table1[[#This Row],[Column2]]=0, Table1[[#This Row],[Column1]], Table1[[#This Row],[Column2]]*1000)</f>
        <v>74</v>
      </c>
      <c r="M3444" s="14" t="str">
        <f>IFERROR(MID(Table1[[#This Row],[price]],SEARCH("¹",Table1[[#This Row],[price]])+1, 10), MID(Table1[[#This Row],[price]],SEARCH("Rs. ",Table1[[#This Row],[price]])+4, 10))</f>
        <v>899</v>
      </c>
      <c r="N3444" s="6" t="str">
        <f>IF(ISNUMBER(SEARCH("Men", Table1[[#This Row],[name]])), "Men", "Women")</f>
        <v>Men</v>
      </c>
      <c r="O3444" s="6"/>
      <c r="P3444" s="6"/>
    </row>
    <row r="3445" spans="1:16" ht="19.8" hidden="1" customHeight="1" x14ac:dyDescent="0.3">
      <c r="A3445" t="s">
        <v>1052</v>
      </c>
      <c r="B3445" t="s">
        <v>11677</v>
      </c>
      <c r="C3445" t="s">
        <v>11678</v>
      </c>
      <c r="D3445" t="s">
        <v>99</v>
      </c>
      <c r="E3445" s="1" t="s">
        <v>11679</v>
      </c>
      <c r="F3445" t="s">
        <v>1056</v>
      </c>
      <c r="G3445" t="s">
        <v>21</v>
      </c>
      <c r="H3445" t="s">
        <v>21</v>
      </c>
      <c r="I3445" s="1" t="str">
        <f ca="1">IFERROR(LEFT(Table1[[#This Row],[ratingOld]],SEARCH("|", Table1[[#This Row],[ratingOld]])-2), AVERAGE(Table1[Ratings]))</f>
        <v>4.4</v>
      </c>
      <c r="J3445" s="1" t="str">
        <f>IF(Table1[[#This Row],[numBuyers]]&lt;&gt;"None",LEFT(Table1[[#This Row],[numBuyers]],SEARCH(" ",Table1[[#This Row],[numBuyers]])-1), "None")</f>
        <v>None</v>
      </c>
      <c r="K3445" s="1">
        <f>IFERROR(LEFT(Table1[[#This Row],[Column1]],SEARCH("k", Table1[[#This Row],[Column1]])-1), 0)</f>
        <v>0</v>
      </c>
      <c r="L3445" s="6" t="str">
        <f>IF(Table1[[#This Row],[Column2]]=0, Table1[[#This Row],[Column1]], Table1[[#This Row],[Column2]]*1000)</f>
        <v>None</v>
      </c>
      <c r="M3445" s="6" t="str">
        <f>IFERROR(MID(Table1[[#This Row],[price]],SEARCH("¹",Table1[[#This Row],[price]])+1, 10), MID(Table1[[#This Row],[price]],SEARCH("Rs. ",Table1[[#This Row],[price]])+4, 10))</f>
        <v>7649</v>
      </c>
      <c r="N3445" s="6" t="str">
        <f>IF(ISNUMBER(SEARCH("Men", Table1[[#This Row],[name]])), "Men", "Women")</f>
        <v>Men</v>
      </c>
      <c r="O3445" s="6" t="str">
        <f>TRIM(RIGHT(SUBSTITUTE(Table1[[#This Row],[name]], " ", REPT(" ", 100)), 100))</f>
        <v>Shoes</v>
      </c>
      <c r="P344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446" spans="1:16" ht="19.8" customHeight="1" x14ac:dyDescent="0.3">
      <c r="A3446" t="s">
        <v>8084</v>
      </c>
      <c r="B3446" t="s">
        <v>11680</v>
      </c>
      <c r="C3446" t="s">
        <v>9707</v>
      </c>
      <c r="D3446" t="s">
        <v>163</v>
      </c>
      <c r="E3446" s="1" t="s">
        <v>11681</v>
      </c>
      <c r="F3446" t="s">
        <v>3237</v>
      </c>
      <c r="G3446" s="1" t="s">
        <v>4727</v>
      </c>
      <c r="H3446" t="s">
        <v>1112</v>
      </c>
      <c r="I3446" s="10" t="str">
        <f>IFERROR(LEFT(Table1[[#This Row],[ratingOld]],SEARCH("|", Table1[[#This Row],[ratingOld]])-2), AVERAGE(Table1[Ratings]))</f>
        <v>4</v>
      </c>
      <c r="J3446" s="1" t="str">
        <f>IF(Table1[[#This Row],[numBuyers]]&lt;&gt;"None",LEFT(Table1[[#This Row],[numBuyers]],SEARCH(" ",Table1[[#This Row],[numBuyers]])-1), "None")</f>
        <v>3.1k</v>
      </c>
      <c r="K3446" s="1" t="str">
        <f>IFERROR(LEFT(Table1[[#This Row],[Column1]],SEARCH("k", Table1[[#This Row],[Column1]])-1), 0)</f>
        <v>3.1</v>
      </c>
      <c r="L3446" s="16">
        <f>IF(Table1[[#This Row],[Column2]]=0, Table1[[#This Row],[Column1]], Table1[[#This Row],[Column2]]*1000)</f>
        <v>3100</v>
      </c>
      <c r="M3446" s="14" t="str">
        <f>IFERROR(MID(Table1[[#This Row],[price]],SEARCH("¹",Table1[[#This Row],[price]])+1, 10), MID(Table1[[#This Row],[price]],SEARCH("Rs. ",Table1[[#This Row],[price]])+4, 10))</f>
        <v>774</v>
      </c>
      <c r="N3446" s="6" t="str">
        <f>IF(ISNUMBER(SEARCH("Men", Table1[[#This Row],[name]])), "Men", "Women")</f>
        <v>Men</v>
      </c>
      <c r="O3446" s="6"/>
      <c r="P3446" s="6"/>
    </row>
    <row r="3447" spans="1:16" ht="19.8" hidden="1" customHeight="1" x14ac:dyDescent="0.3">
      <c r="A3447" t="s">
        <v>8519</v>
      </c>
      <c r="B3447" t="s">
        <v>11682</v>
      </c>
      <c r="C3447" t="s">
        <v>926</v>
      </c>
      <c r="D3447" t="s">
        <v>235</v>
      </c>
      <c r="E3447" s="1" t="s">
        <v>11683</v>
      </c>
      <c r="F3447" t="s">
        <v>3237</v>
      </c>
      <c r="G3447" t="s">
        <v>21</v>
      </c>
      <c r="H3447" t="s">
        <v>21</v>
      </c>
      <c r="I3447" s="1" t="str">
        <f ca="1">IFERROR(LEFT(Table1[[#This Row],[ratingOld]],SEARCH("|", Table1[[#This Row],[ratingOld]])-2), AVERAGE(Table1[Ratings]))</f>
        <v>4.4</v>
      </c>
      <c r="J3447" s="1" t="str">
        <f>IF(Table1[[#This Row],[numBuyers]]&lt;&gt;"None",LEFT(Table1[[#This Row],[numBuyers]],SEARCH(" ",Table1[[#This Row],[numBuyers]])-1), "None")</f>
        <v>None</v>
      </c>
      <c r="K3447" s="1">
        <f>IFERROR(LEFT(Table1[[#This Row],[Column1]],SEARCH("k", Table1[[#This Row],[Column1]])-1), 0)</f>
        <v>0</v>
      </c>
      <c r="L3447" s="6" t="str">
        <f>IF(Table1[[#This Row],[Column2]]=0, Table1[[#This Row],[Column1]], Table1[[#This Row],[Column2]]*1000)</f>
        <v>None</v>
      </c>
      <c r="M3447" s="6" t="str">
        <f>IFERROR(MID(Table1[[#This Row],[price]],SEARCH("¹",Table1[[#This Row],[price]])+1, 10), MID(Table1[[#This Row],[price]],SEARCH("Rs. ",Table1[[#This Row],[price]])+4, 10))</f>
        <v>699</v>
      </c>
      <c r="N3447" s="6" t="str">
        <f>IF(ISNUMBER(SEARCH("Men", Table1[[#This Row],[name]])), "Men", "Women")</f>
        <v>Women</v>
      </c>
      <c r="O3447" s="6" t="str">
        <f>TRIM(RIGHT(SUBSTITUTE(Table1[[#This Row],[name]], " ", REPT(" ", 100)), 100))</f>
        <v>Dress</v>
      </c>
      <c r="P344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448" spans="1:16" ht="19.8" hidden="1" customHeight="1" x14ac:dyDescent="0.3">
      <c r="A3448" t="s">
        <v>133</v>
      </c>
      <c r="B3448" t="s">
        <v>11684</v>
      </c>
      <c r="C3448" t="s">
        <v>549</v>
      </c>
      <c r="D3448" t="s">
        <v>21</v>
      </c>
      <c r="E3448" s="1" t="s">
        <v>11685</v>
      </c>
      <c r="F3448" s="1" t="s">
        <v>11686</v>
      </c>
      <c r="G3448" t="s">
        <v>21</v>
      </c>
      <c r="H3448" t="s">
        <v>21</v>
      </c>
      <c r="I3448" s="1" t="str">
        <f ca="1">IFERROR(LEFT(Table1[[#This Row],[ratingOld]],SEARCH("|", Table1[[#This Row],[ratingOld]])-2), AVERAGE(Table1[Ratings]))</f>
        <v>4.4</v>
      </c>
      <c r="J3448" s="1" t="str">
        <f>IF(Table1[[#This Row],[numBuyers]]&lt;&gt;"None",LEFT(Table1[[#This Row],[numBuyers]],SEARCH(" ",Table1[[#This Row],[numBuyers]])-1), "None")</f>
        <v>None</v>
      </c>
      <c r="K3448" s="1">
        <f>IFERROR(LEFT(Table1[[#This Row],[Column1]],SEARCH("k", Table1[[#This Row],[Column1]])-1), 0)</f>
        <v>0</v>
      </c>
      <c r="L3448" s="6" t="str">
        <f>IF(Table1[[#This Row],[Column2]]=0, Table1[[#This Row],[Column1]], Table1[[#This Row],[Column2]]*1000)</f>
        <v>None</v>
      </c>
      <c r="M3448" s="6" t="str">
        <f>IFERROR(MID(Table1[[#This Row],[price]],SEARCH("¹",Table1[[#This Row],[price]])+1, 10), MID(Table1[[#This Row],[price]],SEARCH("Rs. ",Table1[[#This Row],[price]])+4, 10))</f>
        <v>2699</v>
      </c>
      <c r="N3448" s="6" t="str">
        <f>IF(ISNUMBER(SEARCH("Men", Table1[[#This Row],[name]])), "Men", "Women")</f>
        <v>Women</v>
      </c>
      <c r="O3448" s="6" t="str">
        <f>TRIM(RIGHT(SUBSTITUTE(Table1[[#This Row],[name]], " ", REPT(" ", 100)), 100))</f>
        <v>Dupatta</v>
      </c>
      <c r="P344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449" spans="1:16" ht="19.8" customHeight="1" x14ac:dyDescent="0.3">
      <c r="A3449" t="s">
        <v>8071</v>
      </c>
      <c r="B3449" t="s">
        <v>11687</v>
      </c>
      <c r="C3449" t="s">
        <v>1227</v>
      </c>
      <c r="D3449" t="s">
        <v>215</v>
      </c>
      <c r="E3449" s="1" t="s">
        <v>11688</v>
      </c>
      <c r="F3449" s="1" t="s">
        <v>11689</v>
      </c>
      <c r="G3449" s="1" t="s">
        <v>11690</v>
      </c>
      <c r="H3449" t="s">
        <v>11691</v>
      </c>
      <c r="I3449" s="10" t="str">
        <f>IFERROR(LEFT(Table1[[#This Row],[ratingOld]],SEARCH("|", Table1[[#This Row],[ratingOld]])-2), AVERAGE(Table1[Ratings]))</f>
        <v>4.4</v>
      </c>
      <c r="J3449" s="1" t="str">
        <f>IF(Table1[[#This Row],[numBuyers]]&lt;&gt;"None",LEFT(Table1[[#This Row],[numBuyers]],SEARCH(" ",Table1[[#This Row],[numBuyers]])-1), "None")</f>
        <v>844</v>
      </c>
      <c r="K3449" s="1">
        <f>IFERROR(LEFT(Table1[[#This Row],[Column1]],SEARCH("k", Table1[[#This Row],[Column1]])-1), 0)</f>
        <v>0</v>
      </c>
      <c r="L3449" s="16" t="str">
        <f>IF(Table1[[#This Row],[Column2]]=0, Table1[[#This Row],[Column1]], Table1[[#This Row],[Column2]]*1000)</f>
        <v>844</v>
      </c>
      <c r="M3449" s="14" t="str">
        <f>IFERROR(MID(Table1[[#This Row],[price]],SEARCH("¹",Table1[[#This Row],[price]])+1, 10), MID(Table1[[#This Row],[price]],SEARCH("Rs. ",Table1[[#This Row],[price]])+4, 10))</f>
        <v>769</v>
      </c>
      <c r="N3449" s="6" t="str">
        <f>IF(ISNUMBER(SEARCH("Men", Table1[[#This Row],[name]])), "Men", "Women")</f>
        <v>Women</v>
      </c>
      <c r="O3449" s="6"/>
      <c r="P3449" s="6"/>
    </row>
    <row r="3450" spans="1:16" ht="19.8" customHeight="1" x14ac:dyDescent="0.3">
      <c r="A3450" t="s">
        <v>8857</v>
      </c>
      <c r="B3450" t="s">
        <v>11692</v>
      </c>
      <c r="C3450" t="s">
        <v>1859</v>
      </c>
      <c r="D3450" t="s">
        <v>908</v>
      </c>
      <c r="E3450" s="1" t="s">
        <v>11693</v>
      </c>
      <c r="F3450" t="s">
        <v>3237</v>
      </c>
      <c r="G3450" s="1" t="s">
        <v>11694</v>
      </c>
      <c r="H3450" t="s">
        <v>119</v>
      </c>
      <c r="I3450" s="10" t="str">
        <f>IFERROR(LEFT(Table1[[#This Row],[ratingOld]],SEARCH("|", Table1[[#This Row],[ratingOld]])-2), AVERAGE(Table1[Ratings]))</f>
        <v>4.1</v>
      </c>
      <c r="J3450" s="1" t="str">
        <f>IF(Table1[[#This Row],[numBuyers]]&lt;&gt;"None",LEFT(Table1[[#This Row],[numBuyers]],SEARCH(" ",Table1[[#This Row],[numBuyers]])-1), "None")</f>
        <v>284</v>
      </c>
      <c r="K3450" s="1">
        <f>IFERROR(LEFT(Table1[[#This Row],[Column1]],SEARCH("k", Table1[[#This Row],[Column1]])-1), 0)</f>
        <v>0</v>
      </c>
      <c r="L3450" s="16" t="str">
        <f>IF(Table1[[#This Row],[Column2]]=0, Table1[[#This Row],[Column1]], Table1[[#This Row],[Column2]]*1000)</f>
        <v>284</v>
      </c>
      <c r="M3450" s="14" t="str">
        <f>IFERROR(MID(Table1[[#This Row],[price]],SEARCH("¹",Table1[[#This Row],[price]])+1, 10), MID(Table1[[#This Row],[price]],SEARCH("Rs. ",Table1[[#This Row],[price]])+4, 10))</f>
        <v>839</v>
      </c>
      <c r="N3450" s="6" t="str">
        <f>IF(ISNUMBER(SEARCH("Men", Table1[[#This Row],[name]])), "Men", "Women")</f>
        <v>Men</v>
      </c>
      <c r="O3450" s="6"/>
      <c r="P3450" s="6"/>
    </row>
    <row r="3451" spans="1:16" ht="19.8" customHeight="1" x14ac:dyDescent="0.3">
      <c r="A3451" t="s">
        <v>8048</v>
      </c>
      <c r="B3451" t="s">
        <v>11695</v>
      </c>
      <c r="C3451" t="s">
        <v>2346</v>
      </c>
      <c r="D3451" t="s">
        <v>1705</v>
      </c>
      <c r="E3451" t="s">
        <v>11696</v>
      </c>
      <c r="F3451" s="1" t="s">
        <v>8103</v>
      </c>
      <c r="G3451" s="1" t="s">
        <v>11697</v>
      </c>
      <c r="H3451" t="s">
        <v>1395</v>
      </c>
      <c r="I3451" s="10" t="str">
        <f>IFERROR(LEFT(Table1[[#This Row],[ratingOld]],SEARCH("|", Table1[[#This Row],[ratingOld]])-2), AVERAGE(Table1[Ratings]))</f>
        <v>4.5</v>
      </c>
      <c r="J3451" s="1" t="str">
        <f>IF(Table1[[#This Row],[numBuyers]]&lt;&gt;"None",LEFT(Table1[[#This Row],[numBuyers]],SEARCH(" ",Table1[[#This Row],[numBuyers]])-1), "None")</f>
        <v>1.9k</v>
      </c>
      <c r="K3451" s="1" t="str">
        <f>IFERROR(LEFT(Table1[[#This Row],[Column1]],SEARCH("k", Table1[[#This Row],[Column1]])-1), 0)</f>
        <v>1.9</v>
      </c>
      <c r="L3451" s="16">
        <f>IF(Table1[[#This Row],[Column2]]=0, Table1[[#This Row],[Column1]], Table1[[#This Row],[Column2]]*1000)</f>
        <v>1900</v>
      </c>
      <c r="M3451" s="14" t="str">
        <f>IFERROR(MID(Table1[[#This Row],[price]],SEARCH("¹",Table1[[#This Row],[price]])+1, 10), MID(Table1[[#This Row],[price]],SEARCH("Rs. ",Table1[[#This Row],[price]])+4, 10))</f>
        <v>998</v>
      </c>
      <c r="N3451" s="6" t="str">
        <f>IF(ISNUMBER(SEARCH("Men", Table1[[#This Row],[name]])), "Men", "Women")</f>
        <v>Women</v>
      </c>
      <c r="O3451" s="6"/>
      <c r="P3451" s="6"/>
    </row>
    <row r="3452" spans="1:16" ht="19.8" customHeight="1" x14ac:dyDescent="0.3">
      <c r="A3452" t="s">
        <v>7872</v>
      </c>
      <c r="B3452" t="s">
        <v>11698</v>
      </c>
      <c r="C3452" t="s">
        <v>7822</v>
      </c>
      <c r="D3452" t="s">
        <v>2319</v>
      </c>
      <c r="E3452" s="1" t="s">
        <v>11699</v>
      </c>
      <c r="F3452" s="1" t="s">
        <v>11700</v>
      </c>
      <c r="G3452" s="1" t="s">
        <v>11701</v>
      </c>
      <c r="H3452" t="s">
        <v>5798</v>
      </c>
      <c r="I3452" s="10" t="str">
        <f>IFERROR(LEFT(Table1[[#This Row],[ratingOld]],SEARCH("|", Table1[[#This Row],[ratingOld]])-2), AVERAGE(Table1[Ratings]))</f>
        <v>4.4</v>
      </c>
      <c r="J3452" s="1" t="str">
        <f>IF(Table1[[#This Row],[numBuyers]]&lt;&gt;"None",LEFT(Table1[[#This Row],[numBuyers]],SEARCH(" ",Table1[[#This Row],[numBuyers]])-1), "None")</f>
        <v>481</v>
      </c>
      <c r="K3452" s="1">
        <f>IFERROR(LEFT(Table1[[#This Row],[Column1]],SEARCH("k", Table1[[#This Row],[Column1]])-1), 0)</f>
        <v>0</v>
      </c>
      <c r="L3452" s="16" t="str">
        <f>IF(Table1[[#This Row],[Column2]]=0, Table1[[#This Row],[Column1]], Table1[[#This Row],[Column2]]*1000)</f>
        <v>481</v>
      </c>
      <c r="M3452" s="14" t="str">
        <f>IFERROR(MID(Table1[[#This Row],[price]],SEARCH("¹",Table1[[#This Row],[price]])+1, 10), MID(Table1[[#This Row],[price]],SEARCH("Rs. ",Table1[[#This Row],[price]])+4, 10))</f>
        <v>1469</v>
      </c>
      <c r="N3452" s="6" t="str">
        <f>IF(ISNUMBER(SEARCH("Men", Table1[[#This Row],[name]])), "Men", "Women")</f>
        <v>Men</v>
      </c>
      <c r="O3452" s="6"/>
      <c r="P3452" s="6"/>
    </row>
    <row r="3453" spans="1:16" ht="19.8" customHeight="1" x14ac:dyDescent="0.3">
      <c r="A3453" t="s">
        <v>7922</v>
      </c>
      <c r="B3453" t="s">
        <v>11702</v>
      </c>
      <c r="C3453" t="s">
        <v>3615</v>
      </c>
      <c r="D3453" t="s">
        <v>673</v>
      </c>
      <c r="E3453" s="1" t="s">
        <v>11703</v>
      </c>
      <c r="F3453" t="s">
        <v>3237</v>
      </c>
      <c r="G3453" s="1" t="s">
        <v>11704</v>
      </c>
      <c r="H3453" t="s">
        <v>9421</v>
      </c>
      <c r="I3453" s="10" t="str">
        <f>IFERROR(LEFT(Table1[[#This Row],[ratingOld]],SEARCH("|", Table1[[#This Row],[ratingOld]])-2), AVERAGE(Table1[Ratings]))</f>
        <v>4.3</v>
      </c>
      <c r="J3453" s="1" t="str">
        <f>IF(Table1[[#This Row],[numBuyers]]&lt;&gt;"None",LEFT(Table1[[#This Row],[numBuyers]],SEARCH(" ",Table1[[#This Row],[numBuyers]])-1), "None")</f>
        <v>8.4k</v>
      </c>
      <c r="K3453" s="1" t="str">
        <f>IFERROR(LEFT(Table1[[#This Row],[Column1]],SEARCH("k", Table1[[#This Row],[Column1]])-1), 0)</f>
        <v>8.4</v>
      </c>
      <c r="L3453" s="16">
        <f>IF(Table1[[#This Row],[Column2]]=0, Table1[[#This Row],[Column1]], Table1[[#This Row],[Column2]]*1000)</f>
        <v>8400</v>
      </c>
      <c r="M3453" s="14" t="str">
        <f>IFERROR(MID(Table1[[#This Row],[price]],SEARCH("¹",Table1[[#This Row],[price]])+1, 10), MID(Table1[[#This Row],[price]],SEARCH("Rs. ",Table1[[#This Row],[price]])+4, 10))</f>
        <v>1079</v>
      </c>
      <c r="N3453" s="6" t="str">
        <f>IF(ISNUMBER(SEARCH("Men", Table1[[#This Row],[name]])), "Men", "Women")</f>
        <v>Men</v>
      </c>
      <c r="O3453" s="6"/>
      <c r="P3453" s="6"/>
    </row>
    <row r="3454" spans="1:16" ht="19.8" customHeight="1" x14ac:dyDescent="0.3">
      <c r="A3454" t="s">
        <v>240</v>
      </c>
      <c r="B3454" t="s">
        <v>11164</v>
      </c>
      <c r="C3454" t="s">
        <v>1289</v>
      </c>
      <c r="D3454" t="s">
        <v>235</v>
      </c>
      <c r="E3454" t="s">
        <v>11165</v>
      </c>
      <c r="F3454" t="s">
        <v>7930</v>
      </c>
      <c r="G3454" s="1" t="s">
        <v>11166</v>
      </c>
      <c r="H3454" t="s">
        <v>1160</v>
      </c>
      <c r="I3454" s="10" t="str">
        <f>IFERROR(LEFT(Table1[[#This Row],[ratingOld]],SEARCH("|", Table1[[#This Row],[ratingOld]])-2), AVERAGE(Table1[Ratings]))</f>
        <v>4.2</v>
      </c>
      <c r="J3454" s="1" t="str">
        <f>IF(Table1[[#This Row],[numBuyers]]&lt;&gt;"None",LEFT(Table1[[#This Row],[numBuyers]],SEARCH(" ",Table1[[#This Row],[numBuyers]])-1), "None")</f>
        <v>721</v>
      </c>
      <c r="K3454" s="1">
        <f>IFERROR(LEFT(Table1[[#This Row],[Column1]],SEARCH("k", Table1[[#This Row],[Column1]])-1), 0)</f>
        <v>0</v>
      </c>
      <c r="L3454" s="16" t="str">
        <f>IF(Table1[[#This Row],[Column2]]=0, Table1[[#This Row],[Column1]], Table1[[#This Row],[Column2]]*1000)</f>
        <v>721</v>
      </c>
      <c r="M3454" s="14" t="str">
        <f>IFERROR(MID(Table1[[#This Row],[price]],SEARCH("¹",Table1[[#This Row],[price]])+1, 10), MID(Table1[[#This Row],[price]],SEARCH("Rs. ",Table1[[#This Row],[price]])+4, 10))</f>
        <v>279</v>
      </c>
      <c r="N3454" s="6" t="str">
        <f>IF(ISNUMBER(SEARCH("Men", Table1[[#This Row],[name]])), "Men", "Women")</f>
        <v>Men</v>
      </c>
      <c r="O3454" s="6"/>
      <c r="P3454" s="6"/>
    </row>
    <row r="3455" spans="1:16" ht="19.8" customHeight="1" x14ac:dyDescent="0.3">
      <c r="A3455" t="s">
        <v>35</v>
      </c>
      <c r="B3455" t="s">
        <v>4047</v>
      </c>
      <c r="C3455" t="s">
        <v>4048</v>
      </c>
      <c r="D3455" t="s">
        <v>4049</v>
      </c>
      <c r="E3455" t="s">
        <v>26</v>
      </c>
      <c r="F3455" s="1" t="s">
        <v>4050</v>
      </c>
      <c r="G3455" s="1" t="s">
        <v>4051</v>
      </c>
      <c r="H3455" t="s">
        <v>4052</v>
      </c>
      <c r="I3455" s="10" t="str">
        <f>IFERROR(LEFT(Table1[[#This Row],[ratingOld]],SEARCH("|", Table1[[#This Row],[ratingOld]])-2), AVERAGE(Table1[Ratings]))</f>
        <v>4.4</v>
      </c>
      <c r="J3455" s="1" t="str">
        <f>IF(Table1[[#This Row],[numBuyers]]&lt;&gt;"None",LEFT(Table1[[#This Row],[numBuyers]],SEARCH(" ",Table1[[#This Row],[numBuyers]])-1), "None")</f>
        <v>987</v>
      </c>
      <c r="K3455" s="1">
        <f>IFERROR(LEFT(Table1[[#This Row],[Column1]],SEARCH("k", Table1[[#This Row],[Column1]])-1), 0)</f>
        <v>0</v>
      </c>
      <c r="L3455" s="16" t="str">
        <f>IF(Table1[[#This Row],[Column2]]=0, Table1[[#This Row],[Column1]], Table1[[#This Row],[Column2]]*1000)</f>
        <v>987</v>
      </c>
      <c r="M3455" s="14" t="str">
        <f>IFERROR(MID(Table1[[#This Row],[price]],SEARCH("¹",Table1[[#This Row],[price]])+1, 10), MID(Table1[[#This Row],[price]],SEARCH("Rs. ",Table1[[#This Row],[price]])+4, 10))</f>
        <v>3299</v>
      </c>
      <c r="N3455" s="6" t="str">
        <f>IF(ISNUMBER(SEARCH("Men", Table1[[#This Row],[name]])), "Men", "Women")</f>
        <v>Women</v>
      </c>
      <c r="O3455" s="6"/>
      <c r="P3455" s="6"/>
    </row>
    <row r="3456" spans="1:16" ht="19.8" customHeight="1" x14ac:dyDescent="0.3">
      <c r="A3456" t="s">
        <v>7922</v>
      </c>
      <c r="B3456" t="s">
        <v>10816</v>
      </c>
      <c r="C3456" t="s">
        <v>37</v>
      </c>
      <c r="D3456" t="s">
        <v>106</v>
      </c>
      <c r="E3456" s="1" t="s">
        <v>11705</v>
      </c>
      <c r="F3456" s="1" t="s">
        <v>8064</v>
      </c>
      <c r="G3456" s="1" t="s">
        <v>11706</v>
      </c>
      <c r="H3456" t="s">
        <v>11707</v>
      </c>
      <c r="I3456" s="10" t="str">
        <f>IFERROR(LEFT(Table1[[#This Row],[ratingOld]],SEARCH("|", Table1[[#This Row],[ratingOld]])-2), AVERAGE(Table1[Ratings]))</f>
        <v>4.4</v>
      </c>
      <c r="J3456" s="1" t="str">
        <f>IF(Table1[[#This Row],[numBuyers]]&lt;&gt;"None",LEFT(Table1[[#This Row],[numBuyers]],SEARCH(" ",Table1[[#This Row],[numBuyers]])-1), "None")</f>
        <v>376</v>
      </c>
      <c r="K3456" s="1">
        <f>IFERROR(LEFT(Table1[[#This Row],[Column1]],SEARCH("k", Table1[[#This Row],[Column1]])-1), 0)</f>
        <v>0</v>
      </c>
      <c r="L3456" s="16" t="str">
        <f>IF(Table1[[#This Row],[Column2]]=0, Table1[[#This Row],[Column1]], Table1[[#This Row],[Column2]]*1000)</f>
        <v>376</v>
      </c>
      <c r="M3456" s="14" t="str">
        <f>IFERROR(MID(Table1[[#This Row],[price]],SEARCH("¹",Table1[[#This Row],[price]])+1, 10), MID(Table1[[#This Row],[price]],SEARCH("Rs. ",Table1[[#This Row],[price]])+4, 10))</f>
        <v>999</v>
      </c>
      <c r="N3456" s="6" t="str">
        <f>IF(ISNUMBER(SEARCH("Men", Table1[[#This Row],[name]])), "Men", "Women")</f>
        <v>Women</v>
      </c>
      <c r="O3456" s="6"/>
      <c r="P3456" s="6"/>
    </row>
    <row r="3457" spans="1:16" ht="19.8" customHeight="1" x14ac:dyDescent="0.3">
      <c r="A3457" t="s">
        <v>9810</v>
      </c>
      <c r="B3457" t="s">
        <v>11708</v>
      </c>
      <c r="C3457" t="s">
        <v>1085</v>
      </c>
      <c r="D3457" t="s">
        <v>88</v>
      </c>
      <c r="E3457" s="1" t="s">
        <v>11709</v>
      </c>
      <c r="F3457" t="s">
        <v>8705</v>
      </c>
      <c r="G3457" s="1" t="s">
        <v>11710</v>
      </c>
      <c r="H3457" t="s">
        <v>7489</v>
      </c>
      <c r="I3457" s="10" t="str">
        <f>IFERROR(LEFT(Table1[[#This Row],[ratingOld]],SEARCH("|", Table1[[#This Row],[ratingOld]])-2), AVERAGE(Table1[Ratings]))</f>
        <v>4.4</v>
      </c>
      <c r="J3457" s="1" t="str">
        <f>IF(Table1[[#This Row],[numBuyers]]&lt;&gt;"None",LEFT(Table1[[#This Row],[numBuyers]],SEARCH(" ",Table1[[#This Row],[numBuyers]])-1), "None")</f>
        <v>899</v>
      </c>
      <c r="K3457" s="1">
        <f>IFERROR(LEFT(Table1[[#This Row],[Column1]],SEARCH("k", Table1[[#This Row],[Column1]])-1), 0)</f>
        <v>0</v>
      </c>
      <c r="L3457" s="16" t="str">
        <f>IF(Table1[[#This Row],[Column2]]=0, Table1[[#This Row],[Column1]], Table1[[#This Row],[Column2]]*1000)</f>
        <v>899</v>
      </c>
      <c r="M3457" s="14" t="str">
        <f>IFERROR(MID(Table1[[#This Row],[price]],SEARCH("¹",Table1[[#This Row],[price]])+1, 10), MID(Table1[[#This Row],[price]],SEARCH("Rs. ",Table1[[#This Row],[price]])+4, 10))</f>
        <v>569</v>
      </c>
      <c r="N3457" s="6" t="str">
        <f>IF(ISNUMBER(SEARCH("Men", Table1[[#This Row],[name]])), "Men", "Women")</f>
        <v>Men</v>
      </c>
      <c r="O3457" s="6"/>
      <c r="P3457" s="6"/>
    </row>
    <row r="3458" spans="1:16" ht="19.8" customHeight="1" x14ac:dyDescent="0.3">
      <c r="A3458" t="s">
        <v>133</v>
      </c>
      <c r="B3458" t="s">
        <v>11711</v>
      </c>
      <c r="C3458" t="s">
        <v>11712</v>
      </c>
      <c r="D3458" t="s">
        <v>306</v>
      </c>
      <c r="E3458" s="1" t="s">
        <v>11713</v>
      </c>
      <c r="F3458" t="s">
        <v>3237</v>
      </c>
      <c r="G3458" s="1" t="s">
        <v>11714</v>
      </c>
      <c r="H3458" t="s">
        <v>1553</v>
      </c>
      <c r="I3458" s="10" t="str">
        <f>IFERROR(LEFT(Table1[[#This Row],[ratingOld]],SEARCH("|", Table1[[#This Row],[ratingOld]])-2), AVERAGE(Table1[Ratings]))</f>
        <v>4.5</v>
      </c>
      <c r="J3458" s="1" t="str">
        <f>IF(Table1[[#This Row],[numBuyers]]&lt;&gt;"None",LEFT(Table1[[#This Row],[numBuyers]],SEARCH(" ",Table1[[#This Row],[numBuyers]])-1), "None")</f>
        <v>37</v>
      </c>
      <c r="K3458" s="1">
        <f>IFERROR(LEFT(Table1[[#This Row],[Column1]],SEARCH("k", Table1[[#This Row],[Column1]])-1), 0)</f>
        <v>0</v>
      </c>
      <c r="L3458" s="16" t="str">
        <f>IF(Table1[[#This Row],[Column2]]=0, Table1[[#This Row],[Column1]], Table1[[#This Row],[Column2]]*1000)</f>
        <v>37</v>
      </c>
      <c r="M3458" s="14" t="str">
        <f>IFERROR(MID(Table1[[#This Row],[price]],SEARCH("¹",Table1[[#This Row],[price]])+1, 10), MID(Table1[[#This Row],[price]],SEARCH("Rs. ",Table1[[#This Row],[price]])+4, 10))</f>
        <v>1052</v>
      </c>
      <c r="N3458" s="6" t="str">
        <f>IF(ISNUMBER(SEARCH("Men", Table1[[#This Row],[name]])), "Men", "Women")</f>
        <v>Women</v>
      </c>
      <c r="O3458" s="6"/>
      <c r="P3458" s="6"/>
    </row>
    <row r="3459" spans="1:16" ht="19.8" customHeight="1" x14ac:dyDescent="0.3">
      <c r="A3459" t="s">
        <v>8534</v>
      </c>
      <c r="B3459" t="s">
        <v>11664</v>
      </c>
      <c r="C3459" t="s">
        <v>748</v>
      </c>
      <c r="D3459" t="s">
        <v>708</v>
      </c>
      <c r="E3459" s="1" t="s">
        <v>11665</v>
      </c>
      <c r="F3459" s="1" t="s">
        <v>8539</v>
      </c>
      <c r="G3459" s="1" t="s">
        <v>870</v>
      </c>
      <c r="H3459" t="s">
        <v>498</v>
      </c>
      <c r="I3459" s="10" t="str">
        <f>IFERROR(LEFT(Table1[[#This Row],[ratingOld]],SEARCH("|", Table1[[#This Row],[ratingOld]])-2), AVERAGE(Table1[Ratings]))</f>
        <v>4.3</v>
      </c>
      <c r="J3459" s="1" t="str">
        <f>IF(Table1[[#This Row],[numBuyers]]&lt;&gt;"None",LEFT(Table1[[#This Row],[numBuyers]],SEARCH(" ",Table1[[#This Row],[numBuyers]])-1), "None")</f>
        <v>2.2k</v>
      </c>
      <c r="K3459" s="1" t="str">
        <f>IFERROR(LEFT(Table1[[#This Row],[Column1]],SEARCH("k", Table1[[#This Row],[Column1]])-1), 0)</f>
        <v>2.2</v>
      </c>
      <c r="L3459" s="16">
        <f>IF(Table1[[#This Row],[Column2]]=0, Table1[[#This Row],[Column1]], Table1[[#This Row],[Column2]]*1000)</f>
        <v>2200</v>
      </c>
      <c r="M3459" s="14" t="str">
        <f>IFERROR(MID(Table1[[#This Row],[price]],SEARCH("¹",Table1[[#This Row],[price]])+1, 10), MID(Table1[[#This Row],[price]],SEARCH("Rs. ",Table1[[#This Row],[price]])+4, 10))</f>
        <v>579</v>
      </c>
      <c r="N3459" s="6" t="str">
        <f>IF(ISNUMBER(SEARCH("Men", Table1[[#This Row],[name]])), "Men", "Women")</f>
        <v>Women</v>
      </c>
      <c r="O3459" s="6"/>
      <c r="P3459" s="6"/>
    </row>
    <row r="3460" spans="1:16" ht="19.8" customHeight="1" x14ac:dyDescent="0.3">
      <c r="A3460" t="s">
        <v>7927</v>
      </c>
      <c r="B3460" t="s">
        <v>11715</v>
      </c>
      <c r="C3460" t="s">
        <v>6884</v>
      </c>
      <c r="D3460" t="s">
        <v>235</v>
      </c>
      <c r="E3460" s="1" t="s">
        <v>11716</v>
      </c>
      <c r="F3460" t="s">
        <v>7930</v>
      </c>
      <c r="G3460" s="1" t="s">
        <v>783</v>
      </c>
      <c r="H3460" t="s">
        <v>784</v>
      </c>
      <c r="I3460" s="10" t="str">
        <f>IFERROR(LEFT(Table1[[#This Row],[ratingOld]],SEARCH("|", Table1[[#This Row],[ratingOld]])-2), AVERAGE(Table1[Ratings]))</f>
        <v>4.4</v>
      </c>
      <c r="J3460" s="1" t="str">
        <f>IF(Table1[[#This Row],[numBuyers]]&lt;&gt;"None",LEFT(Table1[[#This Row],[numBuyers]],SEARCH(" ",Table1[[#This Row],[numBuyers]])-1), "None")</f>
        <v>6.5k</v>
      </c>
      <c r="K3460" s="1" t="str">
        <f>IFERROR(LEFT(Table1[[#This Row],[Column1]],SEARCH("k", Table1[[#This Row],[Column1]])-1), 0)</f>
        <v>6.5</v>
      </c>
      <c r="L3460" s="16">
        <f>IF(Table1[[#This Row],[Column2]]=0, Table1[[#This Row],[Column1]], Table1[[#This Row],[Column2]]*1000)</f>
        <v>6500</v>
      </c>
      <c r="M3460" s="14" t="str">
        <f>IFERROR(MID(Table1[[#This Row],[price]],SEARCH("¹",Table1[[#This Row],[price]])+1, 10), MID(Table1[[#This Row],[price]],SEARCH("Rs. ",Table1[[#This Row],[price]])+4, 10))</f>
        <v>804</v>
      </c>
      <c r="N3460" s="6" t="str">
        <f>IF(ISNUMBER(SEARCH("Men", Table1[[#This Row],[name]])), "Men", "Women")</f>
        <v>Women</v>
      </c>
      <c r="O3460" s="6"/>
      <c r="P3460" s="6"/>
    </row>
    <row r="3461" spans="1:16" ht="19.8" hidden="1" customHeight="1" x14ac:dyDescent="0.3">
      <c r="A3461" t="s">
        <v>1903</v>
      </c>
      <c r="B3461" t="s">
        <v>11717</v>
      </c>
      <c r="C3461" t="s">
        <v>1885</v>
      </c>
      <c r="D3461" t="s">
        <v>10</v>
      </c>
      <c r="E3461" s="1" t="s">
        <v>11718</v>
      </c>
      <c r="F3461" s="1" t="s">
        <v>11719</v>
      </c>
      <c r="G3461" t="s">
        <v>21</v>
      </c>
      <c r="H3461" t="s">
        <v>21</v>
      </c>
      <c r="I3461" s="1" t="str">
        <f ca="1">IFERROR(LEFT(Table1[[#This Row],[ratingOld]],SEARCH("|", Table1[[#This Row],[ratingOld]])-2), AVERAGE(Table1[Ratings]))</f>
        <v>4.4</v>
      </c>
      <c r="J3461" s="1" t="str">
        <f>IF(Table1[[#This Row],[numBuyers]]&lt;&gt;"None",LEFT(Table1[[#This Row],[numBuyers]],SEARCH(" ",Table1[[#This Row],[numBuyers]])-1), "None")</f>
        <v>None</v>
      </c>
      <c r="K3461" s="1">
        <f>IFERROR(LEFT(Table1[[#This Row],[Column1]],SEARCH("k", Table1[[#This Row],[Column1]])-1), 0)</f>
        <v>0</v>
      </c>
      <c r="L3461" s="6" t="str">
        <f>IF(Table1[[#This Row],[Column2]]=0, Table1[[#This Row],[Column1]], Table1[[#This Row],[Column2]]*1000)</f>
        <v>None</v>
      </c>
      <c r="M3461" s="6" t="str">
        <f>IFERROR(MID(Table1[[#This Row],[price]],SEARCH("¹",Table1[[#This Row],[price]])+1, 10), MID(Table1[[#This Row],[price]],SEARCH("Rs. ",Table1[[#This Row],[price]])+4, 10))</f>
        <v>3749</v>
      </c>
      <c r="N3461" s="6" t="str">
        <f>IF(ISNUMBER(SEARCH("Men", Table1[[#This Row],[name]])), "Men", "Women")</f>
        <v>Women</v>
      </c>
      <c r="O3461" s="6" t="str">
        <f>TRIM(RIGHT(SUBSTITUTE(Table1[[#This Row],[name]], " ", REPT(" ", 100)), 100))</f>
        <v>Dress</v>
      </c>
      <c r="P346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462" spans="1:16" ht="19.8" customHeight="1" x14ac:dyDescent="0.3">
      <c r="A3462" t="s">
        <v>6197</v>
      </c>
      <c r="B3462" t="s">
        <v>11720</v>
      </c>
      <c r="C3462" t="s">
        <v>1109</v>
      </c>
      <c r="D3462" t="s">
        <v>21</v>
      </c>
      <c r="E3462" s="1" t="s">
        <v>11721</v>
      </c>
      <c r="F3462" t="s">
        <v>3237</v>
      </c>
      <c r="G3462" s="1" t="s">
        <v>11722</v>
      </c>
      <c r="H3462" t="s">
        <v>11723</v>
      </c>
      <c r="I3462" s="10" t="str">
        <f>IFERROR(LEFT(Table1[[#This Row],[ratingOld]],SEARCH("|", Table1[[#This Row],[ratingOld]])-2), AVERAGE(Table1[Ratings]))</f>
        <v>4.3</v>
      </c>
      <c r="J3462" s="1" t="str">
        <f>IF(Table1[[#This Row],[numBuyers]]&lt;&gt;"None",LEFT(Table1[[#This Row],[numBuyers]],SEARCH(" ",Table1[[#This Row],[numBuyers]])-1), "None")</f>
        <v>502</v>
      </c>
      <c r="K3462" s="1">
        <f>IFERROR(LEFT(Table1[[#This Row],[Column1]],SEARCH("k", Table1[[#This Row],[Column1]])-1), 0)</f>
        <v>0</v>
      </c>
      <c r="L3462" s="16" t="str">
        <f>IF(Table1[[#This Row],[Column2]]=0, Table1[[#This Row],[Column1]], Table1[[#This Row],[Column2]]*1000)</f>
        <v>502</v>
      </c>
      <c r="M3462" s="14" t="str">
        <f>IFERROR(MID(Table1[[#This Row],[price]],SEARCH("¹",Table1[[#This Row],[price]])+1, 10), MID(Table1[[#This Row],[price]],SEARCH("Rs. ",Table1[[#This Row],[price]])+4, 10))</f>
        <v>1499</v>
      </c>
      <c r="N3462" s="6" t="str">
        <f>IF(ISNUMBER(SEARCH("Men", Table1[[#This Row],[name]])), "Men", "Women")</f>
        <v>Men</v>
      </c>
      <c r="O3462" s="6"/>
      <c r="P3462" s="6"/>
    </row>
    <row r="3463" spans="1:16" ht="19.8" customHeight="1" x14ac:dyDescent="0.3">
      <c r="A3463" t="s">
        <v>9317</v>
      </c>
      <c r="B3463" t="s">
        <v>11724</v>
      </c>
      <c r="C3463" t="s">
        <v>1675</v>
      </c>
      <c r="D3463" t="s">
        <v>88</v>
      </c>
      <c r="E3463" s="1" t="s">
        <v>11725</v>
      </c>
      <c r="F3463" t="s">
        <v>3237</v>
      </c>
      <c r="G3463" s="1" t="s">
        <v>374</v>
      </c>
      <c r="H3463" t="s">
        <v>303</v>
      </c>
      <c r="I3463" s="10" t="str">
        <f>IFERROR(LEFT(Table1[[#This Row],[ratingOld]],SEARCH("|", Table1[[#This Row],[ratingOld]])-2), AVERAGE(Table1[Ratings]))</f>
        <v>3.9</v>
      </c>
      <c r="J3463" s="1" t="str">
        <f>IF(Table1[[#This Row],[numBuyers]]&lt;&gt;"None",LEFT(Table1[[#This Row],[numBuyers]],SEARCH(" ",Table1[[#This Row],[numBuyers]])-1), "None")</f>
        <v>3.2k</v>
      </c>
      <c r="K3463" s="1" t="str">
        <f>IFERROR(LEFT(Table1[[#This Row],[Column1]],SEARCH("k", Table1[[#This Row],[Column1]])-1), 0)</f>
        <v>3.2</v>
      </c>
      <c r="L3463" s="16">
        <f>IF(Table1[[#This Row],[Column2]]=0, Table1[[#This Row],[Column1]], Table1[[#This Row],[Column2]]*1000)</f>
        <v>3200</v>
      </c>
      <c r="M3463" s="14" t="str">
        <f>IFERROR(MID(Table1[[#This Row],[price]],SEARCH("¹",Table1[[#This Row],[price]])+1, 10), MID(Table1[[#This Row],[price]],SEARCH("Rs. ",Table1[[#This Row],[price]])+4, 10))</f>
        <v>1304</v>
      </c>
      <c r="N3463" s="6" t="str">
        <f>IF(ISNUMBER(SEARCH("Men", Table1[[#This Row],[name]])), "Men", "Women")</f>
        <v>Men</v>
      </c>
      <c r="O3463" s="6"/>
      <c r="P3463" s="6"/>
    </row>
    <row r="3464" spans="1:16" ht="19.8" customHeight="1" x14ac:dyDescent="0.3">
      <c r="A3464" t="s">
        <v>7927</v>
      </c>
      <c r="B3464" t="s">
        <v>11726</v>
      </c>
      <c r="C3464" t="s">
        <v>2074</v>
      </c>
      <c r="D3464" t="s">
        <v>306</v>
      </c>
      <c r="E3464" s="1" t="s">
        <v>11727</v>
      </c>
      <c r="F3464" t="s">
        <v>3237</v>
      </c>
      <c r="G3464" s="1" t="s">
        <v>3256</v>
      </c>
      <c r="H3464" t="s">
        <v>1391</v>
      </c>
      <c r="I3464" s="10" t="str">
        <f>IFERROR(LEFT(Table1[[#This Row],[ratingOld]],SEARCH("|", Table1[[#This Row],[ratingOld]])-2), AVERAGE(Table1[Ratings]))</f>
        <v>4.3</v>
      </c>
      <c r="J3464" s="1" t="str">
        <f>IF(Table1[[#This Row],[numBuyers]]&lt;&gt;"None",LEFT(Table1[[#This Row],[numBuyers]],SEARCH(" ",Table1[[#This Row],[numBuyers]])-1), "None")</f>
        <v>1.5k</v>
      </c>
      <c r="K3464" s="1" t="str">
        <f>IFERROR(LEFT(Table1[[#This Row],[Column1]],SEARCH("k", Table1[[#This Row],[Column1]])-1), 0)</f>
        <v>1.5</v>
      </c>
      <c r="L3464" s="16">
        <f>IF(Table1[[#This Row],[Column2]]=0, Table1[[#This Row],[Column1]], Table1[[#This Row],[Column2]]*1000)</f>
        <v>1500</v>
      </c>
      <c r="M3464" s="14" t="str">
        <f>IFERROR(MID(Table1[[#This Row],[price]],SEARCH("¹",Table1[[#This Row],[price]])+1, 10), MID(Table1[[#This Row],[price]],SEARCH("Rs. ",Table1[[#This Row],[price]])+4, 10))</f>
        <v>974</v>
      </c>
      <c r="N3464" s="6" t="str">
        <f>IF(ISNUMBER(SEARCH("Men", Table1[[#This Row],[name]])), "Men", "Women")</f>
        <v>Women</v>
      </c>
      <c r="O3464" s="6"/>
      <c r="P3464" s="6"/>
    </row>
    <row r="3465" spans="1:16" ht="19.8" customHeight="1" x14ac:dyDescent="0.3">
      <c r="A3465" t="s">
        <v>339</v>
      </c>
      <c r="B3465" t="s">
        <v>4089</v>
      </c>
      <c r="C3465" t="s">
        <v>3963</v>
      </c>
      <c r="D3465" t="s">
        <v>99</v>
      </c>
      <c r="E3465" t="s">
        <v>4090</v>
      </c>
      <c r="F3465" t="s">
        <v>21</v>
      </c>
      <c r="G3465" s="1" t="s">
        <v>4091</v>
      </c>
      <c r="H3465" t="s">
        <v>1209</v>
      </c>
      <c r="I3465" s="10" t="str">
        <f>IFERROR(LEFT(Table1[[#This Row],[ratingOld]],SEARCH("|", Table1[[#This Row],[ratingOld]])-2), AVERAGE(Table1[Ratings]))</f>
        <v>4.6</v>
      </c>
      <c r="J3465" s="1" t="str">
        <f>IF(Table1[[#This Row],[numBuyers]]&lt;&gt;"None",LEFT(Table1[[#This Row],[numBuyers]],SEARCH(" ",Table1[[#This Row],[numBuyers]])-1), "None")</f>
        <v>3.6k</v>
      </c>
      <c r="K3465" s="1" t="str">
        <f>IFERROR(LEFT(Table1[[#This Row],[Column1]],SEARCH("k", Table1[[#This Row],[Column1]])-1), 0)</f>
        <v>3.6</v>
      </c>
      <c r="L3465" s="16">
        <f>IF(Table1[[#This Row],[Column2]]=0, Table1[[#This Row],[Column1]], Table1[[#This Row],[Column2]]*1000)</f>
        <v>3600</v>
      </c>
      <c r="M3465" s="14" t="str">
        <f>IFERROR(MID(Table1[[#This Row],[price]],SEARCH("¹",Table1[[#This Row],[price]])+1, 10), MID(Table1[[#This Row],[price]],SEARCH("Rs. ",Table1[[#This Row],[price]])+4, 10))</f>
        <v>431</v>
      </c>
      <c r="N3465" s="6" t="str">
        <f>IF(ISNUMBER(SEARCH("Men", Table1[[#This Row],[name]])), "Men", "Women")</f>
        <v>Women</v>
      </c>
      <c r="O3465" s="6"/>
      <c r="P3465" s="6"/>
    </row>
    <row r="3466" spans="1:16" ht="19.8" customHeight="1" x14ac:dyDescent="0.3">
      <c r="A3466" t="s">
        <v>8048</v>
      </c>
      <c r="B3466" t="s">
        <v>11728</v>
      </c>
      <c r="C3466" t="s">
        <v>5837</v>
      </c>
      <c r="D3466" t="s">
        <v>1254</v>
      </c>
      <c r="E3466" s="1" t="s">
        <v>11729</v>
      </c>
      <c r="F3466" t="s">
        <v>11197</v>
      </c>
      <c r="G3466" s="1" t="s">
        <v>11730</v>
      </c>
      <c r="H3466" t="s">
        <v>11731</v>
      </c>
      <c r="I3466" s="10" t="str">
        <f>IFERROR(LEFT(Table1[[#This Row],[ratingOld]],SEARCH("|", Table1[[#This Row],[ratingOld]])-2), AVERAGE(Table1[Ratings]))</f>
        <v>4.1</v>
      </c>
      <c r="J3466" s="1" t="str">
        <f>IF(Table1[[#This Row],[numBuyers]]&lt;&gt;"None",LEFT(Table1[[#This Row],[numBuyers]],SEARCH(" ",Table1[[#This Row],[numBuyers]])-1), "None")</f>
        <v>604</v>
      </c>
      <c r="K3466" s="1">
        <f>IFERROR(LEFT(Table1[[#This Row],[Column1]],SEARCH("k", Table1[[#This Row],[Column1]])-1), 0)</f>
        <v>0</v>
      </c>
      <c r="L3466" s="16" t="str">
        <f>IF(Table1[[#This Row],[Column2]]=0, Table1[[#This Row],[Column1]], Table1[[#This Row],[Column2]]*1000)</f>
        <v>604</v>
      </c>
      <c r="M3466" s="14" t="str">
        <f>IFERROR(MID(Table1[[#This Row],[price]],SEARCH("¹",Table1[[#This Row],[price]])+1, 10), MID(Table1[[#This Row],[price]],SEARCH("Rs. ",Table1[[#This Row],[price]])+4, 10))</f>
        <v>1451</v>
      </c>
      <c r="N3466" s="6" t="str">
        <f>IF(ISNUMBER(SEARCH("Men", Table1[[#This Row],[name]])), "Men", "Women")</f>
        <v>Men</v>
      </c>
      <c r="O3466" s="6"/>
      <c r="P3466" s="6"/>
    </row>
    <row r="3467" spans="1:16" ht="19.8" customHeight="1" x14ac:dyDescent="0.3">
      <c r="A3467" t="s">
        <v>240</v>
      </c>
      <c r="B3467" t="s">
        <v>11732</v>
      </c>
      <c r="C3467" t="s">
        <v>11378</v>
      </c>
      <c r="D3467" t="s">
        <v>360</v>
      </c>
      <c r="E3467" t="s">
        <v>11733</v>
      </c>
      <c r="F3467" s="1" t="s">
        <v>8013</v>
      </c>
      <c r="G3467" s="1" t="s">
        <v>153</v>
      </c>
      <c r="H3467" t="s">
        <v>154</v>
      </c>
      <c r="I3467" s="10" t="str">
        <f>IFERROR(LEFT(Table1[[#This Row],[ratingOld]],SEARCH("|", Table1[[#This Row],[ratingOld]])-2), AVERAGE(Table1[Ratings]))</f>
        <v>4.4</v>
      </c>
      <c r="J3467" s="1" t="str">
        <f>IF(Table1[[#This Row],[numBuyers]]&lt;&gt;"None",LEFT(Table1[[#This Row],[numBuyers]],SEARCH(" ",Table1[[#This Row],[numBuyers]])-1), "None")</f>
        <v>1.6k</v>
      </c>
      <c r="K3467" s="1" t="str">
        <f>IFERROR(LEFT(Table1[[#This Row],[Column1]],SEARCH("k", Table1[[#This Row],[Column1]])-1), 0)</f>
        <v>1.6</v>
      </c>
      <c r="L3467" s="16">
        <f>IF(Table1[[#This Row],[Column2]]=0, Table1[[#This Row],[Column1]], Table1[[#This Row],[Column2]]*1000)</f>
        <v>1600</v>
      </c>
      <c r="M3467" s="14" t="str">
        <f>IFERROR(MID(Table1[[#This Row],[price]],SEARCH("¹",Table1[[#This Row],[price]])+1, 10), MID(Table1[[#This Row],[price]],SEARCH("Rs. ",Table1[[#This Row],[price]])+4, 10))</f>
        <v>532</v>
      </c>
      <c r="N3467" s="6" t="str">
        <f>IF(ISNUMBER(SEARCH("Men", Table1[[#This Row],[name]])), "Men", "Women")</f>
        <v>Men</v>
      </c>
      <c r="O3467" s="6"/>
      <c r="P3467" s="6"/>
    </row>
    <row r="3468" spans="1:16" ht="19.8" hidden="1" customHeight="1" x14ac:dyDescent="0.3">
      <c r="A3468" t="s">
        <v>7849</v>
      </c>
      <c r="B3468" t="s">
        <v>11734</v>
      </c>
      <c r="C3468" t="s">
        <v>122</v>
      </c>
      <c r="D3468" t="s">
        <v>11735</v>
      </c>
      <c r="E3468" s="1" t="s">
        <v>11736</v>
      </c>
      <c r="F3468" t="s">
        <v>11737</v>
      </c>
      <c r="G3468" t="s">
        <v>21</v>
      </c>
      <c r="H3468" t="s">
        <v>21</v>
      </c>
      <c r="I3468" s="1" t="str">
        <f ca="1">IFERROR(LEFT(Table1[[#This Row],[ratingOld]],SEARCH("|", Table1[[#This Row],[ratingOld]])-2), AVERAGE(Table1[Ratings]))</f>
        <v>4.4</v>
      </c>
      <c r="J3468" s="1" t="str">
        <f>IF(Table1[[#This Row],[numBuyers]]&lt;&gt;"None",LEFT(Table1[[#This Row],[numBuyers]],SEARCH(" ",Table1[[#This Row],[numBuyers]])-1), "None")</f>
        <v>None</v>
      </c>
      <c r="K3468" s="1">
        <f>IFERROR(LEFT(Table1[[#This Row],[Column1]],SEARCH("k", Table1[[#This Row],[Column1]])-1), 0)</f>
        <v>0</v>
      </c>
      <c r="L3468" s="6" t="str">
        <f>IF(Table1[[#This Row],[Column2]]=0, Table1[[#This Row],[Column1]], Table1[[#This Row],[Column2]]*1000)</f>
        <v>None</v>
      </c>
      <c r="M3468" s="6" t="str">
        <f>IFERROR(MID(Table1[[#This Row],[price]],SEARCH("¹",Table1[[#This Row],[price]])+1, 10), MID(Table1[[#This Row],[price]],SEARCH("Rs. ",Table1[[#This Row],[price]])+4, 10))</f>
        <v>1699</v>
      </c>
      <c r="N3468" s="6" t="str">
        <f>IF(ISNUMBER(SEARCH("Men", Table1[[#This Row],[name]])), "Men", "Women")</f>
        <v>Women</v>
      </c>
      <c r="O3468" s="6" t="str">
        <f>TRIM(RIGHT(SUBSTITUTE(Table1[[#This Row],[name]], " ", REPT(" ", 100)), 100))</f>
        <v>Dupatta</v>
      </c>
      <c r="P346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469" spans="1:16" ht="19.8" customHeight="1" x14ac:dyDescent="0.3">
      <c r="A3469" t="s">
        <v>8071</v>
      </c>
      <c r="B3469" t="s">
        <v>11738</v>
      </c>
      <c r="C3469" t="s">
        <v>11739</v>
      </c>
      <c r="D3469" t="s">
        <v>360</v>
      </c>
      <c r="E3469" s="1" t="s">
        <v>11740</v>
      </c>
      <c r="F3469" s="1" t="s">
        <v>11023</v>
      </c>
      <c r="G3469" s="1" t="s">
        <v>2063</v>
      </c>
      <c r="H3469" t="s">
        <v>918</v>
      </c>
      <c r="I3469" s="10" t="str">
        <f>IFERROR(LEFT(Table1[[#This Row],[ratingOld]],SEARCH("|", Table1[[#This Row],[ratingOld]])-2), AVERAGE(Table1[Ratings]))</f>
        <v>4.4</v>
      </c>
      <c r="J3469" s="1" t="str">
        <f>IF(Table1[[#This Row],[numBuyers]]&lt;&gt;"None",LEFT(Table1[[#This Row],[numBuyers]],SEARCH(" ",Table1[[#This Row],[numBuyers]])-1), "None")</f>
        <v>7.5k</v>
      </c>
      <c r="K3469" s="1" t="str">
        <f>IFERROR(LEFT(Table1[[#This Row],[Column1]],SEARCH("k", Table1[[#This Row],[Column1]])-1), 0)</f>
        <v>7.5</v>
      </c>
      <c r="L3469" s="16">
        <f>IF(Table1[[#This Row],[Column2]]=0, Table1[[#This Row],[Column1]], Table1[[#This Row],[Column2]]*1000)</f>
        <v>7500</v>
      </c>
      <c r="M3469" s="14" t="str">
        <f>IFERROR(MID(Table1[[#This Row],[price]],SEARCH("¹",Table1[[#This Row],[price]])+1, 10), MID(Table1[[#This Row],[price]],SEARCH("Rs. ",Table1[[#This Row],[price]])+4, 10))</f>
        <v>348</v>
      </c>
      <c r="N3469" s="6" t="str">
        <f>IF(ISNUMBER(SEARCH("Men", Table1[[#This Row],[name]])), "Men", "Women")</f>
        <v>Women</v>
      </c>
      <c r="O3469" s="6"/>
      <c r="P3469" s="6"/>
    </row>
    <row r="3470" spans="1:16" ht="19.8" hidden="1" customHeight="1" x14ac:dyDescent="0.3">
      <c r="A3470" t="s">
        <v>11741</v>
      </c>
      <c r="B3470" t="s">
        <v>11742</v>
      </c>
      <c r="C3470" t="s">
        <v>11743</v>
      </c>
      <c r="D3470" t="s">
        <v>21</v>
      </c>
      <c r="E3470" s="1" t="s">
        <v>11744</v>
      </c>
      <c r="F3470" s="1" t="s">
        <v>11745</v>
      </c>
      <c r="G3470" t="s">
        <v>21</v>
      </c>
      <c r="H3470" t="s">
        <v>21</v>
      </c>
      <c r="I3470" s="1" t="str">
        <f ca="1">IFERROR(LEFT(Table1[[#This Row],[ratingOld]],SEARCH("|", Table1[[#This Row],[ratingOld]])-2), AVERAGE(Table1[Ratings]))</f>
        <v>4.4</v>
      </c>
      <c r="J3470" s="1" t="str">
        <f>IF(Table1[[#This Row],[numBuyers]]&lt;&gt;"None",LEFT(Table1[[#This Row],[numBuyers]],SEARCH(" ",Table1[[#This Row],[numBuyers]])-1), "None")</f>
        <v>None</v>
      </c>
      <c r="K3470" s="1">
        <f>IFERROR(LEFT(Table1[[#This Row],[Column1]],SEARCH("k", Table1[[#This Row],[Column1]])-1), 0)</f>
        <v>0</v>
      </c>
      <c r="L3470" s="6" t="str">
        <f>IF(Table1[[#This Row],[Column2]]=0, Table1[[#This Row],[Column1]], Table1[[#This Row],[Column2]]*1000)</f>
        <v>None</v>
      </c>
      <c r="M3470" s="6" t="str">
        <f>IFERROR(MID(Table1[[#This Row],[price]],SEARCH("¹",Table1[[#This Row],[price]])+1, 10), MID(Table1[[#This Row],[price]],SEARCH("Rs. ",Table1[[#This Row],[price]])+4, 10))</f>
        <v>598</v>
      </c>
      <c r="N3470" s="6" t="str">
        <f>IF(ISNUMBER(SEARCH("Men", Table1[[#This Row],[name]])), "Men", "Women")</f>
        <v>Women</v>
      </c>
      <c r="O3470" s="6" t="str">
        <f>TRIM(RIGHT(SUBSTITUTE(Table1[[#This Row],[name]], " ", REPT(" ", 100)), 100))</f>
        <v>Bra</v>
      </c>
      <c r="P347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471" spans="1:16" ht="19.8" customHeight="1" x14ac:dyDescent="0.3">
      <c r="A3471" t="s">
        <v>573</v>
      </c>
      <c r="B3471" t="s">
        <v>11746</v>
      </c>
      <c r="C3471" t="s">
        <v>11747</v>
      </c>
      <c r="D3471" t="s">
        <v>21</v>
      </c>
      <c r="E3471" s="1" t="s">
        <v>11748</v>
      </c>
      <c r="F3471" t="s">
        <v>21</v>
      </c>
      <c r="G3471" s="1" t="s">
        <v>11749</v>
      </c>
      <c r="H3471" t="s">
        <v>1537</v>
      </c>
      <c r="I3471" s="10" t="str">
        <f>IFERROR(LEFT(Table1[[#This Row],[ratingOld]],SEARCH("|", Table1[[#This Row],[ratingOld]])-2), AVERAGE(Table1[Ratings]))</f>
        <v>4.5</v>
      </c>
      <c r="J3471" s="1" t="str">
        <f>IF(Table1[[#This Row],[numBuyers]]&lt;&gt;"None",LEFT(Table1[[#This Row],[numBuyers]],SEARCH(" ",Table1[[#This Row],[numBuyers]])-1), "None")</f>
        <v>4.6k</v>
      </c>
      <c r="K3471" s="1" t="str">
        <f>IFERROR(LEFT(Table1[[#This Row],[Column1]],SEARCH("k", Table1[[#This Row],[Column1]])-1), 0)</f>
        <v>4.6</v>
      </c>
      <c r="L3471" s="16">
        <f>IF(Table1[[#This Row],[Column2]]=0, Table1[[#This Row],[Column1]], Table1[[#This Row],[Column2]]*1000)</f>
        <v>4600</v>
      </c>
      <c r="M3471" s="14" t="str">
        <f>IFERROR(MID(Table1[[#This Row],[price]],SEARCH("¹",Table1[[#This Row],[price]])+1, 10), MID(Table1[[#This Row],[price]],SEARCH("Rs. ",Table1[[#This Row],[price]])+4, 10))</f>
        <v>1235</v>
      </c>
      <c r="N3471" s="6" t="str">
        <f>IF(ISNUMBER(SEARCH("Men", Table1[[#This Row],[name]])), "Men", "Women")</f>
        <v>Women</v>
      </c>
      <c r="O3471" s="6"/>
      <c r="P3471" s="6"/>
    </row>
    <row r="3472" spans="1:16" ht="19.8" customHeight="1" x14ac:dyDescent="0.3">
      <c r="A3472" t="s">
        <v>11750</v>
      </c>
      <c r="B3472" t="s">
        <v>11751</v>
      </c>
      <c r="C3472" t="s">
        <v>5990</v>
      </c>
      <c r="D3472" t="s">
        <v>11752</v>
      </c>
      <c r="E3472" s="1" t="s">
        <v>11753</v>
      </c>
      <c r="F3472" t="s">
        <v>11606</v>
      </c>
      <c r="G3472" s="1" t="s">
        <v>11754</v>
      </c>
      <c r="H3472" t="s">
        <v>3365</v>
      </c>
      <c r="I3472" s="10" t="str">
        <f>IFERROR(LEFT(Table1[[#This Row],[ratingOld]],SEARCH("|", Table1[[#This Row],[ratingOld]])-2), AVERAGE(Table1[Ratings]))</f>
        <v>4.2</v>
      </c>
      <c r="J3472" s="1" t="str">
        <f>IF(Table1[[#This Row],[numBuyers]]&lt;&gt;"None",LEFT(Table1[[#This Row],[numBuyers]],SEARCH(" ",Table1[[#This Row],[numBuyers]])-1), "None")</f>
        <v>275</v>
      </c>
      <c r="K3472" s="1">
        <f>IFERROR(LEFT(Table1[[#This Row],[Column1]],SEARCH("k", Table1[[#This Row],[Column1]])-1), 0)</f>
        <v>0</v>
      </c>
      <c r="L3472" s="16" t="str">
        <f>IF(Table1[[#This Row],[Column2]]=0, Table1[[#This Row],[Column1]], Table1[[#This Row],[Column2]]*1000)</f>
        <v>275</v>
      </c>
      <c r="M3472" s="14" t="str">
        <f>IFERROR(MID(Table1[[#This Row],[price]],SEARCH("¹",Table1[[#This Row],[price]])+1, 10), MID(Table1[[#This Row],[price]],SEARCH("Rs. ",Table1[[#This Row],[price]])+4, 10))</f>
        <v>1695</v>
      </c>
      <c r="N3472" s="6" t="str">
        <f>IF(ISNUMBER(SEARCH("Men", Table1[[#This Row],[name]])), "Men", "Women")</f>
        <v>Men</v>
      </c>
      <c r="O3472" s="6"/>
      <c r="P3472" s="6"/>
    </row>
    <row r="3473" spans="1:16" ht="19.8" customHeight="1" x14ac:dyDescent="0.3">
      <c r="A3473" t="s">
        <v>8294</v>
      </c>
      <c r="B3473" t="s">
        <v>11755</v>
      </c>
      <c r="C3473" t="s">
        <v>11756</v>
      </c>
      <c r="D3473" t="s">
        <v>2469</v>
      </c>
      <c r="E3473" t="s">
        <v>11757</v>
      </c>
      <c r="F3473" s="1" t="s">
        <v>11758</v>
      </c>
      <c r="G3473" s="1" t="s">
        <v>6867</v>
      </c>
      <c r="H3473" t="s">
        <v>1299</v>
      </c>
      <c r="I3473" s="10" t="str">
        <f>IFERROR(LEFT(Table1[[#This Row],[ratingOld]],SEARCH("|", Table1[[#This Row],[ratingOld]])-2), AVERAGE(Table1[Ratings]))</f>
        <v>4.4</v>
      </c>
      <c r="J3473" s="1" t="str">
        <f>IF(Table1[[#This Row],[numBuyers]]&lt;&gt;"None",LEFT(Table1[[#This Row],[numBuyers]],SEARCH(" ",Table1[[#This Row],[numBuyers]])-1), "None")</f>
        <v>53</v>
      </c>
      <c r="K3473" s="1">
        <f>IFERROR(LEFT(Table1[[#This Row],[Column1]],SEARCH("k", Table1[[#This Row],[Column1]])-1), 0)</f>
        <v>0</v>
      </c>
      <c r="L3473" s="16" t="str">
        <f>IF(Table1[[#This Row],[Column2]]=0, Table1[[#This Row],[Column1]], Table1[[#This Row],[Column2]]*1000)</f>
        <v>53</v>
      </c>
      <c r="M3473" s="14" t="str">
        <f>IFERROR(MID(Table1[[#This Row],[price]],SEARCH("¹",Table1[[#This Row],[price]])+1, 10), MID(Table1[[#This Row],[price]],SEARCH("Rs. ",Table1[[#This Row],[price]])+4, 10))</f>
        <v>3381</v>
      </c>
      <c r="N3473" s="6" t="str">
        <f>IF(ISNUMBER(SEARCH("Men", Table1[[#This Row],[name]])), "Men", "Women")</f>
        <v>Men</v>
      </c>
      <c r="O3473" s="6"/>
      <c r="P3473" s="6"/>
    </row>
    <row r="3474" spans="1:16" ht="19.8" customHeight="1" x14ac:dyDescent="0.3">
      <c r="A3474" t="s">
        <v>8065</v>
      </c>
      <c r="B3474" t="s">
        <v>11759</v>
      </c>
      <c r="C3474" t="s">
        <v>7517</v>
      </c>
      <c r="D3474" t="s">
        <v>235</v>
      </c>
      <c r="E3474" t="s">
        <v>11760</v>
      </c>
      <c r="F3474" s="1" t="s">
        <v>8013</v>
      </c>
      <c r="G3474" s="1" t="s">
        <v>2067</v>
      </c>
      <c r="H3474" t="s">
        <v>440</v>
      </c>
      <c r="I3474" s="10" t="str">
        <f>IFERROR(LEFT(Table1[[#This Row],[ratingOld]],SEARCH("|", Table1[[#This Row],[ratingOld]])-2), AVERAGE(Table1[Ratings]))</f>
        <v>4.5</v>
      </c>
      <c r="J3474" s="1" t="str">
        <f>IF(Table1[[#This Row],[numBuyers]]&lt;&gt;"None",LEFT(Table1[[#This Row],[numBuyers]],SEARCH(" ",Table1[[#This Row],[numBuyers]])-1), "None")</f>
        <v>1.4k</v>
      </c>
      <c r="K3474" s="1" t="str">
        <f>IFERROR(LEFT(Table1[[#This Row],[Column1]],SEARCH("k", Table1[[#This Row],[Column1]])-1), 0)</f>
        <v>1.4</v>
      </c>
      <c r="L3474" s="16">
        <f>IF(Table1[[#This Row],[Column2]]=0, Table1[[#This Row],[Column1]], Table1[[#This Row],[Column2]]*1000)</f>
        <v>1400</v>
      </c>
      <c r="M3474" s="14" t="str">
        <f>IFERROR(MID(Table1[[#This Row],[price]],SEARCH("¹",Table1[[#This Row],[price]])+1, 10), MID(Table1[[#This Row],[price]],SEARCH("Rs. ",Table1[[#This Row],[price]])+4, 10))</f>
        <v>244</v>
      </c>
      <c r="N3474" s="6" t="str">
        <f>IF(ISNUMBER(SEARCH("Men", Table1[[#This Row],[name]])), "Men", "Women")</f>
        <v>Men</v>
      </c>
      <c r="O3474" s="6"/>
      <c r="P3474" s="6"/>
    </row>
    <row r="3475" spans="1:16" ht="19.8" customHeight="1" x14ac:dyDescent="0.3">
      <c r="A3475" t="s">
        <v>104</v>
      </c>
      <c r="B3475" t="s">
        <v>4097</v>
      </c>
      <c r="C3475" t="s">
        <v>177</v>
      </c>
      <c r="D3475" t="s">
        <v>459</v>
      </c>
      <c r="E3475" s="1" t="s">
        <v>4098</v>
      </c>
      <c r="F3475" s="1" t="s">
        <v>4099</v>
      </c>
      <c r="G3475" s="1" t="s">
        <v>4100</v>
      </c>
      <c r="H3475" t="s">
        <v>1340</v>
      </c>
      <c r="I3475" s="10" t="str">
        <f>IFERROR(LEFT(Table1[[#This Row],[ratingOld]],SEARCH("|", Table1[[#This Row],[ratingOld]])-2), AVERAGE(Table1[Ratings]))</f>
        <v>4.3</v>
      </c>
      <c r="J3475" s="1" t="str">
        <f>IF(Table1[[#This Row],[numBuyers]]&lt;&gt;"None",LEFT(Table1[[#This Row],[numBuyers]],SEARCH(" ",Table1[[#This Row],[numBuyers]])-1), "None")</f>
        <v>32</v>
      </c>
      <c r="K3475" s="1">
        <f>IFERROR(LEFT(Table1[[#This Row],[Column1]],SEARCH("k", Table1[[#This Row],[Column1]])-1), 0)</f>
        <v>0</v>
      </c>
      <c r="L3475" s="16" t="str">
        <f>IF(Table1[[#This Row],[Column2]]=0, Table1[[#This Row],[Column1]], Table1[[#This Row],[Column2]]*1000)</f>
        <v>32</v>
      </c>
      <c r="M3475" s="14" t="str">
        <f>IFERROR(MID(Table1[[#This Row],[price]],SEARCH("¹",Table1[[#This Row],[price]])+1, 10), MID(Table1[[#This Row],[price]],SEARCH("Rs. ",Table1[[#This Row],[price]])+4, 10))</f>
        <v>2399</v>
      </c>
      <c r="N3475" s="6" t="str">
        <f>IF(ISNUMBER(SEARCH("Men", Table1[[#This Row],[name]])), "Men", "Women")</f>
        <v>Women</v>
      </c>
      <c r="O3475" s="6"/>
      <c r="P3475" s="6"/>
    </row>
    <row r="3476" spans="1:16" ht="19.8" customHeight="1" x14ac:dyDescent="0.3">
      <c r="A3476" t="s">
        <v>7</v>
      </c>
      <c r="B3476" t="s">
        <v>11761</v>
      </c>
      <c r="C3476" t="s">
        <v>11762</v>
      </c>
      <c r="D3476" t="s">
        <v>526</v>
      </c>
      <c r="E3476" s="1" t="s">
        <v>11763</v>
      </c>
      <c r="F3476" s="1" t="s">
        <v>823</v>
      </c>
      <c r="G3476" s="1" t="s">
        <v>11764</v>
      </c>
      <c r="H3476" t="s">
        <v>2327</v>
      </c>
      <c r="I3476" s="10" t="str">
        <f>IFERROR(LEFT(Table1[[#This Row],[ratingOld]],SEARCH("|", Table1[[#This Row],[ratingOld]])-2), AVERAGE(Table1[Ratings]))</f>
        <v>4.7</v>
      </c>
      <c r="J3476" s="1" t="str">
        <f>IF(Table1[[#This Row],[numBuyers]]&lt;&gt;"None",LEFT(Table1[[#This Row],[numBuyers]],SEARCH(" ",Table1[[#This Row],[numBuyers]])-1), "None")</f>
        <v>83</v>
      </c>
      <c r="K3476" s="1">
        <f>IFERROR(LEFT(Table1[[#This Row],[Column1]],SEARCH("k", Table1[[#This Row],[Column1]])-1), 0)</f>
        <v>0</v>
      </c>
      <c r="L3476" s="16" t="str">
        <f>IF(Table1[[#This Row],[Column2]]=0, Table1[[#This Row],[Column1]], Table1[[#This Row],[Column2]]*1000)</f>
        <v>83</v>
      </c>
      <c r="M3476" s="14" t="str">
        <f>IFERROR(MID(Table1[[#This Row],[price]],SEARCH("¹",Table1[[#This Row],[price]])+1, 10), MID(Table1[[#This Row],[price]],SEARCH("Rs. ",Table1[[#This Row],[price]])+4, 10))</f>
        <v>3769</v>
      </c>
      <c r="N3476" s="6" t="str">
        <f>IF(ISNUMBER(SEARCH("Men", Table1[[#This Row],[name]])), "Men", "Women")</f>
        <v>Men</v>
      </c>
      <c r="O3476" s="6"/>
      <c r="P3476" s="6"/>
    </row>
    <row r="3477" spans="1:16" ht="19.8" customHeight="1" x14ac:dyDescent="0.3">
      <c r="A3477" t="s">
        <v>3201</v>
      </c>
      <c r="B3477" t="s">
        <v>11765</v>
      </c>
      <c r="C3477" t="s">
        <v>11766</v>
      </c>
      <c r="D3477" t="s">
        <v>775</v>
      </c>
      <c r="E3477" s="1" t="s">
        <v>11767</v>
      </c>
      <c r="F3477" s="1" t="s">
        <v>9408</v>
      </c>
      <c r="G3477" s="1" t="s">
        <v>2365</v>
      </c>
      <c r="H3477" t="s">
        <v>2366</v>
      </c>
      <c r="I3477" s="10" t="str">
        <f>IFERROR(LEFT(Table1[[#This Row],[ratingOld]],SEARCH("|", Table1[[#This Row],[ratingOld]])-2), AVERAGE(Table1[Ratings]))</f>
        <v>4.3</v>
      </c>
      <c r="J3477" s="1" t="str">
        <f>IF(Table1[[#This Row],[numBuyers]]&lt;&gt;"None",LEFT(Table1[[#This Row],[numBuyers]],SEARCH(" ",Table1[[#This Row],[numBuyers]])-1), "None")</f>
        <v>287</v>
      </c>
      <c r="K3477" s="1">
        <f>IFERROR(LEFT(Table1[[#This Row],[Column1]],SEARCH("k", Table1[[#This Row],[Column1]])-1), 0)</f>
        <v>0</v>
      </c>
      <c r="L3477" s="16" t="str">
        <f>IF(Table1[[#This Row],[Column2]]=0, Table1[[#This Row],[Column1]], Table1[[#This Row],[Column2]]*1000)</f>
        <v>287</v>
      </c>
      <c r="M3477" s="14" t="str">
        <f>IFERROR(MID(Table1[[#This Row],[price]],SEARCH("¹",Table1[[#This Row],[price]])+1, 10), MID(Table1[[#This Row],[price]],SEARCH("Rs. ",Table1[[#This Row],[price]])+4, 10))</f>
        <v>1356</v>
      </c>
      <c r="N3477" s="6" t="str">
        <f>IF(ISNUMBER(SEARCH("Men", Table1[[#This Row],[name]])), "Men", "Women")</f>
        <v>Women</v>
      </c>
      <c r="O3477" s="6"/>
      <c r="P3477" s="6"/>
    </row>
    <row r="3478" spans="1:16" ht="19.8" customHeight="1" x14ac:dyDescent="0.3">
      <c r="A3478" t="s">
        <v>1361</v>
      </c>
      <c r="B3478" t="s">
        <v>4102</v>
      </c>
      <c r="C3478" t="s">
        <v>2756</v>
      </c>
      <c r="D3478" t="s">
        <v>18</v>
      </c>
      <c r="E3478" s="1" t="s">
        <v>4103</v>
      </c>
      <c r="F3478" s="1" t="s">
        <v>4104</v>
      </c>
      <c r="G3478" s="1" t="s">
        <v>4105</v>
      </c>
      <c r="H3478" t="s">
        <v>4106</v>
      </c>
      <c r="I3478" s="10" t="str">
        <f>IFERROR(LEFT(Table1[[#This Row],[ratingOld]],SEARCH("|", Table1[[#This Row],[ratingOld]])-2), AVERAGE(Table1[Ratings]))</f>
        <v>4.5</v>
      </c>
      <c r="J3478" s="1" t="str">
        <f>IF(Table1[[#This Row],[numBuyers]]&lt;&gt;"None",LEFT(Table1[[#This Row],[numBuyers]],SEARCH(" ",Table1[[#This Row],[numBuyers]])-1), "None")</f>
        <v>21</v>
      </c>
      <c r="K3478" s="1">
        <f>IFERROR(LEFT(Table1[[#This Row],[Column1]],SEARCH("k", Table1[[#This Row],[Column1]])-1), 0)</f>
        <v>0</v>
      </c>
      <c r="L3478" s="16" t="str">
        <f>IF(Table1[[#This Row],[Column2]]=0, Table1[[#This Row],[Column1]], Table1[[#This Row],[Column2]]*1000)</f>
        <v>21</v>
      </c>
      <c r="M3478" s="14" t="str">
        <f>IFERROR(MID(Table1[[#This Row],[price]],SEARCH("¹",Table1[[#This Row],[price]])+1, 10), MID(Table1[[#This Row],[price]],SEARCH("Rs. ",Table1[[#This Row],[price]])+4, 10))</f>
        <v>4799</v>
      </c>
      <c r="N3478" s="6" t="str">
        <f>IF(ISNUMBER(SEARCH("Men", Table1[[#This Row],[name]])), "Men", "Women")</f>
        <v>Women</v>
      </c>
      <c r="O3478" s="6"/>
      <c r="P3478" s="6"/>
    </row>
    <row r="3479" spans="1:16" ht="19.8" customHeight="1" x14ac:dyDescent="0.3">
      <c r="A3479" t="s">
        <v>7922</v>
      </c>
      <c r="B3479" t="s">
        <v>11768</v>
      </c>
      <c r="C3479" t="s">
        <v>11769</v>
      </c>
      <c r="D3479" t="s">
        <v>1705</v>
      </c>
      <c r="E3479" s="1" t="s">
        <v>11770</v>
      </c>
      <c r="F3479" t="s">
        <v>3237</v>
      </c>
      <c r="G3479" s="1" t="s">
        <v>11771</v>
      </c>
      <c r="H3479" t="s">
        <v>11558</v>
      </c>
      <c r="I3479" s="10" t="str">
        <f>IFERROR(LEFT(Table1[[#This Row],[ratingOld]],SEARCH("|", Table1[[#This Row],[ratingOld]])-2), AVERAGE(Table1[Ratings]))</f>
        <v>4.5</v>
      </c>
      <c r="J3479" s="1" t="str">
        <f>IF(Table1[[#This Row],[numBuyers]]&lt;&gt;"None",LEFT(Table1[[#This Row],[numBuyers]],SEARCH(" ",Table1[[#This Row],[numBuyers]])-1), "None")</f>
        <v>321</v>
      </c>
      <c r="K3479" s="1">
        <f>IFERROR(LEFT(Table1[[#This Row],[Column1]],SEARCH("k", Table1[[#This Row],[Column1]])-1), 0)</f>
        <v>0</v>
      </c>
      <c r="L3479" s="16" t="str">
        <f>IF(Table1[[#This Row],[Column2]]=0, Table1[[#This Row],[Column1]], Table1[[#This Row],[Column2]]*1000)</f>
        <v>321</v>
      </c>
      <c r="M3479" s="14" t="str">
        <f>IFERROR(MID(Table1[[#This Row],[price]],SEARCH("¹",Table1[[#This Row],[price]])+1, 10), MID(Table1[[#This Row],[price]],SEARCH("Rs. ",Table1[[#This Row],[price]])+4, 10))</f>
        <v>2219</v>
      </c>
      <c r="N3479" s="6" t="str">
        <f>IF(ISNUMBER(SEARCH("Men", Table1[[#This Row],[name]])), "Men", "Women")</f>
        <v>Men</v>
      </c>
      <c r="O3479" s="6"/>
      <c r="P3479" s="6"/>
    </row>
    <row r="3480" spans="1:16" ht="19.8" customHeight="1" x14ac:dyDescent="0.3">
      <c r="A3480" t="s">
        <v>7809</v>
      </c>
      <c r="B3480" t="s">
        <v>11772</v>
      </c>
      <c r="C3480" t="s">
        <v>7811</v>
      </c>
      <c r="D3480" t="s">
        <v>984</v>
      </c>
      <c r="E3480" s="1" t="s">
        <v>11773</v>
      </c>
      <c r="F3480" s="1" t="s">
        <v>11774</v>
      </c>
      <c r="G3480" s="1" t="s">
        <v>189</v>
      </c>
      <c r="H3480" t="s">
        <v>190</v>
      </c>
      <c r="I3480" s="10" t="str">
        <f>IFERROR(LEFT(Table1[[#This Row],[ratingOld]],SEARCH("|", Table1[[#This Row],[ratingOld]])-2), AVERAGE(Table1[Ratings]))</f>
        <v>3.6</v>
      </c>
      <c r="J3480" s="1" t="str">
        <f>IF(Table1[[#This Row],[numBuyers]]&lt;&gt;"None",LEFT(Table1[[#This Row],[numBuyers]],SEARCH(" ",Table1[[#This Row],[numBuyers]])-1), "None")</f>
        <v>1k</v>
      </c>
      <c r="K3480" s="1" t="str">
        <f>IFERROR(LEFT(Table1[[#This Row],[Column1]],SEARCH("k", Table1[[#This Row],[Column1]])-1), 0)</f>
        <v>1</v>
      </c>
      <c r="L3480" s="16">
        <f>IF(Table1[[#This Row],[Column2]]=0, Table1[[#This Row],[Column1]], Table1[[#This Row],[Column2]]*1000)</f>
        <v>1000</v>
      </c>
      <c r="M3480" s="14" t="str">
        <f>IFERROR(MID(Table1[[#This Row],[price]],SEARCH("¹",Table1[[#This Row],[price]])+1, 10), MID(Table1[[#This Row],[price]],SEARCH("Rs. ",Table1[[#This Row],[price]])+4, 10))</f>
        <v>887</v>
      </c>
      <c r="N3480" s="6" t="str">
        <f>IF(ISNUMBER(SEARCH("Men", Table1[[#This Row],[name]])), "Men", "Women")</f>
        <v>Women</v>
      </c>
      <c r="O3480" s="6"/>
      <c r="P3480" s="6"/>
    </row>
    <row r="3481" spans="1:16" ht="19.8" customHeight="1" x14ac:dyDescent="0.3">
      <c r="A3481" t="s">
        <v>4113</v>
      </c>
      <c r="B3481" t="s">
        <v>4114</v>
      </c>
      <c r="C3481" t="s">
        <v>4115</v>
      </c>
      <c r="D3481" t="s">
        <v>436</v>
      </c>
      <c r="E3481" t="s">
        <v>4116</v>
      </c>
      <c r="F3481" t="s">
        <v>21</v>
      </c>
      <c r="G3481" s="1" t="s">
        <v>661</v>
      </c>
      <c r="H3481" t="s">
        <v>662</v>
      </c>
      <c r="I3481" s="10" t="str">
        <f>IFERROR(LEFT(Table1[[#This Row],[ratingOld]],SEARCH("|", Table1[[#This Row],[ratingOld]])-2), AVERAGE(Table1[Ratings]))</f>
        <v>4.4</v>
      </c>
      <c r="J3481" s="1" t="str">
        <f>IF(Table1[[#This Row],[numBuyers]]&lt;&gt;"None",LEFT(Table1[[#This Row],[numBuyers]],SEARCH(" ",Table1[[#This Row],[numBuyers]])-1), "None")</f>
        <v>1.1k</v>
      </c>
      <c r="K3481" s="1" t="str">
        <f>IFERROR(LEFT(Table1[[#This Row],[Column1]],SEARCH("k", Table1[[#This Row],[Column1]])-1), 0)</f>
        <v>1.1</v>
      </c>
      <c r="L3481" s="16">
        <f>IF(Table1[[#This Row],[Column2]]=0, Table1[[#This Row],[Column1]], Table1[[#This Row],[Column2]]*1000)</f>
        <v>1100</v>
      </c>
      <c r="M3481" s="14" t="str">
        <f>IFERROR(MID(Table1[[#This Row],[price]],SEARCH("¹",Table1[[#This Row],[price]])+1, 10), MID(Table1[[#This Row],[price]],SEARCH("Rs. ",Table1[[#This Row],[price]])+4, 10))</f>
        <v>4760</v>
      </c>
      <c r="N3481" s="6" t="str">
        <f>IF(ISNUMBER(SEARCH("Men", Table1[[#This Row],[name]])), "Men", "Women")</f>
        <v>Women</v>
      </c>
      <c r="O3481" s="6"/>
      <c r="P3481" s="6"/>
    </row>
    <row r="3482" spans="1:16" ht="19.8" customHeight="1" x14ac:dyDescent="0.3">
      <c r="A3482" t="s">
        <v>133</v>
      </c>
      <c r="B3482" t="s">
        <v>11530</v>
      </c>
      <c r="C3482" t="s">
        <v>6385</v>
      </c>
      <c r="D3482" t="s">
        <v>1705</v>
      </c>
      <c r="E3482" s="1" t="s">
        <v>11775</v>
      </c>
      <c r="F3482" s="1" t="s">
        <v>11532</v>
      </c>
      <c r="G3482" s="1" t="s">
        <v>11776</v>
      </c>
      <c r="H3482" t="s">
        <v>1264</v>
      </c>
      <c r="I3482" s="10" t="str">
        <f>IFERROR(LEFT(Table1[[#This Row],[ratingOld]],SEARCH("|", Table1[[#This Row],[ratingOld]])-2), AVERAGE(Table1[Ratings]))</f>
        <v>3.6</v>
      </c>
      <c r="J3482" s="1" t="str">
        <f>IF(Table1[[#This Row],[numBuyers]]&lt;&gt;"None",LEFT(Table1[[#This Row],[numBuyers]],SEARCH(" ",Table1[[#This Row],[numBuyers]])-1), "None")</f>
        <v>73</v>
      </c>
      <c r="K3482" s="1">
        <f>IFERROR(LEFT(Table1[[#This Row],[Column1]],SEARCH("k", Table1[[#This Row],[Column1]])-1), 0)</f>
        <v>0</v>
      </c>
      <c r="L3482" s="16" t="str">
        <f>IF(Table1[[#This Row],[Column2]]=0, Table1[[#This Row],[Column1]], Table1[[#This Row],[Column2]]*1000)</f>
        <v>73</v>
      </c>
      <c r="M3482" s="14" t="str">
        <f>IFERROR(MID(Table1[[#This Row],[price]],SEARCH("¹",Table1[[#This Row],[price]])+1, 10), MID(Table1[[#This Row],[price]],SEARCH("Rs. ",Table1[[#This Row],[price]])+4, 10))</f>
        <v>369</v>
      </c>
      <c r="N3482" s="6" t="str">
        <f>IF(ISNUMBER(SEARCH("Men", Table1[[#This Row],[name]])), "Men", "Women")</f>
        <v>Women</v>
      </c>
      <c r="O3482" s="6"/>
      <c r="P3482" s="6"/>
    </row>
    <row r="3483" spans="1:16" ht="19.8" customHeight="1" x14ac:dyDescent="0.3">
      <c r="A3483" t="s">
        <v>140</v>
      </c>
      <c r="B3483" t="s">
        <v>4092</v>
      </c>
      <c r="C3483" t="s">
        <v>2085</v>
      </c>
      <c r="D3483" t="s">
        <v>68</v>
      </c>
      <c r="E3483" s="1" t="s">
        <v>4093</v>
      </c>
      <c r="F3483" t="s">
        <v>21</v>
      </c>
      <c r="G3483" s="1" t="s">
        <v>4094</v>
      </c>
      <c r="H3483" t="s">
        <v>1970</v>
      </c>
      <c r="I3483" s="10" t="str">
        <f>IFERROR(LEFT(Table1[[#This Row],[ratingOld]],SEARCH("|", Table1[[#This Row],[ratingOld]])-2), AVERAGE(Table1[Ratings]))</f>
        <v>4.3</v>
      </c>
      <c r="J3483" s="1" t="str">
        <f>IF(Table1[[#This Row],[numBuyers]]&lt;&gt;"None",LEFT(Table1[[#This Row],[numBuyers]],SEARCH(" ",Table1[[#This Row],[numBuyers]])-1), "None")</f>
        <v>894</v>
      </c>
      <c r="K3483" s="1">
        <f>IFERROR(LEFT(Table1[[#This Row],[Column1]],SEARCH("k", Table1[[#This Row],[Column1]])-1), 0)</f>
        <v>0</v>
      </c>
      <c r="L3483" s="16" t="str">
        <f>IF(Table1[[#This Row],[Column2]]=0, Table1[[#This Row],[Column1]], Table1[[#This Row],[Column2]]*1000)</f>
        <v>894</v>
      </c>
      <c r="M3483" s="14" t="str">
        <f>IFERROR(MID(Table1[[#This Row],[price]],SEARCH("¹",Table1[[#This Row],[price]])+1, 10), MID(Table1[[#This Row],[price]],SEARCH("Rs. ",Table1[[#This Row],[price]])+4, 10))</f>
        <v>1439</v>
      </c>
      <c r="N3483" s="6" t="str">
        <f>IF(ISNUMBER(SEARCH("Men", Table1[[#This Row],[name]])), "Men", "Women")</f>
        <v>Women</v>
      </c>
      <c r="O3483" s="6"/>
      <c r="P3483" s="6"/>
    </row>
    <row r="3484" spans="1:16" ht="19.8" hidden="1" customHeight="1" x14ac:dyDescent="0.3">
      <c r="A3484" t="s">
        <v>8035</v>
      </c>
      <c r="B3484" t="s">
        <v>11777</v>
      </c>
      <c r="C3484" t="s">
        <v>877</v>
      </c>
      <c r="D3484" t="s">
        <v>430</v>
      </c>
      <c r="E3484" s="1" t="s">
        <v>11778</v>
      </c>
      <c r="F3484" t="s">
        <v>3237</v>
      </c>
      <c r="G3484" t="s">
        <v>21</v>
      </c>
      <c r="H3484" t="s">
        <v>21</v>
      </c>
      <c r="I3484" s="1" t="str">
        <f ca="1">IFERROR(LEFT(Table1[[#This Row],[ratingOld]],SEARCH("|", Table1[[#This Row],[ratingOld]])-2), AVERAGE(Table1[Ratings]))</f>
        <v>4.4</v>
      </c>
      <c r="J3484" s="1" t="str">
        <f>IF(Table1[[#This Row],[numBuyers]]&lt;&gt;"None",LEFT(Table1[[#This Row],[numBuyers]],SEARCH(" ",Table1[[#This Row],[numBuyers]])-1), "None")</f>
        <v>None</v>
      </c>
      <c r="K3484" s="1">
        <f>IFERROR(LEFT(Table1[[#This Row],[Column1]],SEARCH("k", Table1[[#This Row],[Column1]])-1), 0)</f>
        <v>0</v>
      </c>
      <c r="L3484" s="6" t="str">
        <f>IF(Table1[[#This Row],[Column2]]=0, Table1[[#This Row],[Column1]], Table1[[#This Row],[Column2]]*1000)</f>
        <v>None</v>
      </c>
      <c r="M3484" s="6" t="str">
        <f>IFERROR(MID(Table1[[#This Row],[price]],SEARCH("¹",Table1[[#This Row],[price]])+1, 10), MID(Table1[[#This Row],[price]],SEARCH("Rs. ",Table1[[#This Row],[price]])+4, 10))</f>
        <v>1049</v>
      </c>
      <c r="N3484" s="6" t="str">
        <f>IF(ISNUMBER(SEARCH("Men", Table1[[#This Row],[name]])), "Men", "Women")</f>
        <v>Women</v>
      </c>
      <c r="O3484" s="6" t="str">
        <f>TRIM(RIGHT(SUBSTITUTE(Table1[[#This Row],[name]], " ", REPT(" ", 100)), 100))</f>
        <v>Kurta</v>
      </c>
      <c r="P348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Green</v>
      </c>
    </row>
    <row r="3485" spans="1:16" ht="19.8" customHeight="1" x14ac:dyDescent="0.3">
      <c r="A3485" t="s">
        <v>7809</v>
      </c>
      <c r="B3485" t="s">
        <v>11779</v>
      </c>
      <c r="C3485" t="s">
        <v>4006</v>
      </c>
      <c r="D3485" t="s">
        <v>283</v>
      </c>
      <c r="E3485" s="1" t="s">
        <v>11780</v>
      </c>
      <c r="F3485" t="s">
        <v>3237</v>
      </c>
      <c r="G3485" s="1" t="s">
        <v>6571</v>
      </c>
      <c r="H3485" t="s">
        <v>572</v>
      </c>
      <c r="I3485" s="10" t="str">
        <f>IFERROR(LEFT(Table1[[#This Row],[ratingOld]],SEARCH("|", Table1[[#This Row],[ratingOld]])-2), AVERAGE(Table1[Ratings]))</f>
        <v>4.2</v>
      </c>
      <c r="J3485" s="1" t="str">
        <f>IF(Table1[[#This Row],[numBuyers]]&lt;&gt;"None",LEFT(Table1[[#This Row],[numBuyers]],SEARCH(" ",Table1[[#This Row],[numBuyers]])-1), "None")</f>
        <v>2.3k</v>
      </c>
      <c r="K3485" s="1" t="str">
        <f>IFERROR(LEFT(Table1[[#This Row],[Column1]],SEARCH("k", Table1[[#This Row],[Column1]])-1), 0)</f>
        <v>2.3</v>
      </c>
      <c r="L3485" s="16">
        <f>IF(Table1[[#This Row],[Column2]]=0, Table1[[#This Row],[Column1]], Table1[[#This Row],[Column2]]*1000)</f>
        <v>2300</v>
      </c>
      <c r="M3485" s="14" t="str">
        <f>IFERROR(MID(Table1[[#This Row],[price]],SEARCH("¹",Table1[[#This Row],[price]])+1, 10), MID(Table1[[#This Row],[price]],SEARCH("Rs. ",Table1[[#This Row],[price]])+4, 10))</f>
        <v>939</v>
      </c>
      <c r="N3485" s="6" t="str">
        <f>IF(ISNUMBER(SEARCH("Men", Table1[[#This Row],[name]])), "Men", "Women")</f>
        <v>Men</v>
      </c>
      <c r="O3485" s="6"/>
      <c r="P3485" s="6"/>
    </row>
    <row r="3486" spans="1:16" ht="19.8" customHeight="1" x14ac:dyDescent="0.3">
      <c r="A3486" t="s">
        <v>7922</v>
      </c>
      <c r="B3486" t="s">
        <v>11781</v>
      </c>
      <c r="C3486" t="s">
        <v>1667</v>
      </c>
      <c r="D3486" t="s">
        <v>68</v>
      </c>
      <c r="E3486" s="1" t="s">
        <v>11782</v>
      </c>
      <c r="F3486" s="1" t="s">
        <v>11783</v>
      </c>
      <c r="G3486" s="1" t="s">
        <v>11784</v>
      </c>
      <c r="H3486" t="s">
        <v>10938</v>
      </c>
      <c r="I3486" s="10" t="str">
        <f>IFERROR(LEFT(Table1[[#This Row],[ratingOld]],SEARCH("|", Table1[[#This Row],[ratingOld]])-2), AVERAGE(Table1[Ratings]))</f>
        <v>4.2</v>
      </c>
      <c r="J3486" s="1" t="str">
        <f>IF(Table1[[#This Row],[numBuyers]]&lt;&gt;"None",LEFT(Table1[[#This Row],[numBuyers]],SEARCH(" ",Table1[[#This Row],[numBuyers]])-1), "None")</f>
        <v>409</v>
      </c>
      <c r="K3486" s="1">
        <f>IFERROR(LEFT(Table1[[#This Row],[Column1]],SEARCH("k", Table1[[#This Row],[Column1]])-1), 0)</f>
        <v>0</v>
      </c>
      <c r="L3486" s="16" t="str">
        <f>IF(Table1[[#This Row],[Column2]]=0, Table1[[#This Row],[Column1]], Table1[[#This Row],[Column2]]*1000)</f>
        <v>409</v>
      </c>
      <c r="M3486" s="14" t="str">
        <f>IFERROR(MID(Table1[[#This Row],[price]],SEARCH("¹",Table1[[#This Row],[price]])+1, 10), MID(Table1[[#This Row],[price]],SEARCH("Rs. ",Table1[[#This Row],[price]])+4, 10))</f>
        <v>1349</v>
      </c>
      <c r="N3486" s="6" t="str">
        <f>IF(ISNUMBER(SEARCH("Men", Table1[[#This Row],[name]])), "Men", "Women")</f>
        <v>Women</v>
      </c>
      <c r="O3486" s="6"/>
      <c r="P3486" s="6"/>
    </row>
    <row r="3487" spans="1:16" ht="19.8" customHeight="1" x14ac:dyDescent="0.3">
      <c r="A3487" t="s">
        <v>240</v>
      </c>
      <c r="B3487" t="s">
        <v>11785</v>
      </c>
      <c r="C3487" t="s">
        <v>67</v>
      </c>
      <c r="D3487" t="s">
        <v>68</v>
      </c>
      <c r="E3487" t="s">
        <v>11786</v>
      </c>
      <c r="F3487" s="1" t="s">
        <v>8352</v>
      </c>
      <c r="G3487" s="1" t="s">
        <v>442</v>
      </c>
      <c r="H3487" t="s">
        <v>443</v>
      </c>
      <c r="I3487" s="10" t="str">
        <f>IFERROR(LEFT(Table1[[#This Row],[ratingOld]],SEARCH("|", Table1[[#This Row],[ratingOld]])-2), AVERAGE(Table1[Ratings]))</f>
        <v>4.1</v>
      </c>
      <c r="J3487" s="1" t="str">
        <f>IF(Table1[[#This Row],[numBuyers]]&lt;&gt;"None",LEFT(Table1[[#This Row],[numBuyers]],SEARCH(" ",Table1[[#This Row],[numBuyers]])-1), "None")</f>
        <v>3.3k</v>
      </c>
      <c r="K3487" s="1" t="str">
        <f>IFERROR(LEFT(Table1[[#This Row],[Column1]],SEARCH("k", Table1[[#This Row],[Column1]])-1), 0)</f>
        <v>3.3</v>
      </c>
      <c r="L3487" s="16">
        <f>IF(Table1[[#This Row],[Column2]]=0, Table1[[#This Row],[Column1]], Table1[[#This Row],[Column2]]*1000)</f>
        <v>3300</v>
      </c>
      <c r="M3487" s="14" t="str">
        <f>IFERROR(MID(Table1[[#This Row],[price]],SEARCH("¹",Table1[[#This Row],[price]])+1, 10), MID(Table1[[#This Row],[price]],SEARCH("Rs. ",Table1[[#This Row],[price]])+4, 10))</f>
        <v>764</v>
      </c>
      <c r="N3487" s="6" t="str">
        <f>IF(ISNUMBER(SEARCH("Men", Table1[[#This Row],[name]])), "Men", "Women")</f>
        <v>Men</v>
      </c>
      <c r="O3487" s="6"/>
      <c r="P3487" s="6"/>
    </row>
    <row r="3488" spans="1:16" ht="19.8" customHeight="1" x14ac:dyDescent="0.3">
      <c r="A3488" t="s">
        <v>127</v>
      </c>
      <c r="B3488" t="s">
        <v>11787</v>
      </c>
      <c r="C3488" t="s">
        <v>392</v>
      </c>
      <c r="D3488" t="s">
        <v>459</v>
      </c>
      <c r="E3488" s="1" t="s">
        <v>11788</v>
      </c>
      <c r="F3488" s="1" t="s">
        <v>559</v>
      </c>
      <c r="G3488" s="1" t="s">
        <v>8587</v>
      </c>
      <c r="H3488" t="s">
        <v>2314</v>
      </c>
      <c r="I3488" s="10" t="str">
        <f>IFERROR(LEFT(Table1[[#This Row],[ratingOld]],SEARCH("|", Table1[[#This Row],[ratingOld]])-2), AVERAGE(Table1[Ratings]))</f>
        <v>4.5</v>
      </c>
      <c r="J3488" s="1" t="str">
        <f>IF(Table1[[#This Row],[numBuyers]]&lt;&gt;"None",LEFT(Table1[[#This Row],[numBuyers]],SEARCH(" ",Table1[[#This Row],[numBuyers]])-1), "None")</f>
        <v>20</v>
      </c>
      <c r="K3488" s="1">
        <f>IFERROR(LEFT(Table1[[#This Row],[Column1]],SEARCH("k", Table1[[#This Row],[Column1]])-1), 0)</f>
        <v>0</v>
      </c>
      <c r="L3488" s="16" t="str">
        <f>IF(Table1[[#This Row],[Column2]]=0, Table1[[#This Row],[Column1]], Table1[[#This Row],[Column2]]*1000)</f>
        <v>20</v>
      </c>
      <c r="M3488" s="14" t="str">
        <f>IFERROR(MID(Table1[[#This Row],[price]],SEARCH("¹",Table1[[#This Row],[price]])+1, 10), MID(Table1[[#This Row],[price]],SEARCH("Rs. ",Table1[[#This Row],[price]])+4, 10))</f>
        <v>799</v>
      </c>
      <c r="N3488" s="6" t="str">
        <f>IF(ISNUMBER(SEARCH("Men", Table1[[#This Row],[name]])), "Men", "Women")</f>
        <v>Men</v>
      </c>
      <c r="O3488" s="6"/>
      <c r="P3488" s="6"/>
    </row>
    <row r="3489" spans="1:16" ht="19.8" customHeight="1" x14ac:dyDescent="0.3">
      <c r="A3489" t="s">
        <v>8730</v>
      </c>
      <c r="B3489" t="s">
        <v>11789</v>
      </c>
      <c r="C3489" t="s">
        <v>5158</v>
      </c>
      <c r="D3489" t="s">
        <v>11108</v>
      </c>
      <c r="E3489" s="1" t="s">
        <v>11790</v>
      </c>
      <c r="F3489" s="1" t="s">
        <v>9536</v>
      </c>
      <c r="G3489" s="1" t="s">
        <v>3688</v>
      </c>
      <c r="H3489" t="s">
        <v>3689</v>
      </c>
      <c r="I3489" s="10" t="str">
        <f>IFERROR(LEFT(Table1[[#This Row],[ratingOld]],SEARCH("|", Table1[[#This Row],[ratingOld]])-2), AVERAGE(Table1[Ratings]))</f>
        <v>4.4</v>
      </c>
      <c r="J3489" s="1" t="str">
        <f>IF(Table1[[#This Row],[numBuyers]]&lt;&gt;"None",LEFT(Table1[[#This Row],[numBuyers]],SEARCH(" ",Table1[[#This Row],[numBuyers]])-1), "None")</f>
        <v>5k</v>
      </c>
      <c r="K3489" s="1" t="str">
        <f>IFERROR(LEFT(Table1[[#This Row],[Column1]],SEARCH("k", Table1[[#This Row],[Column1]])-1), 0)</f>
        <v>5</v>
      </c>
      <c r="L3489" s="16">
        <f>IF(Table1[[#This Row],[Column2]]=0, Table1[[#This Row],[Column1]], Table1[[#This Row],[Column2]]*1000)</f>
        <v>5000</v>
      </c>
      <c r="M3489" s="14" t="str">
        <f>IFERROR(MID(Table1[[#This Row],[price]],SEARCH("¹",Table1[[#This Row],[price]])+1, 10), MID(Table1[[#This Row],[price]],SEARCH("Rs. ",Table1[[#This Row],[price]])+4, 10))</f>
        <v>832</v>
      </c>
      <c r="N3489" s="6" t="str">
        <f>IF(ISNUMBER(SEARCH("Men", Table1[[#This Row],[name]])), "Men", "Women")</f>
        <v>Women</v>
      </c>
      <c r="O3489" s="6"/>
      <c r="P3489" s="6"/>
    </row>
    <row r="3490" spans="1:16" ht="19.8" customHeight="1" x14ac:dyDescent="0.3">
      <c r="A3490" t="s">
        <v>488</v>
      </c>
      <c r="B3490" t="s">
        <v>4131</v>
      </c>
      <c r="C3490" t="s">
        <v>4132</v>
      </c>
      <c r="D3490" t="s">
        <v>4133</v>
      </c>
      <c r="E3490" s="1" t="s">
        <v>4134</v>
      </c>
      <c r="F3490" s="1" t="s">
        <v>4135</v>
      </c>
      <c r="G3490" s="1" t="s">
        <v>4136</v>
      </c>
      <c r="H3490" t="s">
        <v>4137</v>
      </c>
      <c r="I3490" s="10" t="str">
        <f>IFERROR(LEFT(Table1[[#This Row],[ratingOld]],SEARCH("|", Table1[[#This Row],[ratingOld]])-2), AVERAGE(Table1[Ratings]))</f>
        <v>4.1</v>
      </c>
      <c r="J3490" s="1" t="str">
        <f>IF(Table1[[#This Row],[numBuyers]]&lt;&gt;"None",LEFT(Table1[[#This Row],[numBuyers]],SEARCH(" ",Table1[[#This Row],[numBuyers]])-1), "None")</f>
        <v>751</v>
      </c>
      <c r="K3490" s="1">
        <f>IFERROR(LEFT(Table1[[#This Row],[Column1]],SEARCH("k", Table1[[#This Row],[Column1]])-1), 0)</f>
        <v>0</v>
      </c>
      <c r="L3490" s="16" t="str">
        <f>IF(Table1[[#This Row],[Column2]]=0, Table1[[#This Row],[Column1]], Table1[[#This Row],[Column2]]*1000)</f>
        <v>751</v>
      </c>
      <c r="M3490" s="14" t="str">
        <f>IFERROR(MID(Table1[[#This Row],[price]],SEARCH("¹",Table1[[#This Row],[price]])+1, 10), MID(Table1[[#This Row],[price]],SEARCH("Rs. ",Table1[[#This Row],[price]])+4, 10))</f>
        <v>3899</v>
      </c>
      <c r="N3490" s="6" t="str">
        <f>IF(ISNUMBER(SEARCH("Men", Table1[[#This Row],[name]])), "Men", "Women")</f>
        <v>Women</v>
      </c>
      <c r="O3490" s="6"/>
      <c r="P3490" s="6"/>
    </row>
    <row r="3491" spans="1:16" ht="19.8" customHeight="1" x14ac:dyDescent="0.3">
      <c r="A3491" t="s">
        <v>9154</v>
      </c>
      <c r="B3491" t="s">
        <v>11791</v>
      </c>
      <c r="C3491" t="s">
        <v>9156</v>
      </c>
      <c r="D3491" t="s">
        <v>163</v>
      </c>
      <c r="E3491" t="s">
        <v>11792</v>
      </c>
      <c r="F3491" t="s">
        <v>7901</v>
      </c>
      <c r="G3491" s="1" t="s">
        <v>11793</v>
      </c>
      <c r="H3491" t="s">
        <v>11794</v>
      </c>
      <c r="I3491" s="10" t="str">
        <f>IFERROR(LEFT(Table1[[#This Row],[ratingOld]],SEARCH("|", Table1[[#This Row],[ratingOld]])-2), AVERAGE(Table1[Ratings]))</f>
        <v>4.1</v>
      </c>
      <c r="J3491" s="1" t="str">
        <f>IF(Table1[[#This Row],[numBuyers]]&lt;&gt;"None",LEFT(Table1[[#This Row],[numBuyers]],SEARCH(" ",Table1[[#This Row],[numBuyers]])-1), "None")</f>
        <v>653</v>
      </c>
      <c r="K3491" s="1">
        <f>IFERROR(LEFT(Table1[[#This Row],[Column1]],SEARCH("k", Table1[[#This Row],[Column1]])-1), 0)</f>
        <v>0</v>
      </c>
      <c r="L3491" s="16" t="str">
        <f>IF(Table1[[#This Row],[Column2]]=0, Table1[[#This Row],[Column1]], Table1[[#This Row],[Column2]]*1000)</f>
        <v>653</v>
      </c>
      <c r="M3491" s="14" t="str">
        <f>IFERROR(MID(Table1[[#This Row],[price]],SEARCH("¹",Table1[[#This Row],[price]])+1, 10), MID(Table1[[#This Row],[price]],SEARCH("Rs. ",Table1[[#This Row],[price]])+4, 10))</f>
        <v>752</v>
      </c>
      <c r="N3491" s="6" t="str">
        <f>IF(ISNUMBER(SEARCH("Men", Table1[[#This Row],[name]])), "Men", "Women")</f>
        <v>Men</v>
      </c>
      <c r="O3491" s="6"/>
      <c r="P3491" s="6"/>
    </row>
    <row r="3492" spans="1:16" ht="19.8" customHeight="1" x14ac:dyDescent="0.3">
      <c r="A3492" t="s">
        <v>7849</v>
      </c>
      <c r="B3492" t="s">
        <v>11795</v>
      </c>
      <c r="C3492" t="s">
        <v>52</v>
      </c>
      <c r="D3492" t="s">
        <v>230</v>
      </c>
      <c r="E3492" s="1" t="s">
        <v>11796</v>
      </c>
      <c r="F3492" t="s">
        <v>3237</v>
      </c>
      <c r="G3492" s="1" t="s">
        <v>11797</v>
      </c>
      <c r="H3492" t="s">
        <v>10492</v>
      </c>
      <c r="I3492" s="10" t="str">
        <f>IFERROR(LEFT(Table1[[#This Row],[ratingOld]],SEARCH("|", Table1[[#This Row],[ratingOld]])-2), AVERAGE(Table1[Ratings]))</f>
        <v>4.2</v>
      </c>
      <c r="J3492" s="1" t="str">
        <f>IF(Table1[[#This Row],[numBuyers]]&lt;&gt;"None",LEFT(Table1[[#This Row],[numBuyers]],SEARCH(" ",Table1[[#This Row],[numBuyers]])-1), "None")</f>
        <v>236</v>
      </c>
      <c r="K3492" s="1">
        <f>IFERROR(LEFT(Table1[[#This Row],[Column1]],SEARCH("k", Table1[[#This Row],[Column1]])-1), 0)</f>
        <v>0</v>
      </c>
      <c r="L3492" s="16" t="str">
        <f>IF(Table1[[#This Row],[Column2]]=0, Table1[[#This Row],[Column1]], Table1[[#This Row],[Column2]]*1000)</f>
        <v>236</v>
      </c>
      <c r="M3492" s="14" t="str">
        <f>IFERROR(MID(Table1[[#This Row],[price]],SEARCH("¹",Table1[[#This Row],[price]])+1, 10), MID(Table1[[#This Row],[price]],SEARCH("Rs. ",Table1[[#This Row],[price]])+4, 10))</f>
        <v>1999</v>
      </c>
      <c r="N3492" s="6" t="str">
        <f>IF(ISNUMBER(SEARCH("Men", Table1[[#This Row],[name]])), "Men", "Women")</f>
        <v>Men</v>
      </c>
      <c r="O3492" s="6"/>
      <c r="P3492" s="6"/>
    </row>
    <row r="3493" spans="1:16" ht="19.8" customHeight="1" x14ac:dyDescent="0.3">
      <c r="A3493" t="s">
        <v>8382</v>
      </c>
      <c r="B3493" t="s">
        <v>11798</v>
      </c>
      <c r="C3493" t="s">
        <v>3815</v>
      </c>
      <c r="D3493" t="s">
        <v>106</v>
      </c>
      <c r="E3493" s="1" t="s">
        <v>11799</v>
      </c>
      <c r="F3493" t="s">
        <v>7930</v>
      </c>
      <c r="G3493" s="1" t="s">
        <v>11800</v>
      </c>
      <c r="H3493" t="s">
        <v>11801</v>
      </c>
      <c r="I3493" s="10" t="str">
        <f>IFERROR(LEFT(Table1[[#This Row],[ratingOld]],SEARCH("|", Table1[[#This Row],[ratingOld]])-2), AVERAGE(Table1[Ratings]))</f>
        <v>4</v>
      </c>
      <c r="J3493" s="1" t="str">
        <f>IF(Table1[[#This Row],[numBuyers]]&lt;&gt;"None",LEFT(Table1[[#This Row],[numBuyers]],SEARCH(" ",Table1[[#This Row],[numBuyers]])-1), "None")</f>
        <v>355</v>
      </c>
      <c r="K3493" s="1">
        <f>IFERROR(LEFT(Table1[[#This Row],[Column1]],SEARCH("k", Table1[[#This Row],[Column1]])-1), 0)</f>
        <v>0</v>
      </c>
      <c r="L3493" s="16" t="str">
        <f>IF(Table1[[#This Row],[Column2]]=0, Table1[[#This Row],[Column1]], Table1[[#This Row],[Column2]]*1000)</f>
        <v>355</v>
      </c>
      <c r="M3493" s="14" t="str">
        <f>IFERROR(MID(Table1[[#This Row],[price]],SEARCH("¹",Table1[[#This Row],[price]])+1, 10), MID(Table1[[#This Row],[price]],SEARCH("Rs. ",Table1[[#This Row],[price]])+4, 10))</f>
        <v>2997</v>
      </c>
      <c r="N3493" s="6" t="str">
        <f>IF(ISNUMBER(SEARCH("Men", Table1[[#This Row],[name]])), "Men", "Women")</f>
        <v>Men</v>
      </c>
      <c r="O3493" s="6"/>
      <c r="P3493" s="6"/>
    </row>
    <row r="3494" spans="1:16" ht="19.8" customHeight="1" x14ac:dyDescent="0.3">
      <c r="A3494" t="s">
        <v>10170</v>
      </c>
      <c r="B3494" t="s">
        <v>11802</v>
      </c>
      <c r="C3494" t="s">
        <v>791</v>
      </c>
      <c r="D3494" t="s">
        <v>215</v>
      </c>
      <c r="E3494" s="1" t="s">
        <v>11803</v>
      </c>
      <c r="F3494" t="s">
        <v>21</v>
      </c>
      <c r="G3494" s="1" t="s">
        <v>11804</v>
      </c>
      <c r="H3494" t="s">
        <v>1252</v>
      </c>
      <c r="I3494" s="10" t="str">
        <f>IFERROR(LEFT(Table1[[#This Row],[ratingOld]],SEARCH("|", Table1[[#This Row],[ratingOld]])-2), AVERAGE(Table1[Ratings]))</f>
        <v>4.4</v>
      </c>
      <c r="J3494" s="1" t="str">
        <f>IF(Table1[[#This Row],[numBuyers]]&lt;&gt;"None",LEFT(Table1[[#This Row],[numBuyers]],SEARCH(" ",Table1[[#This Row],[numBuyers]])-1), "None")</f>
        <v>121</v>
      </c>
      <c r="K3494" s="1">
        <f>IFERROR(LEFT(Table1[[#This Row],[Column1]],SEARCH("k", Table1[[#This Row],[Column1]])-1), 0)</f>
        <v>0</v>
      </c>
      <c r="L3494" s="16" t="str">
        <f>IF(Table1[[#This Row],[Column2]]=0, Table1[[#This Row],[Column1]], Table1[[#This Row],[Column2]]*1000)</f>
        <v>121</v>
      </c>
      <c r="M3494" s="14" t="str">
        <f>IFERROR(MID(Table1[[#This Row],[price]],SEARCH("¹",Table1[[#This Row],[price]])+1, 10), MID(Table1[[#This Row],[price]],SEARCH("Rs. ",Table1[[#This Row],[price]])+4, 10))</f>
        <v>549</v>
      </c>
      <c r="N3494" s="6" t="str">
        <f>IF(ISNUMBER(SEARCH("Men", Table1[[#This Row],[name]])), "Men", "Women")</f>
        <v>Men</v>
      </c>
      <c r="O3494" s="6"/>
      <c r="P3494" s="6"/>
    </row>
    <row r="3495" spans="1:16" ht="19.8" customHeight="1" x14ac:dyDescent="0.3">
      <c r="A3495" t="s">
        <v>7820</v>
      </c>
      <c r="B3495" t="s">
        <v>11805</v>
      </c>
      <c r="C3495" t="s">
        <v>1085</v>
      </c>
      <c r="D3495" t="s">
        <v>300</v>
      </c>
      <c r="E3495" s="1" t="s">
        <v>11806</v>
      </c>
      <c r="F3495" s="1" t="s">
        <v>11807</v>
      </c>
      <c r="G3495" s="1" t="s">
        <v>10855</v>
      </c>
      <c r="H3495" t="s">
        <v>5781</v>
      </c>
      <c r="I3495" s="10" t="str">
        <f>IFERROR(LEFT(Table1[[#This Row],[ratingOld]],SEARCH("|", Table1[[#This Row],[ratingOld]])-2), AVERAGE(Table1[Ratings]))</f>
        <v>4.2</v>
      </c>
      <c r="J3495" s="1" t="str">
        <f>IF(Table1[[#This Row],[numBuyers]]&lt;&gt;"None",LEFT(Table1[[#This Row],[numBuyers]],SEARCH(" ",Table1[[#This Row],[numBuyers]])-1), "None")</f>
        <v>160</v>
      </c>
      <c r="K3495" s="1">
        <f>IFERROR(LEFT(Table1[[#This Row],[Column1]],SEARCH("k", Table1[[#This Row],[Column1]])-1), 0)</f>
        <v>0</v>
      </c>
      <c r="L3495" s="16" t="str">
        <f>IF(Table1[[#This Row],[Column2]]=0, Table1[[#This Row],[Column1]], Table1[[#This Row],[Column2]]*1000)</f>
        <v>160</v>
      </c>
      <c r="M3495" s="14" t="str">
        <f>IFERROR(MID(Table1[[#This Row],[price]],SEARCH("¹",Table1[[#This Row],[price]])+1, 10), MID(Table1[[#This Row],[price]],SEARCH("Rs. ",Table1[[#This Row],[price]])+4, 10))</f>
        <v>569</v>
      </c>
      <c r="N3495" s="6" t="str">
        <f>IF(ISNUMBER(SEARCH("Men", Table1[[#This Row],[name]])), "Men", "Women")</f>
        <v>Women</v>
      </c>
      <c r="O3495" s="6"/>
      <c r="P3495" s="6"/>
    </row>
    <row r="3496" spans="1:16" ht="19.8" customHeight="1" x14ac:dyDescent="0.3">
      <c r="A3496" t="s">
        <v>10346</v>
      </c>
      <c r="B3496" t="s">
        <v>11808</v>
      </c>
      <c r="C3496" t="s">
        <v>9671</v>
      </c>
      <c r="D3496" t="s">
        <v>99</v>
      </c>
      <c r="E3496" t="s">
        <v>11809</v>
      </c>
      <c r="F3496" t="s">
        <v>11197</v>
      </c>
      <c r="G3496" s="1" t="s">
        <v>11810</v>
      </c>
      <c r="H3496" t="s">
        <v>10067</v>
      </c>
      <c r="I3496" s="10" t="str">
        <f>IFERROR(LEFT(Table1[[#This Row],[ratingOld]],SEARCH("|", Table1[[#This Row],[ratingOld]])-2), AVERAGE(Table1[Ratings]))</f>
        <v>4.3</v>
      </c>
      <c r="J3496" s="1" t="str">
        <f>IF(Table1[[#This Row],[numBuyers]]&lt;&gt;"None",LEFT(Table1[[#This Row],[numBuyers]],SEARCH(" ",Table1[[#This Row],[numBuyers]])-1), "None")</f>
        <v>180</v>
      </c>
      <c r="K3496" s="1">
        <f>IFERROR(LEFT(Table1[[#This Row],[Column1]],SEARCH("k", Table1[[#This Row],[Column1]])-1), 0)</f>
        <v>0</v>
      </c>
      <c r="L3496" s="16" t="str">
        <f>IF(Table1[[#This Row],[Column2]]=0, Table1[[#This Row],[Column1]], Table1[[#This Row],[Column2]]*1000)</f>
        <v>180</v>
      </c>
      <c r="M3496" s="14" t="str">
        <f>IFERROR(MID(Table1[[#This Row],[price]],SEARCH("¹",Table1[[#This Row],[price]])+1, 10), MID(Table1[[#This Row],[price]],SEARCH("Rs. ",Table1[[#This Row],[price]])+4, 10))</f>
        <v>3654</v>
      </c>
      <c r="N3496" s="6" t="str">
        <f>IF(ISNUMBER(SEARCH("Men", Table1[[#This Row],[name]])), "Men", "Women")</f>
        <v>Men</v>
      </c>
      <c r="O3496" s="6"/>
      <c r="P3496" s="6"/>
    </row>
    <row r="3497" spans="1:16" ht="19.8" customHeight="1" x14ac:dyDescent="0.3">
      <c r="A3497" t="s">
        <v>11811</v>
      </c>
      <c r="B3497" t="s">
        <v>11812</v>
      </c>
      <c r="C3497" t="s">
        <v>11813</v>
      </c>
      <c r="D3497" t="s">
        <v>3114</v>
      </c>
      <c r="E3497" s="1" t="s">
        <v>11814</v>
      </c>
      <c r="F3497" t="s">
        <v>21</v>
      </c>
      <c r="G3497" s="1" t="s">
        <v>11815</v>
      </c>
      <c r="H3497" t="s">
        <v>5988</v>
      </c>
      <c r="I3497" s="10" t="str">
        <f>IFERROR(LEFT(Table1[[#This Row],[ratingOld]],SEARCH("|", Table1[[#This Row],[ratingOld]])-2), AVERAGE(Table1[Ratings]))</f>
        <v>3.4</v>
      </c>
      <c r="J3497" s="1" t="str">
        <f>IF(Table1[[#This Row],[numBuyers]]&lt;&gt;"None",LEFT(Table1[[#This Row],[numBuyers]],SEARCH(" ",Table1[[#This Row],[numBuyers]])-1), "None")</f>
        <v>47</v>
      </c>
      <c r="K3497" s="1">
        <f>IFERROR(LEFT(Table1[[#This Row],[Column1]],SEARCH("k", Table1[[#This Row],[Column1]])-1), 0)</f>
        <v>0</v>
      </c>
      <c r="L3497" s="16" t="str">
        <f>IF(Table1[[#This Row],[Column2]]=0, Table1[[#This Row],[Column1]], Table1[[#This Row],[Column2]]*1000)</f>
        <v>47</v>
      </c>
      <c r="M3497" s="14" t="str">
        <f>IFERROR(MID(Table1[[#This Row],[price]],SEARCH("¹",Table1[[#This Row],[price]])+1, 10), MID(Table1[[#This Row],[price]],SEARCH("Rs. ",Table1[[#This Row],[price]])+4, 10))</f>
        <v>855</v>
      </c>
      <c r="N3497" s="6" t="str">
        <f>IF(ISNUMBER(SEARCH("Men", Table1[[#This Row],[name]])), "Men", "Women")</f>
        <v>Women</v>
      </c>
      <c r="O3497" s="6"/>
      <c r="P3497" s="6"/>
    </row>
    <row r="3498" spans="1:16" ht="19.8" hidden="1" customHeight="1" x14ac:dyDescent="0.3">
      <c r="A3498" t="s">
        <v>8987</v>
      </c>
      <c r="B3498" t="s">
        <v>11816</v>
      </c>
      <c r="C3498" t="s">
        <v>43</v>
      </c>
      <c r="D3498" t="s">
        <v>4049</v>
      </c>
      <c r="E3498" s="1" t="s">
        <v>11817</v>
      </c>
      <c r="F3498" t="s">
        <v>3237</v>
      </c>
      <c r="G3498" t="s">
        <v>21</v>
      </c>
      <c r="H3498" t="s">
        <v>21</v>
      </c>
      <c r="I3498" s="1" t="str">
        <f ca="1">IFERROR(LEFT(Table1[[#This Row],[ratingOld]],SEARCH("|", Table1[[#This Row],[ratingOld]])-2), AVERAGE(Table1[Ratings]))</f>
        <v>4.4</v>
      </c>
      <c r="J3498" s="1" t="str">
        <f>IF(Table1[[#This Row],[numBuyers]]&lt;&gt;"None",LEFT(Table1[[#This Row],[numBuyers]],SEARCH(" ",Table1[[#This Row],[numBuyers]])-1), "None")</f>
        <v>None</v>
      </c>
      <c r="K3498" s="1">
        <f>IFERROR(LEFT(Table1[[#This Row],[Column1]],SEARCH("k", Table1[[#This Row],[Column1]])-1), 0)</f>
        <v>0</v>
      </c>
      <c r="L3498" s="6" t="str">
        <f>IF(Table1[[#This Row],[Column2]]=0, Table1[[#This Row],[Column1]], Table1[[#This Row],[Column2]]*1000)</f>
        <v>None</v>
      </c>
      <c r="M3498" s="6" t="str">
        <f>IFERROR(MID(Table1[[#This Row],[price]],SEARCH("¹",Table1[[#This Row],[price]])+1, 10), MID(Table1[[#This Row],[price]],SEARCH("Rs. ",Table1[[#This Row],[price]])+4, 10))</f>
        <v>1299</v>
      </c>
      <c r="N3498" s="6" t="str">
        <f>IF(ISNUMBER(SEARCH("Men", Table1[[#This Row],[name]])), "Men", "Women")</f>
        <v>Women</v>
      </c>
      <c r="O3498" s="6" t="str">
        <f>TRIM(RIGHT(SUBSTITUTE(Table1[[#This Row],[name]], " ", REPT(" ", 100)), 100))</f>
        <v>Dupatta</v>
      </c>
      <c r="P349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499" spans="1:16" ht="19.8" customHeight="1" x14ac:dyDescent="0.3">
      <c r="A3499" t="s">
        <v>7809</v>
      </c>
      <c r="B3499" t="s">
        <v>11818</v>
      </c>
      <c r="C3499" t="s">
        <v>6747</v>
      </c>
      <c r="D3499" t="s">
        <v>4440</v>
      </c>
      <c r="E3499" s="1" t="s">
        <v>11819</v>
      </c>
      <c r="F3499" t="s">
        <v>3237</v>
      </c>
      <c r="G3499" s="1" t="s">
        <v>11820</v>
      </c>
      <c r="H3499" t="s">
        <v>5279</v>
      </c>
      <c r="I3499" s="10" t="str">
        <f>IFERROR(LEFT(Table1[[#This Row],[ratingOld]],SEARCH("|", Table1[[#This Row],[ratingOld]])-2), AVERAGE(Table1[Ratings]))</f>
        <v>4.1</v>
      </c>
      <c r="J3499" s="1" t="str">
        <f>IF(Table1[[#This Row],[numBuyers]]&lt;&gt;"None",LEFT(Table1[[#This Row],[numBuyers]],SEARCH(" ",Table1[[#This Row],[numBuyers]])-1), "None")</f>
        <v>264</v>
      </c>
      <c r="K3499" s="1">
        <f>IFERROR(LEFT(Table1[[#This Row],[Column1]],SEARCH("k", Table1[[#This Row],[Column1]])-1), 0)</f>
        <v>0</v>
      </c>
      <c r="L3499" s="16" t="str">
        <f>IF(Table1[[#This Row],[Column2]]=0, Table1[[#This Row],[Column1]], Table1[[#This Row],[Column2]]*1000)</f>
        <v>264</v>
      </c>
      <c r="M3499" s="14" t="str">
        <f>IFERROR(MID(Table1[[#This Row],[price]],SEARCH("¹",Table1[[#This Row],[price]])+1, 10), MID(Table1[[#This Row],[price]],SEARCH("Rs. ",Table1[[#This Row],[price]])+4, 10))</f>
        <v>991</v>
      </c>
      <c r="N3499" s="6" t="str">
        <f>IF(ISNUMBER(SEARCH("Men", Table1[[#This Row],[name]])), "Men", "Women")</f>
        <v>Men</v>
      </c>
      <c r="O3499" s="6"/>
      <c r="P3499" s="6"/>
    </row>
    <row r="3500" spans="1:16" ht="19.8" customHeight="1" x14ac:dyDescent="0.3">
      <c r="A3500" t="s">
        <v>3940</v>
      </c>
      <c r="B3500" t="s">
        <v>3941</v>
      </c>
      <c r="C3500" t="s">
        <v>3942</v>
      </c>
      <c r="D3500" t="s">
        <v>21</v>
      </c>
      <c r="E3500" t="s">
        <v>3943</v>
      </c>
      <c r="F3500" s="1" t="s">
        <v>3944</v>
      </c>
      <c r="G3500" s="1" t="s">
        <v>3945</v>
      </c>
      <c r="H3500" t="s">
        <v>1774</v>
      </c>
      <c r="I3500" s="10" t="str">
        <f>IFERROR(LEFT(Table1[[#This Row],[ratingOld]],SEARCH("|", Table1[[#This Row],[ratingOld]])-2), AVERAGE(Table1[Ratings]))</f>
        <v>4.3</v>
      </c>
      <c r="J3500" s="1" t="str">
        <f>IF(Table1[[#This Row],[numBuyers]]&lt;&gt;"None",LEFT(Table1[[#This Row],[numBuyers]],SEARCH(" ",Table1[[#This Row],[numBuyers]])-1), "None")</f>
        <v>281</v>
      </c>
      <c r="K3500" s="1">
        <f>IFERROR(LEFT(Table1[[#This Row],[Column1]],SEARCH("k", Table1[[#This Row],[Column1]])-1), 0)</f>
        <v>0</v>
      </c>
      <c r="L3500" s="16" t="str">
        <f>IF(Table1[[#This Row],[Column2]]=0, Table1[[#This Row],[Column1]], Table1[[#This Row],[Column2]]*1000)</f>
        <v>281</v>
      </c>
      <c r="M3500" s="14" t="str">
        <f>IFERROR(MID(Table1[[#This Row],[price]],SEARCH("¹",Table1[[#This Row],[price]])+1, 10), MID(Table1[[#This Row],[price]],SEARCH("Rs. ",Table1[[#This Row],[price]])+4, 10))</f>
        <v>3990</v>
      </c>
      <c r="N3500" s="6" t="str">
        <f>IF(ISNUMBER(SEARCH("Men", Table1[[#This Row],[name]])), "Men", "Women")</f>
        <v>Women</v>
      </c>
      <c r="O3500" s="6"/>
      <c r="P3500" s="6"/>
    </row>
    <row r="3501" spans="1:16" ht="19.8" customHeight="1" x14ac:dyDescent="0.3">
      <c r="A3501" t="s">
        <v>9177</v>
      </c>
      <c r="B3501" t="s">
        <v>11821</v>
      </c>
      <c r="C3501" t="s">
        <v>11822</v>
      </c>
      <c r="D3501" t="s">
        <v>7918</v>
      </c>
      <c r="E3501" s="1" t="s">
        <v>11823</v>
      </c>
      <c r="F3501" s="1" t="s">
        <v>11824</v>
      </c>
      <c r="G3501" s="1" t="s">
        <v>11825</v>
      </c>
      <c r="H3501" t="s">
        <v>364</v>
      </c>
      <c r="I3501" s="10" t="str">
        <f>IFERROR(LEFT(Table1[[#This Row],[ratingOld]],SEARCH("|", Table1[[#This Row],[ratingOld]])-2), AVERAGE(Table1[Ratings]))</f>
        <v>4.7</v>
      </c>
      <c r="J3501" s="1" t="str">
        <f>IF(Table1[[#This Row],[numBuyers]]&lt;&gt;"None",LEFT(Table1[[#This Row],[numBuyers]],SEARCH(" ",Table1[[#This Row],[numBuyers]])-1), "None")</f>
        <v>1.8k</v>
      </c>
      <c r="K3501" s="1" t="str">
        <f>IFERROR(LEFT(Table1[[#This Row],[Column1]],SEARCH("k", Table1[[#This Row],[Column1]])-1), 0)</f>
        <v>1.8</v>
      </c>
      <c r="L3501" s="16">
        <f>IF(Table1[[#This Row],[Column2]]=0, Table1[[#This Row],[Column1]], Table1[[#This Row],[Column2]]*1000)</f>
        <v>1800</v>
      </c>
      <c r="M3501" s="14" t="str">
        <f>IFERROR(MID(Table1[[#This Row],[price]],SEARCH("¹",Table1[[#This Row],[price]])+1, 10), MID(Table1[[#This Row],[price]],SEARCH("Rs. ",Table1[[#This Row],[price]])+4, 10))</f>
        <v>1793</v>
      </c>
      <c r="N3501" s="6" t="str">
        <f>IF(ISNUMBER(SEARCH("Men", Table1[[#This Row],[name]])), "Men", "Women")</f>
        <v>Men</v>
      </c>
      <c r="O3501" s="6"/>
      <c r="P3501" s="6"/>
    </row>
    <row r="3502" spans="1:16" ht="19.8" customHeight="1" x14ac:dyDescent="0.3">
      <c r="A3502" t="s">
        <v>8065</v>
      </c>
      <c r="B3502" t="s">
        <v>11826</v>
      </c>
      <c r="C3502" t="s">
        <v>1147</v>
      </c>
      <c r="D3502" t="s">
        <v>88</v>
      </c>
      <c r="E3502" t="s">
        <v>11827</v>
      </c>
      <c r="F3502" t="s">
        <v>7930</v>
      </c>
      <c r="G3502" s="1" t="s">
        <v>4288</v>
      </c>
      <c r="H3502" t="s">
        <v>297</v>
      </c>
      <c r="I3502" s="10" t="str">
        <f>IFERROR(LEFT(Table1[[#This Row],[ratingOld]],SEARCH("|", Table1[[#This Row],[ratingOld]])-2), AVERAGE(Table1[Ratings]))</f>
        <v>4.3</v>
      </c>
      <c r="J3502" s="1" t="str">
        <f>IF(Table1[[#This Row],[numBuyers]]&lt;&gt;"None",LEFT(Table1[[#This Row],[numBuyers]],SEARCH(" ",Table1[[#This Row],[numBuyers]])-1), "None")</f>
        <v>2k</v>
      </c>
      <c r="K3502" s="1" t="str">
        <f>IFERROR(LEFT(Table1[[#This Row],[Column1]],SEARCH("k", Table1[[#This Row],[Column1]])-1), 0)</f>
        <v>2</v>
      </c>
      <c r="L3502" s="16">
        <f>IF(Table1[[#This Row],[Column2]]=0, Table1[[#This Row],[Column1]], Table1[[#This Row],[Column2]]*1000)</f>
        <v>2000</v>
      </c>
      <c r="M3502" s="14" t="str">
        <f>IFERROR(MID(Table1[[#This Row],[price]],SEARCH("¹",Table1[[#This Row],[price]])+1, 10), MID(Table1[[#This Row],[price]],SEARCH("Rs. ",Table1[[#This Row],[price]])+4, 10))</f>
        <v>1139</v>
      </c>
      <c r="N3502" s="6" t="str">
        <f>IF(ISNUMBER(SEARCH("Men", Table1[[#This Row],[name]])), "Men", "Women")</f>
        <v>Men</v>
      </c>
      <c r="O3502" s="6"/>
      <c r="P3502" s="6"/>
    </row>
    <row r="3503" spans="1:16" ht="19.8" customHeight="1" x14ac:dyDescent="0.3">
      <c r="A3503" t="s">
        <v>120</v>
      </c>
      <c r="B3503" t="s">
        <v>4198</v>
      </c>
      <c r="C3503" t="s">
        <v>967</v>
      </c>
      <c r="D3503" t="s">
        <v>1687</v>
      </c>
      <c r="E3503" t="s">
        <v>26</v>
      </c>
      <c r="F3503" s="1" t="s">
        <v>1688</v>
      </c>
      <c r="G3503" s="1" t="s">
        <v>4199</v>
      </c>
      <c r="H3503" t="s">
        <v>4200</v>
      </c>
      <c r="I3503" s="10" t="str">
        <f>IFERROR(LEFT(Table1[[#This Row],[ratingOld]],SEARCH("|", Table1[[#This Row],[ratingOld]])-2), AVERAGE(Table1[Ratings]))</f>
        <v>4.2</v>
      </c>
      <c r="J3503" s="1" t="str">
        <f>IF(Table1[[#This Row],[numBuyers]]&lt;&gt;"None",LEFT(Table1[[#This Row],[numBuyers]],SEARCH(" ",Table1[[#This Row],[numBuyers]])-1), "None")</f>
        <v>879</v>
      </c>
      <c r="K3503" s="1">
        <f>IFERROR(LEFT(Table1[[#This Row],[Column1]],SEARCH("k", Table1[[#This Row],[Column1]])-1), 0)</f>
        <v>0</v>
      </c>
      <c r="L3503" s="16" t="str">
        <f>IF(Table1[[#This Row],[Column2]]=0, Table1[[#This Row],[Column1]], Table1[[#This Row],[Column2]]*1000)</f>
        <v>879</v>
      </c>
      <c r="M3503" s="14" t="str">
        <f>IFERROR(MID(Table1[[#This Row],[price]],SEARCH("¹",Table1[[#This Row],[price]])+1, 10), MID(Table1[[#This Row],[price]],SEARCH("Rs. ",Table1[[#This Row],[price]])+4, 10))</f>
        <v>1799</v>
      </c>
      <c r="N3503" s="6" t="str">
        <f>IF(ISNUMBER(SEARCH("Men", Table1[[#This Row],[name]])), "Men", "Women")</f>
        <v>Women</v>
      </c>
      <c r="O3503" s="6"/>
      <c r="P3503" s="6"/>
    </row>
    <row r="3504" spans="1:16" ht="19.8" customHeight="1" x14ac:dyDescent="0.3">
      <c r="A3504" t="s">
        <v>7849</v>
      </c>
      <c r="B3504" t="s">
        <v>11828</v>
      </c>
      <c r="C3504" t="s">
        <v>31</v>
      </c>
      <c r="D3504" t="s">
        <v>11829</v>
      </c>
      <c r="E3504" s="1" t="s">
        <v>11830</v>
      </c>
      <c r="F3504" s="1" t="s">
        <v>11831</v>
      </c>
      <c r="G3504" s="1" t="s">
        <v>11832</v>
      </c>
      <c r="H3504" t="s">
        <v>11833</v>
      </c>
      <c r="I3504" s="10" t="str">
        <f>IFERROR(LEFT(Table1[[#This Row],[ratingOld]],SEARCH("|", Table1[[#This Row],[ratingOld]])-2), AVERAGE(Table1[Ratings]))</f>
        <v>4.3</v>
      </c>
      <c r="J3504" s="1" t="str">
        <f>IF(Table1[[#This Row],[numBuyers]]&lt;&gt;"None",LEFT(Table1[[#This Row],[numBuyers]],SEARCH(" ",Table1[[#This Row],[numBuyers]])-1), "None")</f>
        <v>70</v>
      </c>
      <c r="K3504" s="1">
        <f>IFERROR(LEFT(Table1[[#This Row],[Column1]],SEARCH("k", Table1[[#This Row],[Column1]])-1), 0)</f>
        <v>0</v>
      </c>
      <c r="L3504" s="16" t="str">
        <f>IF(Table1[[#This Row],[Column2]]=0, Table1[[#This Row],[Column1]], Table1[[#This Row],[Column2]]*1000)</f>
        <v>70</v>
      </c>
      <c r="M3504" s="14" t="str">
        <f>IFERROR(MID(Table1[[#This Row],[price]],SEARCH("¹",Table1[[#This Row],[price]])+1, 10), MID(Table1[[#This Row],[price]],SEARCH("Rs. ",Table1[[#This Row],[price]])+4, 10))</f>
        <v>2199</v>
      </c>
      <c r="N3504" s="6" t="str">
        <f>IF(ISNUMBER(SEARCH("Men", Table1[[#This Row],[name]])), "Men", "Women")</f>
        <v>Women</v>
      </c>
      <c r="O3504" s="6"/>
      <c r="P3504" s="6"/>
    </row>
    <row r="3505" spans="1:16" ht="19.8" customHeight="1" x14ac:dyDescent="0.3">
      <c r="A3505" t="s">
        <v>8071</v>
      </c>
      <c r="B3505" t="s">
        <v>11834</v>
      </c>
      <c r="C3505" t="s">
        <v>11378</v>
      </c>
      <c r="D3505" t="s">
        <v>360</v>
      </c>
      <c r="E3505" t="s">
        <v>11835</v>
      </c>
      <c r="F3505" t="s">
        <v>7930</v>
      </c>
      <c r="G3505" s="1" t="s">
        <v>11836</v>
      </c>
      <c r="H3505" t="s">
        <v>799</v>
      </c>
      <c r="I3505" s="10" t="str">
        <f>IFERROR(LEFT(Table1[[#This Row],[ratingOld]],SEARCH("|", Table1[[#This Row],[ratingOld]])-2), AVERAGE(Table1[Ratings]))</f>
        <v>4</v>
      </c>
      <c r="J3505" s="1" t="str">
        <f>IF(Table1[[#This Row],[numBuyers]]&lt;&gt;"None",LEFT(Table1[[#This Row],[numBuyers]],SEARCH(" ",Table1[[#This Row],[numBuyers]])-1), "None")</f>
        <v>431</v>
      </c>
      <c r="K3505" s="1">
        <f>IFERROR(LEFT(Table1[[#This Row],[Column1]],SEARCH("k", Table1[[#This Row],[Column1]])-1), 0)</f>
        <v>0</v>
      </c>
      <c r="L3505" s="16" t="str">
        <f>IF(Table1[[#This Row],[Column2]]=0, Table1[[#This Row],[Column1]], Table1[[#This Row],[Column2]]*1000)</f>
        <v>431</v>
      </c>
      <c r="M3505" s="14" t="str">
        <f>IFERROR(MID(Table1[[#This Row],[price]],SEARCH("¹",Table1[[#This Row],[price]])+1, 10), MID(Table1[[#This Row],[price]],SEARCH("Rs. ",Table1[[#This Row],[price]])+4, 10))</f>
        <v>532</v>
      </c>
      <c r="N3505" s="6" t="str">
        <f>IF(ISNUMBER(SEARCH("Men", Table1[[#This Row],[name]])), "Men", "Women")</f>
        <v>Men</v>
      </c>
      <c r="O3505" s="6"/>
      <c r="P3505" s="6"/>
    </row>
    <row r="3506" spans="1:16" ht="19.8" customHeight="1" x14ac:dyDescent="0.3">
      <c r="A3506" t="s">
        <v>2083</v>
      </c>
      <c r="B3506" t="s">
        <v>11837</v>
      </c>
      <c r="C3506" t="s">
        <v>48</v>
      </c>
      <c r="D3506" t="s">
        <v>10</v>
      </c>
      <c r="E3506" s="1" t="s">
        <v>11838</v>
      </c>
      <c r="F3506" s="1" t="s">
        <v>11839</v>
      </c>
      <c r="G3506" s="1" t="s">
        <v>11840</v>
      </c>
      <c r="H3506" t="s">
        <v>1563</v>
      </c>
      <c r="I3506" s="10" t="str">
        <f>IFERROR(LEFT(Table1[[#This Row],[ratingOld]],SEARCH("|", Table1[[#This Row],[ratingOld]])-2), AVERAGE(Table1[Ratings]))</f>
        <v>4.3</v>
      </c>
      <c r="J3506" s="1" t="str">
        <f>IF(Table1[[#This Row],[numBuyers]]&lt;&gt;"None",LEFT(Table1[[#This Row],[numBuyers]],SEARCH(" ",Table1[[#This Row],[numBuyers]])-1), "None")</f>
        <v>99</v>
      </c>
      <c r="K3506" s="1">
        <f>IFERROR(LEFT(Table1[[#This Row],[Column1]],SEARCH("k", Table1[[#This Row],[Column1]])-1), 0)</f>
        <v>0</v>
      </c>
      <c r="L3506" s="16" t="str">
        <f>IF(Table1[[#This Row],[Column2]]=0, Table1[[#This Row],[Column1]], Table1[[#This Row],[Column2]]*1000)</f>
        <v>99</v>
      </c>
      <c r="M3506" s="14" t="str">
        <f>IFERROR(MID(Table1[[#This Row],[price]],SEARCH("¹",Table1[[#This Row],[price]])+1, 10), MID(Table1[[#This Row],[price]],SEARCH("Rs. ",Table1[[#This Row],[price]])+4, 10))</f>
        <v>1499</v>
      </c>
      <c r="N3506" s="6" t="str">
        <f>IF(ISNUMBER(SEARCH("Men", Table1[[#This Row],[name]])), "Men", "Women")</f>
        <v>Men</v>
      </c>
      <c r="O3506" s="6"/>
      <c r="P3506" s="6"/>
    </row>
    <row r="3507" spans="1:16" ht="19.8" customHeight="1" x14ac:dyDescent="0.3">
      <c r="A3507" t="s">
        <v>1115</v>
      </c>
      <c r="B3507" t="s">
        <v>4207</v>
      </c>
      <c r="C3507" t="s">
        <v>2450</v>
      </c>
      <c r="D3507" t="s">
        <v>215</v>
      </c>
      <c r="E3507" s="1" t="s">
        <v>4208</v>
      </c>
      <c r="F3507" s="1" t="s">
        <v>2452</v>
      </c>
      <c r="G3507" s="1" t="s">
        <v>4209</v>
      </c>
      <c r="H3507" t="s">
        <v>469</v>
      </c>
      <c r="I3507" s="10" t="str">
        <f>IFERROR(LEFT(Table1[[#This Row],[ratingOld]],SEARCH("|", Table1[[#This Row],[ratingOld]])-2), AVERAGE(Table1[Ratings]))</f>
        <v>4.6</v>
      </c>
      <c r="J3507" s="1" t="str">
        <f>IF(Table1[[#This Row],[numBuyers]]&lt;&gt;"None",LEFT(Table1[[#This Row],[numBuyers]],SEARCH(" ",Table1[[#This Row],[numBuyers]])-1), "None")</f>
        <v>4.1k</v>
      </c>
      <c r="K3507" s="1" t="str">
        <f>IFERROR(LEFT(Table1[[#This Row],[Column1]],SEARCH("k", Table1[[#This Row],[Column1]])-1), 0)</f>
        <v>4.1</v>
      </c>
      <c r="L3507" s="16">
        <f>IF(Table1[[#This Row],[Column2]]=0, Table1[[#This Row],[Column1]], Table1[[#This Row],[Column2]]*1000)</f>
        <v>4100</v>
      </c>
      <c r="M3507" s="14" t="str">
        <f>IFERROR(MID(Table1[[#This Row],[price]],SEARCH("¹",Table1[[#This Row],[price]])+1, 10), MID(Table1[[#This Row],[price]],SEARCH("Rs. ",Table1[[#This Row],[price]])+4, 10))</f>
        <v>1099</v>
      </c>
      <c r="N3507" s="6" t="str">
        <f>IF(ISNUMBER(SEARCH("Men", Table1[[#This Row],[name]])), "Men", "Women")</f>
        <v>Women</v>
      </c>
      <c r="O3507" s="6"/>
      <c r="P3507" s="6"/>
    </row>
    <row r="3508" spans="1:16" ht="19.8" customHeight="1" x14ac:dyDescent="0.3">
      <c r="A3508" t="s">
        <v>8252</v>
      </c>
      <c r="B3508" t="s">
        <v>11841</v>
      </c>
      <c r="C3508" t="s">
        <v>11842</v>
      </c>
      <c r="D3508" t="s">
        <v>1711</v>
      </c>
      <c r="E3508" s="1" t="s">
        <v>11843</v>
      </c>
      <c r="F3508" t="s">
        <v>3237</v>
      </c>
      <c r="G3508" s="1" t="s">
        <v>3079</v>
      </c>
      <c r="H3508" t="s">
        <v>662</v>
      </c>
      <c r="I3508" s="10" t="str">
        <f>IFERROR(LEFT(Table1[[#This Row],[ratingOld]],SEARCH("|", Table1[[#This Row],[ratingOld]])-2), AVERAGE(Table1[Ratings]))</f>
        <v>4.2</v>
      </c>
      <c r="J3508" s="1" t="str">
        <f>IF(Table1[[#This Row],[numBuyers]]&lt;&gt;"None",LEFT(Table1[[#This Row],[numBuyers]],SEARCH(" ",Table1[[#This Row],[numBuyers]])-1), "None")</f>
        <v>1.1k</v>
      </c>
      <c r="K3508" s="1" t="str">
        <f>IFERROR(LEFT(Table1[[#This Row],[Column1]],SEARCH("k", Table1[[#This Row],[Column1]])-1), 0)</f>
        <v>1.1</v>
      </c>
      <c r="L3508" s="16">
        <f>IF(Table1[[#This Row],[Column2]]=0, Table1[[#This Row],[Column1]], Table1[[#This Row],[Column2]]*1000)</f>
        <v>1100</v>
      </c>
      <c r="M3508" s="14" t="str">
        <f>IFERROR(MID(Table1[[#This Row],[price]],SEARCH("¹",Table1[[#This Row],[price]])+1, 10), MID(Table1[[#This Row],[price]],SEARCH("Rs. ",Table1[[#This Row],[price]])+4, 10))</f>
        <v>1377</v>
      </c>
      <c r="N3508" s="6" t="str">
        <f>IF(ISNUMBER(SEARCH("Men", Table1[[#This Row],[name]])), "Men", "Women")</f>
        <v>Men</v>
      </c>
      <c r="O3508" s="6"/>
      <c r="P3508" s="6"/>
    </row>
    <row r="3509" spans="1:16" ht="19.8" customHeight="1" x14ac:dyDescent="0.3">
      <c r="A3509" t="s">
        <v>140</v>
      </c>
      <c r="B3509" t="s">
        <v>11844</v>
      </c>
      <c r="C3509" t="s">
        <v>1301</v>
      </c>
      <c r="D3509" t="s">
        <v>2812</v>
      </c>
      <c r="E3509" s="1" t="s">
        <v>11845</v>
      </c>
      <c r="F3509" s="1" t="s">
        <v>11846</v>
      </c>
      <c r="G3509" s="1" t="s">
        <v>11847</v>
      </c>
      <c r="H3509" t="s">
        <v>808</v>
      </c>
      <c r="I3509" s="10" t="str">
        <f>IFERROR(LEFT(Table1[[#This Row],[ratingOld]],SEARCH("|", Table1[[#This Row],[ratingOld]])-2), AVERAGE(Table1[Ratings]))</f>
        <v>4.1</v>
      </c>
      <c r="J3509" s="1" t="str">
        <f>IF(Table1[[#This Row],[numBuyers]]&lt;&gt;"None",LEFT(Table1[[#This Row],[numBuyers]],SEARCH(" ",Table1[[#This Row],[numBuyers]])-1), "None")</f>
        <v>11</v>
      </c>
      <c r="K3509" s="1">
        <f>IFERROR(LEFT(Table1[[#This Row],[Column1]],SEARCH("k", Table1[[#This Row],[Column1]])-1), 0)</f>
        <v>0</v>
      </c>
      <c r="L3509" s="16" t="str">
        <f>IF(Table1[[#This Row],[Column2]]=0, Table1[[#This Row],[Column1]], Table1[[#This Row],[Column2]]*1000)</f>
        <v>11</v>
      </c>
      <c r="M3509" s="14" t="str">
        <f>IFERROR(MID(Table1[[#This Row],[price]],SEARCH("¹",Table1[[#This Row],[price]])+1, 10), MID(Table1[[#This Row],[price]],SEARCH("Rs. ",Table1[[#This Row],[price]])+4, 10))</f>
        <v>692</v>
      </c>
      <c r="N3509" s="6" t="str">
        <f>IF(ISNUMBER(SEARCH("Men", Table1[[#This Row],[name]])), "Men", "Women")</f>
        <v>Men</v>
      </c>
      <c r="O3509" s="6"/>
      <c r="P3509" s="6"/>
    </row>
    <row r="3510" spans="1:16" ht="19.8" customHeight="1" x14ac:dyDescent="0.3">
      <c r="A3510" t="s">
        <v>9643</v>
      </c>
      <c r="B3510" t="s">
        <v>11848</v>
      </c>
      <c r="C3510" t="s">
        <v>5557</v>
      </c>
      <c r="D3510" t="s">
        <v>1705</v>
      </c>
      <c r="E3510" s="1" t="s">
        <v>11849</v>
      </c>
      <c r="F3510" s="1" t="s">
        <v>11850</v>
      </c>
      <c r="G3510" s="1" t="s">
        <v>11851</v>
      </c>
      <c r="H3510" t="s">
        <v>7037</v>
      </c>
      <c r="I3510" s="10" t="str">
        <f>IFERROR(LEFT(Table1[[#This Row],[ratingOld]],SEARCH("|", Table1[[#This Row],[ratingOld]])-2), AVERAGE(Table1[Ratings]))</f>
        <v>4.2</v>
      </c>
      <c r="J3510" s="1" t="str">
        <f>IF(Table1[[#This Row],[numBuyers]]&lt;&gt;"None",LEFT(Table1[[#This Row],[numBuyers]],SEARCH(" ",Table1[[#This Row],[numBuyers]])-1), "None")</f>
        <v>340</v>
      </c>
      <c r="K3510" s="1">
        <f>IFERROR(LEFT(Table1[[#This Row],[Column1]],SEARCH("k", Table1[[#This Row],[Column1]])-1), 0)</f>
        <v>0</v>
      </c>
      <c r="L3510" s="16" t="str">
        <f>IF(Table1[[#This Row],[Column2]]=0, Table1[[#This Row],[Column1]], Table1[[#This Row],[Column2]]*1000)</f>
        <v>340</v>
      </c>
      <c r="M3510" s="14" t="str">
        <f>IFERROR(MID(Table1[[#This Row],[price]],SEARCH("¹",Table1[[#This Row],[price]])+1, 10), MID(Table1[[#This Row],[price]],SEARCH("Rs. ",Table1[[#This Row],[price]])+4, 10))</f>
        <v>628</v>
      </c>
      <c r="N3510" s="6" t="str">
        <f>IF(ISNUMBER(SEARCH("Men", Table1[[#This Row],[name]])), "Men", "Women")</f>
        <v>Men</v>
      </c>
      <c r="O3510" s="6"/>
      <c r="P3510" s="6"/>
    </row>
    <row r="3511" spans="1:16" ht="19.8" customHeight="1" x14ac:dyDescent="0.3">
      <c r="A3511" t="s">
        <v>9595</v>
      </c>
      <c r="B3511" t="s">
        <v>11852</v>
      </c>
      <c r="C3511" t="s">
        <v>9597</v>
      </c>
      <c r="D3511" t="s">
        <v>459</v>
      </c>
      <c r="E3511" s="1" t="s">
        <v>11853</v>
      </c>
      <c r="F3511" s="1" t="s">
        <v>11854</v>
      </c>
      <c r="G3511" s="1" t="s">
        <v>6591</v>
      </c>
      <c r="H3511" t="s">
        <v>2314</v>
      </c>
      <c r="I3511" s="10" t="str">
        <f>IFERROR(LEFT(Table1[[#This Row],[ratingOld]],SEARCH("|", Table1[[#This Row],[ratingOld]])-2), AVERAGE(Table1[Ratings]))</f>
        <v>4</v>
      </c>
      <c r="J3511" s="1" t="str">
        <f>IF(Table1[[#This Row],[numBuyers]]&lt;&gt;"None",LEFT(Table1[[#This Row],[numBuyers]],SEARCH(" ",Table1[[#This Row],[numBuyers]])-1), "None")</f>
        <v>20</v>
      </c>
      <c r="K3511" s="1">
        <f>IFERROR(LEFT(Table1[[#This Row],[Column1]],SEARCH("k", Table1[[#This Row],[Column1]])-1), 0)</f>
        <v>0</v>
      </c>
      <c r="L3511" s="16" t="str">
        <f>IF(Table1[[#This Row],[Column2]]=0, Table1[[#This Row],[Column1]], Table1[[#This Row],[Column2]]*1000)</f>
        <v>20</v>
      </c>
      <c r="M3511" s="14" t="str">
        <f>IFERROR(MID(Table1[[#This Row],[price]],SEARCH("¹",Table1[[#This Row],[price]])+1, 10), MID(Table1[[#This Row],[price]],SEARCH("Rs. ",Table1[[#This Row],[price]])+4, 10))</f>
        <v>716</v>
      </c>
      <c r="N3511" s="6" t="str">
        <f>IF(ISNUMBER(SEARCH("Men", Table1[[#This Row],[name]])), "Men", "Women")</f>
        <v>Women</v>
      </c>
      <c r="O3511" s="6"/>
      <c r="P3511" s="6"/>
    </row>
    <row r="3512" spans="1:16" ht="19.8" customHeight="1" x14ac:dyDescent="0.3">
      <c r="A3512" t="s">
        <v>240</v>
      </c>
      <c r="B3512" t="s">
        <v>11855</v>
      </c>
      <c r="C3512" t="s">
        <v>8441</v>
      </c>
      <c r="D3512" t="s">
        <v>1483</v>
      </c>
      <c r="E3512" s="1" t="s">
        <v>11856</v>
      </c>
      <c r="F3512" t="s">
        <v>3237</v>
      </c>
      <c r="G3512" s="1" t="s">
        <v>11857</v>
      </c>
      <c r="H3512" t="s">
        <v>5715</v>
      </c>
      <c r="I3512" s="10" t="str">
        <f>IFERROR(LEFT(Table1[[#This Row],[ratingOld]],SEARCH("|", Table1[[#This Row],[ratingOld]])-2), AVERAGE(Table1[Ratings]))</f>
        <v>4</v>
      </c>
      <c r="J3512" s="1" t="str">
        <f>IF(Table1[[#This Row],[numBuyers]]&lt;&gt;"None",LEFT(Table1[[#This Row],[numBuyers]],SEARCH(" ",Table1[[#This Row],[numBuyers]])-1), "None")</f>
        <v>293</v>
      </c>
      <c r="K3512" s="1">
        <f>IFERROR(LEFT(Table1[[#This Row],[Column1]],SEARCH("k", Table1[[#This Row],[Column1]])-1), 0)</f>
        <v>0</v>
      </c>
      <c r="L3512" s="16" t="str">
        <f>IF(Table1[[#This Row],[Column2]]=0, Table1[[#This Row],[Column1]], Table1[[#This Row],[Column2]]*1000)</f>
        <v>293</v>
      </c>
      <c r="M3512" s="14" t="str">
        <f>IFERROR(MID(Table1[[#This Row],[price]],SEARCH("¹",Table1[[#This Row],[price]])+1, 10), MID(Table1[[#This Row],[price]],SEARCH("Rs. ",Table1[[#This Row],[price]])+4, 10))</f>
        <v>1151</v>
      </c>
      <c r="N3512" s="6" t="str">
        <f>IF(ISNUMBER(SEARCH("Men", Table1[[#This Row],[name]])), "Men", "Women")</f>
        <v>Men</v>
      </c>
      <c r="O3512" s="6"/>
      <c r="P3512" s="6"/>
    </row>
    <row r="3513" spans="1:16" ht="19.8" customHeight="1" x14ac:dyDescent="0.3">
      <c r="A3513" t="s">
        <v>8194</v>
      </c>
      <c r="B3513" t="s">
        <v>9321</v>
      </c>
      <c r="C3513" t="s">
        <v>377</v>
      </c>
      <c r="D3513" t="s">
        <v>673</v>
      </c>
      <c r="E3513" s="1" t="s">
        <v>11858</v>
      </c>
      <c r="F3513" t="s">
        <v>3237</v>
      </c>
      <c r="G3513" s="1" t="s">
        <v>11859</v>
      </c>
      <c r="H3513" t="s">
        <v>11860</v>
      </c>
      <c r="I3513" s="10" t="str">
        <f>IFERROR(LEFT(Table1[[#This Row],[ratingOld]],SEARCH("|", Table1[[#This Row],[ratingOld]])-2), AVERAGE(Table1[Ratings]))</f>
        <v>4.2</v>
      </c>
      <c r="J3513" s="1" t="str">
        <f>IF(Table1[[#This Row],[numBuyers]]&lt;&gt;"None",LEFT(Table1[[#This Row],[numBuyers]],SEARCH(" ",Table1[[#This Row],[numBuyers]])-1), "None")</f>
        <v>189</v>
      </c>
      <c r="K3513" s="1">
        <f>IFERROR(LEFT(Table1[[#This Row],[Column1]],SEARCH("k", Table1[[#This Row],[Column1]])-1), 0)</f>
        <v>0</v>
      </c>
      <c r="L3513" s="16" t="str">
        <f>IF(Table1[[#This Row],[Column2]]=0, Table1[[#This Row],[Column1]], Table1[[#This Row],[Column2]]*1000)</f>
        <v>189</v>
      </c>
      <c r="M3513" s="14" t="str">
        <f>IFERROR(MID(Table1[[#This Row],[price]],SEARCH("¹",Table1[[#This Row],[price]])+1, 10), MID(Table1[[#This Row],[price]],SEARCH("Rs. ",Table1[[#This Row],[price]])+4, 10))</f>
        <v>899</v>
      </c>
      <c r="N3513" s="6" t="str">
        <f>IF(ISNUMBER(SEARCH("Men", Table1[[#This Row],[name]])), "Men", "Women")</f>
        <v>Men</v>
      </c>
      <c r="O3513" s="6"/>
      <c r="P3513" s="6"/>
    </row>
    <row r="3514" spans="1:16" ht="19.8" customHeight="1" x14ac:dyDescent="0.3">
      <c r="A3514" t="s">
        <v>127</v>
      </c>
      <c r="B3514" t="s">
        <v>11861</v>
      </c>
      <c r="C3514" t="s">
        <v>67</v>
      </c>
      <c r="D3514" t="s">
        <v>68</v>
      </c>
      <c r="E3514" s="1" t="s">
        <v>11862</v>
      </c>
      <c r="F3514" s="1" t="s">
        <v>3564</v>
      </c>
      <c r="G3514" s="1" t="s">
        <v>1481</v>
      </c>
      <c r="H3514" t="s">
        <v>572</v>
      </c>
      <c r="I3514" s="10" t="str">
        <f>IFERROR(LEFT(Table1[[#This Row],[ratingOld]],SEARCH("|", Table1[[#This Row],[ratingOld]])-2), AVERAGE(Table1[Ratings]))</f>
        <v>4.3</v>
      </c>
      <c r="J3514" s="1" t="str">
        <f>IF(Table1[[#This Row],[numBuyers]]&lt;&gt;"None",LEFT(Table1[[#This Row],[numBuyers]],SEARCH(" ",Table1[[#This Row],[numBuyers]])-1), "None")</f>
        <v>2.3k</v>
      </c>
      <c r="K3514" s="1" t="str">
        <f>IFERROR(LEFT(Table1[[#This Row],[Column1]],SEARCH("k", Table1[[#This Row],[Column1]])-1), 0)</f>
        <v>2.3</v>
      </c>
      <c r="L3514" s="16">
        <f>IF(Table1[[#This Row],[Column2]]=0, Table1[[#This Row],[Column1]], Table1[[#This Row],[Column2]]*1000)</f>
        <v>2300</v>
      </c>
      <c r="M3514" s="14" t="str">
        <f>IFERROR(MID(Table1[[#This Row],[price]],SEARCH("¹",Table1[[#This Row],[price]])+1, 10), MID(Table1[[#This Row],[price]],SEARCH("Rs. ",Table1[[#This Row],[price]])+4, 10))</f>
        <v>764</v>
      </c>
      <c r="N3514" s="6" t="str">
        <f>IF(ISNUMBER(SEARCH("Men", Table1[[#This Row],[name]])), "Men", "Women")</f>
        <v>Women</v>
      </c>
      <c r="O3514" s="6"/>
      <c r="P3514" s="6"/>
    </row>
    <row r="3515" spans="1:16" ht="19.8" customHeight="1" x14ac:dyDescent="0.3">
      <c r="A3515" t="s">
        <v>8065</v>
      </c>
      <c r="B3515" t="s">
        <v>11863</v>
      </c>
      <c r="C3515" t="s">
        <v>9953</v>
      </c>
      <c r="D3515" t="s">
        <v>1705</v>
      </c>
      <c r="E3515" s="1" t="s">
        <v>11864</v>
      </c>
      <c r="F3515" t="s">
        <v>3237</v>
      </c>
      <c r="G3515" s="1" t="s">
        <v>3565</v>
      </c>
      <c r="H3515" t="s">
        <v>1391</v>
      </c>
      <c r="I3515" s="10" t="str">
        <f>IFERROR(LEFT(Table1[[#This Row],[ratingOld]],SEARCH("|", Table1[[#This Row],[ratingOld]])-2), AVERAGE(Table1[Ratings]))</f>
        <v>4.1</v>
      </c>
      <c r="J3515" s="1" t="str">
        <f>IF(Table1[[#This Row],[numBuyers]]&lt;&gt;"None",LEFT(Table1[[#This Row],[numBuyers]],SEARCH(" ",Table1[[#This Row],[numBuyers]])-1), "None")</f>
        <v>1.5k</v>
      </c>
      <c r="K3515" s="1" t="str">
        <f>IFERROR(LEFT(Table1[[#This Row],[Column1]],SEARCH("k", Table1[[#This Row],[Column1]])-1), 0)</f>
        <v>1.5</v>
      </c>
      <c r="L3515" s="16">
        <f>IF(Table1[[#This Row],[Column2]]=0, Table1[[#This Row],[Column1]], Table1[[#This Row],[Column2]]*1000)</f>
        <v>1500</v>
      </c>
      <c r="M3515" s="14" t="str">
        <f>IFERROR(MID(Table1[[#This Row],[price]],SEARCH("¹",Table1[[#This Row],[price]])+1, 10), MID(Table1[[#This Row],[price]],SEARCH("Rs. ",Table1[[#This Row],[price]])+4, 10))</f>
        <v>480</v>
      </c>
      <c r="N3515" s="6" t="str">
        <f>IF(ISNUMBER(SEARCH("Men", Table1[[#This Row],[name]])), "Men", "Women")</f>
        <v>Women</v>
      </c>
      <c r="O3515" s="6"/>
      <c r="P3515" s="6"/>
    </row>
    <row r="3516" spans="1:16" ht="19.8" customHeight="1" x14ac:dyDescent="0.3">
      <c r="A3516" t="s">
        <v>8707</v>
      </c>
      <c r="B3516" t="s">
        <v>11865</v>
      </c>
      <c r="C3516" t="s">
        <v>392</v>
      </c>
      <c r="D3516" t="s">
        <v>1956</v>
      </c>
      <c r="E3516" s="1" t="s">
        <v>11866</v>
      </c>
      <c r="F3516" t="s">
        <v>11270</v>
      </c>
      <c r="G3516" s="1" t="s">
        <v>11867</v>
      </c>
      <c r="H3516" t="s">
        <v>11868</v>
      </c>
      <c r="I3516" s="10" t="str">
        <f>IFERROR(LEFT(Table1[[#This Row],[ratingOld]],SEARCH("|", Table1[[#This Row],[ratingOld]])-2), AVERAGE(Table1[Ratings]))</f>
        <v>4</v>
      </c>
      <c r="J3516" s="1" t="str">
        <f>IF(Table1[[#This Row],[numBuyers]]&lt;&gt;"None",LEFT(Table1[[#This Row],[numBuyers]],SEARCH(" ",Table1[[#This Row],[numBuyers]])-1), "None")</f>
        <v>928</v>
      </c>
      <c r="K3516" s="1">
        <f>IFERROR(LEFT(Table1[[#This Row],[Column1]],SEARCH("k", Table1[[#This Row],[Column1]])-1), 0)</f>
        <v>0</v>
      </c>
      <c r="L3516" s="16" t="str">
        <f>IF(Table1[[#This Row],[Column2]]=0, Table1[[#This Row],[Column1]], Table1[[#This Row],[Column2]]*1000)</f>
        <v>928</v>
      </c>
      <c r="M3516" s="14" t="str">
        <f>IFERROR(MID(Table1[[#This Row],[price]],SEARCH("¹",Table1[[#This Row],[price]])+1, 10), MID(Table1[[#This Row],[price]],SEARCH("Rs. ",Table1[[#This Row],[price]])+4, 10))</f>
        <v>799</v>
      </c>
      <c r="N3516" s="6" t="str">
        <f>IF(ISNUMBER(SEARCH("Men", Table1[[#This Row],[name]])), "Men", "Women")</f>
        <v>Women</v>
      </c>
      <c r="O3516" s="6"/>
      <c r="P3516" s="6"/>
    </row>
    <row r="3517" spans="1:16" ht="19.8" customHeight="1" x14ac:dyDescent="0.3">
      <c r="A3517" t="s">
        <v>133</v>
      </c>
      <c r="B3517" t="s">
        <v>11869</v>
      </c>
      <c r="C3517" t="s">
        <v>6397</v>
      </c>
      <c r="D3517" t="s">
        <v>1705</v>
      </c>
      <c r="E3517" t="s">
        <v>11870</v>
      </c>
      <c r="F3517" t="s">
        <v>7930</v>
      </c>
      <c r="G3517" s="1" t="s">
        <v>1390</v>
      </c>
      <c r="H3517" t="s">
        <v>1391</v>
      </c>
      <c r="I3517" s="10" t="str">
        <f>IFERROR(LEFT(Table1[[#This Row],[ratingOld]],SEARCH("|", Table1[[#This Row],[ratingOld]])-2), AVERAGE(Table1[Ratings]))</f>
        <v>4.2</v>
      </c>
      <c r="J3517" s="1" t="str">
        <f>IF(Table1[[#This Row],[numBuyers]]&lt;&gt;"None",LEFT(Table1[[#This Row],[numBuyers]],SEARCH(" ",Table1[[#This Row],[numBuyers]])-1), "None")</f>
        <v>1.5k</v>
      </c>
      <c r="K3517" s="1" t="str">
        <f>IFERROR(LEFT(Table1[[#This Row],[Column1]],SEARCH("k", Table1[[#This Row],[Column1]])-1), 0)</f>
        <v>1.5</v>
      </c>
      <c r="L3517" s="16">
        <f>IF(Table1[[#This Row],[Column2]]=0, Table1[[#This Row],[Column1]], Table1[[#This Row],[Column2]]*1000)</f>
        <v>1500</v>
      </c>
      <c r="M3517" s="14" t="str">
        <f>IFERROR(MID(Table1[[#This Row],[price]],SEARCH("¹",Table1[[#This Row],[price]])+1, 10), MID(Table1[[#This Row],[price]],SEARCH("Rs. ",Table1[[#This Row],[price]])+4, 10))</f>
        <v>591</v>
      </c>
      <c r="N3517" s="6" t="str">
        <f>IF(ISNUMBER(SEARCH("Men", Table1[[#This Row],[name]])), "Men", "Women")</f>
        <v>Men</v>
      </c>
      <c r="O3517" s="6"/>
      <c r="P3517" s="6"/>
    </row>
    <row r="3518" spans="1:16" ht="19.8" hidden="1" customHeight="1" x14ac:dyDescent="0.3">
      <c r="A3518" t="s">
        <v>11482</v>
      </c>
      <c r="B3518" t="s">
        <v>11871</v>
      </c>
      <c r="C3518" t="s">
        <v>11872</v>
      </c>
      <c r="D3518" t="s">
        <v>21</v>
      </c>
      <c r="E3518" s="1" t="s">
        <v>11873</v>
      </c>
      <c r="F3518" t="s">
        <v>3237</v>
      </c>
      <c r="G3518" t="s">
        <v>21</v>
      </c>
      <c r="H3518" t="s">
        <v>21</v>
      </c>
      <c r="I3518" s="1" t="str">
        <f ca="1">IFERROR(LEFT(Table1[[#This Row],[ratingOld]],SEARCH("|", Table1[[#This Row],[ratingOld]])-2), AVERAGE(Table1[Ratings]))</f>
        <v>4.4</v>
      </c>
      <c r="J3518" s="1" t="str">
        <f>IF(Table1[[#This Row],[numBuyers]]&lt;&gt;"None",LEFT(Table1[[#This Row],[numBuyers]],SEARCH(" ",Table1[[#This Row],[numBuyers]])-1), "None")</f>
        <v>None</v>
      </c>
      <c r="K3518" s="1">
        <f>IFERROR(LEFT(Table1[[#This Row],[Column1]],SEARCH("k", Table1[[#This Row],[Column1]])-1), 0)</f>
        <v>0</v>
      </c>
      <c r="L3518" s="6" t="str">
        <f>IF(Table1[[#This Row],[Column2]]=0, Table1[[#This Row],[Column1]], Table1[[#This Row],[Column2]]*1000)</f>
        <v>None</v>
      </c>
      <c r="M3518" s="6" t="str">
        <f>IFERROR(MID(Table1[[#This Row],[price]],SEARCH("¹",Table1[[#This Row],[price]])+1, 10), MID(Table1[[#This Row],[price]],SEARCH("Rs. ",Table1[[#This Row],[price]])+4, 10))</f>
        <v>4899</v>
      </c>
      <c r="N3518" s="6" t="str">
        <f>IF(ISNUMBER(SEARCH("Men", Table1[[#This Row],[name]])), "Men", "Women")</f>
        <v>Women</v>
      </c>
      <c r="O3518" s="6" t="str">
        <f>TRIM(RIGHT(SUBSTITUTE(Table1[[#This Row],[name]], " ", REPT(" ", 100)), 100))</f>
        <v>Dupatta</v>
      </c>
      <c r="P351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519" spans="1:16" ht="19.8" customHeight="1" x14ac:dyDescent="0.3">
      <c r="A3519" t="s">
        <v>11463</v>
      </c>
      <c r="B3519" t="s">
        <v>11309</v>
      </c>
      <c r="C3519" t="s">
        <v>3911</v>
      </c>
      <c r="D3519" t="s">
        <v>1684</v>
      </c>
      <c r="E3519" s="1" t="s">
        <v>11874</v>
      </c>
      <c r="F3519" t="s">
        <v>3237</v>
      </c>
      <c r="G3519" s="1" t="s">
        <v>552</v>
      </c>
      <c r="H3519" t="s">
        <v>78</v>
      </c>
      <c r="I3519" s="10" t="str">
        <f>IFERROR(LEFT(Table1[[#This Row],[ratingOld]],SEARCH("|", Table1[[#This Row],[ratingOld]])-2), AVERAGE(Table1[Ratings]))</f>
        <v>4.3</v>
      </c>
      <c r="J3519" s="1" t="str">
        <f>IF(Table1[[#This Row],[numBuyers]]&lt;&gt;"None",LEFT(Table1[[#This Row],[numBuyers]],SEARCH(" ",Table1[[#This Row],[numBuyers]])-1), "None")</f>
        <v>1.2k</v>
      </c>
      <c r="K3519" s="1" t="str">
        <f>IFERROR(LEFT(Table1[[#This Row],[Column1]],SEARCH("k", Table1[[#This Row],[Column1]])-1), 0)</f>
        <v>1.2</v>
      </c>
      <c r="L3519" s="16">
        <f>IF(Table1[[#This Row],[Column2]]=0, Table1[[#This Row],[Column1]], Table1[[#This Row],[Column2]]*1000)</f>
        <v>1200</v>
      </c>
      <c r="M3519" s="14" t="str">
        <f>IFERROR(MID(Table1[[#This Row],[price]],SEARCH("¹",Table1[[#This Row],[price]])+1, 10), MID(Table1[[#This Row],[price]],SEARCH("Rs. ",Table1[[#This Row],[price]])+4, 10))</f>
        <v>639</v>
      </c>
      <c r="N3519" s="6" t="str">
        <f>IF(ISNUMBER(SEARCH("Men", Table1[[#This Row],[name]])), "Men", "Women")</f>
        <v>Women</v>
      </c>
      <c r="O3519" s="6"/>
      <c r="P3519" s="6"/>
    </row>
    <row r="3520" spans="1:16" ht="19.8" hidden="1" customHeight="1" x14ac:dyDescent="0.3">
      <c r="A3520" t="s">
        <v>11875</v>
      </c>
      <c r="B3520" t="s">
        <v>11876</v>
      </c>
      <c r="C3520" t="s">
        <v>113</v>
      </c>
      <c r="D3520" t="s">
        <v>21</v>
      </c>
      <c r="E3520" s="1" t="s">
        <v>11877</v>
      </c>
      <c r="F3520" t="s">
        <v>11878</v>
      </c>
      <c r="G3520" t="s">
        <v>21</v>
      </c>
      <c r="H3520" t="s">
        <v>21</v>
      </c>
      <c r="I3520" s="1" t="str">
        <f ca="1">IFERROR(LEFT(Table1[[#This Row],[ratingOld]],SEARCH("|", Table1[[#This Row],[ratingOld]])-2), AVERAGE(Table1[Ratings]))</f>
        <v>4.4</v>
      </c>
      <c r="J3520" s="1" t="str">
        <f>IF(Table1[[#This Row],[numBuyers]]&lt;&gt;"None",LEFT(Table1[[#This Row],[numBuyers]],SEARCH(" ",Table1[[#This Row],[numBuyers]])-1), "None")</f>
        <v>None</v>
      </c>
      <c r="K3520" s="1">
        <f>IFERROR(LEFT(Table1[[#This Row],[Column1]],SEARCH("k", Table1[[#This Row],[Column1]])-1), 0)</f>
        <v>0</v>
      </c>
      <c r="L3520" s="6" t="str">
        <f>IF(Table1[[#This Row],[Column2]]=0, Table1[[#This Row],[Column1]], Table1[[#This Row],[Column2]]*1000)</f>
        <v>None</v>
      </c>
      <c r="M3520" s="6" t="str">
        <f>IFERROR(MID(Table1[[#This Row],[price]],SEARCH("¹",Table1[[#This Row],[price]])+1, 10), MID(Table1[[#This Row],[price]],SEARCH("Rs. ",Table1[[#This Row],[price]])+4, 10))</f>
        <v>799</v>
      </c>
      <c r="N3520" s="6" t="str">
        <f>IF(ISNUMBER(SEARCH("Men", Table1[[#This Row],[name]])), "Men", "Women")</f>
        <v>Women</v>
      </c>
      <c r="O3520" s="6" t="str">
        <f>TRIM(RIGHT(SUBSTITUTE(Table1[[#This Row],[name]], " ", REPT(" ", 100)), 100))</f>
        <v>Dress</v>
      </c>
      <c r="P352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521" spans="1:16" ht="19.8" customHeight="1" x14ac:dyDescent="0.3">
      <c r="A3521" t="s">
        <v>104</v>
      </c>
      <c r="B3521" t="s">
        <v>11879</v>
      </c>
      <c r="C3521" t="s">
        <v>24</v>
      </c>
      <c r="D3521" t="s">
        <v>459</v>
      </c>
      <c r="E3521" s="1" t="s">
        <v>11880</v>
      </c>
      <c r="F3521" t="s">
        <v>11881</v>
      </c>
      <c r="G3521" s="1" t="s">
        <v>7774</v>
      </c>
      <c r="H3521" t="s">
        <v>808</v>
      </c>
      <c r="I3521" s="10" t="str">
        <f>IFERROR(LEFT(Table1[[#This Row],[ratingOld]],SEARCH("|", Table1[[#This Row],[ratingOld]])-2), AVERAGE(Table1[Ratings]))</f>
        <v>4.4</v>
      </c>
      <c r="J3521" s="1" t="str">
        <f>IF(Table1[[#This Row],[numBuyers]]&lt;&gt;"None",LEFT(Table1[[#This Row],[numBuyers]],SEARCH(" ",Table1[[#This Row],[numBuyers]])-1), "None")</f>
        <v>11</v>
      </c>
      <c r="K3521" s="1">
        <f>IFERROR(LEFT(Table1[[#This Row],[Column1]],SEARCH("k", Table1[[#This Row],[Column1]])-1), 0)</f>
        <v>0</v>
      </c>
      <c r="L3521" s="16" t="str">
        <f>IF(Table1[[#This Row],[Column2]]=0, Table1[[#This Row],[Column1]], Table1[[#This Row],[Column2]]*1000)</f>
        <v>11</v>
      </c>
      <c r="M3521" s="14" t="str">
        <f>IFERROR(MID(Table1[[#This Row],[price]],SEARCH("¹",Table1[[#This Row],[price]])+1, 10), MID(Table1[[#This Row],[price]],SEARCH("Rs. ",Table1[[#This Row],[price]])+4, 10))</f>
        <v>1399</v>
      </c>
      <c r="N3521" s="6" t="str">
        <f>IF(ISNUMBER(SEARCH("Men", Table1[[#This Row],[name]])), "Men", "Women")</f>
        <v>Men</v>
      </c>
      <c r="O3521" s="6"/>
      <c r="P3521" s="6"/>
    </row>
    <row r="3522" spans="1:16" ht="19.8" customHeight="1" x14ac:dyDescent="0.3">
      <c r="A3522" t="s">
        <v>10810</v>
      </c>
      <c r="B3522" t="s">
        <v>11882</v>
      </c>
      <c r="C3522" t="s">
        <v>6774</v>
      </c>
      <c r="D3522" t="s">
        <v>1645</v>
      </c>
      <c r="E3522" s="1" t="s">
        <v>11883</v>
      </c>
      <c r="F3522" s="1" t="s">
        <v>11884</v>
      </c>
      <c r="G3522" s="1" t="s">
        <v>11885</v>
      </c>
      <c r="H3522" t="s">
        <v>4314</v>
      </c>
      <c r="I3522" s="10" t="str">
        <f>IFERROR(LEFT(Table1[[#This Row],[ratingOld]],SEARCH("|", Table1[[#This Row],[ratingOld]])-2), AVERAGE(Table1[Ratings]))</f>
        <v>3.8</v>
      </c>
      <c r="J3522" s="1" t="str">
        <f>IF(Table1[[#This Row],[numBuyers]]&lt;&gt;"None",LEFT(Table1[[#This Row],[numBuyers]],SEARCH(" ",Table1[[#This Row],[numBuyers]])-1), "None")</f>
        <v>84</v>
      </c>
      <c r="K3522" s="1">
        <f>IFERROR(LEFT(Table1[[#This Row],[Column1]],SEARCH("k", Table1[[#This Row],[Column1]])-1), 0)</f>
        <v>0</v>
      </c>
      <c r="L3522" s="16" t="str">
        <f>IF(Table1[[#This Row],[Column2]]=0, Table1[[#This Row],[Column1]], Table1[[#This Row],[Column2]]*1000)</f>
        <v>84</v>
      </c>
      <c r="M3522" s="14" t="str">
        <f>IFERROR(MID(Table1[[#This Row],[price]],SEARCH("¹",Table1[[#This Row],[price]])+1, 10), MID(Table1[[#This Row],[price]],SEARCH("Rs. ",Table1[[#This Row],[price]])+4, 10))</f>
        <v>1343</v>
      </c>
      <c r="N3522" s="6" t="str">
        <f>IF(ISNUMBER(SEARCH("Men", Table1[[#This Row],[name]])), "Men", "Women")</f>
        <v>Men</v>
      </c>
      <c r="O3522" s="6"/>
      <c r="P3522" s="6"/>
    </row>
    <row r="3523" spans="1:16" ht="19.8" customHeight="1" x14ac:dyDescent="0.3">
      <c r="A3523" t="s">
        <v>3201</v>
      </c>
      <c r="B3523" t="s">
        <v>11886</v>
      </c>
      <c r="C3523" t="s">
        <v>11161</v>
      </c>
      <c r="D3523" t="s">
        <v>4440</v>
      </c>
      <c r="E3523" s="1" t="s">
        <v>11887</v>
      </c>
      <c r="F3523" t="s">
        <v>3237</v>
      </c>
      <c r="G3523" s="1" t="s">
        <v>5551</v>
      </c>
      <c r="H3523" t="s">
        <v>2250</v>
      </c>
      <c r="I3523" s="10" t="str">
        <f>IFERROR(LEFT(Table1[[#This Row],[ratingOld]],SEARCH("|", Table1[[#This Row],[ratingOld]])-2), AVERAGE(Table1[Ratings]))</f>
        <v>4.1</v>
      </c>
      <c r="J3523" s="1" t="str">
        <f>IF(Table1[[#This Row],[numBuyers]]&lt;&gt;"None",LEFT(Table1[[#This Row],[numBuyers]],SEARCH(" ",Table1[[#This Row],[numBuyers]])-1), "None")</f>
        <v>62</v>
      </c>
      <c r="K3523" s="1">
        <f>IFERROR(LEFT(Table1[[#This Row],[Column1]],SEARCH("k", Table1[[#This Row],[Column1]])-1), 0)</f>
        <v>0</v>
      </c>
      <c r="L3523" s="16" t="str">
        <f>IF(Table1[[#This Row],[Column2]]=0, Table1[[#This Row],[Column1]], Table1[[#This Row],[Column2]]*1000)</f>
        <v>62</v>
      </c>
      <c r="M3523" s="14" t="str">
        <f>IFERROR(MID(Table1[[#This Row],[price]],SEARCH("¹",Table1[[#This Row],[price]])+1, 10), MID(Table1[[#This Row],[price]],SEARCH("Rs. ",Table1[[#This Row],[price]])+4, 10))</f>
        <v>588</v>
      </c>
      <c r="N3523" s="6" t="str">
        <f>IF(ISNUMBER(SEARCH("Men", Table1[[#This Row],[name]])), "Men", "Women")</f>
        <v>Women</v>
      </c>
      <c r="O3523" s="6"/>
      <c r="P3523" s="6"/>
    </row>
    <row r="3524" spans="1:16" ht="19.8" customHeight="1" x14ac:dyDescent="0.3">
      <c r="A3524" t="s">
        <v>10279</v>
      </c>
      <c r="B3524" t="s">
        <v>11888</v>
      </c>
      <c r="C3524" t="s">
        <v>6440</v>
      </c>
      <c r="D3524" t="s">
        <v>10281</v>
      </c>
      <c r="E3524" s="1" t="s">
        <v>11889</v>
      </c>
      <c r="F3524" s="1" t="s">
        <v>9408</v>
      </c>
      <c r="G3524" s="1" t="s">
        <v>11890</v>
      </c>
      <c r="H3524" t="s">
        <v>4906</v>
      </c>
      <c r="I3524" s="10" t="str">
        <f>IFERROR(LEFT(Table1[[#This Row],[ratingOld]],SEARCH("|", Table1[[#This Row],[ratingOld]])-2), AVERAGE(Table1[Ratings]))</f>
        <v>4.5</v>
      </c>
      <c r="J3524" s="1" t="str">
        <f>IF(Table1[[#This Row],[numBuyers]]&lt;&gt;"None",LEFT(Table1[[#This Row],[numBuyers]],SEARCH(" ",Table1[[#This Row],[numBuyers]])-1), "None")</f>
        <v>152</v>
      </c>
      <c r="K3524" s="1">
        <f>IFERROR(LEFT(Table1[[#This Row],[Column1]],SEARCH("k", Table1[[#This Row],[Column1]])-1), 0)</f>
        <v>0</v>
      </c>
      <c r="L3524" s="16" t="str">
        <f>IF(Table1[[#This Row],[Column2]]=0, Table1[[#This Row],[Column1]], Table1[[#This Row],[Column2]]*1000)</f>
        <v>152</v>
      </c>
      <c r="M3524" s="14" t="str">
        <f>IFERROR(MID(Table1[[#This Row],[price]],SEARCH("¹",Table1[[#This Row],[price]])+1, 10), MID(Table1[[#This Row],[price]],SEARCH("Rs. ",Table1[[#This Row],[price]])+4, 10))</f>
        <v>1000</v>
      </c>
      <c r="N3524" s="6" t="str">
        <f>IF(ISNUMBER(SEARCH("Men", Table1[[#This Row],[name]])), "Men", "Women")</f>
        <v>Women</v>
      </c>
      <c r="O3524" s="6"/>
      <c r="P3524" s="6"/>
    </row>
    <row r="3525" spans="1:16" ht="19.8" customHeight="1" x14ac:dyDescent="0.3">
      <c r="A3525" t="s">
        <v>7849</v>
      </c>
      <c r="B3525" t="s">
        <v>11891</v>
      </c>
      <c r="C3525" t="s">
        <v>187</v>
      </c>
      <c r="D3525" t="s">
        <v>792</v>
      </c>
      <c r="E3525" s="1" t="s">
        <v>11892</v>
      </c>
      <c r="F3525" s="1" t="s">
        <v>8064</v>
      </c>
      <c r="G3525" s="1" t="s">
        <v>7943</v>
      </c>
      <c r="H3525" t="s">
        <v>2476</v>
      </c>
      <c r="I3525" s="10" t="str">
        <f>IFERROR(LEFT(Table1[[#This Row],[ratingOld]],SEARCH("|", Table1[[#This Row],[ratingOld]])-2), AVERAGE(Table1[Ratings]))</f>
        <v>4.1</v>
      </c>
      <c r="J3525" s="1" t="str">
        <f>IF(Table1[[#This Row],[numBuyers]]&lt;&gt;"None",LEFT(Table1[[#This Row],[numBuyers]],SEARCH(" ",Table1[[#This Row],[numBuyers]])-1), "None")</f>
        <v>245</v>
      </c>
      <c r="K3525" s="1">
        <f>IFERROR(LEFT(Table1[[#This Row],[Column1]],SEARCH("k", Table1[[#This Row],[Column1]])-1), 0)</f>
        <v>0</v>
      </c>
      <c r="L3525" s="16" t="str">
        <f>IF(Table1[[#This Row],[Column2]]=0, Table1[[#This Row],[Column1]], Table1[[#This Row],[Column2]]*1000)</f>
        <v>245</v>
      </c>
      <c r="M3525" s="14" t="str">
        <f>IFERROR(MID(Table1[[#This Row],[price]],SEARCH("¹",Table1[[#This Row],[price]])+1, 10), MID(Table1[[#This Row],[price]],SEARCH("Rs. ",Table1[[#This Row],[price]])+4, 10))</f>
        <v>1599</v>
      </c>
      <c r="N3525" s="6" t="str">
        <f>IF(ISNUMBER(SEARCH("Men", Table1[[#This Row],[name]])), "Men", "Women")</f>
        <v>Men</v>
      </c>
      <c r="O3525" s="6"/>
      <c r="P3525" s="6"/>
    </row>
    <row r="3526" spans="1:16" ht="19.8" hidden="1" customHeight="1" x14ac:dyDescent="0.3">
      <c r="A3526" t="s">
        <v>4252</v>
      </c>
      <c r="B3526" t="s">
        <v>4253</v>
      </c>
      <c r="C3526" t="s">
        <v>2394</v>
      </c>
      <c r="D3526" t="s">
        <v>436</v>
      </c>
      <c r="E3526" s="1" t="s">
        <v>4254</v>
      </c>
      <c r="F3526" t="s">
        <v>21</v>
      </c>
      <c r="G3526" t="s">
        <v>21</v>
      </c>
      <c r="H3526" t="s">
        <v>21</v>
      </c>
      <c r="I3526" s="1" t="str">
        <f ca="1">IFERROR(LEFT(Table1[[#This Row],[ratingOld]],SEARCH("|", Table1[[#This Row],[ratingOld]])-2), AVERAGE(Table1[Ratings]))</f>
        <v>4.4</v>
      </c>
      <c r="J3526" s="1" t="str">
        <f>IF(Table1[[#This Row],[numBuyers]]&lt;&gt;"None",LEFT(Table1[[#This Row],[numBuyers]],SEARCH(" ",Table1[[#This Row],[numBuyers]])-1), "None")</f>
        <v>None</v>
      </c>
      <c r="K3526" s="1">
        <f>IFERROR(LEFT(Table1[[#This Row],[Column1]],SEARCH("k", Table1[[#This Row],[Column1]])-1), 0)</f>
        <v>0</v>
      </c>
      <c r="L3526" s="6" t="str">
        <f>IF(Table1[[#This Row],[Column2]]=0, Table1[[#This Row],[Column1]], Table1[[#This Row],[Column2]]*1000)</f>
        <v>None</v>
      </c>
      <c r="M3526" s="6" t="str">
        <f>IFERROR(MID(Table1[[#This Row],[price]],SEARCH("¹",Table1[[#This Row],[price]])+1, 10), MID(Table1[[#This Row],[price]],SEARCH("Rs. ",Table1[[#This Row],[price]])+4, 10))</f>
        <v>636</v>
      </c>
      <c r="N3526" s="6" t="str">
        <f>IF(ISNUMBER(SEARCH("Men", Table1[[#This Row],[name]])), "Men", "Women")</f>
        <v>Women</v>
      </c>
      <c r="O3526" s="6" t="str">
        <f>TRIM(RIGHT(SUBSTITUTE(Table1[[#This Row],[name]], " ", REPT(" ", 100)), 100))</f>
        <v>Purple</v>
      </c>
      <c r="P352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Purple</v>
      </c>
    </row>
    <row r="3527" spans="1:16" ht="19.8" customHeight="1" x14ac:dyDescent="0.3">
      <c r="A3527" t="s">
        <v>8355</v>
      </c>
      <c r="B3527" t="s">
        <v>11893</v>
      </c>
      <c r="C3527" t="s">
        <v>4702</v>
      </c>
      <c r="D3527" t="s">
        <v>466</v>
      </c>
      <c r="E3527" s="1" t="s">
        <v>11894</v>
      </c>
      <c r="F3527" s="1" t="s">
        <v>8358</v>
      </c>
      <c r="G3527" s="1" t="s">
        <v>8986</v>
      </c>
      <c r="H3527" t="s">
        <v>514</v>
      </c>
      <c r="I3527" s="10" t="str">
        <f>IFERROR(LEFT(Table1[[#This Row],[ratingOld]],SEARCH("|", Table1[[#This Row],[ratingOld]])-2), AVERAGE(Table1[Ratings]))</f>
        <v>4.3</v>
      </c>
      <c r="J3527" s="1" t="str">
        <f>IF(Table1[[#This Row],[numBuyers]]&lt;&gt;"None",LEFT(Table1[[#This Row],[numBuyers]],SEARCH(" ",Table1[[#This Row],[numBuyers]])-1), "None")</f>
        <v>2.5k</v>
      </c>
      <c r="K3527" s="1" t="str">
        <f>IFERROR(LEFT(Table1[[#This Row],[Column1]],SEARCH("k", Table1[[#This Row],[Column1]])-1), 0)</f>
        <v>2.5</v>
      </c>
      <c r="L3527" s="16">
        <f>IF(Table1[[#This Row],[Column2]]=0, Table1[[#This Row],[Column1]], Table1[[#This Row],[Column2]]*1000)</f>
        <v>2500</v>
      </c>
      <c r="M3527" s="14" t="str">
        <f>IFERROR(MID(Table1[[#This Row],[price]],SEARCH("¹",Table1[[#This Row],[price]])+1, 10), MID(Table1[[#This Row],[price]],SEARCH("Rs. ",Table1[[#This Row],[price]])+4, 10))</f>
        <v>467</v>
      </c>
      <c r="N3527" s="6" t="str">
        <f>IF(ISNUMBER(SEARCH("Men", Table1[[#This Row],[name]])), "Men", "Women")</f>
        <v>Women</v>
      </c>
      <c r="O3527" s="6"/>
      <c r="P3527" s="6"/>
    </row>
    <row r="3528" spans="1:16" ht="19.8" customHeight="1" x14ac:dyDescent="0.3">
      <c r="A3528" t="s">
        <v>2116</v>
      </c>
      <c r="B3528" t="s">
        <v>11895</v>
      </c>
      <c r="C3528" t="s">
        <v>11896</v>
      </c>
      <c r="D3528" t="s">
        <v>306</v>
      </c>
      <c r="E3528" s="1" t="s">
        <v>11897</v>
      </c>
      <c r="F3528" s="1" t="s">
        <v>7997</v>
      </c>
      <c r="G3528" s="1" t="s">
        <v>11898</v>
      </c>
      <c r="H3528" t="s">
        <v>4235</v>
      </c>
      <c r="I3528" s="10" t="str">
        <f>IFERROR(LEFT(Table1[[#This Row],[ratingOld]],SEARCH("|", Table1[[#This Row],[ratingOld]])-2), AVERAGE(Table1[Ratings]))</f>
        <v>4.1</v>
      </c>
      <c r="J3528" s="1" t="str">
        <f>IF(Table1[[#This Row],[numBuyers]]&lt;&gt;"None",LEFT(Table1[[#This Row],[numBuyers]],SEARCH(" ",Table1[[#This Row],[numBuyers]])-1), "None")</f>
        <v>144</v>
      </c>
      <c r="K3528" s="1">
        <f>IFERROR(LEFT(Table1[[#This Row],[Column1]],SEARCH("k", Table1[[#This Row],[Column1]])-1), 0)</f>
        <v>0</v>
      </c>
      <c r="L3528" s="16" t="str">
        <f>IF(Table1[[#This Row],[Column2]]=0, Table1[[#This Row],[Column1]], Table1[[#This Row],[Column2]]*1000)</f>
        <v>144</v>
      </c>
      <c r="M3528" s="14" t="str">
        <f>IFERROR(MID(Table1[[#This Row],[price]],SEARCH("¹",Table1[[#This Row],[price]])+1, 10), MID(Table1[[#This Row],[price]],SEARCH("Rs. ",Table1[[#This Row],[price]])+4, 10))</f>
        <v>1403</v>
      </c>
      <c r="N3528" s="6" t="str">
        <f>IF(ISNUMBER(SEARCH("Men", Table1[[#This Row],[name]])), "Men", "Women")</f>
        <v>Men</v>
      </c>
      <c r="O3528" s="6"/>
      <c r="P3528" s="6"/>
    </row>
    <row r="3529" spans="1:16" ht="19.8" customHeight="1" x14ac:dyDescent="0.3">
      <c r="A3529" t="s">
        <v>8065</v>
      </c>
      <c r="B3529" t="s">
        <v>11899</v>
      </c>
      <c r="C3529" t="s">
        <v>2629</v>
      </c>
      <c r="D3529" t="s">
        <v>459</v>
      </c>
      <c r="E3529" s="1" t="s">
        <v>11900</v>
      </c>
      <c r="F3529" t="s">
        <v>11270</v>
      </c>
      <c r="G3529" s="1" t="s">
        <v>11901</v>
      </c>
      <c r="H3529" t="s">
        <v>4966</v>
      </c>
      <c r="I3529" s="10" t="str">
        <f>IFERROR(LEFT(Table1[[#This Row],[ratingOld]],SEARCH("|", Table1[[#This Row],[ratingOld]])-2), AVERAGE(Table1[Ratings]))</f>
        <v>4.2</v>
      </c>
      <c r="J3529" s="1" t="str">
        <f>IF(Table1[[#This Row],[numBuyers]]&lt;&gt;"None",LEFT(Table1[[#This Row],[numBuyers]],SEARCH(" ",Table1[[#This Row],[numBuyers]])-1), "None")</f>
        <v>326</v>
      </c>
      <c r="K3529" s="1">
        <f>IFERROR(LEFT(Table1[[#This Row],[Column1]],SEARCH("k", Table1[[#This Row],[Column1]])-1), 0)</f>
        <v>0</v>
      </c>
      <c r="L3529" s="16" t="str">
        <f>IF(Table1[[#This Row],[Column2]]=0, Table1[[#This Row],[Column1]], Table1[[#This Row],[Column2]]*1000)</f>
        <v>326</v>
      </c>
      <c r="M3529" s="14" t="str">
        <f>IFERROR(MID(Table1[[#This Row],[price]],SEARCH("¹",Table1[[#This Row],[price]])+1, 10), MID(Table1[[#This Row],[price]],SEARCH("Rs. ",Table1[[#This Row],[price]])+4, 10))</f>
        <v>479</v>
      </c>
      <c r="N3529" s="6" t="str">
        <f>IF(ISNUMBER(SEARCH("Men", Table1[[#This Row],[name]])), "Men", "Women")</f>
        <v>Women</v>
      </c>
      <c r="O3529" s="6"/>
      <c r="P3529" s="6"/>
    </row>
    <row r="3530" spans="1:16" ht="19.8" customHeight="1" x14ac:dyDescent="0.3">
      <c r="A3530" t="s">
        <v>7927</v>
      </c>
      <c r="B3530" t="s">
        <v>11902</v>
      </c>
      <c r="C3530" t="s">
        <v>392</v>
      </c>
      <c r="D3530" t="s">
        <v>459</v>
      </c>
      <c r="E3530" s="1" t="s">
        <v>11903</v>
      </c>
      <c r="F3530" t="s">
        <v>3237</v>
      </c>
      <c r="G3530" s="1" t="s">
        <v>4447</v>
      </c>
      <c r="H3530" t="s">
        <v>3543</v>
      </c>
      <c r="I3530" s="10" t="str">
        <f>IFERROR(LEFT(Table1[[#This Row],[ratingOld]],SEARCH("|", Table1[[#This Row],[ratingOld]])-2), AVERAGE(Table1[Ratings]))</f>
        <v>4.3</v>
      </c>
      <c r="J3530" s="1" t="str">
        <f>IF(Table1[[#This Row],[numBuyers]]&lt;&gt;"None",LEFT(Table1[[#This Row],[numBuyers]],SEARCH(" ",Table1[[#This Row],[numBuyers]])-1), "None")</f>
        <v>388</v>
      </c>
      <c r="K3530" s="1">
        <f>IFERROR(LEFT(Table1[[#This Row],[Column1]],SEARCH("k", Table1[[#This Row],[Column1]])-1), 0)</f>
        <v>0</v>
      </c>
      <c r="L3530" s="16" t="str">
        <f>IF(Table1[[#This Row],[Column2]]=0, Table1[[#This Row],[Column1]], Table1[[#This Row],[Column2]]*1000)</f>
        <v>388</v>
      </c>
      <c r="M3530" s="14" t="str">
        <f>IFERROR(MID(Table1[[#This Row],[price]],SEARCH("¹",Table1[[#This Row],[price]])+1, 10), MID(Table1[[#This Row],[price]],SEARCH("Rs. ",Table1[[#This Row],[price]])+4, 10))</f>
        <v>799</v>
      </c>
      <c r="N3530" s="6" t="str">
        <f>IF(ISNUMBER(SEARCH("Men", Table1[[#This Row],[name]])), "Men", "Women")</f>
        <v>Women</v>
      </c>
      <c r="O3530" s="6"/>
      <c r="P3530" s="6"/>
    </row>
    <row r="3531" spans="1:16" ht="19.8" customHeight="1" x14ac:dyDescent="0.3">
      <c r="A3531" t="s">
        <v>9317</v>
      </c>
      <c r="B3531" t="s">
        <v>11904</v>
      </c>
      <c r="C3531" t="s">
        <v>2085</v>
      </c>
      <c r="D3531" t="s">
        <v>88</v>
      </c>
      <c r="E3531" s="1" t="s">
        <v>11905</v>
      </c>
      <c r="F3531" s="1" t="s">
        <v>11906</v>
      </c>
      <c r="G3531" s="1" t="s">
        <v>11907</v>
      </c>
      <c r="H3531" t="s">
        <v>11908</v>
      </c>
      <c r="I3531" s="10" t="str">
        <f>IFERROR(LEFT(Table1[[#This Row],[ratingOld]],SEARCH("|", Table1[[#This Row],[ratingOld]])-2), AVERAGE(Table1[Ratings]))</f>
        <v>4.3</v>
      </c>
      <c r="J3531" s="1" t="str">
        <f>IF(Table1[[#This Row],[numBuyers]]&lt;&gt;"None",LEFT(Table1[[#This Row],[numBuyers]],SEARCH(" ",Table1[[#This Row],[numBuyers]])-1), "None")</f>
        <v>439</v>
      </c>
      <c r="K3531" s="1">
        <f>IFERROR(LEFT(Table1[[#This Row],[Column1]],SEARCH("k", Table1[[#This Row],[Column1]])-1), 0)</f>
        <v>0</v>
      </c>
      <c r="L3531" s="16" t="str">
        <f>IF(Table1[[#This Row],[Column2]]=0, Table1[[#This Row],[Column1]], Table1[[#This Row],[Column2]]*1000)</f>
        <v>439</v>
      </c>
      <c r="M3531" s="14" t="str">
        <f>IFERROR(MID(Table1[[#This Row],[price]],SEARCH("¹",Table1[[#This Row],[price]])+1, 10), MID(Table1[[#This Row],[price]],SEARCH("Rs. ",Table1[[#This Row],[price]])+4, 10))</f>
        <v>1439</v>
      </c>
      <c r="N3531" s="6" t="str">
        <f>IF(ISNUMBER(SEARCH("Men", Table1[[#This Row],[name]])), "Men", "Women")</f>
        <v>Men</v>
      </c>
      <c r="O3531" s="6"/>
      <c r="P3531" s="6"/>
    </row>
    <row r="3532" spans="1:16" ht="19.8" customHeight="1" x14ac:dyDescent="0.3">
      <c r="A3532" t="s">
        <v>7426</v>
      </c>
      <c r="B3532" t="s">
        <v>11909</v>
      </c>
      <c r="C3532" t="s">
        <v>1381</v>
      </c>
      <c r="D3532" t="s">
        <v>1382</v>
      </c>
      <c r="E3532" s="1" t="s">
        <v>11910</v>
      </c>
      <c r="F3532" t="s">
        <v>21</v>
      </c>
      <c r="G3532" s="1" t="s">
        <v>11911</v>
      </c>
      <c r="H3532" t="s">
        <v>11912</v>
      </c>
      <c r="I3532" s="10" t="str">
        <f>IFERROR(LEFT(Table1[[#This Row],[ratingOld]],SEARCH("|", Table1[[#This Row],[ratingOld]])-2), AVERAGE(Table1[Ratings]))</f>
        <v>4.1</v>
      </c>
      <c r="J3532" s="1" t="str">
        <f>IF(Table1[[#This Row],[numBuyers]]&lt;&gt;"None",LEFT(Table1[[#This Row],[numBuyers]],SEARCH(" ",Table1[[#This Row],[numBuyers]])-1), "None")</f>
        <v>10.6k</v>
      </c>
      <c r="K3532" s="1" t="str">
        <f>IFERROR(LEFT(Table1[[#This Row],[Column1]],SEARCH("k", Table1[[#This Row],[Column1]])-1), 0)</f>
        <v>10.6</v>
      </c>
      <c r="L3532" s="16">
        <f>IF(Table1[[#This Row],[Column2]]=0, Table1[[#This Row],[Column1]], Table1[[#This Row],[Column2]]*1000)</f>
        <v>10600</v>
      </c>
      <c r="M3532" s="14" t="str">
        <f>IFERROR(MID(Table1[[#This Row],[price]],SEARCH("¹",Table1[[#This Row],[price]])+1, 10), MID(Table1[[#This Row],[price]],SEARCH("Rs. ",Table1[[#This Row],[price]])+4, 10))</f>
        <v>1359</v>
      </c>
      <c r="N3532" s="6" t="str">
        <f>IF(ISNUMBER(SEARCH("Men", Table1[[#This Row],[name]])), "Men", "Women")</f>
        <v>Women</v>
      </c>
      <c r="O3532" s="6"/>
      <c r="P3532" s="6"/>
    </row>
    <row r="3533" spans="1:16" ht="19.8" hidden="1" customHeight="1" x14ac:dyDescent="0.3">
      <c r="A3533" t="s">
        <v>7857</v>
      </c>
      <c r="B3533" t="s">
        <v>11913</v>
      </c>
      <c r="C3533" t="s">
        <v>80</v>
      </c>
      <c r="D3533" t="s">
        <v>88</v>
      </c>
      <c r="E3533" s="1" t="s">
        <v>11914</v>
      </c>
      <c r="F3533" t="s">
        <v>3237</v>
      </c>
      <c r="G3533" t="s">
        <v>21</v>
      </c>
      <c r="H3533" t="s">
        <v>21</v>
      </c>
      <c r="I3533" s="1" t="str">
        <f ca="1">IFERROR(LEFT(Table1[[#This Row],[ratingOld]],SEARCH("|", Table1[[#This Row],[ratingOld]])-2), AVERAGE(Table1[Ratings]))</f>
        <v>4.4</v>
      </c>
      <c r="J3533" s="1" t="str">
        <f>IF(Table1[[#This Row],[numBuyers]]&lt;&gt;"None",LEFT(Table1[[#This Row],[numBuyers]],SEARCH(" ",Table1[[#This Row],[numBuyers]])-1), "None")</f>
        <v>None</v>
      </c>
      <c r="K3533" s="1">
        <f>IFERROR(LEFT(Table1[[#This Row],[Column1]],SEARCH("k", Table1[[#This Row],[Column1]])-1), 0)</f>
        <v>0</v>
      </c>
      <c r="L3533" s="6" t="str">
        <f>IF(Table1[[#This Row],[Column2]]=0, Table1[[#This Row],[Column1]], Table1[[#This Row],[Column2]]*1000)</f>
        <v>None</v>
      </c>
      <c r="M3533" s="6" t="str">
        <f>IFERROR(MID(Table1[[#This Row],[price]],SEARCH("¹",Table1[[#This Row],[price]])+1, 10), MID(Table1[[#This Row],[price]],SEARCH("Rs. ",Table1[[#This Row],[price]])+4, 10))</f>
        <v>1199</v>
      </c>
      <c r="N3533" s="6" t="str">
        <f>IF(ISNUMBER(SEARCH("Men", Table1[[#This Row],[name]])), "Men", "Women")</f>
        <v>Women</v>
      </c>
      <c r="O3533" s="6" t="str">
        <f>TRIM(RIGHT(SUBSTITUTE(Table1[[#This Row],[name]], " ", REPT(" ", 100)), 100))</f>
        <v>Dress</v>
      </c>
      <c r="P353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534" spans="1:16" ht="19.8" customHeight="1" x14ac:dyDescent="0.3">
      <c r="A3534" t="s">
        <v>1995</v>
      </c>
      <c r="B3534" t="s">
        <v>11915</v>
      </c>
      <c r="C3534" t="s">
        <v>5017</v>
      </c>
      <c r="D3534" t="s">
        <v>106</v>
      </c>
      <c r="E3534" s="1" t="s">
        <v>11916</v>
      </c>
      <c r="F3534" t="s">
        <v>21</v>
      </c>
      <c r="G3534" s="1" t="s">
        <v>8728</v>
      </c>
      <c r="H3534" t="s">
        <v>8729</v>
      </c>
      <c r="I3534" s="10" t="str">
        <f>IFERROR(LEFT(Table1[[#This Row],[ratingOld]],SEARCH("|", Table1[[#This Row],[ratingOld]])-2), AVERAGE(Table1[Ratings]))</f>
        <v>4.1</v>
      </c>
      <c r="J3534" s="1" t="str">
        <f>IF(Table1[[#This Row],[numBuyers]]&lt;&gt;"None",LEFT(Table1[[#This Row],[numBuyers]],SEARCH(" ",Table1[[#This Row],[numBuyers]])-1), "None")</f>
        <v>7k</v>
      </c>
      <c r="K3534" s="1" t="str">
        <f>IFERROR(LEFT(Table1[[#This Row],[Column1]],SEARCH("k", Table1[[#This Row],[Column1]])-1), 0)</f>
        <v>7</v>
      </c>
      <c r="L3534" s="16">
        <f>IF(Table1[[#This Row],[Column2]]=0, Table1[[#This Row],[Column1]], Table1[[#This Row],[Column2]]*1000)</f>
        <v>7000</v>
      </c>
      <c r="M3534" s="14" t="str">
        <f>IFERROR(MID(Table1[[#This Row],[price]],SEARCH("¹",Table1[[#This Row],[price]])+1, 10), MID(Table1[[#This Row],[price]],SEARCH("Rs. ",Table1[[#This Row],[price]])+4, 10))</f>
        <v>275</v>
      </c>
      <c r="N3534" s="6" t="str">
        <f>IF(ISNUMBER(SEARCH("Men", Table1[[#This Row],[name]])), "Men", "Women")</f>
        <v>Women</v>
      </c>
      <c r="O3534" s="6"/>
      <c r="P3534" s="6"/>
    </row>
    <row r="3535" spans="1:16" ht="19.8" hidden="1" customHeight="1" x14ac:dyDescent="0.3">
      <c r="A3535" t="s">
        <v>5367</v>
      </c>
      <c r="B3535" t="s">
        <v>11917</v>
      </c>
      <c r="C3535" t="s">
        <v>6045</v>
      </c>
      <c r="D3535" t="s">
        <v>21</v>
      </c>
      <c r="E3535" t="s">
        <v>11918</v>
      </c>
      <c r="F3535" s="1" t="s">
        <v>10264</v>
      </c>
      <c r="G3535" t="s">
        <v>21</v>
      </c>
      <c r="H3535" t="s">
        <v>21</v>
      </c>
      <c r="I3535" s="1" t="str">
        <f ca="1">IFERROR(LEFT(Table1[[#This Row],[ratingOld]],SEARCH("|", Table1[[#This Row],[ratingOld]])-2), AVERAGE(Table1[Ratings]))</f>
        <v>4.4</v>
      </c>
      <c r="J3535" s="1" t="str">
        <f>IF(Table1[[#This Row],[numBuyers]]&lt;&gt;"None",LEFT(Table1[[#This Row],[numBuyers]],SEARCH(" ",Table1[[#This Row],[numBuyers]])-1), "None")</f>
        <v>None</v>
      </c>
      <c r="K3535" s="1">
        <f>IFERROR(LEFT(Table1[[#This Row],[Column1]],SEARCH("k", Table1[[#This Row],[Column1]])-1), 0)</f>
        <v>0</v>
      </c>
      <c r="L3535" s="6" t="str">
        <f>IF(Table1[[#This Row],[Column2]]=0, Table1[[#This Row],[Column1]], Table1[[#This Row],[Column2]]*1000)</f>
        <v>None</v>
      </c>
      <c r="M3535" s="6" t="str">
        <f>IFERROR(MID(Table1[[#This Row],[price]],SEARCH("¹",Table1[[#This Row],[price]])+1, 10), MID(Table1[[#This Row],[price]],SEARCH("Rs. ",Table1[[#This Row],[price]])+4, 10))</f>
        <v>849</v>
      </c>
      <c r="N3535" s="6" t="str">
        <f>IF(ISNUMBER(SEARCH("Men", Table1[[#This Row],[name]])), "Men", "Women")</f>
        <v>Women</v>
      </c>
      <c r="O3535" s="6" t="str">
        <f>TRIM(RIGHT(SUBSTITUTE(Table1[[#This Row],[name]], " ", REPT(" ", 100)), 100))</f>
        <v>Shirt</v>
      </c>
      <c r="P353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Beige</v>
      </c>
    </row>
    <row r="3536" spans="1:16" ht="19.8" customHeight="1" x14ac:dyDescent="0.3">
      <c r="A3536" t="s">
        <v>7922</v>
      </c>
      <c r="B3536" t="s">
        <v>11919</v>
      </c>
      <c r="C3536" t="s">
        <v>3164</v>
      </c>
      <c r="D3536" t="s">
        <v>1254</v>
      </c>
      <c r="E3536" s="1" t="s">
        <v>11920</v>
      </c>
      <c r="F3536" s="1" t="s">
        <v>11921</v>
      </c>
      <c r="G3536" s="1" t="s">
        <v>11922</v>
      </c>
      <c r="H3536" t="s">
        <v>7897</v>
      </c>
      <c r="I3536" s="10" t="str">
        <f>IFERROR(LEFT(Table1[[#This Row],[ratingOld]],SEARCH("|", Table1[[#This Row],[ratingOld]])-2), AVERAGE(Table1[Ratings]))</f>
        <v>4.2</v>
      </c>
      <c r="J3536" s="1" t="str">
        <f>IF(Table1[[#This Row],[numBuyers]]&lt;&gt;"None",LEFT(Table1[[#This Row],[numBuyers]],SEARCH(" ",Table1[[#This Row],[numBuyers]])-1), "None")</f>
        <v>339</v>
      </c>
      <c r="K3536" s="1">
        <f>IFERROR(LEFT(Table1[[#This Row],[Column1]],SEARCH("k", Table1[[#This Row],[Column1]])-1), 0)</f>
        <v>0</v>
      </c>
      <c r="L3536" s="16" t="str">
        <f>IF(Table1[[#This Row],[Column2]]=0, Table1[[#This Row],[Column1]], Table1[[#This Row],[Column2]]*1000)</f>
        <v>339</v>
      </c>
      <c r="M3536" s="14" t="str">
        <f>IFERROR(MID(Table1[[#This Row],[price]],SEARCH("¹",Table1[[#This Row],[price]])+1, 10), MID(Table1[[#This Row],[price]],SEARCH("Rs. ",Table1[[#This Row],[price]])+4, 10))</f>
        <v>1759</v>
      </c>
      <c r="N3536" s="6" t="str">
        <f>IF(ISNUMBER(SEARCH("Men", Table1[[#This Row],[name]])), "Men", "Women")</f>
        <v>Women</v>
      </c>
      <c r="O3536" s="6"/>
      <c r="P3536" s="6"/>
    </row>
    <row r="3537" spans="1:16" ht="19.8" customHeight="1" x14ac:dyDescent="0.3">
      <c r="A3537" t="s">
        <v>3201</v>
      </c>
      <c r="B3537" t="s">
        <v>11923</v>
      </c>
      <c r="C3537" t="s">
        <v>24</v>
      </c>
      <c r="D3537" t="s">
        <v>235</v>
      </c>
      <c r="E3537" s="1" t="s">
        <v>11924</v>
      </c>
      <c r="F3537" t="s">
        <v>3237</v>
      </c>
      <c r="G3537" s="1" t="s">
        <v>11925</v>
      </c>
      <c r="H3537" t="s">
        <v>2491</v>
      </c>
      <c r="I3537" s="10" t="str">
        <f>IFERROR(LEFT(Table1[[#This Row],[ratingOld]],SEARCH("|", Table1[[#This Row],[ratingOld]])-2), AVERAGE(Table1[Ratings]))</f>
        <v>4.1</v>
      </c>
      <c r="J3537" s="1" t="str">
        <f>IF(Table1[[#This Row],[numBuyers]]&lt;&gt;"None",LEFT(Table1[[#This Row],[numBuyers]],SEARCH(" ",Table1[[#This Row],[numBuyers]])-1), "None")</f>
        <v>807</v>
      </c>
      <c r="K3537" s="1">
        <f>IFERROR(LEFT(Table1[[#This Row],[Column1]],SEARCH("k", Table1[[#This Row],[Column1]])-1), 0)</f>
        <v>0</v>
      </c>
      <c r="L3537" s="16" t="str">
        <f>IF(Table1[[#This Row],[Column2]]=0, Table1[[#This Row],[Column1]], Table1[[#This Row],[Column2]]*1000)</f>
        <v>807</v>
      </c>
      <c r="M3537" s="14" t="str">
        <f>IFERROR(MID(Table1[[#This Row],[price]],SEARCH("¹",Table1[[#This Row],[price]])+1, 10), MID(Table1[[#This Row],[price]],SEARCH("Rs. ",Table1[[#This Row],[price]])+4, 10))</f>
        <v>1399</v>
      </c>
      <c r="N3537" s="6" t="str">
        <f>IF(ISNUMBER(SEARCH("Men", Table1[[#This Row],[name]])), "Men", "Women")</f>
        <v>Men</v>
      </c>
      <c r="O3537" s="6"/>
      <c r="P3537" s="6"/>
    </row>
    <row r="3538" spans="1:16" ht="19.8" hidden="1" customHeight="1" x14ac:dyDescent="0.3">
      <c r="A3538" t="s">
        <v>8015</v>
      </c>
      <c r="B3538" t="s">
        <v>11926</v>
      </c>
      <c r="C3538" t="s">
        <v>11927</v>
      </c>
      <c r="D3538" t="s">
        <v>1684</v>
      </c>
      <c r="E3538" s="1" t="s">
        <v>11928</v>
      </c>
      <c r="F3538" s="1" t="s">
        <v>8840</v>
      </c>
      <c r="G3538" t="s">
        <v>21</v>
      </c>
      <c r="H3538" t="s">
        <v>21</v>
      </c>
      <c r="I3538" s="1" t="str">
        <f ca="1">IFERROR(LEFT(Table1[[#This Row],[ratingOld]],SEARCH("|", Table1[[#This Row],[ratingOld]])-2), AVERAGE(Table1[Ratings]))</f>
        <v>4.4</v>
      </c>
      <c r="J3538" s="1" t="str">
        <f>IF(Table1[[#This Row],[numBuyers]]&lt;&gt;"None",LEFT(Table1[[#This Row],[numBuyers]],SEARCH(" ",Table1[[#This Row],[numBuyers]])-1), "None")</f>
        <v>None</v>
      </c>
      <c r="K3538" s="1">
        <f>IFERROR(LEFT(Table1[[#This Row],[Column1]],SEARCH("k", Table1[[#This Row],[Column1]])-1), 0)</f>
        <v>0</v>
      </c>
      <c r="L3538" s="6" t="str">
        <f>IF(Table1[[#This Row],[Column2]]=0, Table1[[#This Row],[Column1]], Table1[[#This Row],[Column2]]*1000)</f>
        <v>None</v>
      </c>
      <c r="M3538" s="6" t="str">
        <f>IFERROR(MID(Table1[[#This Row],[price]],SEARCH("¹",Table1[[#This Row],[price]])+1, 10), MID(Table1[[#This Row],[price]],SEARCH("Rs. ",Table1[[#This Row],[price]])+4, 10))</f>
        <v>1519</v>
      </c>
      <c r="N3538" s="6" t="str">
        <f>IF(ISNUMBER(SEARCH("Men", Table1[[#This Row],[name]])), "Men", "Women")</f>
        <v>Women</v>
      </c>
      <c r="O3538" s="6" t="str">
        <f>TRIM(RIGHT(SUBSTITUTE(Table1[[#This Row],[name]], " ", REPT(" ", 100)), 100))</f>
        <v>Set</v>
      </c>
      <c r="P353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Green</v>
      </c>
    </row>
    <row r="3539" spans="1:16" ht="19.8" customHeight="1" x14ac:dyDescent="0.3">
      <c r="A3539" t="s">
        <v>6231</v>
      </c>
      <c r="B3539" t="s">
        <v>11929</v>
      </c>
      <c r="C3539" t="s">
        <v>11930</v>
      </c>
      <c r="D3539" t="s">
        <v>21</v>
      </c>
      <c r="E3539" s="1" t="s">
        <v>11931</v>
      </c>
      <c r="F3539" t="s">
        <v>21</v>
      </c>
      <c r="G3539" s="1" t="s">
        <v>11932</v>
      </c>
      <c r="H3539" t="s">
        <v>945</v>
      </c>
      <c r="I3539" s="10" t="str">
        <f>IFERROR(LEFT(Table1[[#This Row],[ratingOld]],SEARCH("|", Table1[[#This Row],[ratingOld]])-2), AVERAGE(Table1[Ratings]))</f>
        <v>4.5</v>
      </c>
      <c r="J3539" s="1" t="str">
        <f>IF(Table1[[#This Row],[numBuyers]]&lt;&gt;"None",LEFT(Table1[[#This Row],[numBuyers]],SEARCH(" ",Table1[[#This Row],[numBuyers]])-1), "None")</f>
        <v>9.6k</v>
      </c>
      <c r="K3539" s="1" t="str">
        <f>IFERROR(LEFT(Table1[[#This Row],[Column1]],SEARCH("k", Table1[[#This Row],[Column1]])-1), 0)</f>
        <v>9.6</v>
      </c>
      <c r="L3539" s="16">
        <f>IF(Table1[[#This Row],[Column2]]=0, Table1[[#This Row],[Column1]], Table1[[#This Row],[Column2]]*1000)</f>
        <v>9600</v>
      </c>
      <c r="M3539" s="14" t="str">
        <f>IFERROR(MID(Table1[[#This Row],[price]],SEARCH("¹",Table1[[#This Row],[price]])+1, 10), MID(Table1[[#This Row],[price]],SEARCH("Rs. ",Table1[[#This Row],[price]])+4, 10))</f>
        <v>154</v>
      </c>
      <c r="N3539" s="6" t="str">
        <f>IF(ISNUMBER(SEARCH("Men", Table1[[#This Row],[name]])), "Men", "Women")</f>
        <v>Women</v>
      </c>
      <c r="O3539" s="6"/>
      <c r="P3539" s="6"/>
    </row>
    <row r="3540" spans="1:16" ht="19.8" customHeight="1" x14ac:dyDescent="0.3">
      <c r="A3540" t="s">
        <v>7849</v>
      </c>
      <c r="B3540" t="s">
        <v>11933</v>
      </c>
      <c r="C3540" t="s">
        <v>1447</v>
      </c>
      <c r="D3540" t="s">
        <v>11934</v>
      </c>
      <c r="E3540" s="1" t="s">
        <v>11935</v>
      </c>
      <c r="F3540" s="1" t="s">
        <v>8064</v>
      </c>
      <c r="G3540" s="1" t="s">
        <v>11936</v>
      </c>
      <c r="H3540" t="s">
        <v>1762</v>
      </c>
      <c r="I3540" s="10" t="str">
        <f>IFERROR(LEFT(Table1[[#This Row],[ratingOld]],SEARCH("|", Table1[[#This Row],[ratingOld]])-2), AVERAGE(Table1[Ratings]))</f>
        <v>4.3</v>
      </c>
      <c r="J3540" s="1" t="str">
        <f>IF(Table1[[#This Row],[numBuyers]]&lt;&gt;"None",LEFT(Table1[[#This Row],[numBuyers]],SEARCH(" ",Table1[[#This Row],[numBuyers]])-1), "None")</f>
        <v>354</v>
      </c>
      <c r="K3540" s="1">
        <f>IFERROR(LEFT(Table1[[#This Row],[Column1]],SEARCH("k", Table1[[#This Row],[Column1]])-1), 0)</f>
        <v>0</v>
      </c>
      <c r="L3540" s="16" t="str">
        <f>IF(Table1[[#This Row],[Column2]]=0, Table1[[#This Row],[Column1]], Table1[[#This Row],[Column2]]*1000)</f>
        <v>354</v>
      </c>
      <c r="M3540" s="14" t="str">
        <f>IFERROR(MID(Table1[[#This Row],[price]],SEARCH("¹",Table1[[#This Row],[price]])+1, 10), MID(Table1[[#This Row],[price]],SEARCH("Rs. ",Table1[[#This Row],[price]])+4, 10))</f>
        <v>1649</v>
      </c>
      <c r="N3540" s="6" t="str">
        <f>IF(ISNUMBER(SEARCH("Men", Table1[[#This Row],[name]])), "Men", "Women")</f>
        <v>Men</v>
      </c>
      <c r="O3540" s="6"/>
      <c r="P3540" s="6"/>
    </row>
    <row r="3541" spans="1:16" ht="19.8" customHeight="1" x14ac:dyDescent="0.3">
      <c r="A3541" t="s">
        <v>127</v>
      </c>
      <c r="B3541" t="s">
        <v>11937</v>
      </c>
      <c r="C3541" t="s">
        <v>640</v>
      </c>
      <c r="D3541" t="s">
        <v>201</v>
      </c>
      <c r="E3541" s="1" t="s">
        <v>11938</v>
      </c>
      <c r="F3541" t="s">
        <v>7930</v>
      </c>
      <c r="G3541" s="1" t="s">
        <v>2657</v>
      </c>
      <c r="H3541" t="s">
        <v>1317</v>
      </c>
      <c r="I3541" s="10" t="str">
        <f>IFERROR(LEFT(Table1[[#This Row],[ratingOld]],SEARCH("|", Table1[[#This Row],[ratingOld]])-2), AVERAGE(Table1[Ratings]))</f>
        <v>4.1</v>
      </c>
      <c r="J3541" s="1" t="str">
        <f>IF(Table1[[#This Row],[numBuyers]]&lt;&gt;"None",LEFT(Table1[[#This Row],[numBuyers]],SEARCH(" ",Table1[[#This Row],[numBuyers]])-1), "None")</f>
        <v>1.7k</v>
      </c>
      <c r="K3541" s="1" t="str">
        <f>IFERROR(LEFT(Table1[[#This Row],[Column1]],SEARCH("k", Table1[[#This Row],[Column1]])-1), 0)</f>
        <v>1.7</v>
      </c>
      <c r="L3541" s="16">
        <f>IF(Table1[[#This Row],[Column2]]=0, Table1[[#This Row],[Column1]], Table1[[#This Row],[Column2]]*1000)</f>
        <v>1700</v>
      </c>
      <c r="M3541" s="14" t="str">
        <f>IFERROR(MID(Table1[[#This Row],[price]],SEARCH("¹",Table1[[#This Row],[price]])+1, 10), MID(Table1[[#This Row],[price]],SEARCH("Rs. ",Table1[[#This Row],[price]])+4, 10))</f>
        <v>1749</v>
      </c>
      <c r="N3541" s="6" t="str">
        <f>IF(ISNUMBER(SEARCH("Men", Table1[[#This Row],[name]])), "Men", "Women")</f>
        <v>Men</v>
      </c>
      <c r="O3541" s="6"/>
      <c r="P3541" s="6"/>
    </row>
    <row r="3542" spans="1:16" ht="19.8" customHeight="1" x14ac:dyDescent="0.3">
      <c r="A3542" t="s">
        <v>11939</v>
      </c>
      <c r="B3542" t="s">
        <v>11940</v>
      </c>
      <c r="C3542" t="s">
        <v>24</v>
      </c>
      <c r="D3542" t="s">
        <v>235</v>
      </c>
      <c r="E3542" s="1" t="s">
        <v>11941</v>
      </c>
      <c r="F3542" t="s">
        <v>3237</v>
      </c>
      <c r="G3542" s="1" t="s">
        <v>11942</v>
      </c>
      <c r="H3542" t="s">
        <v>6306</v>
      </c>
      <c r="I3542" s="10" t="str">
        <f>IFERROR(LEFT(Table1[[#This Row],[ratingOld]],SEARCH("|", Table1[[#This Row],[ratingOld]])-2), AVERAGE(Table1[Ratings]))</f>
        <v>4.1</v>
      </c>
      <c r="J3542" s="1" t="str">
        <f>IF(Table1[[#This Row],[numBuyers]]&lt;&gt;"None",LEFT(Table1[[#This Row],[numBuyers]],SEARCH(" ",Table1[[#This Row],[numBuyers]])-1), "None")</f>
        <v>747</v>
      </c>
      <c r="K3542" s="1">
        <f>IFERROR(LEFT(Table1[[#This Row],[Column1]],SEARCH("k", Table1[[#This Row],[Column1]])-1), 0)</f>
        <v>0</v>
      </c>
      <c r="L3542" s="16" t="str">
        <f>IF(Table1[[#This Row],[Column2]]=0, Table1[[#This Row],[Column1]], Table1[[#This Row],[Column2]]*1000)</f>
        <v>747</v>
      </c>
      <c r="M3542" s="14" t="str">
        <f>IFERROR(MID(Table1[[#This Row],[price]],SEARCH("¹",Table1[[#This Row],[price]])+1, 10), MID(Table1[[#This Row],[price]],SEARCH("Rs. ",Table1[[#This Row],[price]])+4, 10))</f>
        <v>1399</v>
      </c>
      <c r="N3542" s="6" t="str">
        <f>IF(ISNUMBER(SEARCH("Men", Table1[[#This Row],[name]])), "Men", "Women")</f>
        <v>Men</v>
      </c>
      <c r="O3542" s="6"/>
      <c r="P3542" s="6"/>
    </row>
    <row r="3543" spans="1:16" ht="19.8" customHeight="1" x14ac:dyDescent="0.3">
      <c r="A3543" t="s">
        <v>11943</v>
      </c>
      <c r="B3543" t="s">
        <v>11944</v>
      </c>
      <c r="C3543" t="s">
        <v>806</v>
      </c>
      <c r="D3543" t="s">
        <v>68</v>
      </c>
      <c r="E3543" s="1" t="s">
        <v>11945</v>
      </c>
      <c r="F3543" s="1" t="s">
        <v>11946</v>
      </c>
      <c r="G3543" s="1" t="s">
        <v>11947</v>
      </c>
      <c r="H3543" t="s">
        <v>11948</v>
      </c>
      <c r="I3543" s="10" t="str">
        <f>IFERROR(LEFT(Table1[[#This Row],[ratingOld]],SEARCH("|", Table1[[#This Row],[ratingOld]])-2), AVERAGE(Table1[Ratings]))</f>
        <v>4.6</v>
      </c>
      <c r="J3543" s="1" t="str">
        <f>IF(Table1[[#This Row],[numBuyers]]&lt;&gt;"None",LEFT(Table1[[#This Row],[numBuyers]],SEARCH(" ",Table1[[#This Row],[numBuyers]])-1), "None")</f>
        <v>103</v>
      </c>
      <c r="K3543" s="1">
        <f>IFERROR(LEFT(Table1[[#This Row],[Column1]],SEARCH("k", Table1[[#This Row],[Column1]])-1), 0)</f>
        <v>0</v>
      </c>
      <c r="L3543" s="16" t="str">
        <f>IF(Table1[[#This Row],[Column2]]=0, Table1[[#This Row],[Column1]], Table1[[#This Row],[Column2]]*1000)</f>
        <v>103</v>
      </c>
      <c r="M3543" s="14" t="str">
        <f>IFERROR(MID(Table1[[#This Row],[price]],SEARCH("¹",Table1[[#This Row],[price]])+1, 10), MID(Table1[[#This Row],[price]],SEARCH("Rs. ",Table1[[#This Row],[price]])+4, 10))</f>
        <v>854</v>
      </c>
      <c r="N3543" s="6" t="str">
        <f>IF(ISNUMBER(SEARCH("Men", Table1[[#This Row],[name]])), "Men", "Women")</f>
        <v>Men</v>
      </c>
      <c r="O3543" s="6"/>
      <c r="P3543" s="6"/>
    </row>
    <row r="3544" spans="1:16" ht="19.8" hidden="1" customHeight="1" x14ac:dyDescent="0.3">
      <c r="A3544" t="s">
        <v>8159</v>
      </c>
      <c r="B3544" t="s">
        <v>11949</v>
      </c>
      <c r="C3544" t="s">
        <v>1572</v>
      </c>
      <c r="D3544" t="s">
        <v>3014</v>
      </c>
      <c r="E3544" s="1" t="s">
        <v>11950</v>
      </c>
      <c r="F3544" s="1" t="s">
        <v>11951</v>
      </c>
      <c r="G3544" t="s">
        <v>21</v>
      </c>
      <c r="H3544" t="s">
        <v>21</v>
      </c>
      <c r="I3544" s="1" t="str">
        <f ca="1">IFERROR(LEFT(Table1[[#This Row],[ratingOld]],SEARCH("|", Table1[[#This Row],[ratingOld]])-2), AVERAGE(Table1[Ratings]))</f>
        <v>4.4</v>
      </c>
      <c r="J3544" s="1" t="str">
        <f>IF(Table1[[#This Row],[numBuyers]]&lt;&gt;"None",LEFT(Table1[[#This Row],[numBuyers]],SEARCH(" ",Table1[[#This Row],[numBuyers]])-1), "None")</f>
        <v>None</v>
      </c>
      <c r="K3544" s="1">
        <f>IFERROR(LEFT(Table1[[#This Row],[Column1]],SEARCH("k", Table1[[#This Row],[Column1]])-1), 0)</f>
        <v>0</v>
      </c>
      <c r="L3544" s="6" t="str">
        <f>IF(Table1[[#This Row],[Column2]]=0, Table1[[#This Row],[Column1]], Table1[[#This Row],[Column2]]*1000)</f>
        <v>None</v>
      </c>
      <c r="M3544" s="6" t="str">
        <f>IFERROR(MID(Table1[[#This Row],[price]],SEARCH("¹",Table1[[#This Row],[price]])+1, 10), MID(Table1[[#This Row],[price]],SEARCH("Rs. ",Table1[[#This Row],[price]])+4, 10))</f>
        <v>949</v>
      </c>
      <c r="N3544" s="6" t="str">
        <f>IF(ISNUMBER(SEARCH("Men", Table1[[#This Row],[name]])), "Men", "Women")</f>
        <v>Men</v>
      </c>
      <c r="O3544" s="6" t="str">
        <f>TRIM(RIGHT(SUBSTITUTE(Table1[[#This Row],[name]], " ", REPT(" ", 100)), 100))</f>
        <v>Trousers</v>
      </c>
      <c r="P354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545" spans="1:16" ht="19.8" customHeight="1" x14ac:dyDescent="0.3">
      <c r="A3545" t="s">
        <v>7820</v>
      </c>
      <c r="B3545" t="s">
        <v>11952</v>
      </c>
      <c r="C3545" t="s">
        <v>2335</v>
      </c>
      <c r="D3545" t="s">
        <v>459</v>
      </c>
      <c r="E3545" s="1" t="s">
        <v>11953</v>
      </c>
      <c r="F3545" t="s">
        <v>3237</v>
      </c>
      <c r="G3545" s="1" t="s">
        <v>11954</v>
      </c>
      <c r="H3545" t="s">
        <v>633</v>
      </c>
      <c r="I3545" s="10" t="str">
        <f>IFERROR(LEFT(Table1[[#This Row],[ratingOld]],SEARCH("|", Table1[[#This Row],[ratingOld]])-2), AVERAGE(Table1[Ratings]))</f>
        <v>4.1</v>
      </c>
      <c r="J3545" s="1" t="str">
        <f>IF(Table1[[#This Row],[numBuyers]]&lt;&gt;"None",LEFT(Table1[[#This Row],[numBuyers]],SEARCH(" ",Table1[[#This Row],[numBuyers]])-1), "None")</f>
        <v>46</v>
      </c>
      <c r="K3545" s="1">
        <f>IFERROR(LEFT(Table1[[#This Row],[Column1]],SEARCH("k", Table1[[#This Row],[Column1]])-1), 0)</f>
        <v>0</v>
      </c>
      <c r="L3545" s="16" t="str">
        <f>IF(Table1[[#This Row],[Column2]]=0, Table1[[#This Row],[Column1]], Table1[[#This Row],[Column2]]*1000)</f>
        <v>46</v>
      </c>
      <c r="M3545" s="14" t="str">
        <f>IFERROR(MID(Table1[[#This Row],[price]],SEARCH("¹",Table1[[#This Row],[price]])+1, 10), MID(Table1[[#This Row],[price]],SEARCH("Rs. ",Table1[[#This Row],[price]])+4, 10))</f>
        <v>519</v>
      </c>
      <c r="N3545" s="6" t="str">
        <f>IF(ISNUMBER(SEARCH("Men", Table1[[#This Row],[name]])), "Men", "Women")</f>
        <v>Women</v>
      </c>
      <c r="O3545" s="6"/>
      <c r="P3545" s="6"/>
    </row>
    <row r="3546" spans="1:16" ht="19.8" customHeight="1" x14ac:dyDescent="0.3">
      <c r="A3546" t="s">
        <v>140</v>
      </c>
      <c r="B3546" t="s">
        <v>4289</v>
      </c>
      <c r="C3546" t="s">
        <v>1667</v>
      </c>
      <c r="D3546" t="s">
        <v>68</v>
      </c>
      <c r="E3546" s="1" t="s">
        <v>4290</v>
      </c>
      <c r="F3546" t="s">
        <v>21</v>
      </c>
      <c r="G3546" s="1" t="s">
        <v>4291</v>
      </c>
      <c r="H3546" t="s">
        <v>4292</v>
      </c>
      <c r="I3546" s="10" t="str">
        <f>IFERROR(LEFT(Table1[[#This Row],[ratingOld]],SEARCH("|", Table1[[#This Row],[ratingOld]])-2), AVERAGE(Table1[Ratings]))</f>
        <v>4.4</v>
      </c>
      <c r="J3546" s="1" t="str">
        <f>IF(Table1[[#This Row],[numBuyers]]&lt;&gt;"None",LEFT(Table1[[#This Row],[numBuyers]],SEARCH(" ",Table1[[#This Row],[numBuyers]])-1), "None")</f>
        <v>652</v>
      </c>
      <c r="K3546" s="1">
        <f>IFERROR(LEFT(Table1[[#This Row],[Column1]],SEARCH("k", Table1[[#This Row],[Column1]])-1), 0)</f>
        <v>0</v>
      </c>
      <c r="L3546" s="16" t="str">
        <f>IF(Table1[[#This Row],[Column2]]=0, Table1[[#This Row],[Column1]], Table1[[#This Row],[Column2]]*1000)</f>
        <v>652</v>
      </c>
      <c r="M3546" s="14" t="str">
        <f>IFERROR(MID(Table1[[#This Row],[price]],SEARCH("¹",Table1[[#This Row],[price]])+1, 10), MID(Table1[[#This Row],[price]],SEARCH("Rs. ",Table1[[#This Row],[price]])+4, 10))</f>
        <v>1349</v>
      </c>
      <c r="N3546" s="6" t="str">
        <f>IF(ISNUMBER(SEARCH("Men", Table1[[#This Row],[name]])), "Men", "Women")</f>
        <v>Women</v>
      </c>
      <c r="O3546" s="6"/>
      <c r="P3546" s="6"/>
    </row>
    <row r="3547" spans="1:16" ht="19.8" customHeight="1" x14ac:dyDescent="0.3">
      <c r="A3547" t="s">
        <v>1921</v>
      </c>
      <c r="B3547" t="s">
        <v>11955</v>
      </c>
      <c r="C3547" t="s">
        <v>2311</v>
      </c>
      <c r="D3547" t="s">
        <v>1254</v>
      </c>
      <c r="E3547" s="1" t="s">
        <v>11956</v>
      </c>
      <c r="F3547" s="1" t="s">
        <v>7914</v>
      </c>
      <c r="G3547" s="1" t="s">
        <v>11957</v>
      </c>
      <c r="H3547" t="s">
        <v>10562</v>
      </c>
      <c r="I3547" s="10" t="str">
        <f>IFERROR(LEFT(Table1[[#This Row],[ratingOld]],SEARCH("|", Table1[[#This Row],[ratingOld]])-2), AVERAGE(Table1[Ratings]))</f>
        <v>4.3</v>
      </c>
      <c r="J3547" s="1" t="str">
        <f>IF(Table1[[#This Row],[numBuyers]]&lt;&gt;"None",LEFT(Table1[[#This Row],[numBuyers]],SEARCH(" ",Table1[[#This Row],[numBuyers]])-1), "None")</f>
        <v>250</v>
      </c>
      <c r="K3547" s="1">
        <f>IFERROR(LEFT(Table1[[#This Row],[Column1]],SEARCH("k", Table1[[#This Row],[Column1]])-1), 0)</f>
        <v>0</v>
      </c>
      <c r="L3547" s="16" t="str">
        <f>IF(Table1[[#This Row],[Column2]]=0, Table1[[#This Row],[Column1]], Table1[[#This Row],[Column2]]*1000)</f>
        <v>250</v>
      </c>
      <c r="M3547" s="14" t="str">
        <f>IFERROR(MID(Table1[[#This Row],[price]],SEARCH("¹",Table1[[#This Row],[price]])+1, 10), MID(Table1[[#This Row],[price]],SEARCH("Rs. ",Table1[[#This Row],[price]])+4, 10))</f>
        <v>439</v>
      </c>
      <c r="N3547" s="6" t="str">
        <f>IF(ISNUMBER(SEARCH("Men", Table1[[#This Row],[name]])), "Men", "Women")</f>
        <v>Men</v>
      </c>
      <c r="O3547" s="6"/>
      <c r="P3547" s="6"/>
    </row>
    <row r="3548" spans="1:16" ht="19.8" customHeight="1" x14ac:dyDescent="0.3">
      <c r="A3548" t="s">
        <v>85</v>
      </c>
      <c r="B3548" t="s">
        <v>11958</v>
      </c>
      <c r="C3548" t="s">
        <v>7344</v>
      </c>
      <c r="D3548" t="s">
        <v>230</v>
      </c>
      <c r="E3548" s="1" t="s">
        <v>11959</v>
      </c>
      <c r="F3548" s="1" t="s">
        <v>413</v>
      </c>
      <c r="G3548" s="1" t="s">
        <v>11960</v>
      </c>
      <c r="H3548" t="s">
        <v>4610</v>
      </c>
      <c r="I3548" s="10" t="str">
        <f>IFERROR(LEFT(Table1[[#This Row],[ratingOld]],SEARCH("|", Table1[[#This Row],[ratingOld]])-2), AVERAGE(Table1[Ratings]))</f>
        <v>4.5</v>
      </c>
      <c r="J3548" s="1" t="str">
        <f>IF(Table1[[#This Row],[numBuyers]]&lt;&gt;"None",LEFT(Table1[[#This Row],[numBuyers]],SEARCH(" ",Table1[[#This Row],[numBuyers]])-1), "None")</f>
        <v>254</v>
      </c>
      <c r="K3548" s="1">
        <f>IFERROR(LEFT(Table1[[#This Row],[Column1]],SEARCH("k", Table1[[#This Row],[Column1]])-1), 0)</f>
        <v>0</v>
      </c>
      <c r="L3548" s="16" t="str">
        <f>IF(Table1[[#This Row],[Column2]]=0, Table1[[#This Row],[Column1]], Table1[[#This Row],[Column2]]*1000)</f>
        <v>254</v>
      </c>
      <c r="M3548" s="14" t="str">
        <f>IFERROR(MID(Table1[[#This Row],[price]],SEARCH("¹",Table1[[#This Row],[price]])+1, 10), MID(Table1[[#This Row],[price]],SEARCH("Rs. ",Table1[[#This Row],[price]])+4, 10))</f>
        <v>1524</v>
      </c>
      <c r="N3548" s="6" t="str">
        <f>IF(ISNUMBER(SEARCH("Men", Table1[[#This Row],[name]])), "Men", "Women")</f>
        <v>Men</v>
      </c>
      <c r="O3548" s="6"/>
      <c r="P3548" s="6"/>
    </row>
    <row r="3549" spans="1:16" ht="19.8" customHeight="1" x14ac:dyDescent="0.3">
      <c r="A3549" t="s">
        <v>8194</v>
      </c>
      <c r="B3549" t="s">
        <v>11961</v>
      </c>
      <c r="C3549" t="s">
        <v>3380</v>
      </c>
      <c r="D3549" t="s">
        <v>749</v>
      </c>
      <c r="E3549" t="s">
        <v>11962</v>
      </c>
      <c r="F3549" s="1" t="s">
        <v>8539</v>
      </c>
      <c r="G3549" s="1" t="s">
        <v>1167</v>
      </c>
      <c r="H3549" t="s">
        <v>1168</v>
      </c>
      <c r="I3549" s="10" t="str">
        <f>IFERROR(LEFT(Table1[[#This Row],[ratingOld]],SEARCH("|", Table1[[#This Row],[ratingOld]])-2), AVERAGE(Table1[Ratings]))</f>
        <v>4.1</v>
      </c>
      <c r="J3549" s="1" t="str">
        <f>IF(Table1[[#This Row],[numBuyers]]&lt;&gt;"None",LEFT(Table1[[#This Row],[numBuyers]],SEARCH(" ",Table1[[#This Row],[numBuyers]])-1), "None")</f>
        <v>4.3k</v>
      </c>
      <c r="K3549" s="1" t="str">
        <f>IFERROR(LEFT(Table1[[#This Row],[Column1]],SEARCH("k", Table1[[#This Row],[Column1]])-1), 0)</f>
        <v>4.3</v>
      </c>
      <c r="L3549" s="16">
        <f>IF(Table1[[#This Row],[Column2]]=0, Table1[[#This Row],[Column1]], Table1[[#This Row],[Column2]]*1000)</f>
        <v>4300</v>
      </c>
      <c r="M3549" s="14" t="str">
        <f>IFERROR(MID(Table1[[#This Row],[price]],SEARCH("¹",Table1[[#This Row],[price]])+1, 10), MID(Table1[[#This Row],[price]],SEARCH("Rs. ",Table1[[#This Row],[price]])+4, 10))</f>
        <v>753</v>
      </c>
      <c r="N3549" s="6" t="str">
        <f>IF(ISNUMBER(SEARCH("Men", Table1[[#This Row],[name]])), "Men", "Women")</f>
        <v>Women</v>
      </c>
      <c r="O3549" s="6"/>
      <c r="P3549" s="6"/>
    </row>
    <row r="3550" spans="1:16" ht="19.8" customHeight="1" x14ac:dyDescent="0.3">
      <c r="A3550" t="s">
        <v>7927</v>
      </c>
      <c r="B3550" t="s">
        <v>11963</v>
      </c>
      <c r="C3550" t="s">
        <v>11964</v>
      </c>
      <c r="D3550" t="s">
        <v>300</v>
      </c>
      <c r="E3550" s="1" t="s">
        <v>11965</v>
      </c>
      <c r="F3550" t="s">
        <v>7930</v>
      </c>
      <c r="G3550" s="1" t="s">
        <v>2879</v>
      </c>
      <c r="H3550" t="s">
        <v>440</v>
      </c>
      <c r="I3550" s="10" t="str">
        <f>IFERROR(LEFT(Table1[[#This Row],[ratingOld]],SEARCH("|", Table1[[#This Row],[ratingOld]])-2), AVERAGE(Table1[Ratings]))</f>
        <v>4.3</v>
      </c>
      <c r="J3550" s="1" t="str">
        <f>IF(Table1[[#This Row],[numBuyers]]&lt;&gt;"None",LEFT(Table1[[#This Row],[numBuyers]],SEARCH(" ",Table1[[#This Row],[numBuyers]])-1), "None")</f>
        <v>1.4k</v>
      </c>
      <c r="K3550" s="1" t="str">
        <f>IFERROR(LEFT(Table1[[#This Row],[Column1]],SEARCH("k", Table1[[#This Row],[Column1]])-1), 0)</f>
        <v>1.4</v>
      </c>
      <c r="L3550" s="16">
        <f>IF(Table1[[#This Row],[Column2]]=0, Table1[[#This Row],[Column1]], Table1[[#This Row],[Column2]]*1000)</f>
        <v>1400</v>
      </c>
      <c r="M3550" s="14" t="str">
        <f>IFERROR(MID(Table1[[#This Row],[price]],SEARCH("¹",Table1[[#This Row],[price]])+1, 10), MID(Table1[[#This Row],[price]],SEARCH("Rs. ",Table1[[#This Row],[price]])+4, 10))</f>
        <v>683</v>
      </c>
      <c r="N3550" s="6" t="str">
        <f>IF(ISNUMBER(SEARCH("Men", Table1[[#This Row],[name]])), "Men", "Women")</f>
        <v>Men</v>
      </c>
      <c r="O3550" s="6"/>
      <c r="P3550" s="6"/>
    </row>
    <row r="3551" spans="1:16" ht="19.8" customHeight="1" x14ac:dyDescent="0.3">
      <c r="A3551" t="s">
        <v>240</v>
      </c>
      <c r="B3551" t="s">
        <v>11966</v>
      </c>
      <c r="C3551" t="s">
        <v>11967</v>
      </c>
      <c r="D3551" t="s">
        <v>230</v>
      </c>
      <c r="E3551" t="s">
        <v>11968</v>
      </c>
      <c r="F3551" t="s">
        <v>7930</v>
      </c>
      <c r="G3551" s="1" t="s">
        <v>10173</v>
      </c>
      <c r="H3551" t="s">
        <v>1181</v>
      </c>
      <c r="I3551" s="10" t="str">
        <f>IFERROR(LEFT(Table1[[#This Row],[ratingOld]],SEARCH("|", Table1[[#This Row],[ratingOld]])-2), AVERAGE(Table1[Ratings]))</f>
        <v>4.2</v>
      </c>
      <c r="J3551" s="1" t="str">
        <f>IF(Table1[[#This Row],[numBuyers]]&lt;&gt;"None",LEFT(Table1[[#This Row],[numBuyers]],SEARCH(" ",Table1[[#This Row],[numBuyers]])-1), "None")</f>
        <v>4.4k</v>
      </c>
      <c r="K3551" s="1" t="str">
        <f>IFERROR(LEFT(Table1[[#This Row],[Column1]],SEARCH("k", Table1[[#This Row],[Column1]])-1), 0)</f>
        <v>4.4</v>
      </c>
      <c r="L3551" s="16">
        <f>IF(Table1[[#This Row],[Column2]]=0, Table1[[#This Row],[Column1]], Table1[[#This Row],[Column2]]*1000)</f>
        <v>4400</v>
      </c>
      <c r="M3551" s="14" t="str">
        <f>IFERROR(MID(Table1[[#This Row],[price]],SEARCH("¹",Table1[[#This Row],[price]])+1, 10), MID(Table1[[#This Row],[price]],SEARCH("Rs. ",Table1[[#This Row],[price]])+4, 10))</f>
        <v>224</v>
      </c>
      <c r="N3551" s="6" t="str">
        <f>IF(ISNUMBER(SEARCH("Men", Table1[[#This Row],[name]])), "Men", "Women")</f>
        <v>Men</v>
      </c>
      <c r="O3551" s="6"/>
      <c r="P3551" s="6"/>
    </row>
    <row r="3552" spans="1:16" ht="19.8" customHeight="1" x14ac:dyDescent="0.3">
      <c r="A3552" t="s">
        <v>85</v>
      </c>
      <c r="B3552" t="s">
        <v>11958</v>
      </c>
      <c r="C3552" t="s">
        <v>7344</v>
      </c>
      <c r="D3552" t="s">
        <v>230</v>
      </c>
      <c r="E3552" s="1" t="s">
        <v>11959</v>
      </c>
      <c r="F3552" s="1" t="s">
        <v>413</v>
      </c>
      <c r="G3552" s="1" t="s">
        <v>11960</v>
      </c>
      <c r="H3552" t="s">
        <v>4610</v>
      </c>
      <c r="I3552" s="10" t="str">
        <f>IFERROR(LEFT(Table1[[#This Row],[ratingOld]],SEARCH("|", Table1[[#This Row],[ratingOld]])-2), AVERAGE(Table1[Ratings]))</f>
        <v>4.5</v>
      </c>
      <c r="J3552" s="1" t="str">
        <f>IF(Table1[[#This Row],[numBuyers]]&lt;&gt;"None",LEFT(Table1[[#This Row],[numBuyers]],SEARCH(" ",Table1[[#This Row],[numBuyers]])-1), "None")</f>
        <v>254</v>
      </c>
      <c r="K3552" s="1">
        <f>IFERROR(LEFT(Table1[[#This Row],[Column1]],SEARCH("k", Table1[[#This Row],[Column1]])-1), 0)</f>
        <v>0</v>
      </c>
      <c r="L3552" s="16" t="str">
        <f>IF(Table1[[#This Row],[Column2]]=0, Table1[[#This Row],[Column1]], Table1[[#This Row],[Column2]]*1000)</f>
        <v>254</v>
      </c>
      <c r="M3552" s="14" t="str">
        <f>IFERROR(MID(Table1[[#This Row],[price]],SEARCH("¹",Table1[[#This Row],[price]])+1, 10), MID(Table1[[#This Row],[price]],SEARCH("Rs. ",Table1[[#This Row],[price]])+4, 10))</f>
        <v>1524</v>
      </c>
      <c r="N3552" s="6" t="str">
        <f>IF(ISNUMBER(SEARCH("Men", Table1[[#This Row],[name]])), "Men", "Women")</f>
        <v>Men</v>
      </c>
      <c r="O3552" s="6"/>
      <c r="P3552" s="6"/>
    </row>
    <row r="3553" spans="1:16" ht="19.8" customHeight="1" x14ac:dyDescent="0.3">
      <c r="A3553" t="s">
        <v>8194</v>
      </c>
      <c r="B3553" t="s">
        <v>11961</v>
      </c>
      <c r="C3553" t="s">
        <v>3380</v>
      </c>
      <c r="D3553" t="s">
        <v>749</v>
      </c>
      <c r="E3553" t="s">
        <v>11962</v>
      </c>
      <c r="F3553" s="1" t="s">
        <v>8539</v>
      </c>
      <c r="G3553" s="1" t="s">
        <v>1167</v>
      </c>
      <c r="H3553" t="s">
        <v>1168</v>
      </c>
      <c r="I3553" s="10" t="str">
        <f>IFERROR(LEFT(Table1[[#This Row],[ratingOld]],SEARCH("|", Table1[[#This Row],[ratingOld]])-2), AVERAGE(Table1[Ratings]))</f>
        <v>4.1</v>
      </c>
      <c r="J3553" s="1" t="str">
        <f>IF(Table1[[#This Row],[numBuyers]]&lt;&gt;"None",LEFT(Table1[[#This Row],[numBuyers]],SEARCH(" ",Table1[[#This Row],[numBuyers]])-1), "None")</f>
        <v>4.3k</v>
      </c>
      <c r="K3553" s="1" t="str">
        <f>IFERROR(LEFT(Table1[[#This Row],[Column1]],SEARCH("k", Table1[[#This Row],[Column1]])-1), 0)</f>
        <v>4.3</v>
      </c>
      <c r="L3553" s="16">
        <f>IF(Table1[[#This Row],[Column2]]=0, Table1[[#This Row],[Column1]], Table1[[#This Row],[Column2]]*1000)</f>
        <v>4300</v>
      </c>
      <c r="M3553" s="14" t="str">
        <f>IFERROR(MID(Table1[[#This Row],[price]],SEARCH("¹",Table1[[#This Row],[price]])+1, 10), MID(Table1[[#This Row],[price]],SEARCH("Rs. ",Table1[[#This Row],[price]])+4, 10))</f>
        <v>753</v>
      </c>
      <c r="N3553" s="6" t="str">
        <f>IF(ISNUMBER(SEARCH("Men", Table1[[#This Row],[name]])), "Men", "Women")</f>
        <v>Women</v>
      </c>
      <c r="O3553" s="6"/>
      <c r="P3553" s="6"/>
    </row>
    <row r="3554" spans="1:16" ht="19.8" customHeight="1" x14ac:dyDescent="0.3">
      <c r="A3554" t="s">
        <v>7927</v>
      </c>
      <c r="B3554" t="s">
        <v>11963</v>
      </c>
      <c r="C3554" t="s">
        <v>11964</v>
      </c>
      <c r="D3554" t="s">
        <v>300</v>
      </c>
      <c r="E3554" s="1" t="s">
        <v>11965</v>
      </c>
      <c r="F3554" t="s">
        <v>7930</v>
      </c>
      <c r="G3554" s="1" t="s">
        <v>2879</v>
      </c>
      <c r="H3554" t="s">
        <v>440</v>
      </c>
      <c r="I3554" s="10" t="str">
        <f>IFERROR(LEFT(Table1[[#This Row],[ratingOld]],SEARCH("|", Table1[[#This Row],[ratingOld]])-2), AVERAGE(Table1[Ratings]))</f>
        <v>4.3</v>
      </c>
      <c r="J3554" s="1" t="str">
        <f>IF(Table1[[#This Row],[numBuyers]]&lt;&gt;"None",LEFT(Table1[[#This Row],[numBuyers]],SEARCH(" ",Table1[[#This Row],[numBuyers]])-1), "None")</f>
        <v>1.4k</v>
      </c>
      <c r="K3554" s="1" t="str">
        <f>IFERROR(LEFT(Table1[[#This Row],[Column1]],SEARCH("k", Table1[[#This Row],[Column1]])-1), 0)</f>
        <v>1.4</v>
      </c>
      <c r="L3554" s="16">
        <f>IF(Table1[[#This Row],[Column2]]=0, Table1[[#This Row],[Column1]], Table1[[#This Row],[Column2]]*1000)</f>
        <v>1400</v>
      </c>
      <c r="M3554" s="14" t="str">
        <f>IFERROR(MID(Table1[[#This Row],[price]],SEARCH("¹",Table1[[#This Row],[price]])+1, 10), MID(Table1[[#This Row],[price]],SEARCH("Rs. ",Table1[[#This Row],[price]])+4, 10))</f>
        <v>683</v>
      </c>
      <c r="N3554" s="6" t="str">
        <f>IF(ISNUMBER(SEARCH("Men", Table1[[#This Row],[name]])), "Men", "Women")</f>
        <v>Men</v>
      </c>
      <c r="O3554" s="6"/>
      <c r="P3554" s="6"/>
    </row>
    <row r="3555" spans="1:16" ht="19.8" customHeight="1" x14ac:dyDescent="0.3">
      <c r="A3555" t="s">
        <v>240</v>
      </c>
      <c r="B3555" t="s">
        <v>11966</v>
      </c>
      <c r="C3555" t="s">
        <v>11967</v>
      </c>
      <c r="D3555" t="s">
        <v>230</v>
      </c>
      <c r="E3555" t="s">
        <v>11968</v>
      </c>
      <c r="F3555" t="s">
        <v>7930</v>
      </c>
      <c r="G3555" s="1" t="s">
        <v>10173</v>
      </c>
      <c r="H3555" t="s">
        <v>1181</v>
      </c>
      <c r="I3555" s="10" t="str">
        <f>IFERROR(LEFT(Table1[[#This Row],[ratingOld]],SEARCH("|", Table1[[#This Row],[ratingOld]])-2), AVERAGE(Table1[Ratings]))</f>
        <v>4.2</v>
      </c>
      <c r="J3555" s="1" t="str">
        <f>IF(Table1[[#This Row],[numBuyers]]&lt;&gt;"None",LEFT(Table1[[#This Row],[numBuyers]],SEARCH(" ",Table1[[#This Row],[numBuyers]])-1), "None")</f>
        <v>4.4k</v>
      </c>
      <c r="K3555" s="1" t="str">
        <f>IFERROR(LEFT(Table1[[#This Row],[Column1]],SEARCH("k", Table1[[#This Row],[Column1]])-1), 0)</f>
        <v>4.4</v>
      </c>
      <c r="L3555" s="16">
        <f>IF(Table1[[#This Row],[Column2]]=0, Table1[[#This Row],[Column1]], Table1[[#This Row],[Column2]]*1000)</f>
        <v>4400</v>
      </c>
      <c r="M3555" s="14" t="str">
        <f>IFERROR(MID(Table1[[#This Row],[price]],SEARCH("¹",Table1[[#This Row],[price]])+1, 10), MID(Table1[[#This Row],[price]],SEARCH("Rs. ",Table1[[#This Row],[price]])+4, 10))</f>
        <v>224</v>
      </c>
      <c r="N3555" s="6" t="str">
        <f>IF(ISNUMBER(SEARCH("Men", Table1[[#This Row],[name]])), "Men", "Women")</f>
        <v>Men</v>
      </c>
      <c r="O3555" s="6"/>
      <c r="P3555" s="6"/>
    </row>
    <row r="3556" spans="1:16" ht="19.8" customHeight="1" x14ac:dyDescent="0.3">
      <c r="A3556" t="s">
        <v>120</v>
      </c>
      <c r="B3556" t="s">
        <v>4308</v>
      </c>
      <c r="C3556" t="s">
        <v>52</v>
      </c>
      <c r="D3556" t="s">
        <v>838</v>
      </c>
      <c r="E3556" t="s">
        <v>26</v>
      </c>
      <c r="F3556" s="1" t="s">
        <v>4309</v>
      </c>
      <c r="G3556" s="1" t="s">
        <v>552</v>
      </c>
      <c r="H3556" t="s">
        <v>78</v>
      </c>
      <c r="I3556" s="10" t="str">
        <f>IFERROR(LEFT(Table1[[#This Row],[ratingOld]],SEARCH("|", Table1[[#This Row],[ratingOld]])-2), AVERAGE(Table1[Ratings]))</f>
        <v>4.3</v>
      </c>
      <c r="J3556" s="1" t="str">
        <f>IF(Table1[[#This Row],[numBuyers]]&lt;&gt;"None",LEFT(Table1[[#This Row],[numBuyers]],SEARCH(" ",Table1[[#This Row],[numBuyers]])-1), "None")</f>
        <v>1.2k</v>
      </c>
      <c r="K3556" s="1" t="str">
        <f>IFERROR(LEFT(Table1[[#This Row],[Column1]],SEARCH("k", Table1[[#This Row],[Column1]])-1), 0)</f>
        <v>1.2</v>
      </c>
      <c r="L3556" s="16">
        <f>IF(Table1[[#This Row],[Column2]]=0, Table1[[#This Row],[Column1]], Table1[[#This Row],[Column2]]*1000)</f>
        <v>1200</v>
      </c>
      <c r="M3556" s="14" t="str">
        <f>IFERROR(MID(Table1[[#This Row],[price]],SEARCH("¹",Table1[[#This Row],[price]])+1, 10), MID(Table1[[#This Row],[price]],SEARCH("Rs. ",Table1[[#This Row],[price]])+4, 10))</f>
        <v>1999</v>
      </c>
      <c r="N3556" s="6" t="str">
        <f>IF(ISNUMBER(SEARCH("Men", Table1[[#This Row],[name]])), "Men", "Women")</f>
        <v>Women</v>
      </c>
      <c r="O3556" s="6"/>
      <c r="P3556" s="6"/>
    </row>
    <row r="3557" spans="1:16" ht="19.8" customHeight="1" x14ac:dyDescent="0.3">
      <c r="A3557" t="s">
        <v>127</v>
      </c>
      <c r="B3557" t="s">
        <v>4310</v>
      </c>
      <c r="C3557" t="s">
        <v>2817</v>
      </c>
      <c r="D3557" t="s">
        <v>459</v>
      </c>
      <c r="E3557" s="1" t="s">
        <v>4311</v>
      </c>
      <c r="F3557" s="1" t="s">
        <v>4312</v>
      </c>
      <c r="G3557" s="1" t="s">
        <v>4313</v>
      </c>
      <c r="H3557" t="s">
        <v>4314</v>
      </c>
      <c r="I3557" s="10" t="str">
        <f>IFERROR(LEFT(Table1[[#This Row],[ratingOld]],SEARCH("|", Table1[[#This Row],[ratingOld]])-2), AVERAGE(Table1[Ratings]))</f>
        <v>4.6</v>
      </c>
      <c r="J3557" s="1" t="str">
        <f>IF(Table1[[#This Row],[numBuyers]]&lt;&gt;"None",LEFT(Table1[[#This Row],[numBuyers]],SEARCH(" ",Table1[[#This Row],[numBuyers]])-1), "None")</f>
        <v>84</v>
      </c>
      <c r="K3557" s="1">
        <f>IFERROR(LEFT(Table1[[#This Row],[Column1]],SEARCH("k", Table1[[#This Row],[Column1]])-1), 0)</f>
        <v>0</v>
      </c>
      <c r="L3557" s="16" t="str">
        <f>IF(Table1[[#This Row],[Column2]]=0, Table1[[#This Row],[Column1]], Table1[[#This Row],[Column2]]*1000)</f>
        <v>84</v>
      </c>
      <c r="M3557" s="14" t="str">
        <f>IFERROR(MID(Table1[[#This Row],[price]],SEARCH("¹",Table1[[#This Row],[price]])+1, 10), MID(Table1[[#This Row],[price]],SEARCH("Rs. ",Table1[[#This Row],[price]])+4, 10))</f>
        <v>3199</v>
      </c>
      <c r="N3557" s="6" t="str">
        <f>IF(ISNUMBER(SEARCH("Men", Table1[[#This Row],[name]])), "Men", "Women")</f>
        <v>Women</v>
      </c>
      <c r="O3557" s="6"/>
      <c r="P3557" s="6"/>
    </row>
    <row r="3558" spans="1:16" ht="19.8" customHeight="1" x14ac:dyDescent="0.3">
      <c r="A3558" t="s">
        <v>127</v>
      </c>
      <c r="B3558" t="s">
        <v>11969</v>
      </c>
      <c r="C3558" t="s">
        <v>371</v>
      </c>
      <c r="D3558" t="s">
        <v>68</v>
      </c>
      <c r="E3558" t="s">
        <v>11970</v>
      </c>
      <c r="F3558" s="1" t="s">
        <v>8961</v>
      </c>
      <c r="G3558" s="1" t="s">
        <v>690</v>
      </c>
      <c r="H3558" t="s">
        <v>662</v>
      </c>
      <c r="I3558" s="10" t="str">
        <f>IFERROR(LEFT(Table1[[#This Row],[ratingOld]],SEARCH("|", Table1[[#This Row],[ratingOld]])-2), AVERAGE(Table1[Ratings]))</f>
        <v>4</v>
      </c>
      <c r="J3558" s="1" t="str">
        <f>IF(Table1[[#This Row],[numBuyers]]&lt;&gt;"None",LEFT(Table1[[#This Row],[numBuyers]],SEARCH(" ",Table1[[#This Row],[numBuyers]])-1), "None")</f>
        <v>1.1k</v>
      </c>
      <c r="K3558" s="1" t="str">
        <f>IFERROR(LEFT(Table1[[#This Row],[Column1]],SEARCH("k", Table1[[#This Row],[Column1]])-1), 0)</f>
        <v>1.1</v>
      </c>
      <c r="L3558" s="16">
        <f>IF(Table1[[#This Row],[Column2]]=0, Table1[[#This Row],[Column1]], Table1[[#This Row],[Column2]]*1000)</f>
        <v>1100</v>
      </c>
      <c r="M3558" s="14" t="str">
        <f>IFERROR(MID(Table1[[#This Row],[price]],SEARCH("¹",Table1[[#This Row],[price]])+1, 10), MID(Table1[[#This Row],[price]],SEARCH("Rs. ",Table1[[#This Row],[price]])+4, 10))</f>
        <v>539</v>
      </c>
      <c r="N3558" s="6" t="str">
        <f>IF(ISNUMBER(SEARCH("Men", Table1[[#This Row],[name]])), "Men", "Women")</f>
        <v>Men</v>
      </c>
      <c r="O3558" s="6"/>
      <c r="P3558" s="6"/>
    </row>
    <row r="3559" spans="1:16" ht="19.8" customHeight="1" x14ac:dyDescent="0.3">
      <c r="A3559" t="s">
        <v>905</v>
      </c>
      <c r="B3559" t="s">
        <v>4315</v>
      </c>
      <c r="C3559" t="s">
        <v>4316</v>
      </c>
      <c r="D3559" t="s">
        <v>18</v>
      </c>
      <c r="E3559" s="1" t="s">
        <v>4317</v>
      </c>
      <c r="F3559" s="1" t="s">
        <v>4318</v>
      </c>
      <c r="G3559" s="1" t="s">
        <v>4319</v>
      </c>
      <c r="H3559" t="s">
        <v>190</v>
      </c>
      <c r="I3559" s="10" t="str">
        <f>IFERROR(LEFT(Table1[[#This Row],[ratingOld]],SEARCH("|", Table1[[#This Row],[ratingOld]])-2), AVERAGE(Table1[Ratings]))</f>
        <v>4.1</v>
      </c>
      <c r="J3559" s="1" t="str">
        <f>IF(Table1[[#This Row],[numBuyers]]&lt;&gt;"None",LEFT(Table1[[#This Row],[numBuyers]],SEARCH(" ",Table1[[#This Row],[numBuyers]])-1), "None")</f>
        <v>1k</v>
      </c>
      <c r="K3559" s="1" t="str">
        <f>IFERROR(LEFT(Table1[[#This Row],[Column1]],SEARCH("k", Table1[[#This Row],[Column1]])-1), 0)</f>
        <v>1</v>
      </c>
      <c r="L3559" s="16">
        <f>IF(Table1[[#This Row],[Column2]]=0, Table1[[#This Row],[Column1]], Table1[[#This Row],[Column2]]*1000)</f>
        <v>1000</v>
      </c>
      <c r="M3559" s="14" t="str">
        <f>IFERROR(MID(Table1[[#This Row],[price]],SEARCH("¹",Table1[[#This Row],[price]])+1, 10), MID(Table1[[#This Row],[price]],SEARCH("Rs. ",Table1[[#This Row],[price]])+4, 10))</f>
        <v>672</v>
      </c>
      <c r="N3559" s="6" t="str">
        <f>IF(ISNUMBER(SEARCH("Men", Table1[[#This Row],[name]])), "Men", "Women")</f>
        <v>Women</v>
      </c>
      <c r="O3559" s="6"/>
      <c r="P3559" s="6"/>
    </row>
    <row r="3560" spans="1:16" ht="19.8" customHeight="1" x14ac:dyDescent="0.3">
      <c r="A3560" t="s">
        <v>11971</v>
      </c>
      <c r="B3560" t="s">
        <v>11972</v>
      </c>
      <c r="C3560" t="s">
        <v>3047</v>
      </c>
      <c r="D3560" t="s">
        <v>1711</v>
      </c>
      <c r="E3560" s="1" t="s">
        <v>11973</v>
      </c>
      <c r="F3560" s="1" t="s">
        <v>11974</v>
      </c>
      <c r="G3560" s="1" t="s">
        <v>11975</v>
      </c>
      <c r="H3560" t="s">
        <v>4966</v>
      </c>
      <c r="I3560" s="10" t="str">
        <f>IFERROR(LEFT(Table1[[#This Row],[ratingOld]],SEARCH("|", Table1[[#This Row],[ratingOld]])-2), AVERAGE(Table1[Ratings]))</f>
        <v>4.6</v>
      </c>
      <c r="J3560" s="1" t="str">
        <f>IF(Table1[[#This Row],[numBuyers]]&lt;&gt;"None",LEFT(Table1[[#This Row],[numBuyers]],SEARCH(" ",Table1[[#This Row],[numBuyers]])-1), "None")</f>
        <v>326</v>
      </c>
      <c r="K3560" s="1">
        <f>IFERROR(LEFT(Table1[[#This Row],[Column1]],SEARCH("k", Table1[[#This Row],[Column1]])-1), 0)</f>
        <v>0</v>
      </c>
      <c r="L3560" s="16" t="str">
        <f>IF(Table1[[#This Row],[Column2]]=0, Table1[[#This Row],[Column1]], Table1[[#This Row],[Column2]]*1000)</f>
        <v>326</v>
      </c>
      <c r="M3560" s="14" t="str">
        <f>IFERROR(MID(Table1[[#This Row],[price]],SEARCH("¹",Table1[[#This Row],[price]])+1, 10), MID(Table1[[#This Row],[price]],SEARCH("Rs. ",Table1[[#This Row],[price]])+4, 10))</f>
        <v>2599</v>
      </c>
      <c r="N3560" s="6" t="str">
        <f>IF(ISNUMBER(SEARCH("Men", Table1[[#This Row],[name]])), "Men", "Women")</f>
        <v>Women</v>
      </c>
      <c r="O3560" s="6"/>
      <c r="P3560" s="6"/>
    </row>
    <row r="3561" spans="1:16" ht="19.8" hidden="1" customHeight="1" x14ac:dyDescent="0.3">
      <c r="A3561" t="s">
        <v>10945</v>
      </c>
      <c r="B3561" t="s">
        <v>11976</v>
      </c>
      <c r="C3561" t="s">
        <v>3504</v>
      </c>
      <c r="D3561" t="s">
        <v>526</v>
      </c>
      <c r="E3561" s="1" t="s">
        <v>11977</v>
      </c>
      <c r="F3561" t="s">
        <v>11978</v>
      </c>
      <c r="G3561" t="s">
        <v>21</v>
      </c>
      <c r="H3561" t="s">
        <v>21</v>
      </c>
      <c r="I3561" s="1" t="str">
        <f ca="1">IFERROR(LEFT(Table1[[#This Row],[ratingOld]],SEARCH("|", Table1[[#This Row],[ratingOld]])-2), AVERAGE(Table1[Ratings]))</f>
        <v>4.4</v>
      </c>
      <c r="J3561" s="1" t="str">
        <f>IF(Table1[[#This Row],[numBuyers]]&lt;&gt;"None",LEFT(Table1[[#This Row],[numBuyers]],SEARCH(" ",Table1[[#This Row],[numBuyers]])-1), "None")</f>
        <v>None</v>
      </c>
      <c r="K3561" s="1">
        <f>IFERROR(LEFT(Table1[[#This Row],[Column1]],SEARCH("k", Table1[[#This Row],[Column1]])-1), 0)</f>
        <v>0</v>
      </c>
      <c r="L3561" s="6" t="str">
        <f>IF(Table1[[#This Row],[Column2]]=0, Table1[[#This Row],[Column1]], Table1[[#This Row],[Column2]]*1000)</f>
        <v>None</v>
      </c>
      <c r="M3561" s="6" t="str">
        <f>IFERROR(MID(Table1[[#This Row],[price]],SEARCH("¹",Table1[[#This Row],[price]])+1, 10), MID(Table1[[#This Row],[price]],SEARCH("Rs. ",Table1[[#This Row],[price]])+4, 10))</f>
        <v>4549</v>
      </c>
      <c r="N3561" s="6" t="str">
        <f>IF(ISNUMBER(SEARCH("Men", Table1[[#This Row],[name]])), "Men", "Women")</f>
        <v>Women</v>
      </c>
      <c r="O3561" s="6" t="str">
        <f>TRIM(RIGHT(SUBSTITUTE(Table1[[#This Row],[name]], " ", REPT(" ", 100)), 100))</f>
        <v>Co-Ords</v>
      </c>
      <c r="P356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562" spans="1:16" ht="19.8" hidden="1" customHeight="1" x14ac:dyDescent="0.3">
      <c r="A3562" t="s">
        <v>8696</v>
      </c>
      <c r="B3562" t="s">
        <v>11979</v>
      </c>
      <c r="C3562" t="s">
        <v>8947</v>
      </c>
      <c r="D3562" t="s">
        <v>21</v>
      </c>
      <c r="E3562" s="1" t="s">
        <v>11980</v>
      </c>
      <c r="F3562" t="s">
        <v>3237</v>
      </c>
      <c r="G3562" t="s">
        <v>21</v>
      </c>
      <c r="H3562" t="s">
        <v>21</v>
      </c>
      <c r="I3562" s="1" t="str">
        <f ca="1">IFERROR(LEFT(Table1[[#This Row],[ratingOld]],SEARCH("|", Table1[[#This Row],[ratingOld]])-2), AVERAGE(Table1[Ratings]))</f>
        <v>4.4</v>
      </c>
      <c r="J3562" s="1" t="str">
        <f>IF(Table1[[#This Row],[numBuyers]]&lt;&gt;"None",LEFT(Table1[[#This Row],[numBuyers]],SEARCH(" ",Table1[[#This Row],[numBuyers]])-1), "None")</f>
        <v>None</v>
      </c>
      <c r="K3562" s="1">
        <f>IFERROR(LEFT(Table1[[#This Row],[Column1]],SEARCH("k", Table1[[#This Row],[Column1]])-1), 0)</f>
        <v>0</v>
      </c>
      <c r="L3562" s="6" t="str">
        <f>IF(Table1[[#This Row],[Column2]]=0, Table1[[#This Row],[Column1]], Table1[[#This Row],[Column2]]*1000)</f>
        <v>None</v>
      </c>
      <c r="M3562" s="6" t="str">
        <f>IFERROR(MID(Table1[[#This Row],[price]],SEARCH("¹",Table1[[#This Row],[price]])+1, 10), MID(Table1[[#This Row],[price]],SEARCH("Rs. ",Table1[[#This Row],[price]])+4, 10))</f>
        <v>834</v>
      </c>
      <c r="N3562" s="6" t="str">
        <f>IF(ISNUMBER(SEARCH("Men", Table1[[#This Row],[name]])), "Men", "Women")</f>
        <v>Women</v>
      </c>
      <c r="O3562" s="6" t="str">
        <f>TRIM(RIGHT(SUBSTITUTE(Table1[[#This Row],[name]], " ", REPT(" ", 100)), 100))</f>
        <v>Dress</v>
      </c>
      <c r="P356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563" spans="1:16" ht="19.8" customHeight="1" x14ac:dyDescent="0.3">
      <c r="A3563" t="s">
        <v>8048</v>
      </c>
      <c r="B3563" t="s">
        <v>11981</v>
      </c>
      <c r="C3563" t="s">
        <v>5837</v>
      </c>
      <c r="D3563" t="s">
        <v>1254</v>
      </c>
      <c r="E3563" s="1" t="s">
        <v>11982</v>
      </c>
      <c r="F3563" t="s">
        <v>9043</v>
      </c>
      <c r="G3563" s="1" t="s">
        <v>11690</v>
      </c>
      <c r="H3563" t="s">
        <v>11691</v>
      </c>
      <c r="I3563" s="10" t="str">
        <f>IFERROR(LEFT(Table1[[#This Row],[ratingOld]],SEARCH("|", Table1[[#This Row],[ratingOld]])-2), AVERAGE(Table1[Ratings]))</f>
        <v>4.4</v>
      </c>
      <c r="J3563" s="1" t="str">
        <f>IF(Table1[[#This Row],[numBuyers]]&lt;&gt;"None",LEFT(Table1[[#This Row],[numBuyers]],SEARCH(" ",Table1[[#This Row],[numBuyers]])-1), "None")</f>
        <v>844</v>
      </c>
      <c r="K3563" s="1">
        <f>IFERROR(LEFT(Table1[[#This Row],[Column1]],SEARCH("k", Table1[[#This Row],[Column1]])-1), 0)</f>
        <v>0</v>
      </c>
      <c r="L3563" s="16" t="str">
        <f>IF(Table1[[#This Row],[Column2]]=0, Table1[[#This Row],[Column1]], Table1[[#This Row],[Column2]]*1000)</f>
        <v>844</v>
      </c>
      <c r="M3563" s="14" t="str">
        <f>IFERROR(MID(Table1[[#This Row],[price]],SEARCH("¹",Table1[[#This Row],[price]])+1, 10), MID(Table1[[#This Row],[price]],SEARCH("Rs. ",Table1[[#This Row],[price]])+4, 10))</f>
        <v>1451</v>
      </c>
      <c r="N3563" s="6" t="str">
        <f>IF(ISNUMBER(SEARCH("Men", Table1[[#This Row],[name]])), "Men", "Women")</f>
        <v>Men</v>
      </c>
      <c r="O3563" s="6"/>
      <c r="P3563" s="6"/>
    </row>
    <row r="3564" spans="1:16" ht="19.8" customHeight="1" x14ac:dyDescent="0.3">
      <c r="A3564" t="s">
        <v>10918</v>
      </c>
      <c r="B3564" t="s">
        <v>10919</v>
      </c>
      <c r="C3564" t="s">
        <v>10920</v>
      </c>
      <c r="D3564" t="s">
        <v>1065</v>
      </c>
      <c r="E3564" s="1" t="s">
        <v>11983</v>
      </c>
      <c r="F3564" t="s">
        <v>3237</v>
      </c>
      <c r="G3564" s="1" t="s">
        <v>6690</v>
      </c>
      <c r="H3564" t="s">
        <v>6691</v>
      </c>
      <c r="I3564" s="10" t="str">
        <f>IFERROR(LEFT(Table1[[#This Row],[ratingOld]],SEARCH("|", Table1[[#This Row],[ratingOld]])-2), AVERAGE(Table1[Ratings]))</f>
        <v>4.4</v>
      </c>
      <c r="J3564" s="1" t="str">
        <f>IF(Table1[[#This Row],[numBuyers]]&lt;&gt;"None",LEFT(Table1[[#This Row],[numBuyers]],SEARCH(" ",Table1[[#This Row],[numBuyers]])-1), "None")</f>
        <v>199</v>
      </c>
      <c r="K3564" s="1">
        <f>IFERROR(LEFT(Table1[[#This Row],[Column1]],SEARCH("k", Table1[[#This Row],[Column1]])-1), 0)</f>
        <v>0</v>
      </c>
      <c r="L3564" s="16" t="str">
        <f>IF(Table1[[#This Row],[Column2]]=0, Table1[[#This Row],[Column1]], Table1[[#This Row],[Column2]]*1000)</f>
        <v>199</v>
      </c>
      <c r="M3564" s="14" t="str">
        <f>IFERROR(MID(Table1[[#This Row],[price]],SEARCH("¹",Table1[[#This Row],[price]])+1, 10), MID(Table1[[#This Row],[price]],SEARCH("Rs. ",Table1[[#This Row],[price]])+4, 10))</f>
        <v>1020</v>
      </c>
      <c r="N3564" s="6" t="str">
        <f>IF(ISNUMBER(SEARCH("Men", Table1[[#This Row],[name]])), "Men", "Women")</f>
        <v>Men</v>
      </c>
      <c r="O3564" s="6"/>
      <c r="P3564" s="6"/>
    </row>
    <row r="3565" spans="1:16" ht="19.8" customHeight="1" x14ac:dyDescent="0.3">
      <c r="A3565" t="s">
        <v>8315</v>
      </c>
      <c r="B3565" t="s">
        <v>11984</v>
      </c>
      <c r="C3565" t="s">
        <v>3129</v>
      </c>
      <c r="D3565" t="s">
        <v>1254</v>
      </c>
      <c r="E3565" s="1" t="s">
        <v>11985</v>
      </c>
      <c r="F3565" t="s">
        <v>3237</v>
      </c>
      <c r="G3565" s="1" t="s">
        <v>11986</v>
      </c>
      <c r="H3565" t="s">
        <v>5417</v>
      </c>
      <c r="I3565" s="10" t="str">
        <f>IFERROR(LEFT(Table1[[#This Row],[ratingOld]],SEARCH("|", Table1[[#This Row],[ratingOld]])-2), AVERAGE(Table1[Ratings]))</f>
        <v>4.2</v>
      </c>
      <c r="J3565" s="1" t="str">
        <f>IF(Table1[[#This Row],[numBuyers]]&lt;&gt;"None",LEFT(Table1[[#This Row],[numBuyers]],SEARCH(" ",Table1[[#This Row],[numBuyers]])-1), "None")</f>
        <v>14</v>
      </c>
      <c r="K3565" s="1">
        <f>IFERROR(LEFT(Table1[[#This Row],[Column1]],SEARCH("k", Table1[[#This Row],[Column1]])-1), 0)</f>
        <v>0</v>
      </c>
      <c r="L3565" s="16" t="str">
        <f>IF(Table1[[#This Row],[Column2]]=0, Table1[[#This Row],[Column1]], Table1[[#This Row],[Column2]]*1000)</f>
        <v>14</v>
      </c>
      <c r="M3565" s="14" t="str">
        <f>IFERROR(MID(Table1[[#This Row],[price]],SEARCH("¹",Table1[[#This Row],[price]])+1, 10), MID(Table1[[#This Row],[price]],SEARCH("Rs. ",Table1[[#This Row],[price]])+4, 10))</f>
        <v>835</v>
      </c>
      <c r="N3565" s="6" t="str">
        <f>IF(ISNUMBER(SEARCH("Men", Table1[[#This Row],[name]])), "Men", "Women")</f>
        <v>Men</v>
      </c>
      <c r="O3565" s="6"/>
      <c r="P3565" s="6"/>
    </row>
    <row r="3566" spans="1:16" ht="19.8" customHeight="1" x14ac:dyDescent="0.3">
      <c r="A3566" t="s">
        <v>127</v>
      </c>
      <c r="B3566" t="s">
        <v>11987</v>
      </c>
      <c r="C3566" t="s">
        <v>1217</v>
      </c>
      <c r="D3566" t="s">
        <v>201</v>
      </c>
      <c r="E3566" s="1" t="s">
        <v>11988</v>
      </c>
      <c r="F3566" s="1" t="s">
        <v>11989</v>
      </c>
      <c r="G3566" s="1" t="s">
        <v>5012</v>
      </c>
      <c r="H3566" t="s">
        <v>1557</v>
      </c>
      <c r="I3566" s="10" t="str">
        <f>IFERROR(LEFT(Table1[[#This Row],[ratingOld]],SEARCH("|", Table1[[#This Row],[ratingOld]])-2), AVERAGE(Table1[Ratings]))</f>
        <v>4.5</v>
      </c>
      <c r="J3566" s="1" t="str">
        <f>IF(Table1[[#This Row],[numBuyers]]&lt;&gt;"None",LEFT(Table1[[#This Row],[numBuyers]],SEARCH(" ",Table1[[#This Row],[numBuyers]])-1), "None")</f>
        <v>79</v>
      </c>
      <c r="K3566" s="1">
        <f>IFERROR(LEFT(Table1[[#This Row],[Column1]],SEARCH("k", Table1[[#This Row],[Column1]])-1), 0)</f>
        <v>0</v>
      </c>
      <c r="L3566" s="16" t="str">
        <f>IF(Table1[[#This Row],[Column2]]=0, Table1[[#This Row],[Column1]], Table1[[#This Row],[Column2]]*1000)</f>
        <v>79</v>
      </c>
      <c r="M3566" s="14" t="str">
        <f>IFERROR(MID(Table1[[#This Row],[price]],SEARCH("¹",Table1[[#This Row],[price]])+1, 10), MID(Table1[[#This Row],[price]],SEARCH("Rs. ",Table1[[#This Row],[price]])+4, 10))</f>
        <v>629</v>
      </c>
      <c r="N3566" s="6" t="str">
        <f>IF(ISNUMBER(SEARCH("Men", Table1[[#This Row],[name]])), "Men", "Women")</f>
        <v>Women</v>
      </c>
      <c r="O3566" s="6"/>
      <c r="P3566" s="6"/>
    </row>
    <row r="3567" spans="1:16" ht="19.8" hidden="1" customHeight="1" x14ac:dyDescent="0.3">
      <c r="A3567" t="s">
        <v>8122</v>
      </c>
      <c r="B3567" t="s">
        <v>11990</v>
      </c>
      <c r="C3567" t="s">
        <v>11991</v>
      </c>
      <c r="D3567" t="s">
        <v>18</v>
      </c>
      <c r="E3567" s="1" t="s">
        <v>11992</v>
      </c>
      <c r="F3567" t="s">
        <v>3237</v>
      </c>
      <c r="G3567" t="s">
        <v>21</v>
      </c>
      <c r="H3567" t="s">
        <v>21</v>
      </c>
      <c r="I3567" s="1" t="str">
        <f ca="1">IFERROR(LEFT(Table1[[#This Row],[ratingOld]],SEARCH("|", Table1[[#This Row],[ratingOld]])-2), AVERAGE(Table1[Ratings]))</f>
        <v>4.4</v>
      </c>
      <c r="J3567" s="1" t="str">
        <f>IF(Table1[[#This Row],[numBuyers]]&lt;&gt;"None",LEFT(Table1[[#This Row],[numBuyers]],SEARCH(" ",Table1[[#This Row],[numBuyers]])-1), "None")</f>
        <v>None</v>
      </c>
      <c r="K3567" s="1">
        <f>IFERROR(LEFT(Table1[[#This Row],[Column1]],SEARCH("k", Table1[[#This Row],[Column1]])-1), 0)</f>
        <v>0</v>
      </c>
      <c r="L3567" s="6" t="str">
        <f>IF(Table1[[#This Row],[Column2]]=0, Table1[[#This Row],[Column1]], Table1[[#This Row],[Column2]]*1000)</f>
        <v>None</v>
      </c>
      <c r="M3567" s="6" t="str">
        <f>IFERROR(MID(Table1[[#This Row],[price]],SEARCH("¹",Table1[[#This Row],[price]])+1, 10), MID(Table1[[#This Row],[price]],SEARCH("Rs. ",Table1[[#This Row],[price]])+4, 10))</f>
        <v>6840</v>
      </c>
      <c r="N3567" s="6" t="str">
        <f>IF(ISNUMBER(SEARCH("Men", Table1[[#This Row],[name]])), "Men", "Women")</f>
        <v>Men</v>
      </c>
      <c r="O3567" s="6" t="str">
        <f>TRIM(RIGHT(SUBSTITUTE(Table1[[#This Row],[name]], " ", REPT(" ", 100)), 100))</f>
        <v>Dupatta</v>
      </c>
      <c r="P356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568" spans="1:16" ht="19.8" customHeight="1" x14ac:dyDescent="0.3">
      <c r="A3568" t="s">
        <v>1270</v>
      </c>
      <c r="B3568" t="s">
        <v>11993</v>
      </c>
      <c r="C3568" t="s">
        <v>9906</v>
      </c>
      <c r="D3568" t="s">
        <v>21</v>
      </c>
      <c r="E3568" t="s">
        <v>11994</v>
      </c>
      <c r="F3568" t="s">
        <v>11995</v>
      </c>
      <c r="G3568" s="1" t="s">
        <v>2870</v>
      </c>
      <c r="H3568" t="s">
        <v>154</v>
      </c>
      <c r="I3568" s="10" t="str">
        <f>IFERROR(LEFT(Table1[[#This Row],[ratingOld]],SEARCH("|", Table1[[#This Row],[ratingOld]])-2), AVERAGE(Table1[Ratings]))</f>
        <v>4.5</v>
      </c>
      <c r="J3568" s="1" t="str">
        <f>IF(Table1[[#This Row],[numBuyers]]&lt;&gt;"None",LEFT(Table1[[#This Row],[numBuyers]],SEARCH(" ",Table1[[#This Row],[numBuyers]])-1), "None")</f>
        <v>1.6k</v>
      </c>
      <c r="K3568" s="1" t="str">
        <f>IFERROR(LEFT(Table1[[#This Row],[Column1]],SEARCH("k", Table1[[#This Row],[Column1]])-1), 0)</f>
        <v>1.6</v>
      </c>
      <c r="L3568" s="16">
        <f>IF(Table1[[#This Row],[Column2]]=0, Table1[[#This Row],[Column1]], Table1[[#This Row],[Column2]]*1000)</f>
        <v>1600</v>
      </c>
      <c r="M3568" s="14" t="str">
        <f>IFERROR(MID(Table1[[#This Row],[price]],SEARCH("¹",Table1[[#This Row],[price]])+1, 10), MID(Table1[[#This Row],[price]],SEARCH("Rs. ",Table1[[#This Row],[price]])+4, 10))</f>
        <v>549</v>
      </c>
      <c r="N3568" s="6" t="str">
        <f>IF(ISNUMBER(SEARCH("Men", Table1[[#This Row],[name]])), "Men", "Women")</f>
        <v>Men</v>
      </c>
      <c r="O3568" s="6"/>
      <c r="P3568" s="6"/>
    </row>
    <row r="3569" spans="1:16" ht="19.8" customHeight="1" x14ac:dyDescent="0.3">
      <c r="A3569" t="s">
        <v>7922</v>
      </c>
      <c r="B3569" t="s">
        <v>11996</v>
      </c>
      <c r="C3569" t="s">
        <v>11348</v>
      </c>
      <c r="D3569" t="s">
        <v>1705</v>
      </c>
      <c r="E3569" s="1" t="s">
        <v>11997</v>
      </c>
      <c r="F3569" s="1" t="s">
        <v>10872</v>
      </c>
      <c r="G3569" s="1" t="s">
        <v>11600</v>
      </c>
      <c r="H3569" t="s">
        <v>11601</v>
      </c>
      <c r="I3569" s="10" t="str">
        <f>IFERROR(LEFT(Table1[[#This Row],[ratingOld]],SEARCH("|", Table1[[#This Row],[ratingOld]])-2), AVERAGE(Table1[Ratings]))</f>
        <v>4.6</v>
      </c>
      <c r="J3569" s="1" t="str">
        <f>IF(Table1[[#This Row],[numBuyers]]&lt;&gt;"None",LEFT(Table1[[#This Row],[numBuyers]],SEARCH(" ",Table1[[#This Row],[numBuyers]])-1), "None")</f>
        <v>243</v>
      </c>
      <c r="K3569" s="1">
        <f>IFERROR(LEFT(Table1[[#This Row],[Column1]],SEARCH("k", Table1[[#This Row],[Column1]])-1), 0)</f>
        <v>0</v>
      </c>
      <c r="L3569" s="16" t="str">
        <f>IF(Table1[[#This Row],[Column2]]=0, Table1[[#This Row],[Column1]], Table1[[#This Row],[Column2]]*1000)</f>
        <v>243</v>
      </c>
      <c r="M3569" s="14" t="str">
        <f>IFERROR(MID(Table1[[#This Row],[price]],SEARCH("¹",Table1[[#This Row],[price]])+1, 10), MID(Table1[[#This Row],[price]],SEARCH("Rs. ",Table1[[#This Row],[price]])+4, 10))</f>
        <v>2404</v>
      </c>
      <c r="N3569" s="6" t="str">
        <f>IF(ISNUMBER(SEARCH("Men", Table1[[#This Row],[name]])), "Men", "Women")</f>
        <v>Men</v>
      </c>
      <c r="O3569" s="6"/>
      <c r="P3569" s="6"/>
    </row>
    <row r="3570" spans="1:16" ht="19.8" customHeight="1" x14ac:dyDescent="0.3">
      <c r="A3570" t="s">
        <v>11998</v>
      </c>
      <c r="B3570" t="s">
        <v>11999</v>
      </c>
      <c r="C3570" t="s">
        <v>12000</v>
      </c>
      <c r="D3570" t="s">
        <v>21</v>
      </c>
      <c r="E3570" s="1" t="s">
        <v>12001</v>
      </c>
      <c r="F3570" t="s">
        <v>21</v>
      </c>
      <c r="G3570" s="1" t="s">
        <v>6330</v>
      </c>
      <c r="H3570" t="s">
        <v>5988</v>
      </c>
      <c r="I3570" s="10" t="str">
        <f>IFERROR(LEFT(Table1[[#This Row],[ratingOld]],SEARCH("|", Table1[[#This Row],[ratingOld]])-2), AVERAGE(Table1[Ratings]))</f>
        <v>4.6</v>
      </c>
      <c r="J3570" s="1" t="str">
        <f>IF(Table1[[#This Row],[numBuyers]]&lt;&gt;"None",LEFT(Table1[[#This Row],[numBuyers]],SEARCH(" ",Table1[[#This Row],[numBuyers]])-1), "None")</f>
        <v>47</v>
      </c>
      <c r="K3570" s="1">
        <f>IFERROR(LEFT(Table1[[#This Row],[Column1]],SEARCH("k", Table1[[#This Row],[Column1]])-1), 0)</f>
        <v>0</v>
      </c>
      <c r="L3570" s="16" t="str">
        <f>IF(Table1[[#This Row],[Column2]]=0, Table1[[#This Row],[Column1]], Table1[[#This Row],[Column2]]*1000)</f>
        <v>47</v>
      </c>
      <c r="M3570" s="14" t="str">
        <f>IFERROR(MID(Table1[[#This Row],[price]],SEARCH("¹",Table1[[#This Row],[price]])+1, 10), MID(Table1[[#This Row],[price]],SEARCH("Rs. ",Table1[[#This Row],[price]])+4, 10))</f>
        <v>2000</v>
      </c>
      <c r="N3570" s="6" t="str">
        <f>IF(ISNUMBER(SEARCH("Men", Table1[[#This Row],[name]])), "Men", "Women")</f>
        <v>Women</v>
      </c>
      <c r="O3570" s="6"/>
      <c r="P3570" s="6"/>
    </row>
    <row r="3571" spans="1:16" ht="19.8" customHeight="1" x14ac:dyDescent="0.3">
      <c r="A3571" t="s">
        <v>1623</v>
      </c>
      <c r="B3571" t="s">
        <v>12002</v>
      </c>
      <c r="C3571" t="s">
        <v>392</v>
      </c>
      <c r="D3571" t="s">
        <v>62</v>
      </c>
      <c r="E3571" s="1" t="s">
        <v>12003</v>
      </c>
      <c r="F3571" t="s">
        <v>3349</v>
      </c>
      <c r="G3571" s="1" t="s">
        <v>12004</v>
      </c>
      <c r="H3571" t="s">
        <v>3471</v>
      </c>
      <c r="I3571" s="10" t="str">
        <f>IFERROR(LEFT(Table1[[#This Row],[ratingOld]],SEARCH("|", Table1[[#This Row],[ratingOld]])-2), AVERAGE(Table1[Ratings]))</f>
        <v>4.3</v>
      </c>
      <c r="J3571" s="1" t="str">
        <f>IF(Table1[[#This Row],[numBuyers]]&lt;&gt;"None",LEFT(Table1[[#This Row],[numBuyers]],SEARCH(" ",Table1[[#This Row],[numBuyers]])-1), "None")</f>
        <v>580</v>
      </c>
      <c r="K3571" s="1">
        <f>IFERROR(LEFT(Table1[[#This Row],[Column1]],SEARCH("k", Table1[[#This Row],[Column1]])-1), 0)</f>
        <v>0</v>
      </c>
      <c r="L3571" s="16" t="str">
        <f>IF(Table1[[#This Row],[Column2]]=0, Table1[[#This Row],[Column1]], Table1[[#This Row],[Column2]]*1000)</f>
        <v>580</v>
      </c>
      <c r="M3571" s="14" t="str">
        <f>IFERROR(MID(Table1[[#This Row],[price]],SEARCH("¹",Table1[[#This Row],[price]])+1, 10), MID(Table1[[#This Row],[price]],SEARCH("Rs. ",Table1[[#This Row],[price]])+4, 10))</f>
        <v>799</v>
      </c>
      <c r="N3571" s="6" t="str">
        <f>IF(ISNUMBER(SEARCH("Men", Table1[[#This Row],[name]])), "Men", "Women")</f>
        <v>Men</v>
      </c>
      <c r="O3571" s="6"/>
      <c r="P3571" s="6"/>
    </row>
    <row r="3572" spans="1:16" ht="19.8" customHeight="1" x14ac:dyDescent="0.3">
      <c r="A3572" t="s">
        <v>4360</v>
      </c>
      <c r="B3572" t="s">
        <v>4361</v>
      </c>
      <c r="C3572" t="s">
        <v>4362</v>
      </c>
      <c r="D3572" t="s">
        <v>775</v>
      </c>
      <c r="E3572" s="1" t="s">
        <v>4363</v>
      </c>
      <c r="F3572" s="1" t="s">
        <v>4364</v>
      </c>
      <c r="G3572" s="1" t="s">
        <v>4365</v>
      </c>
      <c r="H3572" t="s">
        <v>185</v>
      </c>
      <c r="I3572" s="10" t="str">
        <f>IFERROR(LEFT(Table1[[#This Row],[ratingOld]],SEARCH("|", Table1[[#This Row],[ratingOld]])-2), AVERAGE(Table1[Ratings]))</f>
        <v>4.1</v>
      </c>
      <c r="J3572" s="1" t="str">
        <f>IF(Table1[[#This Row],[numBuyers]]&lt;&gt;"None",LEFT(Table1[[#This Row],[numBuyers]],SEARCH(" ",Table1[[#This Row],[numBuyers]])-1), "None")</f>
        <v>9</v>
      </c>
      <c r="K3572" s="1">
        <f>IFERROR(LEFT(Table1[[#This Row],[Column1]],SEARCH("k", Table1[[#This Row],[Column1]])-1), 0)</f>
        <v>0</v>
      </c>
      <c r="L3572" s="16" t="str">
        <f>IF(Table1[[#This Row],[Column2]]=0, Table1[[#This Row],[Column1]], Table1[[#This Row],[Column2]]*1000)</f>
        <v>9</v>
      </c>
      <c r="M3572" s="14" t="str">
        <f>IFERROR(MID(Table1[[#This Row],[price]],SEARCH("¹",Table1[[#This Row],[price]])+1, 10), MID(Table1[[#This Row],[price]],SEARCH("Rs. ",Table1[[#This Row],[price]])+4, 10))</f>
        <v>498</v>
      </c>
      <c r="N3572" s="6" t="str">
        <f>IF(ISNUMBER(SEARCH("Men", Table1[[#This Row],[name]])), "Men", "Women")</f>
        <v>Women</v>
      </c>
      <c r="O3572" s="6"/>
      <c r="P3572" s="6"/>
    </row>
    <row r="3573" spans="1:16" ht="19.8" customHeight="1" x14ac:dyDescent="0.3">
      <c r="A3573" t="s">
        <v>3201</v>
      </c>
      <c r="B3573" t="s">
        <v>12005</v>
      </c>
      <c r="C3573" t="s">
        <v>537</v>
      </c>
      <c r="D3573" t="s">
        <v>68</v>
      </c>
      <c r="E3573" s="1" t="s">
        <v>12006</v>
      </c>
      <c r="F3573" s="1" t="s">
        <v>12007</v>
      </c>
      <c r="G3573" s="1" t="s">
        <v>12008</v>
      </c>
      <c r="H3573" t="s">
        <v>3583</v>
      </c>
      <c r="I3573" s="10" t="str">
        <f>IFERROR(LEFT(Table1[[#This Row],[ratingOld]],SEARCH("|", Table1[[#This Row],[ratingOld]])-2), AVERAGE(Table1[Ratings]))</f>
        <v>4.3</v>
      </c>
      <c r="J3573" s="1" t="str">
        <f>IF(Table1[[#This Row],[numBuyers]]&lt;&gt;"None",LEFT(Table1[[#This Row],[numBuyers]],SEARCH(" ",Table1[[#This Row],[numBuyers]])-1), "None")</f>
        <v>138</v>
      </c>
      <c r="K3573" s="1">
        <f>IFERROR(LEFT(Table1[[#This Row],[Column1]],SEARCH("k", Table1[[#This Row],[Column1]])-1), 0)</f>
        <v>0</v>
      </c>
      <c r="L3573" s="16" t="str">
        <f>IF(Table1[[#This Row],[Column2]]=0, Table1[[#This Row],[Column1]], Table1[[#This Row],[Column2]]*1000)</f>
        <v>138</v>
      </c>
      <c r="M3573" s="14" t="str">
        <f>IFERROR(MID(Table1[[#This Row],[price]],SEARCH("¹",Table1[[#This Row],[price]])+1, 10), MID(Table1[[#This Row],[price]],SEARCH("Rs. ",Table1[[#This Row],[price]])+4, 10))</f>
        <v>584</v>
      </c>
      <c r="N3573" s="6" t="str">
        <f>IF(ISNUMBER(SEARCH("Men", Table1[[#This Row],[name]])), "Men", "Women")</f>
        <v>Women</v>
      </c>
      <c r="O3573" s="6"/>
      <c r="P3573" s="6"/>
    </row>
    <row r="3574" spans="1:16" ht="19.8" customHeight="1" x14ac:dyDescent="0.3">
      <c r="A3574" t="s">
        <v>789</v>
      </c>
      <c r="B3574" t="s">
        <v>12009</v>
      </c>
      <c r="C3574" t="s">
        <v>774</v>
      </c>
      <c r="D3574" t="s">
        <v>792</v>
      </c>
      <c r="E3574" s="1" t="s">
        <v>3206</v>
      </c>
      <c r="F3574" t="s">
        <v>12010</v>
      </c>
      <c r="G3574" s="1" t="s">
        <v>12011</v>
      </c>
      <c r="H3574" t="s">
        <v>1391</v>
      </c>
      <c r="I3574" s="10" t="str">
        <f>IFERROR(LEFT(Table1[[#This Row],[ratingOld]],SEARCH("|", Table1[[#This Row],[ratingOld]])-2), AVERAGE(Table1[Ratings]))</f>
        <v>3.8</v>
      </c>
      <c r="J3574" s="1" t="str">
        <f>IF(Table1[[#This Row],[numBuyers]]&lt;&gt;"None",LEFT(Table1[[#This Row],[numBuyers]],SEARCH(" ",Table1[[#This Row],[numBuyers]])-1), "None")</f>
        <v>1.5k</v>
      </c>
      <c r="K3574" s="1" t="str">
        <f>IFERROR(LEFT(Table1[[#This Row],[Column1]],SEARCH("k", Table1[[#This Row],[Column1]])-1), 0)</f>
        <v>1.5</v>
      </c>
      <c r="L3574" s="16">
        <f>IF(Table1[[#This Row],[Column2]]=0, Table1[[#This Row],[Column1]], Table1[[#This Row],[Column2]]*1000)</f>
        <v>1500</v>
      </c>
      <c r="M3574" s="14" t="str">
        <f>IFERROR(MID(Table1[[#This Row],[price]],SEARCH("¹",Table1[[#This Row],[price]])+1, 10), MID(Table1[[#This Row],[price]],SEARCH("Rs. ",Table1[[#This Row],[price]])+4, 10))</f>
        <v>849</v>
      </c>
      <c r="N3574" s="6" t="str">
        <f>IF(ISNUMBER(SEARCH("Men", Table1[[#This Row],[name]])), "Men", "Women")</f>
        <v>Men</v>
      </c>
      <c r="O3574" s="6"/>
      <c r="P3574" s="6"/>
    </row>
    <row r="3575" spans="1:16" ht="19.8" customHeight="1" x14ac:dyDescent="0.3">
      <c r="A3575" t="s">
        <v>7903</v>
      </c>
      <c r="B3575" t="s">
        <v>7904</v>
      </c>
      <c r="C3575" t="s">
        <v>636</v>
      </c>
      <c r="D3575" t="s">
        <v>1684</v>
      </c>
      <c r="E3575" s="1" t="s">
        <v>12012</v>
      </c>
      <c r="F3575" t="s">
        <v>3237</v>
      </c>
      <c r="G3575" s="1" t="s">
        <v>12013</v>
      </c>
      <c r="H3575" t="s">
        <v>1098</v>
      </c>
      <c r="I3575" s="10" t="str">
        <f>IFERROR(LEFT(Table1[[#This Row],[ratingOld]],SEARCH("|", Table1[[#This Row],[ratingOld]])-2), AVERAGE(Table1[Ratings]))</f>
        <v>4</v>
      </c>
      <c r="J3575" s="1" t="str">
        <f>IF(Table1[[#This Row],[numBuyers]]&lt;&gt;"None",LEFT(Table1[[#This Row],[numBuyers]],SEARCH(" ",Table1[[#This Row],[numBuyers]])-1), "None")</f>
        <v>786</v>
      </c>
      <c r="K3575" s="1">
        <f>IFERROR(LEFT(Table1[[#This Row],[Column1]],SEARCH("k", Table1[[#This Row],[Column1]])-1), 0)</f>
        <v>0</v>
      </c>
      <c r="L3575" s="16" t="str">
        <f>IF(Table1[[#This Row],[Column2]]=0, Table1[[#This Row],[Column1]], Table1[[#This Row],[Column2]]*1000)</f>
        <v>786</v>
      </c>
      <c r="M3575" s="14" t="str">
        <f>IFERROR(MID(Table1[[#This Row],[price]],SEARCH("¹",Table1[[#This Row],[price]])+1, 10), MID(Table1[[#This Row],[price]],SEARCH("Rs. ",Table1[[#This Row],[price]])+4, 10))</f>
        <v>1247</v>
      </c>
      <c r="N3575" s="6" t="str">
        <f>IF(ISNUMBER(SEARCH("Men", Table1[[#This Row],[name]])), "Men", "Women")</f>
        <v>Men</v>
      </c>
      <c r="O3575" s="6"/>
      <c r="P3575" s="6"/>
    </row>
    <row r="3576" spans="1:16" ht="19.8" customHeight="1" x14ac:dyDescent="0.3">
      <c r="A3576" t="s">
        <v>29</v>
      </c>
      <c r="B3576" t="s">
        <v>4371</v>
      </c>
      <c r="C3576" t="s">
        <v>4372</v>
      </c>
      <c r="D3576" t="s">
        <v>38</v>
      </c>
      <c r="E3576" t="s">
        <v>26</v>
      </c>
      <c r="F3576" t="s">
        <v>21</v>
      </c>
      <c r="G3576" s="1" t="s">
        <v>4373</v>
      </c>
      <c r="H3576" t="s">
        <v>3373</v>
      </c>
      <c r="I3576" s="10" t="str">
        <f>IFERROR(LEFT(Table1[[#This Row],[ratingOld]],SEARCH("|", Table1[[#This Row],[ratingOld]])-2), AVERAGE(Table1[Ratings]))</f>
        <v>4.1</v>
      </c>
      <c r="J3576" s="1" t="str">
        <f>IF(Table1[[#This Row],[numBuyers]]&lt;&gt;"None",LEFT(Table1[[#This Row],[numBuyers]],SEARCH(" ",Table1[[#This Row],[numBuyers]])-1), "None")</f>
        <v>19</v>
      </c>
      <c r="K3576" s="1">
        <f>IFERROR(LEFT(Table1[[#This Row],[Column1]],SEARCH("k", Table1[[#This Row],[Column1]])-1), 0)</f>
        <v>0</v>
      </c>
      <c r="L3576" s="16" t="str">
        <f>IF(Table1[[#This Row],[Column2]]=0, Table1[[#This Row],[Column1]], Table1[[#This Row],[Column2]]*1000)</f>
        <v>19</v>
      </c>
      <c r="M3576" s="14" t="str">
        <f>IFERROR(MID(Table1[[#This Row],[price]],SEARCH("¹",Table1[[#This Row],[price]])+1, 10), MID(Table1[[#This Row],[price]],SEARCH("Rs. ",Table1[[#This Row],[price]])+4, 10))</f>
        <v>11999</v>
      </c>
      <c r="N3576" s="6" t="str">
        <f>IF(ISNUMBER(SEARCH("Men", Table1[[#This Row],[name]])), "Men", "Women")</f>
        <v>Women</v>
      </c>
      <c r="O3576" s="6"/>
      <c r="P3576" s="6"/>
    </row>
    <row r="3577" spans="1:16" ht="19.8" customHeight="1" x14ac:dyDescent="0.3">
      <c r="A3577" t="s">
        <v>12014</v>
      </c>
      <c r="B3577" t="s">
        <v>12015</v>
      </c>
      <c r="C3577" t="s">
        <v>392</v>
      </c>
      <c r="D3577" t="s">
        <v>459</v>
      </c>
      <c r="E3577" s="1" t="s">
        <v>12016</v>
      </c>
      <c r="F3577" t="s">
        <v>3237</v>
      </c>
      <c r="G3577" s="1" t="s">
        <v>12017</v>
      </c>
      <c r="H3577" t="s">
        <v>4820</v>
      </c>
      <c r="I3577" s="10" t="str">
        <f>IFERROR(LEFT(Table1[[#This Row],[ratingOld]],SEARCH("|", Table1[[#This Row],[ratingOld]])-2), AVERAGE(Table1[Ratings]))</f>
        <v>3.9</v>
      </c>
      <c r="J3577" s="1" t="str">
        <f>IF(Table1[[#This Row],[numBuyers]]&lt;&gt;"None",LEFT(Table1[[#This Row],[numBuyers]],SEARCH(" ",Table1[[#This Row],[numBuyers]])-1), "None")</f>
        <v>686</v>
      </c>
      <c r="K3577" s="1">
        <f>IFERROR(LEFT(Table1[[#This Row],[Column1]],SEARCH("k", Table1[[#This Row],[Column1]])-1), 0)</f>
        <v>0</v>
      </c>
      <c r="L3577" s="16" t="str">
        <f>IF(Table1[[#This Row],[Column2]]=0, Table1[[#This Row],[Column1]], Table1[[#This Row],[Column2]]*1000)</f>
        <v>686</v>
      </c>
      <c r="M3577" s="14" t="str">
        <f>IFERROR(MID(Table1[[#This Row],[price]],SEARCH("¹",Table1[[#This Row],[price]])+1, 10), MID(Table1[[#This Row],[price]],SEARCH("Rs. ",Table1[[#This Row],[price]])+4, 10))</f>
        <v>799</v>
      </c>
      <c r="N3577" s="6" t="str">
        <f>IF(ISNUMBER(SEARCH("Men", Table1[[#This Row],[name]])), "Men", "Women")</f>
        <v>Women</v>
      </c>
      <c r="O3577" s="6"/>
      <c r="P3577" s="6"/>
    </row>
    <row r="3578" spans="1:16" ht="19.8" customHeight="1" x14ac:dyDescent="0.3">
      <c r="A3578" t="s">
        <v>9901</v>
      </c>
      <c r="B3578" t="s">
        <v>12018</v>
      </c>
      <c r="C3578" t="s">
        <v>2014</v>
      </c>
      <c r="D3578" t="s">
        <v>194</v>
      </c>
      <c r="E3578" t="s">
        <v>12019</v>
      </c>
      <c r="F3578" t="s">
        <v>3237</v>
      </c>
      <c r="G3578" s="1" t="s">
        <v>12020</v>
      </c>
      <c r="H3578" t="s">
        <v>10968</v>
      </c>
      <c r="I3578" s="10" t="str">
        <f>IFERROR(LEFT(Table1[[#This Row],[ratingOld]],SEARCH("|", Table1[[#This Row],[ratingOld]])-2), AVERAGE(Table1[Ratings]))</f>
        <v>4.1</v>
      </c>
      <c r="J3578" s="1" t="str">
        <f>IF(Table1[[#This Row],[numBuyers]]&lt;&gt;"None",LEFT(Table1[[#This Row],[numBuyers]],SEARCH(" ",Table1[[#This Row],[numBuyers]])-1), "None")</f>
        <v>598</v>
      </c>
      <c r="K3578" s="1">
        <f>IFERROR(LEFT(Table1[[#This Row],[Column1]],SEARCH("k", Table1[[#This Row],[Column1]])-1), 0)</f>
        <v>0</v>
      </c>
      <c r="L3578" s="16" t="str">
        <f>IF(Table1[[#This Row],[Column2]]=0, Table1[[#This Row],[Column1]], Table1[[#This Row],[Column2]]*1000)</f>
        <v>598</v>
      </c>
      <c r="M3578" s="14" t="str">
        <f>IFERROR(MID(Table1[[#This Row],[price]],SEARCH("¹",Table1[[#This Row],[price]])+1, 10), MID(Table1[[#This Row],[price]],SEARCH("Rs. ",Table1[[#This Row],[price]])+4, 10))</f>
        <v>895</v>
      </c>
      <c r="N3578" s="6" t="str">
        <f>IF(ISNUMBER(SEARCH("Men", Table1[[#This Row],[name]])), "Men", "Women")</f>
        <v>Women</v>
      </c>
      <c r="O3578" s="6"/>
      <c r="P3578" s="6"/>
    </row>
    <row r="3579" spans="1:16" ht="19.8" customHeight="1" x14ac:dyDescent="0.3">
      <c r="A3579" t="s">
        <v>104</v>
      </c>
      <c r="B3579" t="s">
        <v>5318</v>
      </c>
      <c r="C3579" t="s">
        <v>796</v>
      </c>
      <c r="D3579" t="s">
        <v>526</v>
      </c>
      <c r="E3579" s="1" t="s">
        <v>5319</v>
      </c>
      <c r="F3579" s="1" t="s">
        <v>5320</v>
      </c>
      <c r="G3579" s="1" t="s">
        <v>5321</v>
      </c>
      <c r="H3579" t="s">
        <v>5322</v>
      </c>
      <c r="I3579" s="10" t="str">
        <f>IFERROR(LEFT(Table1[[#This Row],[ratingOld]],SEARCH("|", Table1[[#This Row],[ratingOld]])-2), AVERAGE(Table1[Ratings]))</f>
        <v>4.3</v>
      </c>
      <c r="J3579" s="1" t="str">
        <f>IF(Table1[[#This Row],[numBuyers]]&lt;&gt;"None",LEFT(Table1[[#This Row],[numBuyers]],SEARCH(" ",Table1[[#This Row],[numBuyers]])-1), "None")</f>
        <v>366</v>
      </c>
      <c r="K3579" s="1">
        <f>IFERROR(LEFT(Table1[[#This Row],[Column1]],SEARCH("k", Table1[[#This Row],[Column1]])-1), 0)</f>
        <v>0</v>
      </c>
      <c r="L3579" s="16" t="str">
        <f>IF(Table1[[#This Row],[Column2]]=0, Table1[[#This Row],[Column1]], Table1[[#This Row],[Column2]]*1000)</f>
        <v>366</v>
      </c>
      <c r="M3579" s="14" t="str">
        <f>IFERROR(MID(Table1[[#This Row],[price]],SEARCH("¹",Table1[[#This Row],[price]])+1, 10), MID(Table1[[#This Row],[price]],SEARCH("Rs. ",Table1[[#This Row],[price]])+4, 10))</f>
        <v>1169</v>
      </c>
      <c r="N3579" s="6" t="str">
        <f>IF(ISNUMBER(SEARCH("Men", Table1[[#This Row],[name]])), "Men", "Women")</f>
        <v>Women</v>
      </c>
      <c r="O3579" s="6"/>
      <c r="P3579" s="6"/>
    </row>
    <row r="3580" spans="1:16" ht="19.8" hidden="1" customHeight="1" x14ac:dyDescent="0.3">
      <c r="A3580" t="s">
        <v>3223</v>
      </c>
      <c r="B3580" t="s">
        <v>4374</v>
      </c>
      <c r="C3580" t="s">
        <v>4132</v>
      </c>
      <c r="D3580" t="s">
        <v>4375</v>
      </c>
      <c r="E3580" s="1" t="s">
        <v>4376</v>
      </c>
      <c r="F3580" s="1" t="s">
        <v>4377</v>
      </c>
      <c r="G3580" t="s">
        <v>21</v>
      </c>
      <c r="H3580" t="s">
        <v>21</v>
      </c>
      <c r="I3580" s="1" t="str">
        <f ca="1">IFERROR(LEFT(Table1[[#This Row],[ratingOld]],SEARCH("|", Table1[[#This Row],[ratingOld]])-2), AVERAGE(Table1[Ratings]))</f>
        <v>4.4</v>
      </c>
      <c r="J3580" s="1" t="str">
        <f>IF(Table1[[#This Row],[numBuyers]]&lt;&gt;"None",LEFT(Table1[[#This Row],[numBuyers]],SEARCH(" ",Table1[[#This Row],[numBuyers]])-1), "None")</f>
        <v>None</v>
      </c>
      <c r="K3580" s="1">
        <f>IFERROR(LEFT(Table1[[#This Row],[Column1]],SEARCH("k", Table1[[#This Row],[Column1]])-1), 0)</f>
        <v>0</v>
      </c>
      <c r="L3580" s="6" t="str">
        <f>IF(Table1[[#This Row],[Column2]]=0, Table1[[#This Row],[Column1]], Table1[[#This Row],[Column2]]*1000)</f>
        <v>None</v>
      </c>
      <c r="M3580" s="6" t="str">
        <f>IFERROR(MID(Table1[[#This Row],[price]],SEARCH("¹",Table1[[#This Row],[price]])+1, 10), MID(Table1[[#This Row],[price]],SEARCH("Rs. ",Table1[[#This Row],[price]])+4, 10))</f>
        <v>3899</v>
      </c>
      <c r="N3580" s="6" t="str">
        <f>IF(ISNUMBER(SEARCH("Men", Table1[[#This Row],[name]])), "Men", "Women")</f>
        <v>Women</v>
      </c>
      <c r="O3580" s="6" t="str">
        <f>TRIM(RIGHT(SUBSTITUTE(Table1[[#This Row],[name]], " ", REPT(" ", 100)), 100))</f>
        <v>Backpack</v>
      </c>
      <c r="P358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581" spans="1:16" ht="19.8" customHeight="1" x14ac:dyDescent="0.3">
      <c r="A3581" t="s">
        <v>8065</v>
      </c>
      <c r="B3581" t="s">
        <v>12021</v>
      </c>
      <c r="C3581" t="s">
        <v>12022</v>
      </c>
      <c r="D3581" t="s">
        <v>1387</v>
      </c>
      <c r="E3581" s="1" t="s">
        <v>12023</v>
      </c>
      <c r="F3581" s="1" t="s">
        <v>8298</v>
      </c>
      <c r="G3581" s="1" t="s">
        <v>5463</v>
      </c>
      <c r="H3581" t="s">
        <v>3890</v>
      </c>
      <c r="I3581" s="10" t="str">
        <f>IFERROR(LEFT(Table1[[#This Row],[ratingOld]],SEARCH("|", Table1[[#This Row],[ratingOld]])-2), AVERAGE(Table1[Ratings]))</f>
        <v>4</v>
      </c>
      <c r="J3581" s="1" t="str">
        <f>IF(Table1[[#This Row],[numBuyers]]&lt;&gt;"None",LEFT(Table1[[#This Row],[numBuyers]],SEARCH(" ",Table1[[#This Row],[numBuyers]])-1), "None")</f>
        <v>248</v>
      </c>
      <c r="K3581" s="1">
        <f>IFERROR(LEFT(Table1[[#This Row],[Column1]],SEARCH("k", Table1[[#This Row],[Column1]])-1), 0)</f>
        <v>0</v>
      </c>
      <c r="L3581" s="16" t="str">
        <f>IF(Table1[[#This Row],[Column2]]=0, Table1[[#This Row],[Column1]], Table1[[#This Row],[Column2]]*1000)</f>
        <v>248</v>
      </c>
      <c r="M3581" s="14" t="str">
        <f>IFERROR(MID(Table1[[#This Row],[price]],SEARCH("¹",Table1[[#This Row],[price]])+1, 10), MID(Table1[[#This Row],[price]],SEARCH("Rs. ",Table1[[#This Row],[price]])+4, 10))</f>
        <v>363</v>
      </c>
      <c r="N3581" s="6" t="str">
        <f>IF(ISNUMBER(SEARCH("Men", Table1[[#This Row],[name]])), "Men", "Women")</f>
        <v>Men</v>
      </c>
      <c r="O3581" s="6"/>
      <c r="P3581" s="6"/>
    </row>
    <row r="3582" spans="1:16" ht="19.8" customHeight="1" x14ac:dyDescent="0.3">
      <c r="A3582" t="s">
        <v>8071</v>
      </c>
      <c r="B3582" t="s">
        <v>12024</v>
      </c>
      <c r="C3582" t="s">
        <v>392</v>
      </c>
      <c r="D3582" t="s">
        <v>7484</v>
      </c>
      <c r="E3582" s="1" t="s">
        <v>12025</v>
      </c>
      <c r="F3582" t="s">
        <v>11270</v>
      </c>
      <c r="G3582" s="1" t="s">
        <v>12026</v>
      </c>
      <c r="H3582" t="s">
        <v>12027</v>
      </c>
      <c r="I3582" s="10" t="str">
        <f>IFERROR(LEFT(Table1[[#This Row],[ratingOld]],SEARCH("|", Table1[[#This Row],[ratingOld]])-2), AVERAGE(Table1[Ratings]))</f>
        <v>4</v>
      </c>
      <c r="J3582" s="1" t="str">
        <f>IF(Table1[[#This Row],[numBuyers]]&lt;&gt;"None",LEFT(Table1[[#This Row],[numBuyers]],SEARCH(" ",Table1[[#This Row],[numBuyers]])-1), "None")</f>
        <v>200</v>
      </c>
      <c r="K3582" s="1">
        <f>IFERROR(LEFT(Table1[[#This Row],[Column1]],SEARCH("k", Table1[[#This Row],[Column1]])-1), 0)</f>
        <v>0</v>
      </c>
      <c r="L3582" s="16" t="str">
        <f>IF(Table1[[#This Row],[Column2]]=0, Table1[[#This Row],[Column1]], Table1[[#This Row],[Column2]]*1000)</f>
        <v>200</v>
      </c>
      <c r="M3582" s="14" t="str">
        <f>IFERROR(MID(Table1[[#This Row],[price]],SEARCH("¹",Table1[[#This Row],[price]])+1, 10), MID(Table1[[#This Row],[price]],SEARCH("Rs. ",Table1[[#This Row],[price]])+4, 10))</f>
        <v>799</v>
      </c>
      <c r="N3582" s="6" t="str">
        <f>IF(ISNUMBER(SEARCH("Men", Table1[[#This Row],[name]])), "Men", "Women")</f>
        <v>Women</v>
      </c>
      <c r="O3582" s="6"/>
      <c r="P3582" s="6"/>
    </row>
    <row r="3583" spans="1:16" ht="19.8" customHeight="1" x14ac:dyDescent="0.3">
      <c r="A3583" t="s">
        <v>8065</v>
      </c>
      <c r="B3583" t="s">
        <v>12028</v>
      </c>
      <c r="C3583" t="s">
        <v>12029</v>
      </c>
      <c r="D3583" t="s">
        <v>775</v>
      </c>
      <c r="E3583" s="1" t="s">
        <v>12030</v>
      </c>
      <c r="F3583" t="s">
        <v>3237</v>
      </c>
      <c r="G3583" s="1" t="s">
        <v>12031</v>
      </c>
      <c r="H3583" t="s">
        <v>12032</v>
      </c>
      <c r="I3583" s="10" t="str">
        <f>IFERROR(LEFT(Table1[[#This Row],[ratingOld]],SEARCH("|", Table1[[#This Row],[ratingOld]])-2), AVERAGE(Table1[Ratings]))</f>
        <v>4.1</v>
      </c>
      <c r="J3583" s="1" t="str">
        <f>IF(Table1[[#This Row],[numBuyers]]&lt;&gt;"None",LEFT(Table1[[#This Row],[numBuyers]],SEARCH(" ",Table1[[#This Row],[numBuyers]])-1), "None")</f>
        <v>614</v>
      </c>
      <c r="K3583" s="1">
        <f>IFERROR(LEFT(Table1[[#This Row],[Column1]],SEARCH("k", Table1[[#This Row],[Column1]])-1), 0)</f>
        <v>0</v>
      </c>
      <c r="L3583" s="16" t="str">
        <f>IF(Table1[[#This Row],[Column2]]=0, Table1[[#This Row],[Column1]], Table1[[#This Row],[Column2]]*1000)</f>
        <v>614</v>
      </c>
      <c r="M3583" s="14" t="str">
        <f>IFERROR(MID(Table1[[#This Row],[price]],SEARCH("¹",Table1[[#This Row],[price]])+1, 10), MID(Table1[[#This Row],[price]],SEARCH("Rs. ",Table1[[#This Row],[price]])+4, 10))</f>
        <v>333</v>
      </c>
      <c r="N3583" s="6" t="str">
        <f>IF(ISNUMBER(SEARCH("Men", Table1[[#This Row],[name]])), "Men", "Women")</f>
        <v>Women</v>
      </c>
      <c r="O3583" s="6"/>
      <c r="P3583" s="6"/>
    </row>
    <row r="3584" spans="1:16" ht="19.8" customHeight="1" x14ac:dyDescent="0.3">
      <c r="A3584" t="s">
        <v>8382</v>
      </c>
      <c r="B3584" t="s">
        <v>12033</v>
      </c>
      <c r="C3584" t="s">
        <v>12034</v>
      </c>
      <c r="D3584" t="s">
        <v>18</v>
      </c>
      <c r="E3584" s="1" t="s">
        <v>12035</v>
      </c>
      <c r="F3584" s="1" t="s">
        <v>12036</v>
      </c>
      <c r="G3584" s="1" t="s">
        <v>12037</v>
      </c>
      <c r="H3584" t="s">
        <v>12038</v>
      </c>
      <c r="I3584" s="10" t="str">
        <f>IFERROR(LEFT(Table1[[#This Row],[ratingOld]],SEARCH("|", Table1[[#This Row],[ratingOld]])-2), AVERAGE(Table1[Ratings]))</f>
        <v>4.2</v>
      </c>
      <c r="J3584" s="1" t="str">
        <f>IF(Table1[[#This Row],[numBuyers]]&lt;&gt;"None",LEFT(Table1[[#This Row],[numBuyers]],SEARCH(" ",Table1[[#This Row],[numBuyers]])-1), "None")</f>
        <v>334</v>
      </c>
      <c r="K3584" s="1">
        <f>IFERROR(LEFT(Table1[[#This Row],[Column1]],SEARCH("k", Table1[[#This Row],[Column1]])-1), 0)</f>
        <v>0</v>
      </c>
      <c r="L3584" s="16" t="str">
        <f>IF(Table1[[#This Row],[Column2]]=0, Table1[[#This Row],[Column1]], Table1[[#This Row],[Column2]]*1000)</f>
        <v>334</v>
      </c>
      <c r="M3584" s="14" t="str">
        <f>IFERROR(MID(Table1[[#This Row],[price]],SEARCH("¹",Table1[[#This Row],[price]])+1, 10), MID(Table1[[#This Row],[price]],SEARCH("Rs. ",Table1[[#This Row],[price]])+4, 10))</f>
        <v>2700</v>
      </c>
      <c r="N3584" s="6" t="str">
        <f>IF(ISNUMBER(SEARCH("Men", Table1[[#This Row],[name]])), "Men", "Women")</f>
        <v>Men</v>
      </c>
      <c r="O3584" s="6"/>
      <c r="P3584" s="6"/>
    </row>
    <row r="3585" spans="1:16" ht="19.8" customHeight="1" x14ac:dyDescent="0.3">
      <c r="A3585" t="s">
        <v>6231</v>
      </c>
      <c r="B3585" t="s">
        <v>8149</v>
      </c>
      <c r="C3585" t="s">
        <v>8150</v>
      </c>
      <c r="D3585" t="s">
        <v>18</v>
      </c>
      <c r="E3585" s="1" t="s">
        <v>8151</v>
      </c>
      <c r="F3585" t="s">
        <v>21</v>
      </c>
      <c r="G3585" s="1" t="s">
        <v>4181</v>
      </c>
      <c r="H3585" t="s">
        <v>1317</v>
      </c>
      <c r="I3585" s="10" t="str">
        <f>IFERROR(LEFT(Table1[[#This Row],[ratingOld]],SEARCH("|", Table1[[#This Row],[ratingOld]])-2), AVERAGE(Table1[Ratings]))</f>
        <v>4.4</v>
      </c>
      <c r="J3585" s="1" t="str">
        <f>IF(Table1[[#This Row],[numBuyers]]&lt;&gt;"None",LEFT(Table1[[#This Row],[numBuyers]],SEARCH(" ",Table1[[#This Row],[numBuyers]])-1), "None")</f>
        <v>1.7k</v>
      </c>
      <c r="K3585" s="1" t="str">
        <f>IFERROR(LEFT(Table1[[#This Row],[Column1]],SEARCH("k", Table1[[#This Row],[Column1]])-1), 0)</f>
        <v>1.7</v>
      </c>
      <c r="L3585" s="16">
        <f>IF(Table1[[#This Row],[Column2]]=0, Table1[[#This Row],[Column1]], Table1[[#This Row],[Column2]]*1000)</f>
        <v>1700</v>
      </c>
      <c r="M3585" s="14" t="str">
        <f>IFERROR(MID(Table1[[#This Row],[price]],SEARCH("¹",Table1[[#This Row],[price]])+1, 10), MID(Table1[[#This Row],[price]],SEARCH("Rs. ",Table1[[#This Row],[price]])+4, 10))</f>
        <v>165</v>
      </c>
      <c r="N3585" s="6" t="str">
        <f>IF(ISNUMBER(SEARCH("Men", Table1[[#This Row],[name]])), "Men", "Women")</f>
        <v>Women</v>
      </c>
      <c r="O3585" s="6"/>
      <c r="P3585" s="6"/>
    </row>
    <row r="3586" spans="1:16" ht="19.8" customHeight="1" x14ac:dyDescent="0.3">
      <c r="A3586" t="s">
        <v>4378</v>
      </c>
      <c r="B3586" t="s">
        <v>4379</v>
      </c>
      <c r="C3586" t="s">
        <v>4380</v>
      </c>
      <c r="D3586" t="s">
        <v>171</v>
      </c>
      <c r="E3586" s="1" t="s">
        <v>4381</v>
      </c>
      <c r="F3586" t="s">
        <v>4382</v>
      </c>
      <c r="G3586" s="1" t="s">
        <v>4383</v>
      </c>
      <c r="H3586" t="s">
        <v>4384</v>
      </c>
      <c r="I3586" s="10" t="str">
        <f>IFERROR(LEFT(Table1[[#This Row],[ratingOld]],SEARCH("|", Table1[[#This Row],[ratingOld]])-2), AVERAGE(Table1[Ratings]))</f>
        <v>4.3</v>
      </c>
      <c r="J3586" s="1" t="str">
        <f>IF(Table1[[#This Row],[numBuyers]]&lt;&gt;"None",LEFT(Table1[[#This Row],[numBuyers]],SEARCH(" ",Table1[[#This Row],[numBuyers]])-1), "None")</f>
        <v>7.8k</v>
      </c>
      <c r="K3586" s="1" t="str">
        <f>IFERROR(LEFT(Table1[[#This Row],[Column1]],SEARCH("k", Table1[[#This Row],[Column1]])-1), 0)</f>
        <v>7.8</v>
      </c>
      <c r="L3586" s="16">
        <f>IF(Table1[[#This Row],[Column2]]=0, Table1[[#This Row],[Column1]], Table1[[#This Row],[Column2]]*1000)</f>
        <v>7800</v>
      </c>
      <c r="M3586" s="14" t="str">
        <f>IFERROR(MID(Table1[[#This Row],[price]],SEARCH("¹",Table1[[#This Row],[price]])+1, 10), MID(Table1[[#This Row],[price]],SEARCH("Rs. ",Table1[[#This Row],[price]])+4, 10))</f>
        <v>132</v>
      </c>
      <c r="N3586" s="6" t="str">
        <f>IF(ISNUMBER(SEARCH("Men", Table1[[#This Row],[name]])), "Men", "Women")</f>
        <v>Women</v>
      </c>
      <c r="O3586" s="6"/>
      <c r="P3586" s="6"/>
    </row>
    <row r="3587" spans="1:16" ht="19.8" customHeight="1" x14ac:dyDescent="0.3">
      <c r="A3587" t="s">
        <v>3201</v>
      </c>
      <c r="B3587" t="s">
        <v>12039</v>
      </c>
      <c r="C3587" t="s">
        <v>9937</v>
      </c>
      <c r="D3587" t="s">
        <v>235</v>
      </c>
      <c r="E3587" s="1" t="s">
        <v>12040</v>
      </c>
      <c r="F3587" s="1" t="s">
        <v>10695</v>
      </c>
      <c r="G3587" s="1" t="s">
        <v>12041</v>
      </c>
      <c r="H3587" t="s">
        <v>7248</v>
      </c>
      <c r="I3587" s="10" t="str">
        <f>IFERROR(LEFT(Table1[[#This Row],[ratingOld]],SEARCH("|", Table1[[#This Row],[ratingOld]])-2), AVERAGE(Table1[Ratings]))</f>
        <v>3.8</v>
      </c>
      <c r="J3587" s="1" t="str">
        <f>IF(Table1[[#This Row],[numBuyers]]&lt;&gt;"None",LEFT(Table1[[#This Row],[numBuyers]],SEARCH(" ",Table1[[#This Row],[numBuyers]])-1), "None")</f>
        <v>185</v>
      </c>
      <c r="K3587" s="1">
        <f>IFERROR(LEFT(Table1[[#This Row],[Column1]],SEARCH("k", Table1[[#This Row],[Column1]])-1), 0)</f>
        <v>0</v>
      </c>
      <c r="L3587" s="16" t="str">
        <f>IF(Table1[[#This Row],[Column2]]=0, Table1[[#This Row],[Column1]], Table1[[#This Row],[Column2]]*1000)</f>
        <v>185</v>
      </c>
      <c r="M3587" s="14" t="str">
        <f>IFERROR(MID(Table1[[#This Row],[price]],SEARCH("¹",Table1[[#This Row],[price]])+1, 10), MID(Table1[[#This Row],[price]],SEARCH("Rs. ",Table1[[#This Row],[price]])+4, 10))</f>
        <v>384</v>
      </c>
      <c r="N3587" s="6" t="str">
        <f>IF(ISNUMBER(SEARCH("Men", Table1[[#This Row],[name]])), "Men", "Women")</f>
        <v>Men</v>
      </c>
      <c r="O3587" s="6"/>
      <c r="P3587" s="6"/>
    </row>
    <row r="3588" spans="1:16" ht="19.8" customHeight="1" x14ac:dyDescent="0.3">
      <c r="A3588" t="s">
        <v>8071</v>
      </c>
      <c r="B3588" t="s">
        <v>12042</v>
      </c>
      <c r="C3588" t="s">
        <v>3520</v>
      </c>
      <c r="D3588" t="s">
        <v>306</v>
      </c>
      <c r="E3588" s="1" t="s">
        <v>12043</v>
      </c>
      <c r="F3588" s="1" t="s">
        <v>12044</v>
      </c>
      <c r="G3588" s="1" t="s">
        <v>8574</v>
      </c>
      <c r="H3588" t="s">
        <v>685</v>
      </c>
      <c r="I3588" s="10" t="str">
        <f>IFERROR(LEFT(Table1[[#This Row],[ratingOld]],SEARCH("|", Table1[[#This Row],[ratingOld]])-2), AVERAGE(Table1[Ratings]))</f>
        <v>4.3</v>
      </c>
      <c r="J3588" s="1" t="str">
        <f>IF(Table1[[#This Row],[numBuyers]]&lt;&gt;"None",LEFT(Table1[[#This Row],[numBuyers]],SEARCH(" ",Table1[[#This Row],[numBuyers]])-1), "None")</f>
        <v>4.5k</v>
      </c>
      <c r="K3588" s="1" t="str">
        <f>IFERROR(LEFT(Table1[[#This Row],[Column1]],SEARCH("k", Table1[[#This Row],[Column1]])-1), 0)</f>
        <v>4.5</v>
      </c>
      <c r="L3588" s="16">
        <f>IF(Table1[[#This Row],[Column2]]=0, Table1[[#This Row],[Column1]], Table1[[#This Row],[Column2]]*1000)</f>
        <v>4500</v>
      </c>
      <c r="M3588" s="14" t="str">
        <f>IFERROR(MID(Table1[[#This Row],[price]],SEARCH("¹",Table1[[#This Row],[price]])+1, 10), MID(Table1[[#This Row],[price]],SEARCH("Rs. ",Table1[[#This Row],[price]])+4, 10))</f>
        <v>331</v>
      </c>
      <c r="N3588" s="6" t="str">
        <f>IF(ISNUMBER(SEARCH("Men", Table1[[#This Row],[name]])), "Men", "Women")</f>
        <v>Women</v>
      </c>
      <c r="O3588" s="6"/>
      <c r="P3588" s="6"/>
    </row>
    <row r="3589" spans="1:16" ht="19.8" customHeight="1" x14ac:dyDescent="0.3">
      <c r="A3589" t="s">
        <v>12045</v>
      </c>
      <c r="B3589" t="s">
        <v>12046</v>
      </c>
      <c r="C3589" t="s">
        <v>12047</v>
      </c>
      <c r="D3589" t="s">
        <v>21</v>
      </c>
      <c r="E3589" s="1" t="s">
        <v>12048</v>
      </c>
      <c r="F3589" s="1" t="s">
        <v>12049</v>
      </c>
      <c r="G3589" s="1" t="s">
        <v>12050</v>
      </c>
      <c r="H3589" t="s">
        <v>2404</v>
      </c>
      <c r="I3589" s="10" t="str">
        <f>IFERROR(LEFT(Table1[[#This Row],[ratingOld]],SEARCH("|", Table1[[#This Row],[ratingOld]])-2), AVERAGE(Table1[Ratings]))</f>
        <v>4.4</v>
      </c>
      <c r="J3589" s="1" t="str">
        <f>IF(Table1[[#This Row],[numBuyers]]&lt;&gt;"None",LEFT(Table1[[#This Row],[numBuyers]],SEARCH(" ",Table1[[#This Row],[numBuyers]])-1), "None")</f>
        <v>108</v>
      </c>
      <c r="K3589" s="1">
        <f>IFERROR(LEFT(Table1[[#This Row],[Column1]],SEARCH("k", Table1[[#This Row],[Column1]])-1), 0)</f>
        <v>0</v>
      </c>
      <c r="L3589" s="16" t="str">
        <f>IF(Table1[[#This Row],[Column2]]=0, Table1[[#This Row],[Column1]], Table1[[#This Row],[Column2]]*1000)</f>
        <v>108</v>
      </c>
      <c r="M3589" s="14" t="str">
        <f>IFERROR(MID(Table1[[#This Row],[price]],SEARCH("¹",Table1[[#This Row],[price]])+1, 10), MID(Table1[[#This Row],[price]],SEARCH("Rs. ",Table1[[#This Row],[price]])+4, 10))</f>
        <v>1395</v>
      </c>
      <c r="N3589" s="6" t="str">
        <f>IF(ISNUMBER(SEARCH("Men", Table1[[#This Row],[name]])), "Men", "Women")</f>
        <v>Women</v>
      </c>
      <c r="O3589" s="6"/>
      <c r="P3589" s="6"/>
    </row>
    <row r="3590" spans="1:16" ht="19.8" customHeight="1" x14ac:dyDescent="0.3">
      <c r="A3590" t="s">
        <v>8065</v>
      </c>
      <c r="B3590" t="s">
        <v>12051</v>
      </c>
      <c r="C3590" t="s">
        <v>3758</v>
      </c>
      <c r="D3590" t="s">
        <v>984</v>
      </c>
      <c r="E3590" t="s">
        <v>12052</v>
      </c>
      <c r="F3590" t="s">
        <v>7930</v>
      </c>
      <c r="G3590" s="1" t="s">
        <v>552</v>
      </c>
      <c r="H3590" t="s">
        <v>78</v>
      </c>
      <c r="I3590" s="10" t="str">
        <f>IFERROR(LEFT(Table1[[#This Row],[ratingOld]],SEARCH("|", Table1[[#This Row],[ratingOld]])-2), AVERAGE(Table1[Ratings]))</f>
        <v>4.3</v>
      </c>
      <c r="J3590" s="1" t="str">
        <f>IF(Table1[[#This Row],[numBuyers]]&lt;&gt;"None",LEFT(Table1[[#This Row],[numBuyers]],SEARCH(" ",Table1[[#This Row],[numBuyers]])-1), "None")</f>
        <v>1.2k</v>
      </c>
      <c r="K3590" s="1" t="str">
        <f>IFERROR(LEFT(Table1[[#This Row],[Column1]],SEARCH("k", Table1[[#This Row],[Column1]])-1), 0)</f>
        <v>1.2</v>
      </c>
      <c r="L3590" s="16">
        <f>IF(Table1[[#This Row],[Column2]]=0, Table1[[#This Row],[Column1]], Table1[[#This Row],[Column2]]*1000)</f>
        <v>1200</v>
      </c>
      <c r="M3590" s="14" t="str">
        <f>IFERROR(MID(Table1[[#This Row],[price]],SEARCH("¹",Table1[[#This Row],[price]])+1, 10), MID(Table1[[#This Row],[price]],SEARCH("Rs. ",Table1[[#This Row],[price]])+4, 10))</f>
        <v>407</v>
      </c>
      <c r="N3590" s="6" t="str">
        <f>IF(ISNUMBER(SEARCH("Men", Table1[[#This Row],[name]])), "Men", "Women")</f>
        <v>Men</v>
      </c>
      <c r="O3590" s="6"/>
      <c r="P3590" s="6"/>
    </row>
    <row r="3591" spans="1:16" ht="19.8" customHeight="1" x14ac:dyDescent="0.3">
      <c r="A3591" t="s">
        <v>240</v>
      </c>
      <c r="B3591" t="s">
        <v>12053</v>
      </c>
      <c r="C3591" t="s">
        <v>1888</v>
      </c>
      <c r="D3591" t="s">
        <v>1065</v>
      </c>
      <c r="E3591" t="s">
        <v>12054</v>
      </c>
      <c r="F3591" s="1" t="s">
        <v>12055</v>
      </c>
      <c r="G3591" s="1" t="s">
        <v>12056</v>
      </c>
      <c r="H3591" t="s">
        <v>6780</v>
      </c>
      <c r="I3591" s="10" t="str">
        <f>IFERROR(LEFT(Table1[[#This Row],[ratingOld]],SEARCH("|", Table1[[#This Row],[ratingOld]])-2), AVERAGE(Table1[Ratings]))</f>
        <v>4.1</v>
      </c>
      <c r="J3591" s="1" t="str">
        <f>IF(Table1[[#This Row],[numBuyers]]&lt;&gt;"None",LEFT(Table1[[#This Row],[numBuyers]],SEARCH(" ",Table1[[#This Row],[numBuyers]])-1), "None")</f>
        <v>858</v>
      </c>
      <c r="K3591" s="1">
        <f>IFERROR(LEFT(Table1[[#This Row],[Column1]],SEARCH("k", Table1[[#This Row],[Column1]])-1), 0)</f>
        <v>0</v>
      </c>
      <c r="L3591" s="16" t="str">
        <f>IF(Table1[[#This Row],[Column2]]=0, Table1[[#This Row],[Column1]], Table1[[#This Row],[Column2]]*1000)</f>
        <v>858</v>
      </c>
      <c r="M3591" s="14" t="str">
        <f>IFERROR(MID(Table1[[#This Row],[price]],SEARCH("¹",Table1[[#This Row],[price]])+1, 10), MID(Table1[[#This Row],[price]],SEARCH("Rs. ",Table1[[#This Row],[price]])+4, 10))</f>
        <v>883</v>
      </c>
      <c r="N3591" s="6" t="str">
        <f>IF(ISNUMBER(SEARCH("Men", Table1[[#This Row],[name]])), "Men", "Women")</f>
        <v>Men</v>
      </c>
      <c r="O3591" s="6"/>
      <c r="P3591" s="6"/>
    </row>
    <row r="3592" spans="1:16" ht="19.8" customHeight="1" x14ac:dyDescent="0.3">
      <c r="A3592" t="s">
        <v>7883</v>
      </c>
      <c r="B3592" t="s">
        <v>12057</v>
      </c>
      <c r="C3592" t="s">
        <v>7885</v>
      </c>
      <c r="D3592" t="s">
        <v>1705</v>
      </c>
      <c r="E3592" s="1" t="s">
        <v>12058</v>
      </c>
      <c r="F3592" s="1" t="s">
        <v>10795</v>
      </c>
      <c r="G3592" s="1" t="s">
        <v>12059</v>
      </c>
      <c r="H3592" t="s">
        <v>1088</v>
      </c>
      <c r="I3592" s="10" t="str">
        <f>IFERROR(LEFT(Table1[[#This Row],[ratingOld]],SEARCH("|", Table1[[#This Row],[ratingOld]])-2), AVERAGE(Table1[Ratings]))</f>
        <v>4</v>
      </c>
      <c r="J3592" s="1" t="str">
        <f>IF(Table1[[#This Row],[numBuyers]]&lt;&gt;"None",LEFT(Table1[[#This Row],[numBuyers]],SEARCH(" ",Table1[[#This Row],[numBuyers]])-1), "None")</f>
        <v>6.8k</v>
      </c>
      <c r="K3592" s="1" t="str">
        <f>IFERROR(LEFT(Table1[[#This Row],[Column1]],SEARCH("k", Table1[[#This Row],[Column1]])-1), 0)</f>
        <v>6.8</v>
      </c>
      <c r="L3592" s="16">
        <f>IF(Table1[[#This Row],[Column2]]=0, Table1[[#This Row],[Column1]], Table1[[#This Row],[Column2]]*1000)</f>
        <v>6800</v>
      </c>
      <c r="M3592" s="14" t="str">
        <f>IFERROR(MID(Table1[[#This Row],[price]],SEARCH("¹",Table1[[#This Row],[price]])+1, 10), MID(Table1[[#This Row],[price]],SEARCH("Rs. ",Table1[[#This Row],[price]])+4, 10))</f>
        <v>739</v>
      </c>
      <c r="N3592" s="6" t="str">
        <f>IF(ISNUMBER(SEARCH("Men", Table1[[#This Row],[name]])), "Men", "Women")</f>
        <v>Men</v>
      </c>
      <c r="O3592" s="6"/>
      <c r="P3592" s="6"/>
    </row>
    <row r="3593" spans="1:16" ht="19.8" customHeight="1" x14ac:dyDescent="0.3">
      <c r="A3593" t="s">
        <v>7922</v>
      </c>
      <c r="B3593" t="s">
        <v>12060</v>
      </c>
      <c r="C3593" t="s">
        <v>646</v>
      </c>
      <c r="D3593" t="s">
        <v>68</v>
      </c>
      <c r="E3593" s="1" t="s">
        <v>12061</v>
      </c>
      <c r="F3593" s="1" t="s">
        <v>12062</v>
      </c>
      <c r="G3593" s="1" t="s">
        <v>12063</v>
      </c>
      <c r="H3593" t="s">
        <v>2604</v>
      </c>
      <c r="I3593" s="10" t="str">
        <f>IFERROR(LEFT(Table1[[#This Row],[ratingOld]],SEARCH("|", Table1[[#This Row],[ratingOld]])-2), AVERAGE(Table1[Ratings]))</f>
        <v>4.6</v>
      </c>
      <c r="J3593" s="1" t="str">
        <f>IF(Table1[[#This Row],[numBuyers]]&lt;&gt;"None",LEFT(Table1[[#This Row],[numBuyers]],SEARCH(" ",Table1[[#This Row],[numBuyers]])-1), "None")</f>
        <v>18</v>
      </c>
      <c r="K3593" s="1">
        <f>IFERROR(LEFT(Table1[[#This Row],[Column1]],SEARCH("k", Table1[[#This Row],[Column1]])-1), 0)</f>
        <v>0</v>
      </c>
      <c r="L3593" s="16" t="str">
        <f>IF(Table1[[#This Row],[Column2]]=0, Table1[[#This Row],[Column1]], Table1[[#This Row],[Column2]]*1000)</f>
        <v>18</v>
      </c>
      <c r="M3593" s="14" t="str">
        <f>IFERROR(MID(Table1[[#This Row],[price]],SEARCH("¹",Table1[[#This Row],[price]])+1, 10), MID(Table1[[#This Row],[price]],SEARCH("Rs. ",Table1[[#This Row],[price]])+4, 10))</f>
        <v>2699</v>
      </c>
      <c r="N3593" s="6" t="str">
        <f>IF(ISNUMBER(SEARCH("Men", Table1[[#This Row],[name]])), "Men", "Women")</f>
        <v>Women</v>
      </c>
      <c r="O3593" s="6"/>
      <c r="P3593" s="6"/>
    </row>
    <row r="3594" spans="1:16" ht="19.8" customHeight="1" x14ac:dyDescent="0.3">
      <c r="A3594" t="s">
        <v>421</v>
      </c>
      <c r="B3594" t="s">
        <v>12064</v>
      </c>
      <c r="C3594" t="s">
        <v>423</v>
      </c>
      <c r="D3594" t="s">
        <v>283</v>
      </c>
      <c r="E3594" s="1" t="s">
        <v>12065</v>
      </c>
      <c r="F3594" s="1" t="s">
        <v>12066</v>
      </c>
      <c r="G3594" s="1" t="s">
        <v>1450</v>
      </c>
      <c r="H3594" t="s">
        <v>1451</v>
      </c>
      <c r="I3594" s="10" t="str">
        <f>IFERROR(LEFT(Table1[[#This Row],[ratingOld]],SEARCH("|", Table1[[#This Row],[ratingOld]])-2), AVERAGE(Table1[Ratings]))</f>
        <v>4</v>
      </c>
      <c r="J3594" s="1" t="str">
        <f>IF(Table1[[#This Row],[numBuyers]]&lt;&gt;"None",LEFT(Table1[[#This Row],[numBuyers]],SEARCH(" ",Table1[[#This Row],[numBuyers]])-1), "None")</f>
        <v>58</v>
      </c>
      <c r="K3594" s="1">
        <f>IFERROR(LEFT(Table1[[#This Row],[Column1]],SEARCH("k", Table1[[#This Row],[Column1]])-1), 0)</f>
        <v>0</v>
      </c>
      <c r="L3594" s="16" t="str">
        <f>IF(Table1[[#This Row],[Column2]]=0, Table1[[#This Row],[Column1]], Table1[[#This Row],[Column2]]*1000)</f>
        <v>58</v>
      </c>
      <c r="M3594" s="14" t="str">
        <f>IFERROR(MID(Table1[[#This Row],[price]],SEARCH("¹",Table1[[#This Row],[price]])+1, 10), MID(Table1[[#This Row],[price]],SEARCH("Rs. ",Table1[[#This Row],[price]])+4, 10))</f>
        <v>704</v>
      </c>
      <c r="N3594" s="6" t="str">
        <f>IF(ISNUMBER(SEARCH("Men", Table1[[#This Row],[name]])), "Men", "Women")</f>
        <v>Men</v>
      </c>
      <c r="O3594" s="6"/>
      <c r="P3594" s="6"/>
    </row>
    <row r="3595" spans="1:16" ht="19.8" customHeight="1" x14ac:dyDescent="0.3">
      <c r="A3595" t="s">
        <v>12067</v>
      </c>
      <c r="B3595" t="s">
        <v>9831</v>
      </c>
      <c r="C3595" t="s">
        <v>12068</v>
      </c>
      <c r="D3595" t="s">
        <v>466</v>
      </c>
      <c r="E3595" s="1" t="s">
        <v>12069</v>
      </c>
      <c r="F3595" s="1" t="s">
        <v>12070</v>
      </c>
      <c r="G3595" s="1" t="s">
        <v>12071</v>
      </c>
      <c r="H3595" t="s">
        <v>12072</v>
      </c>
      <c r="I3595" s="10" t="str">
        <f>IFERROR(LEFT(Table1[[#This Row],[ratingOld]],SEARCH("|", Table1[[#This Row],[ratingOld]])-2), AVERAGE(Table1[Ratings]))</f>
        <v>4.2</v>
      </c>
      <c r="J3595" s="1" t="str">
        <f>IF(Table1[[#This Row],[numBuyers]]&lt;&gt;"None",LEFT(Table1[[#This Row],[numBuyers]],SEARCH(" ",Table1[[#This Row],[numBuyers]])-1), "None")</f>
        <v>575</v>
      </c>
      <c r="K3595" s="1">
        <f>IFERROR(LEFT(Table1[[#This Row],[Column1]],SEARCH("k", Table1[[#This Row],[Column1]])-1), 0)</f>
        <v>0</v>
      </c>
      <c r="L3595" s="16" t="str">
        <f>IF(Table1[[#This Row],[Column2]]=0, Table1[[#This Row],[Column1]], Table1[[#This Row],[Column2]]*1000)</f>
        <v>575</v>
      </c>
      <c r="M3595" s="14" t="str">
        <f>IFERROR(MID(Table1[[#This Row],[price]],SEARCH("¹",Table1[[#This Row],[price]])+1, 10), MID(Table1[[#This Row],[price]],SEARCH("Rs. ",Table1[[#This Row],[price]])+4, 10))</f>
        <v>727</v>
      </c>
      <c r="N3595" s="6" t="str">
        <f>IF(ISNUMBER(SEARCH("Men", Table1[[#This Row],[name]])), "Men", "Women")</f>
        <v>Men</v>
      </c>
      <c r="O3595" s="6"/>
      <c r="P3595" s="6"/>
    </row>
    <row r="3596" spans="1:16" ht="19.8" hidden="1" customHeight="1" x14ac:dyDescent="0.3">
      <c r="A3596" t="s">
        <v>11288</v>
      </c>
      <c r="B3596" t="s">
        <v>11289</v>
      </c>
      <c r="C3596" t="s">
        <v>926</v>
      </c>
      <c r="D3596" t="s">
        <v>6136</v>
      </c>
      <c r="E3596" s="1" t="s">
        <v>12073</v>
      </c>
      <c r="F3596" t="s">
        <v>3237</v>
      </c>
      <c r="G3596" t="s">
        <v>21</v>
      </c>
      <c r="H3596" t="s">
        <v>21</v>
      </c>
      <c r="I3596" s="1" t="str">
        <f ca="1">IFERROR(LEFT(Table1[[#This Row],[ratingOld]],SEARCH("|", Table1[[#This Row],[ratingOld]])-2), AVERAGE(Table1[Ratings]))</f>
        <v>4.4</v>
      </c>
      <c r="J3596" s="1" t="str">
        <f>IF(Table1[[#This Row],[numBuyers]]&lt;&gt;"None",LEFT(Table1[[#This Row],[numBuyers]],SEARCH(" ",Table1[[#This Row],[numBuyers]])-1), "None")</f>
        <v>None</v>
      </c>
      <c r="K3596" s="1">
        <f>IFERROR(LEFT(Table1[[#This Row],[Column1]],SEARCH("k", Table1[[#This Row],[Column1]])-1), 0)</f>
        <v>0</v>
      </c>
      <c r="L3596" s="6" t="str">
        <f>IF(Table1[[#This Row],[Column2]]=0, Table1[[#This Row],[Column1]], Table1[[#This Row],[Column2]]*1000)</f>
        <v>None</v>
      </c>
      <c r="M3596" s="6" t="str">
        <f>IFERROR(MID(Table1[[#This Row],[price]],SEARCH("¹",Table1[[#This Row],[price]])+1, 10), MID(Table1[[#This Row],[price]],SEARCH("Rs. ",Table1[[#This Row],[price]])+4, 10))</f>
        <v>699</v>
      </c>
      <c r="N3596" s="6" t="str">
        <f>IF(ISNUMBER(SEARCH("Men", Table1[[#This Row],[name]])), "Men", "Women")</f>
        <v>Women</v>
      </c>
      <c r="O3596" s="6" t="str">
        <f>TRIM(RIGHT(SUBSTITUTE(Table1[[#This Row],[name]], " ", REPT(" ", 100)), 100))</f>
        <v>Kurta</v>
      </c>
      <c r="P359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597" spans="1:16" ht="19.8" customHeight="1" x14ac:dyDescent="0.3">
      <c r="A3597" t="s">
        <v>140</v>
      </c>
      <c r="B3597" t="s">
        <v>12074</v>
      </c>
      <c r="C3597" t="s">
        <v>4449</v>
      </c>
      <c r="D3597" t="s">
        <v>306</v>
      </c>
      <c r="E3597" t="s">
        <v>12075</v>
      </c>
      <c r="F3597" s="1" t="s">
        <v>8352</v>
      </c>
      <c r="G3597" s="1" t="s">
        <v>6093</v>
      </c>
      <c r="H3597" t="s">
        <v>78</v>
      </c>
      <c r="I3597" s="10" t="str">
        <f>IFERROR(LEFT(Table1[[#This Row],[ratingOld]],SEARCH("|", Table1[[#This Row],[ratingOld]])-2), AVERAGE(Table1[Ratings]))</f>
        <v>4</v>
      </c>
      <c r="J3597" s="1" t="str">
        <f>IF(Table1[[#This Row],[numBuyers]]&lt;&gt;"None",LEFT(Table1[[#This Row],[numBuyers]],SEARCH(" ",Table1[[#This Row],[numBuyers]])-1), "None")</f>
        <v>1.2k</v>
      </c>
      <c r="K3597" s="1" t="str">
        <f>IFERROR(LEFT(Table1[[#This Row],[Column1]],SEARCH("k", Table1[[#This Row],[Column1]])-1), 0)</f>
        <v>1.2</v>
      </c>
      <c r="L3597" s="16">
        <f>IF(Table1[[#This Row],[Column2]]=0, Table1[[#This Row],[Column1]], Table1[[#This Row],[Column2]]*1000)</f>
        <v>1200</v>
      </c>
      <c r="M3597" s="14" t="str">
        <f>IFERROR(MID(Table1[[#This Row],[price]],SEARCH("¹",Table1[[#This Row],[price]])+1, 10), MID(Table1[[#This Row],[price]],SEARCH("Rs. ",Table1[[#This Row],[price]])+4, 10))</f>
        <v>857</v>
      </c>
      <c r="N3597" s="6" t="str">
        <f>IF(ISNUMBER(SEARCH("Men", Table1[[#This Row],[name]])), "Men", "Women")</f>
        <v>Men</v>
      </c>
      <c r="O3597" s="6"/>
      <c r="P3597" s="6"/>
    </row>
    <row r="3598" spans="1:16" ht="19.8" customHeight="1" x14ac:dyDescent="0.3">
      <c r="A3598" t="s">
        <v>7927</v>
      </c>
      <c r="B3598" t="s">
        <v>12076</v>
      </c>
      <c r="C3598" t="s">
        <v>926</v>
      </c>
      <c r="D3598" t="s">
        <v>235</v>
      </c>
      <c r="E3598" s="1" t="s">
        <v>12077</v>
      </c>
      <c r="F3598" t="s">
        <v>3237</v>
      </c>
      <c r="G3598" s="1" t="s">
        <v>12078</v>
      </c>
      <c r="H3598" t="s">
        <v>2862</v>
      </c>
      <c r="I3598" s="10" t="str">
        <f>IFERROR(LEFT(Table1[[#This Row],[ratingOld]],SEARCH("|", Table1[[#This Row],[ratingOld]])-2), AVERAGE(Table1[Ratings]))</f>
        <v>4.1</v>
      </c>
      <c r="J3598" s="1" t="str">
        <f>IF(Table1[[#This Row],[numBuyers]]&lt;&gt;"None",LEFT(Table1[[#This Row],[numBuyers]],SEARCH(" ",Table1[[#This Row],[numBuyers]])-1), "None")</f>
        <v>365</v>
      </c>
      <c r="K3598" s="1">
        <f>IFERROR(LEFT(Table1[[#This Row],[Column1]],SEARCH("k", Table1[[#This Row],[Column1]])-1), 0)</f>
        <v>0</v>
      </c>
      <c r="L3598" s="16" t="str">
        <f>IF(Table1[[#This Row],[Column2]]=0, Table1[[#This Row],[Column1]], Table1[[#This Row],[Column2]]*1000)</f>
        <v>365</v>
      </c>
      <c r="M3598" s="14" t="str">
        <f>IFERROR(MID(Table1[[#This Row],[price]],SEARCH("¹",Table1[[#This Row],[price]])+1, 10), MID(Table1[[#This Row],[price]],SEARCH("Rs. ",Table1[[#This Row],[price]])+4, 10))</f>
        <v>699</v>
      </c>
      <c r="N3598" s="6" t="str">
        <f>IF(ISNUMBER(SEARCH("Men", Table1[[#This Row],[name]])), "Men", "Women")</f>
        <v>Women</v>
      </c>
      <c r="O3598" s="6"/>
      <c r="P3598" s="6"/>
    </row>
    <row r="3599" spans="1:16" ht="19.8" customHeight="1" x14ac:dyDescent="0.3">
      <c r="A3599" t="s">
        <v>7883</v>
      </c>
      <c r="B3599" t="s">
        <v>12079</v>
      </c>
      <c r="C3599" t="s">
        <v>2311</v>
      </c>
      <c r="D3599" t="s">
        <v>1578</v>
      </c>
      <c r="E3599" s="1" t="s">
        <v>12080</v>
      </c>
      <c r="F3599" s="1" t="s">
        <v>7960</v>
      </c>
      <c r="G3599" s="1" t="s">
        <v>12081</v>
      </c>
      <c r="H3599" t="s">
        <v>1317</v>
      </c>
      <c r="I3599" s="10" t="str">
        <f>IFERROR(LEFT(Table1[[#This Row],[ratingOld]],SEARCH("|", Table1[[#This Row],[ratingOld]])-2), AVERAGE(Table1[Ratings]))</f>
        <v>3.8</v>
      </c>
      <c r="J3599" s="1" t="str">
        <f>IF(Table1[[#This Row],[numBuyers]]&lt;&gt;"None",LEFT(Table1[[#This Row],[numBuyers]],SEARCH(" ",Table1[[#This Row],[numBuyers]])-1), "None")</f>
        <v>1.7k</v>
      </c>
      <c r="K3599" s="1" t="str">
        <f>IFERROR(LEFT(Table1[[#This Row],[Column1]],SEARCH("k", Table1[[#This Row],[Column1]])-1), 0)</f>
        <v>1.7</v>
      </c>
      <c r="L3599" s="16">
        <f>IF(Table1[[#This Row],[Column2]]=0, Table1[[#This Row],[Column1]], Table1[[#This Row],[Column2]]*1000)</f>
        <v>1700</v>
      </c>
      <c r="M3599" s="14" t="str">
        <f>IFERROR(MID(Table1[[#This Row],[price]],SEARCH("¹",Table1[[#This Row],[price]])+1, 10), MID(Table1[[#This Row],[price]],SEARCH("Rs. ",Table1[[#This Row],[price]])+4, 10))</f>
        <v>439</v>
      </c>
      <c r="N3599" s="6" t="str">
        <f>IF(ISNUMBER(SEARCH("Men", Table1[[#This Row],[name]])), "Men", "Women")</f>
        <v>Men</v>
      </c>
      <c r="O3599" s="6"/>
      <c r="P3599" s="6"/>
    </row>
    <row r="3600" spans="1:16" ht="19.8" customHeight="1" x14ac:dyDescent="0.3">
      <c r="A3600" t="s">
        <v>8015</v>
      </c>
      <c r="B3600" t="s">
        <v>12082</v>
      </c>
      <c r="C3600" t="s">
        <v>3963</v>
      </c>
      <c r="D3600" t="s">
        <v>673</v>
      </c>
      <c r="E3600" t="s">
        <v>12083</v>
      </c>
      <c r="F3600" t="s">
        <v>7930</v>
      </c>
      <c r="G3600" s="1" t="s">
        <v>8597</v>
      </c>
      <c r="H3600" t="s">
        <v>3983</v>
      </c>
      <c r="I3600" s="10" t="str">
        <f>IFERROR(LEFT(Table1[[#This Row],[ratingOld]],SEARCH("|", Table1[[#This Row],[ratingOld]])-2), AVERAGE(Table1[Ratings]))</f>
        <v>3.8</v>
      </c>
      <c r="J3600" s="1" t="str">
        <f>IF(Table1[[#This Row],[numBuyers]]&lt;&gt;"None",LEFT(Table1[[#This Row],[numBuyers]],SEARCH(" ",Table1[[#This Row],[numBuyers]])-1), "None")</f>
        <v>8.7k</v>
      </c>
      <c r="K3600" s="1" t="str">
        <f>IFERROR(LEFT(Table1[[#This Row],[Column1]],SEARCH("k", Table1[[#This Row],[Column1]])-1), 0)</f>
        <v>8.7</v>
      </c>
      <c r="L3600" s="16">
        <f>IF(Table1[[#This Row],[Column2]]=0, Table1[[#This Row],[Column1]], Table1[[#This Row],[Column2]]*1000)</f>
        <v>8700</v>
      </c>
      <c r="M3600" s="14" t="str">
        <f>IFERROR(MID(Table1[[#This Row],[price]],SEARCH("¹",Table1[[#This Row],[price]])+1, 10), MID(Table1[[#This Row],[price]],SEARCH("Rs. ",Table1[[#This Row],[price]])+4, 10))</f>
        <v>431</v>
      </c>
      <c r="N3600" s="6" t="str">
        <f>IF(ISNUMBER(SEARCH("Men", Table1[[#This Row],[name]])), "Men", "Women")</f>
        <v>Men</v>
      </c>
      <c r="O3600" s="6"/>
      <c r="P3600" s="6"/>
    </row>
    <row r="3601" spans="1:16" ht="19.8" customHeight="1" x14ac:dyDescent="0.3">
      <c r="A3601" t="s">
        <v>320</v>
      </c>
      <c r="B3601" t="s">
        <v>12084</v>
      </c>
      <c r="C3601" t="s">
        <v>12085</v>
      </c>
      <c r="D3601" t="s">
        <v>74</v>
      </c>
      <c r="E3601" t="s">
        <v>12086</v>
      </c>
      <c r="F3601" t="s">
        <v>21</v>
      </c>
      <c r="G3601" s="1" t="s">
        <v>12087</v>
      </c>
      <c r="H3601" t="s">
        <v>2924</v>
      </c>
      <c r="I3601" s="10" t="str">
        <f>IFERROR(LEFT(Table1[[#This Row],[ratingOld]],SEARCH("|", Table1[[#This Row],[ratingOld]])-2), AVERAGE(Table1[Ratings]))</f>
        <v>4.5</v>
      </c>
      <c r="J3601" s="1" t="str">
        <f>IF(Table1[[#This Row],[numBuyers]]&lt;&gt;"None",LEFT(Table1[[#This Row],[numBuyers]],SEARCH(" ",Table1[[#This Row],[numBuyers]])-1), "None")</f>
        <v>5.7k</v>
      </c>
      <c r="K3601" s="1" t="str">
        <f>IFERROR(LEFT(Table1[[#This Row],[Column1]],SEARCH("k", Table1[[#This Row],[Column1]])-1), 0)</f>
        <v>5.7</v>
      </c>
      <c r="L3601" s="16">
        <f>IF(Table1[[#This Row],[Column2]]=0, Table1[[#This Row],[Column1]], Table1[[#This Row],[Column2]]*1000)</f>
        <v>5700</v>
      </c>
      <c r="M3601" s="14" t="str">
        <f>IFERROR(MID(Table1[[#This Row],[price]],SEARCH("¹",Table1[[#This Row],[price]])+1, 10), MID(Table1[[#This Row],[price]],SEARCH("Rs. ",Table1[[#This Row],[price]])+4, 10))</f>
        <v>185</v>
      </c>
      <c r="N3601" s="6" t="str">
        <f>IF(ISNUMBER(SEARCH("Men", Table1[[#This Row],[name]])), "Men", "Women")</f>
        <v>Women</v>
      </c>
      <c r="O3601" s="6"/>
      <c r="P3601" s="6"/>
    </row>
    <row r="3602" spans="1:16" ht="19.8" customHeight="1" x14ac:dyDescent="0.3">
      <c r="A3602" t="s">
        <v>320</v>
      </c>
      <c r="B3602" t="s">
        <v>12084</v>
      </c>
      <c r="C3602" t="s">
        <v>12085</v>
      </c>
      <c r="D3602" t="s">
        <v>74</v>
      </c>
      <c r="E3602" t="s">
        <v>12086</v>
      </c>
      <c r="F3602" t="s">
        <v>21</v>
      </c>
      <c r="G3602" s="1" t="s">
        <v>12087</v>
      </c>
      <c r="H3602" t="s">
        <v>2924</v>
      </c>
      <c r="I3602" s="10" t="str">
        <f>IFERROR(LEFT(Table1[[#This Row],[ratingOld]],SEARCH("|", Table1[[#This Row],[ratingOld]])-2), AVERAGE(Table1[Ratings]))</f>
        <v>4.5</v>
      </c>
      <c r="J3602" s="1" t="str">
        <f>IF(Table1[[#This Row],[numBuyers]]&lt;&gt;"None",LEFT(Table1[[#This Row],[numBuyers]],SEARCH(" ",Table1[[#This Row],[numBuyers]])-1), "None")</f>
        <v>5.7k</v>
      </c>
      <c r="K3602" s="1" t="str">
        <f>IFERROR(LEFT(Table1[[#This Row],[Column1]],SEARCH("k", Table1[[#This Row],[Column1]])-1), 0)</f>
        <v>5.7</v>
      </c>
      <c r="L3602" s="16">
        <f>IF(Table1[[#This Row],[Column2]]=0, Table1[[#This Row],[Column1]], Table1[[#This Row],[Column2]]*1000)</f>
        <v>5700</v>
      </c>
      <c r="M3602" s="14" t="str">
        <f>IFERROR(MID(Table1[[#This Row],[price]],SEARCH("¹",Table1[[#This Row],[price]])+1, 10), MID(Table1[[#This Row],[price]],SEARCH("Rs. ",Table1[[#This Row],[price]])+4, 10))</f>
        <v>185</v>
      </c>
      <c r="N3602" s="6" t="str">
        <f>IF(ISNUMBER(SEARCH("Men", Table1[[#This Row],[name]])), "Men", "Women")</f>
        <v>Women</v>
      </c>
      <c r="O3602" s="6"/>
      <c r="P3602" s="6"/>
    </row>
    <row r="3603" spans="1:16" ht="19.8" customHeight="1" x14ac:dyDescent="0.3">
      <c r="A3603" t="s">
        <v>104</v>
      </c>
      <c r="B3603" t="s">
        <v>4413</v>
      </c>
      <c r="C3603" t="s">
        <v>392</v>
      </c>
      <c r="D3603" t="s">
        <v>106</v>
      </c>
      <c r="E3603" s="1" t="s">
        <v>4414</v>
      </c>
      <c r="F3603" s="1" t="s">
        <v>4415</v>
      </c>
      <c r="G3603" s="1" t="s">
        <v>4416</v>
      </c>
      <c r="H3603" t="s">
        <v>2944</v>
      </c>
      <c r="I3603" s="10" t="str">
        <f>IFERROR(LEFT(Table1[[#This Row],[ratingOld]],SEARCH("|", Table1[[#This Row],[ratingOld]])-2), AVERAGE(Table1[Ratings]))</f>
        <v>4.5</v>
      </c>
      <c r="J3603" s="1" t="str">
        <f>IF(Table1[[#This Row],[numBuyers]]&lt;&gt;"None",LEFT(Table1[[#This Row],[numBuyers]],SEARCH(" ",Table1[[#This Row],[numBuyers]])-1), "None")</f>
        <v>352</v>
      </c>
      <c r="K3603" s="1">
        <f>IFERROR(LEFT(Table1[[#This Row],[Column1]],SEARCH("k", Table1[[#This Row],[Column1]])-1), 0)</f>
        <v>0</v>
      </c>
      <c r="L3603" s="16" t="str">
        <f>IF(Table1[[#This Row],[Column2]]=0, Table1[[#This Row],[Column1]], Table1[[#This Row],[Column2]]*1000)</f>
        <v>352</v>
      </c>
      <c r="M3603" s="14" t="str">
        <f>IFERROR(MID(Table1[[#This Row],[price]],SEARCH("¹",Table1[[#This Row],[price]])+1, 10), MID(Table1[[#This Row],[price]],SEARCH("Rs. ",Table1[[#This Row],[price]])+4, 10))</f>
        <v>799</v>
      </c>
      <c r="N3603" s="6" t="str">
        <f>IF(ISNUMBER(SEARCH("Men", Table1[[#This Row],[name]])), "Men", "Women")</f>
        <v>Women</v>
      </c>
      <c r="O3603" s="6"/>
      <c r="P3603" s="6"/>
    </row>
    <row r="3604" spans="1:16" ht="19.8" customHeight="1" x14ac:dyDescent="0.3">
      <c r="A3604" t="s">
        <v>22</v>
      </c>
      <c r="B3604" t="s">
        <v>4417</v>
      </c>
      <c r="C3604" t="s">
        <v>43</v>
      </c>
      <c r="D3604" t="s">
        <v>4418</v>
      </c>
      <c r="E3604" t="s">
        <v>26</v>
      </c>
      <c r="F3604" t="s">
        <v>21</v>
      </c>
      <c r="G3604" s="1" t="s">
        <v>4419</v>
      </c>
      <c r="H3604" t="s">
        <v>190</v>
      </c>
      <c r="I3604" s="10" t="str">
        <f>IFERROR(LEFT(Table1[[#This Row],[ratingOld]],SEARCH("|", Table1[[#This Row],[ratingOld]])-2), AVERAGE(Table1[Ratings]))</f>
        <v>3.9</v>
      </c>
      <c r="J3604" s="1" t="str">
        <f>IF(Table1[[#This Row],[numBuyers]]&lt;&gt;"None",LEFT(Table1[[#This Row],[numBuyers]],SEARCH(" ",Table1[[#This Row],[numBuyers]])-1), "None")</f>
        <v>1k</v>
      </c>
      <c r="K3604" s="1" t="str">
        <f>IFERROR(LEFT(Table1[[#This Row],[Column1]],SEARCH("k", Table1[[#This Row],[Column1]])-1), 0)</f>
        <v>1</v>
      </c>
      <c r="L3604" s="16">
        <f>IF(Table1[[#This Row],[Column2]]=0, Table1[[#This Row],[Column1]], Table1[[#This Row],[Column2]]*1000)</f>
        <v>1000</v>
      </c>
      <c r="M3604" s="14" t="str">
        <f>IFERROR(MID(Table1[[#This Row],[price]],SEARCH("¹",Table1[[#This Row],[price]])+1, 10), MID(Table1[[#This Row],[price]],SEARCH("Rs. ",Table1[[#This Row],[price]])+4, 10))</f>
        <v>1299</v>
      </c>
      <c r="N3604" s="6" t="str">
        <f>IF(ISNUMBER(SEARCH("Men", Table1[[#This Row],[name]])), "Men", "Women")</f>
        <v>Women</v>
      </c>
      <c r="O3604" s="6"/>
      <c r="P3604" s="6"/>
    </row>
    <row r="3605" spans="1:16" ht="19.8" customHeight="1" x14ac:dyDescent="0.3">
      <c r="A3605" t="s">
        <v>8857</v>
      </c>
      <c r="B3605" t="s">
        <v>12088</v>
      </c>
      <c r="C3605" t="s">
        <v>4278</v>
      </c>
      <c r="D3605" t="s">
        <v>2294</v>
      </c>
      <c r="E3605" s="1" t="s">
        <v>12089</v>
      </c>
      <c r="F3605" t="s">
        <v>3237</v>
      </c>
      <c r="G3605" s="1" t="s">
        <v>12090</v>
      </c>
      <c r="H3605" t="s">
        <v>912</v>
      </c>
      <c r="I3605" s="10" t="str">
        <f>IFERROR(LEFT(Table1[[#This Row],[ratingOld]],SEARCH("|", Table1[[#This Row],[ratingOld]])-2), AVERAGE(Table1[Ratings]))</f>
        <v>4.5</v>
      </c>
      <c r="J3605" s="1" t="str">
        <f>IF(Table1[[#This Row],[numBuyers]]&lt;&gt;"None",LEFT(Table1[[#This Row],[numBuyers]],SEARCH(" ",Table1[[#This Row],[numBuyers]])-1), "None")</f>
        <v>4</v>
      </c>
      <c r="K3605" s="1">
        <f>IFERROR(LEFT(Table1[[#This Row],[Column1]],SEARCH("k", Table1[[#This Row],[Column1]])-1), 0)</f>
        <v>0</v>
      </c>
      <c r="L3605" s="16" t="str">
        <f>IF(Table1[[#This Row],[Column2]]=0, Table1[[#This Row],[Column1]], Table1[[#This Row],[Column2]]*1000)</f>
        <v>4</v>
      </c>
      <c r="M3605" s="14" t="str">
        <f>IFERROR(MID(Table1[[#This Row],[price]],SEARCH("¹",Table1[[#This Row],[price]])+1, 10), MID(Table1[[#This Row],[price]],SEARCH("Rs. ",Table1[[#This Row],[price]])+4, 10))</f>
        <v>689</v>
      </c>
      <c r="N3605" s="6" t="str">
        <f>IF(ISNUMBER(SEARCH("Men", Table1[[#This Row],[name]])), "Men", "Women")</f>
        <v>Women</v>
      </c>
      <c r="O3605" s="6"/>
      <c r="P3605" s="6"/>
    </row>
    <row r="3606" spans="1:16" ht="19.8" customHeight="1" x14ac:dyDescent="0.3">
      <c r="A3606" t="s">
        <v>240</v>
      </c>
      <c r="B3606" t="s">
        <v>12091</v>
      </c>
      <c r="C3606" t="s">
        <v>6547</v>
      </c>
      <c r="D3606" t="s">
        <v>1483</v>
      </c>
      <c r="E3606" s="1" t="s">
        <v>12092</v>
      </c>
      <c r="F3606" s="1" t="s">
        <v>8212</v>
      </c>
      <c r="G3606" s="1" t="s">
        <v>3298</v>
      </c>
      <c r="H3606" t="s">
        <v>3062</v>
      </c>
      <c r="I3606" s="10" t="str">
        <f>IFERROR(LEFT(Table1[[#This Row],[ratingOld]],SEARCH("|", Table1[[#This Row],[ratingOld]])-2), AVERAGE(Table1[Ratings]))</f>
        <v>4.2</v>
      </c>
      <c r="J3606" s="1" t="str">
        <f>IF(Table1[[#This Row],[numBuyers]]&lt;&gt;"None",LEFT(Table1[[#This Row],[numBuyers]],SEARCH(" ",Table1[[#This Row],[numBuyers]])-1), "None")</f>
        <v>106</v>
      </c>
      <c r="K3606" s="1">
        <f>IFERROR(LEFT(Table1[[#This Row],[Column1]],SEARCH("k", Table1[[#This Row],[Column1]])-1), 0)</f>
        <v>0</v>
      </c>
      <c r="L3606" s="16" t="str">
        <f>IF(Table1[[#This Row],[Column2]]=0, Table1[[#This Row],[Column1]], Table1[[#This Row],[Column2]]*1000)</f>
        <v>106</v>
      </c>
      <c r="M3606" s="14" t="str">
        <f>IFERROR(MID(Table1[[#This Row],[price]],SEARCH("¹",Table1[[#This Row],[price]])+1, 10), MID(Table1[[#This Row],[price]],SEARCH("Rs. ",Table1[[#This Row],[price]])+4, 10))</f>
        <v>527</v>
      </c>
      <c r="N3606" s="6" t="str">
        <f>IF(ISNUMBER(SEARCH("Men", Table1[[#This Row],[name]])), "Men", "Women")</f>
        <v>Men</v>
      </c>
      <c r="O3606" s="6"/>
      <c r="P3606" s="6"/>
    </row>
    <row r="3607" spans="1:16" ht="19.8" customHeight="1" x14ac:dyDescent="0.3">
      <c r="A3607" t="s">
        <v>140</v>
      </c>
      <c r="B3607" t="s">
        <v>12093</v>
      </c>
      <c r="C3607" t="s">
        <v>4436</v>
      </c>
      <c r="D3607" t="s">
        <v>908</v>
      </c>
      <c r="E3607" t="s">
        <v>12094</v>
      </c>
      <c r="F3607" t="s">
        <v>7930</v>
      </c>
      <c r="G3607" s="1" t="s">
        <v>12095</v>
      </c>
      <c r="H3607" t="s">
        <v>4537</v>
      </c>
      <c r="I3607" s="10" t="str">
        <f>IFERROR(LEFT(Table1[[#This Row],[ratingOld]],SEARCH("|", Table1[[#This Row],[ratingOld]])-2), AVERAGE(Table1[Ratings]))</f>
        <v>4.3</v>
      </c>
      <c r="J3607" s="1" t="str">
        <f>IF(Table1[[#This Row],[numBuyers]]&lt;&gt;"None",LEFT(Table1[[#This Row],[numBuyers]],SEARCH(" ",Table1[[#This Row],[numBuyers]])-1), "None")</f>
        <v>470</v>
      </c>
      <c r="K3607" s="1">
        <f>IFERROR(LEFT(Table1[[#This Row],[Column1]],SEARCH("k", Table1[[#This Row],[Column1]])-1), 0)</f>
        <v>0</v>
      </c>
      <c r="L3607" s="16" t="str">
        <f>IF(Table1[[#This Row],[Column2]]=0, Table1[[#This Row],[Column1]], Table1[[#This Row],[Column2]]*1000)</f>
        <v>470</v>
      </c>
      <c r="M3607" s="14" t="str">
        <f>IFERROR(MID(Table1[[#This Row],[price]],SEARCH("¹",Table1[[#This Row],[price]])+1, 10), MID(Table1[[#This Row],[price]],SEARCH("Rs. ",Table1[[#This Row],[price]])+4, 10))</f>
        <v>314</v>
      </c>
      <c r="N3607" s="6" t="str">
        <f>IF(ISNUMBER(SEARCH("Men", Table1[[#This Row],[name]])), "Men", "Women")</f>
        <v>Men</v>
      </c>
      <c r="O3607" s="6"/>
      <c r="P3607" s="6"/>
    </row>
    <row r="3608" spans="1:16" ht="19.8" customHeight="1" x14ac:dyDescent="0.3">
      <c r="A3608" t="s">
        <v>8105</v>
      </c>
      <c r="B3608" t="s">
        <v>12096</v>
      </c>
      <c r="C3608" t="s">
        <v>12097</v>
      </c>
      <c r="D3608" t="s">
        <v>749</v>
      </c>
      <c r="E3608" s="1" t="s">
        <v>12098</v>
      </c>
      <c r="F3608" s="1" t="s">
        <v>8064</v>
      </c>
      <c r="G3608" s="1" t="s">
        <v>12099</v>
      </c>
      <c r="H3608" t="s">
        <v>6447</v>
      </c>
      <c r="I3608" s="10" t="str">
        <f>IFERROR(LEFT(Table1[[#This Row],[ratingOld]],SEARCH("|", Table1[[#This Row],[ratingOld]])-2), AVERAGE(Table1[Ratings]))</f>
        <v>4.2</v>
      </c>
      <c r="J3608" s="1" t="str">
        <f>IF(Table1[[#This Row],[numBuyers]]&lt;&gt;"None",LEFT(Table1[[#This Row],[numBuyers]],SEARCH(" ",Table1[[#This Row],[numBuyers]])-1), "None")</f>
        <v>651</v>
      </c>
      <c r="K3608" s="1">
        <f>IFERROR(LEFT(Table1[[#This Row],[Column1]],SEARCH("k", Table1[[#This Row],[Column1]])-1), 0)</f>
        <v>0</v>
      </c>
      <c r="L3608" s="16" t="str">
        <f>IF(Table1[[#This Row],[Column2]]=0, Table1[[#This Row],[Column1]], Table1[[#This Row],[Column2]]*1000)</f>
        <v>651</v>
      </c>
      <c r="M3608" s="14" t="str">
        <f>IFERROR(MID(Table1[[#This Row],[price]],SEARCH("¹",Table1[[#This Row],[price]])+1, 10), MID(Table1[[#This Row],[price]],SEARCH("Rs. ",Table1[[#This Row],[price]])+4, 10))</f>
        <v>1565</v>
      </c>
      <c r="N3608" s="6" t="str">
        <f>IF(ISNUMBER(SEARCH("Men", Table1[[#This Row],[name]])), "Men", "Women")</f>
        <v>Women</v>
      </c>
      <c r="O3608" s="6"/>
      <c r="P3608" s="6"/>
    </row>
    <row r="3609" spans="1:16" ht="19.8" customHeight="1" x14ac:dyDescent="0.3">
      <c r="A3609" t="s">
        <v>499</v>
      </c>
      <c r="B3609" t="s">
        <v>4420</v>
      </c>
      <c r="C3609" t="s">
        <v>501</v>
      </c>
      <c r="D3609" t="s">
        <v>502</v>
      </c>
      <c r="E3609" s="1" t="s">
        <v>4421</v>
      </c>
      <c r="F3609" s="1" t="s">
        <v>4422</v>
      </c>
      <c r="G3609" s="1" t="s">
        <v>4423</v>
      </c>
      <c r="H3609" t="s">
        <v>4424</v>
      </c>
      <c r="I3609" s="10" t="str">
        <f>IFERROR(LEFT(Table1[[#This Row],[ratingOld]],SEARCH("|", Table1[[#This Row],[ratingOld]])-2), AVERAGE(Table1[Ratings]))</f>
        <v>4.4</v>
      </c>
      <c r="J3609" s="1" t="str">
        <f>IF(Table1[[#This Row],[numBuyers]]&lt;&gt;"None",LEFT(Table1[[#This Row],[numBuyers]],SEARCH(" ",Table1[[#This Row],[numBuyers]])-1), "None")</f>
        <v>634</v>
      </c>
      <c r="K3609" s="1">
        <f>IFERROR(LEFT(Table1[[#This Row],[Column1]],SEARCH("k", Table1[[#This Row],[Column1]])-1), 0)</f>
        <v>0</v>
      </c>
      <c r="L3609" s="16" t="str">
        <f>IF(Table1[[#This Row],[Column2]]=0, Table1[[#This Row],[Column1]], Table1[[#This Row],[Column2]]*1000)</f>
        <v>634</v>
      </c>
      <c r="M3609" s="14" t="str">
        <f>IFERROR(MID(Table1[[#This Row],[price]],SEARCH("¹",Table1[[#This Row],[price]])+1, 10), MID(Table1[[#This Row],[price]],SEARCH("Rs. ",Table1[[#This Row],[price]])+4, 10))</f>
        <v>3399</v>
      </c>
      <c r="N3609" s="6" t="str">
        <f>IF(ISNUMBER(SEARCH("Men", Table1[[#This Row],[name]])), "Men", "Women")</f>
        <v>Women</v>
      </c>
      <c r="O3609" s="6"/>
      <c r="P3609" s="6"/>
    </row>
    <row r="3610" spans="1:16" ht="19.8" customHeight="1" x14ac:dyDescent="0.3">
      <c r="A3610" t="s">
        <v>8194</v>
      </c>
      <c r="B3610" t="s">
        <v>12100</v>
      </c>
      <c r="C3610" t="s">
        <v>877</v>
      </c>
      <c r="D3610" t="s">
        <v>235</v>
      </c>
      <c r="E3610" s="1" t="s">
        <v>12101</v>
      </c>
      <c r="F3610" t="s">
        <v>21</v>
      </c>
      <c r="G3610" s="1" t="s">
        <v>12102</v>
      </c>
      <c r="H3610" t="s">
        <v>12103</v>
      </c>
      <c r="I3610" s="10" t="str">
        <f>IFERROR(LEFT(Table1[[#This Row],[ratingOld]],SEARCH("|", Table1[[#This Row],[ratingOld]])-2), AVERAGE(Table1[Ratings]))</f>
        <v>4.2</v>
      </c>
      <c r="J3610" s="1" t="str">
        <f>IF(Table1[[#This Row],[numBuyers]]&lt;&gt;"None",LEFT(Table1[[#This Row],[numBuyers]],SEARCH(" ",Table1[[#This Row],[numBuyers]])-1), "None")</f>
        <v>10.5k</v>
      </c>
      <c r="K3610" s="1" t="str">
        <f>IFERROR(LEFT(Table1[[#This Row],[Column1]],SEARCH("k", Table1[[#This Row],[Column1]])-1), 0)</f>
        <v>10.5</v>
      </c>
      <c r="L3610" s="16">
        <f>IF(Table1[[#This Row],[Column2]]=0, Table1[[#This Row],[Column1]], Table1[[#This Row],[Column2]]*1000)</f>
        <v>10500</v>
      </c>
      <c r="M3610" s="14" t="str">
        <f>IFERROR(MID(Table1[[#This Row],[price]],SEARCH("¹",Table1[[#This Row],[price]])+1, 10), MID(Table1[[#This Row],[price]],SEARCH("Rs. ",Table1[[#This Row],[price]])+4, 10))</f>
        <v>1049</v>
      </c>
      <c r="N3610" s="6" t="str">
        <f>IF(ISNUMBER(SEARCH("Men", Table1[[#This Row],[name]])), "Men", "Women")</f>
        <v>Women</v>
      </c>
      <c r="O3610" s="6"/>
      <c r="P3610" s="6"/>
    </row>
    <row r="3611" spans="1:16" ht="19.8" hidden="1" customHeight="1" x14ac:dyDescent="0.3">
      <c r="A3611" t="s">
        <v>10543</v>
      </c>
      <c r="B3611" t="s">
        <v>12104</v>
      </c>
      <c r="C3611" t="s">
        <v>12105</v>
      </c>
      <c r="D3611" t="s">
        <v>2071</v>
      </c>
      <c r="E3611" s="1" t="s">
        <v>12106</v>
      </c>
      <c r="F3611" t="s">
        <v>3237</v>
      </c>
      <c r="G3611" t="s">
        <v>21</v>
      </c>
      <c r="H3611" t="s">
        <v>21</v>
      </c>
      <c r="I3611" s="1" t="str">
        <f ca="1">IFERROR(LEFT(Table1[[#This Row],[ratingOld]],SEARCH("|", Table1[[#This Row],[ratingOld]])-2), AVERAGE(Table1[Ratings]))</f>
        <v>4.4</v>
      </c>
      <c r="J3611" s="1" t="str">
        <f>IF(Table1[[#This Row],[numBuyers]]&lt;&gt;"None",LEFT(Table1[[#This Row],[numBuyers]],SEARCH(" ",Table1[[#This Row],[numBuyers]])-1), "None")</f>
        <v>None</v>
      </c>
      <c r="K3611" s="1">
        <f>IFERROR(LEFT(Table1[[#This Row],[Column1]],SEARCH("k", Table1[[#This Row],[Column1]])-1), 0)</f>
        <v>0</v>
      </c>
      <c r="L3611" s="6" t="str">
        <f>IF(Table1[[#This Row],[Column2]]=0, Table1[[#This Row],[Column1]], Table1[[#This Row],[Column2]]*1000)</f>
        <v>None</v>
      </c>
      <c r="M3611" s="6" t="str">
        <f>IFERROR(MID(Table1[[#This Row],[price]],SEARCH("¹",Table1[[#This Row],[price]])+1, 10), MID(Table1[[#This Row],[price]],SEARCH("Rs. ",Table1[[#This Row],[price]])+4, 10))</f>
        <v>2267</v>
      </c>
      <c r="N3611" s="6" t="str">
        <f>IF(ISNUMBER(SEARCH("Men", Table1[[#This Row],[name]])), "Men", "Women")</f>
        <v>Women</v>
      </c>
      <c r="O3611" s="6" t="str">
        <f>TRIM(RIGHT(SUBSTITUTE(Table1[[#This Row],[name]], " ", REPT(" ", 100)), 100))</f>
        <v>Dress</v>
      </c>
      <c r="P361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612" spans="1:16" ht="19.8" customHeight="1" x14ac:dyDescent="0.3">
      <c r="A3612" t="s">
        <v>9185</v>
      </c>
      <c r="B3612" t="s">
        <v>12107</v>
      </c>
      <c r="C3612" t="s">
        <v>1855</v>
      </c>
      <c r="D3612" t="s">
        <v>163</v>
      </c>
      <c r="E3612" s="1" t="s">
        <v>12108</v>
      </c>
      <c r="F3612" s="1" t="s">
        <v>12109</v>
      </c>
      <c r="G3612" s="1" t="s">
        <v>8026</v>
      </c>
      <c r="H3612" t="s">
        <v>78</v>
      </c>
      <c r="I3612" s="10" t="str">
        <f>IFERROR(LEFT(Table1[[#This Row],[ratingOld]],SEARCH("|", Table1[[#This Row],[ratingOld]])-2), AVERAGE(Table1[Ratings]))</f>
        <v>4.4</v>
      </c>
      <c r="J3612" s="1" t="str">
        <f>IF(Table1[[#This Row],[numBuyers]]&lt;&gt;"None",LEFT(Table1[[#This Row],[numBuyers]],SEARCH(" ",Table1[[#This Row],[numBuyers]])-1), "None")</f>
        <v>1.2k</v>
      </c>
      <c r="K3612" s="1" t="str">
        <f>IFERROR(LEFT(Table1[[#This Row],[Column1]],SEARCH("k", Table1[[#This Row],[Column1]])-1), 0)</f>
        <v>1.2</v>
      </c>
      <c r="L3612" s="16">
        <f>IF(Table1[[#This Row],[Column2]]=0, Table1[[#This Row],[Column1]], Table1[[#This Row],[Column2]]*1000)</f>
        <v>1200</v>
      </c>
      <c r="M3612" s="14" t="str">
        <f>IFERROR(MID(Table1[[#This Row],[price]],SEARCH("¹",Table1[[#This Row],[price]])+1, 10), MID(Table1[[#This Row],[price]],SEARCH("Rs. ",Table1[[#This Row],[price]])+4, 10))</f>
        <v>687</v>
      </c>
      <c r="N3612" s="6" t="str">
        <f>IF(ISNUMBER(SEARCH("Men", Table1[[#This Row],[name]])), "Men", "Women")</f>
        <v>Men</v>
      </c>
      <c r="O3612" s="6"/>
      <c r="P3612" s="6"/>
    </row>
    <row r="3613" spans="1:16" ht="19.8" customHeight="1" x14ac:dyDescent="0.3">
      <c r="A3613" t="s">
        <v>7927</v>
      </c>
      <c r="B3613" t="s">
        <v>12110</v>
      </c>
      <c r="C3613" t="s">
        <v>5557</v>
      </c>
      <c r="D3613" t="s">
        <v>1705</v>
      </c>
      <c r="E3613" s="1" t="s">
        <v>12111</v>
      </c>
      <c r="F3613" s="1" t="s">
        <v>12112</v>
      </c>
      <c r="G3613" s="1" t="s">
        <v>12113</v>
      </c>
      <c r="H3613" t="s">
        <v>46</v>
      </c>
      <c r="I3613" s="10" t="str">
        <f>IFERROR(LEFT(Table1[[#This Row],[ratingOld]],SEARCH("|", Table1[[#This Row],[ratingOld]])-2), AVERAGE(Table1[Ratings]))</f>
        <v>4.4</v>
      </c>
      <c r="J3613" s="1" t="str">
        <f>IF(Table1[[#This Row],[numBuyers]]&lt;&gt;"None",LEFT(Table1[[#This Row],[numBuyers]],SEARCH(" ",Table1[[#This Row],[numBuyers]])-1), "None")</f>
        <v>3.7k</v>
      </c>
      <c r="K3613" s="1" t="str">
        <f>IFERROR(LEFT(Table1[[#This Row],[Column1]],SEARCH("k", Table1[[#This Row],[Column1]])-1), 0)</f>
        <v>3.7</v>
      </c>
      <c r="L3613" s="16">
        <f>IF(Table1[[#This Row],[Column2]]=0, Table1[[#This Row],[Column1]], Table1[[#This Row],[Column2]]*1000)</f>
        <v>3700</v>
      </c>
      <c r="M3613" s="14" t="str">
        <f>IFERROR(MID(Table1[[#This Row],[price]],SEARCH("¹",Table1[[#This Row],[price]])+1, 10), MID(Table1[[#This Row],[price]],SEARCH("Rs. ",Table1[[#This Row],[price]])+4, 10))</f>
        <v>628</v>
      </c>
      <c r="N3613" s="6" t="str">
        <f>IF(ISNUMBER(SEARCH("Men", Table1[[#This Row],[name]])), "Men", "Women")</f>
        <v>Men</v>
      </c>
      <c r="O3613" s="6"/>
      <c r="P3613" s="6"/>
    </row>
    <row r="3614" spans="1:16" ht="19.8" customHeight="1" x14ac:dyDescent="0.3">
      <c r="A3614" t="s">
        <v>10483</v>
      </c>
      <c r="B3614" t="s">
        <v>12114</v>
      </c>
      <c r="C3614" t="s">
        <v>1509</v>
      </c>
      <c r="D3614" t="s">
        <v>399</v>
      </c>
      <c r="E3614" s="1" t="s">
        <v>12115</v>
      </c>
      <c r="F3614" t="s">
        <v>3237</v>
      </c>
      <c r="G3614" s="1" t="s">
        <v>12116</v>
      </c>
      <c r="H3614" t="s">
        <v>556</v>
      </c>
      <c r="I3614" s="10" t="str">
        <f>IFERROR(LEFT(Table1[[#This Row],[ratingOld]],SEARCH("|", Table1[[#This Row],[ratingOld]])-2), AVERAGE(Table1[Ratings]))</f>
        <v>3.4</v>
      </c>
      <c r="J3614" s="1" t="str">
        <f>IF(Table1[[#This Row],[numBuyers]]&lt;&gt;"None",LEFT(Table1[[#This Row],[numBuyers]],SEARCH(" ",Table1[[#This Row],[numBuyers]])-1), "None")</f>
        <v>57</v>
      </c>
      <c r="K3614" s="1">
        <f>IFERROR(LEFT(Table1[[#This Row],[Column1]],SEARCH("k", Table1[[#This Row],[Column1]])-1), 0)</f>
        <v>0</v>
      </c>
      <c r="L3614" s="16" t="str">
        <f>IF(Table1[[#This Row],[Column2]]=0, Table1[[#This Row],[Column1]], Table1[[#This Row],[Column2]]*1000)</f>
        <v>57</v>
      </c>
      <c r="M3614" s="14" t="str">
        <f>IFERROR(MID(Table1[[#This Row],[price]],SEARCH("¹",Table1[[#This Row],[price]])+1, 10), MID(Table1[[#This Row],[price]],SEARCH("Rs. ",Table1[[#This Row],[price]])+4, 10))</f>
        <v>809</v>
      </c>
      <c r="N3614" s="6" t="str">
        <f>IF(ISNUMBER(SEARCH("Men", Table1[[#This Row],[name]])), "Men", "Women")</f>
        <v>Men</v>
      </c>
      <c r="O3614" s="6"/>
      <c r="P3614" s="6"/>
    </row>
    <row r="3615" spans="1:16" ht="19.8" customHeight="1" x14ac:dyDescent="0.3">
      <c r="A3615" t="s">
        <v>913</v>
      </c>
      <c r="B3615" t="s">
        <v>4456</v>
      </c>
      <c r="C3615" t="s">
        <v>1037</v>
      </c>
      <c r="D3615" t="s">
        <v>21</v>
      </c>
      <c r="E3615" t="s">
        <v>4457</v>
      </c>
      <c r="F3615" t="s">
        <v>21</v>
      </c>
      <c r="G3615" s="1" t="s">
        <v>4458</v>
      </c>
      <c r="H3615" t="s">
        <v>4459</v>
      </c>
      <c r="I3615" s="10" t="str">
        <f>IFERROR(LEFT(Table1[[#This Row],[ratingOld]],SEARCH("|", Table1[[#This Row],[ratingOld]])-2), AVERAGE(Table1[Ratings]))</f>
        <v>4.5</v>
      </c>
      <c r="J3615" s="1" t="str">
        <f>IF(Table1[[#This Row],[numBuyers]]&lt;&gt;"None",LEFT(Table1[[#This Row],[numBuyers]],SEARCH(" ",Table1[[#This Row],[numBuyers]])-1), "None")</f>
        <v>402</v>
      </c>
      <c r="K3615" s="1">
        <f>IFERROR(LEFT(Table1[[#This Row],[Column1]],SEARCH("k", Table1[[#This Row],[Column1]])-1), 0)</f>
        <v>0</v>
      </c>
      <c r="L3615" s="16" t="str">
        <f>IF(Table1[[#This Row],[Column2]]=0, Table1[[#This Row],[Column1]], Table1[[#This Row],[Column2]]*1000)</f>
        <v>402</v>
      </c>
      <c r="M3615" s="14" t="str">
        <f>IFERROR(MID(Table1[[#This Row],[price]],SEARCH("¹",Table1[[#This Row],[price]])+1, 10), MID(Table1[[#This Row],[price]],SEARCH("Rs. ",Table1[[#This Row],[price]])+4, 10))</f>
        <v>745</v>
      </c>
      <c r="N3615" s="6" t="str">
        <f>IF(ISNUMBER(SEARCH("Men", Table1[[#This Row],[name]])), "Men", "Women")</f>
        <v>Women</v>
      </c>
      <c r="O3615" s="6"/>
      <c r="P3615" s="6"/>
    </row>
    <row r="3616" spans="1:16" ht="19.8" hidden="1" customHeight="1" x14ac:dyDescent="0.3">
      <c r="A3616" t="s">
        <v>4460</v>
      </c>
      <c r="B3616" t="s">
        <v>4461</v>
      </c>
      <c r="C3616" t="s">
        <v>4462</v>
      </c>
      <c r="D3616" t="s">
        <v>194</v>
      </c>
      <c r="E3616" t="s">
        <v>4461</v>
      </c>
      <c r="F3616" t="s">
        <v>21</v>
      </c>
      <c r="G3616" t="s">
        <v>21</v>
      </c>
      <c r="H3616" t="s">
        <v>21</v>
      </c>
      <c r="I3616" s="1" t="str">
        <f ca="1">IFERROR(LEFT(Table1[[#This Row],[ratingOld]],SEARCH("|", Table1[[#This Row],[ratingOld]])-2), AVERAGE(Table1[Ratings]))</f>
        <v>4.4</v>
      </c>
      <c r="J3616" s="1" t="str">
        <f>IF(Table1[[#This Row],[numBuyers]]&lt;&gt;"None",LEFT(Table1[[#This Row],[numBuyers]],SEARCH(" ",Table1[[#This Row],[numBuyers]])-1), "None")</f>
        <v>None</v>
      </c>
      <c r="K3616" s="1">
        <f>IFERROR(LEFT(Table1[[#This Row],[Column1]],SEARCH("k", Table1[[#This Row],[Column1]])-1), 0)</f>
        <v>0</v>
      </c>
      <c r="L3616" s="6" t="str">
        <f>IF(Table1[[#This Row],[Column2]]=0, Table1[[#This Row],[Column1]], Table1[[#This Row],[Column2]]*1000)</f>
        <v>None</v>
      </c>
      <c r="M3616" s="6" t="str">
        <f>IFERROR(MID(Table1[[#This Row],[price]],SEARCH("¹",Table1[[#This Row],[price]])+1, 10), MID(Table1[[#This Row],[price]],SEARCH("Rs. ",Table1[[#This Row],[price]])+4, 10))</f>
        <v>305</v>
      </c>
      <c r="N3616" s="6" t="str">
        <f>IF(ISNUMBER(SEARCH("Men", Table1[[#This Row],[name]])), "Men", "Women")</f>
        <v>Women</v>
      </c>
      <c r="O3616" s="6" t="str">
        <f>TRIM(RIGHT(SUBSTITUTE(Table1[[#This Row],[name]], " ", REPT(" ", 100)), 100))</f>
        <v>120ml</v>
      </c>
      <c r="P361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617" spans="1:16" ht="19.8" customHeight="1" x14ac:dyDescent="0.3">
      <c r="A3617" t="s">
        <v>7948</v>
      </c>
      <c r="B3617" t="s">
        <v>12117</v>
      </c>
      <c r="C3617" t="s">
        <v>762</v>
      </c>
      <c r="D3617" t="s">
        <v>106</v>
      </c>
      <c r="E3617" s="1" t="s">
        <v>12118</v>
      </c>
      <c r="F3617" s="1" t="s">
        <v>20</v>
      </c>
      <c r="G3617" s="1" t="s">
        <v>12119</v>
      </c>
      <c r="H3617" t="s">
        <v>12120</v>
      </c>
      <c r="I3617" s="10" t="str">
        <f>IFERROR(LEFT(Table1[[#This Row],[ratingOld]],SEARCH("|", Table1[[#This Row],[ratingOld]])-2), AVERAGE(Table1[Ratings]))</f>
        <v>4</v>
      </c>
      <c r="J3617" s="1" t="str">
        <f>IF(Table1[[#This Row],[numBuyers]]&lt;&gt;"None",LEFT(Table1[[#This Row],[numBuyers]],SEARCH(" ",Table1[[#This Row],[numBuyers]])-1), "None")</f>
        <v>944</v>
      </c>
      <c r="K3617" s="1">
        <f>IFERROR(LEFT(Table1[[#This Row],[Column1]],SEARCH("k", Table1[[#This Row],[Column1]])-1), 0)</f>
        <v>0</v>
      </c>
      <c r="L3617" s="16" t="str">
        <f>IF(Table1[[#This Row],[Column2]]=0, Table1[[#This Row],[Column1]], Table1[[#This Row],[Column2]]*1000)</f>
        <v>944</v>
      </c>
      <c r="M3617" s="14" t="str">
        <f>IFERROR(MID(Table1[[#This Row],[price]],SEARCH("¹",Table1[[#This Row],[price]])+1, 10), MID(Table1[[#This Row],[price]],SEARCH("Rs. ",Table1[[#This Row],[price]])+4, 10))</f>
        <v>499</v>
      </c>
      <c r="N3617" s="6" t="str">
        <f>IF(ISNUMBER(SEARCH("Men", Table1[[#This Row],[name]])), "Men", "Women")</f>
        <v>Men</v>
      </c>
      <c r="O3617" s="6"/>
      <c r="P3617" s="6"/>
    </row>
    <row r="3618" spans="1:16" ht="19.8" customHeight="1" x14ac:dyDescent="0.3">
      <c r="A3618" t="s">
        <v>7872</v>
      </c>
      <c r="B3618" t="s">
        <v>12121</v>
      </c>
      <c r="C3618" t="s">
        <v>1447</v>
      </c>
      <c r="D3618" t="s">
        <v>230</v>
      </c>
      <c r="E3618" s="1" t="s">
        <v>12122</v>
      </c>
      <c r="F3618" t="s">
        <v>3237</v>
      </c>
      <c r="G3618" s="1" t="s">
        <v>2285</v>
      </c>
      <c r="H3618" t="s">
        <v>364</v>
      </c>
      <c r="I3618" s="10" t="str">
        <f>IFERROR(LEFT(Table1[[#This Row],[ratingOld]],SEARCH("|", Table1[[#This Row],[ratingOld]])-2), AVERAGE(Table1[Ratings]))</f>
        <v>4.1</v>
      </c>
      <c r="J3618" s="1" t="str">
        <f>IF(Table1[[#This Row],[numBuyers]]&lt;&gt;"None",LEFT(Table1[[#This Row],[numBuyers]],SEARCH(" ",Table1[[#This Row],[numBuyers]])-1), "None")</f>
        <v>1.8k</v>
      </c>
      <c r="K3618" s="1" t="str">
        <f>IFERROR(LEFT(Table1[[#This Row],[Column1]],SEARCH("k", Table1[[#This Row],[Column1]])-1), 0)</f>
        <v>1.8</v>
      </c>
      <c r="L3618" s="16">
        <f>IF(Table1[[#This Row],[Column2]]=0, Table1[[#This Row],[Column1]], Table1[[#This Row],[Column2]]*1000)</f>
        <v>1800</v>
      </c>
      <c r="M3618" s="14" t="str">
        <f>IFERROR(MID(Table1[[#This Row],[price]],SEARCH("¹",Table1[[#This Row],[price]])+1, 10), MID(Table1[[#This Row],[price]],SEARCH("Rs. ",Table1[[#This Row],[price]])+4, 10))</f>
        <v>1649</v>
      </c>
      <c r="N3618" s="6" t="str">
        <f>IF(ISNUMBER(SEARCH("Men", Table1[[#This Row],[name]])), "Men", "Women")</f>
        <v>Men</v>
      </c>
      <c r="O3618" s="6"/>
      <c r="P3618" s="6"/>
    </row>
    <row r="3619" spans="1:16" ht="19.8" customHeight="1" x14ac:dyDescent="0.3">
      <c r="A3619" t="s">
        <v>11463</v>
      </c>
      <c r="B3619" t="s">
        <v>12123</v>
      </c>
      <c r="C3619" t="s">
        <v>3911</v>
      </c>
      <c r="D3619" t="s">
        <v>1684</v>
      </c>
      <c r="E3619" s="1" t="s">
        <v>12124</v>
      </c>
      <c r="F3619" t="s">
        <v>3237</v>
      </c>
      <c r="G3619" s="1" t="s">
        <v>12125</v>
      </c>
      <c r="H3619" t="s">
        <v>3365</v>
      </c>
      <c r="I3619" s="10" t="str">
        <f>IFERROR(LEFT(Table1[[#This Row],[ratingOld]],SEARCH("|", Table1[[#This Row],[ratingOld]])-2), AVERAGE(Table1[Ratings]))</f>
        <v>3.7</v>
      </c>
      <c r="J3619" s="1" t="str">
        <f>IF(Table1[[#This Row],[numBuyers]]&lt;&gt;"None",LEFT(Table1[[#This Row],[numBuyers]],SEARCH(" ",Table1[[#This Row],[numBuyers]])-1), "None")</f>
        <v>275</v>
      </c>
      <c r="K3619" s="1">
        <f>IFERROR(LEFT(Table1[[#This Row],[Column1]],SEARCH("k", Table1[[#This Row],[Column1]])-1), 0)</f>
        <v>0</v>
      </c>
      <c r="L3619" s="16" t="str">
        <f>IF(Table1[[#This Row],[Column2]]=0, Table1[[#This Row],[Column1]], Table1[[#This Row],[Column2]]*1000)</f>
        <v>275</v>
      </c>
      <c r="M3619" s="14" t="str">
        <f>IFERROR(MID(Table1[[#This Row],[price]],SEARCH("¹",Table1[[#This Row],[price]])+1, 10), MID(Table1[[#This Row],[price]],SEARCH("Rs. ",Table1[[#This Row],[price]])+4, 10))</f>
        <v>639</v>
      </c>
      <c r="N3619" s="6" t="str">
        <f>IF(ISNUMBER(SEARCH("Men", Table1[[#This Row],[name]])), "Men", "Women")</f>
        <v>Women</v>
      </c>
      <c r="O3619" s="6"/>
      <c r="P3619" s="6"/>
    </row>
    <row r="3620" spans="1:16" ht="19.8" customHeight="1" x14ac:dyDescent="0.3">
      <c r="A3620" t="s">
        <v>8857</v>
      </c>
      <c r="B3620" t="s">
        <v>12126</v>
      </c>
      <c r="C3620" t="s">
        <v>2634</v>
      </c>
      <c r="D3620" t="s">
        <v>459</v>
      </c>
      <c r="E3620" s="1" t="s">
        <v>12127</v>
      </c>
      <c r="F3620" s="1" t="s">
        <v>12128</v>
      </c>
      <c r="G3620" s="1" t="s">
        <v>5987</v>
      </c>
      <c r="H3620" t="s">
        <v>5988</v>
      </c>
      <c r="I3620" s="10" t="str">
        <f>IFERROR(LEFT(Table1[[#This Row],[ratingOld]],SEARCH("|", Table1[[#This Row],[ratingOld]])-2), AVERAGE(Table1[Ratings]))</f>
        <v>4</v>
      </c>
      <c r="J3620" s="1" t="str">
        <f>IF(Table1[[#This Row],[numBuyers]]&lt;&gt;"None",LEFT(Table1[[#This Row],[numBuyers]],SEARCH(" ",Table1[[#This Row],[numBuyers]])-1), "None")</f>
        <v>47</v>
      </c>
      <c r="K3620" s="1">
        <f>IFERROR(LEFT(Table1[[#This Row],[Column1]],SEARCH("k", Table1[[#This Row],[Column1]])-1), 0)</f>
        <v>0</v>
      </c>
      <c r="L3620" s="16" t="str">
        <f>IF(Table1[[#This Row],[Column2]]=0, Table1[[#This Row],[Column1]], Table1[[#This Row],[Column2]]*1000)</f>
        <v>47</v>
      </c>
      <c r="M3620" s="14" t="str">
        <f>IFERROR(MID(Table1[[#This Row],[price]],SEARCH("¹",Table1[[#This Row],[price]])+1, 10), MID(Table1[[#This Row],[price]],SEARCH("Rs. ",Table1[[#This Row],[price]])+4, 10))</f>
        <v>1039</v>
      </c>
      <c r="N3620" s="6" t="str">
        <f>IF(ISNUMBER(SEARCH("Men", Table1[[#This Row],[name]])), "Men", "Women")</f>
        <v>Women</v>
      </c>
      <c r="O3620" s="6"/>
      <c r="P3620" s="6"/>
    </row>
    <row r="3621" spans="1:16" ht="19.8" customHeight="1" x14ac:dyDescent="0.3">
      <c r="A3621" t="s">
        <v>1921</v>
      </c>
      <c r="B3621" t="s">
        <v>12129</v>
      </c>
      <c r="C3621" t="s">
        <v>2989</v>
      </c>
      <c r="D3621" t="s">
        <v>2812</v>
      </c>
      <c r="E3621" s="1" t="s">
        <v>12130</v>
      </c>
      <c r="F3621" s="1" t="s">
        <v>12131</v>
      </c>
      <c r="G3621" s="1" t="s">
        <v>12132</v>
      </c>
      <c r="H3621" t="s">
        <v>364</v>
      </c>
      <c r="I3621" s="10" t="str">
        <f>IFERROR(LEFT(Table1[[#This Row],[ratingOld]],SEARCH("|", Table1[[#This Row],[ratingOld]])-2), AVERAGE(Table1[Ratings]))</f>
        <v>4.2</v>
      </c>
      <c r="J3621" s="1" t="str">
        <f>IF(Table1[[#This Row],[numBuyers]]&lt;&gt;"None",LEFT(Table1[[#This Row],[numBuyers]],SEARCH(" ",Table1[[#This Row],[numBuyers]])-1), "None")</f>
        <v>1.8k</v>
      </c>
      <c r="K3621" s="1" t="str">
        <f>IFERROR(LEFT(Table1[[#This Row],[Column1]],SEARCH("k", Table1[[#This Row],[Column1]])-1), 0)</f>
        <v>1.8</v>
      </c>
      <c r="L3621" s="16">
        <f>IF(Table1[[#This Row],[Column2]]=0, Table1[[#This Row],[Column1]], Table1[[#This Row],[Column2]]*1000)</f>
        <v>1800</v>
      </c>
      <c r="M3621" s="14" t="str">
        <f>IFERROR(MID(Table1[[#This Row],[price]],SEARCH("¹",Table1[[#This Row],[price]])+1, 10), MID(Table1[[#This Row],[price]],SEARCH("Rs. ",Table1[[#This Row],[price]])+4, 10))</f>
        <v>494</v>
      </c>
      <c r="N3621" s="6" t="str">
        <f>IF(ISNUMBER(SEARCH("Men", Table1[[#This Row],[name]])), "Men", "Women")</f>
        <v>Men</v>
      </c>
      <c r="O3621" s="6"/>
      <c r="P3621" s="6"/>
    </row>
    <row r="3622" spans="1:16" ht="19.8" hidden="1" customHeight="1" x14ac:dyDescent="0.3">
      <c r="A3622" t="s">
        <v>12133</v>
      </c>
      <c r="B3622" t="s">
        <v>12134</v>
      </c>
      <c r="C3622" t="s">
        <v>844</v>
      </c>
      <c r="D3622" t="s">
        <v>21</v>
      </c>
      <c r="E3622" s="1" t="s">
        <v>12135</v>
      </c>
      <c r="F3622" t="s">
        <v>3237</v>
      </c>
      <c r="G3622" t="s">
        <v>21</v>
      </c>
      <c r="H3622" t="s">
        <v>21</v>
      </c>
      <c r="I3622" s="1" t="str">
        <f ca="1">IFERROR(LEFT(Table1[[#This Row],[ratingOld]],SEARCH("|", Table1[[#This Row],[ratingOld]])-2), AVERAGE(Table1[Ratings]))</f>
        <v>4.4</v>
      </c>
      <c r="J3622" s="1" t="str">
        <f>IF(Table1[[#This Row],[numBuyers]]&lt;&gt;"None",LEFT(Table1[[#This Row],[numBuyers]],SEARCH(" ",Table1[[#This Row],[numBuyers]])-1), "None")</f>
        <v>None</v>
      </c>
      <c r="K3622" s="1">
        <f>IFERROR(LEFT(Table1[[#This Row],[Column1]],SEARCH("k", Table1[[#This Row],[Column1]])-1), 0)</f>
        <v>0</v>
      </c>
      <c r="L3622" s="6" t="str">
        <f>IF(Table1[[#This Row],[Column2]]=0, Table1[[#This Row],[Column1]], Table1[[#This Row],[Column2]]*1000)</f>
        <v>None</v>
      </c>
      <c r="M3622" s="6" t="str">
        <f>IFERROR(MID(Table1[[#This Row],[price]],SEARCH("¹",Table1[[#This Row],[price]])+1, 10), MID(Table1[[#This Row],[price]],SEARCH("Rs. ",Table1[[#This Row],[price]])+4, 10))</f>
        <v>2799</v>
      </c>
      <c r="N3622" s="6" t="str">
        <f>IF(ISNUMBER(SEARCH("Men", Table1[[#This Row],[name]])), "Men", "Women")</f>
        <v>Women</v>
      </c>
      <c r="O3622" s="6" t="str">
        <f>TRIM(RIGHT(SUBSTITUTE(Table1[[#This Row],[name]], " ", REPT(" ", 100)), 100))</f>
        <v>Trousers</v>
      </c>
      <c r="P362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623" spans="1:16" ht="19.8" customHeight="1" x14ac:dyDescent="0.3">
      <c r="A3623" t="s">
        <v>12136</v>
      </c>
      <c r="B3623" t="s">
        <v>12137</v>
      </c>
      <c r="C3623" t="s">
        <v>6880</v>
      </c>
      <c r="D3623" t="s">
        <v>436</v>
      </c>
      <c r="E3623" s="1" t="s">
        <v>12138</v>
      </c>
      <c r="F3623" t="s">
        <v>3237</v>
      </c>
      <c r="G3623" s="1" t="s">
        <v>12139</v>
      </c>
      <c r="H3623" t="s">
        <v>5417</v>
      </c>
      <c r="I3623" s="10" t="str">
        <f>IFERROR(LEFT(Table1[[#This Row],[ratingOld]],SEARCH("|", Table1[[#This Row],[ratingOld]])-2), AVERAGE(Table1[Ratings]))</f>
        <v>2.8</v>
      </c>
      <c r="J3623" s="1" t="str">
        <f>IF(Table1[[#This Row],[numBuyers]]&lt;&gt;"None",LEFT(Table1[[#This Row],[numBuyers]],SEARCH(" ",Table1[[#This Row],[numBuyers]])-1), "None")</f>
        <v>14</v>
      </c>
      <c r="K3623" s="1">
        <f>IFERROR(LEFT(Table1[[#This Row],[Column1]],SEARCH("k", Table1[[#This Row],[Column1]])-1), 0)</f>
        <v>0</v>
      </c>
      <c r="L3623" s="16" t="str">
        <f>IF(Table1[[#This Row],[Column2]]=0, Table1[[#This Row],[Column1]], Table1[[#This Row],[Column2]]*1000)</f>
        <v>14</v>
      </c>
      <c r="M3623" s="14" t="str">
        <f>IFERROR(MID(Table1[[#This Row],[price]],SEARCH("¹",Table1[[#This Row],[price]])+1, 10), MID(Table1[[#This Row],[price]],SEARCH("Rs. ",Table1[[#This Row],[price]])+4, 10))</f>
        <v>3599</v>
      </c>
      <c r="N3623" s="6" t="str">
        <f>IF(ISNUMBER(SEARCH("Men", Table1[[#This Row],[name]])), "Men", "Women")</f>
        <v>Women</v>
      </c>
      <c r="O3623" s="6"/>
      <c r="P3623" s="6"/>
    </row>
    <row r="3624" spans="1:16" ht="19.8" customHeight="1" x14ac:dyDescent="0.3">
      <c r="A3624" t="s">
        <v>8395</v>
      </c>
      <c r="B3624" t="s">
        <v>12140</v>
      </c>
      <c r="C3624" t="s">
        <v>8397</v>
      </c>
      <c r="D3624" t="s">
        <v>88</v>
      </c>
      <c r="E3624" s="1" t="s">
        <v>12141</v>
      </c>
      <c r="F3624" t="s">
        <v>7930</v>
      </c>
      <c r="G3624" s="1" t="s">
        <v>2058</v>
      </c>
      <c r="H3624" t="s">
        <v>2059</v>
      </c>
      <c r="I3624" s="10" t="str">
        <f>IFERROR(LEFT(Table1[[#This Row],[ratingOld]],SEARCH("|", Table1[[#This Row],[ratingOld]])-2), AVERAGE(Table1[Ratings]))</f>
        <v>4.3</v>
      </c>
      <c r="J3624" s="1" t="str">
        <f>IF(Table1[[#This Row],[numBuyers]]&lt;&gt;"None",LEFT(Table1[[#This Row],[numBuyers]],SEARCH(" ",Table1[[#This Row],[numBuyers]])-1), "None")</f>
        <v>6.7k</v>
      </c>
      <c r="K3624" s="1" t="str">
        <f>IFERROR(LEFT(Table1[[#This Row],[Column1]],SEARCH("k", Table1[[#This Row],[Column1]])-1), 0)</f>
        <v>6.7</v>
      </c>
      <c r="L3624" s="16">
        <f>IF(Table1[[#This Row],[Column2]]=0, Table1[[#This Row],[Column1]], Table1[[#This Row],[Column2]]*1000)</f>
        <v>6700</v>
      </c>
      <c r="M3624" s="14" t="str">
        <f>IFERROR(MID(Table1[[#This Row],[price]],SEARCH("¹",Table1[[#This Row],[price]])+1, 10), MID(Table1[[#This Row],[price]],SEARCH("Rs. ",Table1[[#This Row],[price]])+4, 10))</f>
        <v>1289</v>
      </c>
      <c r="N3624" s="6" t="str">
        <f>IF(ISNUMBER(SEARCH("Men", Table1[[#This Row],[name]])), "Men", "Women")</f>
        <v>Men</v>
      </c>
      <c r="O3624" s="6"/>
      <c r="P3624" s="6"/>
    </row>
    <row r="3625" spans="1:16" ht="19.8" customHeight="1" x14ac:dyDescent="0.3">
      <c r="A3625" t="s">
        <v>12142</v>
      </c>
      <c r="B3625" t="s">
        <v>12143</v>
      </c>
      <c r="C3625" t="s">
        <v>377</v>
      </c>
      <c r="D3625" t="s">
        <v>88</v>
      </c>
      <c r="E3625" s="1" t="s">
        <v>12144</v>
      </c>
      <c r="F3625" t="s">
        <v>3237</v>
      </c>
      <c r="G3625" s="1" t="s">
        <v>513</v>
      </c>
      <c r="H3625" t="s">
        <v>514</v>
      </c>
      <c r="I3625" s="10" t="str">
        <f>IFERROR(LEFT(Table1[[#This Row],[ratingOld]],SEARCH("|", Table1[[#This Row],[ratingOld]])-2), AVERAGE(Table1[Ratings]))</f>
        <v>4.2</v>
      </c>
      <c r="J3625" s="1" t="str">
        <f>IF(Table1[[#This Row],[numBuyers]]&lt;&gt;"None",LEFT(Table1[[#This Row],[numBuyers]],SEARCH(" ",Table1[[#This Row],[numBuyers]])-1), "None")</f>
        <v>2.5k</v>
      </c>
      <c r="K3625" s="1" t="str">
        <f>IFERROR(LEFT(Table1[[#This Row],[Column1]],SEARCH("k", Table1[[#This Row],[Column1]])-1), 0)</f>
        <v>2.5</v>
      </c>
      <c r="L3625" s="16">
        <f>IF(Table1[[#This Row],[Column2]]=0, Table1[[#This Row],[Column1]], Table1[[#This Row],[Column2]]*1000)</f>
        <v>2500</v>
      </c>
      <c r="M3625" s="14" t="str">
        <f>IFERROR(MID(Table1[[#This Row],[price]],SEARCH("¹",Table1[[#This Row],[price]])+1, 10), MID(Table1[[#This Row],[price]],SEARCH("Rs. ",Table1[[#This Row],[price]])+4, 10))</f>
        <v>899</v>
      </c>
      <c r="N3625" s="6" t="str">
        <f>IF(ISNUMBER(SEARCH("Men", Table1[[#This Row],[name]])), "Men", "Women")</f>
        <v>Men</v>
      </c>
      <c r="O3625" s="6"/>
      <c r="P3625" s="6"/>
    </row>
    <row r="3626" spans="1:16" ht="19.8" customHeight="1" x14ac:dyDescent="0.3">
      <c r="A3626" t="s">
        <v>240</v>
      </c>
      <c r="B3626" t="s">
        <v>12145</v>
      </c>
      <c r="C3626" t="s">
        <v>392</v>
      </c>
      <c r="D3626" t="s">
        <v>459</v>
      </c>
      <c r="E3626" s="1" t="s">
        <v>12146</v>
      </c>
      <c r="F3626" t="s">
        <v>12147</v>
      </c>
      <c r="G3626" s="1" t="s">
        <v>12148</v>
      </c>
      <c r="H3626" t="s">
        <v>3948</v>
      </c>
      <c r="I3626" s="10" t="str">
        <f>IFERROR(LEFT(Table1[[#This Row],[ratingOld]],SEARCH("|", Table1[[#This Row],[ratingOld]])-2), AVERAGE(Table1[Ratings]))</f>
        <v>4.3</v>
      </c>
      <c r="J3626" s="1" t="str">
        <f>IF(Table1[[#This Row],[numBuyers]]&lt;&gt;"None",LEFT(Table1[[#This Row],[numBuyers]],SEARCH(" ",Table1[[#This Row],[numBuyers]])-1), "None")</f>
        <v>86</v>
      </c>
      <c r="K3626" s="1">
        <f>IFERROR(LEFT(Table1[[#This Row],[Column1]],SEARCH("k", Table1[[#This Row],[Column1]])-1), 0)</f>
        <v>0</v>
      </c>
      <c r="L3626" s="16" t="str">
        <f>IF(Table1[[#This Row],[Column2]]=0, Table1[[#This Row],[Column1]], Table1[[#This Row],[Column2]]*1000)</f>
        <v>86</v>
      </c>
      <c r="M3626" s="14" t="str">
        <f>IFERROR(MID(Table1[[#This Row],[price]],SEARCH("¹",Table1[[#This Row],[price]])+1, 10), MID(Table1[[#This Row],[price]],SEARCH("Rs. ",Table1[[#This Row],[price]])+4, 10))</f>
        <v>799</v>
      </c>
      <c r="N3626" s="6" t="str">
        <f>IF(ISNUMBER(SEARCH("Men", Table1[[#This Row],[name]])), "Men", "Women")</f>
        <v>Women</v>
      </c>
      <c r="O3626" s="6"/>
      <c r="P3626" s="6"/>
    </row>
    <row r="3627" spans="1:16" ht="19.8" hidden="1" customHeight="1" x14ac:dyDescent="0.3">
      <c r="A3627" t="s">
        <v>12149</v>
      </c>
      <c r="B3627" t="s">
        <v>12150</v>
      </c>
      <c r="C3627" t="s">
        <v>2620</v>
      </c>
      <c r="D3627" t="s">
        <v>21</v>
      </c>
      <c r="E3627" s="1" t="s">
        <v>12151</v>
      </c>
      <c r="F3627" s="1" t="s">
        <v>12152</v>
      </c>
      <c r="G3627" t="s">
        <v>21</v>
      </c>
      <c r="H3627" t="s">
        <v>21</v>
      </c>
      <c r="I3627" s="1" t="str">
        <f ca="1">IFERROR(LEFT(Table1[[#This Row],[ratingOld]],SEARCH("|", Table1[[#This Row],[ratingOld]])-2), AVERAGE(Table1[Ratings]))</f>
        <v>4.4</v>
      </c>
      <c r="J3627" s="1" t="str">
        <f>IF(Table1[[#This Row],[numBuyers]]&lt;&gt;"None",LEFT(Table1[[#This Row],[numBuyers]],SEARCH(" ",Table1[[#This Row],[numBuyers]])-1), "None")</f>
        <v>None</v>
      </c>
      <c r="K3627" s="1">
        <f>IFERROR(LEFT(Table1[[#This Row],[Column1]],SEARCH("k", Table1[[#This Row],[Column1]])-1), 0)</f>
        <v>0</v>
      </c>
      <c r="L3627" s="6" t="str">
        <f>IF(Table1[[#This Row],[Column2]]=0, Table1[[#This Row],[Column1]], Table1[[#This Row],[Column2]]*1000)</f>
        <v>None</v>
      </c>
      <c r="M3627" s="6" t="str">
        <f>IFERROR(MID(Table1[[#This Row],[price]],SEARCH("¹",Table1[[#This Row],[price]])+1, 10), MID(Table1[[#This Row],[price]],SEARCH("Rs. ",Table1[[#This Row],[price]])+4, 10))</f>
        <v>2299</v>
      </c>
      <c r="N3627" s="6" t="str">
        <f>IF(ISNUMBER(SEARCH("Men", Table1[[#This Row],[name]])), "Men", "Women")</f>
        <v>Men</v>
      </c>
      <c r="O3627" s="6" t="str">
        <f>TRIM(RIGHT(SUBSTITUTE(Table1[[#This Row],[name]], " ", REPT(" ", 100)), 100))</f>
        <v>Sneakers</v>
      </c>
      <c r="P362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628" spans="1:16" ht="19.8" customHeight="1" x14ac:dyDescent="0.3">
      <c r="A3628" t="s">
        <v>10131</v>
      </c>
      <c r="B3628" t="s">
        <v>12153</v>
      </c>
      <c r="C3628" t="s">
        <v>4151</v>
      </c>
      <c r="D3628" t="s">
        <v>3114</v>
      </c>
      <c r="E3628" s="1" t="s">
        <v>12154</v>
      </c>
      <c r="F3628" s="1" t="s">
        <v>9408</v>
      </c>
      <c r="G3628" s="1" t="s">
        <v>2597</v>
      </c>
      <c r="H3628" t="s">
        <v>440</v>
      </c>
      <c r="I3628" s="10" t="str">
        <f>IFERROR(LEFT(Table1[[#This Row],[ratingOld]],SEARCH("|", Table1[[#This Row],[ratingOld]])-2), AVERAGE(Table1[Ratings]))</f>
        <v>4.4</v>
      </c>
      <c r="J3628" s="1" t="str">
        <f>IF(Table1[[#This Row],[numBuyers]]&lt;&gt;"None",LEFT(Table1[[#This Row],[numBuyers]],SEARCH(" ",Table1[[#This Row],[numBuyers]])-1), "None")</f>
        <v>1.4k</v>
      </c>
      <c r="K3628" s="1" t="str">
        <f>IFERROR(LEFT(Table1[[#This Row],[Column1]],SEARCH("k", Table1[[#This Row],[Column1]])-1), 0)</f>
        <v>1.4</v>
      </c>
      <c r="L3628" s="16">
        <f>IF(Table1[[#This Row],[Column2]]=0, Table1[[#This Row],[Column1]], Table1[[#This Row],[Column2]]*1000)</f>
        <v>1400</v>
      </c>
      <c r="M3628" s="14" t="str">
        <f>IFERROR(MID(Table1[[#This Row],[price]],SEARCH("¹",Table1[[#This Row],[price]])+1, 10), MID(Table1[[#This Row],[price]],SEARCH("Rs. ",Table1[[#This Row],[price]])+4, 10))</f>
        <v>2070</v>
      </c>
      <c r="N3628" s="6" t="str">
        <f>IF(ISNUMBER(SEARCH("Men", Table1[[#This Row],[name]])), "Men", "Women")</f>
        <v>Women</v>
      </c>
      <c r="O3628" s="6"/>
      <c r="P3628" s="6"/>
    </row>
    <row r="3629" spans="1:16" ht="19.8" customHeight="1" x14ac:dyDescent="0.3">
      <c r="A3629" t="s">
        <v>8065</v>
      </c>
      <c r="B3629" t="s">
        <v>12155</v>
      </c>
      <c r="C3629" t="s">
        <v>1217</v>
      </c>
      <c r="D3629" t="s">
        <v>88</v>
      </c>
      <c r="E3629" s="1" t="s">
        <v>12156</v>
      </c>
      <c r="F3629" t="s">
        <v>3237</v>
      </c>
      <c r="G3629" s="1" t="s">
        <v>12157</v>
      </c>
      <c r="H3629" t="s">
        <v>1477</v>
      </c>
      <c r="I3629" s="10" t="str">
        <f>IFERROR(LEFT(Table1[[#This Row],[ratingOld]],SEARCH("|", Table1[[#This Row],[ratingOld]])-2), AVERAGE(Table1[Ratings]))</f>
        <v>3.4</v>
      </c>
      <c r="J3629" s="1" t="str">
        <f>IF(Table1[[#This Row],[numBuyers]]&lt;&gt;"None",LEFT(Table1[[#This Row],[numBuyers]],SEARCH(" ",Table1[[#This Row],[numBuyers]])-1), "None")</f>
        <v>166</v>
      </c>
      <c r="K3629" s="1">
        <f>IFERROR(LEFT(Table1[[#This Row],[Column1]],SEARCH("k", Table1[[#This Row],[Column1]])-1), 0)</f>
        <v>0</v>
      </c>
      <c r="L3629" s="16" t="str">
        <f>IF(Table1[[#This Row],[Column2]]=0, Table1[[#This Row],[Column1]], Table1[[#This Row],[Column2]]*1000)</f>
        <v>166</v>
      </c>
      <c r="M3629" s="14" t="str">
        <f>IFERROR(MID(Table1[[#This Row],[price]],SEARCH("¹",Table1[[#This Row],[price]])+1, 10), MID(Table1[[#This Row],[price]],SEARCH("Rs. ",Table1[[#This Row],[price]])+4, 10))</f>
        <v>629</v>
      </c>
      <c r="N3629" s="6" t="str">
        <f>IF(ISNUMBER(SEARCH("Men", Table1[[#This Row],[name]])), "Men", "Women")</f>
        <v>Women</v>
      </c>
      <c r="O3629" s="6"/>
      <c r="P3629" s="6"/>
    </row>
    <row r="3630" spans="1:16" ht="19.8" customHeight="1" x14ac:dyDescent="0.3">
      <c r="A3630" t="s">
        <v>7831</v>
      </c>
      <c r="B3630" t="s">
        <v>12158</v>
      </c>
      <c r="C3630" t="s">
        <v>8055</v>
      </c>
      <c r="D3630" t="s">
        <v>235</v>
      </c>
      <c r="E3630" s="1" t="s">
        <v>12159</v>
      </c>
      <c r="F3630" t="s">
        <v>7930</v>
      </c>
      <c r="G3630" s="1" t="s">
        <v>12160</v>
      </c>
      <c r="H3630" t="s">
        <v>572</v>
      </c>
      <c r="I3630" s="10" t="str">
        <f>IFERROR(LEFT(Table1[[#This Row],[ratingOld]],SEARCH("|", Table1[[#This Row],[ratingOld]])-2), AVERAGE(Table1[Ratings]))</f>
        <v>4.6</v>
      </c>
      <c r="J3630" s="1" t="str">
        <f>IF(Table1[[#This Row],[numBuyers]]&lt;&gt;"None",LEFT(Table1[[#This Row],[numBuyers]],SEARCH(" ",Table1[[#This Row],[numBuyers]])-1), "None")</f>
        <v>2.3k</v>
      </c>
      <c r="K3630" s="1" t="str">
        <f>IFERROR(LEFT(Table1[[#This Row],[Column1]],SEARCH("k", Table1[[#This Row],[Column1]])-1), 0)</f>
        <v>2.3</v>
      </c>
      <c r="L3630" s="16">
        <f>IF(Table1[[#This Row],[Column2]]=0, Table1[[#This Row],[Column1]], Table1[[#This Row],[Column2]]*1000)</f>
        <v>2300</v>
      </c>
      <c r="M3630" s="14" t="str">
        <f>IFERROR(MID(Table1[[#This Row],[price]],SEARCH("¹",Table1[[#This Row],[price]])+1, 10), MID(Table1[[#This Row],[price]],SEARCH("Rs. ",Table1[[#This Row],[price]])+4, 10))</f>
        <v>581</v>
      </c>
      <c r="N3630" s="6" t="str">
        <f>IF(ISNUMBER(SEARCH("Men", Table1[[#This Row],[name]])), "Men", "Women")</f>
        <v>Men</v>
      </c>
      <c r="O3630" s="6"/>
      <c r="P3630" s="6"/>
    </row>
    <row r="3631" spans="1:16" ht="19.8" customHeight="1" x14ac:dyDescent="0.3">
      <c r="A3631" t="s">
        <v>7820</v>
      </c>
      <c r="B3631" t="s">
        <v>12161</v>
      </c>
      <c r="C3631" t="s">
        <v>2606</v>
      </c>
      <c r="D3631" t="s">
        <v>1065</v>
      </c>
      <c r="E3631" s="1" t="s">
        <v>12162</v>
      </c>
      <c r="F3631" t="s">
        <v>3237</v>
      </c>
      <c r="G3631" s="1" t="s">
        <v>12163</v>
      </c>
      <c r="H3631" t="s">
        <v>2110</v>
      </c>
      <c r="I3631" s="10" t="str">
        <f>IFERROR(LEFT(Table1[[#This Row],[ratingOld]],SEARCH("|", Table1[[#This Row],[ratingOld]])-2), AVERAGE(Table1[Ratings]))</f>
        <v>3.8</v>
      </c>
      <c r="J3631" s="1" t="str">
        <f>IF(Table1[[#This Row],[numBuyers]]&lt;&gt;"None",LEFT(Table1[[#This Row],[numBuyers]],SEARCH(" ",Table1[[#This Row],[numBuyers]])-1), "None")</f>
        <v>48</v>
      </c>
      <c r="K3631" s="1">
        <f>IFERROR(LEFT(Table1[[#This Row],[Column1]],SEARCH("k", Table1[[#This Row],[Column1]])-1), 0)</f>
        <v>0</v>
      </c>
      <c r="L3631" s="16" t="str">
        <f>IF(Table1[[#This Row],[Column2]]=0, Table1[[#This Row],[Column1]], Table1[[#This Row],[Column2]]*1000)</f>
        <v>48</v>
      </c>
      <c r="M3631" s="14" t="str">
        <f>IFERROR(MID(Table1[[#This Row],[price]],SEARCH("¹",Table1[[#This Row],[price]])+1, 10), MID(Table1[[#This Row],[price]],SEARCH("Rs. ",Table1[[#This Row],[price]])+4, 10))</f>
        <v>441</v>
      </c>
      <c r="N3631" s="6" t="str">
        <f>IF(ISNUMBER(SEARCH("Men", Table1[[#This Row],[name]])), "Men", "Women")</f>
        <v>Women</v>
      </c>
      <c r="O3631" s="6"/>
      <c r="P3631" s="6"/>
    </row>
    <row r="3632" spans="1:16" ht="19.8" customHeight="1" x14ac:dyDescent="0.3">
      <c r="A3632" t="s">
        <v>488</v>
      </c>
      <c r="B3632" t="s">
        <v>4492</v>
      </c>
      <c r="C3632" t="s">
        <v>4048</v>
      </c>
      <c r="D3632" t="s">
        <v>4493</v>
      </c>
      <c r="E3632" s="1" t="s">
        <v>4494</v>
      </c>
      <c r="F3632" t="s">
        <v>4495</v>
      </c>
      <c r="G3632" s="1" t="s">
        <v>4496</v>
      </c>
      <c r="H3632" t="s">
        <v>2883</v>
      </c>
      <c r="I3632" s="10" t="str">
        <f>IFERROR(LEFT(Table1[[#This Row],[ratingOld]],SEARCH("|", Table1[[#This Row],[ratingOld]])-2), AVERAGE(Table1[Ratings]))</f>
        <v>3.7</v>
      </c>
      <c r="J3632" s="1" t="str">
        <f>IF(Table1[[#This Row],[numBuyers]]&lt;&gt;"None",LEFT(Table1[[#This Row],[numBuyers]],SEARCH(" ",Table1[[#This Row],[numBuyers]])-1), "None")</f>
        <v>31</v>
      </c>
      <c r="K3632" s="1">
        <f>IFERROR(LEFT(Table1[[#This Row],[Column1]],SEARCH("k", Table1[[#This Row],[Column1]])-1), 0)</f>
        <v>0</v>
      </c>
      <c r="L3632" s="16" t="str">
        <f>IF(Table1[[#This Row],[Column2]]=0, Table1[[#This Row],[Column1]], Table1[[#This Row],[Column2]]*1000)</f>
        <v>31</v>
      </c>
      <c r="M3632" s="14" t="str">
        <f>IFERROR(MID(Table1[[#This Row],[price]],SEARCH("¹",Table1[[#This Row],[price]])+1, 10), MID(Table1[[#This Row],[price]],SEARCH("Rs. ",Table1[[#This Row],[price]])+4, 10))</f>
        <v>3299</v>
      </c>
      <c r="N3632" s="6" t="str">
        <f>IF(ISNUMBER(SEARCH("Men", Table1[[#This Row],[name]])), "Men", "Women")</f>
        <v>Women</v>
      </c>
      <c r="O3632" s="6"/>
      <c r="P3632" s="6"/>
    </row>
    <row r="3633" spans="1:16" ht="19.8" customHeight="1" x14ac:dyDescent="0.3">
      <c r="A3633" t="s">
        <v>7809</v>
      </c>
      <c r="B3633" t="s">
        <v>9220</v>
      </c>
      <c r="C3633" t="s">
        <v>9365</v>
      </c>
      <c r="D3633" t="s">
        <v>1684</v>
      </c>
      <c r="E3633" s="1" t="s">
        <v>12164</v>
      </c>
      <c r="F3633" t="s">
        <v>3237</v>
      </c>
      <c r="G3633" s="1" t="s">
        <v>12132</v>
      </c>
      <c r="H3633" t="s">
        <v>364</v>
      </c>
      <c r="I3633" s="10" t="str">
        <f>IFERROR(LEFT(Table1[[#This Row],[ratingOld]],SEARCH("|", Table1[[#This Row],[ratingOld]])-2), AVERAGE(Table1[Ratings]))</f>
        <v>4.2</v>
      </c>
      <c r="J3633" s="1" t="str">
        <f>IF(Table1[[#This Row],[numBuyers]]&lt;&gt;"None",LEFT(Table1[[#This Row],[numBuyers]],SEARCH(" ",Table1[[#This Row],[numBuyers]])-1), "None")</f>
        <v>1.8k</v>
      </c>
      <c r="K3633" s="1" t="str">
        <f>IFERROR(LEFT(Table1[[#This Row],[Column1]],SEARCH("k", Table1[[#This Row],[Column1]])-1), 0)</f>
        <v>1.8</v>
      </c>
      <c r="L3633" s="16">
        <f>IF(Table1[[#This Row],[Column2]]=0, Table1[[#This Row],[Column1]], Table1[[#This Row],[Column2]]*1000)</f>
        <v>1800</v>
      </c>
      <c r="M3633" s="14" t="str">
        <f>IFERROR(MID(Table1[[#This Row],[price]],SEARCH("¹",Table1[[#This Row],[price]])+1, 10), MID(Table1[[#This Row],[price]],SEARCH("Rs. ",Table1[[#This Row],[price]])+4, 10))</f>
        <v>767</v>
      </c>
      <c r="N3633" s="6" t="str">
        <f>IF(ISNUMBER(SEARCH("Men", Table1[[#This Row],[name]])), "Men", "Women")</f>
        <v>Men</v>
      </c>
      <c r="O3633" s="6"/>
      <c r="P3633" s="6"/>
    </row>
    <row r="3634" spans="1:16" ht="19.8" customHeight="1" x14ac:dyDescent="0.3">
      <c r="A3634" t="s">
        <v>7820</v>
      </c>
      <c r="B3634" t="s">
        <v>12165</v>
      </c>
      <c r="C3634" t="s">
        <v>2450</v>
      </c>
      <c r="D3634" t="s">
        <v>1254</v>
      </c>
      <c r="E3634" s="1" t="s">
        <v>12166</v>
      </c>
      <c r="F3634" t="s">
        <v>7930</v>
      </c>
      <c r="G3634" s="1" t="s">
        <v>12011</v>
      </c>
      <c r="H3634" t="s">
        <v>1391</v>
      </c>
      <c r="I3634" s="10" t="str">
        <f>IFERROR(LEFT(Table1[[#This Row],[ratingOld]],SEARCH("|", Table1[[#This Row],[ratingOld]])-2), AVERAGE(Table1[Ratings]))</f>
        <v>3.8</v>
      </c>
      <c r="J3634" s="1" t="str">
        <f>IF(Table1[[#This Row],[numBuyers]]&lt;&gt;"None",LEFT(Table1[[#This Row],[numBuyers]],SEARCH(" ",Table1[[#This Row],[numBuyers]])-1), "None")</f>
        <v>1.5k</v>
      </c>
      <c r="K3634" s="1" t="str">
        <f>IFERROR(LEFT(Table1[[#This Row],[Column1]],SEARCH("k", Table1[[#This Row],[Column1]])-1), 0)</f>
        <v>1.5</v>
      </c>
      <c r="L3634" s="16">
        <f>IF(Table1[[#This Row],[Column2]]=0, Table1[[#This Row],[Column1]], Table1[[#This Row],[Column2]]*1000)</f>
        <v>1500</v>
      </c>
      <c r="M3634" s="14" t="str">
        <f>IFERROR(MID(Table1[[#This Row],[price]],SEARCH("¹",Table1[[#This Row],[price]])+1, 10), MID(Table1[[#This Row],[price]],SEARCH("Rs. ",Table1[[#This Row],[price]])+4, 10))</f>
        <v>1099</v>
      </c>
      <c r="N3634" s="6" t="str">
        <f>IF(ISNUMBER(SEARCH("Men", Table1[[#This Row],[name]])), "Men", "Women")</f>
        <v>Men</v>
      </c>
      <c r="O3634" s="6"/>
      <c r="P3634" s="6"/>
    </row>
    <row r="3635" spans="1:16" ht="19.8" customHeight="1" x14ac:dyDescent="0.3">
      <c r="A3635" t="s">
        <v>1995</v>
      </c>
      <c r="B3635" t="s">
        <v>12167</v>
      </c>
      <c r="C3635" t="s">
        <v>1931</v>
      </c>
      <c r="D3635" t="s">
        <v>171</v>
      </c>
      <c r="E3635" s="1" t="s">
        <v>12168</v>
      </c>
      <c r="F3635" t="s">
        <v>12169</v>
      </c>
      <c r="G3635" s="1" t="s">
        <v>12170</v>
      </c>
      <c r="H3635" t="s">
        <v>1181</v>
      </c>
      <c r="I3635" s="10" t="str">
        <f>IFERROR(LEFT(Table1[[#This Row],[ratingOld]],SEARCH("|", Table1[[#This Row],[ratingOld]])-2), AVERAGE(Table1[Ratings]))</f>
        <v>4.4</v>
      </c>
      <c r="J3635" s="1" t="str">
        <f>IF(Table1[[#This Row],[numBuyers]]&lt;&gt;"None",LEFT(Table1[[#This Row],[numBuyers]],SEARCH(" ",Table1[[#This Row],[numBuyers]])-1), "None")</f>
        <v>4.4k</v>
      </c>
      <c r="K3635" s="1" t="str">
        <f>IFERROR(LEFT(Table1[[#This Row],[Column1]],SEARCH("k", Table1[[#This Row],[Column1]])-1), 0)</f>
        <v>4.4</v>
      </c>
      <c r="L3635" s="16">
        <f>IF(Table1[[#This Row],[Column2]]=0, Table1[[#This Row],[Column1]], Table1[[#This Row],[Column2]]*1000)</f>
        <v>4400</v>
      </c>
      <c r="M3635" s="14" t="str">
        <f>IFERROR(MID(Table1[[#This Row],[price]],SEARCH("¹",Table1[[#This Row],[price]])+1, 10), MID(Table1[[#This Row],[price]],SEARCH("Rs. ",Table1[[#This Row],[price]])+4, 10))</f>
        <v>141</v>
      </c>
      <c r="N3635" s="6" t="str">
        <f>IF(ISNUMBER(SEARCH("Men", Table1[[#This Row],[name]])), "Men", "Women")</f>
        <v>Men</v>
      </c>
      <c r="O3635" s="6"/>
      <c r="P3635" s="6"/>
    </row>
    <row r="3636" spans="1:16" ht="19.8" customHeight="1" x14ac:dyDescent="0.3">
      <c r="A3636" t="s">
        <v>8402</v>
      </c>
      <c r="B3636" t="s">
        <v>12171</v>
      </c>
      <c r="C3636" t="s">
        <v>699</v>
      </c>
      <c r="D3636" t="s">
        <v>775</v>
      </c>
      <c r="E3636" s="1" t="s">
        <v>12172</v>
      </c>
      <c r="F3636" s="1" t="s">
        <v>12173</v>
      </c>
      <c r="G3636" s="1" t="s">
        <v>12174</v>
      </c>
      <c r="H3636" t="s">
        <v>12175</v>
      </c>
      <c r="I3636" s="10" t="str">
        <f>IFERROR(LEFT(Table1[[#This Row],[ratingOld]],SEARCH("|", Table1[[#This Row],[ratingOld]])-2), AVERAGE(Table1[Ratings]))</f>
        <v>4.3</v>
      </c>
      <c r="J3636" s="1" t="str">
        <f>IF(Table1[[#This Row],[numBuyers]]&lt;&gt;"None",LEFT(Table1[[#This Row],[numBuyers]],SEARCH(" ",Table1[[#This Row],[numBuyers]])-1), "None")</f>
        <v>552</v>
      </c>
      <c r="K3636" s="1">
        <f>IFERROR(LEFT(Table1[[#This Row],[Column1]],SEARCH("k", Table1[[#This Row],[Column1]])-1), 0)</f>
        <v>0</v>
      </c>
      <c r="L3636" s="16" t="str">
        <f>IF(Table1[[#This Row],[Column2]]=0, Table1[[#This Row],[Column1]], Table1[[#This Row],[Column2]]*1000)</f>
        <v>552</v>
      </c>
      <c r="M3636" s="14" t="str">
        <f>IFERROR(MID(Table1[[#This Row],[price]],SEARCH("¹",Table1[[#This Row],[price]])+1, 10), MID(Table1[[#This Row],[price]],SEARCH("Rs. ",Table1[[#This Row],[price]])+4, 10))</f>
        <v>873</v>
      </c>
      <c r="N3636" s="6" t="str">
        <f>IF(ISNUMBER(SEARCH("Men", Table1[[#This Row],[name]])), "Men", "Women")</f>
        <v>Men</v>
      </c>
      <c r="O3636" s="6"/>
      <c r="P3636" s="6"/>
    </row>
    <row r="3637" spans="1:16" ht="19.8" customHeight="1" x14ac:dyDescent="0.3">
      <c r="A3637" t="s">
        <v>7</v>
      </c>
      <c r="B3637" t="s">
        <v>12176</v>
      </c>
      <c r="C3637" t="s">
        <v>4132</v>
      </c>
      <c r="D3637" t="s">
        <v>526</v>
      </c>
      <c r="E3637" s="1" t="s">
        <v>12177</v>
      </c>
      <c r="F3637" s="1" t="s">
        <v>829</v>
      </c>
      <c r="G3637" s="1" t="s">
        <v>12178</v>
      </c>
      <c r="H3637" t="s">
        <v>900</v>
      </c>
      <c r="I3637" s="10" t="str">
        <f>IFERROR(LEFT(Table1[[#This Row],[ratingOld]],SEARCH("|", Table1[[#This Row],[ratingOld]])-2), AVERAGE(Table1[Ratings]))</f>
        <v>4.6</v>
      </c>
      <c r="J3637" s="1" t="str">
        <f>IF(Table1[[#This Row],[numBuyers]]&lt;&gt;"None",LEFT(Table1[[#This Row],[numBuyers]],SEARCH(" ",Table1[[#This Row],[numBuyers]])-1), "None")</f>
        <v>171</v>
      </c>
      <c r="K3637" s="1">
        <f>IFERROR(LEFT(Table1[[#This Row],[Column1]],SEARCH("k", Table1[[#This Row],[Column1]])-1), 0)</f>
        <v>0</v>
      </c>
      <c r="L3637" s="16" t="str">
        <f>IF(Table1[[#This Row],[Column2]]=0, Table1[[#This Row],[Column1]], Table1[[#This Row],[Column2]]*1000)</f>
        <v>171</v>
      </c>
      <c r="M3637" s="14" t="str">
        <f>IFERROR(MID(Table1[[#This Row],[price]],SEARCH("¹",Table1[[#This Row],[price]])+1, 10), MID(Table1[[#This Row],[price]],SEARCH("Rs. ",Table1[[#This Row],[price]])+4, 10))</f>
        <v>3899</v>
      </c>
      <c r="N3637" s="6" t="str">
        <f>IF(ISNUMBER(SEARCH("Men", Table1[[#This Row],[name]])), "Men", "Women")</f>
        <v>Men</v>
      </c>
      <c r="O3637" s="6"/>
      <c r="P3637" s="6"/>
    </row>
    <row r="3638" spans="1:16" ht="19.8" customHeight="1" x14ac:dyDescent="0.3">
      <c r="A3638" t="s">
        <v>240</v>
      </c>
      <c r="B3638" t="s">
        <v>12179</v>
      </c>
      <c r="C3638" t="s">
        <v>3272</v>
      </c>
      <c r="D3638" t="s">
        <v>887</v>
      </c>
      <c r="E3638" s="1" t="s">
        <v>12180</v>
      </c>
      <c r="F3638" t="s">
        <v>3237</v>
      </c>
      <c r="G3638" s="1" t="s">
        <v>12181</v>
      </c>
      <c r="H3638" t="s">
        <v>12182</v>
      </c>
      <c r="I3638" s="10" t="str">
        <f>IFERROR(LEFT(Table1[[#This Row],[ratingOld]],SEARCH("|", Table1[[#This Row],[ratingOld]])-2), AVERAGE(Table1[Ratings]))</f>
        <v>4.2</v>
      </c>
      <c r="J3638" s="1" t="str">
        <f>IF(Table1[[#This Row],[numBuyers]]&lt;&gt;"None",LEFT(Table1[[#This Row],[numBuyers]],SEARCH(" ",Table1[[#This Row],[numBuyers]])-1), "None")</f>
        <v>338</v>
      </c>
      <c r="K3638" s="1">
        <f>IFERROR(LEFT(Table1[[#This Row],[Column1]],SEARCH("k", Table1[[#This Row],[Column1]])-1), 0)</f>
        <v>0</v>
      </c>
      <c r="L3638" s="16" t="str">
        <f>IF(Table1[[#This Row],[Column2]]=0, Table1[[#This Row],[Column1]], Table1[[#This Row],[Column2]]*1000)</f>
        <v>338</v>
      </c>
      <c r="M3638" s="14" t="str">
        <f>IFERROR(MID(Table1[[#This Row],[price]],SEARCH("¹",Table1[[#This Row],[price]])+1, 10), MID(Table1[[#This Row],[price]],SEARCH("Rs. ",Table1[[#This Row],[price]])+4, 10))</f>
        <v>1567</v>
      </c>
      <c r="N3638" s="6" t="str">
        <f>IF(ISNUMBER(SEARCH("Men", Table1[[#This Row],[name]])), "Men", "Women")</f>
        <v>Men</v>
      </c>
      <c r="O3638" s="6"/>
      <c r="P3638" s="6"/>
    </row>
    <row r="3639" spans="1:16" ht="19.8" customHeight="1" x14ac:dyDescent="0.3">
      <c r="A3639" t="s">
        <v>240</v>
      </c>
      <c r="B3639" t="s">
        <v>12183</v>
      </c>
      <c r="C3639" t="s">
        <v>1397</v>
      </c>
      <c r="D3639" t="s">
        <v>1254</v>
      </c>
      <c r="E3639" t="s">
        <v>12184</v>
      </c>
      <c r="F3639" t="s">
        <v>7930</v>
      </c>
      <c r="G3639" s="1" t="s">
        <v>12132</v>
      </c>
      <c r="H3639" t="s">
        <v>364</v>
      </c>
      <c r="I3639" s="10" t="str">
        <f>IFERROR(LEFT(Table1[[#This Row],[ratingOld]],SEARCH("|", Table1[[#This Row],[ratingOld]])-2), AVERAGE(Table1[Ratings]))</f>
        <v>4.2</v>
      </c>
      <c r="J3639" s="1" t="str">
        <f>IF(Table1[[#This Row],[numBuyers]]&lt;&gt;"None",LEFT(Table1[[#This Row],[numBuyers]],SEARCH(" ",Table1[[#This Row],[numBuyers]])-1), "None")</f>
        <v>1.8k</v>
      </c>
      <c r="K3639" s="1" t="str">
        <f>IFERROR(LEFT(Table1[[#This Row],[Column1]],SEARCH("k", Table1[[#This Row],[Column1]])-1), 0)</f>
        <v>1.8</v>
      </c>
      <c r="L3639" s="16">
        <f>IF(Table1[[#This Row],[Column2]]=0, Table1[[#This Row],[Column1]], Table1[[#This Row],[Column2]]*1000)</f>
        <v>1800</v>
      </c>
      <c r="M3639" s="14" t="str">
        <f>IFERROR(MID(Table1[[#This Row],[price]],SEARCH("¹",Table1[[#This Row],[price]])+1, 10), MID(Table1[[#This Row],[price]],SEARCH("Rs. ",Table1[[#This Row],[price]])+4, 10))</f>
        <v>747</v>
      </c>
      <c r="N3639" s="6" t="str">
        <f>IF(ISNUMBER(SEARCH("Men", Table1[[#This Row],[name]])), "Men", "Women")</f>
        <v>Men</v>
      </c>
      <c r="O3639" s="6"/>
      <c r="P3639" s="6"/>
    </row>
    <row r="3640" spans="1:16" ht="19.8" customHeight="1" x14ac:dyDescent="0.3">
      <c r="A3640" t="s">
        <v>8015</v>
      </c>
      <c r="B3640" t="s">
        <v>12185</v>
      </c>
      <c r="C3640" t="s">
        <v>12186</v>
      </c>
      <c r="D3640" t="s">
        <v>4440</v>
      </c>
      <c r="E3640" s="1" t="s">
        <v>12187</v>
      </c>
      <c r="F3640" t="s">
        <v>3237</v>
      </c>
      <c r="G3640" s="1" t="s">
        <v>12188</v>
      </c>
      <c r="H3640" t="s">
        <v>3483</v>
      </c>
      <c r="I3640" s="10" t="str">
        <f>IFERROR(LEFT(Table1[[#This Row],[ratingOld]],SEARCH("|", Table1[[#This Row],[ratingOld]])-2), AVERAGE(Table1[Ratings]))</f>
        <v>4.1</v>
      </c>
      <c r="J3640" s="1" t="str">
        <f>IF(Table1[[#This Row],[numBuyers]]&lt;&gt;"None",LEFT(Table1[[#This Row],[numBuyers]],SEARCH(" ",Table1[[#This Row],[numBuyers]])-1), "None")</f>
        <v>371</v>
      </c>
      <c r="K3640" s="1">
        <f>IFERROR(LEFT(Table1[[#This Row],[Column1]],SEARCH("k", Table1[[#This Row],[Column1]])-1), 0)</f>
        <v>0</v>
      </c>
      <c r="L3640" s="16" t="str">
        <f>IF(Table1[[#This Row],[Column2]]=0, Table1[[#This Row],[Column1]], Table1[[#This Row],[Column2]]*1000)</f>
        <v>371</v>
      </c>
      <c r="M3640" s="14" t="str">
        <f>IFERROR(MID(Table1[[#This Row],[price]],SEARCH("¹",Table1[[#This Row],[price]])+1, 10), MID(Table1[[#This Row],[price]],SEARCH("Rs. ",Table1[[#This Row],[price]])+4, 10))</f>
        <v>1161</v>
      </c>
      <c r="N3640" s="6" t="str">
        <f>IF(ISNUMBER(SEARCH("Men", Table1[[#This Row],[name]])), "Men", "Women")</f>
        <v>Men</v>
      </c>
      <c r="O3640" s="6"/>
      <c r="P3640" s="6"/>
    </row>
    <row r="3641" spans="1:16" ht="19.8" customHeight="1" x14ac:dyDescent="0.3">
      <c r="A3641" t="s">
        <v>12189</v>
      </c>
      <c r="B3641" t="s">
        <v>12190</v>
      </c>
      <c r="C3641" t="s">
        <v>12191</v>
      </c>
      <c r="D3641" t="s">
        <v>21</v>
      </c>
      <c r="E3641" t="s">
        <v>12192</v>
      </c>
      <c r="F3641" t="s">
        <v>21</v>
      </c>
      <c r="G3641" s="1" t="s">
        <v>8202</v>
      </c>
      <c r="H3641" t="s">
        <v>1494</v>
      </c>
      <c r="I3641" s="10" t="str">
        <f>IFERROR(LEFT(Table1[[#This Row],[ratingOld]],SEARCH("|", Table1[[#This Row],[ratingOld]])-2), AVERAGE(Table1[Ratings]))</f>
        <v>4.4</v>
      </c>
      <c r="J3641" s="1" t="str">
        <f>IF(Table1[[#This Row],[numBuyers]]&lt;&gt;"None",LEFT(Table1[[#This Row],[numBuyers]],SEARCH(" ",Table1[[#This Row],[numBuyers]])-1), "None")</f>
        <v>90</v>
      </c>
      <c r="K3641" s="1">
        <f>IFERROR(LEFT(Table1[[#This Row],[Column1]],SEARCH("k", Table1[[#This Row],[Column1]])-1), 0)</f>
        <v>0</v>
      </c>
      <c r="L3641" s="16" t="str">
        <f>IF(Table1[[#This Row],[Column2]]=0, Table1[[#This Row],[Column1]], Table1[[#This Row],[Column2]]*1000)</f>
        <v>90</v>
      </c>
      <c r="M3641" s="14" t="str">
        <f>IFERROR(MID(Table1[[#This Row],[price]],SEARCH("¹",Table1[[#This Row],[price]])+1, 10), MID(Table1[[#This Row],[price]],SEARCH("Rs. ",Table1[[#This Row],[price]])+4, 10))</f>
        <v>5000</v>
      </c>
      <c r="N3641" s="6" t="str">
        <f>IF(ISNUMBER(SEARCH("Men", Table1[[#This Row],[name]])), "Men", "Women")</f>
        <v>Men</v>
      </c>
      <c r="O3641" s="6"/>
      <c r="P3641" s="6"/>
    </row>
    <row r="3642" spans="1:16" ht="19.8" hidden="1" customHeight="1" x14ac:dyDescent="0.3">
      <c r="A3642" t="s">
        <v>11392</v>
      </c>
      <c r="B3642" t="s">
        <v>12193</v>
      </c>
      <c r="C3642" t="s">
        <v>6785</v>
      </c>
      <c r="D3642" t="s">
        <v>21</v>
      </c>
      <c r="E3642" s="1" t="s">
        <v>12194</v>
      </c>
      <c r="F3642" s="1" t="s">
        <v>12195</v>
      </c>
      <c r="G3642" t="s">
        <v>21</v>
      </c>
      <c r="H3642" t="s">
        <v>21</v>
      </c>
      <c r="I3642" s="1" t="str">
        <f ca="1">IFERROR(LEFT(Table1[[#This Row],[ratingOld]],SEARCH("|", Table1[[#This Row],[ratingOld]])-2), AVERAGE(Table1[Ratings]))</f>
        <v>4.4</v>
      </c>
      <c r="J3642" s="1" t="str">
        <f>IF(Table1[[#This Row],[numBuyers]]&lt;&gt;"None",LEFT(Table1[[#This Row],[numBuyers]],SEARCH(" ",Table1[[#This Row],[numBuyers]])-1), "None")</f>
        <v>None</v>
      </c>
      <c r="K3642" s="1">
        <f>IFERROR(LEFT(Table1[[#This Row],[Column1]],SEARCH("k", Table1[[#This Row],[Column1]])-1), 0)</f>
        <v>0</v>
      </c>
      <c r="L3642" s="6" t="str">
        <f>IF(Table1[[#This Row],[Column2]]=0, Table1[[#This Row],[Column1]], Table1[[#This Row],[Column2]]*1000)</f>
        <v>None</v>
      </c>
      <c r="M3642" s="6" t="str">
        <f>IFERROR(MID(Table1[[#This Row],[price]],SEARCH("¹",Table1[[#This Row],[price]])+1, 10), MID(Table1[[#This Row],[price]],SEARCH("Rs. ",Table1[[#This Row],[price]])+4, 10))</f>
        <v>3599</v>
      </c>
      <c r="N3642" s="6" t="str">
        <f>IF(ISNUMBER(SEARCH("Men", Table1[[#This Row],[name]])), "Men", "Women")</f>
        <v>Women</v>
      </c>
      <c r="O3642" s="6" t="str">
        <f>TRIM(RIGHT(SUBSTITUTE(Table1[[#This Row],[name]], " ", REPT(" ", 100)), 100))</f>
        <v>Dupatta</v>
      </c>
      <c r="P364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643" spans="1:16" ht="19.8" hidden="1" customHeight="1" x14ac:dyDescent="0.3">
      <c r="A3643" t="s">
        <v>9379</v>
      </c>
      <c r="B3643" t="s">
        <v>8468</v>
      </c>
      <c r="C3643" t="s">
        <v>2802</v>
      </c>
      <c r="D3643" t="s">
        <v>21</v>
      </c>
      <c r="E3643" s="1" t="s">
        <v>12196</v>
      </c>
      <c r="F3643" s="1" t="s">
        <v>10924</v>
      </c>
      <c r="G3643" t="s">
        <v>21</v>
      </c>
      <c r="H3643" t="s">
        <v>21</v>
      </c>
      <c r="I3643" s="1" t="str">
        <f ca="1">IFERROR(LEFT(Table1[[#This Row],[ratingOld]],SEARCH("|", Table1[[#This Row],[ratingOld]])-2), AVERAGE(Table1[Ratings]))</f>
        <v>4.4</v>
      </c>
      <c r="J3643" s="1" t="str">
        <f>IF(Table1[[#This Row],[numBuyers]]&lt;&gt;"None",LEFT(Table1[[#This Row],[numBuyers]],SEARCH(" ",Table1[[#This Row],[numBuyers]])-1), "None")</f>
        <v>None</v>
      </c>
      <c r="K3643" s="1">
        <f>IFERROR(LEFT(Table1[[#This Row],[Column1]],SEARCH("k", Table1[[#This Row],[Column1]])-1), 0)</f>
        <v>0</v>
      </c>
      <c r="L3643" s="6" t="str">
        <f>IF(Table1[[#This Row],[Column2]]=0, Table1[[#This Row],[Column1]], Table1[[#This Row],[Column2]]*1000)</f>
        <v>None</v>
      </c>
      <c r="M3643" s="6" t="str">
        <f>IFERROR(MID(Table1[[#This Row],[price]],SEARCH("¹",Table1[[#This Row],[price]])+1, 10), MID(Table1[[#This Row],[price]],SEARCH("Rs. ",Table1[[#This Row],[price]])+4, 10))</f>
        <v>2199</v>
      </c>
      <c r="N3643" s="6" t="str">
        <f>IF(ISNUMBER(SEARCH("Men", Table1[[#This Row],[name]])), "Men", "Women")</f>
        <v>Women</v>
      </c>
      <c r="O3643" s="6" t="str">
        <f>TRIM(RIGHT(SUBSTITUTE(Table1[[#This Row],[name]], " ", REPT(" ", 100)), 100))</f>
        <v>Bag</v>
      </c>
      <c r="P364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644" spans="1:16" ht="19.8" customHeight="1" x14ac:dyDescent="0.3">
      <c r="A3644" t="s">
        <v>7922</v>
      </c>
      <c r="B3644" t="s">
        <v>12197</v>
      </c>
      <c r="C3644" t="s">
        <v>9137</v>
      </c>
      <c r="D3644" t="s">
        <v>4440</v>
      </c>
      <c r="E3644" s="1" t="s">
        <v>12198</v>
      </c>
      <c r="F3644" t="s">
        <v>3237</v>
      </c>
      <c r="G3644" s="1" t="s">
        <v>1540</v>
      </c>
      <c r="H3644" t="s">
        <v>154</v>
      </c>
      <c r="I3644" s="10" t="str">
        <f>IFERROR(LEFT(Table1[[#This Row],[ratingOld]],SEARCH("|", Table1[[#This Row],[ratingOld]])-2), AVERAGE(Table1[Ratings]))</f>
        <v>4.2</v>
      </c>
      <c r="J3644" s="1" t="str">
        <f>IF(Table1[[#This Row],[numBuyers]]&lt;&gt;"None",LEFT(Table1[[#This Row],[numBuyers]],SEARCH(" ",Table1[[#This Row],[numBuyers]])-1), "None")</f>
        <v>1.6k</v>
      </c>
      <c r="K3644" s="1" t="str">
        <f>IFERROR(LEFT(Table1[[#This Row],[Column1]],SEARCH("k", Table1[[#This Row],[Column1]])-1), 0)</f>
        <v>1.6</v>
      </c>
      <c r="L3644" s="16">
        <f>IF(Table1[[#This Row],[Column2]]=0, Table1[[#This Row],[Column1]], Table1[[#This Row],[Column2]]*1000)</f>
        <v>1600</v>
      </c>
      <c r="M3644" s="14" t="str">
        <f>IFERROR(MID(Table1[[#This Row],[price]],SEARCH("¹",Table1[[#This Row],[price]])+1, 10), MID(Table1[[#This Row],[price]],SEARCH("Rs. ",Table1[[#This Row],[price]])+4, 10))</f>
        <v>1084</v>
      </c>
      <c r="N3644" s="6" t="str">
        <f>IF(ISNUMBER(SEARCH("Men", Table1[[#This Row],[name]])), "Men", "Women")</f>
        <v>Men</v>
      </c>
      <c r="O3644" s="6"/>
      <c r="P3644" s="6"/>
    </row>
    <row r="3645" spans="1:16" ht="19.8" customHeight="1" x14ac:dyDescent="0.3">
      <c r="A3645" t="s">
        <v>7849</v>
      </c>
      <c r="B3645" t="s">
        <v>12199</v>
      </c>
      <c r="C3645" t="s">
        <v>6947</v>
      </c>
      <c r="D3645" t="s">
        <v>2319</v>
      </c>
      <c r="E3645" s="1" t="s">
        <v>12200</v>
      </c>
      <c r="F3645" s="1" t="s">
        <v>12201</v>
      </c>
      <c r="G3645" s="1" t="s">
        <v>12202</v>
      </c>
      <c r="H3645" t="s">
        <v>1252</v>
      </c>
      <c r="I3645" s="10" t="str">
        <f>IFERROR(LEFT(Table1[[#This Row],[ratingOld]],SEARCH("|", Table1[[#This Row],[ratingOld]])-2), AVERAGE(Table1[Ratings]))</f>
        <v>3.9</v>
      </c>
      <c r="J3645" s="1" t="str">
        <f>IF(Table1[[#This Row],[numBuyers]]&lt;&gt;"None",LEFT(Table1[[#This Row],[numBuyers]],SEARCH(" ",Table1[[#This Row],[numBuyers]])-1), "None")</f>
        <v>121</v>
      </c>
      <c r="K3645" s="1">
        <f>IFERROR(LEFT(Table1[[#This Row],[Column1]],SEARCH("k", Table1[[#This Row],[Column1]])-1), 0)</f>
        <v>0</v>
      </c>
      <c r="L3645" s="16" t="str">
        <f>IF(Table1[[#This Row],[Column2]]=0, Table1[[#This Row],[Column1]], Table1[[#This Row],[Column2]]*1000)</f>
        <v>121</v>
      </c>
      <c r="M3645" s="14" t="str">
        <f>IFERROR(MID(Table1[[#This Row],[price]],SEARCH("¹",Table1[[#This Row],[price]])+1, 10), MID(Table1[[#This Row],[price]],SEARCH("Rs. ",Table1[[#This Row],[price]])+4, 10))</f>
        <v>1595</v>
      </c>
      <c r="N3645" s="6" t="str">
        <f>IF(ISNUMBER(SEARCH("Men", Table1[[#This Row],[name]])), "Men", "Women")</f>
        <v>Women</v>
      </c>
      <c r="O3645" s="6"/>
      <c r="P3645" s="6"/>
    </row>
    <row r="3646" spans="1:16" ht="19.8" customHeight="1" x14ac:dyDescent="0.3">
      <c r="A3646" t="s">
        <v>240</v>
      </c>
      <c r="B3646" t="s">
        <v>12203</v>
      </c>
      <c r="C3646" t="s">
        <v>6292</v>
      </c>
      <c r="D3646" t="s">
        <v>2294</v>
      </c>
      <c r="E3646" s="1" t="s">
        <v>12204</v>
      </c>
      <c r="F3646" s="1" t="s">
        <v>10893</v>
      </c>
      <c r="G3646" s="1" t="s">
        <v>12205</v>
      </c>
      <c r="H3646" t="s">
        <v>12206</v>
      </c>
      <c r="I3646" s="10" t="str">
        <f>IFERROR(LEFT(Table1[[#This Row],[ratingOld]],SEARCH("|", Table1[[#This Row],[ratingOld]])-2), AVERAGE(Table1[Ratings]))</f>
        <v>4.1</v>
      </c>
      <c r="J3646" s="1" t="str">
        <f>IF(Table1[[#This Row],[numBuyers]]&lt;&gt;"None",LEFT(Table1[[#This Row],[numBuyers]],SEARCH(" ",Table1[[#This Row],[numBuyers]])-1), "None")</f>
        <v>955</v>
      </c>
      <c r="K3646" s="1">
        <f>IFERROR(LEFT(Table1[[#This Row],[Column1]],SEARCH("k", Table1[[#This Row],[Column1]])-1), 0)</f>
        <v>0</v>
      </c>
      <c r="L3646" s="16" t="str">
        <f>IF(Table1[[#This Row],[Column2]]=0, Table1[[#This Row],[Column1]], Table1[[#This Row],[Column2]]*1000)</f>
        <v>955</v>
      </c>
      <c r="M3646" s="14" t="str">
        <f>IFERROR(MID(Table1[[#This Row],[price]],SEARCH("¹",Table1[[#This Row],[price]])+1, 10), MID(Table1[[#This Row],[price]],SEARCH("Rs. ",Table1[[#This Row],[price]])+4, 10))</f>
        <v>781</v>
      </c>
      <c r="N3646" s="6" t="str">
        <f>IF(ISNUMBER(SEARCH("Men", Table1[[#This Row],[name]])), "Men", "Women")</f>
        <v>Men</v>
      </c>
      <c r="O3646" s="6"/>
      <c r="P3646" s="6"/>
    </row>
    <row r="3647" spans="1:16" ht="19.8" customHeight="1" x14ac:dyDescent="0.3">
      <c r="A3647" t="s">
        <v>104</v>
      </c>
      <c r="B3647" t="s">
        <v>4511</v>
      </c>
      <c r="C3647" t="s">
        <v>3160</v>
      </c>
      <c r="D3647" t="s">
        <v>526</v>
      </c>
      <c r="E3647" s="1" t="s">
        <v>4512</v>
      </c>
      <c r="F3647" s="1" t="s">
        <v>648</v>
      </c>
      <c r="G3647" s="1" t="s">
        <v>4513</v>
      </c>
      <c r="H3647" t="s">
        <v>1945</v>
      </c>
      <c r="I3647" s="10" t="str">
        <f>IFERROR(LEFT(Table1[[#This Row],[ratingOld]],SEARCH("|", Table1[[#This Row],[ratingOld]])-2), AVERAGE(Table1[Ratings]))</f>
        <v>4.3</v>
      </c>
      <c r="J3647" s="1" t="str">
        <f>IF(Table1[[#This Row],[numBuyers]]&lt;&gt;"None",LEFT(Table1[[#This Row],[numBuyers]],SEARCH(" ",Table1[[#This Row],[numBuyers]])-1), "None")</f>
        <v>88</v>
      </c>
      <c r="K3647" s="1">
        <f>IFERROR(LEFT(Table1[[#This Row],[Column1]],SEARCH("k", Table1[[#This Row],[Column1]])-1), 0)</f>
        <v>0</v>
      </c>
      <c r="L3647" s="16" t="str">
        <f>IF(Table1[[#This Row],[Column2]]=0, Table1[[#This Row],[Column1]], Table1[[#This Row],[Column2]]*1000)</f>
        <v>88</v>
      </c>
      <c r="M3647" s="14" t="str">
        <f>IFERROR(MID(Table1[[#This Row],[price]],SEARCH("¹",Table1[[#This Row],[price]])+1, 10), MID(Table1[[#This Row],[price]],SEARCH("Rs. ",Table1[[#This Row],[price]])+4, 10))</f>
        <v>5199</v>
      </c>
      <c r="N3647" s="6" t="str">
        <f>IF(ISNUMBER(SEARCH("Men", Table1[[#This Row],[name]])), "Men", "Women")</f>
        <v>Women</v>
      </c>
      <c r="O3647" s="6"/>
      <c r="P3647" s="6"/>
    </row>
    <row r="3648" spans="1:16" ht="19.8" customHeight="1" x14ac:dyDescent="0.3">
      <c r="A3648" t="s">
        <v>4776</v>
      </c>
      <c r="B3648" t="s">
        <v>12207</v>
      </c>
      <c r="C3648" t="s">
        <v>10273</v>
      </c>
      <c r="D3648" t="s">
        <v>235</v>
      </c>
      <c r="E3648" s="1" t="s">
        <v>12208</v>
      </c>
      <c r="F3648" s="1" t="s">
        <v>12209</v>
      </c>
      <c r="G3648" s="1" t="s">
        <v>6827</v>
      </c>
      <c r="H3648" t="s">
        <v>506</v>
      </c>
      <c r="I3648" s="10" t="str">
        <f>IFERROR(LEFT(Table1[[#This Row],[ratingOld]],SEARCH("|", Table1[[#This Row],[ratingOld]])-2), AVERAGE(Table1[Ratings]))</f>
        <v>4.5</v>
      </c>
      <c r="J3648" s="1" t="str">
        <f>IF(Table1[[#This Row],[numBuyers]]&lt;&gt;"None",LEFT(Table1[[#This Row],[numBuyers]],SEARCH(" ",Table1[[#This Row],[numBuyers]])-1), "None")</f>
        <v>2.9k</v>
      </c>
      <c r="K3648" s="1" t="str">
        <f>IFERROR(LEFT(Table1[[#This Row],[Column1]],SEARCH("k", Table1[[#This Row],[Column1]])-1), 0)</f>
        <v>2.9</v>
      </c>
      <c r="L3648" s="16">
        <f>IF(Table1[[#This Row],[Column2]]=0, Table1[[#This Row],[Column1]], Table1[[#This Row],[Column2]]*1000)</f>
        <v>2900</v>
      </c>
      <c r="M3648" s="14" t="str">
        <f>IFERROR(MID(Table1[[#This Row],[price]],SEARCH("¹",Table1[[#This Row],[price]])+1, 10), MID(Table1[[#This Row],[price]],SEARCH("Rs. ",Table1[[#This Row],[price]])+4, 10))</f>
        <v>2432</v>
      </c>
      <c r="N3648" s="6" t="str">
        <f>IF(ISNUMBER(SEARCH("Men", Table1[[#This Row],[name]])), "Men", "Women")</f>
        <v>Men</v>
      </c>
      <c r="O3648" s="6"/>
      <c r="P3648" s="6"/>
    </row>
    <row r="3649" spans="1:16" ht="19.8" customHeight="1" x14ac:dyDescent="0.3">
      <c r="A3649" t="s">
        <v>651</v>
      </c>
      <c r="B3649" t="s">
        <v>4518</v>
      </c>
      <c r="C3649" t="s">
        <v>4519</v>
      </c>
      <c r="D3649" t="s">
        <v>526</v>
      </c>
      <c r="E3649" t="s">
        <v>4520</v>
      </c>
      <c r="F3649" t="s">
        <v>21</v>
      </c>
      <c r="G3649" s="1" t="s">
        <v>4521</v>
      </c>
      <c r="H3649" t="s">
        <v>4522</v>
      </c>
      <c r="I3649" s="10" t="str">
        <f>IFERROR(LEFT(Table1[[#This Row],[ratingOld]],SEARCH("|", Table1[[#This Row],[ratingOld]])-2), AVERAGE(Table1[Ratings]))</f>
        <v>4.4</v>
      </c>
      <c r="J3649" s="1" t="str">
        <f>IF(Table1[[#This Row],[numBuyers]]&lt;&gt;"None",LEFT(Table1[[#This Row],[numBuyers]],SEARCH(" ",Table1[[#This Row],[numBuyers]])-1), "None")</f>
        <v>10.8k</v>
      </c>
      <c r="K3649" s="1" t="str">
        <f>IFERROR(LEFT(Table1[[#This Row],[Column1]],SEARCH("k", Table1[[#This Row],[Column1]])-1), 0)</f>
        <v>10.8</v>
      </c>
      <c r="L3649" s="16">
        <f>IF(Table1[[#This Row],[Column2]]=0, Table1[[#This Row],[Column1]], Table1[[#This Row],[Column2]]*1000)</f>
        <v>10800</v>
      </c>
      <c r="M3649" s="14" t="str">
        <f>IFERROR(MID(Table1[[#This Row],[price]],SEARCH("¹",Table1[[#This Row],[price]])+1, 10), MID(Table1[[#This Row],[price]],SEARCH("Rs. ",Table1[[#This Row],[price]])+4, 10))</f>
        <v>117</v>
      </c>
      <c r="N3649" s="6" t="str">
        <f>IF(ISNUMBER(SEARCH("Men", Table1[[#This Row],[name]])), "Men", "Women")</f>
        <v>Women</v>
      </c>
      <c r="O3649" s="6"/>
      <c r="P3649" s="6"/>
    </row>
    <row r="3650" spans="1:16" ht="19.8" customHeight="1" x14ac:dyDescent="0.3">
      <c r="A3650" t="s">
        <v>3201</v>
      </c>
      <c r="B3650" t="s">
        <v>12210</v>
      </c>
      <c r="C3650" t="s">
        <v>7539</v>
      </c>
      <c r="D3650" t="s">
        <v>1387</v>
      </c>
      <c r="E3650" s="1" t="s">
        <v>12211</v>
      </c>
      <c r="F3650" t="s">
        <v>3237</v>
      </c>
      <c r="G3650" s="1" t="s">
        <v>12212</v>
      </c>
      <c r="H3650" t="s">
        <v>10296</v>
      </c>
      <c r="I3650" s="10" t="str">
        <f>IFERROR(LEFT(Table1[[#This Row],[ratingOld]],SEARCH("|", Table1[[#This Row],[ratingOld]])-2), AVERAGE(Table1[Ratings]))</f>
        <v>3.9</v>
      </c>
      <c r="J3650" s="1" t="str">
        <f>IF(Table1[[#This Row],[numBuyers]]&lt;&gt;"None",LEFT(Table1[[#This Row],[numBuyers]],SEARCH(" ",Table1[[#This Row],[numBuyers]])-1), "None")</f>
        <v>620</v>
      </c>
      <c r="K3650" s="1">
        <f>IFERROR(LEFT(Table1[[#This Row],[Column1]],SEARCH("k", Table1[[#This Row],[Column1]])-1), 0)</f>
        <v>0</v>
      </c>
      <c r="L3650" s="16" t="str">
        <f>IF(Table1[[#This Row],[Column2]]=0, Table1[[#This Row],[Column1]], Table1[[#This Row],[Column2]]*1000)</f>
        <v>620</v>
      </c>
      <c r="M3650" s="14" t="str">
        <f>IFERROR(MID(Table1[[#This Row],[price]],SEARCH("¹",Table1[[#This Row],[price]])+1, 10), MID(Table1[[#This Row],[price]],SEARCH("Rs. ",Table1[[#This Row],[price]])+4, 10))</f>
        <v>1007</v>
      </c>
      <c r="N3650" s="6" t="str">
        <f>IF(ISNUMBER(SEARCH("Men", Table1[[#This Row],[name]])), "Men", "Women")</f>
        <v>Men</v>
      </c>
      <c r="O3650" s="6"/>
      <c r="P3650" s="6"/>
    </row>
    <row r="3651" spans="1:16" ht="19.8" hidden="1" customHeight="1" x14ac:dyDescent="0.3">
      <c r="A3651" t="s">
        <v>104</v>
      </c>
      <c r="B3651" t="s">
        <v>12213</v>
      </c>
      <c r="C3651" t="s">
        <v>61</v>
      </c>
      <c r="D3651" t="s">
        <v>10</v>
      </c>
      <c r="E3651" s="1" t="s">
        <v>12214</v>
      </c>
      <c r="F3651" s="1" t="s">
        <v>12215</v>
      </c>
      <c r="G3651" t="s">
        <v>21</v>
      </c>
      <c r="H3651" t="s">
        <v>21</v>
      </c>
      <c r="I3651" s="1" t="str">
        <f ca="1">IFERROR(LEFT(Table1[[#This Row],[ratingOld]],SEARCH("|", Table1[[#This Row],[ratingOld]])-2), AVERAGE(Table1[Ratings]))</f>
        <v>4.4</v>
      </c>
      <c r="J3651" s="1" t="str">
        <f>IF(Table1[[#This Row],[numBuyers]]&lt;&gt;"None",LEFT(Table1[[#This Row],[numBuyers]],SEARCH(" ",Table1[[#This Row],[numBuyers]])-1), "None")</f>
        <v>None</v>
      </c>
      <c r="K3651" s="1">
        <f>IFERROR(LEFT(Table1[[#This Row],[Column1]],SEARCH("k", Table1[[#This Row],[Column1]])-1), 0)</f>
        <v>0</v>
      </c>
      <c r="L3651" s="6" t="str">
        <f>IF(Table1[[#This Row],[Column2]]=0, Table1[[#This Row],[Column1]], Table1[[#This Row],[Column2]]*1000)</f>
        <v>None</v>
      </c>
      <c r="M3651" s="6" t="str">
        <f>IFERROR(MID(Table1[[#This Row],[price]],SEARCH("¹",Table1[[#This Row],[price]])+1, 10), MID(Table1[[#This Row],[price]],SEARCH("Rs. ",Table1[[#This Row],[price]])+4, 10))</f>
        <v>2999</v>
      </c>
      <c r="N3651" s="6" t="str">
        <f>IF(ISNUMBER(SEARCH("Men", Table1[[#This Row],[name]])), "Men", "Women")</f>
        <v>Women</v>
      </c>
      <c r="O3651" s="6" t="str">
        <f>TRIM(RIGHT(SUBSTITUTE(Table1[[#This Row],[name]], " ", REPT(" ", 100)), 100))</f>
        <v>Sweatshirt</v>
      </c>
      <c r="P365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652" spans="1:16" ht="19.8" customHeight="1" x14ac:dyDescent="0.3">
      <c r="A3652" t="s">
        <v>71</v>
      </c>
      <c r="B3652" t="s">
        <v>12216</v>
      </c>
      <c r="C3652" t="s">
        <v>926</v>
      </c>
      <c r="D3652" t="s">
        <v>201</v>
      </c>
      <c r="E3652" s="1" t="s">
        <v>12217</v>
      </c>
      <c r="F3652" t="s">
        <v>1364</v>
      </c>
      <c r="G3652" s="1" t="s">
        <v>12218</v>
      </c>
      <c r="H3652" t="s">
        <v>12219</v>
      </c>
      <c r="I3652" s="10" t="str">
        <f>IFERROR(LEFT(Table1[[#This Row],[ratingOld]],SEARCH("|", Table1[[#This Row],[ratingOld]])-2), AVERAGE(Table1[Ratings]))</f>
        <v>4.1</v>
      </c>
      <c r="J3652" s="1" t="str">
        <f>IF(Table1[[#This Row],[numBuyers]]&lt;&gt;"None",LEFT(Table1[[#This Row],[numBuyers]],SEARCH(" ",Table1[[#This Row],[numBuyers]])-1), "None")</f>
        <v>957</v>
      </c>
      <c r="K3652" s="1">
        <f>IFERROR(LEFT(Table1[[#This Row],[Column1]],SEARCH("k", Table1[[#This Row],[Column1]])-1), 0)</f>
        <v>0</v>
      </c>
      <c r="L3652" s="16" t="str">
        <f>IF(Table1[[#This Row],[Column2]]=0, Table1[[#This Row],[Column1]], Table1[[#This Row],[Column2]]*1000)</f>
        <v>957</v>
      </c>
      <c r="M3652" s="14" t="str">
        <f>IFERROR(MID(Table1[[#This Row],[price]],SEARCH("¹",Table1[[#This Row],[price]])+1, 10), MID(Table1[[#This Row],[price]],SEARCH("Rs. ",Table1[[#This Row],[price]])+4, 10))</f>
        <v>699</v>
      </c>
      <c r="N3652" s="6" t="str">
        <f>IF(ISNUMBER(SEARCH("Men", Table1[[#This Row],[name]])), "Men", "Women")</f>
        <v>Men</v>
      </c>
      <c r="O3652" s="6"/>
      <c r="P3652" s="6"/>
    </row>
    <row r="3653" spans="1:16" ht="19.8" customHeight="1" x14ac:dyDescent="0.3">
      <c r="A3653" t="s">
        <v>7922</v>
      </c>
      <c r="B3653" t="s">
        <v>12220</v>
      </c>
      <c r="C3653" t="s">
        <v>8543</v>
      </c>
      <c r="D3653" t="s">
        <v>360</v>
      </c>
      <c r="E3653" s="1" t="s">
        <v>12221</v>
      </c>
      <c r="F3653" s="1" t="s">
        <v>10219</v>
      </c>
      <c r="G3653" s="1" t="s">
        <v>12222</v>
      </c>
      <c r="H3653" t="s">
        <v>4073</v>
      </c>
      <c r="I3653" s="10" t="str">
        <f>IFERROR(LEFT(Table1[[#This Row],[ratingOld]],SEARCH("|", Table1[[#This Row],[ratingOld]])-2), AVERAGE(Table1[Ratings]))</f>
        <v>4.5</v>
      </c>
      <c r="J3653" s="1" t="str">
        <f>IF(Table1[[#This Row],[numBuyers]]&lt;&gt;"None",LEFT(Table1[[#This Row],[numBuyers]],SEARCH(" ",Table1[[#This Row],[numBuyers]])-1), "None")</f>
        <v>542</v>
      </c>
      <c r="K3653" s="1">
        <f>IFERROR(LEFT(Table1[[#This Row],[Column1]],SEARCH("k", Table1[[#This Row],[Column1]])-1), 0)</f>
        <v>0</v>
      </c>
      <c r="L3653" s="16" t="str">
        <f>IF(Table1[[#This Row],[Column2]]=0, Table1[[#This Row],[Column1]], Table1[[#This Row],[Column2]]*1000)</f>
        <v>542</v>
      </c>
      <c r="M3653" s="14" t="str">
        <f>IFERROR(MID(Table1[[#This Row],[price]],SEARCH("¹",Table1[[#This Row],[price]])+1, 10), MID(Table1[[#This Row],[price]],SEARCH("Rs. ",Table1[[#This Row],[price]])+4, 10))</f>
        <v>2049</v>
      </c>
      <c r="N3653" s="6" t="str">
        <f>IF(ISNUMBER(SEARCH("Men", Table1[[#This Row],[name]])), "Men", "Women")</f>
        <v>Men</v>
      </c>
      <c r="O3653" s="6"/>
      <c r="P3653" s="6"/>
    </row>
    <row r="3654" spans="1:16" ht="19.8" customHeight="1" x14ac:dyDescent="0.3">
      <c r="A3654" t="s">
        <v>12223</v>
      </c>
      <c r="B3654" t="s">
        <v>12224</v>
      </c>
      <c r="C3654" t="s">
        <v>932</v>
      </c>
      <c r="D3654" t="s">
        <v>459</v>
      </c>
      <c r="E3654" s="1" t="s">
        <v>12225</v>
      </c>
      <c r="F3654" t="s">
        <v>7930</v>
      </c>
      <c r="G3654" s="1" t="s">
        <v>12226</v>
      </c>
      <c r="H3654" t="s">
        <v>11601</v>
      </c>
      <c r="I3654" s="10" t="str">
        <f>IFERROR(LEFT(Table1[[#This Row],[ratingOld]],SEARCH("|", Table1[[#This Row],[ratingOld]])-2), AVERAGE(Table1[Ratings]))</f>
        <v>3.9</v>
      </c>
      <c r="J3654" s="1" t="str">
        <f>IF(Table1[[#This Row],[numBuyers]]&lt;&gt;"None",LEFT(Table1[[#This Row],[numBuyers]],SEARCH(" ",Table1[[#This Row],[numBuyers]])-1), "None")</f>
        <v>243</v>
      </c>
      <c r="K3654" s="1">
        <f>IFERROR(LEFT(Table1[[#This Row],[Column1]],SEARCH("k", Table1[[#This Row],[Column1]])-1), 0)</f>
        <v>0</v>
      </c>
      <c r="L3654" s="16" t="str">
        <f>IF(Table1[[#This Row],[Column2]]=0, Table1[[#This Row],[Column1]], Table1[[#This Row],[Column2]]*1000)</f>
        <v>243</v>
      </c>
      <c r="M3654" s="14" t="str">
        <f>IFERROR(MID(Table1[[#This Row],[price]],SEARCH("¹",Table1[[#This Row],[price]])+1, 10), MID(Table1[[#This Row],[price]],SEARCH("Rs. ",Table1[[#This Row],[price]])+4, 10))</f>
        <v>759</v>
      </c>
      <c r="N3654" s="6" t="str">
        <f>IF(ISNUMBER(SEARCH("Men", Table1[[#This Row],[name]])), "Men", "Women")</f>
        <v>Men</v>
      </c>
      <c r="O3654" s="6"/>
      <c r="P3654" s="6"/>
    </row>
    <row r="3655" spans="1:16" ht="19.8" customHeight="1" x14ac:dyDescent="0.3">
      <c r="A3655" t="s">
        <v>2083</v>
      </c>
      <c r="B3655" t="s">
        <v>12227</v>
      </c>
      <c r="C3655" t="s">
        <v>12228</v>
      </c>
      <c r="D3655" t="s">
        <v>21</v>
      </c>
      <c r="E3655" t="s">
        <v>26</v>
      </c>
      <c r="F3655" s="1" t="s">
        <v>8339</v>
      </c>
      <c r="G3655" s="1" t="s">
        <v>12229</v>
      </c>
      <c r="H3655" t="s">
        <v>5963</v>
      </c>
      <c r="I3655" s="10" t="str">
        <f>IFERROR(LEFT(Table1[[#This Row],[ratingOld]],SEARCH("|", Table1[[#This Row],[ratingOld]])-2), AVERAGE(Table1[Ratings]))</f>
        <v>4.3</v>
      </c>
      <c r="J3655" s="1" t="str">
        <f>IF(Table1[[#This Row],[numBuyers]]&lt;&gt;"None",LEFT(Table1[[#This Row],[numBuyers]],SEARCH(" ",Table1[[#This Row],[numBuyers]])-1), "None")</f>
        <v>342</v>
      </c>
      <c r="K3655" s="1">
        <f>IFERROR(LEFT(Table1[[#This Row],[Column1]],SEARCH("k", Table1[[#This Row],[Column1]])-1), 0)</f>
        <v>0</v>
      </c>
      <c r="L3655" s="16" t="str">
        <f>IF(Table1[[#This Row],[Column2]]=0, Table1[[#This Row],[Column1]], Table1[[#This Row],[Column2]]*1000)</f>
        <v>342</v>
      </c>
      <c r="M3655" s="14" t="str">
        <f>IFERROR(MID(Table1[[#This Row],[price]],SEARCH("¹",Table1[[#This Row],[price]])+1, 10), MID(Table1[[#This Row],[price]],SEARCH("Rs. ",Table1[[#This Row],[price]])+4, 10))</f>
        <v>539</v>
      </c>
      <c r="N3655" s="6" t="str">
        <f>IF(ISNUMBER(SEARCH("Men", Table1[[#This Row],[name]])), "Men", "Women")</f>
        <v>Men</v>
      </c>
      <c r="O3655" s="6"/>
      <c r="P3655" s="6"/>
    </row>
    <row r="3656" spans="1:16" ht="19.8" customHeight="1" x14ac:dyDescent="0.3">
      <c r="A3656" t="s">
        <v>651</v>
      </c>
      <c r="B3656" t="s">
        <v>4551</v>
      </c>
      <c r="C3656" t="s">
        <v>4552</v>
      </c>
      <c r="D3656" t="s">
        <v>526</v>
      </c>
      <c r="E3656" t="s">
        <v>4553</v>
      </c>
      <c r="F3656" t="s">
        <v>21</v>
      </c>
      <c r="G3656" s="1" t="s">
        <v>4554</v>
      </c>
      <c r="H3656" t="s">
        <v>3730</v>
      </c>
      <c r="I3656" s="10" t="str">
        <f>IFERROR(LEFT(Table1[[#This Row],[ratingOld]],SEARCH("|", Table1[[#This Row],[ratingOld]])-2), AVERAGE(Table1[Ratings]))</f>
        <v>4.4</v>
      </c>
      <c r="J3656" s="1" t="str">
        <f>IF(Table1[[#This Row],[numBuyers]]&lt;&gt;"None",LEFT(Table1[[#This Row],[numBuyers]],SEARCH(" ",Table1[[#This Row],[numBuyers]])-1), "None")</f>
        <v>6k</v>
      </c>
      <c r="K3656" s="1" t="str">
        <f>IFERROR(LEFT(Table1[[#This Row],[Column1]],SEARCH("k", Table1[[#This Row],[Column1]])-1), 0)</f>
        <v>6</v>
      </c>
      <c r="L3656" s="16">
        <f>IF(Table1[[#This Row],[Column2]]=0, Table1[[#This Row],[Column1]], Table1[[#This Row],[Column2]]*1000)</f>
        <v>6000</v>
      </c>
      <c r="M3656" s="14" t="str">
        <f>IFERROR(MID(Table1[[#This Row],[price]],SEARCH("¹",Table1[[#This Row],[price]])+1, 10), MID(Table1[[#This Row],[price]],SEARCH("Rs. ",Table1[[#This Row],[price]])+4, 10))</f>
        <v>84</v>
      </c>
      <c r="N3656" s="6" t="str">
        <f>IF(ISNUMBER(SEARCH("Men", Table1[[#This Row],[name]])), "Men", "Women")</f>
        <v>Women</v>
      </c>
      <c r="O3656" s="6"/>
      <c r="P3656" s="6"/>
    </row>
    <row r="3657" spans="1:16" ht="19.8" hidden="1" customHeight="1" x14ac:dyDescent="0.3">
      <c r="A3657" t="s">
        <v>7820</v>
      </c>
      <c r="B3657" t="s">
        <v>12230</v>
      </c>
      <c r="C3657" t="s">
        <v>37</v>
      </c>
      <c r="D3657" t="s">
        <v>6969</v>
      </c>
      <c r="E3657" s="1" t="s">
        <v>12231</v>
      </c>
      <c r="F3657" s="1" t="s">
        <v>9408</v>
      </c>
      <c r="G3657" t="s">
        <v>21</v>
      </c>
      <c r="H3657" t="s">
        <v>21</v>
      </c>
      <c r="I3657" s="1" t="str">
        <f ca="1">IFERROR(LEFT(Table1[[#This Row],[ratingOld]],SEARCH("|", Table1[[#This Row],[ratingOld]])-2), AVERAGE(Table1[Ratings]))</f>
        <v>4.4</v>
      </c>
      <c r="J3657" s="1" t="str">
        <f>IF(Table1[[#This Row],[numBuyers]]&lt;&gt;"None",LEFT(Table1[[#This Row],[numBuyers]],SEARCH(" ",Table1[[#This Row],[numBuyers]])-1), "None")</f>
        <v>None</v>
      </c>
      <c r="K3657" s="1">
        <f>IFERROR(LEFT(Table1[[#This Row],[Column1]],SEARCH("k", Table1[[#This Row],[Column1]])-1), 0)</f>
        <v>0</v>
      </c>
      <c r="L3657" s="6" t="str">
        <f>IF(Table1[[#This Row],[Column2]]=0, Table1[[#This Row],[Column1]], Table1[[#This Row],[Column2]]*1000)</f>
        <v>None</v>
      </c>
      <c r="M3657" s="6" t="str">
        <f>IFERROR(MID(Table1[[#This Row],[price]],SEARCH("¹",Table1[[#This Row],[price]])+1, 10), MID(Table1[[#This Row],[price]],SEARCH("Rs. ",Table1[[#This Row],[price]])+4, 10))</f>
        <v>999</v>
      </c>
      <c r="N3657" s="6" t="str">
        <f>IF(ISNUMBER(SEARCH("Men", Table1[[#This Row],[name]])), "Men", "Women")</f>
        <v>Women</v>
      </c>
      <c r="O3657" s="6" t="str">
        <f>TRIM(RIGHT(SUBSTITUTE(Table1[[#This Row],[name]], " ", REPT(" ", 100)), 100))</f>
        <v>Saree</v>
      </c>
      <c r="P365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Blue</v>
      </c>
    </row>
    <row r="3658" spans="1:16" ht="19.8" hidden="1" customHeight="1" x14ac:dyDescent="0.3">
      <c r="A3658" t="s">
        <v>10044</v>
      </c>
      <c r="B3658" t="s">
        <v>12232</v>
      </c>
      <c r="C3658" t="s">
        <v>12233</v>
      </c>
      <c r="D3658" t="s">
        <v>21</v>
      </c>
      <c r="E3658" s="1" t="s">
        <v>12234</v>
      </c>
      <c r="F3658" s="1" t="s">
        <v>12235</v>
      </c>
      <c r="G3658" t="s">
        <v>21</v>
      </c>
      <c r="H3658" t="s">
        <v>21</v>
      </c>
      <c r="I3658" s="1" t="str">
        <f ca="1">IFERROR(LEFT(Table1[[#This Row],[ratingOld]],SEARCH("|", Table1[[#This Row],[ratingOld]])-2), AVERAGE(Table1[Ratings]))</f>
        <v>4.4</v>
      </c>
      <c r="J3658" s="1" t="str">
        <f>IF(Table1[[#This Row],[numBuyers]]&lt;&gt;"None",LEFT(Table1[[#This Row],[numBuyers]],SEARCH(" ",Table1[[#This Row],[numBuyers]])-1), "None")</f>
        <v>None</v>
      </c>
      <c r="K3658" s="1">
        <f>IFERROR(LEFT(Table1[[#This Row],[Column1]],SEARCH("k", Table1[[#This Row],[Column1]])-1), 0)</f>
        <v>0</v>
      </c>
      <c r="L3658" s="6" t="str">
        <f>IF(Table1[[#This Row],[Column2]]=0, Table1[[#This Row],[Column1]], Table1[[#This Row],[Column2]]*1000)</f>
        <v>None</v>
      </c>
      <c r="M3658" s="6" t="str">
        <f>IFERROR(MID(Table1[[#This Row],[price]],SEARCH("¹",Table1[[#This Row],[price]])+1, 10), MID(Table1[[#This Row],[price]],SEARCH("Rs. ",Table1[[#This Row],[price]])+4, 10))</f>
        <v>1795</v>
      </c>
      <c r="N3658" s="6" t="str">
        <f>IF(ISNUMBER(SEARCH("Men", Table1[[#This Row],[name]])), "Men", "Women")</f>
        <v>Men</v>
      </c>
      <c r="O3658" s="6" t="str">
        <f>TRIM(RIGHT(SUBSTITUTE(Table1[[#This Row],[name]], " ", REPT(" ", 100)), 100))</f>
        <v>Trousers</v>
      </c>
      <c r="P365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659" spans="1:16" ht="19.8" hidden="1" customHeight="1" x14ac:dyDescent="0.3">
      <c r="A3659" t="s">
        <v>2658</v>
      </c>
      <c r="B3659" t="s">
        <v>12236</v>
      </c>
      <c r="C3659" t="s">
        <v>12237</v>
      </c>
      <c r="D3659" t="s">
        <v>21</v>
      </c>
      <c r="E3659" s="1" t="s">
        <v>12238</v>
      </c>
      <c r="F3659" s="1" t="s">
        <v>12239</v>
      </c>
      <c r="G3659" t="s">
        <v>21</v>
      </c>
      <c r="H3659" t="s">
        <v>21</v>
      </c>
      <c r="I3659" s="1" t="str">
        <f ca="1">IFERROR(LEFT(Table1[[#This Row],[ratingOld]],SEARCH("|", Table1[[#This Row],[ratingOld]])-2), AVERAGE(Table1[Ratings]))</f>
        <v>4.4</v>
      </c>
      <c r="J3659" s="1" t="str">
        <f>IF(Table1[[#This Row],[numBuyers]]&lt;&gt;"None",LEFT(Table1[[#This Row],[numBuyers]],SEARCH(" ",Table1[[#This Row],[numBuyers]])-1), "None")</f>
        <v>None</v>
      </c>
      <c r="K3659" s="1">
        <f>IFERROR(LEFT(Table1[[#This Row],[Column1]],SEARCH("k", Table1[[#This Row],[Column1]])-1), 0)</f>
        <v>0</v>
      </c>
      <c r="L3659" s="6" t="str">
        <f>IF(Table1[[#This Row],[Column2]]=0, Table1[[#This Row],[Column1]], Table1[[#This Row],[Column2]]*1000)</f>
        <v>None</v>
      </c>
      <c r="M3659" s="6" t="str">
        <f>IFERROR(MID(Table1[[#This Row],[price]],SEARCH("¹",Table1[[#This Row],[price]])+1, 10), MID(Table1[[#This Row],[price]],SEARCH("Rs. ",Table1[[#This Row],[price]])+4, 10))</f>
        <v>5595</v>
      </c>
      <c r="N3659" s="6" t="str">
        <f>IF(ISNUMBER(SEARCH("Men", Table1[[#This Row],[name]])), "Men", "Women")</f>
        <v>Men</v>
      </c>
      <c r="O3659" s="6" t="str">
        <f>TRIM(RIGHT(SUBSTITUTE(Table1[[#This Row],[name]], " ", REPT(" ", 100)), 100))</f>
        <v>2634WM05</v>
      </c>
      <c r="P365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Gold</v>
      </c>
    </row>
    <row r="3660" spans="1:16" ht="19.8" customHeight="1" x14ac:dyDescent="0.3">
      <c r="A3660" t="s">
        <v>8194</v>
      </c>
      <c r="B3660" t="s">
        <v>12240</v>
      </c>
      <c r="C3660" t="s">
        <v>8042</v>
      </c>
      <c r="D3660" t="s">
        <v>1705</v>
      </c>
      <c r="E3660" s="1" t="s">
        <v>12241</v>
      </c>
      <c r="F3660" s="1" t="s">
        <v>12242</v>
      </c>
      <c r="G3660" s="1" t="s">
        <v>3221</v>
      </c>
      <c r="H3660" t="s">
        <v>3222</v>
      </c>
      <c r="I3660" s="10" t="str">
        <f>IFERROR(LEFT(Table1[[#This Row],[ratingOld]],SEARCH("|", Table1[[#This Row],[ratingOld]])-2), AVERAGE(Table1[Ratings]))</f>
        <v>4.3</v>
      </c>
      <c r="J3660" s="1" t="str">
        <f>IF(Table1[[#This Row],[numBuyers]]&lt;&gt;"None",LEFT(Table1[[#This Row],[numBuyers]],SEARCH(" ",Table1[[#This Row],[numBuyers]])-1), "None")</f>
        <v>474</v>
      </c>
      <c r="K3660" s="1">
        <f>IFERROR(LEFT(Table1[[#This Row],[Column1]],SEARCH("k", Table1[[#This Row],[Column1]])-1), 0)</f>
        <v>0</v>
      </c>
      <c r="L3660" s="16" t="str">
        <f>IF(Table1[[#This Row],[Column2]]=0, Table1[[#This Row],[Column1]], Table1[[#This Row],[Column2]]*1000)</f>
        <v>474</v>
      </c>
      <c r="M3660" s="14" t="str">
        <f>IFERROR(MID(Table1[[#This Row],[price]],SEARCH("¹",Table1[[#This Row],[price]])+1, 10), MID(Table1[[#This Row],[price]],SEARCH("Rs. ",Table1[[#This Row],[price]])+4, 10))</f>
        <v>1294</v>
      </c>
      <c r="N3660" s="6" t="str">
        <f>IF(ISNUMBER(SEARCH("Men", Table1[[#This Row],[name]])), "Men", "Women")</f>
        <v>Men</v>
      </c>
      <c r="O3660" s="6"/>
      <c r="P3660" s="6"/>
    </row>
    <row r="3661" spans="1:16" ht="19.8" customHeight="1" x14ac:dyDescent="0.3">
      <c r="A3661" t="s">
        <v>7922</v>
      </c>
      <c r="B3661" t="s">
        <v>12243</v>
      </c>
      <c r="C3661" t="s">
        <v>37</v>
      </c>
      <c r="D3661" t="s">
        <v>106</v>
      </c>
      <c r="E3661" s="1" t="s">
        <v>12244</v>
      </c>
      <c r="F3661" s="1" t="s">
        <v>8064</v>
      </c>
      <c r="G3661" s="1" t="s">
        <v>12245</v>
      </c>
      <c r="H3661" t="s">
        <v>4161</v>
      </c>
      <c r="I3661" s="10" t="str">
        <f>IFERROR(LEFT(Table1[[#This Row],[ratingOld]],SEARCH("|", Table1[[#This Row],[ratingOld]])-2), AVERAGE(Table1[Ratings]))</f>
        <v>4.3</v>
      </c>
      <c r="J3661" s="1" t="str">
        <f>IF(Table1[[#This Row],[numBuyers]]&lt;&gt;"None",LEFT(Table1[[#This Row],[numBuyers]],SEARCH(" ",Table1[[#This Row],[numBuyers]])-1), "None")</f>
        <v>357</v>
      </c>
      <c r="K3661" s="1">
        <f>IFERROR(LEFT(Table1[[#This Row],[Column1]],SEARCH("k", Table1[[#This Row],[Column1]])-1), 0)</f>
        <v>0</v>
      </c>
      <c r="L3661" s="16" t="str">
        <f>IF(Table1[[#This Row],[Column2]]=0, Table1[[#This Row],[Column1]], Table1[[#This Row],[Column2]]*1000)</f>
        <v>357</v>
      </c>
      <c r="M3661" s="14" t="str">
        <f>IFERROR(MID(Table1[[#This Row],[price]],SEARCH("¹",Table1[[#This Row],[price]])+1, 10), MID(Table1[[#This Row],[price]],SEARCH("Rs. ",Table1[[#This Row],[price]])+4, 10))</f>
        <v>999</v>
      </c>
      <c r="N3661" s="6" t="str">
        <f>IF(ISNUMBER(SEARCH("Men", Table1[[#This Row],[name]])), "Men", "Women")</f>
        <v>Women</v>
      </c>
      <c r="O3661" s="6"/>
      <c r="P3661" s="6"/>
    </row>
    <row r="3662" spans="1:16" ht="19.8" customHeight="1" x14ac:dyDescent="0.3">
      <c r="A3662" t="s">
        <v>1400</v>
      </c>
      <c r="B3662" t="s">
        <v>12246</v>
      </c>
      <c r="C3662" t="s">
        <v>3891</v>
      </c>
      <c r="D3662" t="s">
        <v>526</v>
      </c>
      <c r="E3662" s="1" t="s">
        <v>12247</v>
      </c>
      <c r="F3662" s="1" t="s">
        <v>12248</v>
      </c>
      <c r="G3662" s="1" t="s">
        <v>9303</v>
      </c>
      <c r="H3662" t="s">
        <v>2917</v>
      </c>
      <c r="I3662" s="10" t="str">
        <f>IFERROR(LEFT(Table1[[#This Row],[ratingOld]],SEARCH("|", Table1[[#This Row],[ratingOld]])-2), AVERAGE(Table1[Ratings]))</f>
        <v>4.5</v>
      </c>
      <c r="J3662" s="1" t="str">
        <f>IF(Table1[[#This Row],[numBuyers]]&lt;&gt;"None",LEFT(Table1[[#This Row],[numBuyers]],SEARCH(" ",Table1[[#This Row],[numBuyers]])-1), "None")</f>
        <v>50</v>
      </c>
      <c r="K3662" s="1">
        <f>IFERROR(LEFT(Table1[[#This Row],[Column1]],SEARCH("k", Table1[[#This Row],[Column1]])-1), 0)</f>
        <v>0</v>
      </c>
      <c r="L3662" s="16" t="str">
        <f>IF(Table1[[#This Row],[Column2]]=0, Table1[[#This Row],[Column1]], Table1[[#This Row],[Column2]]*1000)</f>
        <v>50</v>
      </c>
      <c r="M3662" s="14" t="str">
        <f>IFERROR(MID(Table1[[#This Row],[price]],SEARCH("¹",Table1[[#This Row],[price]])+1, 10), MID(Table1[[#This Row],[price]],SEARCH("Rs. ",Table1[[#This Row],[price]])+4, 10))</f>
        <v>1819</v>
      </c>
      <c r="N3662" s="6" t="str">
        <f>IF(ISNUMBER(SEARCH("Men", Table1[[#This Row],[name]])), "Men", "Women")</f>
        <v>Women</v>
      </c>
      <c r="O3662" s="6"/>
      <c r="P3662" s="6"/>
    </row>
    <row r="3663" spans="1:16" ht="19.8" hidden="1" customHeight="1" x14ac:dyDescent="0.3">
      <c r="A3663" t="s">
        <v>12249</v>
      </c>
      <c r="B3663" t="s">
        <v>12250</v>
      </c>
      <c r="C3663" t="s">
        <v>12251</v>
      </c>
      <c r="D3663" t="s">
        <v>5345</v>
      </c>
      <c r="E3663" s="1" t="s">
        <v>12252</v>
      </c>
      <c r="F3663" s="1" t="s">
        <v>9897</v>
      </c>
      <c r="G3663" t="s">
        <v>21</v>
      </c>
      <c r="H3663" t="s">
        <v>21</v>
      </c>
      <c r="I3663" s="1" t="str">
        <f ca="1">IFERROR(LEFT(Table1[[#This Row],[ratingOld]],SEARCH("|", Table1[[#This Row],[ratingOld]])-2), AVERAGE(Table1[Ratings]))</f>
        <v>4.4</v>
      </c>
      <c r="J3663" s="1" t="str">
        <f>IF(Table1[[#This Row],[numBuyers]]&lt;&gt;"None",LEFT(Table1[[#This Row],[numBuyers]],SEARCH(" ",Table1[[#This Row],[numBuyers]])-1), "None")</f>
        <v>None</v>
      </c>
      <c r="K3663" s="1">
        <f>IFERROR(LEFT(Table1[[#This Row],[Column1]],SEARCH("k", Table1[[#This Row],[Column1]])-1), 0)</f>
        <v>0</v>
      </c>
      <c r="L3663" s="6" t="str">
        <f>IF(Table1[[#This Row],[Column2]]=0, Table1[[#This Row],[Column1]], Table1[[#This Row],[Column2]]*1000)</f>
        <v>None</v>
      </c>
      <c r="M3663" s="6" t="str">
        <f>IFERROR(MID(Table1[[#This Row],[price]],SEARCH("¹",Table1[[#This Row],[price]])+1, 10), MID(Table1[[#This Row],[price]],SEARCH("Rs. ",Table1[[#This Row],[price]])+4, 10))</f>
        <v>3049</v>
      </c>
      <c r="N3663" s="6" t="str">
        <f>IF(ISNUMBER(SEARCH("Men", Table1[[#This Row],[name]])), "Men", "Women")</f>
        <v>Women</v>
      </c>
      <c r="O3663" s="6" t="str">
        <f>TRIM(RIGHT(SUBSTITUTE(Table1[[#This Row],[name]], " ", REPT(" ", 100)), 100))</f>
        <v>Kurta</v>
      </c>
      <c r="P366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664" spans="1:16" ht="19.8" customHeight="1" x14ac:dyDescent="0.3">
      <c r="A3664" t="s">
        <v>3201</v>
      </c>
      <c r="B3664" t="s">
        <v>12253</v>
      </c>
      <c r="C3664" t="s">
        <v>452</v>
      </c>
      <c r="D3664" t="s">
        <v>399</v>
      </c>
      <c r="E3664" s="1" t="s">
        <v>12254</v>
      </c>
      <c r="F3664" s="1" t="s">
        <v>9408</v>
      </c>
      <c r="G3664" s="1" t="s">
        <v>12255</v>
      </c>
      <c r="H3664" t="s">
        <v>3276</v>
      </c>
      <c r="I3664" s="10" t="str">
        <f>IFERROR(LEFT(Table1[[#This Row],[ratingOld]],SEARCH("|", Table1[[#This Row],[ratingOld]])-2), AVERAGE(Table1[Ratings]))</f>
        <v>3.9</v>
      </c>
      <c r="J3664" s="1" t="str">
        <f>IF(Table1[[#This Row],[numBuyers]]&lt;&gt;"None",LEFT(Table1[[#This Row],[numBuyers]],SEARCH(" ",Table1[[#This Row],[numBuyers]])-1), "None")</f>
        <v>810</v>
      </c>
      <c r="K3664" s="1">
        <f>IFERROR(LEFT(Table1[[#This Row],[Column1]],SEARCH("k", Table1[[#This Row],[Column1]])-1), 0)</f>
        <v>0</v>
      </c>
      <c r="L3664" s="16" t="str">
        <f>IF(Table1[[#This Row],[Column2]]=0, Table1[[#This Row],[Column1]], Table1[[#This Row],[Column2]]*1000)</f>
        <v>810</v>
      </c>
      <c r="M3664" s="14" t="str">
        <f>IFERROR(MID(Table1[[#This Row],[price]],SEARCH("¹",Table1[[#This Row],[price]])+1, 10), MID(Table1[[#This Row],[price]],SEARCH("Rs. ",Table1[[#This Row],[price]])+4, 10))</f>
        <v>1484</v>
      </c>
      <c r="N3664" s="6" t="str">
        <f>IF(ISNUMBER(SEARCH("Men", Table1[[#This Row],[name]])), "Men", "Women")</f>
        <v>Women</v>
      </c>
      <c r="O3664" s="6"/>
      <c r="P3664" s="6"/>
    </row>
    <row r="3665" spans="1:16" ht="19.8" hidden="1" customHeight="1" x14ac:dyDescent="0.3">
      <c r="A3665" t="s">
        <v>8696</v>
      </c>
      <c r="B3665" t="s">
        <v>12256</v>
      </c>
      <c r="C3665" t="s">
        <v>10932</v>
      </c>
      <c r="D3665" t="s">
        <v>21</v>
      </c>
      <c r="E3665" s="1" t="s">
        <v>12257</v>
      </c>
      <c r="F3665" t="s">
        <v>3237</v>
      </c>
      <c r="G3665" t="s">
        <v>21</v>
      </c>
      <c r="H3665" t="s">
        <v>21</v>
      </c>
      <c r="I3665" s="1" t="str">
        <f ca="1">IFERROR(LEFT(Table1[[#This Row],[ratingOld]],SEARCH("|", Table1[[#This Row],[ratingOld]])-2), AVERAGE(Table1[Ratings]))</f>
        <v>4.4</v>
      </c>
      <c r="J3665" s="1" t="str">
        <f>IF(Table1[[#This Row],[numBuyers]]&lt;&gt;"None",LEFT(Table1[[#This Row],[numBuyers]],SEARCH(" ",Table1[[#This Row],[numBuyers]])-1), "None")</f>
        <v>None</v>
      </c>
      <c r="K3665" s="1">
        <f>IFERROR(LEFT(Table1[[#This Row],[Column1]],SEARCH("k", Table1[[#This Row],[Column1]])-1), 0)</f>
        <v>0</v>
      </c>
      <c r="L3665" s="6" t="str">
        <f>IF(Table1[[#This Row],[Column2]]=0, Table1[[#This Row],[Column1]], Table1[[#This Row],[Column2]]*1000)</f>
        <v>None</v>
      </c>
      <c r="M3665" s="6" t="str">
        <f>IFERROR(MID(Table1[[#This Row],[price]],SEARCH("¹",Table1[[#This Row],[price]])+1, 10), MID(Table1[[#This Row],[price]],SEARCH("Rs. ",Table1[[#This Row],[price]])+4, 10))</f>
        <v>624</v>
      </c>
      <c r="N3665" s="6" t="str">
        <f>IF(ISNUMBER(SEARCH("Men", Table1[[#This Row],[name]])), "Men", "Women")</f>
        <v>Women</v>
      </c>
      <c r="O3665" s="6" t="str">
        <f>TRIM(RIGHT(SUBSTITUTE(Table1[[#This Row],[name]], " ", REPT(" ", 100)), 100))</f>
        <v>Dress</v>
      </c>
      <c r="P366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666" spans="1:16" ht="19.8" hidden="1" customHeight="1" x14ac:dyDescent="0.3">
      <c r="A3666" t="s">
        <v>665</v>
      </c>
      <c r="B3666" t="s">
        <v>12258</v>
      </c>
      <c r="C3666" t="s">
        <v>229</v>
      </c>
      <c r="D3666" t="s">
        <v>68</v>
      </c>
      <c r="E3666" s="1" t="s">
        <v>12259</v>
      </c>
      <c r="F3666" s="1" t="s">
        <v>12260</v>
      </c>
      <c r="G3666" t="s">
        <v>21</v>
      </c>
      <c r="H3666" t="s">
        <v>21</v>
      </c>
      <c r="I3666" s="1" t="str">
        <f ca="1">IFERROR(LEFT(Table1[[#This Row],[ratingOld]],SEARCH("|", Table1[[#This Row],[ratingOld]])-2), AVERAGE(Table1[Ratings]))</f>
        <v>4.4</v>
      </c>
      <c r="J3666" s="1" t="str">
        <f>IF(Table1[[#This Row],[numBuyers]]&lt;&gt;"None",LEFT(Table1[[#This Row],[numBuyers]],SEARCH(" ",Table1[[#This Row],[numBuyers]])-1), "None")</f>
        <v>None</v>
      </c>
      <c r="K3666" s="1">
        <f>IFERROR(LEFT(Table1[[#This Row],[Column1]],SEARCH("k", Table1[[#This Row],[Column1]])-1), 0)</f>
        <v>0</v>
      </c>
      <c r="L3666" s="6" t="str">
        <f>IF(Table1[[#This Row],[Column2]]=0, Table1[[#This Row],[Column1]], Table1[[#This Row],[Column2]]*1000)</f>
        <v>None</v>
      </c>
      <c r="M3666" s="6" t="str">
        <f>IFERROR(MID(Table1[[#This Row],[price]],SEARCH("¹",Table1[[#This Row],[price]])+1, 10), MID(Table1[[#This Row],[price]],SEARCH("Rs. ",Table1[[#This Row],[price]])+4, 10))</f>
        <v>674</v>
      </c>
      <c r="N3666" s="6" t="str">
        <f>IF(ISNUMBER(SEARCH("Men", Table1[[#This Row],[name]])), "Men", "Women")</f>
        <v>Women</v>
      </c>
      <c r="O3666" s="6" t="str">
        <f>TRIM(RIGHT(SUBSTITUTE(Table1[[#This Row],[name]], " ", REPT(" ", 100)), 100))</f>
        <v>T-shirt</v>
      </c>
      <c r="P366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667" spans="1:16" ht="19.8" customHeight="1" x14ac:dyDescent="0.3">
      <c r="A3667" t="s">
        <v>12261</v>
      </c>
      <c r="B3667" t="s">
        <v>12262</v>
      </c>
      <c r="C3667" t="s">
        <v>8881</v>
      </c>
      <c r="D3667" t="s">
        <v>2395</v>
      </c>
      <c r="E3667" s="1" t="s">
        <v>12263</v>
      </c>
      <c r="F3667" t="s">
        <v>3237</v>
      </c>
      <c r="G3667" s="1" t="s">
        <v>3079</v>
      </c>
      <c r="H3667" t="s">
        <v>662</v>
      </c>
      <c r="I3667" s="10" t="str">
        <f>IFERROR(LEFT(Table1[[#This Row],[ratingOld]],SEARCH("|", Table1[[#This Row],[ratingOld]])-2), AVERAGE(Table1[Ratings]))</f>
        <v>4.2</v>
      </c>
      <c r="J3667" s="1" t="str">
        <f>IF(Table1[[#This Row],[numBuyers]]&lt;&gt;"None",LEFT(Table1[[#This Row],[numBuyers]],SEARCH(" ",Table1[[#This Row],[numBuyers]])-1), "None")</f>
        <v>1.1k</v>
      </c>
      <c r="K3667" s="1" t="str">
        <f>IFERROR(LEFT(Table1[[#This Row],[Column1]],SEARCH("k", Table1[[#This Row],[Column1]])-1), 0)</f>
        <v>1.1</v>
      </c>
      <c r="L3667" s="16">
        <f>IF(Table1[[#This Row],[Column2]]=0, Table1[[#This Row],[Column1]], Table1[[#This Row],[Column2]]*1000)</f>
        <v>1100</v>
      </c>
      <c r="M3667" s="14" t="str">
        <f>IFERROR(MID(Table1[[#This Row],[price]],SEARCH("¹",Table1[[#This Row],[price]])+1, 10), MID(Table1[[#This Row],[price]],SEARCH("Rs. ",Table1[[#This Row],[price]])+4, 10))</f>
        <v>968</v>
      </c>
      <c r="N3667" s="6" t="str">
        <f>IF(ISNUMBER(SEARCH("Men", Table1[[#This Row],[name]])), "Men", "Women")</f>
        <v>Women</v>
      </c>
      <c r="O3667" s="6"/>
      <c r="P3667" s="6"/>
    </row>
    <row r="3668" spans="1:16" ht="19.8" customHeight="1" x14ac:dyDescent="0.3">
      <c r="A3668" t="s">
        <v>3201</v>
      </c>
      <c r="B3668" t="s">
        <v>12264</v>
      </c>
      <c r="C3668" t="s">
        <v>5285</v>
      </c>
      <c r="D3668" t="s">
        <v>300</v>
      </c>
      <c r="E3668" s="1" t="s">
        <v>12265</v>
      </c>
      <c r="F3668" s="1" t="s">
        <v>12266</v>
      </c>
      <c r="G3668" s="1" t="s">
        <v>4319</v>
      </c>
      <c r="H3668" t="s">
        <v>190</v>
      </c>
      <c r="I3668" s="10" t="str">
        <f>IFERROR(LEFT(Table1[[#This Row],[ratingOld]],SEARCH("|", Table1[[#This Row],[ratingOld]])-2), AVERAGE(Table1[Ratings]))</f>
        <v>4.1</v>
      </c>
      <c r="J3668" s="1" t="str">
        <f>IF(Table1[[#This Row],[numBuyers]]&lt;&gt;"None",LEFT(Table1[[#This Row],[numBuyers]],SEARCH(" ",Table1[[#This Row],[numBuyers]])-1), "None")</f>
        <v>1k</v>
      </c>
      <c r="K3668" s="1" t="str">
        <f>IFERROR(LEFT(Table1[[#This Row],[Column1]],SEARCH("k", Table1[[#This Row],[Column1]])-1), 0)</f>
        <v>1</v>
      </c>
      <c r="L3668" s="16">
        <f>IF(Table1[[#This Row],[Column2]]=0, Table1[[#This Row],[Column1]], Table1[[#This Row],[Column2]]*1000)</f>
        <v>1000</v>
      </c>
      <c r="M3668" s="14" t="str">
        <f>IFERROR(MID(Table1[[#This Row],[price]],SEARCH("¹",Table1[[#This Row],[price]])+1, 10), MID(Table1[[#This Row],[price]],SEARCH("Rs. ",Table1[[#This Row],[price]])+4, 10))</f>
        <v>721</v>
      </c>
      <c r="N3668" s="6" t="str">
        <f>IF(ISNUMBER(SEARCH("Men", Table1[[#This Row],[name]])), "Men", "Women")</f>
        <v>Men</v>
      </c>
      <c r="O3668" s="6"/>
      <c r="P3668" s="6"/>
    </row>
    <row r="3669" spans="1:16" ht="19.8" customHeight="1" x14ac:dyDescent="0.3">
      <c r="A3669" t="s">
        <v>1149</v>
      </c>
      <c r="B3669" t="s">
        <v>1150</v>
      </c>
      <c r="C3669" t="s">
        <v>4588</v>
      </c>
      <c r="D3669" t="s">
        <v>21</v>
      </c>
      <c r="E3669" t="s">
        <v>26</v>
      </c>
      <c r="F3669" t="s">
        <v>21</v>
      </c>
      <c r="G3669" s="1" t="s">
        <v>4589</v>
      </c>
      <c r="H3669" t="s">
        <v>4590</v>
      </c>
      <c r="I3669" s="10" t="str">
        <f>IFERROR(LEFT(Table1[[#This Row],[ratingOld]],SEARCH("|", Table1[[#This Row],[ratingOld]])-2), AVERAGE(Table1[Ratings]))</f>
        <v>4</v>
      </c>
      <c r="J3669" s="1" t="str">
        <f>IF(Table1[[#This Row],[numBuyers]]&lt;&gt;"None",LEFT(Table1[[#This Row],[numBuyers]],SEARCH(" ",Table1[[#This Row],[numBuyers]])-1), "None")</f>
        <v>129</v>
      </c>
      <c r="K3669" s="1">
        <f>IFERROR(LEFT(Table1[[#This Row],[Column1]],SEARCH("k", Table1[[#This Row],[Column1]])-1), 0)</f>
        <v>0</v>
      </c>
      <c r="L3669" s="16" t="str">
        <f>IF(Table1[[#This Row],[Column2]]=0, Table1[[#This Row],[Column1]], Table1[[#This Row],[Column2]]*1000)</f>
        <v>129</v>
      </c>
      <c r="M3669" s="14" t="str">
        <f>IFERROR(MID(Table1[[#This Row],[price]],SEARCH("¹",Table1[[#This Row],[price]])+1, 10), MID(Table1[[#This Row],[price]],SEARCH("Rs. ",Table1[[#This Row],[price]])+4, 10))</f>
        <v>4999</v>
      </c>
      <c r="N3669" s="6" t="str">
        <f>IF(ISNUMBER(SEARCH("Men", Table1[[#This Row],[name]])), "Men", "Women")</f>
        <v>Women</v>
      </c>
      <c r="O3669" s="6"/>
      <c r="P3669" s="6"/>
    </row>
    <row r="3670" spans="1:16" ht="19.8" customHeight="1" x14ac:dyDescent="0.3">
      <c r="A3670" t="s">
        <v>8048</v>
      </c>
      <c r="B3670" t="s">
        <v>12267</v>
      </c>
      <c r="C3670" t="s">
        <v>383</v>
      </c>
      <c r="D3670" t="s">
        <v>2812</v>
      </c>
      <c r="E3670" s="1" t="s">
        <v>12268</v>
      </c>
      <c r="F3670" t="s">
        <v>3237</v>
      </c>
      <c r="G3670" s="1" t="s">
        <v>12269</v>
      </c>
      <c r="H3670" t="s">
        <v>12270</v>
      </c>
      <c r="I3670" s="10" t="str">
        <f>IFERROR(LEFT(Table1[[#This Row],[ratingOld]],SEARCH("|", Table1[[#This Row],[ratingOld]])-2), AVERAGE(Table1[Ratings]))</f>
        <v>4.2</v>
      </c>
      <c r="J3670" s="1" t="str">
        <f>IF(Table1[[#This Row],[numBuyers]]&lt;&gt;"None",LEFT(Table1[[#This Row],[numBuyers]],SEARCH(" ",Table1[[#This Row],[numBuyers]])-1), "None")</f>
        <v>705</v>
      </c>
      <c r="K3670" s="1">
        <f>IFERROR(LEFT(Table1[[#This Row],[Column1]],SEARCH("k", Table1[[#This Row],[Column1]])-1), 0)</f>
        <v>0</v>
      </c>
      <c r="L3670" s="16" t="str">
        <f>IF(Table1[[#This Row],[Column2]]=0, Table1[[#This Row],[Column1]], Table1[[#This Row],[Column2]]*1000)</f>
        <v>705</v>
      </c>
      <c r="M3670" s="14" t="str">
        <f>IFERROR(MID(Table1[[#This Row],[price]],SEARCH("¹",Table1[[#This Row],[price]])+1, 10), MID(Table1[[#This Row],[price]],SEARCH("Rs. ",Table1[[#This Row],[price]])+4, 10))</f>
        <v>989</v>
      </c>
      <c r="N3670" s="6" t="str">
        <f>IF(ISNUMBER(SEARCH("Men", Table1[[#This Row],[name]])), "Men", "Women")</f>
        <v>Women</v>
      </c>
      <c r="O3670" s="6"/>
      <c r="P3670" s="6"/>
    </row>
    <row r="3671" spans="1:16" ht="19.8" customHeight="1" x14ac:dyDescent="0.3">
      <c r="A3671" t="s">
        <v>9575</v>
      </c>
      <c r="B3671" t="s">
        <v>12271</v>
      </c>
      <c r="C3671" t="s">
        <v>1192</v>
      </c>
      <c r="D3671" t="s">
        <v>18</v>
      </c>
      <c r="E3671" s="1" t="s">
        <v>12272</v>
      </c>
      <c r="F3671" s="1" t="s">
        <v>12273</v>
      </c>
      <c r="G3671" s="1" t="s">
        <v>6230</v>
      </c>
      <c r="H3671" t="s">
        <v>4129</v>
      </c>
      <c r="I3671" s="10" t="str">
        <f>IFERROR(LEFT(Table1[[#This Row],[ratingOld]],SEARCH("|", Table1[[#This Row],[ratingOld]])-2), AVERAGE(Table1[Ratings]))</f>
        <v>4.4</v>
      </c>
      <c r="J3671" s="1" t="str">
        <f>IF(Table1[[#This Row],[numBuyers]]&lt;&gt;"None",LEFT(Table1[[#This Row],[numBuyers]],SEARCH(" ",Table1[[#This Row],[numBuyers]])-1), "None")</f>
        <v>324</v>
      </c>
      <c r="K3671" s="1">
        <f>IFERROR(LEFT(Table1[[#This Row],[Column1]],SEARCH("k", Table1[[#This Row],[Column1]])-1), 0)</f>
        <v>0</v>
      </c>
      <c r="L3671" s="16" t="str">
        <f>IF(Table1[[#This Row],[Column2]]=0, Table1[[#This Row],[Column1]], Table1[[#This Row],[Column2]]*1000)</f>
        <v>324</v>
      </c>
      <c r="M3671" s="14" t="str">
        <f>IFERROR(MID(Table1[[#This Row],[price]],SEARCH("¹",Table1[[#This Row],[price]])+1, 10), MID(Table1[[#This Row],[price]],SEARCH("Rs. ",Table1[[#This Row],[price]])+4, 10))</f>
        <v>1494</v>
      </c>
      <c r="N3671" s="6" t="str">
        <f>IF(ISNUMBER(SEARCH("Men", Table1[[#This Row],[name]])), "Men", "Women")</f>
        <v>Women</v>
      </c>
      <c r="O3671" s="6"/>
      <c r="P3671" s="6"/>
    </row>
    <row r="3672" spans="1:16" ht="19.8" customHeight="1" x14ac:dyDescent="0.3">
      <c r="A3672" t="s">
        <v>3201</v>
      </c>
      <c r="B3672" t="s">
        <v>12274</v>
      </c>
      <c r="C3672" t="s">
        <v>4561</v>
      </c>
      <c r="D3672" t="s">
        <v>215</v>
      </c>
      <c r="E3672" s="1" t="s">
        <v>12275</v>
      </c>
      <c r="F3672" s="1" t="s">
        <v>70</v>
      </c>
      <c r="G3672" s="1" t="s">
        <v>12276</v>
      </c>
      <c r="H3672" t="s">
        <v>12277</v>
      </c>
      <c r="I3672" s="10" t="str">
        <f>IFERROR(LEFT(Table1[[#This Row],[ratingOld]],SEARCH("|", Table1[[#This Row],[ratingOld]])-2), AVERAGE(Table1[Ratings]))</f>
        <v>4.3</v>
      </c>
      <c r="J3672" s="1" t="str">
        <f>IF(Table1[[#This Row],[numBuyers]]&lt;&gt;"None",LEFT(Table1[[#This Row],[numBuyers]],SEARCH(" ",Table1[[#This Row],[numBuyers]])-1), "None")</f>
        <v>526</v>
      </c>
      <c r="K3672" s="1">
        <f>IFERROR(LEFT(Table1[[#This Row],[Column1]],SEARCH("k", Table1[[#This Row],[Column1]])-1), 0)</f>
        <v>0</v>
      </c>
      <c r="L3672" s="16" t="str">
        <f>IF(Table1[[#This Row],[Column2]]=0, Table1[[#This Row],[Column1]], Table1[[#This Row],[Column2]]*1000)</f>
        <v>526</v>
      </c>
      <c r="M3672" s="14" t="str">
        <f>IFERROR(MID(Table1[[#This Row],[price]],SEARCH("¹",Table1[[#This Row],[price]])+1, 10), MID(Table1[[#This Row],[price]],SEARCH("Rs. ",Table1[[#This Row],[price]])+4, 10))</f>
        <v>1429</v>
      </c>
      <c r="N3672" s="6" t="str">
        <f>IF(ISNUMBER(SEARCH("Men", Table1[[#This Row],[name]])), "Men", "Women")</f>
        <v>Men</v>
      </c>
      <c r="O3672" s="6"/>
      <c r="P3672" s="6"/>
    </row>
    <row r="3673" spans="1:16" ht="19.8" customHeight="1" x14ac:dyDescent="0.3">
      <c r="A3673" t="s">
        <v>6197</v>
      </c>
      <c r="B3673" t="s">
        <v>12278</v>
      </c>
      <c r="C3673" t="s">
        <v>1109</v>
      </c>
      <c r="D3673" t="s">
        <v>21</v>
      </c>
      <c r="E3673" s="1" t="s">
        <v>12279</v>
      </c>
      <c r="F3673" t="s">
        <v>3237</v>
      </c>
      <c r="G3673" s="1" t="s">
        <v>12280</v>
      </c>
      <c r="H3673" t="s">
        <v>12281</v>
      </c>
      <c r="I3673" s="10" t="str">
        <f>IFERROR(LEFT(Table1[[#This Row],[ratingOld]],SEARCH("|", Table1[[#This Row],[ratingOld]])-2), AVERAGE(Table1[Ratings]))</f>
        <v>4.2</v>
      </c>
      <c r="J3673" s="1" t="str">
        <f>IF(Table1[[#This Row],[numBuyers]]&lt;&gt;"None",LEFT(Table1[[#This Row],[numBuyers]],SEARCH(" ",Table1[[#This Row],[numBuyers]])-1), "None")</f>
        <v>582</v>
      </c>
      <c r="K3673" s="1">
        <f>IFERROR(LEFT(Table1[[#This Row],[Column1]],SEARCH("k", Table1[[#This Row],[Column1]])-1), 0)</f>
        <v>0</v>
      </c>
      <c r="L3673" s="16" t="str">
        <f>IF(Table1[[#This Row],[Column2]]=0, Table1[[#This Row],[Column1]], Table1[[#This Row],[Column2]]*1000)</f>
        <v>582</v>
      </c>
      <c r="M3673" s="14" t="str">
        <f>IFERROR(MID(Table1[[#This Row],[price]],SEARCH("¹",Table1[[#This Row],[price]])+1, 10), MID(Table1[[#This Row],[price]],SEARCH("Rs. ",Table1[[#This Row],[price]])+4, 10))</f>
        <v>1499</v>
      </c>
      <c r="N3673" s="6" t="str">
        <f>IF(ISNUMBER(SEARCH("Men", Table1[[#This Row],[name]])), "Men", "Women")</f>
        <v>Men</v>
      </c>
      <c r="O3673" s="6"/>
      <c r="P3673" s="6"/>
    </row>
    <row r="3674" spans="1:16" ht="19.8" customHeight="1" x14ac:dyDescent="0.3">
      <c r="A3674" t="s">
        <v>12282</v>
      </c>
      <c r="B3674" t="s">
        <v>12283</v>
      </c>
      <c r="C3674" t="s">
        <v>12284</v>
      </c>
      <c r="D3674" t="s">
        <v>1711</v>
      </c>
      <c r="E3674" s="1" t="s">
        <v>12285</v>
      </c>
      <c r="F3674" t="s">
        <v>21</v>
      </c>
      <c r="G3674" s="1" t="s">
        <v>12286</v>
      </c>
      <c r="H3674" t="s">
        <v>6134</v>
      </c>
      <c r="I3674" s="10" t="str">
        <f>IFERROR(LEFT(Table1[[#This Row],[ratingOld]],SEARCH("|", Table1[[#This Row],[ratingOld]])-2), AVERAGE(Table1[Ratings]))</f>
        <v>3.5</v>
      </c>
      <c r="J3674" s="1" t="str">
        <f>IF(Table1[[#This Row],[numBuyers]]&lt;&gt;"None",LEFT(Table1[[#This Row],[numBuyers]],SEARCH(" ",Table1[[#This Row],[numBuyers]])-1), "None")</f>
        <v>20.9k</v>
      </c>
      <c r="K3674" s="1" t="str">
        <f>IFERROR(LEFT(Table1[[#This Row],[Column1]],SEARCH("k", Table1[[#This Row],[Column1]])-1), 0)</f>
        <v>20.9</v>
      </c>
      <c r="L3674" s="16">
        <f>IF(Table1[[#This Row],[Column2]]=0, Table1[[#This Row],[Column1]], Table1[[#This Row],[Column2]]*1000)</f>
        <v>20900</v>
      </c>
      <c r="M3674" s="14" t="str">
        <f>IFERROR(MID(Table1[[#This Row],[price]],SEARCH("¹",Table1[[#This Row],[price]])+1, 10), MID(Table1[[#This Row],[price]],SEARCH("Rs. ",Table1[[#This Row],[price]])+4, 10))</f>
        <v>641</v>
      </c>
      <c r="N3674" s="6" t="str">
        <f>IF(ISNUMBER(SEARCH("Men", Table1[[#This Row],[name]])), "Men", "Women")</f>
        <v>Women</v>
      </c>
      <c r="O3674" s="6"/>
      <c r="P3674" s="6"/>
    </row>
    <row r="3675" spans="1:16" ht="19.8" customHeight="1" x14ac:dyDescent="0.3">
      <c r="A3675" t="s">
        <v>7809</v>
      </c>
      <c r="B3675" t="s">
        <v>12287</v>
      </c>
      <c r="C3675" t="s">
        <v>377</v>
      </c>
      <c r="D3675" t="s">
        <v>673</v>
      </c>
      <c r="E3675" s="1" t="s">
        <v>12288</v>
      </c>
      <c r="F3675" t="s">
        <v>3237</v>
      </c>
      <c r="G3675" s="1" t="s">
        <v>12289</v>
      </c>
      <c r="H3675" t="s">
        <v>12290</v>
      </c>
      <c r="I3675" s="10" t="str">
        <f>IFERROR(LEFT(Table1[[#This Row],[ratingOld]],SEARCH("|", Table1[[#This Row],[ratingOld]])-2), AVERAGE(Table1[Ratings]))</f>
        <v>4.2</v>
      </c>
      <c r="J3675" s="1" t="str">
        <f>IF(Table1[[#This Row],[numBuyers]]&lt;&gt;"None",LEFT(Table1[[#This Row],[numBuyers]],SEARCH(" ",Table1[[#This Row],[numBuyers]])-1), "None")</f>
        <v>861</v>
      </c>
      <c r="K3675" s="1">
        <f>IFERROR(LEFT(Table1[[#This Row],[Column1]],SEARCH("k", Table1[[#This Row],[Column1]])-1), 0)</f>
        <v>0</v>
      </c>
      <c r="L3675" s="16" t="str">
        <f>IF(Table1[[#This Row],[Column2]]=0, Table1[[#This Row],[Column1]], Table1[[#This Row],[Column2]]*1000)</f>
        <v>861</v>
      </c>
      <c r="M3675" s="14" t="str">
        <f>IFERROR(MID(Table1[[#This Row],[price]],SEARCH("¹",Table1[[#This Row],[price]])+1, 10), MID(Table1[[#This Row],[price]],SEARCH("Rs. ",Table1[[#This Row],[price]])+4, 10))</f>
        <v>899</v>
      </c>
      <c r="N3675" s="6" t="str">
        <f>IF(ISNUMBER(SEARCH("Men", Table1[[#This Row],[name]])), "Men", "Women")</f>
        <v>Men</v>
      </c>
      <c r="O3675" s="6"/>
      <c r="P3675" s="6"/>
    </row>
    <row r="3676" spans="1:16" ht="19.8" customHeight="1" x14ac:dyDescent="0.3">
      <c r="A3676" t="s">
        <v>10201</v>
      </c>
      <c r="B3676" t="s">
        <v>12291</v>
      </c>
      <c r="C3676" t="s">
        <v>9187</v>
      </c>
      <c r="D3676" t="s">
        <v>1684</v>
      </c>
      <c r="E3676" s="1" t="s">
        <v>12292</v>
      </c>
      <c r="F3676" s="1" t="s">
        <v>10026</v>
      </c>
      <c r="G3676" s="1" t="s">
        <v>12293</v>
      </c>
      <c r="H3676" t="s">
        <v>3737</v>
      </c>
      <c r="I3676" s="10" t="str">
        <f>IFERROR(LEFT(Table1[[#This Row],[ratingOld]],SEARCH("|", Table1[[#This Row],[ratingOld]])-2), AVERAGE(Table1[Ratings]))</f>
        <v>4.3</v>
      </c>
      <c r="J3676" s="1" t="str">
        <f>IF(Table1[[#This Row],[numBuyers]]&lt;&gt;"None",LEFT(Table1[[#This Row],[numBuyers]],SEARCH(" ",Table1[[#This Row],[numBuyers]])-1), "None")</f>
        <v>91</v>
      </c>
      <c r="K3676" s="1">
        <f>IFERROR(LEFT(Table1[[#This Row],[Column1]],SEARCH("k", Table1[[#This Row],[Column1]])-1), 0)</f>
        <v>0</v>
      </c>
      <c r="L3676" s="16" t="str">
        <f>IF(Table1[[#This Row],[Column2]]=0, Table1[[#This Row],[Column1]], Table1[[#This Row],[Column2]]*1000)</f>
        <v>91</v>
      </c>
      <c r="M3676" s="14" t="str">
        <f>IFERROR(MID(Table1[[#This Row],[price]],SEARCH("¹",Table1[[#This Row],[price]])+1, 10), MID(Table1[[#This Row],[price]],SEARCH("Rs. ",Table1[[#This Row],[price]])+4, 10))</f>
        <v>447</v>
      </c>
      <c r="N3676" s="6" t="str">
        <f>IF(ISNUMBER(SEARCH("Men", Table1[[#This Row],[name]])), "Men", "Women")</f>
        <v>Men</v>
      </c>
      <c r="O3676" s="6"/>
      <c r="P3676" s="6"/>
    </row>
    <row r="3677" spans="1:16" ht="19.8" customHeight="1" x14ac:dyDescent="0.3">
      <c r="A3677" t="s">
        <v>8065</v>
      </c>
      <c r="B3677" t="s">
        <v>12294</v>
      </c>
      <c r="C3677" t="s">
        <v>3765</v>
      </c>
      <c r="D3677" t="s">
        <v>1065</v>
      </c>
      <c r="E3677" t="s">
        <v>12295</v>
      </c>
      <c r="F3677" t="s">
        <v>7930</v>
      </c>
      <c r="G3677" s="1" t="s">
        <v>2609</v>
      </c>
      <c r="H3677" t="s">
        <v>1395</v>
      </c>
      <c r="I3677" s="10" t="str">
        <f>IFERROR(LEFT(Table1[[#This Row],[ratingOld]],SEARCH("|", Table1[[#This Row],[ratingOld]])-2), AVERAGE(Table1[Ratings]))</f>
        <v>4.3</v>
      </c>
      <c r="J3677" s="1" t="str">
        <f>IF(Table1[[#This Row],[numBuyers]]&lt;&gt;"None",LEFT(Table1[[#This Row],[numBuyers]],SEARCH(" ",Table1[[#This Row],[numBuyers]])-1), "None")</f>
        <v>1.9k</v>
      </c>
      <c r="K3677" s="1" t="str">
        <f>IFERROR(LEFT(Table1[[#This Row],[Column1]],SEARCH("k", Table1[[#This Row],[Column1]])-1), 0)</f>
        <v>1.9</v>
      </c>
      <c r="L3677" s="16">
        <f>IF(Table1[[#This Row],[Column2]]=0, Table1[[#This Row],[Column1]], Table1[[#This Row],[Column2]]*1000)</f>
        <v>1900</v>
      </c>
      <c r="M3677" s="14" t="str">
        <f>IFERROR(MID(Table1[[#This Row],[price]],SEARCH("¹",Table1[[#This Row],[price]])+1, 10), MID(Table1[[#This Row],[price]],SEARCH("Rs. ",Table1[[#This Row],[price]])+4, 10))</f>
        <v>390</v>
      </c>
      <c r="N3677" s="6" t="str">
        <f>IF(ISNUMBER(SEARCH("Men", Table1[[#This Row],[name]])), "Men", "Women")</f>
        <v>Men</v>
      </c>
      <c r="O3677" s="6"/>
      <c r="P3677" s="6"/>
    </row>
    <row r="3678" spans="1:16" ht="19.8" customHeight="1" x14ac:dyDescent="0.3">
      <c r="A3678" t="s">
        <v>8194</v>
      </c>
      <c r="B3678" t="s">
        <v>8195</v>
      </c>
      <c r="C3678" t="s">
        <v>187</v>
      </c>
      <c r="D3678" t="s">
        <v>459</v>
      </c>
      <c r="E3678" s="1" t="s">
        <v>12296</v>
      </c>
      <c r="F3678" s="1" t="s">
        <v>9921</v>
      </c>
      <c r="G3678" s="1" t="s">
        <v>12297</v>
      </c>
      <c r="H3678" t="s">
        <v>2404</v>
      </c>
      <c r="I3678" s="10" t="str">
        <f>IFERROR(LEFT(Table1[[#This Row],[ratingOld]],SEARCH("|", Table1[[#This Row],[ratingOld]])-2), AVERAGE(Table1[Ratings]))</f>
        <v>4.2</v>
      </c>
      <c r="J3678" s="1" t="str">
        <f>IF(Table1[[#This Row],[numBuyers]]&lt;&gt;"None",LEFT(Table1[[#This Row],[numBuyers]],SEARCH(" ",Table1[[#This Row],[numBuyers]])-1), "None")</f>
        <v>108</v>
      </c>
      <c r="K3678" s="1">
        <f>IFERROR(LEFT(Table1[[#This Row],[Column1]],SEARCH("k", Table1[[#This Row],[Column1]])-1), 0)</f>
        <v>0</v>
      </c>
      <c r="L3678" s="16" t="str">
        <f>IF(Table1[[#This Row],[Column2]]=0, Table1[[#This Row],[Column1]], Table1[[#This Row],[Column2]]*1000)</f>
        <v>108</v>
      </c>
      <c r="M3678" s="14" t="str">
        <f>IFERROR(MID(Table1[[#This Row],[price]],SEARCH("¹",Table1[[#This Row],[price]])+1, 10), MID(Table1[[#This Row],[price]],SEARCH("Rs. ",Table1[[#This Row],[price]])+4, 10))</f>
        <v>1599</v>
      </c>
      <c r="N3678" s="6" t="str">
        <f>IF(ISNUMBER(SEARCH("Men", Table1[[#This Row],[name]])), "Men", "Women")</f>
        <v>Men</v>
      </c>
      <c r="O3678" s="6"/>
      <c r="P3678" s="6"/>
    </row>
    <row r="3679" spans="1:16" ht="19.8" customHeight="1" x14ac:dyDescent="0.3">
      <c r="A3679" t="s">
        <v>7922</v>
      </c>
      <c r="B3679" t="s">
        <v>12298</v>
      </c>
      <c r="C3679" t="s">
        <v>8417</v>
      </c>
      <c r="D3679" t="s">
        <v>1705</v>
      </c>
      <c r="E3679" t="s">
        <v>12299</v>
      </c>
      <c r="F3679" s="1" t="s">
        <v>8539</v>
      </c>
      <c r="G3679" s="1" t="s">
        <v>12300</v>
      </c>
      <c r="H3679" t="s">
        <v>12301</v>
      </c>
      <c r="I3679" s="10" t="str">
        <f>IFERROR(LEFT(Table1[[#This Row],[ratingOld]],SEARCH("|", Table1[[#This Row],[ratingOld]])-2), AVERAGE(Table1[Ratings]))</f>
        <v>4.4</v>
      </c>
      <c r="J3679" s="1" t="str">
        <f>IF(Table1[[#This Row],[numBuyers]]&lt;&gt;"None",LEFT(Table1[[#This Row],[numBuyers]],SEARCH(" ",Table1[[#This Row],[numBuyers]])-1), "None")</f>
        <v>17k</v>
      </c>
      <c r="K3679" s="1" t="str">
        <f>IFERROR(LEFT(Table1[[#This Row],[Column1]],SEARCH("k", Table1[[#This Row],[Column1]])-1), 0)</f>
        <v>17</v>
      </c>
      <c r="L3679" s="16">
        <f>IF(Table1[[#This Row],[Column2]]=0, Table1[[#This Row],[Column1]], Table1[[#This Row],[Column2]]*1000)</f>
        <v>17000</v>
      </c>
      <c r="M3679" s="14" t="str">
        <f>IFERROR(MID(Table1[[#This Row],[price]],SEARCH("¹",Table1[[#This Row],[price]])+1, 10), MID(Table1[[#This Row],[price]],SEARCH("Rs. ",Table1[[#This Row],[price]])+4, 10))</f>
        <v>813</v>
      </c>
      <c r="N3679" s="6" t="str">
        <f>IF(ISNUMBER(SEARCH("Men", Table1[[#This Row],[name]])), "Men", "Women")</f>
        <v>Women</v>
      </c>
      <c r="O3679" s="6"/>
      <c r="P3679" s="6"/>
    </row>
    <row r="3680" spans="1:16" ht="19.8" customHeight="1" x14ac:dyDescent="0.3">
      <c r="A3680" t="s">
        <v>133</v>
      </c>
      <c r="B3680" t="s">
        <v>12302</v>
      </c>
      <c r="C3680" t="s">
        <v>2811</v>
      </c>
      <c r="D3680" t="s">
        <v>306</v>
      </c>
      <c r="E3680" s="1" t="s">
        <v>12303</v>
      </c>
      <c r="F3680" t="s">
        <v>3237</v>
      </c>
      <c r="G3680" s="1" t="s">
        <v>12304</v>
      </c>
      <c r="H3680" t="s">
        <v>12305</v>
      </c>
      <c r="I3680" s="10" t="str">
        <f>IFERROR(LEFT(Table1[[#This Row],[ratingOld]],SEARCH("|", Table1[[#This Row],[ratingOld]])-2), AVERAGE(Table1[Ratings]))</f>
        <v>4.1</v>
      </c>
      <c r="J3680" s="1" t="str">
        <f>IF(Table1[[#This Row],[numBuyers]]&lt;&gt;"None",LEFT(Table1[[#This Row],[numBuyers]],SEARCH(" ",Table1[[#This Row],[numBuyers]])-1), "None")</f>
        <v>873</v>
      </c>
      <c r="K3680" s="1">
        <f>IFERROR(LEFT(Table1[[#This Row],[Column1]],SEARCH("k", Table1[[#This Row],[Column1]])-1), 0)</f>
        <v>0</v>
      </c>
      <c r="L3680" s="16" t="str">
        <f>IF(Table1[[#This Row],[Column2]]=0, Table1[[#This Row],[Column1]], Table1[[#This Row],[Column2]]*1000)</f>
        <v>873</v>
      </c>
      <c r="M3680" s="14" t="str">
        <f>IFERROR(MID(Table1[[#This Row],[price]],SEARCH("¹",Table1[[#This Row],[price]])+1, 10), MID(Table1[[#This Row],[price]],SEARCH("Rs. ",Table1[[#This Row],[price]])+4, 10))</f>
        <v>428</v>
      </c>
      <c r="N3680" s="6" t="str">
        <f>IF(ISNUMBER(SEARCH("Men", Table1[[#This Row],[name]])), "Men", "Women")</f>
        <v>Men</v>
      </c>
      <c r="O3680" s="6"/>
      <c r="P3680" s="6"/>
    </row>
    <row r="3681" spans="1:16" ht="19.8" customHeight="1" x14ac:dyDescent="0.3">
      <c r="A3681" t="s">
        <v>3201</v>
      </c>
      <c r="B3681" t="s">
        <v>12306</v>
      </c>
      <c r="C3681" t="s">
        <v>11124</v>
      </c>
      <c r="D3681" t="s">
        <v>2812</v>
      </c>
      <c r="E3681" s="1" t="s">
        <v>12307</v>
      </c>
      <c r="F3681" t="s">
        <v>3237</v>
      </c>
      <c r="G3681" s="1" t="s">
        <v>12308</v>
      </c>
      <c r="H3681" t="s">
        <v>4762</v>
      </c>
      <c r="I3681" s="10" t="str">
        <f>IFERROR(LEFT(Table1[[#This Row],[ratingOld]],SEARCH("|", Table1[[#This Row],[ratingOld]])-2), AVERAGE(Table1[Ratings]))</f>
        <v>3.9</v>
      </c>
      <c r="J3681" s="1" t="str">
        <f>IF(Table1[[#This Row],[numBuyers]]&lt;&gt;"None",LEFT(Table1[[#This Row],[numBuyers]],SEARCH(" ",Table1[[#This Row],[numBuyers]])-1), "None")</f>
        <v>45</v>
      </c>
      <c r="K3681" s="1">
        <f>IFERROR(LEFT(Table1[[#This Row],[Column1]],SEARCH("k", Table1[[#This Row],[Column1]])-1), 0)</f>
        <v>0</v>
      </c>
      <c r="L3681" s="16" t="str">
        <f>IF(Table1[[#This Row],[Column2]]=0, Table1[[#This Row],[Column1]], Table1[[#This Row],[Column2]]*1000)</f>
        <v>45</v>
      </c>
      <c r="M3681" s="14" t="str">
        <f>IFERROR(MID(Table1[[#This Row],[price]],SEARCH("¹",Table1[[#This Row],[price]])+1, 10), MID(Table1[[#This Row],[price]],SEARCH("Rs. ",Table1[[#This Row],[price]])+4, 10))</f>
        <v>362</v>
      </c>
      <c r="N3681" s="6" t="str">
        <f>IF(ISNUMBER(SEARCH("Men", Table1[[#This Row],[name]])), "Men", "Women")</f>
        <v>Women</v>
      </c>
      <c r="O3681" s="6"/>
      <c r="P3681" s="6"/>
    </row>
    <row r="3682" spans="1:16" ht="19.8" customHeight="1" x14ac:dyDescent="0.3">
      <c r="A3682" t="s">
        <v>8065</v>
      </c>
      <c r="B3682" t="s">
        <v>12309</v>
      </c>
      <c r="C3682" t="s">
        <v>4439</v>
      </c>
      <c r="D3682" t="s">
        <v>4440</v>
      </c>
      <c r="E3682" s="1" t="s">
        <v>12310</v>
      </c>
      <c r="F3682" t="s">
        <v>3237</v>
      </c>
      <c r="G3682" s="1" t="s">
        <v>6724</v>
      </c>
      <c r="H3682" t="s">
        <v>2163</v>
      </c>
      <c r="I3682" s="10" t="str">
        <f>IFERROR(LEFT(Table1[[#This Row],[ratingOld]],SEARCH("|", Table1[[#This Row],[ratingOld]])-2), AVERAGE(Table1[Ratings]))</f>
        <v>4.2</v>
      </c>
      <c r="J3682" s="1" t="str">
        <f>IF(Table1[[#This Row],[numBuyers]]&lt;&gt;"None",LEFT(Table1[[#This Row],[numBuyers]],SEARCH(" ",Table1[[#This Row],[numBuyers]])-1), "None")</f>
        <v>162</v>
      </c>
      <c r="K3682" s="1">
        <f>IFERROR(LEFT(Table1[[#This Row],[Column1]],SEARCH("k", Table1[[#This Row],[Column1]])-1), 0)</f>
        <v>0</v>
      </c>
      <c r="L3682" s="16" t="str">
        <f>IF(Table1[[#This Row],[Column2]]=0, Table1[[#This Row],[Column1]], Table1[[#This Row],[Column2]]*1000)</f>
        <v>162</v>
      </c>
      <c r="M3682" s="14" t="str">
        <f>IFERROR(MID(Table1[[#This Row],[price]],SEARCH("¹",Table1[[#This Row],[price]])+1, 10), MID(Table1[[#This Row],[price]],SEARCH("Rs. ",Table1[[#This Row],[price]])+4, 10))</f>
        <v>387</v>
      </c>
      <c r="N3682" s="6" t="str">
        <f>IF(ISNUMBER(SEARCH("Men", Table1[[#This Row],[name]])), "Men", "Women")</f>
        <v>Women</v>
      </c>
      <c r="O3682" s="6"/>
      <c r="P3682" s="6"/>
    </row>
    <row r="3683" spans="1:16" ht="19.8" customHeight="1" x14ac:dyDescent="0.3">
      <c r="A3683" t="s">
        <v>85</v>
      </c>
      <c r="B3683" t="s">
        <v>12311</v>
      </c>
      <c r="C3683" t="s">
        <v>80</v>
      </c>
      <c r="D3683" t="s">
        <v>230</v>
      </c>
      <c r="E3683" s="1" t="s">
        <v>2706</v>
      </c>
      <c r="F3683" s="1" t="s">
        <v>12312</v>
      </c>
      <c r="G3683" s="1" t="s">
        <v>841</v>
      </c>
      <c r="H3683" t="s">
        <v>110</v>
      </c>
      <c r="I3683" s="10" t="str">
        <f>IFERROR(LEFT(Table1[[#This Row],[ratingOld]],SEARCH("|", Table1[[#This Row],[ratingOld]])-2), AVERAGE(Table1[Ratings]))</f>
        <v>4.4</v>
      </c>
      <c r="J3683" s="1" t="str">
        <f>IF(Table1[[#This Row],[numBuyers]]&lt;&gt;"None",LEFT(Table1[[#This Row],[numBuyers]],SEARCH(" ",Table1[[#This Row],[numBuyers]])-1), "None")</f>
        <v>1.3k</v>
      </c>
      <c r="K3683" s="1" t="str">
        <f>IFERROR(LEFT(Table1[[#This Row],[Column1]],SEARCH("k", Table1[[#This Row],[Column1]])-1), 0)</f>
        <v>1.3</v>
      </c>
      <c r="L3683" s="16">
        <f>IF(Table1[[#This Row],[Column2]]=0, Table1[[#This Row],[Column1]], Table1[[#This Row],[Column2]]*1000)</f>
        <v>1300</v>
      </c>
      <c r="M3683" s="14" t="str">
        <f>IFERROR(MID(Table1[[#This Row],[price]],SEARCH("¹",Table1[[#This Row],[price]])+1, 10), MID(Table1[[#This Row],[price]],SEARCH("Rs. ",Table1[[#This Row],[price]])+4, 10))</f>
        <v>1199</v>
      </c>
      <c r="N3683" s="6" t="str">
        <f>IF(ISNUMBER(SEARCH("Men", Table1[[#This Row],[name]])), "Men", "Women")</f>
        <v>Men</v>
      </c>
      <c r="O3683" s="6"/>
      <c r="P3683" s="6"/>
    </row>
    <row r="3684" spans="1:16" ht="19.8" customHeight="1" x14ac:dyDescent="0.3">
      <c r="A3684" t="s">
        <v>140</v>
      </c>
      <c r="B3684" t="s">
        <v>12313</v>
      </c>
      <c r="C3684" t="s">
        <v>1859</v>
      </c>
      <c r="D3684" t="s">
        <v>908</v>
      </c>
      <c r="E3684" s="1" t="s">
        <v>12314</v>
      </c>
      <c r="F3684" s="1" t="s">
        <v>8198</v>
      </c>
      <c r="G3684" s="1" t="s">
        <v>12315</v>
      </c>
      <c r="H3684" t="s">
        <v>4662</v>
      </c>
      <c r="I3684" s="10" t="str">
        <f>IFERROR(LEFT(Table1[[#This Row],[ratingOld]],SEARCH("|", Table1[[#This Row],[ratingOld]])-2), AVERAGE(Table1[Ratings]))</f>
        <v>4.3</v>
      </c>
      <c r="J3684" s="1" t="str">
        <f>IF(Table1[[#This Row],[numBuyers]]&lt;&gt;"None",LEFT(Table1[[#This Row],[numBuyers]],SEARCH(" ",Table1[[#This Row],[numBuyers]])-1), "None")</f>
        <v>107</v>
      </c>
      <c r="K3684" s="1">
        <f>IFERROR(LEFT(Table1[[#This Row],[Column1]],SEARCH("k", Table1[[#This Row],[Column1]])-1), 0)</f>
        <v>0</v>
      </c>
      <c r="L3684" s="16" t="str">
        <f>IF(Table1[[#This Row],[Column2]]=0, Table1[[#This Row],[Column1]], Table1[[#This Row],[Column2]]*1000)</f>
        <v>107</v>
      </c>
      <c r="M3684" s="14" t="str">
        <f>IFERROR(MID(Table1[[#This Row],[price]],SEARCH("¹",Table1[[#This Row],[price]])+1, 10), MID(Table1[[#This Row],[price]],SEARCH("Rs. ",Table1[[#This Row],[price]])+4, 10))</f>
        <v>839</v>
      </c>
      <c r="N3684" s="6" t="str">
        <f>IF(ISNUMBER(SEARCH("Men", Table1[[#This Row],[name]])), "Men", "Women")</f>
        <v>Women</v>
      </c>
      <c r="O3684" s="6"/>
      <c r="P3684" s="6"/>
    </row>
    <row r="3685" spans="1:16" ht="19.8" customHeight="1" x14ac:dyDescent="0.3">
      <c r="A3685" t="s">
        <v>8065</v>
      </c>
      <c r="B3685" t="s">
        <v>12316</v>
      </c>
      <c r="C3685" t="s">
        <v>4278</v>
      </c>
      <c r="D3685" t="s">
        <v>88</v>
      </c>
      <c r="E3685" s="1" t="s">
        <v>12317</v>
      </c>
      <c r="F3685" s="1" t="s">
        <v>8069</v>
      </c>
      <c r="G3685" s="1" t="s">
        <v>2758</v>
      </c>
      <c r="H3685" t="s">
        <v>2759</v>
      </c>
      <c r="I3685" s="10" t="str">
        <f>IFERROR(LEFT(Table1[[#This Row],[ratingOld]],SEARCH("|", Table1[[#This Row],[ratingOld]])-2), AVERAGE(Table1[Ratings]))</f>
        <v>4.3</v>
      </c>
      <c r="J3685" s="1" t="str">
        <f>IF(Table1[[#This Row],[numBuyers]]&lt;&gt;"None",LEFT(Table1[[#This Row],[numBuyers]],SEARCH(" ",Table1[[#This Row],[numBuyers]])-1), "None")</f>
        <v>44</v>
      </c>
      <c r="K3685" s="1">
        <f>IFERROR(LEFT(Table1[[#This Row],[Column1]],SEARCH("k", Table1[[#This Row],[Column1]])-1), 0)</f>
        <v>0</v>
      </c>
      <c r="L3685" s="16" t="str">
        <f>IF(Table1[[#This Row],[Column2]]=0, Table1[[#This Row],[Column1]], Table1[[#This Row],[Column2]]*1000)</f>
        <v>44</v>
      </c>
      <c r="M3685" s="14" t="str">
        <f>IFERROR(MID(Table1[[#This Row],[price]],SEARCH("¹",Table1[[#This Row],[price]])+1, 10), MID(Table1[[#This Row],[price]],SEARCH("Rs. ",Table1[[#This Row],[price]])+4, 10))</f>
        <v>689</v>
      </c>
      <c r="N3685" s="6" t="str">
        <f>IF(ISNUMBER(SEARCH("Men", Table1[[#This Row],[name]])), "Men", "Women")</f>
        <v>Men</v>
      </c>
      <c r="O3685" s="6"/>
      <c r="P3685" s="6"/>
    </row>
    <row r="3686" spans="1:16" ht="19.8" customHeight="1" x14ac:dyDescent="0.3">
      <c r="A3686" t="s">
        <v>9363</v>
      </c>
      <c r="B3686" t="s">
        <v>12318</v>
      </c>
      <c r="C3686" t="s">
        <v>12319</v>
      </c>
      <c r="D3686" t="s">
        <v>68</v>
      </c>
      <c r="E3686" s="1" t="s">
        <v>12320</v>
      </c>
      <c r="F3686" t="s">
        <v>3237</v>
      </c>
      <c r="G3686" s="1" t="s">
        <v>12321</v>
      </c>
      <c r="H3686" t="s">
        <v>2448</v>
      </c>
      <c r="I3686" s="10" t="str">
        <f>IFERROR(LEFT(Table1[[#This Row],[ratingOld]],SEARCH("|", Table1[[#This Row],[ratingOld]])-2), AVERAGE(Table1[Ratings]))</f>
        <v>4.3</v>
      </c>
      <c r="J3686" s="1" t="str">
        <f>IF(Table1[[#This Row],[numBuyers]]&lt;&gt;"None",LEFT(Table1[[#This Row],[numBuyers]],SEARCH(" ",Table1[[#This Row],[numBuyers]])-1), "None")</f>
        <v>168</v>
      </c>
      <c r="K3686" s="1">
        <f>IFERROR(LEFT(Table1[[#This Row],[Column1]],SEARCH("k", Table1[[#This Row],[Column1]])-1), 0)</f>
        <v>0</v>
      </c>
      <c r="L3686" s="16" t="str">
        <f>IF(Table1[[#This Row],[Column2]]=0, Table1[[#This Row],[Column1]], Table1[[#This Row],[Column2]]*1000)</f>
        <v>168</v>
      </c>
      <c r="M3686" s="14" t="str">
        <f>IFERROR(MID(Table1[[#This Row],[price]],SEARCH("¹",Table1[[#This Row],[price]])+1, 10), MID(Table1[[#This Row],[price]],SEARCH("Rs. ",Table1[[#This Row],[price]])+4, 10))</f>
        <v>1561</v>
      </c>
      <c r="N3686" s="6" t="str">
        <f>IF(ISNUMBER(SEARCH("Men", Table1[[#This Row],[name]])), "Men", "Women")</f>
        <v>Men</v>
      </c>
      <c r="O3686" s="6"/>
      <c r="P3686" s="6"/>
    </row>
    <row r="3687" spans="1:16" ht="19.8" customHeight="1" x14ac:dyDescent="0.3">
      <c r="A3687" t="s">
        <v>7927</v>
      </c>
      <c r="B3687" t="s">
        <v>12322</v>
      </c>
      <c r="C3687" t="s">
        <v>2615</v>
      </c>
      <c r="D3687" t="s">
        <v>459</v>
      </c>
      <c r="E3687" s="1" t="s">
        <v>12323</v>
      </c>
      <c r="F3687" t="s">
        <v>3237</v>
      </c>
      <c r="G3687" s="1" t="s">
        <v>7662</v>
      </c>
      <c r="H3687" t="s">
        <v>258</v>
      </c>
      <c r="I3687" s="10" t="str">
        <f>IFERROR(LEFT(Table1[[#This Row],[ratingOld]],SEARCH("|", Table1[[#This Row],[ratingOld]])-2), AVERAGE(Table1[Ratings]))</f>
        <v>4.5</v>
      </c>
      <c r="J3687" s="1" t="str">
        <f>IF(Table1[[#This Row],[numBuyers]]&lt;&gt;"None",LEFT(Table1[[#This Row],[numBuyers]],SEARCH(" ",Table1[[#This Row],[numBuyers]])-1), "None")</f>
        <v>393</v>
      </c>
      <c r="K3687" s="1">
        <f>IFERROR(LEFT(Table1[[#This Row],[Column1]],SEARCH("k", Table1[[#This Row],[Column1]])-1), 0)</f>
        <v>0</v>
      </c>
      <c r="L3687" s="16" t="str">
        <f>IF(Table1[[#This Row],[Column2]]=0, Table1[[#This Row],[Column1]], Table1[[#This Row],[Column2]]*1000)</f>
        <v>393</v>
      </c>
      <c r="M3687" s="14" t="str">
        <f>IFERROR(MID(Table1[[#This Row],[price]],SEARCH("¹",Table1[[#This Row],[price]])+1, 10), MID(Table1[[#This Row],[price]],SEARCH("Rs. ",Table1[[#This Row],[price]])+4, 10))</f>
        <v>879</v>
      </c>
      <c r="N3687" s="6" t="str">
        <f>IF(ISNUMBER(SEARCH("Men", Table1[[#This Row],[name]])), "Men", "Women")</f>
        <v>Women</v>
      </c>
      <c r="O3687" s="6"/>
      <c r="P3687" s="6"/>
    </row>
    <row r="3688" spans="1:16" ht="19.8" customHeight="1" x14ac:dyDescent="0.3">
      <c r="A3688" t="s">
        <v>7927</v>
      </c>
      <c r="B3688" t="s">
        <v>12324</v>
      </c>
      <c r="C3688" t="s">
        <v>932</v>
      </c>
      <c r="D3688" t="s">
        <v>459</v>
      </c>
      <c r="E3688" s="1" t="s">
        <v>12325</v>
      </c>
      <c r="F3688" s="1" t="s">
        <v>8539</v>
      </c>
      <c r="G3688" s="1" t="s">
        <v>2723</v>
      </c>
      <c r="H3688" t="s">
        <v>440</v>
      </c>
      <c r="I3688" s="10" t="str">
        <f>IFERROR(LEFT(Table1[[#This Row],[ratingOld]],SEARCH("|", Table1[[#This Row],[ratingOld]])-2), AVERAGE(Table1[Ratings]))</f>
        <v>3.8</v>
      </c>
      <c r="J3688" s="1" t="str">
        <f>IF(Table1[[#This Row],[numBuyers]]&lt;&gt;"None",LEFT(Table1[[#This Row],[numBuyers]],SEARCH(" ",Table1[[#This Row],[numBuyers]])-1), "None")</f>
        <v>1.4k</v>
      </c>
      <c r="K3688" s="1" t="str">
        <f>IFERROR(LEFT(Table1[[#This Row],[Column1]],SEARCH("k", Table1[[#This Row],[Column1]])-1), 0)</f>
        <v>1.4</v>
      </c>
      <c r="L3688" s="16">
        <f>IF(Table1[[#This Row],[Column2]]=0, Table1[[#This Row],[Column1]], Table1[[#This Row],[Column2]]*1000)</f>
        <v>1400</v>
      </c>
      <c r="M3688" s="14" t="str">
        <f>IFERROR(MID(Table1[[#This Row],[price]],SEARCH("¹",Table1[[#This Row],[price]])+1, 10), MID(Table1[[#This Row],[price]],SEARCH("Rs. ",Table1[[#This Row],[price]])+4, 10))</f>
        <v>759</v>
      </c>
      <c r="N3688" s="6" t="str">
        <f>IF(ISNUMBER(SEARCH("Men", Table1[[#This Row],[name]])), "Men", "Women")</f>
        <v>Women</v>
      </c>
      <c r="O3688" s="6"/>
      <c r="P3688" s="6"/>
    </row>
    <row r="3689" spans="1:16" ht="19.8" customHeight="1" x14ac:dyDescent="0.3">
      <c r="A3689" t="s">
        <v>638</v>
      </c>
      <c r="B3689" t="s">
        <v>12326</v>
      </c>
      <c r="C3689" t="s">
        <v>10217</v>
      </c>
      <c r="D3689" t="s">
        <v>436</v>
      </c>
      <c r="E3689" s="1" t="s">
        <v>12327</v>
      </c>
      <c r="F3689" s="1" t="s">
        <v>7997</v>
      </c>
      <c r="G3689" s="1" t="s">
        <v>12328</v>
      </c>
      <c r="H3689" t="s">
        <v>3747</v>
      </c>
      <c r="I3689" s="10" t="str">
        <f>IFERROR(LEFT(Table1[[#This Row],[ratingOld]],SEARCH("|", Table1[[#This Row],[ratingOld]])-2), AVERAGE(Table1[Ratings]))</f>
        <v>4.3</v>
      </c>
      <c r="J3689" s="1" t="str">
        <f>IF(Table1[[#This Row],[numBuyers]]&lt;&gt;"None",LEFT(Table1[[#This Row],[numBuyers]],SEARCH(" ",Table1[[#This Row],[numBuyers]])-1), "None")</f>
        <v>125</v>
      </c>
      <c r="K3689" s="1">
        <f>IFERROR(LEFT(Table1[[#This Row],[Column1]],SEARCH("k", Table1[[#This Row],[Column1]])-1), 0)</f>
        <v>0</v>
      </c>
      <c r="L3689" s="16" t="str">
        <f>IF(Table1[[#This Row],[Column2]]=0, Table1[[#This Row],[Column1]], Table1[[#This Row],[Column2]]*1000)</f>
        <v>125</v>
      </c>
      <c r="M3689" s="14" t="str">
        <f>IFERROR(MID(Table1[[#This Row],[price]],SEARCH("¹",Table1[[#This Row],[price]])+1, 10), MID(Table1[[#This Row],[price]],SEARCH("Rs. ",Table1[[#This Row],[price]])+4, 10))</f>
        <v>2719</v>
      </c>
      <c r="N3689" s="6" t="str">
        <f>IF(ISNUMBER(SEARCH("Men", Table1[[#This Row],[name]])), "Men", "Women")</f>
        <v>Men</v>
      </c>
      <c r="O3689" s="6"/>
      <c r="P3689" s="6"/>
    </row>
    <row r="3690" spans="1:16" ht="19.8" hidden="1" customHeight="1" x14ac:dyDescent="0.3">
      <c r="A3690" t="s">
        <v>9682</v>
      </c>
      <c r="B3690" t="s">
        <v>12329</v>
      </c>
      <c r="C3690" t="s">
        <v>1162</v>
      </c>
      <c r="D3690" t="s">
        <v>18</v>
      </c>
      <c r="E3690" s="1" t="s">
        <v>12330</v>
      </c>
      <c r="F3690" t="s">
        <v>3237</v>
      </c>
      <c r="G3690" t="s">
        <v>21</v>
      </c>
      <c r="H3690" t="s">
        <v>21</v>
      </c>
      <c r="I3690" s="1" t="str">
        <f ca="1">IFERROR(LEFT(Table1[[#This Row],[ratingOld]],SEARCH("|", Table1[[#This Row],[ratingOld]])-2), AVERAGE(Table1[Ratings]))</f>
        <v>4.4</v>
      </c>
      <c r="J3690" s="1" t="str">
        <f>IF(Table1[[#This Row],[numBuyers]]&lt;&gt;"None",LEFT(Table1[[#This Row],[numBuyers]],SEARCH(" ",Table1[[#This Row],[numBuyers]])-1), "None")</f>
        <v>None</v>
      </c>
      <c r="K3690" s="1">
        <f>IFERROR(LEFT(Table1[[#This Row],[Column1]],SEARCH("k", Table1[[#This Row],[Column1]])-1), 0)</f>
        <v>0</v>
      </c>
      <c r="L3690" s="6" t="str">
        <f>IF(Table1[[#This Row],[Column2]]=0, Table1[[#This Row],[Column1]], Table1[[#This Row],[Column2]]*1000)</f>
        <v>None</v>
      </c>
      <c r="M3690" s="6" t="str">
        <f>IFERROR(MID(Table1[[#This Row],[price]],SEARCH("¹",Table1[[#This Row],[price]])+1, 10), MID(Table1[[#This Row],[price]],SEARCH("Rs. ",Table1[[#This Row],[price]])+4, 10))</f>
        <v>1979</v>
      </c>
      <c r="N3690" s="6" t="str">
        <f>IF(ISNUMBER(SEARCH("Men", Table1[[#This Row],[name]])), "Men", "Women")</f>
        <v>Women</v>
      </c>
      <c r="O3690" s="6" t="str">
        <f>TRIM(RIGHT(SUBSTITUTE(Table1[[#This Row],[name]], " ", REPT(" ", 100)), 100))</f>
        <v>Trousers</v>
      </c>
      <c r="P369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691" spans="1:16" ht="19.8" customHeight="1" x14ac:dyDescent="0.3">
      <c r="A3691" t="s">
        <v>12331</v>
      </c>
      <c r="B3691" t="s">
        <v>12332</v>
      </c>
      <c r="C3691" t="s">
        <v>1169</v>
      </c>
      <c r="D3691" t="s">
        <v>68</v>
      </c>
      <c r="E3691" s="1" t="s">
        <v>12333</v>
      </c>
      <c r="F3691" t="s">
        <v>3237</v>
      </c>
      <c r="G3691" s="1" t="s">
        <v>6153</v>
      </c>
      <c r="H3691" t="s">
        <v>3996</v>
      </c>
      <c r="I3691" s="10" t="str">
        <f>IFERROR(LEFT(Table1[[#This Row],[ratingOld]],SEARCH("|", Table1[[#This Row],[ratingOld]])-2), AVERAGE(Table1[Ratings]))</f>
        <v>4.1</v>
      </c>
      <c r="J3691" s="1" t="str">
        <f>IF(Table1[[#This Row],[numBuyers]]&lt;&gt;"None",LEFT(Table1[[#This Row],[numBuyers]],SEARCH(" ",Table1[[#This Row],[numBuyers]])-1), "None")</f>
        <v>34</v>
      </c>
      <c r="K3691" s="1">
        <f>IFERROR(LEFT(Table1[[#This Row],[Column1]],SEARCH("k", Table1[[#This Row],[Column1]])-1), 0)</f>
        <v>0</v>
      </c>
      <c r="L3691" s="16" t="str">
        <f>IF(Table1[[#This Row],[Column2]]=0, Table1[[#This Row],[Column1]], Table1[[#This Row],[Column2]]*1000)</f>
        <v>34</v>
      </c>
      <c r="M3691" s="14" t="str">
        <f>IFERROR(MID(Table1[[#This Row],[price]],SEARCH("¹",Table1[[#This Row],[price]])+1, 10), MID(Table1[[#This Row],[price]],SEARCH("Rs. ",Table1[[#This Row],[price]])+4, 10))</f>
        <v>719</v>
      </c>
      <c r="N3691" s="6" t="str">
        <f>IF(ISNUMBER(SEARCH("Men", Table1[[#This Row],[name]])), "Men", "Women")</f>
        <v>Women</v>
      </c>
      <c r="O3691" s="6"/>
      <c r="P3691" s="6"/>
    </row>
    <row r="3692" spans="1:16" ht="19.8" customHeight="1" x14ac:dyDescent="0.3">
      <c r="A3692" t="s">
        <v>140</v>
      </c>
      <c r="B3692" t="s">
        <v>12334</v>
      </c>
      <c r="C3692" t="s">
        <v>12335</v>
      </c>
      <c r="D3692" t="s">
        <v>466</v>
      </c>
      <c r="E3692" s="1" t="s">
        <v>12336</v>
      </c>
      <c r="F3692" s="1" t="s">
        <v>12337</v>
      </c>
      <c r="G3692" s="1" t="s">
        <v>4845</v>
      </c>
      <c r="H3692" t="s">
        <v>3388</v>
      </c>
      <c r="I3692" s="10" t="str">
        <f>IFERROR(LEFT(Table1[[#This Row],[ratingOld]],SEARCH("|", Table1[[#This Row],[ratingOld]])-2), AVERAGE(Table1[Ratings]))</f>
        <v>4.2</v>
      </c>
      <c r="J3692" s="1" t="str">
        <f>IF(Table1[[#This Row],[numBuyers]]&lt;&gt;"None",LEFT(Table1[[#This Row],[numBuyers]],SEARCH(" ",Table1[[#This Row],[numBuyers]])-1), "None")</f>
        <v>51</v>
      </c>
      <c r="K3692" s="1">
        <f>IFERROR(LEFT(Table1[[#This Row],[Column1]],SEARCH("k", Table1[[#This Row],[Column1]])-1), 0)</f>
        <v>0</v>
      </c>
      <c r="L3692" s="16" t="str">
        <f>IF(Table1[[#This Row],[Column2]]=0, Table1[[#This Row],[Column1]], Table1[[#This Row],[Column2]]*1000)</f>
        <v>51</v>
      </c>
      <c r="M3692" s="14" t="str">
        <f>IFERROR(MID(Table1[[#This Row],[price]],SEARCH("¹",Table1[[#This Row],[price]])+1, 10), MID(Table1[[#This Row],[price]],SEARCH("Rs. ",Table1[[#This Row],[price]])+4, 10))</f>
        <v>1091</v>
      </c>
      <c r="N3692" s="6" t="str">
        <f>IF(ISNUMBER(SEARCH("Men", Table1[[#This Row],[name]])), "Men", "Women")</f>
        <v>Men</v>
      </c>
      <c r="O3692" s="6"/>
      <c r="P3692" s="6"/>
    </row>
    <row r="3693" spans="1:16" ht="19.8" hidden="1" customHeight="1" x14ac:dyDescent="0.3">
      <c r="A3693" t="s">
        <v>10543</v>
      </c>
      <c r="B3693" t="s">
        <v>12338</v>
      </c>
      <c r="C3693" t="s">
        <v>3691</v>
      </c>
      <c r="D3693" t="s">
        <v>2071</v>
      </c>
      <c r="E3693" s="1" t="s">
        <v>12339</v>
      </c>
      <c r="F3693" t="s">
        <v>3237</v>
      </c>
      <c r="G3693" t="s">
        <v>21</v>
      </c>
      <c r="H3693" t="s">
        <v>21</v>
      </c>
      <c r="I3693" s="1" t="str">
        <f ca="1">IFERROR(LEFT(Table1[[#This Row],[ratingOld]],SEARCH("|", Table1[[#This Row],[ratingOld]])-2), AVERAGE(Table1[Ratings]))</f>
        <v>4.4</v>
      </c>
      <c r="J3693" s="1" t="str">
        <f>IF(Table1[[#This Row],[numBuyers]]&lt;&gt;"None",LEFT(Table1[[#This Row],[numBuyers]],SEARCH(" ",Table1[[#This Row],[numBuyers]])-1), "None")</f>
        <v>None</v>
      </c>
      <c r="K3693" s="1">
        <f>IFERROR(LEFT(Table1[[#This Row],[Column1]],SEARCH("k", Table1[[#This Row],[Column1]])-1), 0)</f>
        <v>0</v>
      </c>
      <c r="L3693" s="6" t="str">
        <f>IF(Table1[[#This Row],[Column2]]=0, Table1[[#This Row],[Column1]], Table1[[#This Row],[Column2]]*1000)</f>
        <v>None</v>
      </c>
      <c r="M3693" s="6" t="str">
        <f>IFERROR(MID(Table1[[#This Row],[price]],SEARCH("¹",Table1[[#This Row],[price]])+1, 10), MID(Table1[[#This Row],[price]],SEARCH("Rs. ",Table1[[#This Row],[price]])+4, 10))</f>
        <v>1931</v>
      </c>
      <c r="N3693" s="6" t="str">
        <f>IF(ISNUMBER(SEARCH("Men", Table1[[#This Row],[name]])), "Men", "Women")</f>
        <v>Women</v>
      </c>
      <c r="O3693" s="6" t="str">
        <f>TRIM(RIGHT(SUBSTITUTE(Table1[[#This Row],[name]], " ", REPT(" ", 100)), 100))</f>
        <v>Dress</v>
      </c>
      <c r="P369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Pink</v>
      </c>
    </row>
    <row r="3694" spans="1:16" ht="19.8" customHeight="1" x14ac:dyDescent="0.3">
      <c r="A3694" t="s">
        <v>140</v>
      </c>
      <c r="B3694" t="s">
        <v>12340</v>
      </c>
      <c r="C3694" t="s">
        <v>9163</v>
      </c>
      <c r="D3694" t="s">
        <v>1254</v>
      </c>
      <c r="E3694" s="1" t="s">
        <v>12341</v>
      </c>
      <c r="F3694" t="s">
        <v>3237</v>
      </c>
      <c r="G3694" s="1" t="s">
        <v>12342</v>
      </c>
      <c r="H3694" t="s">
        <v>5417</v>
      </c>
      <c r="I3694" s="10" t="str">
        <f>IFERROR(LEFT(Table1[[#This Row],[ratingOld]],SEARCH("|", Table1[[#This Row],[ratingOld]])-2), AVERAGE(Table1[Ratings]))</f>
        <v>4.9</v>
      </c>
      <c r="J3694" s="1" t="str">
        <f>IF(Table1[[#This Row],[numBuyers]]&lt;&gt;"None",LEFT(Table1[[#This Row],[numBuyers]],SEARCH(" ",Table1[[#This Row],[numBuyers]])-1), "None")</f>
        <v>14</v>
      </c>
      <c r="K3694" s="1">
        <f>IFERROR(LEFT(Table1[[#This Row],[Column1]],SEARCH("k", Table1[[#This Row],[Column1]])-1), 0)</f>
        <v>0</v>
      </c>
      <c r="L3694" s="16" t="str">
        <f>IF(Table1[[#This Row],[Column2]]=0, Table1[[#This Row],[Column1]], Table1[[#This Row],[Column2]]*1000)</f>
        <v>14</v>
      </c>
      <c r="M3694" s="14" t="str">
        <f>IFERROR(MID(Table1[[#This Row],[price]],SEARCH("¹",Table1[[#This Row],[price]])+1, 10), MID(Table1[[#This Row],[price]],SEARCH("Rs. ",Table1[[#This Row],[price]])+4, 10))</f>
        <v>703</v>
      </c>
      <c r="N3694" s="6" t="str">
        <f>IF(ISNUMBER(SEARCH("Men", Table1[[#This Row],[name]])), "Men", "Women")</f>
        <v>Women</v>
      </c>
      <c r="O3694" s="6"/>
      <c r="P3694" s="6"/>
    </row>
    <row r="3695" spans="1:16" ht="19.8" customHeight="1" x14ac:dyDescent="0.3">
      <c r="A3695" t="s">
        <v>616</v>
      </c>
      <c r="B3695" t="s">
        <v>4629</v>
      </c>
      <c r="C3695" t="s">
        <v>3551</v>
      </c>
      <c r="D3695" t="s">
        <v>4630</v>
      </c>
      <c r="E3695" s="1" t="s">
        <v>4631</v>
      </c>
      <c r="F3695" s="1" t="s">
        <v>4632</v>
      </c>
      <c r="G3695" s="1" t="s">
        <v>4633</v>
      </c>
      <c r="H3695" t="s">
        <v>3741</v>
      </c>
      <c r="I3695" s="10" t="str">
        <f>IFERROR(LEFT(Table1[[#This Row],[ratingOld]],SEARCH("|", Table1[[#This Row],[ratingOld]])-2), AVERAGE(Table1[Ratings]))</f>
        <v>4.3</v>
      </c>
      <c r="J3695" s="1" t="str">
        <f>IF(Table1[[#This Row],[numBuyers]]&lt;&gt;"None",LEFT(Table1[[#This Row],[numBuyers]],SEARCH(" ",Table1[[#This Row],[numBuyers]])-1), "None")</f>
        <v>124</v>
      </c>
      <c r="K3695" s="1">
        <f>IFERROR(LEFT(Table1[[#This Row],[Column1]],SEARCH("k", Table1[[#This Row],[Column1]])-1), 0)</f>
        <v>0</v>
      </c>
      <c r="L3695" s="16" t="str">
        <f>IF(Table1[[#This Row],[Column2]]=0, Table1[[#This Row],[Column1]], Table1[[#This Row],[Column2]]*1000)</f>
        <v>124</v>
      </c>
      <c r="M3695" s="14" t="str">
        <f>IFERROR(MID(Table1[[#This Row],[price]],SEARCH("¹",Table1[[#This Row],[price]])+1, 10), MID(Table1[[#This Row],[price]],SEARCH("Rs. ",Table1[[#This Row],[price]])+4, 10))</f>
        <v>2899</v>
      </c>
      <c r="N3695" s="6" t="str">
        <f>IF(ISNUMBER(SEARCH("Men", Table1[[#This Row],[name]])), "Men", "Women")</f>
        <v>Women</v>
      </c>
      <c r="O3695" s="6"/>
      <c r="P3695" s="6"/>
    </row>
    <row r="3696" spans="1:16" ht="19.8" hidden="1" customHeight="1" x14ac:dyDescent="0.3">
      <c r="A3696" t="s">
        <v>5789</v>
      </c>
      <c r="B3696" t="s">
        <v>12343</v>
      </c>
      <c r="C3696" t="s">
        <v>12344</v>
      </c>
      <c r="D3696" t="s">
        <v>360</v>
      </c>
      <c r="E3696" s="1" t="s">
        <v>12345</v>
      </c>
      <c r="F3696" s="1" t="s">
        <v>12346</v>
      </c>
      <c r="G3696" t="s">
        <v>21</v>
      </c>
      <c r="H3696" t="s">
        <v>21</v>
      </c>
      <c r="I3696" s="1" t="str">
        <f ca="1">IFERROR(LEFT(Table1[[#This Row],[ratingOld]],SEARCH("|", Table1[[#This Row],[ratingOld]])-2), AVERAGE(Table1[Ratings]))</f>
        <v>4.4</v>
      </c>
      <c r="J3696" s="1" t="str">
        <f>IF(Table1[[#This Row],[numBuyers]]&lt;&gt;"None",LEFT(Table1[[#This Row],[numBuyers]],SEARCH(" ",Table1[[#This Row],[numBuyers]])-1), "None")</f>
        <v>None</v>
      </c>
      <c r="K3696" s="1">
        <f>IFERROR(LEFT(Table1[[#This Row],[Column1]],SEARCH("k", Table1[[#This Row],[Column1]])-1), 0)</f>
        <v>0</v>
      </c>
      <c r="L3696" s="6" t="str">
        <f>IF(Table1[[#This Row],[Column2]]=0, Table1[[#This Row],[Column1]], Table1[[#This Row],[Column2]]*1000)</f>
        <v>None</v>
      </c>
      <c r="M3696" s="6" t="str">
        <f>IFERROR(MID(Table1[[#This Row],[price]],SEARCH("¹",Table1[[#This Row],[price]])+1, 10), MID(Table1[[#This Row],[price]],SEARCH("Rs. ",Table1[[#This Row],[price]])+4, 10))</f>
        <v>737</v>
      </c>
      <c r="N3696" s="6" t="str">
        <f>IF(ISNUMBER(SEARCH("Men", Table1[[#This Row],[name]])), "Men", "Women")</f>
        <v>Women</v>
      </c>
      <c r="O3696" s="6" t="str">
        <f>TRIM(RIGHT(SUBSTITUTE(Table1[[#This Row],[name]], " ", REPT(" ", 100)), 100))</f>
        <v>Top</v>
      </c>
      <c r="P369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697" spans="1:16" ht="19.8" customHeight="1" x14ac:dyDescent="0.3">
      <c r="A3697" t="s">
        <v>8252</v>
      </c>
      <c r="B3697" t="s">
        <v>12347</v>
      </c>
      <c r="C3697" t="s">
        <v>926</v>
      </c>
      <c r="D3697" t="s">
        <v>1387</v>
      </c>
      <c r="E3697" s="1" t="s">
        <v>12348</v>
      </c>
      <c r="F3697" t="s">
        <v>3237</v>
      </c>
      <c r="G3697" s="1" t="s">
        <v>1360</v>
      </c>
      <c r="H3697" t="s">
        <v>662</v>
      </c>
      <c r="I3697" s="10" t="str">
        <f>IFERROR(LEFT(Table1[[#This Row],[ratingOld]],SEARCH("|", Table1[[#This Row],[ratingOld]])-2), AVERAGE(Table1[Ratings]))</f>
        <v>4.1</v>
      </c>
      <c r="J3697" s="1" t="str">
        <f>IF(Table1[[#This Row],[numBuyers]]&lt;&gt;"None",LEFT(Table1[[#This Row],[numBuyers]],SEARCH(" ",Table1[[#This Row],[numBuyers]])-1), "None")</f>
        <v>1.1k</v>
      </c>
      <c r="K3697" s="1" t="str">
        <f>IFERROR(LEFT(Table1[[#This Row],[Column1]],SEARCH("k", Table1[[#This Row],[Column1]])-1), 0)</f>
        <v>1.1</v>
      </c>
      <c r="L3697" s="16">
        <f>IF(Table1[[#This Row],[Column2]]=0, Table1[[#This Row],[Column1]], Table1[[#This Row],[Column2]]*1000)</f>
        <v>1100</v>
      </c>
      <c r="M3697" s="14" t="str">
        <f>IFERROR(MID(Table1[[#This Row],[price]],SEARCH("¹",Table1[[#This Row],[price]])+1, 10), MID(Table1[[#This Row],[price]],SEARCH("Rs. ",Table1[[#This Row],[price]])+4, 10))</f>
        <v>699</v>
      </c>
      <c r="N3697" s="6" t="str">
        <f>IF(ISNUMBER(SEARCH("Men", Table1[[#This Row],[name]])), "Men", "Women")</f>
        <v>Women</v>
      </c>
      <c r="O3697" s="6"/>
      <c r="P3697" s="6"/>
    </row>
    <row r="3698" spans="1:16" ht="19.8" customHeight="1" x14ac:dyDescent="0.3">
      <c r="A3698" t="s">
        <v>240</v>
      </c>
      <c r="B3698" t="s">
        <v>12349</v>
      </c>
      <c r="C3698" t="s">
        <v>12350</v>
      </c>
      <c r="D3698" t="s">
        <v>306</v>
      </c>
      <c r="E3698" s="1" t="s">
        <v>12351</v>
      </c>
      <c r="F3698" s="1" t="s">
        <v>8212</v>
      </c>
      <c r="G3698" s="1" t="s">
        <v>7386</v>
      </c>
      <c r="H3698" t="s">
        <v>766</v>
      </c>
      <c r="I3698" s="10" t="str">
        <f>IFERROR(LEFT(Table1[[#This Row],[ratingOld]],SEARCH("|", Table1[[#This Row],[ratingOld]])-2), AVERAGE(Table1[Ratings]))</f>
        <v>4.2</v>
      </c>
      <c r="J3698" s="1" t="str">
        <f>IF(Table1[[#This Row],[numBuyers]]&lt;&gt;"None",LEFT(Table1[[#This Row],[numBuyers]],SEARCH(" ",Table1[[#This Row],[numBuyers]])-1), "None")</f>
        <v>176</v>
      </c>
      <c r="K3698" s="1">
        <f>IFERROR(LEFT(Table1[[#This Row],[Column1]],SEARCH("k", Table1[[#This Row],[Column1]])-1), 0)</f>
        <v>0</v>
      </c>
      <c r="L3698" s="16" t="str">
        <f>IF(Table1[[#This Row],[Column2]]=0, Table1[[#This Row],[Column1]], Table1[[#This Row],[Column2]]*1000)</f>
        <v>176</v>
      </c>
      <c r="M3698" s="14" t="str">
        <f>IFERROR(MID(Table1[[#This Row],[price]],SEARCH("¹",Table1[[#This Row],[price]])+1, 10), MID(Table1[[#This Row],[price]],SEARCH("Rs. ",Table1[[#This Row],[price]])+4, 10))</f>
        <v>385</v>
      </c>
      <c r="N3698" s="6" t="str">
        <f>IF(ISNUMBER(SEARCH("Men", Table1[[#This Row],[name]])), "Men", "Women")</f>
        <v>Men</v>
      </c>
      <c r="O3698" s="6"/>
      <c r="P3698" s="6"/>
    </row>
    <row r="3699" spans="1:16" ht="19.8" customHeight="1" x14ac:dyDescent="0.3">
      <c r="A3699" t="s">
        <v>168</v>
      </c>
      <c r="B3699" t="s">
        <v>12352</v>
      </c>
      <c r="C3699" t="s">
        <v>12353</v>
      </c>
      <c r="D3699" t="s">
        <v>201</v>
      </c>
      <c r="E3699" s="1" t="s">
        <v>12354</v>
      </c>
      <c r="F3699" s="1" t="s">
        <v>12355</v>
      </c>
      <c r="G3699" s="1" t="s">
        <v>2892</v>
      </c>
      <c r="H3699" t="s">
        <v>319</v>
      </c>
      <c r="I3699" s="10" t="str">
        <f>IFERROR(LEFT(Table1[[#This Row],[ratingOld]],SEARCH("|", Table1[[#This Row],[ratingOld]])-2), AVERAGE(Table1[Ratings]))</f>
        <v>4.3</v>
      </c>
      <c r="J3699" s="1" t="str">
        <f>IF(Table1[[#This Row],[numBuyers]]&lt;&gt;"None",LEFT(Table1[[#This Row],[numBuyers]],SEARCH(" ",Table1[[#This Row],[numBuyers]])-1), "None")</f>
        <v>75</v>
      </c>
      <c r="K3699" s="1">
        <f>IFERROR(LEFT(Table1[[#This Row],[Column1]],SEARCH("k", Table1[[#This Row],[Column1]])-1), 0)</f>
        <v>0</v>
      </c>
      <c r="L3699" s="16" t="str">
        <f>IF(Table1[[#This Row],[Column2]]=0, Table1[[#This Row],[Column1]], Table1[[#This Row],[Column2]]*1000)</f>
        <v>75</v>
      </c>
      <c r="M3699" s="14" t="str">
        <f>IFERROR(MID(Table1[[#This Row],[price]],SEARCH("¹",Table1[[#This Row],[price]])+1, 10), MID(Table1[[#This Row],[price]],SEARCH("Rs. ",Table1[[#This Row],[price]])+4, 10))</f>
        <v>2446</v>
      </c>
      <c r="N3699" s="6" t="str">
        <f>IF(ISNUMBER(SEARCH("Men", Table1[[#This Row],[name]])), "Men", "Women")</f>
        <v>Men</v>
      </c>
      <c r="O3699" s="6"/>
      <c r="P3699" s="6"/>
    </row>
    <row r="3700" spans="1:16" ht="19.8" customHeight="1" x14ac:dyDescent="0.3">
      <c r="A3700" t="s">
        <v>12356</v>
      </c>
      <c r="B3700" t="s">
        <v>12357</v>
      </c>
      <c r="C3700" t="s">
        <v>3030</v>
      </c>
      <c r="D3700" t="s">
        <v>88</v>
      </c>
      <c r="E3700" s="1" t="s">
        <v>12358</v>
      </c>
      <c r="F3700" t="s">
        <v>12359</v>
      </c>
      <c r="G3700" s="1" t="s">
        <v>12360</v>
      </c>
      <c r="H3700" t="s">
        <v>1130</v>
      </c>
      <c r="I3700" s="10" t="str">
        <f>IFERROR(LEFT(Table1[[#This Row],[ratingOld]],SEARCH("|", Table1[[#This Row],[ratingOld]])-2), AVERAGE(Table1[Ratings]))</f>
        <v>4.3</v>
      </c>
      <c r="J3700" s="1" t="str">
        <f>IF(Table1[[#This Row],[numBuyers]]&lt;&gt;"None",LEFT(Table1[[#This Row],[numBuyers]],SEARCH(" ",Table1[[#This Row],[numBuyers]])-1), "None")</f>
        <v>10.3k</v>
      </c>
      <c r="K3700" s="1" t="str">
        <f>IFERROR(LEFT(Table1[[#This Row],[Column1]],SEARCH("k", Table1[[#This Row],[Column1]])-1), 0)</f>
        <v>10.3</v>
      </c>
      <c r="L3700" s="16">
        <f>IF(Table1[[#This Row],[Column2]]=0, Table1[[#This Row],[Column1]], Table1[[#This Row],[Column2]]*1000)</f>
        <v>10300</v>
      </c>
      <c r="M3700" s="14" t="str">
        <f>IFERROR(MID(Table1[[#This Row],[price]],SEARCH("¹",Table1[[#This Row],[price]])+1, 10), MID(Table1[[#This Row],[price]],SEARCH("Rs. ",Table1[[#This Row],[price]])+4, 10))</f>
        <v>359</v>
      </c>
      <c r="N3700" s="6" t="str">
        <f>IF(ISNUMBER(SEARCH("Men", Table1[[#This Row],[name]])), "Men", "Women")</f>
        <v>Men</v>
      </c>
      <c r="O3700" s="6"/>
      <c r="P3700" s="6"/>
    </row>
    <row r="3701" spans="1:16" ht="19.8" customHeight="1" x14ac:dyDescent="0.3">
      <c r="A3701" t="s">
        <v>3201</v>
      </c>
      <c r="B3701" t="s">
        <v>12361</v>
      </c>
      <c r="C3701" t="s">
        <v>6109</v>
      </c>
      <c r="D3701" t="s">
        <v>235</v>
      </c>
      <c r="E3701" s="1" t="s">
        <v>12362</v>
      </c>
      <c r="F3701" t="s">
        <v>3237</v>
      </c>
      <c r="G3701" s="1" t="s">
        <v>1437</v>
      </c>
      <c r="H3701" t="s">
        <v>154</v>
      </c>
      <c r="I3701" s="10" t="str">
        <f>IFERROR(LEFT(Table1[[#This Row],[ratingOld]],SEARCH("|", Table1[[#This Row],[ratingOld]])-2), AVERAGE(Table1[Ratings]))</f>
        <v>4.3</v>
      </c>
      <c r="J3701" s="1" t="str">
        <f>IF(Table1[[#This Row],[numBuyers]]&lt;&gt;"None",LEFT(Table1[[#This Row],[numBuyers]],SEARCH(" ",Table1[[#This Row],[numBuyers]])-1), "None")</f>
        <v>1.6k</v>
      </c>
      <c r="K3701" s="1" t="str">
        <f>IFERROR(LEFT(Table1[[#This Row],[Column1]],SEARCH("k", Table1[[#This Row],[Column1]])-1), 0)</f>
        <v>1.6</v>
      </c>
      <c r="L3701" s="16">
        <f>IF(Table1[[#This Row],[Column2]]=0, Table1[[#This Row],[Column1]], Table1[[#This Row],[Column2]]*1000)</f>
        <v>1600</v>
      </c>
      <c r="M3701" s="14" t="str">
        <f>IFERROR(MID(Table1[[#This Row],[price]],SEARCH("¹",Table1[[#This Row],[price]])+1, 10), MID(Table1[[#This Row],[price]],SEARCH("Rs. ",Table1[[#This Row],[price]])+4, 10))</f>
        <v>1014</v>
      </c>
      <c r="N3701" s="6" t="str">
        <f>IF(ISNUMBER(SEARCH("Men", Table1[[#This Row],[name]])), "Men", "Women")</f>
        <v>Men</v>
      </c>
      <c r="O3701" s="6"/>
      <c r="P3701" s="6"/>
    </row>
    <row r="3702" spans="1:16" ht="19.8" customHeight="1" x14ac:dyDescent="0.3">
      <c r="A3702" t="s">
        <v>1270</v>
      </c>
      <c r="B3702" t="s">
        <v>12363</v>
      </c>
      <c r="C3702" t="s">
        <v>12364</v>
      </c>
      <c r="D3702" t="s">
        <v>21</v>
      </c>
      <c r="E3702" s="1" t="s">
        <v>12365</v>
      </c>
      <c r="F3702" t="s">
        <v>3237</v>
      </c>
      <c r="G3702" s="1" t="s">
        <v>12366</v>
      </c>
      <c r="H3702" t="s">
        <v>6638</v>
      </c>
      <c r="I3702" s="10" t="str">
        <f>IFERROR(LEFT(Table1[[#This Row],[ratingOld]],SEARCH("|", Table1[[#This Row],[ratingOld]])-2), AVERAGE(Table1[Ratings]))</f>
        <v>4.5</v>
      </c>
      <c r="J3702" s="1" t="str">
        <f>IF(Table1[[#This Row],[numBuyers]]&lt;&gt;"None",LEFT(Table1[[#This Row],[numBuyers]],SEARCH(" ",Table1[[#This Row],[numBuyers]])-1), "None")</f>
        <v>657</v>
      </c>
      <c r="K3702" s="1">
        <f>IFERROR(LEFT(Table1[[#This Row],[Column1]],SEARCH("k", Table1[[#This Row],[Column1]])-1), 0)</f>
        <v>0</v>
      </c>
      <c r="L3702" s="16" t="str">
        <f>IF(Table1[[#This Row],[Column2]]=0, Table1[[#This Row],[Column1]], Table1[[#This Row],[Column2]]*1000)</f>
        <v>657</v>
      </c>
      <c r="M3702" s="14" t="str">
        <f>IFERROR(MID(Table1[[#This Row],[price]],SEARCH("¹",Table1[[#This Row],[price]])+1, 10), MID(Table1[[#This Row],[price]],SEARCH("Rs. ",Table1[[#This Row],[price]])+4, 10))</f>
        <v>329</v>
      </c>
      <c r="N3702" s="6" t="str">
        <f>IF(ISNUMBER(SEARCH("Men", Table1[[#This Row],[name]])), "Men", "Women")</f>
        <v>Men</v>
      </c>
      <c r="O3702" s="6"/>
      <c r="P3702" s="6"/>
    </row>
    <row r="3703" spans="1:16" ht="19.8" customHeight="1" x14ac:dyDescent="0.3">
      <c r="A3703" t="s">
        <v>8194</v>
      </c>
      <c r="B3703" t="s">
        <v>12367</v>
      </c>
      <c r="C3703" t="s">
        <v>3792</v>
      </c>
      <c r="D3703" t="s">
        <v>673</v>
      </c>
      <c r="E3703" s="1" t="s">
        <v>12368</v>
      </c>
      <c r="F3703" t="s">
        <v>3237</v>
      </c>
      <c r="G3703" s="1" t="s">
        <v>12369</v>
      </c>
      <c r="H3703" t="s">
        <v>4251</v>
      </c>
      <c r="I3703" s="10" t="str">
        <f>IFERROR(LEFT(Table1[[#This Row],[ratingOld]],SEARCH("|", Table1[[#This Row],[ratingOld]])-2), AVERAGE(Table1[Ratings]))</f>
        <v>4.2</v>
      </c>
      <c r="J3703" s="1" t="str">
        <f>IF(Table1[[#This Row],[numBuyers]]&lt;&gt;"None",LEFT(Table1[[#This Row],[numBuyers]],SEARCH(" ",Table1[[#This Row],[numBuyers]])-1), "None")</f>
        <v>793</v>
      </c>
      <c r="K3703" s="1">
        <f>IFERROR(LEFT(Table1[[#This Row],[Column1]],SEARCH("k", Table1[[#This Row],[Column1]])-1), 0)</f>
        <v>0</v>
      </c>
      <c r="L3703" s="16" t="str">
        <f>IF(Table1[[#This Row],[Column2]]=0, Table1[[#This Row],[Column1]], Table1[[#This Row],[Column2]]*1000)</f>
        <v>793</v>
      </c>
      <c r="M3703" s="14" t="str">
        <f>IFERROR(MID(Table1[[#This Row],[price]],SEARCH("¹",Table1[[#This Row],[price]])+1, 10), MID(Table1[[#This Row],[price]],SEARCH("Rs. ",Table1[[#This Row],[price]])+4, 10))</f>
        <v>1259</v>
      </c>
      <c r="N3703" s="6" t="str">
        <f>IF(ISNUMBER(SEARCH("Men", Table1[[#This Row],[name]])), "Men", "Women")</f>
        <v>Men</v>
      </c>
      <c r="O3703" s="6"/>
      <c r="P3703" s="6"/>
    </row>
    <row r="3704" spans="1:16" ht="19.8" customHeight="1" x14ac:dyDescent="0.3">
      <c r="A3704" t="s">
        <v>127</v>
      </c>
      <c r="B3704" t="s">
        <v>12370</v>
      </c>
      <c r="C3704" t="s">
        <v>1169</v>
      </c>
      <c r="D3704" t="s">
        <v>88</v>
      </c>
      <c r="E3704" t="s">
        <v>12371</v>
      </c>
      <c r="F3704" t="s">
        <v>12372</v>
      </c>
      <c r="G3704" s="1" t="s">
        <v>8582</v>
      </c>
      <c r="H3704" t="s">
        <v>657</v>
      </c>
      <c r="I3704" s="10" t="str">
        <f>IFERROR(LEFT(Table1[[#This Row],[ratingOld]],SEARCH("|", Table1[[#This Row],[ratingOld]])-2), AVERAGE(Table1[Ratings]))</f>
        <v>4.4</v>
      </c>
      <c r="J3704" s="1" t="str">
        <f>IF(Table1[[#This Row],[numBuyers]]&lt;&gt;"None",LEFT(Table1[[#This Row],[numBuyers]],SEARCH(" ",Table1[[#This Row],[numBuyers]])-1), "None")</f>
        <v>5.3k</v>
      </c>
      <c r="K3704" s="1" t="str">
        <f>IFERROR(LEFT(Table1[[#This Row],[Column1]],SEARCH("k", Table1[[#This Row],[Column1]])-1), 0)</f>
        <v>5.3</v>
      </c>
      <c r="L3704" s="16">
        <f>IF(Table1[[#This Row],[Column2]]=0, Table1[[#This Row],[Column1]], Table1[[#This Row],[Column2]]*1000)</f>
        <v>5300</v>
      </c>
      <c r="M3704" s="14" t="str">
        <f>IFERROR(MID(Table1[[#This Row],[price]],SEARCH("¹",Table1[[#This Row],[price]])+1, 10), MID(Table1[[#This Row],[price]],SEARCH("Rs. ",Table1[[#This Row],[price]])+4, 10))</f>
        <v>719</v>
      </c>
      <c r="N3704" s="6" t="str">
        <f>IF(ISNUMBER(SEARCH("Men", Table1[[#This Row],[name]])), "Men", "Women")</f>
        <v>Men</v>
      </c>
      <c r="O3704" s="6"/>
      <c r="P3704" s="6"/>
    </row>
    <row r="3705" spans="1:16" ht="19.8" customHeight="1" x14ac:dyDescent="0.3">
      <c r="A3705" t="s">
        <v>12373</v>
      </c>
      <c r="B3705" t="s">
        <v>12374</v>
      </c>
      <c r="C3705" t="s">
        <v>11124</v>
      </c>
      <c r="D3705" t="s">
        <v>1658</v>
      </c>
      <c r="E3705" t="s">
        <v>12375</v>
      </c>
      <c r="F3705" s="1" t="s">
        <v>12376</v>
      </c>
      <c r="G3705" s="1" t="s">
        <v>12377</v>
      </c>
      <c r="H3705" t="s">
        <v>357</v>
      </c>
      <c r="I3705" s="10" t="str">
        <f>IFERROR(LEFT(Table1[[#This Row],[ratingOld]],SEARCH("|", Table1[[#This Row],[ratingOld]])-2), AVERAGE(Table1[Ratings]))</f>
        <v>4.5</v>
      </c>
      <c r="J3705" s="1" t="str">
        <f>IF(Table1[[#This Row],[numBuyers]]&lt;&gt;"None",LEFT(Table1[[#This Row],[numBuyers]],SEARCH(" ",Table1[[#This Row],[numBuyers]])-1), "None")</f>
        <v>117</v>
      </c>
      <c r="K3705" s="1">
        <f>IFERROR(LEFT(Table1[[#This Row],[Column1]],SEARCH("k", Table1[[#This Row],[Column1]])-1), 0)</f>
        <v>0</v>
      </c>
      <c r="L3705" s="16" t="str">
        <f>IF(Table1[[#This Row],[Column2]]=0, Table1[[#This Row],[Column1]], Table1[[#This Row],[Column2]]*1000)</f>
        <v>117</v>
      </c>
      <c r="M3705" s="14" t="str">
        <f>IFERROR(MID(Table1[[#This Row],[price]],SEARCH("¹",Table1[[#This Row],[price]])+1, 10), MID(Table1[[#This Row],[price]],SEARCH("Rs. ",Table1[[#This Row],[price]])+4, 10))</f>
        <v>362</v>
      </c>
      <c r="N3705" s="6" t="str">
        <f>IF(ISNUMBER(SEARCH("Men", Table1[[#This Row],[name]])), "Men", "Women")</f>
        <v>Men</v>
      </c>
      <c r="O3705" s="6"/>
      <c r="P3705" s="6"/>
    </row>
    <row r="3706" spans="1:16" ht="19.8" customHeight="1" x14ac:dyDescent="0.3">
      <c r="A3706" t="s">
        <v>4667</v>
      </c>
      <c r="B3706" t="s">
        <v>4668</v>
      </c>
      <c r="C3706" t="s">
        <v>4669</v>
      </c>
      <c r="D3706" t="s">
        <v>1290</v>
      </c>
      <c r="E3706" t="s">
        <v>4670</v>
      </c>
      <c r="F3706" t="s">
        <v>21</v>
      </c>
      <c r="G3706" s="1" t="s">
        <v>4671</v>
      </c>
      <c r="H3706" t="s">
        <v>2028</v>
      </c>
      <c r="I3706" s="10" t="str">
        <f>IFERROR(LEFT(Table1[[#This Row],[ratingOld]],SEARCH("|", Table1[[#This Row],[ratingOld]])-2), AVERAGE(Table1[Ratings]))</f>
        <v>4.4</v>
      </c>
      <c r="J3706" s="1" t="str">
        <f>IF(Table1[[#This Row],[numBuyers]]&lt;&gt;"None",LEFT(Table1[[#This Row],[numBuyers]],SEARCH(" ",Table1[[#This Row],[numBuyers]])-1), "None")</f>
        <v>111</v>
      </c>
      <c r="K3706" s="1">
        <f>IFERROR(LEFT(Table1[[#This Row],[Column1]],SEARCH("k", Table1[[#This Row],[Column1]])-1), 0)</f>
        <v>0</v>
      </c>
      <c r="L3706" s="16" t="str">
        <f>IF(Table1[[#This Row],[Column2]]=0, Table1[[#This Row],[Column1]], Table1[[#This Row],[Column2]]*1000)</f>
        <v>111</v>
      </c>
      <c r="M3706" s="14" t="str">
        <f>IFERROR(MID(Table1[[#This Row],[price]],SEARCH("¹",Table1[[#This Row],[price]])+1, 10), MID(Table1[[#This Row],[price]],SEARCH("Rs. ",Table1[[#This Row],[price]])+4, 10))</f>
        <v>429</v>
      </c>
      <c r="N3706" s="6" t="str">
        <f>IF(ISNUMBER(SEARCH("Men", Table1[[#This Row],[name]])), "Men", "Women")</f>
        <v>Women</v>
      </c>
      <c r="O3706" s="6"/>
      <c r="P3706" s="6"/>
    </row>
    <row r="3707" spans="1:16" ht="19.8" customHeight="1" x14ac:dyDescent="0.3">
      <c r="A3707" t="s">
        <v>7883</v>
      </c>
      <c r="B3707" t="s">
        <v>12378</v>
      </c>
      <c r="C3707" t="s">
        <v>1859</v>
      </c>
      <c r="D3707" t="s">
        <v>1387</v>
      </c>
      <c r="E3707" s="1" t="s">
        <v>12379</v>
      </c>
      <c r="F3707" s="1" t="s">
        <v>8147</v>
      </c>
      <c r="G3707" s="1" t="s">
        <v>12380</v>
      </c>
      <c r="H3707" t="s">
        <v>9760</v>
      </c>
      <c r="I3707" s="10" t="str">
        <f>IFERROR(LEFT(Table1[[#This Row],[ratingOld]],SEARCH("|", Table1[[#This Row],[ratingOld]])-2), AVERAGE(Table1[Ratings]))</f>
        <v>3.5</v>
      </c>
      <c r="J3707" s="1" t="str">
        <f>IF(Table1[[#This Row],[numBuyers]]&lt;&gt;"None",LEFT(Table1[[#This Row],[numBuyers]],SEARCH(" ",Table1[[#This Row],[numBuyers]])-1), "None")</f>
        <v>95</v>
      </c>
      <c r="K3707" s="1">
        <f>IFERROR(LEFT(Table1[[#This Row],[Column1]],SEARCH("k", Table1[[#This Row],[Column1]])-1), 0)</f>
        <v>0</v>
      </c>
      <c r="L3707" s="16" t="str">
        <f>IF(Table1[[#This Row],[Column2]]=0, Table1[[#This Row],[Column1]], Table1[[#This Row],[Column2]]*1000)</f>
        <v>95</v>
      </c>
      <c r="M3707" s="14" t="str">
        <f>IFERROR(MID(Table1[[#This Row],[price]],SEARCH("¹",Table1[[#This Row],[price]])+1, 10), MID(Table1[[#This Row],[price]],SEARCH("Rs. ",Table1[[#This Row],[price]])+4, 10))</f>
        <v>839</v>
      </c>
      <c r="N3707" s="6" t="str">
        <f>IF(ISNUMBER(SEARCH("Men", Table1[[#This Row],[name]])), "Men", "Women")</f>
        <v>Men</v>
      </c>
      <c r="O3707" s="6"/>
      <c r="P3707" s="6"/>
    </row>
    <row r="3708" spans="1:16" ht="19.8" customHeight="1" x14ac:dyDescent="0.3">
      <c r="A3708" t="s">
        <v>7809</v>
      </c>
      <c r="B3708" t="s">
        <v>12381</v>
      </c>
      <c r="C3708" t="s">
        <v>1217</v>
      </c>
      <c r="D3708" t="s">
        <v>908</v>
      </c>
      <c r="E3708" s="1" t="s">
        <v>12382</v>
      </c>
      <c r="F3708" t="s">
        <v>3237</v>
      </c>
      <c r="G3708" s="1" t="s">
        <v>12383</v>
      </c>
      <c r="H3708" t="s">
        <v>2972</v>
      </c>
      <c r="I3708" s="10" t="str">
        <f>IFERROR(LEFT(Table1[[#This Row],[ratingOld]],SEARCH("|", Table1[[#This Row],[ratingOld]])-2), AVERAGE(Table1[Ratings]))</f>
        <v>4.3</v>
      </c>
      <c r="J3708" s="1" t="str">
        <f>IF(Table1[[#This Row],[numBuyers]]&lt;&gt;"None",LEFT(Table1[[#This Row],[numBuyers]],SEARCH(" ",Table1[[#This Row],[numBuyers]])-1), "None")</f>
        <v>697</v>
      </c>
      <c r="K3708" s="1">
        <f>IFERROR(LEFT(Table1[[#This Row],[Column1]],SEARCH("k", Table1[[#This Row],[Column1]])-1), 0)</f>
        <v>0</v>
      </c>
      <c r="L3708" s="16" t="str">
        <f>IF(Table1[[#This Row],[Column2]]=0, Table1[[#This Row],[Column1]], Table1[[#This Row],[Column2]]*1000)</f>
        <v>697</v>
      </c>
      <c r="M3708" s="14" t="str">
        <f>IFERROR(MID(Table1[[#This Row],[price]],SEARCH("¹",Table1[[#This Row],[price]])+1, 10), MID(Table1[[#This Row],[price]],SEARCH("Rs. ",Table1[[#This Row],[price]])+4, 10))</f>
        <v>629</v>
      </c>
      <c r="N3708" s="6" t="str">
        <f>IF(ISNUMBER(SEARCH("Men", Table1[[#This Row],[name]])), "Men", "Women")</f>
        <v>Men</v>
      </c>
      <c r="O3708" s="6"/>
      <c r="P3708" s="6"/>
    </row>
    <row r="3709" spans="1:16" ht="19.8" customHeight="1" x14ac:dyDescent="0.3">
      <c r="A3709" t="s">
        <v>8065</v>
      </c>
      <c r="B3709" t="s">
        <v>12384</v>
      </c>
      <c r="C3709" t="s">
        <v>7517</v>
      </c>
      <c r="D3709" t="s">
        <v>235</v>
      </c>
      <c r="E3709" s="1" t="s">
        <v>12385</v>
      </c>
      <c r="F3709" t="s">
        <v>3237</v>
      </c>
      <c r="G3709" s="1" t="s">
        <v>12386</v>
      </c>
      <c r="H3709" t="s">
        <v>976</v>
      </c>
      <c r="I3709" s="10" t="str">
        <f>IFERROR(LEFT(Table1[[#This Row],[ratingOld]],SEARCH("|", Table1[[#This Row],[ratingOld]])-2), AVERAGE(Table1[Ratings]))</f>
        <v>4.2</v>
      </c>
      <c r="J3709" s="1" t="str">
        <f>IF(Table1[[#This Row],[numBuyers]]&lt;&gt;"None",LEFT(Table1[[#This Row],[numBuyers]],SEARCH(" ",Table1[[#This Row],[numBuyers]])-1), "None")</f>
        <v>385</v>
      </c>
      <c r="K3709" s="1">
        <f>IFERROR(LEFT(Table1[[#This Row],[Column1]],SEARCH("k", Table1[[#This Row],[Column1]])-1), 0)</f>
        <v>0</v>
      </c>
      <c r="L3709" s="16" t="str">
        <f>IF(Table1[[#This Row],[Column2]]=0, Table1[[#This Row],[Column1]], Table1[[#This Row],[Column2]]*1000)</f>
        <v>385</v>
      </c>
      <c r="M3709" s="14" t="str">
        <f>IFERROR(MID(Table1[[#This Row],[price]],SEARCH("¹",Table1[[#This Row],[price]])+1, 10), MID(Table1[[#This Row],[price]],SEARCH("Rs. ",Table1[[#This Row],[price]])+4, 10))</f>
        <v>244</v>
      </c>
      <c r="N3709" s="6" t="str">
        <f>IF(ISNUMBER(SEARCH("Men", Table1[[#This Row],[name]])), "Men", "Women")</f>
        <v>Men</v>
      </c>
      <c r="O3709" s="6"/>
      <c r="P3709" s="6"/>
    </row>
    <row r="3710" spans="1:16" ht="19.8" customHeight="1" x14ac:dyDescent="0.3">
      <c r="A3710" t="s">
        <v>11463</v>
      </c>
      <c r="B3710" t="s">
        <v>12387</v>
      </c>
      <c r="C3710" t="s">
        <v>3911</v>
      </c>
      <c r="D3710" t="s">
        <v>1684</v>
      </c>
      <c r="E3710" s="1" t="s">
        <v>12388</v>
      </c>
      <c r="F3710" t="s">
        <v>3237</v>
      </c>
      <c r="G3710" s="1" t="s">
        <v>12389</v>
      </c>
      <c r="H3710" t="s">
        <v>357</v>
      </c>
      <c r="I3710" s="10" t="str">
        <f>IFERROR(LEFT(Table1[[#This Row],[ratingOld]],SEARCH("|", Table1[[#This Row],[ratingOld]])-2), AVERAGE(Table1[Ratings]))</f>
        <v>3.8</v>
      </c>
      <c r="J3710" s="1" t="str">
        <f>IF(Table1[[#This Row],[numBuyers]]&lt;&gt;"None",LEFT(Table1[[#This Row],[numBuyers]],SEARCH(" ",Table1[[#This Row],[numBuyers]])-1), "None")</f>
        <v>117</v>
      </c>
      <c r="K3710" s="1">
        <f>IFERROR(LEFT(Table1[[#This Row],[Column1]],SEARCH("k", Table1[[#This Row],[Column1]])-1), 0)</f>
        <v>0</v>
      </c>
      <c r="L3710" s="16" t="str">
        <f>IF(Table1[[#This Row],[Column2]]=0, Table1[[#This Row],[Column1]], Table1[[#This Row],[Column2]]*1000)</f>
        <v>117</v>
      </c>
      <c r="M3710" s="14" t="str">
        <f>IFERROR(MID(Table1[[#This Row],[price]],SEARCH("¹",Table1[[#This Row],[price]])+1, 10), MID(Table1[[#This Row],[price]],SEARCH("Rs. ",Table1[[#This Row],[price]])+4, 10))</f>
        <v>639</v>
      </c>
      <c r="N3710" s="6" t="str">
        <f>IF(ISNUMBER(SEARCH("Men", Table1[[#This Row],[name]])), "Men", "Women")</f>
        <v>Women</v>
      </c>
      <c r="O3710" s="6"/>
      <c r="P3710" s="6"/>
    </row>
    <row r="3711" spans="1:16" ht="19.8" customHeight="1" x14ac:dyDescent="0.3">
      <c r="A3711" t="s">
        <v>7927</v>
      </c>
      <c r="B3711" t="s">
        <v>12390</v>
      </c>
      <c r="C3711" t="s">
        <v>926</v>
      </c>
      <c r="D3711" t="s">
        <v>235</v>
      </c>
      <c r="E3711" s="1" t="s">
        <v>12391</v>
      </c>
      <c r="F3711" t="s">
        <v>3237</v>
      </c>
      <c r="G3711" s="1" t="s">
        <v>12392</v>
      </c>
      <c r="H3711" t="s">
        <v>12393</v>
      </c>
      <c r="I3711" s="10" t="str">
        <f>IFERROR(LEFT(Table1[[#This Row],[ratingOld]],SEARCH("|", Table1[[#This Row],[ratingOld]])-2), AVERAGE(Table1[Ratings]))</f>
        <v>4.2</v>
      </c>
      <c r="J3711" s="1" t="str">
        <f>IF(Table1[[#This Row],[numBuyers]]&lt;&gt;"None",LEFT(Table1[[#This Row],[numBuyers]],SEARCH(" ",Table1[[#This Row],[numBuyers]])-1), "None")</f>
        <v>9.9k</v>
      </c>
      <c r="K3711" s="1" t="str">
        <f>IFERROR(LEFT(Table1[[#This Row],[Column1]],SEARCH("k", Table1[[#This Row],[Column1]])-1), 0)</f>
        <v>9.9</v>
      </c>
      <c r="L3711" s="16">
        <f>IF(Table1[[#This Row],[Column2]]=0, Table1[[#This Row],[Column1]], Table1[[#This Row],[Column2]]*1000)</f>
        <v>9900</v>
      </c>
      <c r="M3711" s="14" t="str">
        <f>IFERROR(MID(Table1[[#This Row],[price]],SEARCH("¹",Table1[[#This Row],[price]])+1, 10), MID(Table1[[#This Row],[price]],SEARCH("Rs. ",Table1[[#This Row],[price]])+4, 10))</f>
        <v>699</v>
      </c>
      <c r="N3711" s="6" t="str">
        <f>IF(ISNUMBER(SEARCH("Men", Table1[[#This Row],[name]])), "Men", "Women")</f>
        <v>Women</v>
      </c>
      <c r="O3711" s="6"/>
      <c r="P3711" s="6"/>
    </row>
    <row r="3712" spans="1:16" ht="19.8" customHeight="1" x14ac:dyDescent="0.3">
      <c r="A3712" t="s">
        <v>140</v>
      </c>
      <c r="B3712" t="s">
        <v>12394</v>
      </c>
      <c r="C3712" t="s">
        <v>9881</v>
      </c>
      <c r="D3712" t="s">
        <v>2294</v>
      </c>
      <c r="E3712" t="s">
        <v>12395</v>
      </c>
      <c r="F3712" s="1" t="s">
        <v>8539</v>
      </c>
      <c r="G3712" s="1" t="s">
        <v>2597</v>
      </c>
      <c r="H3712" t="s">
        <v>440</v>
      </c>
      <c r="I3712" s="10" t="str">
        <f>IFERROR(LEFT(Table1[[#This Row],[ratingOld]],SEARCH("|", Table1[[#This Row],[ratingOld]])-2), AVERAGE(Table1[Ratings]))</f>
        <v>4.4</v>
      </c>
      <c r="J3712" s="1" t="str">
        <f>IF(Table1[[#This Row],[numBuyers]]&lt;&gt;"None",LEFT(Table1[[#This Row],[numBuyers]],SEARCH(" ",Table1[[#This Row],[numBuyers]])-1), "None")</f>
        <v>1.4k</v>
      </c>
      <c r="K3712" s="1" t="str">
        <f>IFERROR(LEFT(Table1[[#This Row],[Column1]],SEARCH("k", Table1[[#This Row],[Column1]])-1), 0)</f>
        <v>1.4</v>
      </c>
      <c r="L3712" s="16">
        <f>IF(Table1[[#This Row],[Column2]]=0, Table1[[#This Row],[Column1]], Table1[[#This Row],[Column2]]*1000)</f>
        <v>1400</v>
      </c>
      <c r="M3712" s="14" t="str">
        <f>IFERROR(MID(Table1[[#This Row],[price]],SEARCH("¹",Table1[[#This Row],[price]])+1, 10), MID(Table1[[#This Row],[price]],SEARCH("Rs. ",Table1[[#This Row],[price]])+4, 10))</f>
        <v>919</v>
      </c>
      <c r="N3712" s="6" t="str">
        <f>IF(ISNUMBER(SEARCH("Men", Table1[[#This Row],[name]])), "Men", "Women")</f>
        <v>Women</v>
      </c>
      <c r="O3712" s="6"/>
      <c r="P3712" s="6"/>
    </row>
    <row r="3713" spans="1:16" ht="19.8" customHeight="1" x14ac:dyDescent="0.3">
      <c r="A3713" t="s">
        <v>2116</v>
      </c>
      <c r="B3713" t="s">
        <v>12396</v>
      </c>
      <c r="C3713" t="s">
        <v>12397</v>
      </c>
      <c r="D3713" t="s">
        <v>306</v>
      </c>
      <c r="E3713" s="1" t="s">
        <v>12398</v>
      </c>
      <c r="F3713" s="1" t="s">
        <v>8212</v>
      </c>
      <c r="G3713" s="1" t="s">
        <v>12399</v>
      </c>
      <c r="H3713" t="s">
        <v>12400</v>
      </c>
      <c r="I3713" s="10" t="str">
        <f>IFERROR(LEFT(Table1[[#This Row],[ratingOld]],SEARCH("|", Table1[[#This Row],[ratingOld]])-2), AVERAGE(Table1[Ratings]))</f>
        <v>4.5</v>
      </c>
      <c r="J3713" s="1" t="str">
        <f>IF(Table1[[#This Row],[numBuyers]]&lt;&gt;"None",LEFT(Table1[[#This Row],[numBuyers]],SEARCH(" ",Table1[[#This Row],[numBuyers]])-1), "None")</f>
        <v>627</v>
      </c>
      <c r="K3713" s="1">
        <f>IFERROR(LEFT(Table1[[#This Row],[Column1]],SEARCH("k", Table1[[#This Row],[Column1]])-1), 0)</f>
        <v>0</v>
      </c>
      <c r="L3713" s="16" t="str">
        <f>IF(Table1[[#This Row],[Column2]]=0, Table1[[#This Row],[Column1]], Table1[[#This Row],[Column2]]*1000)</f>
        <v>627</v>
      </c>
      <c r="M3713" s="14" t="str">
        <f>IFERROR(MID(Table1[[#This Row],[price]],SEARCH("¹",Table1[[#This Row],[price]])+1, 10), MID(Table1[[#This Row],[price]],SEARCH("Rs. ",Table1[[#This Row],[price]])+4, 10))</f>
        <v>585</v>
      </c>
      <c r="N3713" s="6" t="str">
        <f>IF(ISNUMBER(SEARCH("Men", Table1[[#This Row],[name]])), "Men", "Women")</f>
        <v>Men</v>
      </c>
      <c r="O3713" s="6"/>
      <c r="P3713" s="6"/>
    </row>
    <row r="3714" spans="1:16" ht="19.8" customHeight="1" x14ac:dyDescent="0.3">
      <c r="A3714" t="s">
        <v>9727</v>
      </c>
      <c r="B3714" t="s">
        <v>12401</v>
      </c>
      <c r="C3714" t="s">
        <v>9729</v>
      </c>
      <c r="D3714" t="s">
        <v>21</v>
      </c>
      <c r="E3714" s="1" t="s">
        <v>12402</v>
      </c>
      <c r="F3714" t="s">
        <v>21</v>
      </c>
      <c r="G3714" s="1" t="s">
        <v>1138</v>
      </c>
      <c r="H3714" t="s">
        <v>498</v>
      </c>
      <c r="I3714" s="10" t="str">
        <f>IFERROR(LEFT(Table1[[#This Row],[ratingOld]],SEARCH("|", Table1[[#This Row],[ratingOld]])-2), AVERAGE(Table1[Ratings]))</f>
        <v>4.5</v>
      </c>
      <c r="J3714" s="1" t="str">
        <f>IF(Table1[[#This Row],[numBuyers]]&lt;&gt;"None",LEFT(Table1[[#This Row],[numBuyers]],SEARCH(" ",Table1[[#This Row],[numBuyers]])-1), "None")</f>
        <v>2.2k</v>
      </c>
      <c r="K3714" s="1" t="str">
        <f>IFERROR(LEFT(Table1[[#This Row],[Column1]],SEARCH("k", Table1[[#This Row],[Column1]])-1), 0)</f>
        <v>2.2</v>
      </c>
      <c r="L3714" s="16">
        <f>IF(Table1[[#This Row],[Column2]]=0, Table1[[#This Row],[Column1]], Table1[[#This Row],[Column2]]*1000)</f>
        <v>2200</v>
      </c>
      <c r="M3714" s="14" t="str">
        <f>IFERROR(MID(Table1[[#This Row],[price]],SEARCH("¹",Table1[[#This Row],[price]])+1, 10), MID(Table1[[#This Row],[price]],SEARCH("Rs. ",Table1[[#This Row],[price]])+4, 10))</f>
        <v>1250</v>
      </c>
      <c r="N3714" s="6" t="str">
        <f>IF(ISNUMBER(SEARCH("Men", Table1[[#This Row],[name]])), "Men", "Women")</f>
        <v>Women</v>
      </c>
      <c r="O3714" s="6"/>
      <c r="P3714" s="6"/>
    </row>
    <row r="3715" spans="1:16" ht="19.8" customHeight="1" x14ac:dyDescent="0.3">
      <c r="A3715" t="s">
        <v>8162</v>
      </c>
      <c r="B3715" t="s">
        <v>12403</v>
      </c>
      <c r="C3715" t="s">
        <v>1127</v>
      </c>
      <c r="D3715" t="s">
        <v>1382</v>
      </c>
      <c r="E3715" t="s">
        <v>12404</v>
      </c>
      <c r="F3715" t="s">
        <v>21</v>
      </c>
      <c r="G3715" s="1" t="s">
        <v>2728</v>
      </c>
      <c r="H3715" t="s">
        <v>2649</v>
      </c>
      <c r="I3715" s="10" t="str">
        <f>IFERROR(LEFT(Table1[[#This Row],[ratingOld]],SEARCH("|", Table1[[#This Row],[ratingOld]])-2), AVERAGE(Table1[Ratings]))</f>
        <v>4.4</v>
      </c>
      <c r="J3715" s="1" t="str">
        <f>IF(Table1[[#This Row],[numBuyers]]&lt;&gt;"None",LEFT(Table1[[#This Row],[numBuyers]],SEARCH(" ",Table1[[#This Row],[numBuyers]])-1), "None")</f>
        <v>6.3k</v>
      </c>
      <c r="K3715" s="1" t="str">
        <f>IFERROR(LEFT(Table1[[#This Row],[Column1]],SEARCH("k", Table1[[#This Row],[Column1]])-1), 0)</f>
        <v>6.3</v>
      </c>
      <c r="L3715" s="16">
        <f>IF(Table1[[#This Row],[Column2]]=0, Table1[[#This Row],[Column1]], Table1[[#This Row],[Column2]]*1000)</f>
        <v>6300</v>
      </c>
      <c r="M3715" s="14" t="str">
        <f>IFERROR(MID(Table1[[#This Row],[price]],SEARCH("¹",Table1[[#This Row],[price]])+1, 10), MID(Table1[[#This Row],[price]],SEARCH("Rs. ",Table1[[#This Row],[price]])+4, 10))</f>
        <v>577</v>
      </c>
      <c r="N3715" s="6" t="str">
        <f>IF(ISNUMBER(SEARCH("Men", Table1[[#This Row],[name]])), "Men", "Women")</f>
        <v>Women</v>
      </c>
      <c r="O3715" s="6"/>
      <c r="P3715" s="6"/>
    </row>
    <row r="3716" spans="1:16" ht="19.8" customHeight="1" x14ac:dyDescent="0.3">
      <c r="A3716" t="s">
        <v>8010</v>
      </c>
      <c r="B3716" t="s">
        <v>12405</v>
      </c>
      <c r="C3716" t="s">
        <v>2441</v>
      </c>
      <c r="D3716" t="s">
        <v>235</v>
      </c>
      <c r="E3716" t="s">
        <v>12406</v>
      </c>
      <c r="F3716" t="s">
        <v>3237</v>
      </c>
      <c r="G3716" s="1" t="s">
        <v>12407</v>
      </c>
      <c r="H3716" t="s">
        <v>2815</v>
      </c>
      <c r="I3716" s="10" t="str">
        <f>IFERROR(LEFT(Table1[[#This Row],[ratingOld]],SEARCH("|", Table1[[#This Row],[ratingOld]])-2), AVERAGE(Table1[Ratings]))</f>
        <v>4.4</v>
      </c>
      <c r="J3716" s="1" t="str">
        <f>IF(Table1[[#This Row],[numBuyers]]&lt;&gt;"None",LEFT(Table1[[#This Row],[numBuyers]],SEARCH(" ",Table1[[#This Row],[numBuyers]])-1), "None")</f>
        <v>714</v>
      </c>
      <c r="K3716" s="1">
        <f>IFERROR(LEFT(Table1[[#This Row],[Column1]],SEARCH("k", Table1[[#This Row],[Column1]])-1), 0)</f>
        <v>0</v>
      </c>
      <c r="L3716" s="16" t="str">
        <f>IF(Table1[[#This Row],[Column2]]=0, Table1[[#This Row],[Column1]], Table1[[#This Row],[Column2]]*1000)</f>
        <v>714</v>
      </c>
      <c r="M3716" s="14" t="str">
        <f>IFERROR(MID(Table1[[#This Row],[price]],SEARCH("¹",Table1[[#This Row],[price]])+1, 10), MID(Table1[[#This Row],[price]],SEARCH("Rs. ",Table1[[#This Row],[price]])+4, 10))</f>
        <v>944</v>
      </c>
      <c r="N3716" s="6" t="str">
        <f>IF(ISNUMBER(SEARCH("Men", Table1[[#This Row],[name]])), "Men", "Women")</f>
        <v>Women</v>
      </c>
      <c r="O3716" s="6"/>
      <c r="P3716" s="6"/>
    </row>
    <row r="3717" spans="1:16" ht="19.8" hidden="1" customHeight="1" x14ac:dyDescent="0.3">
      <c r="A3717" t="s">
        <v>8015</v>
      </c>
      <c r="B3717" t="s">
        <v>12408</v>
      </c>
      <c r="C3717" t="s">
        <v>52</v>
      </c>
      <c r="D3717" t="s">
        <v>1684</v>
      </c>
      <c r="E3717" s="1" t="s">
        <v>12409</v>
      </c>
      <c r="F3717" t="s">
        <v>3237</v>
      </c>
      <c r="G3717" t="s">
        <v>21</v>
      </c>
      <c r="H3717" t="s">
        <v>21</v>
      </c>
      <c r="I3717" s="1" t="str">
        <f ca="1">IFERROR(LEFT(Table1[[#This Row],[ratingOld]],SEARCH("|", Table1[[#This Row],[ratingOld]])-2), AVERAGE(Table1[Ratings]))</f>
        <v>4.4</v>
      </c>
      <c r="J3717" s="1" t="str">
        <f>IF(Table1[[#This Row],[numBuyers]]&lt;&gt;"None",LEFT(Table1[[#This Row],[numBuyers]],SEARCH(" ",Table1[[#This Row],[numBuyers]])-1), "None")</f>
        <v>None</v>
      </c>
      <c r="K3717" s="1">
        <f>IFERROR(LEFT(Table1[[#This Row],[Column1]],SEARCH("k", Table1[[#This Row],[Column1]])-1), 0)</f>
        <v>0</v>
      </c>
      <c r="L3717" s="6" t="str">
        <f>IF(Table1[[#This Row],[Column2]]=0, Table1[[#This Row],[Column1]], Table1[[#This Row],[Column2]]*1000)</f>
        <v>None</v>
      </c>
      <c r="M3717" s="6" t="str">
        <f>IFERROR(MID(Table1[[#This Row],[price]],SEARCH("¹",Table1[[#This Row],[price]])+1, 10), MID(Table1[[#This Row],[price]],SEARCH("Rs. ",Table1[[#This Row],[price]])+4, 10))</f>
        <v>1999</v>
      </c>
      <c r="N3717" s="6" t="str">
        <f>IF(ISNUMBER(SEARCH("Men", Table1[[#This Row],[name]])), "Men", "Women")</f>
        <v>Women</v>
      </c>
      <c r="O3717" s="6" t="str">
        <f>TRIM(RIGHT(SUBSTITUTE(Table1[[#This Row],[name]], " ", REPT(" ", 100)), 100))</f>
        <v>Dupatta</v>
      </c>
      <c r="P371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718" spans="1:16" ht="19.8" hidden="1" customHeight="1" x14ac:dyDescent="0.3">
      <c r="A3718" t="s">
        <v>8696</v>
      </c>
      <c r="B3718" t="s">
        <v>12410</v>
      </c>
      <c r="C3718" t="s">
        <v>8947</v>
      </c>
      <c r="D3718" t="s">
        <v>21</v>
      </c>
      <c r="E3718" s="1" t="s">
        <v>12411</v>
      </c>
      <c r="F3718" t="s">
        <v>3237</v>
      </c>
      <c r="G3718" t="s">
        <v>21</v>
      </c>
      <c r="H3718" t="s">
        <v>21</v>
      </c>
      <c r="I3718" s="1" t="str">
        <f ca="1">IFERROR(LEFT(Table1[[#This Row],[ratingOld]],SEARCH("|", Table1[[#This Row],[ratingOld]])-2), AVERAGE(Table1[Ratings]))</f>
        <v>4.4</v>
      </c>
      <c r="J3718" s="1" t="str">
        <f>IF(Table1[[#This Row],[numBuyers]]&lt;&gt;"None",LEFT(Table1[[#This Row],[numBuyers]],SEARCH(" ",Table1[[#This Row],[numBuyers]])-1), "None")</f>
        <v>None</v>
      </c>
      <c r="K3718" s="1">
        <f>IFERROR(LEFT(Table1[[#This Row],[Column1]],SEARCH("k", Table1[[#This Row],[Column1]])-1), 0)</f>
        <v>0</v>
      </c>
      <c r="L3718" s="6" t="str">
        <f>IF(Table1[[#This Row],[Column2]]=0, Table1[[#This Row],[Column1]], Table1[[#This Row],[Column2]]*1000)</f>
        <v>None</v>
      </c>
      <c r="M3718" s="6" t="str">
        <f>IFERROR(MID(Table1[[#This Row],[price]],SEARCH("¹",Table1[[#This Row],[price]])+1, 10), MID(Table1[[#This Row],[price]],SEARCH("Rs. ",Table1[[#This Row],[price]])+4, 10))</f>
        <v>834</v>
      </c>
      <c r="N3718" s="6" t="str">
        <f>IF(ISNUMBER(SEARCH("Men", Table1[[#This Row],[name]])), "Men", "Women")</f>
        <v>Women</v>
      </c>
      <c r="O3718" s="6" t="str">
        <f>TRIM(RIGHT(SUBSTITUTE(Table1[[#This Row],[name]], " ", REPT(" ", 100)), 100))</f>
        <v>Dress</v>
      </c>
      <c r="P371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719" spans="1:16" ht="19.8" hidden="1" customHeight="1" x14ac:dyDescent="0.3">
      <c r="A3719" t="s">
        <v>9643</v>
      </c>
      <c r="B3719" t="s">
        <v>12412</v>
      </c>
      <c r="C3719" t="s">
        <v>2144</v>
      </c>
      <c r="D3719" t="s">
        <v>21</v>
      </c>
      <c r="E3719" s="1" t="s">
        <v>12413</v>
      </c>
      <c r="F3719" s="1" t="s">
        <v>12414</v>
      </c>
      <c r="G3719" t="s">
        <v>21</v>
      </c>
      <c r="H3719" t="s">
        <v>21</v>
      </c>
      <c r="I3719" s="1" t="str">
        <f ca="1">IFERROR(LEFT(Table1[[#This Row],[ratingOld]],SEARCH("|", Table1[[#This Row],[ratingOld]])-2), AVERAGE(Table1[Ratings]))</f>
        <v>4.4</v>
      </c>
      <c r="J3719" s="1" t="str">
        <f>IF(Table1[[#This Row],[numBuyers]]&lt;&gt;"None",LEFT(Table1[[#This Row],[numBuyers]],SEARCH(" ",Table1[[#This Row],[numBuyers]])-1), "None")</f>
        <v>None</v>
      </c>
      <c r="K3719" s="1">
        <f>IFERROR(LEFT(Table1[[#This Row],[Column1]],SEARCH("k", Table1[[#This Row],[Column1]])-1), 0)</f>
        <v>0</v>
      </c>
      <c r="L3719" s="6" t="str">
        <f>IF(Table1[[#This Row],[Column2]]=0, Table1[[#This Row],[Column1]], Table1[[#This Row],[Column2]]*1000)</f>
        <v>None</v>
      </c>
      <c r="M3719" s="6" t="str">
        <f>IFERROR(MID(Table1[[#This Row],[price]],SEARCH("¹",Table1[[#This Row],[price]])+1, 10), MID(Table1[[#This Row],[price]],SEARCH("Rs. ",Table1[[#This Row],[price]])+4, 10))</f>
        <v>1599</v>
      </c>
      <c r="N3719" s="6" t="str">
        <f>IF(ISNUMBER(SEARCH("Men", Table1[[#This Row],[name]])), "Men", "Women")</f>
        <v>Women</v>
      </c>
      <c r="O3719" s="6" t="str">
        <f>TRIM(RIGHT(SUBSTITUTE(Table1[[#This Row],[name]], " ", REPT(" ", 100)), 100))</f>
        <v>Top</v>
      </c>
      <c r="P371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720" spans="1:16" ht="19.8" hidden="1" customHeight="1" x14ac:dyDescent="0.3">
      <c r="A3720" t="s">
        <v>665</v>
      </c>
      <c r="B3720" t="s">
        <v>12415</v>
      </c>
      <c r="C3720" t="s">
        <v>8543</v>
      </c>
      <c r="D3720" t="s">
        <v>106</v>
      </c>
      <c r="E3720" s="1" t="s">
        <v>12416</v>
      </c>
      <c r="F3720" s="1" t="s">
        <v>12417</v>
      </c>
      <c r="G3720" t="s">
        <v>21</v>
      </c>
      <c r="H3720" t="s">
        <v>21</v>
      </c>
      <c r="I3720" s="1" t="str">
        <f ca="1">IFERROR(LEFT(Table1[[#This Row],[ratingOld]],SEARCH("|", Table1[[#This Row],[ratingOld]])-2), AVERAGE(Table1[Ratings]))</f>
        <v>4.4</v>
      </c>
      <c r="J3720" s="1" t="str">
        <f>IF(Table1[[#This Row],[numBuyers]]&lt;&gt;"None",LEFT(Table1[[#This Row],[numBuyers]],SEARCH(" ",Table1[[#This Row],[numBuyers]])-1), "None")</f>
        <v>None</v>
      </c>
      <c r="K3720" s="1">
        <f>IFERROR(LEFT(Table1[[#This Row],[Column1]],SEARCH("k", Table1[[#This Row],[Column1]])-1), 0)</f>
        <v>0</v>
      </c>
      <c r="L3720" s="6" t="str">
        <f>IF(Table1[[#This Row],[Column2]]=0, Table1[[#This Row],[Column1]], Table1[[#This Row],[Column2]]*1000)</f>
        <v>None</v>
      </c>
      <c r="M3720" s="6" t="str">
        <f>IFERROR(MID(Table1[[#This Row],[price]],SEARCH("¹",Table1[[#This Row],[price]])+1, 10), MID(Table1[[#This Row],[price]],SEARCH("Rs. ",Table1[[#This Row],[price]])+4, 10))</f>
        <v>2049</v>
      </c>
      <c r="N3720" s="6" t="str">
        <f>IF(ISNUMBER(SEARCH("Men", Table1[[#This Row],[name]])), "Men", "Women")</f>
        <v>Men</v>
      </c>
      <c r="O3720" s="6" t="str">
        <f>TRIM(RIGHT(SUBSTITUTE(Table1[[#This Row],[name]], " ", REPT(" ", 100)), 100))</f>
        <v>Jeans</v>
      </c>
      <c r="P372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721" spans="1:16" ht="19.8" customHeight="1" x14ac:dyDescent="0.3">
      <c r="A3721" t="s">
        <v>104</v>
      </c>
      <c r="B3721" t="s">
        <v>4692</v>
      </c>
      <c r="C3721" t="s">
        <v>48</v>
      </c>
      <c r="D3721" t="s">
        <v>18</v>
      </c>
      <c r="E3721" s="1" t="s">
        <v>4693</v>
      </c>
      <c r="F3721" s="1" t="s">
        <v>108</v>
      </c>
      <c r="G3721" s="1" t="s">
        <v>4694</v>
      </c>
      <c r="H3721" t="s">
        <v>1569</v>
      </c>
      <c r="I3721" s="10" t="str">
        <f>IFERROR(LEFT(Table1[[#This Row],[ratingOld]],SEARCH("|", Table1[[#This Row],[ratingOld]])-2), AVERAGE(Table1[Ratings]))</f>
        <v>4.4</v>
      </c>
      <c r="J3721" s="1" t="str">
        <f>IF(Table1[[#This Row],[numBuyers]]&lt;&gt;"None",LEFT(Table1[[#This Row],[numBuyers]],SEARCH(" ",Table1[[#This Row],[numBuyers]])-1), "None")</f>
        <v>66</v>
      </c>
      <c r="K3721" s="1">
        <f>IFERROR(LEFT(Table1[[#This Row],[Column1]],SEARCH("k", Table1[[#This Row],[Column1]])-1), 0)</f>
        <v>0</v>
      </c>
      <c r="L3721" s="16" t="str">
        <f>IF(Table1[[#This Row],[Column2]]=0, Table1[[#This Row],[Column1]], Table1[[#This Row],[Column2]]*1000)</f>
        <v>66</v>
      </c>
      <c r="M3721" s="14" t="str">
        <f>IFERROR(MID(Table1[[#This Row],[price]],SEARCH("¹",Table1[[#This Row],[price]])+1, 10), MID(Table1[[#This Row],[price]],SEARCH("Rs. ",Table1[[#This Row],[price]])+4, 10))</f>
        <v>1499</v>
      </c>
      <c r="N3721" s="6" t="str">
        <f>IF(ISNUMBER(SEARCH("Men", Table1[[#This Row],[name]])), "Men", "Women")</f>
        <v>Women</v>
      </c>
      <c r="O3721" s="6"/>
      <c r="P3721" s="6"/>
    </row>
    <row r="3722" spans="1:16" ht="19.8" customHeight="1" x14ac:dyDescent="0.3">
      <c r="A3722" t="s">
        <v>4695</v>
      </c>
      <c r="B3722" t="s">
        <v>4696</v>
      </c>
      <c r="C3722" t="s">
        <v>4697</v>
      </c>
      <c r="D3722" t="s">
        <v>21</v>
      </c>
      <c r="E3722" s="1" t="s">
        <v>4698</v>
      </c>
      <c r="F3722" s="1" t="s">
        <v>4699</v>
      </c>
      <c r="G3722" s="1" t="s">
        <v>4700</v>
      </c>
      <c r="H3722" t="s">
        <v>2690</v>
      </c>
      <c r="I3722" s="10" t="str">
        <f>IFERROR(LEFT(Table1[[#This Row],[ratingOld]],SEARCH("|", Table1[[#This Row],[ratingOld]])-2), AVERAGE(Table1[Ratings]))</f>
        <v>4.1</v>
      </c>
      <c r="J3722" s="1" t="str">
        <f>IF(Table1[[#This Row],[numBuyers]]&lt;&gt;"None",LEFT(Table1[[#This Row],[numBuyers]],SEARCH(" ",Table1[[#This Row],[numBuyers]])-1), "None")</f>
        <v>38</v>
      </c>
      <c r="K3722" s="1">
        <f>IFERROR(LEFT(Table1[[#This Row],[Column1]],SEARCH("k", Table1[[#This Row],[Column1]])-1), 0)</f>
        <v>0</v>
      </c>
      <c r="L3722" s="16" t="str">
        <f>IF(Table1[[#This Row],[Column2]]=0, Table1[[#This Row],[Column1]], Table1[[#This Row],[Column2]]*1000)</f>
        <v>38</v>
      </c>
      <c r="M3722" s="14" t="str">
        <f>IFERROR(MID(Table1[[#This Row],[price]],SEARCH("¹",Table1[[#This Row],[price]])+1, 10), MID(Table1[[#This Row],[price]],SEARCH("Rs. ",Table1[[#This Row],[price]])+4, 10))</f>
        <v>30000</v>
      </c>
      <c r="N3722" s="6" t="str">
        <f>IF(ISNUMBER(SEARCH("Men", Table1[[#This Row],[name]])), "Men", "Women")</f>
        <v>Women</v>
      </c>
      <c r="O3722" s="6"/>
      <c r="P3722" s="6"/>
    </row>
    <row r="3723" spans="1:16" ht="19.8" customHeight="1" x14ac:dyDescent="0.3">
      <c r="A3723" t="s">
        <v>638</v>
      </c>
      <c r="B3723" t="s">
        <v>12418</v>
      </c>
      <c r="C3723" t="s">
        <v>12419</v>
      </c>
      <c r="D3723" t="s">
        <v>887</v>
      </c>
      <c r="E3723" s="1" t="s">
        <v>12420</v>
      </c>
      <c r="F3723" s="1" t="s">
        <v>10125</v>
      </c>
      <c r="G3723" s="1" t="s">
        <v>12095</v>
      </c>
      <c r="H3723" t="s">
        <v>4537</v>
      </c>
      <c r="I3723" s="10" t="str">
        <f>IFERROR(LEFT(Table1[[#This Row],[ratingOld]],SEARCH("|", Table1[[#This Row],[ratingOld]])-2), AVERAGE(Table1[Ratings]))</f>
        <v>4.3</v>
      </c>
      <c r="J3723" s="1" t="str">
        <f>IF(Table1[[#This Row],[numBuyers]]&lt;&gt;"None",LEFT(Table1[[#This Row],[numBuyers]],SEARCH(" ",Table1[[#This Row],[numBuyers]])-1), "None")</f>
        <v>470</v>
      </c>
      <c r="K3723" s="1">
        <f>IFERROR(LEFT(Table1[[#This Row],[Column1]],SEARCH("k", Table1[[#This Row],[Column1]])-1), 0)</f>
        <v>0</v>
      </c>
      <c r="L3723" s="16" t="str">
        <f>IF(Table1[[#This Row],[Column2]]=0, Table1[[#This Row],[Column1]], Table1[[#This Row],[Column2]]*1000)</f>
        <v>470</v>
      </c>
      <c r="M3723" s="14" t="str">
        <f>IFERROR(MID(Table1[[#This Row],[price]],SEARCH("¹",Table1[[#This Row],[price]])+1, 10), MID(Table1[[#This Row],[price]],SEARCH("Rs. ",Table1[[#This Row],[price]])+4, 10))</f>
        <v>1420</v>
      </c>
      <c r="N3723" s="6" t="str">
        <f>IF(ISNUMBER(SEARCH("Men", Table1[[#This Row],[name]])), "Men", "Women")</f>
        <v>Men</v>
      </c>
      <c r="O3723" s="6"/>
      <c r="P3723" s="6"/>
    </row>
    <row r="3724" spans="1:16" ht="19.8" customHeight="1" x14ac:dyDescent="0.3">
      <c r="A3724" t="s">
        <v>85</v>
      </c>
      <c r="B3724" t="s">
        <v>12421</v>
      </c>
      <c r="C3724" t="s">
        <v>1447</v>
      </c>
      <c r="D3724" t="s">
        <v>230</v>
      </c>
      <c r="E3724" s="1" t="s">
        <v>12422</v>
      </c>
      <c r="F3724" s="1" t="s">
        <v>6697</v>
      </c>
      <c r="G3724" s="1" t="s">
        <v>12423</v>
      </c>
      <c r="H3724" t="s">
        <v>1280</v>
      </c>
      <c r="I3724" s="10" t="str">
        <f>IFERROR(LEFT(Table1[[#This Row],[ratingOld]],SEARCH("|", Table1[[#This Row],[ratingOld]])-2), AVERAGE(Table1[Ratings]))</f>
        <v>4.4</v>
      </c>
      <c r="J3724" s="1" t="str">
        <f>IF(Table1[[#This Row],[numBuyers]]&lt;&gt;"None",LEFT(Table1[[#This Row],[numBuyers]],SEARCH(" ",Table1[[#This Row],[numBuyers]])-1), "None")</f>
        <v>128</v>
      </c>
      <c r="K3724" s="1">
        <f>IFERROR(LEFT(Table1[[#This Row],[Column1]],SEARCH("k", Table1[[#This Row],[Column1]])-1), 0)</f>
        <v>0</v>
      </c>
      <c r="L3724" s="16" t="str">
        <f>IF(Table1[[#This Row],[Column2]]=0, Table1[[#This Row],[Column1]], Table1[[#This Row],[Column2]]*1000)</f>
        <v>128</v>
      </c>
      <c r="M3724" s="14" t="str">
        <f>IFERROR(MID(Table1[[#This Row],[price]],SEARCH("¹",Table1[[#This Row],[price]])+1, 10), MID(Table1[[#This Row],[price]],SEARCH("Rs. ",Table1[[#This Row],[price]])+4, 10))</f>
        <v>1649</v>
      </c>
      <c r="N3724" s="6" t="str">
        <f>IF(ISNUMBER(SEARCH("Men", Table1[[#This Row],[name]])), "Men", "Women")</f>
        <v>Men</v>
      </c>
      <c r="O3724" s="6"/>
      <c r="P3724" s="6"/>
    </row>
    <row r="3725" spans="1:16" ht="19.8" customHeight="1" x14ac:dyDescent="0.3">
      <c r="A3725" t="s">
        <v>3201</v>
      </c>
      <c r="B3725" t="s">
        <v>12424</v>
      </c>
      <c r="C3725" t="s">
        <v>37</v>
      </c>
      <c r="D3725" t="s">
        <v>459</v>
      </c>
      <c r="E3725" s="1" t="s">
        <v>12425</v>
      </c>
      <c r="F3725" s="1" t="s">
        <v>11092</v>
      </c>
      <c r="G3725" s="1" t="s">
        <v>12293</v>
      </c>
      <c r="H3725" t="s">
        <v>3737</v>
      </c>
      <c r="I3725" s="10" t="str">
        <f>IFERROR(LEFT(Table1[[#This Row],[ratingOld]],SEARCH("|", Table1[[#This Row],[ratingOld]])-2), AVERAGE(Table1[Ratings]))</f>
        <v>4.3</v>
      </c>
      <c r="J3725" s="1" t="str">
        <f>IF(Table1[[#This Row],[numBuyers]]&lt;&gt;"None",LEFT(Table1[[#This Row],[numBuyers]],SEARCH(" ",Table1[[#This Row],[numBuyers]])-1), "None")</f>
        <v>91</v>
      </c>
      <c r="K3725" s="1">
        <f>IFERROR(LEFT(Table1[[#This Row],[Column1]],SEARCH("k", Table1[[#This Row],[Column1]])-1), 0)</f>
        <v>0</v>
      </c>
      <c r="L3725" s="16" t="str">
        <f>IF(Table1[[#This Row],[Column2]]=0, Table1[[#This Row],[Column1]], Table1[[#This Row],[Column2]]*1000)</f>
        <v>91</v>
      </c>
      <c r="M3725" s="14" t="str">
        <f>IFERROR(MID(Table1[[#This Row],[price]],SEARCH("¹",Table1[[#This Row],[price]])+1, 10), MID(Table1[[#This Row],[price]],SEARCH("Rs. ",Table1[[#This Row],[price]])+4, 10))</f>
        <v>999</v>
      </c>
      <c r="N3725" s="6" t="str">
        <f>IF(ISNUMBER(SEARCH("Men", Table1[[#This Row],[name]])), "Men", "Women")</f>
        <v>Women</v>
      </c>
      <c r="O3725" s="6"/>
      <c r="P3725" s="6"/>
    </row>
    <row r="3726" spans="1:16" ht="19.8" customHeight="1" x14ac:dyDescent="0.3">
      <c r="A3726" t="s">
        <v>140</v>
      </c>
      <c r="B3726" t="s">
        <v>12426</v>
      </c>
      <c r="C3726" t="s">
        <v>3733</v>
      </c>
      <c r="D3726" t="s">
        <v>2294</v>
      </c>
      <c r="E3726" s="1" t="s">
        <v>12336</v>
      </c>
      <c r="F3726" s="1" t="s">
        <v>12427</v>
      </c>
      <c r="G3726" s="1" t="s">
        <v>12428</v>
      </c>
      <c r="H3726" t="s">
        <v>197</v>
      </c>
      <c r="I3726" s="10" t="str">
        <f>IFERROR(LEFT(Table1[[#This Row],[ratingOld]],SEARCH("|", Table1[[#This Row],[ratingOld]])-2), AVERAGE(Table1[Ratings]))</f>
        <v>4</v>
      </c>
      <c r="J3726" s="1" t="str">
        <f>IF(Table1[[#This Row],[numBuyers]]&lt;&gt;"None",LEFT(Table1[[#This Row],[numBuyers]],SEARCH(" ",Table1[[#This Row],[numBuyers]])-1), "None")</f>
        <v>42</v>
      </c>
      <c r="K3726" s="1">
        <f>IFERROR(LEFT(Table1[[#This Row],[Column1]],SEARCH("k", Table1[[#This Row],[Column1]])-1), 0)</f>
        <v>0</v>
      </c>
      <c r="L3726" s="16" t="str">
        <f>IF(Table1[[#This Row],[Column2]]=0, Table1[[#This Row],[Column1]], Table1[[#This Row],[Column2]]*1000)</f>
        <v>42</v>
      </c>
      <c r="M3726" s="14" t="str">
        <f>IFERROR(MID(Table1[[#This Row],[price]],SEARCH("¹",Table1[[#This Row],[price]])+1, 10), MID(Table1[[#This Row],[price]],SEARCH("Rs. ",Table1[[#This Row],[price]])+4, 10))</f>
        <v>965</v>
      </c>
      <c r="N3726" s="6" t="str">
        <f>IF(ISNUMBER(SEARCH("Men", Table1[[#This Row],[name]])), "Men", "Women")</f>
        <v>Men</v>
      </c>
      <c r="O3726" s="6"/>
      <c r="P3726" s="6"/>
    </row>
    <row r="3727" spans="1:16" ht="19.8" customHeight="1" x14ac:dyDescent="0.3">
      <c r="A3727" t="s">
        <v>499</v>
      </c>
      <c r="B3727" t="s">
        <v>4720</v>
      </c>
      <c r="C3727" t="s">
        <v>501</v>
      </c>
      <c r="D3727" t="s">
        <v>502</v>
      </c>
      <c r="E3727" s="1" t="s">
        <v>4721</v>
      </c>
      <c r="F3727" s="1" t="s">
        <v>4722</v>
      </c>
      <c r="G3727" s="1" t="s">
        <v>4165</v>
      </c>
      <c r="H3727" t="s">
        <v>3276</v>
      </c>
      <c r="I3727" s="10" t="str">
        <f>IFERROR(LEFT(Table1[[#This Row],[ratingOld]],SEARCH("|", Table1[[#This Row],[ratingOld]])-2), AVERAGE(Table1[Ratings]))</f>
        <v>4.3</v>
      </c>
      <c r="J3727" s="1" t="str">
        <f>IF(Table1[[#This Row],[numBuyers]]&lt;&gt;"None",LEFT(Table1[[#This Row],[numBuyers]],SEARCH(" ",Table1[[#This Row],[numBuyers]])-1), "None")</f>
        <v>810</v>
      </c>
      <c r="K3727" s="1">
        <f>IFERROR(LEFT(Table1[[#This Row],[Column1]],SEARCH("k", Table1[[#This Row],[Column1]])-1), 0)</f>
        <v>0</v>
      </c>
      <c r="L3727" s="16" t="str">
        <f>IF(Table1[[#This Row],[Column2]]=0, Table1[[#This Row],[Column1]], Table1[[#This Row],[Column2]]*1000)</f>
        <v>810</v>
      </c>
      <c r="M3727" s="14" t="str">
        <f>IFERROR(MID(Table1[[#This Row],[price]],SEARCH("¹",Table1[[#This Row],[price]])+1, 10), MID(Table1[[#This Row],[price]],SEARCH("Rs. ",Table1[[#This Row],[price]])+4, 10))</f>
        <v>3399</v>
      </c>
      <c r="N3727" s="6" t="str">
        <f>IF(ISNUMBER(SEARCH("Men", Table1[[#This Row],[name]])), "Men", "Women")</f>
        <v>Women</v>
      </c>
      <c r="O3727" s="6"/>
      <c r="P3727" s="6"/>
    </row>
    <row r="3728" spans="1:16" ht="19.8" customHeight="1" x14ac:dyDescent="0.3">
      <c r="A3728" t="s">
        <v>140</v>
      </c>
      <c r="B3728" t="s">
        <v>4735</v>
      </c>
      <c r="C3728" t="s">
        <v>562</v>
      </c>
      <c r="D3728" t="s">
        <v>68</v>
      </c>
      <c r="E3728" s="1" t="s">
        <v>4736</v>
      </c>
      <c r="F3728" t="s">
        <v>21</v>
      </c>
      <c r="G3728" s="1" t="s">
        <v>4737</v>
      </c>
      <c r="H3728" t="s">
        <v>4738</v>
      </c>
      <c r="I3728" s="10" t="str">
        <f>IFERROR(LEFT(Table1[[#This Row],[ratingOld]],SEARCH("|", Table1[[#This Row],[ratingOld]])-2), AVERAGE(Table1[Ratings]))</f>
        <v>4.4</v>
      </c>
      <c r="J3728" s="1" t="str">
        <f>IF(Table1[[#This Row],[numBuyers]]&lt;&gt;"None",LEFT(Table1[[#This Row],[numBuyers]],SEARCH(" ",Table1[[#This Row],[numBuyers]])-1), "None")</f>
        <v>557</v>
      </c>
      <c r="K3728" s="1">
        <f>IFERROR(LEFT(Table1[[#This Row],[Column1]],SEARCH("k", Table1[[#This Row],[Column1]])-1), 0)</f>
        <v>0</v>
      </c>
      <c r="L3728" s="16" t="str">
        <f>IF(Table1[[#This Row],[Column2]]=0, Table1[[#This Row],[Column1]], Table1[[#This Row],[Column2]]*1000)</f>
        <v>557</v>
      </c>
      <c r="M3728" s="14" t="str">
        <f>IFERROR(MID(Table1[[#This Row],[price]],SEARCH("¹",Table1[[#This Row],[price]])+1, 10), MID(Table1[[#This Row],[price]],SEARCH("Rs. ",Table1[[#This Row],[price]])+4, 10))</f>
        <v>1574</v>
      </c>
      <c r="N3728" s="6" t="str">
        <f>IF(ISNUMBER(SEARCH("Men", Table1[[#This Row],[name]])), "Men", "Women")</f>
        <v>Women</v>
      </c>
      <c r="O3728" s="6"/>
      <c r="P3728" s="6"/>
    </row>
    <row r="3729" spans="1:16" ht="19.8" customHeight="1" x14ac:dyDescent="0.3">
      <c r="A3729" t="s">
        <v>240</v>
      </c>
      <c r="B3729" t="s">
        <v>12429</v>
      </c>
      <c r="C3729" t="s">
        <v>1461</v>
      </c>
      <c r="D3729" t="s">
        <v>68</v>
      </c>
      <c r="E3729" t="s">
        <v>12430</v>
      </c>
      <c r="F3729" t="s">
        <v>7930</v>
      </c>
      <c r="G3729" s="1" t="s">
        <v>1481</v>
      </c>
      <c r="H3729" t="s">
        <v>572</v>
      </c>
      <c r="I3729" s="10" t="str">
        <f>IFERROR(LEFT(Table1[[#This Row],[ratingOld]],SEARCH("|", Table1[[#This Row],[ratingOld]])-2), AVERAGE(Table1[Ratings]))</f>
        <v>4.3</v>
      </c>
      <c r="J3729" s="1" t="str">
        <f>IF(Table1[[#This Row],[numBuyers]]&lt;&gt;"None",LEFT(Table1[[#This Row],[numBuyers]],SEARCH(" ",Table1[[#This Row],[numBuyers]])-1), "None")</f>
        <v>2.3k</v>
      </c>
      <c r="K3729" s="1" t="str">
        <f>IFERROR(LEFT(Table1[[#This Row],[Column1]],SEARCH("k", Table1[[#This Row],[Column1]])-1), 0)</f>
        <v>2.3</v>
      </c>
      <c r="L3729" s="16">
        <f>IF(Table1[[#This Row],[Column2]]=0, Table1[[#This Row],[Column1]], Table1[[#This Row],[Column2]]*1000)</f>
        <v>2300</v>
      </c>
      <c r="M3729" s="14" t="str">
        <f>IFERROR(MID(Table1[[#This Row],[price]],SEARCH("¹",Table1[[#This Row],[price]])+1, 10), MID(Table1[[#This Row],[price]],SEARCH("Rs. ",Table1[[#This Row],[price]])+4, 10))</f>
        <v>269</v>
      </c>
      <c r="N3729" s="6" t="str">
        <f>IF(ISNUMBER(SEARCH("Men", Table1[[#This Row],[name]])), "Men", "Women")</f>
        <v>Men</v>
      </c>
      <c r="O3729" s="6"/>
      <c r="P3729" s="6"/>
    </row>
    <row r="3730" spans="1:16" ht="19.8" customHeight="1" x14ac:dyDescent="0.3">
      <c r="A3730" t="s">
        <v>651</v>
      </c>
      <c r="B3730" t="s">
        <v>4739</v>
      </c>
      <c r="C3730" t="s">
        <v>2269</v>
      </c>
      <c r="D3730" t="s">
        <v>106</v>
      </c>
      <c r="E3730" s="1" t="s">
        <v>4740</v>
      </c>
      <c r="F3730" t="s">
        <v>21</v>
      </c>
      <c r="G3730" s="1" t="s">
        <v>4741</v>
      </c>
      <c r="H3730" t="s">
        <v>4742</v>
      </c>
      <c r="I3730" s="10" t="str">
        <f>IFERROR(LEFT(Table1[[#This Row],[ratingOld]],SEARCH("|", Table1[[#This Row],[ratingOld]])-2), AVERAGE(Table1[Ratings]))</f>
        <v>4.4</v>
      </c>
      <c r="J3730" s="1" t="str">
        <f>IF(Table1[[#This Row],[numBuyers]]&lt;&gt;"None",LEFT(Table1[[#This Row],[numBuyers]],SEARCH(" ",Table1[[#This Row],[numBuyers]])-1), "None")</f>
        <v>67.9k</v>
      </c>
      <c r="K3730" s="1" t="str">
        <f>IFERROR(LEFT(Table1[[#This Row],[Column1]],SEARCH("k", Table1[[#This Row],[Column1]])-1), 0)</f>
        <v>67.9</v>
      </c>
      <c r="L3730" s="16">
        <f>IF(Table1[[#This Row],[Column2]]=0, Table1[[#This Row],[Column1]], Table1[[#This Row],[Column2]]*1000)</f>
        <v>67900</v>
      </c>
      <c r="M3730" s="14" t="str">
        <f>IFERROR(MID(Table1[[#This Row],[price]],SEARCH("¹",Table1[[#This Row],[price]])+1, 10), MID(Table1[[#This Row],[price]],SEARCH("Rs. ",Table1[[#This Row],[price]])+4, 10))</f>
        <v>485</v>
      </c>
      <c r="N3730" s="6" t="str">
        <f>IF(ISNUMBER(SEARCH("Men", Table1[[#This Row],[name]])), "Men", "Women")</f>
        <v>Women</v>
      </c>
      <c r="O3730" s="6"/>
      <c r="P3730" s="6"/>
    </row>
    <row r="3731" spans="1:16" ht="19.8" customHeight="1" x14ac:dyDescent="0.3">
      <c r="A3731" t="s">
        <v>7820</v>
      </c>
      <c r="B3731" t="s">
        <v>12431</v>
      </c>
      <c r="C3731" t="s">
        <v>12432</v>
      </c>
      <c r="D3731" t="s">
        <v>1387</v>
      </c>
      <c r="E3731" s="1" t="s">
        <v>12433</v>
      </c>
      <c r="F3731" t="s">
        <v>7930</v>
      </c>
      <c r="G3731" s="1" t="s">
        <v>12434</v>
      </c>
      <c r="H3731" t="s">
        <v>11064</v>
      </c>
      <c r="I3731" s="10" t="str">
        <f>IFERROR(LEFT(Table1[[#This Row],[ratingOld]],SEARCH("|", Table1[[#This Row],[ratingOld]])-2), AVERAGE(Table1[Ratings]))</f>
        <v>3.4</v>
      </c>
      <c r="J3731" s="1" t="str">
        <f>IF(Table1[[#This Row],[numBuyers]]&lt;&gt;"None",LEFT(Table1[[#This Row],[numBuyers]],SEARCH(" ",Table1[[#This Row],[numBuyers]])-1), "None")</f>
        <v>142</v>
      </c>
      <c r="K3731" s="1">
        <f>IFERROR(LEFT(Table1[[#This Row],[Column1]],SEARCH("k", Table1[[#This Row],[Column1]])-1), 0)</f>
        <v>0</v>
      </c>
      <c r="L3731" s="16" t="str">
        <f>IF(Table1[[#This Row],[Column2]]=0, Table1[[#This Row],[Column1]], Table1[[#This Row],[Column2]]*1000)</f>
        <v>142</v>
      </c>
      <c r="M3731" s="14" t="str">
        <f>IFERROR(MID(Table1[[#This Row],[price]],SEARCH("¹",Table1[[#This Row],[price]])+1, 10), MID(Table1[[#This Row],[price]],SEARCH("Rs. ",Table1[[#This Row],[price]])+4, 10))</f>
        <v>993</v>
      </c>
      <c r="N3731" s="6" t="str">
        <f>IF(ISNUMBER(SEARCH("Men", Table1[[#This Row],[name]])), "Men", "Women")</f>
        <v>Women</v>
      </c>
      <c r="O3731" s="6"/>
      <c r="P3731" s="6"/>
    </row>
    <row r="3732" spans="1:16" ht="19.8" customHeight="1" x14ac:dyDescent="0.3">
      <c r="A3732" t="s">
        <v>8311</v>
      </c>
      <c r="B3732" t="s">
        <v>12435</v>
      </c>
      <c r="C3732" t="s">
        <v>377</v>
      </c>
      <c r="D3732" t="s">
        <v>106</v>
      </c>
      <c r="E3732" s="1" t="s">
        <v>12436</v>
      </c>
      <c r="F3732" t="s">
        <v>3237</v>
      </c>
      <c r="G3732" s="1" t="s">
        <v>12437</v>
      </c>
      <c r="H3732" t="s">
        <v>2168</v>
      </c>
      <c r="I3732" s="10" t="str">
        <f>IFERROR(LEFT(Table1[[#This Row],[ratingOld]],SEARCH("|", Table1[[#This Row],[ratingOld]])-2), AVERAGE(Table1[Ratings]))</f>
        <v>4.4</v>
      </c>
      <c r="J3732" s="1" t="str">
        <f>IF(Table1[[#This Row],[numBuyers]]&lt;&gt;"None",LEFT(Table1[[#This Row],[numBuyers]],SEARCH(" ",Table1[[#This Row],[numBuyers]])-1), "None")</f>
        <v>133</v>
      </c>
      <c r="K3732" s="1">
        <f>IFERROR(LEFT(Table1[[#This Row],[Column1]],SEARCH("k", Table1[[#This Row],[Column1]])-1), 0)</f>
        <v>0</v>
      </c>
      <c r="L3732" s="16" t="str">
        <f>IF(Table1[[#This Row],[Column2]]=0, Table1[[#This Row],[Column1]], Table1[[#This Row],[Column2]]*1000)</f>
        <v>133</v>
      </c>
      <c r="M3732" s="14" t="str">
        <f>IFERROR(MID(Table1[[#This Row],[price]],SEARCH("¹",Table1[[#This Row],[price]])+1, 10), MID(Table1[[#This Row],[price]],SEARCH("Rs. ",Table1[[#This Row],[price]])+4, 10))</f>
        <v>899</v>
      </c>
      <c r="N3732" s="6" t="str">
        <f>IF(ISNUMBER(SEARCH("Men", Table1[[#This Row],[name]])), "Men", "Women")</f>
        <v>Women</v>
      </c>
      <c r="O3732" s="6"/>
      <c r="P3732" s="6"/>
    </row>
    <row r="3733" spans="1:16" ht="19.8" customHeight="1" x14ac:dyDescent="0.3">
      <c r="A3733" t="s">
        <v>12438</v>
      </c>
      <c r="B3733" t="s">
        <v>12439</v>
      </c>
      <c r="C3733" t="s">
        <v>2436</v>
      </c>
      <c r="D3733" t="s">
        <v>18</v>
      </c>
      <c r="E3733" s="1" t="s">
        <v>12440</v>
      </c>
      <c r="F3733" s="1" t="s">
        <v>8069</v>
      </c>
      <c r="G3733" s="1" t="s">
        <v>12441</v>
      </c>
      <c r="H3733" t="s">
        <v>2883</v>
      </c>
      <c r="I3733" s="10" t="str">
        <f>IFERROR(LEFT(Table1[[#This Row],[ratingOld]],SEARCH("|", Table1[[#This Row],[ratingOld]])-2), AVERAGE(Table1[Ratings]))</f>
        <v>3.5</v>
      </c>
      <c r="J3733" s="1" t="str">
        <f>IF(Table1[[#This Row],[numBuyers]]&lt;&gt;"None",LEFT(Table1[[#This Row],[numBuyers]],SEARCH(" ",Table1[[#This Row],[numBuyers]])-1), "None")</f>
        <v>31</v>
      </c>
      <c r="K3733" s="1">
        <f>IFERROR(LEFT(Table1[[#This Row],[Column1]],SEARCH("k", Table1[[#This Row],[Column1]])-1), 0)</f>
        <v>0</v>
      </c>
      <c r="L3733" s="16" t="str">
        <f>IF(Table1[[#This Row],[Column2]]=0, Table1[[#This Row],[Column1]], Table1[[#This Row],[Column2]]*1000)</f>
        <v>31</v>
      </c>
      <c r="M3733" s="14" t="str">
        <f>IFERROR(MID(Table1[[#This Row],[price]],SEARCH("¹",Table1[[#This Row],[price]])+1, 10), MID(Table1[[#This Row],[price]],SEARCH("Rs. ",Table1[[#This Row],[price]])+4, 10))</f>
        <v>1434</v>
      </c>
      <c r="N3733" s="6" t="str">
        <f>IF(ISNUMBER(SEARCH("Men", Table1[[#This Row],[name]])), "Men", "Women")</f>
        <v>Men</v>
      </c>
      <c r="O3733" s="6"/>
      <c r="P3733" s="6"/>
    </row>
    <row r="3734" spans="1:16" ht="19.8" hidden="1" customHeight="1" x14ac:dyDescent="0.3">
      <c r="A3734" t="s">
        <v>7857</v>
      </c>
      <c r="B3734" t="s">
        <v>11913</v>
      </c>
      <c r="C3734" t="s">
        <v>80</v>
      </c>
      <c r="D3734" t="s">
        <v>88</v>
      </c>
      <c r="E3734" s="1" t="s">
        <v>12442</v>
      </c>
      <c r="F3734" t="s">
        <v>3237</v>
      </c>
      <c r="G3734" t="s">
        <v>21</v>
      </c>
      <c r="H3734" t="s">
        <v>21</v>
      </c>
      <c r="I3734" s="1" t="str">
        <f ca="1">IFERROR(LEFT(Table1[[#This Row],[ratingOld]],SEARCH("|", Table1[[#This Row],[ratingOld]])-2), AVERAGE(Table1[Ratings]))</f>
        <v>4.4</v>
      </c>
      <c r="J3734" s="1" t="str">
        <f>IF(Table1[[#This Row],[numBuyers]]&lt;&gt;"None",LEFT(Table1[[#This Row],[numBuyers]],SEARCH(" ",Table1[[#This Row],[numBuyers]])-1), "None")</f>
        <v>None</v>
      </c>
      <c r="K3734" s="1">
        <f>IFERROR(LEFT(Table1[[#This Row],[Column1]],SEARCH("k", Table1[[#This Row],[Column1]])-1), 0)</f>
        <v>0</v>
      </c>
      <c r="L3734" s="6" t="str">
        <f>IF(Table1[[#This Row],[Column2]]=0, Table1[[#This Row],[Column1]], Table1[[#This Row],[Column2]]*1000)</f>
        <v>None</v>
      </c>
      <c r="M3734" s="6" t="str">
        <f>IFERROR(MID(Table1[[#This Row],[price]],SEARCH("¹",Table1[[#This Row],[price]])+1, 10), MID(Table1[[#This Row],[price]],SEARCH("Rs. ",Table1[[#This Row],[price]])+4, 10))</f>
        <v>1199</v>
      </c>
      <c r="N3734" s="6" t="str">
        <f>IF(ISNUMBER(SEARCH("Men", Table1[[#This Row],[name]])), "Men", "Women")</f>
        <v>Women</v>
      </c>
      <c r="O3734" s="6" t="str">
        <f>TRIM(RIGHT(SUBSTITUTE(Table1[[#This Row],[name]], " ", REPT(" ", 100)), 100))</f>
        <v>Dress</v>
      </c>
      <c r="P373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735" spans="1:16" ht="19.8" customHeight="1" x14ac:dyDescent="0.3">
      <c r="A3735" t="s">
        <v>12443</v>
      </c>
      <c r="B3735" t="s">
        <v>12444</v>
      </c>
      <c r="C3735" t="s">
        <v>12445</v>
      </c>
      <c r="D3735" t="s">
        <v>2812</v>
      </c>
      <c r="E3735" s="1" t="s">
        <v>12446</v>
      </c>
      <c r="F3735" s="1" t="s">
        <v>12447</v>
      </c>
      <c r="G3735" s="1" t="s">
        <v>12448</v>
      </c>
      <c r="H3735" t="s">
        <v>3538</v>
      </c>
      <c r="I3735" s="10" t="str">
        <f>IFERROR(LEFT(Table1[[#This Row],[ratingOld]],SEARCH("|", Table1[[#This Row],[ratingOld]])-2), AVERAGE(Table1[Ratings]))</f>
        <v>4.1</v>
      </c>
      <c r="J3735" s="1" t="str">
        <f>IF(Table1[[#This Row],[numBuyers]]&lt;&gt;"None",LEFT(Table1[[#This Row],[numBuyers]],SEARCH(" ",Table1[[#This Row],[numBuyers]])-1), "None")</f>
        <v>54</v>
      </c>
      <c r="K3735" s="1">
        <f>IFERROR(LEFT(Table1[[#This Row],[Column1]],SEARCH("k", Table1[[#This Row],[Column1]])-1), 0)</f>
        <v>0</v>
      </c>
      <c r="L3735" s="16" t="str">
        <f>IF(Table1[[#This Row],[Column2]]=0, Table1[[#This Row],[Column1]], Table1[[#This Row],[Column2]]*1000)</f>
        <v>54</v>
      </c>
      <c r="M3735" s="14" t="str">
        <f>IFERROR(MID(Table1[[#This Row],[price]],SEARCH("¹",Table1[[#This Row],[price]])+1, 10), MID(Table1[[#This Row],[price]],SEARCH("Rs. ",Table1[[#This Row],[price]])+4, 10))</f>
        <v>2045</v>
      </c>
      <c r="N3735" s="6" t="str">
        <f>IF(ISNUMBER(SEARCH("Men", Table1[[#This Row],[name]])), "Men", "Women")</f>
        <v>Men</v>
      </c>
      <c r="O3735" s="6"/>
      <c r="P3735" s="6"/>
    </row>
    <row r="3736" spans="1:16" ht="19.8" customHeight="1" x14ac:dyDescent="0.3">
      <c r="A3736" t="s">
        <v>390</v>
      </c>
      <c r="B3736" t="s">
        <v>4750</v>
      </c>
      <c r="C3736" t="s">
        <v>377</v>
      </c>
      <c r="D3736" t="s">
        <v>3056</v>
      </c>
      <c r="E3736" t="s">
        <v>26</v>
      </c>
      <c r="F3736" t="s">
        <v>21</v>
      </c>
      <c r="G3736" s="1" t="s">
        <v>12449</v>
      </c>
      <c r="H3736" t="s">
        <v>12290</v>
      </c>
      <c r="I3736" s="10" t="str">
        <f>IFERROR(LEFT(Table1[[#This Row],[ratingOld]],SEARCH("|", Table1[[#This Row],[ratingOld]])-2), AVERAGE(Table1[Ratings]))</f>
        <v>3.8</v>
      </c>
      <c r="J3736" s="1" t="str">
        <f>IF(Table1[[#This Row],[numBuyers]]&lt;&gt;"None",LEFT(Table1[[#This Row],[numBuyers]],SEARCH(" ",Table1[[#This Row],[numBuyers]])-1), "None")</f>
        <v>861</v>
      </c>
      <c r="K3736" s="1">
        <f>IFERROR(LEFT(Table1[[#This Row],[Column1]],SEARCH("k", Table1[[#This Row],[Column1]])-1), 0)</f>
        <v>0</v>
      </c>
      <c r="L3736" s="16" t="str">
        <f>IF(Table1[[#This Row],[Column2]]=0, Table1[[#This Row],[Column1]], Table1[[#This Row],[Column2]]*1000)</f>
        <v>861</v>
      </c>
      <c r="M3736" s="14" t="str">
        <f>IFERROR(MID(Table1[[#This Row],[price]],SEARCH("¹",Table1[[#This Row],[price]])+1, 10), MID(Table1[[#This Row],[price]],SEARCH("Rs. ",Table1[[#This Row],[price]])+4, 10))</f>
        <v>899</v>
      </c>
      <c r="N3736" s="6" t="str">
        <f>IF(ISNUMBER(SEARCH("Men", Table1[[#This Row],[name]])), "Men", "Women")</f>
        <v>Women</v>
      </c>
      <c r="O3736" s="6"/>
      <c r="P3736" s="6"/>
    </row>
    <row r="3737" spans="1:16" ht="19.8" customHeight="1" x14ac:dyDescent="0.3">
      <c r="A3737" t="s">
        <v>12450</v>
      </c>
      <c r="B3737" t="s">
        <v>12451</v>
      </c>
      <c r="C3737" t="s">
        <v>12452</v>
      </c>
      <c r="D3737" t="s">
        <v>12453</v>
      </c>
      <c r="E3737" s="1" t="s">
        <v>12454</v>
      </c>
      <c r="F3737" t="s">
        <v>12455</v>
      </c>
      <c r="G3737" s="1" t="s">
        <v>12456</v>
      </c>
      <c r="H3737" t="s">
        <v>7091</v>
      </c>
      <c r="I3737" s="10" t="str">
        <f>IFERROR(LEFT(Table1[[#This Row],[ratingOld]],SEARCH("|", Table1[[#This Row],[ratingOld]])-2), AVERAGE(Table1[Ratings]))</f>
        <v>4</v>
      </c>
      <c r="J3737" s="1" t="str">
        <f>IF(Table1[[#This Row],[numBuyers]]&lt;&gt;"None",LEFT(Table1[[#This Row],[numBuyers]],SEARCH(" ",Table1[[#This Row],[numBuyers]])-1), "None")</f>
        <v>606</v>
      </c>
      <c r="K3737" s="1">
        <f>IFERROR(LEFT(Table1[[#This Row],[Column1]],SEARCH("k", Table1[[#This Row],[Column1]])-1), 0)</f>
        <v>0</v>
      </c>
      <c r="L3737" s="16" t="str">
        <f>IF(Table1[[#This Row],[Column2]]=0, Table1[[#This Row],[Column1]], Table1[[#This Row],[Column2]]*1000)</f>
        <v>606</v>
      </c>
      <c r="M3737" s="14" t="str">
        <f>IFERROR(MID(Table1[[#This Row],[price]],SEARCH("¹",Table1[[#This Row],[price]])+1, 10), MID(Table1[[#This Row],[price]],SEARCH("Rs. ",Table1[[#This Row],[price]])+4, 10))</f>
        <v>397</v>
      </c>
      <c r="N3737" s="6" t="str">
        <f>IF(ISNUMBER(SEARCH("Men", Table1[[#This Row],[name]])), "Men", "Women")</f>
        <v>Women</v>
      </c>
      <c r="O3737" s="6"/>
      <c r="P3737" s="6"/>
    </row>
    <row r="3738" spans="1:16" ht="19.8" customHeight="1" x14ac:dyDescent="0.3">
      <c r="A3738" t="s">
        <v>1361</v>
      </c>
      <c r="B3738" t="s">
        <v>4763</v>
      </c>
      <c r="C3738" t="s">
        <v>4489</v>
      </c>
      <c r="D3738" t="s">
        <v>18</v>
      </c>
      <c r="E3738" s="1" t="s">
        <v>4764</v>
      </c>
      <c r="F3738" s="1" t="s">
        <v>648</v>
      </c>
      <c r="G3738" s="1" t="s">
        <v>4765</v>
      </c>
      <c r="H3738" t="s">
        <v>924</v>
      </c>
      <c r="I3738" s="10" t="str">
        <f>IFERROR(LEFT(Table1[[#This Row],[ratingOld]],SEARCH("|", Table1[[#This Row],[ratingOld]])-2), AVERAGE(Table1[Ratings]))</f>
        <v>4.4</v>
      </c>
      <c r="J3738" s="1" t="str">
        <f>IF(Table1[[#This Row],[numBuyers]]&lt;&gt;"None",LEFT(Table1[[#This Row],[numBuyers]],SEARCH(" ",Table1[[#This Row],[numBuyers]])-1), "None")</f>
        <v>16</v>
      </c>
      <c r="K3738" s="1">
        <f>IFERROR(LEFT(Table1[[#This Row],[Column1]],SEARCH("k", Table1[[#This Row],[Column1]])-1), 0)</f>
        <v>0</v>
      </c>
      <c r="L3738" s="16" t="str">
        <f>IF(Table1[[#This Row],[Column2]]=0, Table1[[#This Row],[Column1]], Table1[[#This Row],[Column2]]*1000)</f>
        <v>16</v>
      </c>
      <c r="M3738" s="14" t="str">
        <f>IFERROR(MID(Table1[[#This Row],[price]],SEARCH("¹",Table1[[#This Row],[price]])+1, 10), MID(Table1[[#This Row],[price]],SEARCH("Rs. ",Table1[[#This Row],[price]])+4, 10))</f>
        <v>5399</v>
      </c>
      <c r="N3738" s="6" t="str">
        <f>IF(ISNUMBER(SEARCH("Men", Table1[[#This Row],[name]])), "Men", "Women")</f>
        <v>Women</v>
      </c>
      <c r="O3738" s="6"/>
      <c r="P3738" s="6"/>
    </row>
    <row r="3739" spans="1:16" ht="19.8" hidden="1" customHeight="1" x14ac:dyDescent="0.3">
      <c r="A3739" t="s">
        <v>2068</v>
      </c>
      <c r="B3739" t="s">
        <v>4770</v>
      </c>
      <c r="C3739" t="s">
        <v>4771</v>
      </c>
      <c r="D3739" t="s">
        <v>2071</v>
      </c>
      <c r="E3739" s="1" t="s">
        <v>4772</v>
      </c>
      <c r="F3739" t="s">
        <v>21</v>
      </c>
      <c r="G3739" t="s">
        <v>21</v>
      </c>
      <c r="H3739" t="s">
        <v>21</v>
      </c>
      <c r="I3739" s="1" t="str">
        <f ca="1">IFERROR(LEFT(Table1[[#This Row],[ratingOld]],SEARCH("|", Table1[[#This Row],[ratingOld]])-2), AVERAGE(Table1[Ratings]))</f>
        <v>4.4</v>
      </c>
      <c r="J3739" s="1" t="str">
        <f>IF(Table1[[#This Row],[numBuyers]]&lt;&gt;"None",LEFT(Table1[[#This Row],[numBuyers]],SEARCH(" ",Table1[[#This Row],[numBuyers]])-1), "None")</f>
        <v>None</v>
      </c>
      <c r="K3739" s="1">
        <f>IFERROR(LEFT(Table1[[#This Row],[Column1]],SEARCH("k", Table1[[#This Row],[Column1]])-1), 0)</f>
        <v>0</v>
      </c>
      <c r="L3739" s="6" t="str">
        <f>IF(Table1[[#This Row],[Column2]]=0, Table1[[#This Row],[Column1]], Table1[[#This Row],[Column2]]*1000)</f>
        <v>None</v>
      </c>
      <c r="M3739" s="6" t="str">
        <f>IFERROR(MID(Table1[[#This Row],[price]],SEARCH("¹",Table1[[#This Row],[price]])+1, 10), MID(Table1[[#This Row],[price]],SEARCH("Rs. ",Table1[[#This Row],[price]])+4, 10))</f>
        <v>1890</v>
      </c>
      <c r="N3739" s="6" t="str">
        <f>IF(ISNUMBER(SEARCH("Men", Table1[[#This Row],[name]])), "Men", "Women")</f>
        <v>Women</v>
      </c>
      <c r="O3739" s="6" t="str">
        <f>TRIM(RIGHT(SUBSTITUTE(Table1[[#This Row],[name]], " ", REPT(" ", 100)), 100))</f>
        <v>Black</v>
      </c>
      <c r="P373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Black</v>
      </c>
    </row>
    <row r="3740" spans="1:16" ht="19.8" customHeight="1" x14ac:dyDescent="0.3">
      <c r="A3740" t="s">
        <v>3201</v>
      </c>
      <c r="B3740" t="s">
        <v>12457</v>
      </c>
      <c r="C3740" t="s">
        <v>7506</v>
      </c>
      <c r="D3740" t="s">
        <v>4440</v>
      </c>
      <c r="E3740" s="1" t="s">
        <v>12458</v>
      </c>
      <c r="F3740" s="1" t="s">
        <v>8302</v>
      </c>
      <c r="G3740" s="1" t="s">
        <v>12459</v>
      </c>
      <c r="H3740" t="s">
        <v>3331</v>
      </c>
      <c r="I3740" s="10" t="str">
        <f>IFERROR(LEFT(Table1[[#This Row],[ratingOld]],SEARCH("|", Table1[[#This Row],[ratingOld]])-2), AVERAGE(Table1[Ratings]))</f>
        <v>4.2</v>
      </c>
      <c r="J3740" s="1" t="str">
        <f>IF(Table1[[#This Row],[numBuyers]]&lt;&gt;"None",LEFT(Table1[[#This Row],[numBuyers]],SEARCH(" ",Table1[[#This Row],[numBuyers]])-1), "None")</f>
        <v>64</v>
      </c>
      <c r="K3740" s="1">
        <f>IFERROR(LEFT(Table1[[#This Row],[Column1]],SEARCH("k", Table1[[#This Row],[Column1]])-1), 0)</f>
        <v>0</v>
      </c>
      <c r="L3740" s="16" t="str">
        <f>IF(Table1[[#This Row],[Column2]]=0, Table1[[#This Row],[Column1]], Table1[[#This Row],[Column2]]*1000)</f>
        <v>64</v>
      </c>
      <c r="M3740" s="14" t="str">
        <f>IFERROR(MID(Table1[[#This Row],[price]],SEARCH("¹",Table1[[#This Row],[price]])+1, 10), MID(Table1[[#This Row],[price]],SEARCH("Rs. ",Table1[[#This Row],[price]])+4, 10))</f>
        <v>557</v>
      </c>
      <c r="N3740" s="6" t="str">
        <f>IF(ISNUMBER(SEARCH("Men", Table1[[#This Row],[name]])), "Men", "Women")</f>
        <v>Men</v>
      </c>
      <c r="O3740" s="6"/>
      <c r="P3740" s="6"/>
    </row>
    <row r="3741" spans="1:16" ht="19.8" customHeight="1" x14ac:dyDescent="0.3">
      <c r="A3741" t="s">
        <v>5789</v>
      </c>
      <c r="B3741" t="s">
        <v>12460</v>
      </c>
      <c r="C3741" t="s">
        <v>1415</v>
      </c>
      <c r="D3741" t="s">
        <v>163</v>
      </c>
      <c r="E3741" t="s">
        <v>12461</v>
      </c>
      <c r="F3741" s="1" t="s">
        <v>12462</v>
      </c>
      <c r="G3741" s="1" t="s">
        <v>12463</v>
      </c>
      <c r="H3741" t="s">
        <v>2168</v>
      </c>
      <c r="I3741" s="10" t="str">
        <f>IFERROR(LEFT(Table1[[#This Row],[ratingOld]],SEARCH("|", Table1[[#This Row],[ratingOld]])-2), AVERAGE(Table1[Ratings]))</f>
        <v>4.2</v>
      </c>
      <c r="J3741" s="1" t="str">
        <f>IF(Table1[[#This Row],[numBuyers]]&lt;&gt;"None",LEFT(Table1[[#This Row],[numBuyers]],SEARCH(" ",Table1[[#This Row],[numBuyers]])-1), "None")</f>
        <v>133</v>
      </c>
      <c r="K3741" s="1">
        <f>IFERROR(LEFT(Table1[[#This Row],[Column1]],SEARCH("k", Table1[[#This Row],[Column1]])-1), 0)</f>
        <v>0</v>
      </c>
      <c r="L3741" s="16" t="str">
        <f>IF(Table1[[#This Row],[Column2]]=0, Table1[[#This Row],[Column1]], Table1[[#This Row],[Column2]]*1000)</f>
        <v>133</v>
      </c>
      <c r="M3741" s="14" t="str">
        <f>IFERROR(MID(Table1[[#This Row],[price]],SEARCH("¹",Table1[[#This Row],[price]])+1, 10), MID(Table1[[#This Row],[price]],SEARCH("Rs. ",Table1[[#This Row],[price]])+4, 10))</f>
        <v>644</v>
      </c>
      <c r="N3741" s="6" t="str">
        <f>IF(ISNUMBER(SEARCH("Men", Table1[[#This Row],[name]])), "Men", "Women")</f>
        <v>Men</v>
      </c>
      <c r="O3741" s="6"/>
      <c r="P3741" s="6"/>
    </row>
    <row r="3742" spans="1:16" ht="19.8" customHeight="1" x14ac:dyDescent="0.3">
      <c r="A3742" t="s">
        <v>7426</v>
      </c>
      <c r="B3742" t="s">
        <v>12464</v>
      </c>
      <c r="C3742" t="s">
        <v>12465</v>
      </c>
      <c r="D3742" t="s">
        <v>526</v>
      </c>
      <c r="E3742" t="s">
        <v>12464</v>
      </c>
      <c r="F3742" t="s">
        <v>21</v>
      </c>
      <c r="G3742" s="1" t="s">
        <v>12466</v>
      </c>
      <c r="H3742" t="s">
        <v>10074</v>
      </c>
      <c r="I3742" s="10" t="str">
        <f>IFERROR(LEFT(Table1[[#This Row],[ratingOld]],SEARCH("|", Table1[[#This Row],[ratingOld]])-2), AVERAGE(Table1[Ratings]))</f>
        <v>4.1</v>
      </c>
      <c r="J3742" s="1" t="str">
        <f>IF(Table1[[#This Row],[numBuyers]]&lt;&gt;"None",LEFT(Table1[[#This Row],[numBuyers]],SEARCH(" ",Table1[[#This Row],[numBuyers]])-1), "None")</f>
        <v>203</v>
      </c>
      <c r="K3742" s="1">
        <f>IFERROR(LEFT(Table1[[#This Row],[Column1]],SEARCH("k", Table1[[#This Row],[Column1]])-1), 0)</f>
        <v>0</v>
      </c>
      <c r="L3742" s="16" t="str">
        <f>IF(Table1[[#This Row],[Column2]]=0, Table1[[#This Row],[Column1]], Table1[[#This Row],[Column2]]*1000)</f>
        <v>203</v>
      </c>
      <c r="M3742" s="14" t="str">
        <f>IFERROR(MID(Table1[[#This Row],[price]],SEARCH("¹",Table1[[#This Row],[price]])+1, 10), MID(Table1[[#This Row],[price]],SEARCH("Rs. ",Table1[[#This Row],[price]])+4, 10))</f>
        <v>1624</v>
      </c>
      <c r="N3742" s="6" t="str">
        <f>IF(ISNUMBER(SEARCH("Men", Table1[[#This Row],[name]])), "Men", "Women")</f>
        <v>Women</v>
      </c>
      <c r="O3742" s="6"/>
      <c r="P3742" s="6"/>
    </row>
    <row r="3743" spans="1:16" ht="19.8" customHeight="1" x14ac:dyDescent="0.3">
      <c r="A3743" t="s">
        <v>10201</v>
      </c>
      <c r="B3743" t="s">
        <v>12467</v>
      </c>
      <c r="C3743" t="s">
        <v>1560</v>
      </c>
      <c r="D3743" t="s">
        <v>88</v>
      </c>
      <c r="E3743" s="1" t="s">
        <v>12468</v>
      </c>
      <c r="F3743" s="1" t="s">
        <v>12469</v>
      </c>
      <c r="G3743" s="1" t="s">
        <v>7407</v>
      </c>
      <c r="H3743" t="s">
        <v>6699</v>
      </c>
      <c r="I3743" s="10" t="str">
        <f>IFERROR(LEFT(Table1[[#This Row],[ratingOld]],SEARCH("|", Table1[[#This Row],[ratingOld]])-2), AVERAGE(Table1[Ratings]))</f>
        <v>4.5</v>
      </c>
      <c r="J3743" s="1" t="str">
        <f>IF(Table1[[#This Row],[numBuyers]]&lt;&gt;"None",LEFT(Table1[[#This Row],[numBuyers]],SEARCH(" ",Table1[[#This Row],[numBuyers]])-1), "None")</f>
        <v>116</v>
      </c>
      <c r="K3743" s="1">
        <f>IFERROR(LEFT(Table1[[#This Row],[Column1]],SEARCH("k", Table1[[#This Row],[Column1]])-1), 0)</f>
        <v>0</v>
      </c>
      <c r="L3743" s="16" t="str">
        <f>IF(Table1[[#This Row],[Column2]]=0, Table1[[#This Row],[Column1]], Table1[[#This Row],[Column2]]*1000)</f>
        <v>116</v>
      </c>
      <c r="M3743" s="14" t="str">
        <f>IFERROR(MID(Table1[[#This Row],[price]],SEARCH("¹",Table1[[#This Row],[price]])+1, 10), MID(Table1[[#This Row],[price]],SEARCH("Rs. ",Table1[[#This Row],[price]])+4, 10))</f>
        <v>419</v>
      </c>
      <c r="N3743" s="6" t="str">
        <f>IF(ISNUMBER(SEARCH("Men", Table1[[#This Row],[name]])), "Men", "Women")</f>
        <v>Women</v>
      </c>
      <c r="O3743" s="6"/>
      <c r="P3743" s="6"/>
    </row>
    <row r="3744" spans="1:16" ht="19.8" customHeight="1" x14ac:dyDescent="0.3">
      <c r="A3744" t="s">
        <v>7883</v>
      </c>
      <c r="B3744" t="s">
        <v>12470</v>
      </c>
      <c r="C3744" t="s">
        <v>762</v>
      </c>
      <c r="D3744" t="s">
        <v>230</v>
      </c>
      <c r="E3744" s="1" t="s">
        <v>12471</v>
      </c>
      <c r="F3744" s="1" t="s">
        <v>7960</v>
      </c>
      <c r="G3744" s="1" t="s">
        <v>12472</v>
      </c>
      <c r="H3744" t="s">
        <v>1395</v>
      </c>
      <c r="I3744" s="10" t="str">
        <f>IFERROR(LEFT(Table1[[#This Row],[ratingOld]],SEARCH("|", Table1[[#This Row],[ratingOld]])-2), AVERAGE(Table1[Ratings]))</f>
        <v>3.9</v>
      </c>
      <c r="J3744" s="1" t="str">
        <f>IF(Table1[[#This Row],[numBuyers]]&lt;&gt;"None",LEFT(Table1[[#This Row],[numBuyers]],SEARCH(" ",Table1[[#This Row],[numBuyers]])-1), "None")</f>
        <v>1.9k</v>
      </c>
      <c r="K3744" s="1" t="str">
        <f>IFERROR(LEFT(Table1[[#This Row],[Column1]],SEARCH("k", Table1[[#This Row],[Column1]])-1), 0)</f>
        <v>1.9</v>
      </c>
      <c r="L3744" s="16">
        <f>IF(Table1[[#This Row],[Column2]]=0, Table1[[#This Row],[Column1]], Table1[[#This Row],[Column2]]*1000)</f>
        <v>1900</v>
      </c>
      <c r="M3744" s="14" t="str">
        <f>IFERROR(MID(Table1[[#This Row],[price]],SEARCH("¹",Table1[[#This Row],[price]])+1, 10), MID(Table1[[#This Row],[price]],SEARCH("Rs. ",Table1[[#This Row],[price]])+4, 10))</f>
        <v>499</v>
      </c>
      <c r="N3744" s="6" t="str">
        <f>IF(ISNUMBER(SEARCH("Men", Table1[[#This Row],[name]])), "Men", "Women")</f>
        <v>Men</v>
      </c>
      <c r="O3744" s="6"/>
      <c r="P3744" s="6"/>
    </row>
    <row r="3745" spans="1:16" ht="19.8" customHeight="1" x14ac:dyDescent="0.3">
      <c r="A3745" t="s">
        <v>9354</v>
      </c>
      <c r="B3745" t="s">
        <v>12473</v>
      </c>
      <c r="C3745" t="s">
        <v>1085</v>
      </c>
      <c r="D3745" t="s">
        <v>9061</v>
      </c>
      <c r="E3745" t="s">
        <v>12474</v>
      </c>
      <c r="F3745" s="1" t="s">
        <v>10301</v>
      </c>
      <c r="G3745" s="1" t="s">
        <v>3977</v>
      </c>
      <c r="H3745" t="s">
        <v>110</v>
      </c>
      <c r="I3745" s="10" t="str">
        <f>IFERROR(LEFT(Table1[[#This Row],[ratingOld]],SEARCH("|", Table1[[#This Row],[ratingOld]])-2), AVERAGE(Table1[Ratings]))</f>
        <v>4.2</v>
      </c>
      <c r="J3745" s="1" t="str">
        <f>IF(Table1[[#This Row],[numBuyers]]&lt;&gt;"None",LEFT(Table1[[#This Row],[numBuyers]],SEARCH(" ",Table1[[#This Row],[numBuyers]])-1), "None")</f>
        <v>1.3k</v>
      </c>
      <c r="K3745" s="1" t="str">
        <f>IFERROR(LEFT(Table1[[#This Row],[Column1]],SEARCH("k", Table1[[#This Row],[Column1]])-1), 0)</f>
        <v>1.3</v>
      </c>
      <c r="L3745" s="16">
        <f>IF(Table1[[#This Row],[Column2]]=0, Table1[[#This Row],[Column1]], Table1[[#This Row],[Column2]]*1000)</f>
        <v>1300</v>
      </c>
      <c r="M3745" s="14" t="str">
        <f>IFERROR(MID(Table1[[#This Row],[price]],SEARCH("¹",Table1[[#This Row],[price]])+1, 10), MID(Table1[[#This Row],[price]],SEARCH("Rs. ",Table1[[#This Row],[price]])+4, 10))</f>
        <v>569</v>
      </c>
      <c r="N3745" s="6" t="str">
        <f>IF(ISNUMBER(SEARCH("Men", Table1[[#This Row],[name]])), "Men", "Women")</f>
        <v>Men</v>
      </c>
      <c r="O3745" s="6"/>
      <c r="P3745" s="6"/>
    </row>
    <row r="3746" spans="1:16" ht="19.8" hidden="1" customHeight="1" x14ac:dyDescent="0.3">
      <c r="A3746" t="s">
        <v>12475</v>
      </c>
      <c r="B3746" t="s">
        <v>12476</v>
      </c>
      <c r="C3746" t="s">
        <v>12477</v>
      </c>
      <c r="D3746" t="s">
        <v>21</v>
      </c>
      <c r="E3746" s="1" t="s">
        <v>12478</v>
      </c>
      <c r="F3746" t="s">
        <v>3237</v>
      </c>
      <c r="G3746" t="s">
        <v>21</v>
      </c>
      <c r="H3746" t="s">
        <v>21</v>
      </c>
      <c r="I3746" s="1" t="str">
        <f ca="1">IFERROR(LEFT(Table1[[#This Row],[ratingOld]],SEARCH("|", Table1[[#This Row],[ratingOld]])-2), AVERAGE(Table1[Ratings]))</f>
        <v>4.4</v>
      </c>
      <c r="J3746" s="1" t="str">
        <f>IF(Table1[[#This Row],[numBuyers]]&lt;&gt;"None",LEFT(Table1[[#This Row],[numBuyers]],SEARCH(" ",Table1[[#This Row],[numBuyers]])-1), "None")</f>
        <v>None</v>
      </c>
      <c r="K3746" s="1">
        <f>IFERROR(LEFT(Table1[[#This Row],[Column1]],SEARCH("k", Table1[[#This Row],[Column1]])-1), 0)</f>
        <v>0</v>
      </c>
      <c r="L3746" s="6" t="str">
        <f>IF(Table1[[#This Row],[Column2]]=0, Table1[[#This Row],[Column1]], Table1[[#This Row],[Column2]]*1000)</f>
        <v>None</v>
      </c>
      <c r="M3746" s="6" t="str">
        <f>IFERROR(MID(Table1[[#This Row],[price]],SEARCH("¹",Table1[[#This Row],[price]])+1, 10), MID(Table1[[#This Row],[price]],SEARCH("Rs. ",Table1[[#This Row],[price]])+4, 10))</f>
        <v>7099</v>
      </c>
      <c r="N3746" s="6" t="str">
        <f>IF(ISNUMBER(SEARCH("Men", Table1[[#This Row],[name]])), "Men", "Women")</f>
        <v>Women</v>
      </c>
      <c r="O3746" s="6" t="str">
        <f>TRIM(RIGHT(SUBSTITUTE(Table1[[#This Row],[name]], " ", REPT(" ", 100)), 100))</f>
        <v>Dupatta</v>
      </c>
      <c r="P374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747" spans="1:16" ht="19.8" customHeight="1" x14ac:dyDescent="0.3">
      <c r="A3747" t="s">
        <v>3201</v>
      </c>
      <c r="B3747" t="s">
        <v>12479</v>
      </c>
      <c r="C3747" t="s">
        <v>4043</v>
      </c>
      <c r="D3747" t="s">
        <v>459</v>
      </c>
      <c r="E3747" t="s">
        <v>12480</v>
      </c>
      <c r="F3747" t="s">
        <v>7930</v>
      </c>
      <c r="G3747" s="1" t="s">
        <v>7666</v>
      </c>
      <c r="H3747" t="s">
        <v>1537</v>
      </c>
      <c r="I3747" s="10" t="str">
        <f>IFERROR(LEFT(Table1[[#This Row],[ratingOld]],SEARCH("|", Table1[[#This Row],[ratingOld]])-2), AVERAGE(Table1[Ratings]))</f>
        <v>4</v>
      </c>
      <c r="J3747" s="1" t="str">
        <f>IF(Table1[[#This Row],[numBuyers]]&lt;&gt;"None",LEFT(Table1[[#This Row],[numBuyers]],SEARCH(" ",Table1[[#This Row],[numBuyers]])-1), "None")</f>
        <v>4.6k</v>
      </c>
      <c r="K3747" s="1" t="str">
        <f>IFERROR(LEFT(Table1[[#This Row],[Column1]],SEARCH("k", Table1[[#This Row],[Column1]])-1), 0)</f>
        <v>4.6</v>
      </c>
      <c r="L3747" s="16">
        <f>IF(Table1[[#This Row],[Column2]]=0, Table1[[#This Row],[Column1]], Table1[[#This Row],[Column2]]*1000)</f>
        <v>4600</v>
      </c>
      <c r="M3747" s="14" t="str">
        <f>IFERROR(MID(Table1[[#This Row],[price]],SEARCH("¹",Table1[[#This Row],[price]])+1, 10), MID(Table1[[#This Row],[price]],SEARCH("Rs. ",Table1[[#This Row],[price]])+4, 10))</f>
        <v>559</v>
      </c>
      <c r="N3747" s="6" t="str">
        <f>IF(ISNUMBER(SEARCH("Men", Table1[[#This Row],[name]])), "Men", "Women")</f>
        <v>Men</v>
      </c>
      <c r="O3747" s="6"/>
      <c r="P3747" s="6"/>
    </row>
    <row r="3748" spans="1:16" ht="19.8" customHeight="1" x14ac:dyDescent="0.3">
      <c r="A3748" t="s">
        <v>8707</v>
      </c>
      <c r="B3748" t="s">
        <v>12481</v>
      </c>
      <c r="C3748" t="s">
        <v>392</v>
      </c>
      <c r="D3748" t="s">
        <v>1956</v>
      </c>
      <c r="E3748" s="1" t="s">
        <v>12482</v>
      </c>
      <c r="F3748" t="s">
        <v>8324</v>
      </c>
      <c r="G3748" s="1" t="s">
        <v>6591</v>
      </c>
      <c r="H3748" t="s">
        <v>2314</v>
      </c>
      <c r="I3748" s="10" t="str">
        <f>IFERROR(LEFT(Table1[[#This Row],[ratingOld]],SEARCH("|", Table1[[#This Row],[ratingOld]])-2), AVERAGE(Table1[Ratings]))</f>
        <v>4</v>
      </c>
      <c r="J3748" s="1" t="str">
        <f>IF(Table1[[#This Row],[numBuyers]]&lt;&gt;"None",LEFT(Table1[[#This Row],[numBuyers]],SEARCH(" ",Table1[[#This Row],[numBuyers]])-1), "None")</f>
        <v>20</v>
      </c>
      <c r="K3748" s="1">
        <f>IFERROR(LEFT(Table1[[#This Row],[Column1]],SEARCH("k", Table1[[#This Row],[Column1]])-1), 0)</f>
        <v>0</v>
      </c>
      <c r="L3748" s="16" t="str">
        <f>IF(Table1[[#This Row],[Column2]]=0, Table1[[#This Row],[Column1]], Table1[[#This Row],[Column2]]*1000)</f>
        <v>20</v>
      </c>
      <c r="M3748" s="14" t="str">
        <f>IFERROR(MID(Table1[[#This Row],[price]],SEARCH("¹",Table1[[#This Row],[price]])+1, 10), MID(Table1[[#This Row],[price]],SEARCH("Rs. ",Table1[[#This Row],[price]])+4, 10))</f>
        <v>799</v>
      </c>
      <c r="N3748" s="6" t="str">
        <f>IF(ISNUMBER(SEARCH("Men", Table1[[#This Row],[name]])), "Men", "Women")</f>
        <v>Women</v>
      </c>
      <c r="O3748" s="6"/>
      <c r="P3748" s="6"/>
    </row>
    <row r="3749" spans="1:16" ht="19.8" hidden="1" customHeight="1" x14ac:dyDescent="0.3">
      <c r="A3749" t="s">
        <v>10690</v>
      </c>
      <c r="B3749" t="s">
        <v>12483</v>
      </c>
      <c r="C3749" t="s">
        <v>12484</v>
      </c>
      <c r="D3749" t="s">
        <v>194</v>
      </c>
      <c r="E3749" t="s">
        <v>12485</v>
      </c>
      <c r="F3749" t="s">
        <v>21</v>
      </c>
      <c r="G3749" t="s">
        <v>21</v>
      </c>
      <c r="H3749" t="s">
        <v>21</v>
      </c>
      <c r="I3749" s="1" t="str">
        <f ca="1">IFERROR(LEFT(Table1[[#This Row],[ratingOld]],SEARCH("|", Table1[[#This Row],[ratingOld]])-2), AVERAGE(Table1[Ratings]))</f>
        <v>4.4</v>
      </c>
      <c r="J3749" s="1" t="str">
        <f>IF(Table1[[#This Row],[numBuyers]]&lt;&gt;"None",LEFT(Table1[[#This Row],[numBuyers]],SEARCH(" ",Table1[[#This Row],[numBuyers]])-1), "None")</f>
        <v>None</v>
      </c>
      <c r="K3749" s="1">
        <f>IFERROR(LEFT(Table1[[#This Row],[Column1]],SEARCH("k", Table1[[#This Row],[Column1]])-1), 0)</f>
        <v>0</v>
      </c>
      <c r="L3749" s="6" t="str">
        <f>IF(Table1[[#This Row],[Column2]]=0, Table1[[#This Row],[Column1]], Table1[[#This Row],[Column2]]*1000)</f>
        <v>None</v>
      </c>
      <c r="M3749" s="6" t="str">
        <f>IFERROR(MID(Table1[[#This Row],[price]],SEARCH("¹",Table1[[#This Row],[price]])+1, 10), MID(Table1[[#This Row],[price]],SEARCH("Rs. ",Table1[[#This Row],[price]])+4, 10))</f>
        <v>358</v>
      </c>
      <c r="N3749" s="6" t="str">
        <f>IF(ISNUMBER(SEARCH("Men", Table1[[#This Row],[name]])), "Men", "Women")</f>
        <v>Women</v>
      </c>
      <c r="O3749" s="6" t="str">
        <f>TRIM(RIGHT(SUBSTITUTE(Table1[[#This Row],[name]], " ", REPT(" ", 100)), 100))</f>
        <v>02</v>
      </c>
      <c r="P374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750" spans="1:16" ht="19.8" customHeight="1" x14ac:dyDescent="0.3">
      <c r="A3750" t="s">
        <v>12486</v>
      </c>
      <c r="B3750" t="s">
        <v>12487</v>
      </c>
      <c r="C3750" t="s">
        <v>926</v>
      </c>
      <c r="D3750" t="s">
        <v>1387</v>
      </c>
      <c r="E3750" s="1" t="s">
        <v>12488</v>
      </c>
      <c r="F3750" t="s">
        <v>3237</v>
      </c>
      <c r="G3750" s="1" t="s">
        <v>10589</v>
      </c>
      <c r="H3750" t="s">
        <v>1413</v>
      </c>
      <c r="I3750" s="10" t="str">
        <f>IFERROR(LEFT(Table1[[#This Row],[ratingOld]],SEARCH("|", Table1[[#This Row],[ratingOld]])-2), AVERAGE(Table1[Ratings]))</f>
        <v>4.2</v>
      </c>
      <c r="J3750" s="1" t="str">
        <f>IF(Table1[[#This Row],[numBuyers]]&lt;&gt;"None",LEFT(Table1[[#This Row],[numBuyers]],SEARCH(" ",Table1[[#This Row],[numBuyers]])-1), "None")</f>
        <v>80</v>
      </c>
      <c r="K3750" s="1">
        <f>IFERROR(LEFT(Table1[[#This Row],[Column1]],SEARCH("k", Table1[[#This Row],[Column1]])-1), 0)</f>
        <v>0</v>
      </c>
      <c r="L3750" s="16" t="str">
        <f>IF(Table1[[#This Row],[Column2]]=0, Table1[[#This Row],[Column1]], Table1[[#This Row],[Column2]]*1000)</f>
        <v>80</v>
      </c>
      <c r="M3750" s="14" t="str">
        <f>IFERROR(MID(Table1[[#This Row],[price]],SEARCH("¹",Table1[[#This Row],[price]])+1, 10), MID(Table1[[#This Row],[price]],SEARCH("Rs. ",Table1[[#This Row],[price]])+4, 10))</f>
        <v>699</v>
      </c>
      <c r="N3750" s="6" t="str">
        <f>IF(ISNUMBER(SEARCH("Men", Table1[[#This Row],[name]])), "Men", "Women")</f>
        <v>Women</v>
      </c>
      <c r="O3750" s="6"/>
      <c r="P3750" s="6"/>
    </row>
    <row r="3751" spans="1:16" ht="19.8" customHeight="1" x14ac:dyDescent="0.3">
      <c r="A3751" t="s">
        <v>127</v>
      </c>
      <c r="B3751" t="s">
        <v>4791</v>
      </c>
      <c r="C3751" t="s">
        <v>2786</v>
      </c>
      <c r="D3751" t="s">
        <v>235</v>
      </c>
      <c r="E3751" s="1" t="s">
        <v>4792</v>
      </c>
      <c r="F3751" s="1" t="s">
        <v>4793</v>
      </c>
      <c r="G3751" s="1" t="s">
        <v>4794</v>
      </c>
      <c r="H3751" t="s">
        <v>4795</v>
      </c>
      <c r="I3751" s="10" t="str">
        <f>IFERROR(LEFT(Table1[[#This Row],[ratingOld]],SEARCH("|", Table1[[#This Row],[ratingOld]])-2), AVERAGE(Table1[Ratings]))</f>
        <v>4</v>
      </c>
      <c r="J3751" s="1" t="str">
        <f>IF(Table1[[#This Row],[numBuyers]]&lt;&gt;"None",LEFT(Table1[[#This Row],[numBuyers]],SEARCH(" ",Table1[[#This Row],[numBuyers]])-1), "None")</f>
        <v>923</v>
      </c>
      <c r="K3751" s="1">
        <f>IFERROR(LEFT(Table1[[#This Row],[Column1]],SEARCH("k", Table1[[#This Row],[Column1]])-1), 0)</f>
        <v>0</v>
      </c>
      <c r="L3751" s="16" t="str">
        <f>IF(Table1[[#This Row],[Column2]]=0, Table1[[#This Row],[Column1]], Table1[[#This Row],[Column2]]*1000)</f>
        <v>923</v>
      </c>
      <c r="M3751" s="14" t="str">
        <f>IFERROR(MID(Table1[[#This Row],[price]],SEARCH("¹",Table1[[#This Row],[price]])+1, 10), MID(Table1[[#This Row],[price]],SEARCH("Rs. ",Table1[[#This Row],[price]])+4, 10))</f>
        <v>664</v>
      </c>
      <c r="N3751" s="6" t="str">
        <f>IF(ISNUMBER(SEARCH("Men", Table1[[#This Row],[name]])), "Men", "Women")</f>
        <v>Women</v>
      </c>
      <c r="O3751" s="6"/>
      <c r="P3751" s="6"/>
    </row>
    <row r="3752" spans="1:16" ht="19.8" hidden="1" customHeight="1" x14ac:dyDescent="0.3">
      <c r="A3752" t="s">
        <v>12475</v>
      </c>
      <c r="B3752" t="s">
        <v>12476</v>
      </c>
      <c r="C3752" t="s">
        <v>12477</v>
      </c>
      <c r="D3752" t="s">
        <v>21</v>
      </c>
      <c r="E3752" s="1" t="s">
        <v>12478</v>
      </c>
      <c r="F3752" t="s">
        <v>3237</v>
      </c>
      <c r="G3752" t="s">
        <v>21</v>
      </c>
      <c r="H3752" t="s">
        <v>21</v>
      </c>
      <c r="I3752" s="1" t="str">
        <f ca="1">IFERROR(LEFT(Table1[[#This Row],[ratingOld]],SEARCH("|", Table1[[#This Row],[ratingOld]])-2), AVERAGE(Table1[Ratings]))</f>
        <v>4.4</v>
      </c>
      <c r="J3752" s="1" t="str">
        <f>IF(Table1[[#This Row],[numBuyers]]&lt;&gt;"None",LEFT(Table1[[#This Row],[numBuyers]],SEARCH(" ",Table1[[#This Row],[numBuyers]])-1), "None")</f>
        <v>None</v>
      </c>
      <c r="K3752" s="1">
        <f>IFERROR(LEFT(Table1[[#This Row],[Column1]],SEARCH("k", Table1[[#This Row],[Column1]])-1), 0)</f>
        <v>0</v>
      </c>
      <c r="L3752" s="6" t="str">
        <f>IF(Table1[[#This Row],[Column2]]=0, Table1[[#This Row],[Column1]], Table1[[#This Row],[Column2]]*1000)</f>
        <v>None</v>
      </c>
      <c r="M3752" s="6" t="str">
        <f>IFERROR(MID(Table1[[#This Row],[price]],SEARCH("¹",Table1[[#This Row],[price]])+1, 10), MID(Table1[[#This Row],[price]],SEARCH("Rs. ",Table1[[#This Row],[price]])+4, 10))</f>
        <v>7099</v>
      </c>
      <c r="N3752" s="6" t="str">
        <f>IF(ISNUMBER(SEARCH("Men", Table1[[#This Row],[name]])), "Men", "Women")</f>
        <v>Women</v>
      </c>
      <c r="O3752" s="6" t="str">
        <f>TRIM(RIGHT(SUBSTITUTE(Table1[[#This Row],[name]], " ", REPT(" ", 100)), 100))</f>
        <v>Dupatta</v>
      </c>
      <c r="P375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753" spans="1:16" ht="19.8" customHeight="1" x14ac:dyDescent="0.3">
      <c r="A3753" t="s">
        <v>3201</v>
      </c>
      <c r="B3753" t="s">
        <v>12479</v>
      </c>
      <c r="C3753" t="s">
        <v>4043</v>
      </c>
      <c r="D3753" t="s">
        <v>459</v>
      </c>
      <c r="E3753" t="s">
        <v>12480</v>
      </c>
      <c r="F3753" t="s">
        <v>7930</v>
      </c>
      <c r="G3753" s="1" t="s">
        <v>7666</v>
      </c>
      <c r="H3753" t="s">
        <v>1537</v>
      </c>
      <c r="I3753" s="10" t="str">
        <f>IFERROR(LEFT(Table1[[#This Row],[ratingOld]],SEARCH("|", Table1[[#This Row],[ratingOld]])-2), AVERAGE(Table1[Ratings]))</f>
        <v>4</v>
      </c>
      <c r="J3753" s="1" t="str">
        <f>IF(Table1[[#This Row],[numBuyers]]&lt;&gt;"None",LEFT(Table1[[#This Row],[numBuyers]],SEARCH(" ",Table1[[#This Row],[numBuyers]])-1), "None")</f>
        <v>4.6k</v>
      </c>
      <c r="K3753" s="1" t="str">
        <f>IFERROR(LEFT(Table1[[#This Row],[Column1]],SEARCH("k", Table1[[#This Row],[Column1]])-1), 0)</f>
        <v>4.6</v>
      </c>
      <c r="L3753" s="16">
        <f>IF(Table1[[#This Row],[Column2]]=0, Table1[[#This Row],[Column1]], Table1[[#This Row],[Column2]]*1000)</f>
        <v>4600</v>
      </c>
      <c r="M3753" s="14" t="str">
        <f>IFERROR(MID(Table1[[#This Row],[price]],SEARCH("¹",Table1[[#This Row],[price]])+1, 10), MID(Table1[[#This Row],[price]],SEARCH("Rs. ",Table1[[#This Row],[price]])+4, 10))</f>
        <v>559</v>
      </c>
      <c r="N3753" s="6" t="str">
        <f>IF(ISNUMBER(SEARCH("Men", Table1[[#This Row],[name]])), "Men", "Women")</f>
        <v>Men</v>
      </c>
      <c r="O3753" s="6"/>
      <c r="P3753" s="6"/>
    </row>
    <row r="3754" spans="1:16" ht="19.8" customHeight="1" x14ac:dyDescent="0.3">
      <c r="A3754" t="s">
        <v>8707</v>
      </c>
      <c r="B3754" t="s">
        <v>12481</v>
      </c>
      <c r="C3754" t="s">
        <v>392</v>
      </c>
      <c r="D3754" t="s">
        <v>1956</v>
      </c>
      <c r="E3754" s="1" t="s">
        <v>12482</v>
      </c>
      <c r="F3754" t="s">
        <v>8324</v>
      </c>
      <c r="G3754" s="1" t="s">
        <v>6591</v>
      </c>
      <c r="H3754" t="s">
        <v>2314</v>
      </c>
      <c r="I3754" s="10" t="str">
        <f>IFERROR(LEFT(Table1[[#This Row],[ratingOld]],SEARCH("|", Table1[[#This Row],[ratingOld]])-2), AVERAGE(Table1[Ratings]))</f>
        <v>4</v>
      </c>
      <c r="J3754" s="1" t="str">
        <f>IF(Table1[[#This Row],[numBuyers]]&lt;&gt;"None",LEFT(Table1[[#This Row],[numBuyers]],SEARCH(" ",Table1[[#This Row],[numBuyers]])-1), "None")</f>
        <v>20</v>
      </c>
      <c r="K3754" s="1">
        <f>IFERROR(LEFT(Table1[[#This Row],[Column1]],SEARCH("k", Table1[[#This Row],[Column1]])-1), 0)</f>
        <v>0</v>
      </c>
      <c r="L3754" s="16" t="str">
        <f>IF(Table1[[#This Row],[Column2]]=0, Table1[[#This Row],[Column1]], Table1[[#This Row],[Column2]]*1000)</f>
        <v>20</v>
      </c>
      <c r="M3754" s="14" t="str">
        <f>IFERROR(MID(Table1[[#This Row],[price]],SEARCH("¹",Table1[[#This Row],[price]])+1, 10), MID(Table1[[#This Row],[price]],SEARCH("Rs. ",Table1[[#This Row],[price]])+4, 10))</f>
        <v>799</v>
      </c>
      <c r="N3754" s="6" t="str">
        <f>IF(ISNUMBER(SEARCH("Men", Table1[[#This Row],[name]])), "Men", "Women")</f>
        <v>Women</v>
      </c>
      <c r="O3754" s="6"/>
      <c r="P3754" s="6"/>
    </row>
    <row r="3755" spans="1:16" ht="19.8" hidden="1" customHeight="1" x14ac:dyDescent="0.3">
      <c r="A3755" t="s">
        <v>10690</v>
      </c>
      <c r="B3755" t="s">
        <v>12483</v>
      </c>
      <c r="C3755" t="s">
        <v>12484</v>
      </c>
      <c r="D3755" t="s">
        <v>194</v>
      </c>
      <c r="E3755" t="s">
        <v>12485</v>
      </c>
      <c r="F3755" t="s">
        <v>21</v>
      </c>
      <c r="G3755" t="s">
        <v>21</v>
      </c>
      <c r="H3755" t="s">
        <v>21</v>
      </c>
      <c r="I3755" s="1" t="str">
        <f ca="1">IFERROR(LEFT(Table1[[#This Row],[ratingOld]],SEARCH("|", Table1[[#This Row],[ratingOld]])-2), AVERAGE(Table1[Ratings]))</f>
        <v>4.4</v>
      </c>
      <c r="J3755" s="1" t="str">
        <f>IF(Table1[[#This Row],[numBuyers]]&lt;&gt;"None",LEFT(Table1[[#This Row],[numBuyers]],SEARCH(" ",Table1[[#This Row],[numBuyers]])-1), "None")</f>
        <v>None</v>
      </c>
      <c r="K3755" s="1">
        <f>IFERROR(LEFT(Table1[[#This Row],[Column1]],SEARCH("k", Table1[[#This Row],[Column1]])-1), 0)</f>
        <v>0</v>
      </c>
      <c r="L3755" s="6" t="str">
        <f>IF(Table1[[#This Row],[Column2]]=0, Table1[[#This Row],[Column1]], Table1[[#This Row],[Column2]]*1000)</f>
        <v>None</v>
      </c>
      <c r="M3755" s="6" t="str">
        <f>IFERROR(MID(Table1[[#This Row],[price]],SEARCH("¹",Table1[[#This Row],[price]])+1, 10), MID(Table1[[#This Row],[price]],SEARCH("Rs. ",Table1[[#This Row],[price]])+4, 10))</f>
        <v>358</v>
      </c>
      <c r="N3755" s="6" t="str">
        <f>IF(ISNUMBER(SEARCH("Men", Table1[[#This Row],[name]])), "Men", "Women")</f>
        <v>Women</v>
      </c>
      <c r="O3755" s="6" t="str">
        <f>TRIM(RIGHT(SUBSTITUTE(Table1[[#This Row],[name]], " ", REPT(" ", 100)), 100))</f>
        <v>02</v>
      </c>
      <c r="P375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756" spans="1:16" ht="19.8" customHeight="1" x14ac:dyDescent="0.3">
      <c r="A3756" t="s">
        <v>12486</v>
      </c>
      <c r="B3756" t="s">
        <v>12487</v>
      </c>
      <c r="C3756" t="s">
        <v>926</v>
      </c>
      <c r="D3756" t="s">
        <v>1387</v>
      </c>
      <c r="E3756" s="1" t="s">
        <v>12488</v>
      </c>
      <c r="F3756" t="s">
        <v>3237</v>
      </c>
      <c r="G3756" s="1" t="s">
        <v>10589</v>
      </c>
      <c r="H3756" t="s">
        <v>1413</v>
      </c>
      <c r="I3756" s="10" t="str">
        <f>IFERROR(LEFT(Table1[[#This Row],[ratingOld]],SEARCH("|", Table1[[#This Row],[ratingOld]])-2), AVERAGE(Table1[Ratings]))</f>
        <v>4.2</v>
      </c>
      <c r="J3756" s="1" t="str">
        <f>IF(Table1[[#This Row],[numBuyers]]&lt;&gt;"None",LEFT(Table1[[#This Row],[numBuyers]],SEARCH(" ",Table1[[#This Row],[numBuyers]])-1), "None")</f>
        <v>80</v>
      </c>
      <c r="K3756" s="1">
        <f>IFERROR(LEFT(Table1[[#This Row],[Column1]],SEARCH("k", Table1[[#This Row],[Column1]])-1), 0)</f>
        <v>0</v>
      </c>
      <c r="L3756" s="16" t="str">
        <f>IF(Table1[[#This Row],[Column2]]=0, Table1[[#This Row],[Column1]], Table1[[#This Row],[Column2]]*1000)</f>
        <v>80</v>
      </c>
      <c r="M3756" s="14" t="str">
        <f>IFERROR(MID(Table1[[#This Row],[price]],SEARCH("¹",Table1[[#This Row],[price]])+1, 10), MID(Table1[[#This Row],[price]],SEARCH("Rs. ",Table1[[#This Row],[price]])+4, 10))</f>
        <v>699</v>
      </c>
      <c r="N3756" s="6" t="str">
        <f>IF(ISNUMBER(SEARCH("Men", Table1[[#This Row],[name]])), "Men", "Women")</f>
        <v>Women</v>
      </c>
      <c r="O3756" s="6"/>
      <c r="P3756" s="6"/>
    </row>
    <row r="3757" spans="1:16" ht="19.8" customHeight="1" x14ac:dyDescent="0.3">
      <c r="A3757" t="s">
        <v>127</v>
      </c>
      <c r="B3757" t="s">
        <v>4791</v>
      </c>
      <c r="C3757" t="s">
        <v>2786</v>
      </c>
      <c r="D3757" t="s">
        <v>235</v>
      </c>
      <c r="E3757" s="1" t="s">
        <v>4792</v>
      </c>
      <c r="F3757" s="1" t="s">
        <v>4793</v>
      </c>
      <c r="G3757" s="1" t="s">
        <v>4794</v>
      </c>
      <c r="H3757" t="s">
        <v>4795</v>
      </c>
      <c r="I3757" s="10" t="str">
        <f>IFERROR(LEFT(Table1[[#This Row],[ratingOld]],SEARCH("|", Table1[[#This Row],[ratingOld]])-2), AVERAGE(Table1[Ratings]))</f>
        <v>4</v>
      </c>
      <c r="J3757" s="1" t="str">
        <f>IF(Table1[[#This Row],[numBuyers]]&lt;&gt;"None",LEFT(Table1[[#This Row],[numBuyers]],SEARCH(" ",Table1[[#This Row],[numBuyers]])-1), "None")</f>
        <v>923</v>
      </c>
      <c r="K3757" s="1">
        <f>IFERROR(LEFT(Table1[[#This Row],[Column1]],SEARCH("k", Table1[[#This Row],[Column1]])-1), 0)</f>
        <v>0</v>
      </c>
      <c r="L3757" s="16" t="str">
        <f>IF(Table1[[#This Row],[Column2]]=0, Table1[[#This Row],[Column1]], Table1[[#This Row],[Column2]]*1000)</f>
        <v>923</v>
      </c>
      <c r="M3757" s="14" t="str">
        <f>IFERROR(MID(Table1[[#This Row],[price]],SEARCH("¹",Table1[[#This Row],[price]])+1, 10), MID(Table1[[#This Row],[price]],SEARCH("Rs. ",Table1[[#This Row],[price]])+4, 10))</f>
        <v>664</v>
      </c>
      <c r="N3757" s="6" t="str">
        <f>IF(ISNUMBER(SEARCH("Men", Table1[[#This Row],[name]])), "Men", "Women")</f>
        <v>Women</v>
      </c>
      <c r="O3757" s="6"/>
      <c r="P3757" s="6"/>
    </row>
    <row r="3758" spans="1:16" ht="19.8" customHeight="1" x14ac:dyDescent="0.3">
      <c r="A3758" t="s">
        <v>8071</v>
      </c>
      <c r="B3758" t="s">
        <v>12489</v>
      </c>
      <c r="C3758" t="s">
        <v>609</v>
      </c>
      <c r="D3758" t="s">
        <v>88</v>
      </c>
      <c r="E3758" t="s">
        <v>26</v>
      </c>
      <c r="F3758" s="1" t="s">
        <v>12490</v>
      </c>
      <c r="G3758" s="1" t="s">
        <v>552</v>
      </c>
      <c r="H3758" t="s">
        <v>78</v>
      </c>
      <c r="I3758" s="10" t="str">
        <f>IFERROR(LEFT(Table1[[#This Row],[ratingOld]],SEARCH("|", Table1[[#This Row],[ratingOld]])-2), AVERAGE(Table1[Ratings]))</f>
        <v>4.3</v>
      </c>
      <c r="J3758" s="1" t="str">
        <f>IF(Table1[[#This Row],[numBuyers]]&lt;&gt;"None",LEFT(Table1[[#This Row],[numBuyers]],SEARCH(" ",Table1[[#This Row],[numBuyers]])-1), "None")</f>
        <v>1.2k</v>
      </c>
      <c r="K3758" s="1" t="str">
        <f>IFERROR(LEFT(Table1[[#This Row],[Column1]],SEARCH("k", Table1[[#This Row],[Column1]])-1), 0)</f>
        <v>1.2</v>
      </c>
      <c r="L3758" s="16">
        <f>IF(Table1[[#This Row],[Column2]]=0, Table1[[#This Row],[Column1]], Table1[[#This Row],[Column2]]*1000)</f>
        <v>1200</v>
      </c>
      <c r="M3758" s="14" t="str">
        <f>IFERROR(MID(Table1[[#This Row],[price]],SEARCH("¹",Table1[[#This Row],[price]])+1, 10), MID(Table1[[#This Row],[price]],SEARCH("Rs. ",Table1[[#This Row],[price]])+4, 10))</f>
        <v>299</v>
      </c>
      <c r="N3758" s="6" t="str">
        <f>IF(ISNUMBER(SEARCH("Men", Table1[[#This Row],[name]])), "Men", "Women")</f>
        <v>Men</v>
      </c>
      <c r="O3758" s="6"/>
      <c r="P3758" s="6"/>
    </row>
    <row r="3759" spans="1:16" ht="19.8" customHeight="1" x14ac:dyDescent="0.3">
      <c r="A3759" t="s">
        <v>11081</v>
      </c>
      <c r="B3759" t="s">
        <v>12491</v>
      </c>
      <c r="C3759" t="s">
        <v>392</v>
      </c>
      <c r="D3759" t="s">
        <v>106</v>
      </c>
      <c r="E3759" s="1" t="s">
        <v>12492</v>
      </c>
      <c r="F3759" s="1" t="s">
        <v>11884</v>
      </c>
      <c r="G3759" s="1" t="s">
        <v>12493</v>
      </c>
      <c r="H3759" t="s">
        <v>1459</v>
      </c>
      <c r="I3759" s="10" t="str">
        <f>IFERROR(LEFT(Table1[[#This Row],[ratingOld]],SEARCH("|", Table1[[#This Row],[ratingOld]])-2), AVERAGE(Table1[Ratings]))</f>
        <v>4.4</v>
      </c>
      <c r="J3759" s="1" t="str">
        <f>IF(Table1[[#This Row],[numBuyers]]&lt;&gt;"None",LEFT(Table1[[#This Row],[numBuyers]],SEARCH(" ",Table1[[#This Row],[numBuyers]])-1), "None")</f>
        <v>482</v>
      </c>
      <c r="K3759" s="1">
        <f>IFERROR(LEFT(Table1[[#This Row],[Column1]],SEARCH("k", Table1[[#This Row],[Column1]])-1), 0)</f>
        <v>0</v>
      </c>
      <c r="L3759" s="16" t="str">
        <f>IF(Table1[[#This Row],[Column2]]=0, Table1[[#This Row],[Column1]], Table1[[#This Row],[Column2]]*1000)</f>
        <v>482</v>
      </c>
      <c r="M3759" s="14" t="str">
        <f>IFERROR(MID(Table1[[#This Row],[price]],SEARCH("¹",Table1[[#This Row],[price]])+1, 10), MID(Table1[[#This Row],[price]],SEARCH("Rs. ",Table1[[#This Row],[price]])+4, 10))</f>
        <v>799</v>
      </c>
      <c r="N3759" s="6" t="str">
        <f>IF(ISNUMBER(SEARCH("Men", Table1[[#This Row],[name]])), "Men", "Women")</f>
        <v>Men</v>
      </c>
      <c r="O3759" s="6"/>
      <c r="P3759" s="6"/>
    </row>
    <row r="3760" spans="1:16" ht="19.8" customHeight="1" x14ac:dyDescent="0.3">
      <c r="A3760" t="s">
        <v>9044</v>
      </c>
      <c r="B3760" t="s">
        <v>12494</v>
      </c>
      <c r="C3760" t="s">
        <v>377</v>
      </c>
      <c r="D3760" t="s">
        <v>673</v>
      </c>
      <c r="E3760" t="s">
        <v>12495</v>
      </c>
      <c r="F3760" s="1" t="s">
        <v>12496</v>
      </c>
      <c r="G3760" s="1" t="s">
        <v>12497</v>
      </c>
      <c r="H3760" t="s">
        <v>8879</v>
      </c>
      <c r="I3760" s="10" t="str">
        <f>IFERROR(LEFT(Table1[[#This Row],[ratingOld]],SEARCH("|", Table1[[#This Row],[ratingOld]])-2), AVERAGE(Table1[Ratings]))</f>
        <v>4</v>
      </c>
      <c r="J3760" s="1" t="str">
        <f>IF(Table1[[#This Row],[numBuyers]]&lt;&gt;"None",LEFT(Table1[[#This Row],[numBuyers]],SEARCH(" ",Table1[[#This Row],[numBuyers]])-1), "None")</f>
        <v>432</v>
      </c>
      <c r="K3760" s="1">
        <f>IFERROR(LEFT(Table1[[#This Row],[Column1]],SEARCH("k", Table1[[#This Row],[Column1]])-1), 0)</f>
        <v>0</v>
      </c>
      <c r="L3760" s="16" t="str">
        <f>IF(Table1[[#This Row],[Column2]]=0, Table1[[#This Row],[Column1]], Table1[[#This Row],[Column2]]*1000)</f>
        <v>432</v>
      </c>
      <c r="M3760" s="14" t="str">
        <f>IFERROR(MID(Table1[[#This Row],[price]],SEARCH("¹",Table1[[#This Row],[price]])+1, 10), MID(Table1[[#This Row],[price]],SEARCH("Rs. ",Table1[[#This Row],[price]])+4, 10))</f>
        <v>899</v>
      </c>
      <c r="N3760" s="6" t="str">
        <f>IF(ISNUMBER(SEARCH("Men", Table1[[#This Row],[name]])), "Men", "Women")</f>
        <v>Men</v>
      </c>
      <c r="O3760" s="6"/>
      <c r="P3760" s="6"/>
    </row>
    <row r="3761" spans="1:16" ht="19.8" customHeight="1" x14ac:dyDescent="0.3">
      <c r="A3761" t="s">
        <v>240</v>
      </c>
      <c r="B3761" t="s">
        <v>12498</v>
      </c>
      <c r="C3761" t="s">
        <v>624</v>
      </c>
      <c r="D3761" t="s">
        <v>908</v>
      </c>
      <c r="E3761" t="s">
        <v>12499</v>
      </c>
      <c r="F3761" s="1" t="s">
        <v>8013</v>
      </c>
      <c r="G3761" s="1" t="s">
        <v>12500</v>
      </c>
      <c r="H3761" t="s">
        <v>50</v>
      </c>
      <c r="I3761" s="10" t="str">
        <f>IFERROR(LEFT(Table1[[#This Row],[ratingOld]],SEARCH("|", Table1[[#This Row],[ratingOld]])-2), AVERAGE(Table1[Ratings]))</f>
        <v>4.4</v>
      </c>
      <c r="J3761" s="1" t="str">
        <f>IF(Table1[[#This Row],[numBuyers]]&lt;&gt;"None",LEFT(Table1[[#This Row],[numBuyers]],SEARCH(" ",Table1[[#This Row],[numBuyers]])-1), "None")</f>
        <v>544</v>
      </c>
      <c r="K3761" s="1">
        <f>IFERROR(LEFT(Table1[[#This Row],[Column1]],SEARCH("k", Table1[[#This Row],[Column1]])-1), 0)</f>
        <v>0</v>
      </c>
      <c r="L3761" s="16" t="str">
        <f>IF(Table1[[#This Row],[Column2]]=0, Table1[[#This Row],[Column1]], Table1[[#This Row],[Column2]]*1000)</f>
        <v>544</v>
      </c>
      <c r="M3761" s="14" t="str">
        <f>IFERROR(MID(Table1[[#This Row],[price]],SEARCH("¹",Table1[[#This Row],[price]])+1, 10), MID(Table1[[#This Row],[price]],SEARCH("Rs. ",Table1[[#This Row],[price]])+4, 10))</f>
        <v>545</v>
      </c>
      <c r="N3761" s="6" t="str">
        <f>IF(ISNUMBER(SEARCH("Men", Table1[[#This Row],[name]])), "Men", "Women")</f>
        <v>Men</v>
      </c>
      <c r="O3761" s="6"/>
      <c r="P3761" s="6"/>
    </row>
    <row r="3762" spans="1:16" ht="19.8" hidden="1" customHeight="1" x14ac:dyDescent="0.3">
      <c r="A3762" t="s">
        <v>12501</v>
      </c>
      <c r="B3762" t="s">
        <v>12502</v>
      </c>
      <c r="C3762" t="s">
        <v>926</v>
      </c>
      <c r="D3762" t="s">
        <v>1314</v>
      </c>
      <c r="E3762" t="s">
        <v>12503</v>
      </c>
      <c r="F3762" s="1" t="s">
        <v>12376</v>
      </c>
      <c r="G3762" t="s">
        <v>21</v>
      </c>
      <c r="H3762" t="s">
        <v>21</v>
      </c>
      <c r="I3762" s="1" t="str">
        <f ca="1">IFERROR(LEFT(Table1[[#This Row],[ratingOld]],SEARCH("|", Table1[[#This Row],[ratingOld]])-2), AVERAGE(Table1[Ratings]))</f>
        <v>4.4</v>
      </c>
      <c r="J3762" s="1" t="str">
        <f>IF(Table1[[#This Row],[numBuyers]]&lt;&gt;"None",LEFT(Table1[[#This Row],[numBuyers]],SEARCH(" ",Table1[[#This Row],[numBuyers]])-1), "None")</f>
        <v>None</v>
      </c>
      <c r="K3762" s="1">
        <f>IFERROR(LEFT(Table1[[#This Row],[Column1]],SEARCH("k", Table1[[#This Row],[Column1]])-1), 0)</f>
        <v>0</v>
      </c>
      <c r="L3762" s="6" t="str">
        <f>IF(Table1[[#This Row],[Column2]]=0, Table1[[#This Row],[Column1]], Table1[[#This Row],[Column2]]*1000)</f>
        <v>None</v>
      </c>
      <c r="M3762" s="6" t="str">
        <f>IFERROR(MID(Table1[[#This Row],[price]],SEARCH("¹",Table1[[#This Row],[price]])+1, 10), MID(Table1[[#This Row],[price]],SEARCH("Rs. ",Table1[[#This Row],[price]])+4, 10))</f>
        <v>699</v>
      </c>
      <c r="N3762" s="6" t="str">
        <f>IF(ISNUMBER(SEARCH("Men", Table1[[#This Row],[name]])), "Men", "Women")</f>
        <v>Men</v>
      </c>
      <c r="O3762" s="6" t="str">
        <f>TRIM(RIGHT(SUBSTITUTE(Table1[[#This Row],[name]], " ", REPT(" ", 100)), 100))</f>
        <v>Shorts</v>
      </c>
      <c r="P376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763" spans="1:16" ht="19.8" customHeight="1" x14ac:dyDescent="0.3">
      <c r="A3763" t="s">
        <v>8048</v>
      </c>
      <c r="B3763" t="s">
        <v>12504</v>
      </c>
      <c r="C3763" t="s">
        <v>3792</v>
      </c>
      <c r="D3763" t="s">
        <v>68</v>
      </c>
      <c r="E3763" t="s">
        <v>12505</v>
      </c>
      <c r="F3763" t="s">
        <v>3237</v>
      </c>
      <c r="G3763" s="1" t="s">
        <v>12506</v>
      </c>
      <c r="H3763" t="s">
        <v>9316</v>
      </c>
      <c r="I3763" s="10" t="str">
        <f>IFERROR(LEFT(Table1[[#This Row],[ratingOld]],SEARCH("|", Table1[[#This Row],[ratingOld]])-2), AVERAGE(Table1[Ratings]))</f>
        <v>4.4</v>
      </c>
      <c r="J3763" s="1" t="str">
        <f>IF(Table1[[#This Row],[numBuyers]]&lt;&gt;"None",LEFT(Table1[[#This Row],[numBuyers]],SEARCH(" ",Table1[[#This Row],[numBuyers]])-1), "None")</f>
        <v>351</v>
      </c>
      <c r="K3763" s="1">
        <f>IFERROR(LEFT(Table1[[#This Row],[Column1]],SEARCH("k", Table1[[#This Row],[Column1]])-1), 0)</f>
        <v>0</v>
      </c>
      <c r="L3763" s="16" t="str">
        <f>IF(Table1[[#This Row],[Column2]]=0, Table1[[#This Row],[Column1]], Table1[[#This Row],[Column2]]*1000)</f>
        <v>351</v>
      </c>
      <c r="M3763" s="14" t="str">
        <f>IFERROR(MID(Table1[[#This Row],[price]],SEARCH("¹",Table1[[#This Row],[price]])+1, 10), MID(Table1[[#This Row],[price]],SEARCH("Rs. ",Table1[[#This Row],[price]])+4, 10))</f>
        <v>1259</v>
      </c>
      <c r="N3763" s="6" t="str">
        <f>IF(ISNUMBER(SEARCH("Men", Table1[[#This Row],[name]])), "Men", "Women")</f>
        <v>Women</v>
      </c>
      <c r="O3763" s="6"/>
      <c r="P3763" s="6"/>
    </row>
    <row r="3764" spans="1:16" ht="19.8" customHeight="1" x14ac:dyDescent="0.3">
      <c r="A3764" t="s">
        <v>8534</v>
      </c>
      <c r="B3764" t="s">
        <v>12507</v>
      </c>
      <c r="C3764" t="s">
        <v>926</v>
      </c>
      <c r="D3764" t="s">
        <v>235</v>
      </c>
      <c r="E3764" t="s">
        <v>12508</v>
      </c>
      <c r="F3764" s="1" t="s">
        <v>8539</v>
      </c>
      <c r="G3764" s="1" t="s">
        <v>9964</v>
      </c>
      <c r="H3764" t="s">
        <v>2649</v>
      </c>
      <c r="I3764" s="10" t="str">
        <f>IFERROR(LEFT(Table1[[#This Row],[ratingOld]],SEARCH("|", Table1[[#This Row],[ratingOld]])-2), AVERAGE(Table1[Ratings]))</f>
        <v>4</v>
      </c>
      <c r="J3764" s="1" t="str">
        <f>IF(Table1[[#This Row],[numBuyers]]&lt;&gt;"None",LEFT(Table1[[#This Row],[numBuyers]],SEARCH(" ",Table1[[#This Row],[numBuyers]])-1), "None")</f>
        <v>6.3k</v>
      </c>
      <c r="K3764" s="1" t="str">
        <f>IFERROR(LEFT(Table1[[#This Row],[Column1]],SEARCH("k", Table1[[#This Row],[Column1]])-1), 0)</f>
        <v>6.3</v>
      </c>
      <c r="L3764" s="16">
        <f>IF(Table1[[#This Row],[Column2]]=0, Table1[[#This Row],[Column1]], Table1[[#This Row],[Column2]]*1000)</f>
        <v>6300</v>
      </c>
      <c r="M3764" s="14" t="str">
        <f>IFERROR(MID(Table1[[#This Row],[price]],SEARCH("¹",Table1[[#This Row],[price]])+1, 10), MID(Table1[[#This Row],[price]],SEARCH("Rs. ",Table1[[#This Row],[price]])+4, 10))</f>
        <v>699</v>
      </c>
      <c r="N3764" s="6" t="str">
        <f>IF(ISNUMBER(SEARCH("Men", Table1[[#This Row],[name]])), "Men", "Women")</f>
        <v>Women</v>
      </c>
      <c r="O3764" s="6"/>
      <c r="P3764" s="6"/>
    </row>
    <row r="3765" spans="1:16" ht="19.8" customHeight="1" x14ac:dyDescent="0.3">
      <c r="A3765" t="s">
        <v>8570</v>
      </c>
      <c r="B3765" t="s">
        <v>12509</v>
      </c>
      <c r="C3765" t="s">
        <v>12510</v>
      </c>
      <c r="D3765" t="s">
        <v>1065</v>
      </c>
      <c r="E3765" s="1" t="s">
        <v>12511</v>
      </c>
      <c r="F3765" t="s">
        <v>3237</v>
      </c>
      <c r="G3765" s="1" t="s">
        <v>12512</v>
      </c>
      <c r="H3765" t="s">
        <v>5839</v>
      </c>
      <c r="I3765" s="10" t="str">
        <f>IFERROR(LEFT(Table1[[#This Row],[ratingOld]],SEARCH("|", Table1[[#This Row],[ratingOld]])-2), AVERAGE(Table1[Ratings]))</f>
        <v>3.9</v>
      </c>
      <c r="J3765" s="1" t="str">
        <f>IF(Table1[[#This Row],[numBuyers]]&lt;&gt;"None",LEFT(Table1[[#This Row],[numBuyers]],SEARCH(" ",Table1[[#This Row],[numBuyers]])-1), "None")</f>
        <v>345</v>
      </c>
      <c r="K3765" s="1">
        <f>IFERROR(LEFT(Table1[[#This Row],[Column1]],SEARCH("k", Table1[[#This Row],[Column1]])-1), 0)</f>
        <v>0</v>
      </c>
      <c r="L3765" s="16" t="str">
        <f>IF(Table1[[#This Row],[Column2]]=0, Table1[[#This Row],[Column1]], Table1[[#This Row],[Column2]]*1000)</f>
        <v>345</v>
      </c>
      <c r="M3765" s="14" t="str">
        <f>IFERROR(MID(Table1[[#This Row],[price]],SEARCH("¹",Table1[[#This Row],[price]])+1, 10), MID(Table1[[#This Row],[price]],SEARCH("Rs. ",Table1[[#This Row],[price]])+4, 10))</f>
        <v>458</v>
      </c>
      <c r="N3765" s="6" t="str">
        <f>IF(ISNUMBER(SEARCH("Men", Table1[[#This Row],[name]])), "Men", "Women")</f>
        <v>Men</v>
      </c>
      <c r="O3765" s="6"/>
      <c r="P3765" s="6"/>
    </row>
    <row r="3766" spans="1:16" ht="19.8" customHeight="1" x14ac:dyDescent="0.3">
      <c r="A3766" t="s">
        <v>691</v>
      </c>
      <c r="B3766" t="s">
        <v>4821</v>
      </c>
      <c r="C3766" t="s">
        <v>4822</v>
      </c>
      <c r="D3766" t="s">
        <v>254</v>
      </c>
      <c r="E3766" t="s">
        <v>4821</v>
      </c>
      <c r="F3766" t="s">
        <v>21</v>
      </c>
      <c r="G3766" s="1" t="s">
        <v>4823</v>
      </c>
      <c r="H3766" t="s">
        <v>2682</v>
      </c>
      <c r="I3766" s="10" t="str">
        <f>IFERROR(LEFT(Table1[[#This Row],[ratingOld]],SEARCH("|", Table1[[#This Row],[ratingOld]])-2), AVERAGE(Table1[Ratings]))</f>
        <v>4.5</v>
      </c>
      <c r="J3766" s="1" t="str">
        <f>IF(Table1[[#This Row],[numBuyers]]&lt;&gt;"None",LEFT(Table1[[#This Row],[numBuyers]],SEARCH(" ",Table1[[#This Row],[numBuyers]])-1), "None")</f>
        <v>305</v>
      </c>
      <c r="K3766" s="1">
        <f>IFERROR(LEFT(Table1[[#This Row],[Column1]],SEARCH("k", Table1[[#This Row],[Column1]])-1), 0)</f>
        <v>0</v>
      </c>
      <c r="L3766" s="16" t="str">
        <f>IF(Table1[[#This Row],[Column2]]=0, Table1[[#This Row],[Column1]], Table1[[#This Row],[Column2]]*1000)</f>
        <v>305</v>
      </c>
      <c r="M3766" s="14" t="str">
        <f>IFERROR(MID(Table1[[#This Row],[price]],SEARCH("¹",Table1[[#This Row],[price]])+1, 10), MID(Table1[[#This Row],[price]],SEARCH("Rs. ",Table1[[#This Row],[price]])+4, 10))</f>
        <v>474</v>
      </c>
      <c r="N3766" s="6" t="str">
        <f>IF(ISNUMBER(SEARCH("Men", Table1[[#This Row],[name]])), "Men", "Women")</f>
        <v>Women</v>
      </c>
      <c r="O3766" s="6"/>
      <c r="P3766" s="6"/>
    </row>
    <row r="3767" spans="1:16" ht="19.8" customHeight="1" x14ac:dyDescent="0.3">
      <c r="A3767" t="s">
        <v>127</v>
      </c>
      <c r="B3767" t="s">
        <v>12513</v>
      </c>
      <c r="C3767" t="s">
        <v>3279</v>
      </c>
      <c r="D3767" t="s">
        <v>106</v>
      </c>
      <c r="E3767" s="1" t="s">
        <v>12514</v>
      </c>
      <c r="F3767" t="s">
        <v>7930</v>
      </c>
      <c r="G3767" s="1" t="s">
        <v>12515</v>
      </c>
      <c r="H3767" t="s">
        <v>12516</v>
      </c>
      <c r="I3767" s="10" t="str">
        <f>IFERROR(LEFT(Table1[[#This Row],[ratingOld]],SEARCH("|", Table1[[#This Row],[ratingOld]])-2), AVERAGE(Table1[Ratings]))</f>
        <v>4.4</v>
      </c>
      <c r="J3767" s="1" t="str">
        <f>IF(Table1[[#This Row],[numBuyers]]&lt;&gt;"None",LEFT(Table1[[#This Row],[numBuyers]],SEARCH(" ",Table1[[#This Row],[numBuyers]])-1), "None")</f>
        <v>10.7k</v>
      </c>
      <c r="K3767" s="1" t="str">
        <f>IFERROR(LEFT(Table1[[#This Row],[Column1]],SEARCH("k", Table1[[#This Row],[Column1]])-1), 0)</f>
        <v>10.7</v>
      </c>
      <c r="L3767" s="16">
        <f>IF(Table1[[#This Row],[Column2]]=0, Table1[[#This Row],[Column1]], Table1[[#This Row],[Column2]]*1000)</f>
        <v>10700</v>
      </c>
      <c r="M3767" s="14" t="str">
        <f>IFERROR(MID(Table1[[#This Row],[price]],SEARCH("¹",Table1[[#This Row],[price]])+1, 10), MID(Table1[[#This Row],[price]],SEARCH("Rs. ",Table1[[#This Row],[price]])+4, 10))</f>
        <v>449</v>
      </c>
      <c r="N3767" s="6" t="str">
        <f>IF(ISNUMBER(SEARCH("Men", Table1[[#This Row],[name]])), "Men", "Women")</f>
        <v>Men</v>
      </c>
      <c r="O3767" s="6"/>
      <c r="P3767" s="6"/>
    </row>
    <row r="3768" spans="1:16" ht="19.8" hidden="1" customHeight="1" x14ac:dyDescent="0.3">
      <c r="A3768" t="s">
        <v>10543</v>
      </c>
      <c r="B3768" t="s">
        <v>12517</v>
      </c>
      <c r="C3768" t="s">
        <v>6947</v>
      </c>
      <c r="D3768" t="s">
        <v>2071</v>
      </c>
      <c r="E3768" s="1" t="s">
        <v>12518</v>
      </c>
      <c r="F3768" t="s">
        <v>3237</v>
      </c>
      <c r="G3768" t="s">
        <v>21</v>
      </c>
      <c r="H3768" t="s">
        <v>21</v>
      </c>
      <c r="I3768" s="1" t="str">
        <f ca="1">IFERROR(LEFT(Table1[[#This Row],[ratingOld]],SEARCH("|", Table1[[#This Row],[ratingOld]])-2), AVERAGE(Table1[Ratings]))</f>
        <v>4.4</v>
      </c>
      <c r="J3768" s="1" t="str">
        <f>IF(Table1[[#This Row],[numBuyers]]&lt;&gt;"None",LEFT(Table1[[#This Row],[numBuyers]],SEARCH(" ",Table1[[#This Row],[numBuyers]])-1), "None")</f>
        <v>None</v>
      </c>
      <c r="K3768" s="1">
        <f>IFERROR(LEFT(Table1[[#This Row],[Column1]],SEARCH("k", Table1[[#This Row],[Column1]])-1), 0)</f>
        <v>0</v>
      </c>
      <c r="L3768" s="6" t="str">
        <f>IF(Table1[[#This Row],[Column2]]=0, Table1[[#This Row],[Column1]], Table1[[#This Row],[Column2]]*1000)</f>
        <v>None</v>
      </c>
      <c r="M3768" s="6" t="str">
        <f>IFERROR(MID(Table1[[#This Row],[price]],SEARCH("¹",Table1[[#This Row],[price]])+1, 10), MID(Table1[[#This Row],[price]],SEARCH("Rs. ",Table1[[#This Row],[price]])+4, 10))</f>
        <v>1595</v>
      </c>
      <c r="N3768" s="6" t="str">
        <f>IF(ISNUMBER(SEARCH("Men", Table1[[#This Row],[name]])), "Men", "Women")</f>
        <v>Women</v>
      </c>
      <c r="O3768" s="6" t="str">
        <f>TRIM(RIGHT(SUBSTITUTE(Table1[[#This Row],[name]], " ", REPT(" ", 100)), 100))</f>
        <v>Top</v>
      </c>
      <c r="P376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769" spans="1:16" ht="19.8" hidden="1" customHeight="1" x14ac:dyDescent="0.3">
      <c r="A3769" t="s">
        <v>4835</v>
      </c>
      <c r="B3769" t="s">
        <v>4836</v>
      </c>
      <c r="C3769" t="s">
        <v>604</v>
      </c>
      <c r="D3769" t="s">
        <v>1818</v>
      </c>
      <c r="E3769" t="s">
        <v>4837</v>
      </c>
      <c r="F3769" t="s">
        <v>4838</v>
      </c>
      <c r="G3769" t="s">
        <v>21</v>
      </c>
      <c r="H3769" t="s">
        <v>21</v>
      </c>
      <c r="I3769" s="1" t="str">
        <f ca="1">IFERROR(LEFT(Table1[[#This Row],[ratingOld]],SEARCH("|", Table1[[#This Row],[ratingOld]])-2), AVERAGE(Table1[Ratings]))</f>
        <v>4.4</v>
      </c>
      <c r="J3769" s="1" t="str">
        <f>IF(Table1[[#This Row],[numBuyers]]&lt;&gt;"None",LEFT(Table1[[#This Row],[numBuyers]],SEARCH(" ",Table1[[#This Row],[numBuyers]])-1), "None")</f>
        <v>None</v>
      </c>
      <c r="K3769" s="1">
        <f>IFERROR(LEFT(Table1[[#This Row],[Column1]],SEARCH("k", Table1[[#This Row],[Column1]])-1), 0)</f>
        <v>0</v>
      </c>
      <c r="L3769" s="6" t="str">
        <f>IF(Table1[[#This Row],[Column2]]=0, Table1[[#This Row],[Column1]], Table1[[#This Row],[Column2]]*1000)</f>
        <v>None</v>
      </c>
      <c r="M3769" s="6" t="str">
        <f>IFERROR(MID(Table1[[#This Row],[price]],SEARCH("¹",Table1[[#This Row],[price]])+1, 10), MID(Table1[[#This Row],[price]],SEARCH("Rs. ",Table1[[#This Row],[price]])+4, 10))</f>
        <v>349</v>
      </c>
      <c r="N3769" s="6" t="str">
        <f>IF(ISNUMBER(SEARCH("Men", Table1[[#This Row],[name]])), "Men", "Women")</f>
        <v>Women</v>
      </c>
      <c r="O3769" s="6" t="str">
        <f>TRIM(RIGHT(SUBSTITUTE(Table1[[#This Row],[name]], " ", REPT(" ", 100)), 100))</f>
        <v>Glow</v>
      </c>
      <c r="P376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Black</v>
      </c>
    </row>
    <row r="3770" spans="1:16" ht="19.8" customHeight="1" x14ac:dyDescent="0.3">
      <c r="A3770" t="s">
        <v>8084</v>
      </c>
      <c r="B3770" t="s">
        <v>12519</v>
      </c>
      <c r="C3770" t="s">
        <v>12520</v>
      </c>
      <c r="D3770" t="s">
        <v>708</v>
      </c>
      <c r="E3770" s="1" t="s">
        <v>12521</v>
      </c>
      <c r="F3770" s="1" t="s">
        <v>12522</v>
      </c>
      <c r="G3770" s="1" t="s">
        <v>4633</v>
      </c>
      <c r="H3770" t="s">
        <v>3741</v>
      </c>
      <c r="I3770" s="10" t="str">
        <f>IFERROR(LEFT(Table1[[#This Row],[ratingOld]],SEARCH("|", Table1[[#This Row],[ratingOld]])-2), AVERAGE(Table1[Ratings]))</f>
        <v>4.3</v>
      </c>
      <c r="J3770" s="1" t="str">
        <f>IF(Table1[[#This Row],[numBuyers]]&lt;&gt;"None",LEFT(Table1[[#This Row],[numBuyers]],SEARCH(" ",Table1[[#This Row],[numBuyers]])-1), "None")</f>
        <v>124</v>
      </c>
      <c r="K3770" s="1">
        <f>IFERROR(LEFT(Table1[[#This Row],[Column1]],SEARCH("k", Table1[[#This Row],[Column1]])-1), 0)</f>
        <v>0</v>
      </c>
      <c r="L3770" s="16" t="str">
        <f>IF(Table1[[#This Row],[Column2]]=0, Table1[[#This Row],[Column1]], Table1[[#This Row],[Column2]]*1000)</f>
        <v>124</v>
      </c>
      <c r="M3770" s="14" t="str">
        <f>IFERROR(MID(Table1[[#This Row],[price]],SEARCH("¹",Table1[[#This Row],[price]])+1, 10), MID(Table1[[#This Row],[price]],SEARCH("Rs. ",Table1[[#This Row],[price]])+4, 10))</f>
        <v>956</v>
      </c>
      <c r="N3770" s="6" t="str">
        <f>IF(ISNUMBER(SEARCH("Men", Table1[[#This Row],[name]])), "Men", "Women")</f>
        <v>Women</v>
      </c>
      <c r="O3770" s="6"/>
      <c r="P3770" s="6"/>
    </row>
    <row r="3771" spans="1:16" ht="19.8" hidden="1" customHeight="1" x14ac:dyDescent="0.3">
      <c r="A3771" t="s">
        <v>8035</v>
      </c>
      <c r="B3771" t="s">
        <v>12523</v>
      </c>
      <c r="C3771" t="s">
        <v>377</v>
      </c>
      <c r="D3771" t="s">
        <v>4999</v>
      </c>
      <c r="E3771" s="1" t="s">
        <v>12524</v>
      </c>
      <c r="F3771" t="s">
        <v>3237</v>
      </c>
      <c r="G3771" t="s">
        <v>21</v>
      </c>
      <c r="H3771" t="s">
        <v>21</v>
      </c>
      <c r="I3771" s="1" t="str">
        <f ca="1">IFERROR(LEFT(Table1[[#This Row],[ratingOld]],SEARCH("|", Table1[[#This Row],[ratingOld]])-2), AVERAGE(Table1[Ratings]))</f>
        <v>4.4</v>
      </c>
      <c r="J3771" s="1" t="str">
        <f>IF(Table1[[#This Row],[numBuyers]]&lt;&gt;"None",LEFT(Table1[[#This Row],[numBuyers]],SEARCH(" ",Table1[[#This Row],[numBuyers]])-1), "None")</f>
        <v>None</v>
      </c>
      <c r="K3771" s="1">
        <f>IFERROR(LEFT(Table1[[#This Row],[Column1]],SEARCH("k", Table1[[#This Row],[Column1]])-1), 0)</f>
        <v>0</v>
      </c>
      <c r="L3771" s="6" t="str">
        <f>IF(Table1[[#This Row],[Column2]]=0, Table1[[#This Row],[Column1]], Table1[[#This Row],[Column2]]*1000)</f>
        <v>None</v>
      </c>
      <c r="M3771" s="6" t="str">
        <f>IFERROR(MID(Table1[[#This Row],[price]],SEARCH("¹",Table1[[#This Row],[price]])+1, 10), MID(Table1[[#This Row],[price]],SEARCH("Rs. ",Table1[[#This Row],[price]])+4, 10))</f>
        <v>899</v>
      </c>
      <c r="N3771" s="6" t="str">
        <f>IF(ISNUMBER(SEARCH("Men", Table1[[#This Row],[name]])), "Men", "Women")</f>
        <v>Women</v>
      </c>
      <c r="O3771" s="6" t="str">
        <f>TRIM(RIGHT(SUBSTITUTE(Table1[[#This Row],[name]], " ", REPT(" ", 100)), 100))</f>
        <v>Kurta</v>
      </c>
      <c r="P377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772" spans="1:16" ht="19.8" customHeight="1" x14ac:dyDescent="0.3">
      <c r="A3772" t="s">
        <v>8065</v>
      </c>
      <c r="B3772" t="s">
        <v>12525</v>
      </c>
      <c r="C3772" t="s">
        <v>12526</v>
      </c>
      <c r="D3772" t="s">
        <v>4440</v>
      </c>
      <c r="E3772" t="s">
        <v>12527</v>
      </c>
      <c r="F3772" t="s">
        <v>3237</v>
      </c>
      <c r="G3772" s="1" t="s">
        <v>4686</v>
      </c>
      <c r="H3772" t="s">
        <v>2250</v>
      </c>
      <c r="I3772" s="10" t="str">
        <f>IFERROR(LEFT(Table1[[#This Row],[ratingOld]],SEARCH("|", Table1[[#This Row],[ratingOld]])-2), AVERAGE(Table1[Ratings]))</f>
        <v>4.2</v>
      </c>
      <c r="J3772" s="1" t="str">
        <f>IF(Table1[[#This Row],[numBuyers]]&lt;&gt;"None",LEFT(Table1[[#This Row],[numBuyers]],SEARCH(" ",Table1[[#This Row],[numBuyers]])-1), "None")</f>
        <v>62</v>
      </c>
      <c r="K3772" s="1">
        <f>IFERROR(LEFT(Table1[[#This Row],[Column1]],SEARCH("k", Table1[[#This Row],[Column1]])-1), 0)</f>
        <v>0</v>
      </c>
      <c r="L3772" s="16" t="str">
        <f>IF(Table1[[#This Row],[Column2]]=0, Table1[[#This Row],[Column1]], Table1[[#This Row],[Column2]]*1000)</f>
        <v>62</v>
      </c>
      <c r="M3772" s="14" t="str">
        <f>IFERROR(MID(Table1[[#This Row],[price]],SEARCH("¹",Table1[[#This Row],[price]])+1, 10), MID(Table1[[#This Row],[price]],SEARCH("Rs. ",Table1[[#This Row],[price]])+4, 10))</f>
        <v>526</v>
      </c>
      <c r="N3772" s="6" t="str">
        <f>IF(ISNUMBER(SEARCH("Men", Table1[[#This Row],[name]])), "Men", "Women")</f>
        <v>Women</v>
      </c>
      <c r="O3772" s="6"/>
      <c r="P3772" s="6"/>
    </row>
    <row r="3773" spans="1:16" ht="19.8" customHeight="1" x14ac:dyDescent="0.3">
      <c r="A3773" t="s">
        <v>7809</v>
      </c>
      <c r="B3773" t="s">
        <v>10997</v>
      </c>
      <c r="C3773" t="s">
        <v>8300</v>
      </c>
      <c r="D3773" t="s">
        <v>775</v>
      </c>
      <c r="E3773" s="1" t="s">
        <v>12528</v>
      </c>
      <c r="F3773" s="1" t="s">
        <v>10292</v>
      </c>
      <c r="G3773" s="1" t="s">
        <v>12529</v>
      </c>
      <c r="H3773" t="s">
        <v>2332</v>
      </c>
      <c r="I3773" s="10" t="str">
        <f>IFERROR(LEFT(Table1[[#This Row],[ratingOld]],SEARCH("|", Table1[[#This Row],[ratingOld]])-2), AVERAGE(Table1[Ratings]))</f>
        <v>2.9</v>
      </c>
      <c r="J3773" s="1" t="str">
        <f>IF(Table1[[#This Row],[numBuyers]]&lt;&gt;"None",LEFT(Table1[[#This Row],[numBuyers]],SEARCH(" ",Table1[[#This Row],[numBuyers]])-1), "None")</f>
        <v>98</v>
      </c>
      <c r="K3773" s="1">
        <f>IFERROR(LEFT(Table1[[#This Row],[Column1]],SEARCH("k", Table1[[#This Row],[Column1]])-1), 0)</f>
        <v>0</v>
      </c>
      <c r="L3773" s="16" t="str">
        <f>IF(Table1[[#This Row],[Column2]]=0, Table1[[#This Row],[Column1]], Table1[[#This Row],[Column2]]*1000)</f>
        <v>98</v>
      </c>
      <c r="M3773" s="14" t="str">
        <f>IFERROR(MID(Table1[[#This Row],[price]],SEARCH("¹",Table1[[#This Row],[price]])+1, 10), MID(Table1[[#This Row],[price]],SEARCH("Rs. ",Table1[[#This Row],[price]])+4, 10))</f>
        <v>758</v>
      </c>
      <c r="N3773" s="6" t="str">
        <f>IF(ISNUMBER(SEARCH("Men", Table1[[#This Row],[name]])), "Men", "Women")</f>
        <v>Women</v>
      </c>
      <c r="O3773" s="6"/>
      <c r="P3773" s="6"/>
    </row>
    <row r="3774" spans="1:16" ht="19.8" hidden="1" customHeight="1" x14ac:dyDescent="0.3">
      <c r="A3774" t="s">
        <v>12149</v>
      </c>
      <c r="B3774" t="s">
        <v>12530</v>
      </c>
      <c r="C3774" t="s">
        <v>5369</v>
      </c>
      <c r="D3774" t="s">
        <v>21</v>
      </c>
      <c r="E3774" s="1" t="s">
        <v>12531</v>
      </c>
      <c r="F3774" s="1" t="s">
        <v>861</v>
      </c>
      <c r="G3774" t="s">
        <v>21</v>
      </c>
      <c r="H3774" t="s">
        <v>21</v>
      </c>
      <c r="I3774" s="1" t="str">
        <f ca="1">IFERROR(LEFT(Table1[[#This Row],[ratingOld]],SEARCH("|", Table1[[#This Row],[ratingOld]])-2), AVERAGE(Table1[Ratings]))</f>
        <v>4.4</v>
      </c>
      <c r="J3774" s="1" t="str">
        <f>IF(Table1[[#This Row],[numBuyers]]&lt;&gt;"None",LEFT(Table1[[#This Row],[numBuyers]],SEARCH(" ",Table1[[#This Row],[numBuyers]])-1), "None")</f>
        <v>None</v>
      </c>
      <c r="K3774" s="1">
        <f>IFERROR(LEFT(Table1[[#This Row],[Column1]],SEARCH("k", Table1[[#This Row],[Column1]])-1), 0)</f>
        <v>0</v>
      </c>
      <c r="L3774" s="6" t="str">
        <f>IF(Table1[[#This Row],[Column2]]=0, Table1[[#This Row],[Column1]], Table1[[#This Row],[Column2]]*1000)</f>
        <v>None</v>
      </c>
      <c r="M3774" s="6" t="str">
        <f>IFERROR(MID(Table1[[#This Row],[price]],SEARCH("¹",Table1[[#This Row],[price]])+1, 10), MID(Table1[[#This Row],[price]],SEARCH("Rs. ",Table1[[#This Row],[price]])+4, 10))</f>
        <v>899</v>
      </c>
      <c r="N3774" s="6" t="str">
        <f>IF(ISNUMBER(SEARCH("Men", Table1[[#This Row],[name]])), "Men", "Women")</f>
        <v>Men</v>
      </c>
      <c r="O3774" s="6" t="str">
        <f>TRIM(RIGHT(SUBSTITUTE(Table1[[#This Row],[name]], " ", REPT(" ", 100)), 100))</f>
        <v>Sliders</v>
      </c>
      <c r="P377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775" spans="1:16" ht="19.8" customHeight="1" x14ac:dyDescent="0.3">
      <c r="A3775" t="s">
        <v>3201</v>
      </c>
      <c r="B3775" t="s">
        <v>12532</v>
      </c>
      <c r="C3775" t="s">
        <v>5222</v>
      </c>
      <c r="D3775" t="s">
        <v>1684</v>
      </c>
      <c r="E3775" s="1" t="s">
        <v>12533</v>
      </c>
      <c r="F3775" t="s">
        <v>3237</v>
      </c>
      <c r="G3775" s="1" t="s">
        <v>12534</v>
      </c>
      <c r="H3775" t="s">
        <v>4762</v>
      </c>
      <c r="I3775" s="10" t="str">
        <f>IFERROR(LEFT(Table1[[#This Row],[ratingOld]],SEARCH("|", Table1[[#This Row],[ratingOld]])-2), AVERAGE(Table1[Ratings]))</f>
        <v>3</v>
      </c>
      <c r="J3775" s="1" t="str">
        <f>IF(Table1[[#This Row],[numBuyers]]&lt;&gt;"None",LEFT(Table1[[#This Row],[numBuyers]],SEARCH(" ",Table1[[#This Row],[numBuyers]])-1), "None")</f>
        <v>45</v>
      </c>
      <c r="K3775" s="1">
        <f>IFERROR(LEFT(Table1[[#This Row],[Column1]],SEARCH("k", Table1[[#This Row],[Column1]])-1), 0)</f>
        <v>0</v>
      </c>
      <c r="L3775" s="16" t="str">
        <f>IF(Table1[[#This Row],[Column2]]=0, Table1[[#This Row],[Column1]], Table1[[#This Row],[Column2]]*1000)</f>
        <v>45</v>
      </c>
      <c r="M3775" s="14" t="str">
        <f>IFERROR(MID(Table1[[#This Row],[price]],SEARCH("¹",Table1[[#This Row],[price]])+1, 10), MID(Table1[[#This Row],[price]],SEARCH("Rs. ",Table1[[#This Row],[price]])+4, 10))</f>
        <v>543</v>
      </c>
      <c r="N3775" s="6" t="str">
        <f>IF(ISNUMBER(SEARCH("Men", Table1[[#This Row],[name]])), "Men", "Women")</f>
        <v>Women</v>
      </c>
      <c r="O3775" s="6"/>
      <c r="P3775" s="6"/>
    </row>
    <row r="3776" spans="1:16" ht="19.8" customHeight="1" x14ac:dyDescent="0.3">
      <c r="A3776" t="s">
        <v>7927</v>
      </c>
      <c r="B3776" t="s">
        <v>12535</v>
      </c>
      <c r="C3776" t="s">
        <v>877</v>
      </c>
      <c r="D3776" t="s">
        <v>908</v>
      </c>
      <c r="E3776" s="1" t="s">
        <v>12536</v>
      </c>
      <c r="F3776" s="1" t="s">
        <v>12537</v>
      </c>
      <c r="G3776" s="1" t="s">
        <v>12538</v>
      </c>
      <c r="H3776" t="s">
        <v>3239</v>
      </c>
      <c r="I3776" s="10" t="str">
        <f>IFERROR(LEFT(Table1[[#This Row],[ratingOld]],SEARCH("|", Table1[[#This Row],[ratingOld]])-2), AVERAGE(Table1[Ratings]))</f>
        <v>4.1</v>
      </c>
      <c r="J3776" s="1" t="str">
        <f>IF(Table1[[#This Row],[numBuyers]]&lt;&gt;"None",LEFT(Table1[[#This Row],[numBuyers]],SEARCH(" ",Table1[[#This Row],[numBuyers]])-1), "None")</f>
        <v>94</v>
      </c>
      <c r="K3776" s="1">
        <f>IFERROR(LEFT(Table1[[#This Row],[Column1]],SEARCH("k", Table1[[#This Row],[Column1]])-1), 0)</f>
        <v>0</v>
      </c>
      <c r="L3776" s="16" t="str">
        <f>IF(Table1[[#This Row],[Column2]]=0, Table1[[#This Row],[Column1]], Table1[[#This Row],[Column2]]*1000)</f>
        <v>94</v>
      </c>
      <c r="M3776" s="14" t="str">
        <f>IFERROR(MID(Table1[[#This Row],[price]],SEARCH("¹",Table1[[#This Row],[price]])+1, 10), MID(Table1[[#This Row],[price]],SEARCH("Rs. ",Table1[[#This Row],[price]])+4, 10))</f>
        <v>1049</v>
      </c>
      <c r="N3776" s="6" t="str">
        <f>IF(ISNUMBER(SEARCH("Men", Table1[[#This Row],[name]])), "Men", "Women")</f>
        <v>Men</v>
      </c>
      <c r="O3776" s="6"/>
      <c r="P3776" s="6"/>
    </row>
    <row r="3777" spans="1:16" ht="19.8" customHeight="1" x14ac:dyDescent="0.3">
      <c r="A3777" t="s">
        <v>4855</v>
      </c>
      <c r="B3777" t="s">
        <v>4856</v>
      </c>
      <c r="C3777" t="s">
        <v>4857</v>
      </c>
      <c r="D3777" t="s">
        <v>194</v>
      </c>
      <c r="E3777" t="s">
        <v>4858</v>
      </c>
      <c r="F3777" t="s">
        <v>21</v>
      </c>
      <c r="G3777" s="1" t="s">
        <v>505</v>
      </c>
      <c r="H3777" t="s">
        <v>506</v>
      </c>
      <c r="I3777" s="10" t="str">
        <f>IFERROR(LEFT(Table1[[#This Row],[ratingOld]],SEARCH("|", Table1[[#This Row],[ratingOld]])-2), AVERAGE(Table1[Ratings]))</f>
        <v>4.4</v>
      </c>
      <c r="J3777" s="1" t="str">
        <f>IF(Table1[[#This Row],[numBuyers]]&lt;&gt;"None",LEFT(Table1[[#This Row],[numBuyers]],SEARCH(" ",Table1[[#This Row],[numBuyers]])-1), "None")</f>
        <v>2.9k</v>
      </c>
      <c r="K3777" s="1" t="str">
        <f>IFERROR(LEFT(Table1[[#This Row],[Column1]],SEARCH("k", Table1[[#This Row],[Column1]])-1), 0)</f>
        <v>2.9</v>
      </c>
      <c r="L3777" s="16">
        <f>IF(Table1[[#This Row],[Column2]]=0, Table1[[#This Row],[Column1]], Table1[[#This Row],[Column2]]*1000)</f>
        <v>2900</v>
      </c>
      <c r="M3777" s="14" t="str">
        <f>IFERROR(MID(Table1[[#This Row],[price]],SEARCH("¹",Table1[[#This Row],[price]])+1, 10), MID(Table1[[#This Row],[price]],SEARCH("Rs. ",Table1[[#This Row],[price]])+4, 10))</f>
        <v>126</v>
      </c>
      <c r="N3777" s="6" t="str">
        <f>IF(ISNUMBER(SEARCH("Men", Table1[[#This Row],[name]])), "Men", "Women")</f>
        <v>Women</v>
      </c>
      <c r="O3777" s="6"/>
      <c r="P3777" s="6"/>
    </row>
    <row r="3778" spans="1:16" ht="19.8" customHeight="1" x14ac:dyDescent="0.3">
      <c r="A3778" t="s">
        <v>7849</v>
      </c>
      <c r="B3778" t="s">
        <v>12539</v>
      </c>
      <c r="C3778" t="s">
        <v>953</v>
      </c>
      <c r="D3778" t="s">
        <v>12540</v>
      </c>
      <c r="E3778" s="1" t="s">
        <v>12541</v>
      </c>
      <c r="F3778" s="1" t="s">
        <v>8064</v>
      </c>
      <c r="G3778" s="1" t="s">
        <v>12542</v>
      </c>
      <c r="H3778" t="s">
        <v>4004</v>
      </c>
      <c r="I3778" s="10" t="str">
        <f>IFERROR(LEFT(Table1[[#This Row],[ratingOld]],SEARCH("|", Table1[[#This Row],[ratingOld]])-2), AVERAGE(Table1[Ratings]))</f>
        <v>4.2</v>
      </c>
      <c r="J3778" s="1" t="str">
        <f>IF(Table1[[#This Row],[numBuyers]]&lt;&gt;"None",LEFT(Table1[[#This Row],[numBuyers]],SEARCH(" ",Table1[[#This Row],[numBuyers]])-1), "None")</f>
        <v>901</v>
      </c>
      <c r="K3778" s="1">
        <f>IFERROR(LEFT(Table1[[#This Row],[Column1]],SEARCH("k", Table1[[#This Row],[Column1]])-1), 0)</f>
        <v>0</v>
      </c>
      <c r="L3778" s="16" t="str">
        <f>IF(Table1[[#This Row],[Column2]]=0, Table1[[#This Row],[Column1]], Table1[[#This Row],[Column2]]*1000)</f>
        <v>901</v>
      </c>
      <c r="M3778" s="14" t="str">
        <f>IFERROR(MID(Table1[[#This Row],[price]],SEARCH("¹",Table1[[#This Row],[price]])+1, 10), MID(Table1[[#This Row],[price]],SEARCH("Rs. ",Table1[[#This Row],[price]])+4, 10))</f>
        <v>1395</v>
      </c>
      <c r="N3778" s="6" t="str">
        <f>IF(ISNUMBER(SEARCH("Men", Table1[[#This Row],[name]])), "Men", "Women")</f>
        <v>Men</v>
      </c>
      <c r="O3778" s="6"/>
      <c r="P3778" s="6"/>
    </row>
    <row r="3779" spans="1:16" ht="19.8" customHeight="1" x14ac:dyDescent="0.3">
      <c r="A3779" t="s">
        <v>22</v>
      </c>
      <c r="B3779" t="s">
        <v>7323</v>
      </c>
      <c r="C3779" t="s">
        <v>48</v>
      </c>
      <c r="D3779" t="s">
        <v>7324</v>
      </c>
      <c r="E3779" t="s">
        <v>26</v>
      </c>
      <c r="F3779" t="s">
        <v>21</v>
      </c>
      <c r="G3779" s="1" t="s">
        <v>5945</v>
      </c>
      <c r="H3779" t="s">
        <v>126</v>
      </c>
      <c r="I3779" s="10" t="str">
        <f>IFERROR(LEFT(Table1[[#This Row],[ratingOld]],SEARCH("|", Table1[[#This Row],[ratingOld]])-2), AVERAGE(Table1[Ratings]))</f>
        <v>4.2</v>
      </c>
      <c r="J3779" s="1" t="str">
        <f>IF(Table1[[#This Row],[numBuyers]]&lt;&gt;"None",LEFT(Table1[[#This Row],[numBuyers]],SEARCH(" ",Table1[[#This Row],[numBuyers]])-1), "None")</f>
        <v>2.1k</v>
      </c>
      <c r="K3779" s="1" t="str">
        <f>IFERROR(LEFT(Table1[[#This Row],[Column1]],SEARCH("k", Table1[[#This Row],[Column1]])-1), 0)</f>
        <v>2.1</v>
      </c>
      <c r="L3779" s="16">
        <f>IF(Table1[[#This Row],[Column2]]=0, Table1[[#This Row],[Column1]], Table1[[#This Row],[Column2]]*1000)</f>
        <v>2100</v>
      </c>
      <c r="M3779" s="14" t="str">
        <f>IFERROR(MID(Table1[[#This Row],[price]],SEARCH("¹",Table1[[#This Row],[price]])+1, 10), MID(Table1[[#This Row],[price]],SEARCH("Rs. ",Table1[[#This Row],[price]])+4, 10))</f>
        <v>1499</v>
      </c>
      <c r="N3779" s="6" t="str">
        <f>IF(ISNUMBER(SEARCH("Men", Table1[[#This Row],[name]])), "Men", "Women")</f>
        <v>Women</v>
      </c>
      <c r="O3779" s="6"/>
      <c r="P3779" s="6"/>
    </row>
    <row r="3780" spans="1:16" ht="19.8" customHeight="1" x14ac:dyDescent="0.3">
      <c r="A3780" t="s">
        <v>29</v>
      </c>
      <c r="B3780" t="s">
        <v>4863</v>
      </c>
      <c r="C3780" t="s">
        <v>59</v>
      </c>
      <c r="D3780" t="s">
        <v>38</v>
      </c>
      <c r="E3780" t="s">
        <v>26</v>
      </c>
      <c r="F3780" t="s">
        <v>21</v>
      </c>
      <c r="G3780" s="1" t="s">
        <v>4864</v>
      </c>
      <c r="H3780" t="s">
        <v>2234</v>
      </c>
      <c r="I3780" s="10" t="str">
        <f>IFERROR(LEFT(Table1[[#This Row],[ratingOld]],SEARCH("|", Table1[[#This Row],[ratingOld]])-2), AVERAGE(Table1[Ratings]))</f>
        <v>5</v>
      </c>
      <c r="J3780" s="1" t="str">
        <f>IF(Table1[[#This Row],[numBuyers]]&lt;&gt;"None",LEFT(Table1[[#This Row],[numBuyers]],SEARCH(" ",Table1[[#This Row],[numBuyers]])-1), "None")</f>
        <v>5</v>
      </c>
      <c r="K3780" s="1">
        <f>IFERROR(LEFT(Table1[[#This Row],[Column1]],SEARCH("k", Table1[[#This Row],[Column1]])-1), 0)</f>
        <v>0</v>
      </c>
      <c r="L3780" s="16" t="str">
        <f>IF(Table1[[#This Row],[Column2]]=0, Table1[[#This Row],[Column1]], Table1[[#This Row],[Column2]]*1000)</f>
        <v>5</v>
      </c>
      <c r="M3780" s="14" t="str">
        <f>IFERROR(MID(Table1[[#This Row],[price]],SEARCH("¹",Table1[[#This Row],[price]])+1, 10), MID(Table1[[#This Row],[price]],SEARCH("Rs. ",Table1[[#This Row],[price]])+4, 10))</f>
        <v>9999</v>
      </c>
      <c r="N3780" s="6" t="str">
        <f>IF(ISNUMBER(SEARCH("Men", Table1[[#This Row],[name]])), "Men", "Women")</f>
        <v>Women</v>
      </c>
      <c r="O3780" s="6"/>
      <c r="P3780" s="6"/>
    </row>
    <row r="3781" spans="1:16" ht="19.8" customHeight="1" x14ac:dyDescent="0.3">
      <c r="A3781" t="s">
        <v>9977</v>
      </c>
      <c r="B3781" t="s">
        <v>12543</v>
      </c>
      <c r="C3781" t="s">
        <v>581</v>
      </c>
      <c r="D3781" t="s">
        <v>984</v>
      </c>
      <c r="E3781" s="1" t="s">
        <v>12544</v>
      </c>
      <c r="F3781" s="1" t="s">
        <v>12545</v>
      </c>
      <c r="G3781" s="1" t="s">
        <v>5804</v>
      </c>
      <c r="H3781" t="s">
        <v>623</v>
      </c>
      <c r="I3781" s="10" t="str">
        <f>IFERROR(LEFT(Table1[[#This Row],[ratingOld]],SEARCH("|", Table1[[#This Row],[ratingOld]])-2), AVERAGE(Table1[Ratings]))</f>
        <v>4.1</v>
      </c>
      <c r="J3781" s="1" t="str">
        <f>IF(Table1[[#This Row],[numBuyers]]&lt;&gt;"None",LEFT(Table1[[#This Row],[numBuyers]],SEARCH(" ",Table1[[#This Row],[numBuyers]])-1), "None")</f>
        <v>161</v>
      </c>
      <c r="K3781" s="1">
        <f>IFERROR(LEFT(Table1[[#This Row],[Column1]],SEARCH("k", Table1[[#This Row],[Column1]])-1), 0)</f>
        <v>0</v>
      </c>
      <c r="L3781" s="16" t="str">
        <f>IF(Table1[[#This Row],[Column2]]=0, Table1[[#This Row],[Column1]], Table1[[#This Row],[Column2]]*1000)</f>
        <v>161</v>
      </c>
      <c r="M3781" s="14" t="str">
        <f>IFERROR(MID(Table1[[#This Row],[price]],SEARCH("¹",Table1[[#This Row],[price]])+1, 10), MID(Table1[[#This Row],[price]],SEARCH("Rs. ",Table1[[#This Row],[price]])+4, 10))</f>
        <v>1320</v>
      </c>
      <c r="N3781" s="6" t="str">
        <f>IF(ISNUMBER(SEARCH("Men", Table1[[#This Row],[name]])), "Men", "Women")</f>
        <v>Women</v>
      </c>
      <c r="O3781" s="6"/>
      <c r="P3781" s="6"/>
    </row>
    <row r="3782" spans="1:16" ht="19.8" customHeight="1" x14ac:dyDescent="0.3">
      <c r="A3782" t="s">
        <v>1099</v>
      </c>
      <c r="B3782" t="s">
        <v>12546</v>
      </c>
      <c r="C3782" t="s">
        <v>877</v>
      </c>
      <c r="D3782" t="s">
        <v>908</v>
      </c>
      <c r="E3782" s="1" t="s">
        <v>12547</v>
      </c>
      <c r="F3782" s="1" t="s">
        <v>10975</v>
      </c>
      <c r="G3782" s="1" t="s">
        <v>12548</v>
      </c>
      <c r="H3782" t="s">
        <v>857</v>
      </c>
      <c r="I3782" s="10" t="str">
        <f>IFERROR(LEFT(Table1[[#This Row],[ratingOld]],SEARCH("|", Table1[[#This Row],[ratingOld]])-2), AVERAGE(Table1[Ratings]))</f>
        <v>4</v>
      </c>
      <c r="J3782" s="1" t="str">
        <f>IF(Table1[[#This Row],[numBuyers]]&lt;&gt;"None",LEFT(Table1[[#This Row],[numBuyers]],SEARCH(" ",Table1[[#This Row],[numBuyers]])-1), "None")</f>
        <v>141</v>
      </c>
      <c r="K3782" s="1">
        <f>IFERROR(LEFT(Table1[[#This Row],[Column1]],SEARCH("k", Table1[[#This Row],[Column1]])-1), 0)</f>
        <v>0</v>
      </c>
      <c r="L3782" s="16" t="str">
        <f>IF(Table1[[#This Row],[Column2]]=0, Table1[[#This Row],[Column1]], Table1[[#This Row],[Column2]]*1000)</f>
        <v>141</v>
      </c>
      <c r="M3782" s="14" t="str">
        <f>IFERROR(MID(Table1[[#This Row],[price]],SEARCH("¹",Table1[[#This Row],[price]])+1, 10), MID(Table1[[#This Row],[price]],SEARCH("Rs. ",Table1[[#This Row],[price]])+4, 10))</f>
        <v>1049</v>
      </c>
      <c r="N3782" s="6" t="str">
        <f>IF(ISNUMBER(SEARCH("Men", Table1[[#This Row],[name]])), "Men", "Women")</f>
        <v>Men</v>
      </c>
      <c r="O3782" s="6"/>
      <c r="P3782" s="6"/>
    </row>
    <row r="3783" spans="1:16" ht="19.8" customHeight="1" x14ac:dyDescent="0.3">
      <c r="A3783" t="s">
        <v>8048</v>
      </c>
      <c r="B3783" t="s">
        <v>12549</v>
      </c>
      <c r="C3783" t="s">
        <v>12550</v>
      </c>
      <c r="D3783" t="s">
        <v>1254</v>
      </c>
      <c r="E3783" s="1" t="s">
        <v>12551</v>
      </c>
      <c r="F3783" s="1" t="s">
        <v>8103</v>
      </c>
      <c r="G3783" s="1" t="s">
        <v>3977</v>
      </c>
      <c r="H3783" t="s">
        <v>110</v>
      </c>
      <c r="I3783" s="10" t="str">
        <f>IFERROR(LEFT(Table1[[#This Row],[ratingOld]],SEARCH("|", Table1[[#This Row],[ratingOld]])-2), AVERAGE(Table1[Ratings]))</f>
        <v>4.2</v>
      </c>
      <c r="J3783" s="1" t="str">
        <f>IF(Table1[[#This Row],[numBuyers]]&lt;&gt;"None",LEFT(Table1[[#This Row],[numBuyers]],SEARCH(" ",Table1[[#This Row],[numBuyers]])-1), "None")</f>
        <v>1.3k</v>
      </c>
      <c r="K3783" s="1" t="str">
        <f>IFERROR(LEFT(Table1[[#This Row],[Column1]],SEARCH("k", Table1[[#This Row],[Column1]])-1), 0)</f>
        <v>1.3</v>
      </c>
      <c r="L3783" s="16">
        <f>IF(Table1[[#This Row],[Column2]]=0, Table1[[#This Row],[Column1]], Table1[[#This Row],[Column2]]*1000)</f>
        <v>1300</v>
      </c>
      <c r="M3783" s="14" t="str">
        <f>IFERROR(MID(Table1[[#This Row],[price]],SEARCH("¹",Table1[[#This Row],[price]])+1, 10), MID(Table1[[#This Row],[price]],SEARCH("Rs. ",Table1[[#This Row],[price]])+4, 10))</f>
        <v>1231</v>
      </c>
      <c r="N3783" s="6" t="str">
        <f>IF(ISNUMBER(SEARCH("Men", Table1[[#This Row],[name]])), "Men", "Women")</f>
        <v>Women</v>
      </c>
      <c r="O3783" s="6"/>
      <c r="P3783" s="6"/>
    </row>
    <row r="3784" spans="1:16" ht="19.8" hidden="1" customHeight="1" x14ac:dyDescent="0.3">
      <c r="A3784" t="s">
        <v>10690</v>
      </c>
      <c r="B3784" t="s">
        <v>12552</v>
      </c>
      <c r="C3784" t="s">
        <v>12553</v>
      </c>
      <c r="D3784" t="s">
        <v>21</v>
      </c>
      <c r="E3784" t="s">
        <v>12552</v>
      </c>
      <c r="F3784" t="s">
        <v>21</v>
      </c>
      <c r="G3784" t="s">
        <v>21</v>
      </c>
      <c r="H3784" t="s">
        <v>21</v>
      </c>
      <c r="I3784" s="1" t="str">
        <f ca="1">IFERROR(LEFT(Table1[[#This Row],[ratingOld]],SEARCH("|", Table1[[#This Row],[ratingOld]])-2), AVERAGE(Table1[Ratings]))</f>
        <v>4.4</v>
      </c>
      <c r="J3784" s="1" t="str">
        <f>IF(Table1[[#This Row],[numBuyers]]&lt;&gt;"None",LEFT(Table1[[#This Row],[numBuyers]],SEARCH(" ",Table1[[#This Row],[numBuyers]])-1), "None")</f>
        <v>None</v>
      </c>
      <c r="K3784" s="1">
        <f>IFERROR(LEFT(Table1[[#This Row],[Column1]],SEARCH("k", Table1[[#This Row],[Column1]])-1), 0)</f>
        <v>0</v>
      </c>
      <c r="L3784" s="6" t="str">
        <f>IF(Table1[[#This Row],[Column2]]=0, Table1[[#This Row],[Column1]], Table1[[#This Row],[Column2]]*1000)</f>
        <v>None</v>
      </c>
      <c r="M3784" s="6" t="str">
        <f>IFERROR(MID(Table1[[#This Row],[price]],SEARCH("¹",Table1[[#This Row],[price]])+1, 10), MID(Table1[[#This Row],[price]],SEARCH("Rs. ",Table1[[#This Row],[price]])+4, 10))</f>
        <v>229</v>
      </c>
      <c r="N3784" s="6" t="str">
        <f>IF(ISNUMBER(SEARCH("Men", Table1[[#This Row],[name]])), "Men", "Women")</f>
        <v>Women</v>
      </c>
      <c r="O3784" s="6" t="str">
        <f>TRIM(RIGHT(SUBSTITUTE(Table1[[#This Row],[name]], " ", REPT(" ", 100)), 100))</f>
        <v>20</v>
      </c>
      <c r="P378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785" spans="1:16" ht="19.8" customHeight="1" x14ac:dyDescent="0.3">
      <c r="A3785" t="s">
        <v>8479</v>
      </c>
      <c r="B3785" t="s">
        <v>12554</v>
      </c>
      <c r="C3785" t="s">
        <v>12555</v>
      </c>
      <c r="D3785" t="s">
        <v>8632</v>
      </c>
      <c r="E3785" s="1" t="s">
        <v>12556</v>
      </c>
      <c r="F3785" t="s">
        <v>3237</v>
      </c>
      <c r="G3785" s="1" t="s">
        <v>12132</v>
      </c>
      <c r="H3785" t="s">
        <v>364</v>
      </c>
      <c r="I3785" s="10" t="str">
        <f>IFERROR(LEFT(Table1[[#This Row],[ratingOld]],SEARCH("|", Table1[[#This Row],[ratingOld]])-2), AVERAGE(Table1[Ratings]))</f>
        <v>4.2</v>
      </c>
      <c r="J3785" s="1" t="str">
        <f>IF(Table1[[#This Row],[numBuyers]]&lt;&gt;"None",LEFT(Table1[[#This Row],[numBuyers]],SEARCH(" ",Table1[[#This Row],[numBuyers]])-1), "None")</f>
        <v>1.8k</v>
      </c>
      <c r="K3785" s="1" t="str">
        <f>IFERROR(LEFT(Table1[[#This Row],[Column1]],SEARCH("k", Table1[[#This Row],[Column1]])-1), 0)</f>
        <v>1.8</v>
      </c>
      <c r="L3785" s="16">
        <f>IF(Table1[[#This Row],[Column2]]=0, Table1[[#This Row],[Column1]], Table1[[#This Row],[Column2]]*1000)</f>
        <v>1800</v>
      </c>
      <c r="M3785" s="14" t="str">
        <f>IFERROR(MID(Table1[[#This Row],[price]],SEARCH("¹",Table1[[#This Row],[price]])+1, 10), MID(Table1[[#This Row],[price]],SEARCH("Rs. ",Table1[[#This Row],[price]])+4, 10))</f>
        <v>1885</v>
      </c>
      <c r="N3785" s="6" t="str">
        <f>IF(ISNUMBER(SEARCH("Men", Table1[[#This Row],[name]])), "Men", "Women")</f>
        <v>Women</v>
      </c>
      <c r="O3785" s="6"/>
      <c r="P3785" s="6"/>
    </row>
    <row r="3786" spans="1:16" ht="19.8" hidden="1" customHeight="1" x14ac:dyDescent="0.3">
      <c r="A3786" t="s">
        <v>10543</v>
      </c>
      <c r="B3786" t="s">
        <v>12557</v>
      </c>
      <c r="C3786" t="s">
        <v>12558</v>
      </c>
      <c r="D3786" t="s">
        <v>2071</v>
      </c>
      <c r="E3786" s="1" t="s">
        <v>12559</v>
      </c>
      <c r="F3786" t="s">
        <v>12560</v>
      </c>
      <c r="G3786" t="s">
        <v>21</v>
      </c>
      <c r="H3786" t="s">
        <v>21</v>
      </c>
      <c r="I3786" s="1" t="str">
        <f ca="1">IFERROR(LEFT(Table1[[#This Row],[ratingOld]],SEARCH("|", Table1[[#This Row],[ratingOld]])-2), AVERAGE(Table1[Ratings]))</f>
        <v>4.4</v>
      </c>
      <c r="J3786" s="1" t="str">
        <f>IF(Table1[[#This Row],[numBuyers]]&lt;&gt;"None",LEFT(Table1[[#This Row],[numBuyers]],SEARCH(" ",Table1[[#This Row],[numBuyers]])-1), "None")</f>
        <v>None</v>
      </c>
      <c r="K3786" s="1">
        <f>IFERROR(LEFT(Table1[[#This Row],[Column1]],SEARCH("k", Table1[[#This Row],[Column1]])-1), 0)</f>
        <v>0</v>
      </c>
      <c r="L3786" s="6" t="str">
        <f>IF(Table1[[#This Row],[Column2]]=0, Table1[[#This Row],[Column1]], Table1[[#This Row],[Column2]]*1000)</f>
        <v>None</v>
      </c>
      <c r="M3786" s="6" t="str">
        <f>IFERROR(MID(Table1[[#This Row],[price]],SEARCH("¹",Table1[[#This Row],[price]])+1, 10), MID(Table1[[#This Row],[price]],SEARCH("Rs. ",Table1[[#This Row],[price]])+4, 10))</f>
        <v>1805</v>
      </c>
      <c r="N3786" s="6" t="str">
        <f>IF(ISNUMBER(SEARCH("Men", Table1[[#This Row],[name]])), "Men", "Women")</f>
        <v>Women</v>
      </c>
      <c r="O3786" s="6" t="str">
        <f>TRIM(RIGHT(SUBSTITUTE(Table1[[#This Row],[name]], " ", REPT(" ", 100)), 100))</f>
        <v>Shorts</v>
      </c>
      <c r="P378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Black</v>
      </c>
    </row>
    <row r="3787" spans="1:16" ht="19.8" customHeight="1" x14ac:dyDescent="0.3">
      <c r="A3787" t="s">
        <v>12561</v>
      </c>
      <c r="B3787" t="s">
        <v>12562</v>
      </c>
      <c r="C3787" t="s">
        <v>12563</v>
      </c>
      <c r="D3787" t="s">
        <v>10</v>
      </c>
      <c r="E3787" t="s">
        <v>12564</v>
      </c>
      <c r="F3787" t="s">
        <v>12565</v>
      </c>
      <c r="G3787" s="1" t="s">
        <v>12566</v>
      </c>
      <c r="H3787" t="s">
        <v>2955</v>
      </c>
      <c r="I3787" s="10" t="str">
        <f>IFERROR(LEFT(Table1[[#This Row],[ratingOld]],SEARCH("|", Table1[[#This Row],[ratingOld]])-2), AVERAGE(Table1[Ratings]))</f>
        <v>4.5</v>
      </c>
      <c r="J3787" s="1" t="str">
        <f>IF(Table1[[#This Row],[numBuyers]]&lt;&gt;"None",LEFT(Table1[[#This Row],[numBuyers]],SEARCH(" ",Table1[[#This Row],[numBuyers]])-1), "None")</f>
        <v>422</v>
      </c>
      <c r="K3787" s="1">
        <f>IFERROR(LEFT(Table1[[#This Row],[Column1]],SEARCH("k", Table1[[#This Row],[Column1]])-1), 0)</f>
        <v>0</v>
      </c>
      <c r="L3787" s="16" t="str">
        <f>IF(Table1[[#This Row],[Column2]]=0, Table1[[#This Row],[Column1]], Table1[[#This Row],[Column2]]*1000)</f>
        <v>422</v>
      </c>
      <c r="M3787" s="14" t="str">
        <f>IFERROR(MID(Table1[[#This Row],[price]],SEARCH("¹",Table1[[#This Row],[price]])+1, 10), MID(Table1[[#This Row],[price]],SEARCH("Rs. ",Table1[[#This Row],[price]])+4, 10))</f>
        <v>366</v>
      </c>
      <c r="N3787" s="6" t="str">
        <f>IF(ISNUMBER(SEARCH("Men", Table1[[#This Row],[name]])), "Men", "Women")</f>
        <v>Men</v>
      </c>
      <c r="O3787" s="6"/>
      <c r="P3787" s="6"/>
    </row>
    <row r="3788" spans="1:16" ht="19.8" customHeight="1" x14ac:dyDescent="0.3">
      <c r="A3788" t="s">
        <v>10131</v>
      </c>
      <c r="B3788" t="s">
        <v>12567</v>
      </c>
      <c r="C3788" t="s">
        <v>8300</v>
      </c>
      <c r="D3788" t="s">
        <v>775</v>
      </c>
      <c r="E3788" s="1" t="s">
        <v>12568</v>
      </c>
      <c r="F3788" s="1" t="s">
        <v>9408</v>
      </c>
      <c r="G3788" s="1" t="s">
        <v>12569</v>
      </c>
      <c r="H3788" t="s">
        <v>3996</v>
      </c>
      <c r="I3788" s="10" t="str">
        <f>IFERROR(LEFT(Table1[[#This Row],[ratingOld]],SEARCH("|", Table1[[#This Row],[ratingOld]])-2), AVERAGE(Table1[Ratings]))</f>
        <v>3.7</v>
      </c>
      <c r="J3788" s="1" t="str">
        <f>IF(Table1[[#This Row],[numBuyers]]&lt;&gt;"None",LEFT(Table1[[#This Row],[numBuyers]],SEARCH(" ",Table1[[#This Row],[numBuyers]])-1), "None")</f>
        <v>34</v>
      </c>
      <c r="K3788" s="1">
        <f>IFERROR(LEFT(Table1[[#This Row],[Column1]],SEARCH("k", Table1[[#This Row],[Column1]])-1), 0)</f>
        <v>0</v>
      </c>
      <c r="L3788" s="16" t="str">
        <f>IF(Table1[[#This Row],[Column2]]=0, Table1[[#This Row],[Column1]], Table1[[#This Row],[Column2]]*1000)</f>
        <v>34</v>
      </c>
      <c r="M3788" s="14" t="str">
        <f>IFERROR(MID(Table1[[#This Row],[price]],SEARCH("¹",Table1[[#This Row],[price]])+1, 10), MID(Table1[[#This Row],[price]],SEARCH("Rs. ",Table1[[#This Row],[price]])+4, 10))</f>
        <v>758</v>
      </c>
      <c r="N3788" s="6" t="str">
        <f>IF(ISNUMBER(SEARCH("Men", Table1[[#This Row],[name]])), "Men", "Women")</f>
        <v>Women</v>
      </c>
      <c r="O3788" s="6"/>
      <c r="P3788" s="6"/>
    </row>
    <row r="3789" spans="1:16" ht="19.8" customHeight="1" x14ac:dyDescent="0.3">
      <c r="A3789" t="s">
        <v>8311</v>
      </c>
      <c r="B3789" t="s">
        <v>12570</v>
      </c>
      <c r="C3789" t="s">
        <v>17</v>
      </c>
      <c r="D3789" t="s">
        <v>459</v>
      </c>
      <c r="E3789" s="1" t="s">
        <v>12571</v>
      </c>
      <c r="F3789" t="s">
        <v>3237</v>
      </c>
      <c r="G3789" s="1" t="s">
        <v>12572</v>
      </c>
      <c r="H3789" t="s">
        <v>12573</v>
      </c>
      <c r="I3789" s="10" t="str">
        <f>IFERROR(LEFT(Table1[[#This Row],[ratingOld]],SEARCH("|", Table1[[#This Row],[ratingOld]])-2), AVERAGE(Table1[Ratings]))</f>
        <v>4.3</v>
      </c>
      <c r="J3789" s="1" t="str">
        <f>IF(Table1[[#This Row],[numBuyers]]&lt;&gt;"None",LEFT(Table1[[#This Row],[numBuyers]],SEARCH(" ",Table1[[#This Row],[numBuyers]])-1), "None")</f>
        <v>303</v>
      </c>
      <c r="K3789" s="1">
        <f>IFERROR(LEFT(Table1[[#This Row],[Column1]],SEARCH("k", Table1[[#This Row],[Column1]])-1), 0)</f>
        <v>0</v>
      </c>
      <c r="L3789" s="16" t="str">
        <f>IF(Table1[[#This Row],[Column2]]=0, Table1[[#This Row],[Column1]], Table1[[#This Row],[Column2]]*1000)</f>
        <v>303</v>
      </c>
      <c r="M3789" s="14" t="str">
        <f>IFERROR(MID(Table1[[#This Row],[price]],SEARCH("¹",Table1[[#This Row],[price]])+1, 10), MID(Table1[[#This Row],[price]],SEARCH("Rs. ",Table1[[#This Row],[price]])+4, 10))</f>
        <v>599</v>
      </c>
      <c r="N3789" s="6" t="str">
        <f>IF(ISNUMBER(SEARCH("Men", Table1[[#This Row],[name]])), "Men", "Women")</f>
        <v>Men</v>
      </c>
      <c r="O3789" s="6"/>
      <c r="P3789" s="6"/>
    </row>
    <row r="3790" spans="1:16" ht="19.8" customHeight="1" x14ac:dyDescent="0.3">
      <c r="A3790" t="s">
        <v>8084</v>
      </c>
      <c r="B3790" t="s">
        <v>12574</v>
      </c>
      <c r="C3790" t="s">
        <v>383</v>
      </c>
      <c r="D3790" t="s">
        <v>88</v>
      </c>
      <c r="E3790" s="1" t="s">
        <v>12575</v>
      </c>
      <c r="F3790" t="s">
        <v>3237</v>
      </c>
      <c r="G3790" s="1" t="s">
        <v>12576</v>
      </c>
      <c r="H3790" t="s">
        <v>4052</v>
      </c>
      <c r="I3790" s="10" t="str">
        <f>IFERROR(LEFT(Table1[[#This Row],[ratingOld]],SEARCH("|", Table1[[#This Row],[ratingOld]])-2), AVERAGE(Table1[Ratings]))</f>
        <v>4.1</v>
      </c>
      <c r="J3790" s="1" t="str">
        <f>IF(Table1[[#This Row],[numBuyers]]&lt;&gt;"None",LEFT(Table1[[#This Row],[numBuyers]],SEARCH(" ",Table1[[#This Row],[numBuyers]])-1), "None")</f>
        <v>987</v>
      </c>
      <c r="K3790" s="1">
        <f>IFERROR(LEFT(Table1[[#This Row],[Column1]],SEARCH("k", Table1[[#This Row],[Column1]])-1), 0)</f>
        <v>0</v>
      </c>
      <c r="L3790" s="16" t="str">
        <f>IF(Table1[[#This Row],[Column2]]=0, Table1[[#This Row],[Column1]], Table1[[#This Row],[Column2]]*1000)</f>
        <v>987</v>
      </c>
      <c r="M3790" s="14" t="str">
        <f>IFERROR(MID(Table1[[#This Row],[price]],SEARCH("¹",Table1[[#This Row],[price]])+1, 10), MID(Table1[[#This Row],[price]],SEARCH("Rs. ",Table1[[#This Row],[price]])+4, 10))</f>
        <v>989</v>
      </c>
      <c r="N3790" s="6" t="str">
        <f>IF(ISNUMBER(SEARCH("Men", Table1[[#This Row],[name]])), "Men", "Women")</f>
        <v>Men</v>
      </c>
      <c r="O3790" s="6"/>
      <c r="P3790" s="6"/>
    </row>
    <row r="3791" spans="1:16" ht="19.8" customHeight="1" x14ac:dyDescent="0.3">
      <c r="A3791" t="s">
        <v>3201</v>
      </c>
      <c r="B3791" t="s">
        <v>12577</v>
      </c>
      <c r="C3791" t="s">
        <v>1667</v>
      </c>
      <c r="D3791" t="s">
        <v>88</v>
      </c>
      <c r="E3791" s="1" t="s">
        <v>12578</v>
      </c>
      <c r="F3791" s="1" t="s">
        <v>12579</v>
      </c>
      <c r="G3791" s="1" t="s">
        <v>12580</v>
      </c>
      <c r="H3791" t="s">
        <v>8768</v>
      </c>
      <c r="I3791" s="10" t="str">
        <f>IFERROR(LEFT(Table1[[#This Row],[ratingOld]],SEARCH("|", Table1[[#This Row],[ratingOld]])-2), AVERAGE(Table1[Ratings]))</f>
        <v>4.1</v>
      </c>
      <c r="J3791" s="1" t="str">
        <f>IF(Table1[[#This Row],[numBuyers]]&lt;&gt;"None",LEFT(Table1[[#This Row],[numBuyers]],SEARCH(" ",Table1[[#This Row],[numBuyers]])-1), "None")</f>
        <v>323</v>
      </c>
      <c r="K3791" s="1">
        <f>IFERROR(LEFT(Table1[[#This Row],[Column1]],SEARCH("k", Table1[[#This Row],[Column1]])-1), 0)</f>
        <v>0</v>
      </c>
      <c r="L3791" s="16" t="str">
        <f>IF(Table1[[#This Row],[Column2]]=0, Table1[[#This Row],[Column1]], Table1[[#This Row],[Column2]]*1000)</f>
        <v>323</v>
      </c>
      <c r="M3791" s="14" t="str">
        <f>IFERROR(MID(Table1[[#This Row],[price]],SEARCH("¹",Table1[[#This Row],[price]])+1, 10), MID(Table1[[#This Row],[price]],SEARCH("Rs. ",Table1[[#This Row],[price]])+4, 10))</f>
        <v>1349</v>
      </c>
      <c r="N3791" s="6" t="str">
        <f>IF(ISNUMBER(SEARCH("Men", Table1[[#This Row],[name]])), "Men", "Women")</f>
        <v>Men</v>
      </c>
      <c r="O3791" s="6"/>
      <c r="P3791" s="6"/>
    </row>
    <row r="3792" spans="1:16" ht="19.8" customHeight="1" x14ac:dyDescent="0.3">
      <c r="A3792" t="s">
        <v>9575</v>
      </c>
      <c r="B3792" t="s">
        <v>12581</v>
      </c>
      <c r="C3792" t="s">
        <v>12582</v>
      </c>
      <c r="D3792" t="s">
        <v>106</v>
      </c>
      <c r="E3792" s="1" t="s">
        <v>12583</v>
      </c>
      <c r="F3792" t="s">
        <v>7930</v>
      </c>
      <c r="G3792" s="1" t="s">
        <v>12584</v>
      </c>
      <c r="H3792" t="s">
        <v>3909</v>
      </c>
      <c r="I3792" s="10" t="str">
        <f>IFERROR(LEFT(Table1[[#This Row],[ratingOld]],SEARCH("|", Table1[[#This Row],[ratingOld]])-2), AVERAGE(Table1[Ratings]))</f>
        <v>4.5</v>
      </c>
      <c r="J3792" s="1" t="str">
        <f>IF(Table1[[#This Row],[numBuyers]]&lt;&gt;"None",LEFT(Table1[[#This Row],[numBuyers]],SEARCH(" ",Table1[[#This Row],[numBuyers]])-1), "None")</f>
        <v>155</v>
      </c>
      <c r="K3792" s="1">
        <f>IFERROR(LEFT(Table1[[#This Row],[Column1]],SEARCH("k", Table1[[#This Row],[Column1]])-1), 0)</f>
        <v>0</v>
      </c>
      <c r="L3792" s="16" t="str">
        <f>IF(Table1[[#This Row],[Column2]]=0, Table1[[#This Row],[Column1]], Table1[[#This Row],[Column2]]*1000)</f>
        <v>155</v>
      </c>
      <c r="M3792" s="14" t="str">
        <f>IFERROR(MID(Table1[[#This Row],[price]],SEARCH("¹",Table1[[#This Row],[price]])+1, 10), MID(Table1[[#This Row],[price]],SEARCH("Rs. ",Table1[[#This Row],[price]])+4, 10))</f>
        <v>3995</v>
      </c>
      <c r="N3792" s="6" t="str">
        <f>IF(ISNUMBER(SEARCH("Men", Table1[[#This Row],[name]])), "Men", "Women")</f>
        <v>Men</v>
      </c>
      <c r="O3792" s="6"/>
      <c r="P3792" s="6"/>
    </row>
    <row r="3793" spans="1:16" ht="19.8" customHeight="1" x14ac:dyDescent="0.3">
      <c r="A3793" t="s">
        <v>8065</v>
      </c>
      <c r="B3793" t="s">
        <v>12585</v>
      </c>
      <c r="C3793" t="s">
        <v>12586</v>
      </c>
      <c r="D3793" t="s">
        <v>1711</v>
      </c>
      <c r="E3793" s="1" t="s">
        <v>12587</v>
      </c>
      <c r="F3793" t="s">
        <v>3237</v>
      </c>
      <c r="G3793" s="1" t="s">
        <v>12588</v>
      </c>
      <c r="H3793" t="s">
        <v>1153</v>
      </c>
      <c r="I3793" s="10" t="str">
        <f>IFERROR(LEFT(Table1[[#This Row],[ratingOld]],SEARCH("|", Table1[[#This Row],[ratingOld]])-2), AVERAGE(Table1[Ratings]))</f>
        <v>4.2</v>
      </c>
      <c r="J3793" s="1" t="str">
        <f>IF(Table1[[#This Row],[numBuyers]]&lt;&gt;"None",LEFT(Table1[[#This Row],[numBuyers]],SEARCH(" ",Table1[[#This Row],[numBuyers]])-1), "None")</f>
        <v>132</v>
      </c>
      <c r="K3793" s="1">
        <f>IFERROR(LEFT(Table1[[#This Row],[Column1]],SEARCH("k", Table1[[#This Row],[Column1]])-1), 0)</f>
        <v>0</v>
      </c>
      <c r="L3793" s="16" t="str">
        <f>IF(Table1[[#This Row],[Column2]]=0, Table1[[#This Row],[Column1]], Table1[[#This Row],[Column2]]*1000)</f>
        <v>132</v>
      </c>
      <c r="M3793" s="14" t="str">
        <f>IFERROR(MID(Table1[[#This Row],[price]],SEARCH("¹",Table1[[#This Row],[price]])+1, 10), MID(Table1[[#This Row],[price]],SEARCH("Rs. ",Table1[[#This Row],[price]])+4, 10))</f>
        <v>207</v>
      </c>
      <c r="N3793" s="6" t="str">
        <f>IF(ISNUMBER(SEARCH("Men", Table1[[#This Row],[name]])), "Men", "Women")</f>
        <v>Women</v>
      </c>
      <c r="O3793" s="6"/>
      <c r="P3793" s="6"/>
    </row>
    <row r="3794" spans="1:16" ht="19.8" customHeight="1" x14ac:dyDescent="0.3">
      <c r="A3794" t="s">
        <v>120</v>
      </c>
      <c r="B3794" t="s">
        <v>4919</v>
      </c>
      <c r="C3794" t="s">
        <v>4920</v>
      </c>
      <c r="D3794" t="s">
        <v>4921</v>
      </c>
      <c r="E3794" t="s">
        <v>26</v>
      </c>
      <c r="F3794" s="1" t="s">
        <v>1688</v>
      </c>
      <c r="G3794" s="1" t="s">
        <v>4922</v>
      </c>
      <c r="H3794" t="s">
        <v>4923</v>
      </c>
      <c r="I3794" s="10" t="str">
        <f>IFERROR(LEFT(Table1[[#This Row],[ratingOld]],SEARCH("|", Table1[[#This Row],[ratingOld]])-2), AVERAGE(Table1[Ratings]))</f>
        <v>4</v>
      </c>
      <c r="J3794" s="1" t="str">
        <f>IF(Table1[[#This Row],[numBuyers]]&lt;&gt;"None",LEFT(Table1[[#This Row],[numBuyers]],SEARCH(" ",Table1[[#This Row],[numBuyers]])-1), "None")</f>
        <v>165</v>
      </c>
      <c r="K3794" s="1">
        <f>IFERROR(LEFT(Table1[[#This Row],[Column1]],SEARCH("k", Table1[[#This Row],[Column1]])-1), 0)</f>
        <v>0</v>
      </c>
      <c r="L3794" s="16" t="str">
        <f>IF(Table1[[#This Row],[Column2]]=0, Table1[[#This Row],[Column1]], Table1[[#This Row],[Column2]]*1000)</f>
        <v>165</v>
      </c>
      <c r="M3794" s="14" t="str">
        <f>IFERROR(MID(Table1[[#This Row],[price]],SEARCH("¹",Table1[[#This Row],[price]])+1, 10), MID(Table1[[#This Row],[price]],SEARCH("Rs. ",Table1[[#This Row],[price]])+4, 10))</f>
        <v>3999</v>
      </c>
      <c r="N3794" s="6" t="str">
        <f>IF(ISNUMBER(SEARCH("Men", Table1[[#This Row],[name]])), "Men", "Women")</f>
        <v>Women</v>
      </c>
      <c r="O3794" s="6"/>
      <c r="P3794" s="6"/>
    </row>
    <row r="3795" spans="1:16" ht="19.8" hidden="1" customHeight="1" x14ac:dyDescent="0.3">
      <c r="A3795" t="s">
        <v>140</v>
      </c>
      <c r="B3795" t="s">
        <v>9831</v>
      </c>
      <c r="C3795" t="s">
        <v>7909</v>
      </c>
      <c r="D3795" t="s">
        <v>1684</v>
      </c>
      <c r="E3795" s="1" t="s">
        <v>12589</v>
      </c>
      <c r="F3795" s="1" t="s">
        <v>10893</v>
      </c>
      <c r="G3795" t="s">
        <v>21</v>
      </c>
      <c r="H3795" t="s">
        <v>21</v>
      </c>
      <c r="I3795" s="1" t="str">
        <f ca="1">IFERROR(LEFT(Table1[[#This Row],[ratingOld]],SEARCH("|", Table1[[#This Row],[ratingOld]])-2), AVERAGE(Table1[Ratings]))</f>
        <v>4.4</v>
      </c>
      <c r="J3795" s="1" t="str">
        <f>IF(Table1[[#This Row],[numBuyers]]&lt;&gt;"None",LEFT(Table1[[#This Row],[numBuyers]],SEARCH(" ",Table1[[#This Row],[numBuyers]])-1), "None")</f>
        <v>None</v>
      </c>
      <c r="K3795" s="1">
        <f>IFERROR(LEFT(Table1[[#This Row],[Column1]],SEARCH("k", Table1[[#This Row],[Column1]])-1), 0)</f>
        <v>0</v>
      </c>
      <c r="L3795" s="6" t="str">
        <f>IF(Table1[[#This Row],[Column2]]=0, Table1[[#This Row],[Column1]], Table1[[#This Row],[Column2]]*1000)</f>
        <v>None</v>
      </c>
      <c r="M3795" s="6" t="str">
        <f>IFERROR(MID(Table1[[#This Row],[price]],SEARCH("¹",Table1[[#This Row],[price]])+1, 10), MID(Table1[[#This Row],[price]],SEARCH("Rs. ",Table1[[#This Row],[price]])+4, 10))</f>
        <v>735</v>
      </c>
      <c r="N3795" s="6" t="str">
        <f>IF(ISNUMBER(SEARCH("Men", Table1[[#This Row],[name]])), "Men", "Women")</f>
        <v>Men</v>
      </c>
      <c r="O3795" s="6" t="str">
        <f>TRIM(RIGHT(SUBSTITUTE(Table1[[#This Row],[name]], " ", REPT(" ", 100)), 100))</f>
        <v>Jeans</v>
      </c>
      <c r="P379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796" spans="1:16" ht="19.8" customHeight="1" x14ac:dyDescent="0.3">
      <c r="A3796" t="s">
        <v>3201</v>
      </c>
      <c r="B3796" t="s">
        <v>12590</v>
      </c>
      <c r="C3796" t="s">
        <v>9137</v>
      </c>
      <c r="D3796" t="s">
        <v>235</v>
      </c>
      <c r="E3796" s="1" t="s">
        <v>12591</v>
      </c>
      <c r="F3796" t="s">
        <v>7930</v>
      </c>
      <c r="G3796" s="1" t="s">
        <v>12592</v>
      </c>
      <c r="H3796" t="s">
        <v>9283</v>
      </c>
      <c r="I3796" s="10" t="str">
        <f>IFERROR(LEFT(Table1[[#This Row],[ratingOld]],SEARCH("|", Table1[[#This Row],[ratingOld]])-2), AVERAGE(Table1[Ratings]))</f>
        <v>4.5</v>
      </c>
      <c r="J3796" s="1" t="str">
        <f>IF(Table1[[#This Row],[numBuyers]]&lt;&gt;"None",LEFT(Table1[[#This Row],[numBuyers]],SEARCH(" ",Table1[[#This Row],[numBuyers]])-1), "None")</f>
        <v>791</v>
      </c>
      <c r="K3796" s="1">
        <f>IFERROR(LEFT(Table1[[#This Row],[Column1]],SEARCH("k", Table1[[#This Row],[Column1]])-1), 0)</f>
        <v>0</v>
      </c>
      <c r="L3796" s="16" t="str">
        <f>IF(Table1[[#This Row],[Column2]]=0, Table1[[#This Row],[Column1]], Table1[[#This Row],[Column2]]*1000)</f>
        <v>791</v>
      </c>
      <c r="M3796" s="14" t="str">
        <f>IFERROR(MID(Table1[[#This Row],[price]],SEARCH("¹",Table1[[#This Row],[price]])+1, 10), MID(Table1[[#This Row],[price]],SEARCH("Rs. ",Table1[[#This Row],[price]])+4, 10))</f>
        <v>1084</v>
      </c>
      <c r="N3796" s="6" t="str">
        <f>IF(ISNUMBER(SEARCH("Men", Table1[[#This Row],[name]])), "Men", "Women")</f>
        <v>Men</v>
      </c>
      <c r="O3796" s="6"/>
      <c r="P3796" s="6"/>
    </row>
    <row r="3797" spans="1:16" ht="19.8" hidden="1" customHeight="1" x14ac:dyDescent="0.3">
      <c r="A3797" t="s">
        <v>12593</v>
      </c>
      <c r="B3797" t="s">
        <v>12594</v>
      </c>
      <c r="C3797" t="s">
        <v>1444</v>
      </c>
      <c r="D3797" t="s">
        <v>21</v>
      </c>
      <c r="E3797" s="1" t="s">
        <v>12595</v>
      </c>
      <c r="F3797" t="s">
        <v>3237</v>
      </c>
      <c r="G3797" t="s">
        <v>21</v>
      </c>
      <c r="H3797" t="s">
        <v>21</v>
      </c>
      <c r="I3797" s="1" t="str">
        <f ca="1">IFERROR(LEFT(Table1[[#This Row],[ratingOld]],SEARCH("|", Table1[[#This Row],[ratingOld]])-2), AVERAGE(Table1[Ratings]))</f>
        <v>4.4</v>
      </c>
      <c r="J3797" s="1" t="str">
        <f>IF(Table1[[#This Row],[numBuyers]]&lt;&gt;"None",LEFT(Table1[[#This Row],[numBuyers]],SEARCH(" ",Table1[[#This Row],[numBuyers]])-1), "None")</f>
        <v>None</v>
      </c>
      <c r="K3797" s="1">
        <f>IFERROR(LEFT(Table1[[#This Row],[Column1]],SEARCH("k", Table1[[#This Row],[Column1]])-1), 0)</f>
        <v>0</v>
      </c>
      <c r="L3797" s="6" t="str">
        <f>IF(Table1[[#This Row],[Column2]]=0, Table1[[#This Row],[Column1]], Table1[[#This Row],[Column2]]*1000)</f>
        <v>None</v>
      </c>
      <c r="M3797" s="6" t="str">
        <f>IFERROR(MID(Table1[[#This Row],[price]],SEARCH("¹",Table1[[#This Row],[price]])+1, 10), MID(Table1[[#This Row],[price]],SEARCH("Rs. ",Table1[[#This Row],[price]])+4, 10))</f>
        <v>2999</v>
      </c>
      <c r="N3797" s="6" t="str">
        <f>IF(ISNUMBER(SEARCH("Men", Table1[[#This Row],[name]])), "Men", "Women")</f>
        <v>Women</v>
      </c>
      <c r="O3797" s="6" t="str">
        <f>TRIM(RIGHT(SUBSTITUTE(Table1[[#This Row],[name]], " ", REPT(" ", 100)), 100))</f>
        <v>Trousers</v>
      </c>
      <c r="P379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798" spans="1:16" ht="19.8" hidden="1" customHeight="1" x14ac:dyDescent="0.3">
      <c r="A3798" t="s">
        <v>8159</v>
      </c>
      <c r="B3798" t="s">
        <v>12596</v>
      </c>
      <c r="C3798" t="s">
        <v>495</v>
      </c>
      <c r="D3798" t="s">
        <v>188</v>
      </c>
      <c r="E3798" s="1" t="s">
        <v>12597</v>
      </c>
      <c r="F3798" t="s">
        <v>3237</v>
      </c>
      <c r="G3798" t="s">
        <v>21</v>
      </c>
      <c r="H3798" t="s">
        <v>21</v>
      </c>
      <c r="I3798" s="1" t="str">
        <f ca="1">IFERROR(LEFT(Table1[[#This Row],[ratingOld]],SEARCH("|", Table1[[#This Row],[ratingOld]])-2), AVERAGE(Table1[Ratings]))</f>
        <v>4.4</v>
      </c>
      <c r="J3798" s="1" t="str">
        <f>IF(Table1[[#This Row],[numBuyers]]&lt;&gt;"None",LEFT(Table1[[#This Row],[numBuyers]],SEARCH(" ",Table1[[#This Row],[numBuyers]])-1), "None")</f>
        <v>None</v>
      </c>
      <c r="K3798" s="1">
        <f>IFERROR(LEFT(Table1[[#This Row],[Column1]],SEARCH("k", Table1[[#This Row],[Column1]])-1), 0)</f>
        <v>0</v>
      </c>
      <c r="L3798" s="6" t="str">
        <f>IF(Table1[[#This Row],[Column2]]=0, Table1[[#This Row],[Column1]], Table1[[#This Row],[Column2]]*1000)</f>
        <v>None</v>
      </c>
      <c r="M3798" s="6" t="str">
        <f>IFERROR(MID(Table1[[#This Row],[price]],SEARCH("¹",Table1[[#This Row],[price]])+1, 10), MID(Table1[[#This Row],[price]],SEARCH("Rs. ",Table1[[#This Row],[price]])+4, 10))</f>
        <v>1899</v>
      </c>
      <c r="N3798" s="6" t="str">
        <f>IF(ISNUMBER(SEARCH("Men", Table1[[#This Row],[name]])), "Men", "Women")</f>
        <v>Women</v>
      </c>
      <c r="O3798" s="6" t="str">
        <f>TRIM(RIGHT(SUBSTITUTE(Table1[[#This Row],[name]], " ", REPT(" ", 100)), 100))</f>
        <v>Dress</v>
      </c>
      <c r="P379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799" spans="1:16" ht="19.8" customHeight="1" x14ac:dyDescent="0.3">
      <c r="A3799" t="s">
        <v>728</v>
      </c>
      <c r="B3799" t="s">
        <v>12598</v>
      </c>
      <c r="C3799" t="s">
        <v>12599</v>
      </c>
      <c r="D3799" t="s">
        <v>215</v>
      </c>
      <c r="E3799" s="1" t="s">
        <v>12600</v>
      </c>
      <c r="F3799" s="1" t="s">
        <v>12601</v>
      </c>
      <c r="G3799" s="1" t="s">
        <v>2609</v>
      </c>
      <c r="H3799" t="s">
        <v>1395</v>
      </c>
      <c r="I3799" s="10" t="str">
        <f>IFERROR(LEFT(Table1[[#This Row],[ratingOld]],SEARCH("|", Table1[[#This Row],[ratingOld]])-2), AVERAGE(Table1[Ratings]))</f>
        <v>4.3</v>
      </c>
      <c r="J3799" s="1" t="str">
        <f>IF(Table1[[#This Row],[numBuyers]]&lt;&gt;"None",LEFT(Table1[[#This Row],[numBuyers]],SEARCH(" ",Table1[[#This Row],[numBuyers]])-1), "None")</f>
        <v>1.9k</v>
      </c>
      <c r="K3799" s="1" t="str">
        <f>IFERROR(LEFT(Table1[[#This Row],[Column1]],SEARCH("k", Table1[[#This Row],[Column1]])-1), 0)</f>
        <v>1.9</v>
      </c>
      <c r="L3799" s="16">
        <f>IF(Table1[[#This Row],[Column2]]=0, Table1[[#This Row],[Column1]], Table1[[#This Row],[Column2]]*1000)</f>
        <v>1900</v>
      </c>
      <c r="M3799" s="14" t="str">
        <f>IFERROR(MID(Table1[[#This Row],[price]],SEARCH("¹",Table1[[#This Row],[price]])+1, 10), MID(Table1[[#This Row],[price]],SEARCH("Rs. ",Table1[[#This Row],[price]])+4, 10))</f>
        <v>3272</v>
      </c>
      <c r="N3799" s="6" t="str">
        <f>IF(ISNUMBER(SEARCH("Men", Table1[[#This Row],[name]])), "Men", "Women")</f>
        <v>Men</v>
      </c>
      <c r="O3799" s="6"/>
      <c r="P3799" s="6"/>
    </row>
    <row r="3800" spans="1:16" ht="19.8" customHeight="1" x14ac:dyDescent="0.3">
      <c r="A3800" t="s">
        <v>11463</v>
      </c>
      <c r="B3800" t="s">
        <v>12602</v>
      </c>
      <c r="C3800" t="s">
        <v>3911</v>
      </c>
      <c r="D3800" t="s">
        <v>1684</v>
      </c>
      <c r="E3800" s="1" t="s">
        <v>12603</v>
      </c>
      <c r="F3800" t="s">
        <v>3237</v>
      </c>
      <c r="G3800" s="1" t="s">
        <v>12604</v>
      </c>
      <c r="H3800" t="s">
        <v>12605</v>
      </c>
      <c r="I3800" s="10" t="str">
        <f>IFERROR(LEFT(Table1[[#This Row],[ratingOld]],SEARCH("|", Table1[[#This Row],[ratingOld]])-2), AVERAGE(Table1[Ratings]))</f>
        <v>3.3</v>
      </c>
      <c r="J3800" s="1" t="str">
        <f>IF(Table1[[#This Row],[numBuyers]]&lt;&gt;"None",LEFT(Table1[[#This Row],[numBuyers]],SEARCH(" ",Table1[[#This Row],[numBuyers]])-1), "None")</f>
        <v>190</v>
      </c>
      <c r="K3800" s="1">
        <f>IFERROR(LEFT(Table1[[#This Row],[Column1]],SEARCH("k", Table1[[#This Row],[Column1]])-1), 0)</f>
        <v>0</v>
      </c>
      <c r="L3800" s="16" t="str">
        <f>IF(Table1[[#This Row],[Column2]]=0, Table1[[#This Row],[Column1]], Table1[[#This Row],[Column2]]*1000)</f>
        <v>190</v>
      </c>
      <c r="M3800" s="14" t="str">
        <f>IFERROR(MID(Table1[[#This Row],[price]],SEARCH("¹",Table1[[#This Row],[price]])+1, 10), MID(Table1[[#This Row],[price]],SEARCH("Rs. ",Table1[[#This Row],[price]])+4, 10))</f>
        <v>639</v>
      </c>
      <c r="N3800" s="6" t="str">
        <f>IF(ISNUMBER(SEARCH("Men", Table1[[#This Row],[name]])), "Men", "Women")</f>
        <v>Women</v>
      </c>
      <c r="O3800" s="6"/>
      <c r="P3800" s="6"/>
    </row>
    <row r="3801" spans="1:16" ht="19.8" customHeight="1" x14ac:dyDescent="0.3">
      <c r="A3801" t="s">
        <v>403</v>
      </c>
      <c r="B3801" t="s">
        <v>4938</v>
      </c>
      <c r="C3801" t="s">
        <v>1211</v>
      </c>
      <c r="D3801" t="s">
        <v>21</v>
      </c>
      <c r="E3801" s="1" t="s">
        <v>4939</v>
      </c>
      <c r="F3801" s="1" t="s">
        <v>70</v>
      </c>
      <c r="G3801" s="1" t="s">
        <v>4940</v>
      </c>
      <c r="H3801" t="s">
        <v>4941</v>
      </c>
      <c r="I3801" s="10" t="str">
        <f>IFERROR(LEFT(Table1[[#This Row],[ratingOld]],SEARCH("|", Table1[[#This Row],[ratingOld]])-2), AVERAGE(Table1[Ratings]))</f>
        <v>4.1</v>
      </c>
      <c r="J3801" s="1" t="str">
        <f>IF(Table1[[#This Row],[numBuyers]]&lt;&gt;"None",LEFT(Table1[[#This Row],[numBuyers]],SEARCH(" ",Table1[[#This Row],[numBuyers]])-1), "None")</f>
        <v>360</v>
      </c>
      <c r="K3801" s="1">
        <f>IFERROR(LEFT(Table1[[#This Row],[Column1]],SEARCH("k", Table1[[#This Row],[Column1]])-1), 0)</f>
        <v>0</v>
      </c>
      <c r="L3801" s="16" t="str">
        <f>IF(Table1[[#This Row],[Column2]]=0, Table1[[#This Row],[Column1]], Table1[[#This Row],[Column2]]*1000)</f>
        <v>360</v>
      </c>
      <c r="M3801" s="14" t="str">
        <f>IFERROR(MID(Table1[[#This Row],[price]],SEARCH("¹",Table1[[#This Row],[price]])+1, 10), MID(Table1[[#This Row],[price]],SEARCH("Rs. ",Table1[[#This Row],[price]])+4, 10))</f>
        <v>1999</v>
      </c>
      <c r="N3801" s="6" t="str">
        <f>IF(ISNUMBER(SEARCH("Men", Table1[[#This Row],[name]])), "Men", "Women")</f>
        <v>Women</v>
      </c>
      <c r="O3801" s="6"/>
      <c r="P3801" s="6"/>
    </row>
    <row r="3802" spans="1:16" ht="19.8" customHeight="1" x14ac:dyDescent="0.3">
      <c r="A3802" t="s">
        <v>104</v>
      </c>
      <c r="B3802" t="s">
        <v>4942</v>
      </c>
      <c r="C3802" t="s">
        <v>187</v>
      </c>
      <c r="D3802" t="s">
        <v>436</v>
      </c>
      <c r="E3802" s="1" t="s">
        <v>4943</v>
      </c>
      <c r="F3802" s="1" t="s">
        <v>3900</v>
      </c>
      <c r="G3802" s="1" t="s">
        <v>4944</v>
      </c>
      <c r="H3802" t="s">
        <v>4023</v>
      </c>
      <c r="I3802" s="10" t="str">
        <f>IFERROR(LEFT(Table1[[#This Row],[ratingOld]],SEARCH("|", Table1[[#This Row],[ratingOld]])-2), AVERAGE(Table1[Ratings]))</f>
        <v>4.4</v>
      </c>
      <c r="J3802" s="1" t="str">
        <f>IF(Table1[[#This Row],[numBuyers]]&lt;&gt;"None",LEFT(Table1[[#This Row],[numBuyers]],SEARCH(" ",Table1[[#This Row],[numBuyers]])-1), "None")</f>
        <v>169</v>
      </c>
      <c r="K3802" s="1">
        <f>IFERROR(LEFT(Table1[[#This Row],[Column1]],SEARCH("k", Table1[[#This Row],[Column1]])-1), 0)</f>
        <v>0</v>
      </c>
      <c r="L3802" s="16" t="str">
        <f>IF(Table1[[#This Row],[Column2]]=0, Table1[[#This Row],[Column1]], Table1[[#This Row],[Column2]]*1000)</f>
        <v>169</v>
      </c>
      <c r="M3802" s="14" t="str">
        <f>IFERROR(MID(Table1[[#This Row],[price]],SEARCH("¹",Table1[[#This Row],[price]])+1, 10), MID(Table1[[#This Row],[price]],SEARCH("Rs. ",Table1[[#This Row],[price]])+4, 10))</f>
        <v>1599</v>
      </c>
      <c r="N3802" s="6" t="str">
        <f>IF(ISNUMBER(SEARCH("Men", Table1[[#This Row],[name]])), "Men", "Women")</f>
        <v>Women</v>
      </c>
      <c r="O3802" s="6"/>
      <c r="P3802" s="6"/>
    </row>
    <row r="3803" spans="1:16" ht="19.8" customHeight="1" x14ac:dyDescent="0.3">
      <c r="A3803" t="s">
        <v>8048</v>
      </c>
      <c r="B3803" t="s">
        <v>12606</v>
      </c>
      <c r="C3803" t="s">
        <v>12335</v>
      </c>
      <c r="D3803" t="s">
        <v>306</v>
      </c>
      <c r="E3803" s="1" t="s">
        <v>12607</v>
      </c>
      <c r="F3803" t="s">
        <v>3237</v>
      </c>
      <c r="G3803" s="1" t="s">
        <v>12608</v>
      </c>
      <c r="H3803" t="s">
        <v>5109</v>
      </c>
      <c r="I3803" s="10" t="str">
        <f>IFERROR(LEFT(Table1[[#This Row],[ratingOld]],SEARCH("|", Table1[[#This Row],[ratingOld]])-2), AVERAGE(Table1[Ratings]))</f>
        <v>4.4</v>
      </c>
      <c r="J3803" s="1" t="str">
        <f>IF(Table1[[#This Row],[numBuyers]]&lt;&gt;"None",LEFT(Table1[[#This Row],[numBuyers]],SEARCH(" ",Table1[[#This Row],[numBuyers]])-1), "None")</f>
        <v>936</v>
      </c>
      <c r="K3803" s="1">
        <f>IFERROR(LEFT(Table1[[#This Row],[Column1]],SEARCH("k", Table1[[#This Row],[Column1]])-1), 0)</f>
        <v>0</v>
      </c>
      <c r="L3803" s="16" t="str">
        <f>IF(Table1[[#This Row],[Column2]]=0, Table1[[#This Row],[Column1]], Table1[[#This Row],[Column2]]*1000)</f>
        <v>936</v>
      </c>
      <c r="M3803" s="14" t="str">
        <f>IFERROR(MID(Table1[[#This Row],[price]],SEARCH("¹",Table1[[#This Row],[price]])+1, 10), MID(Table1[[#This Row],[price]],SEARCH("Rs. ",Table1[[#This Row],[price]])+4, 10))</f>
        <v>1091</v>
      </c>
      <c r="N3803" s="6" t="str">
        <f>IF(ISNUMBER(SEARCH("Men", Table1[[#This Row],[name]])), "Men", "Women")</f>
        <v>Men</v>
      </c>
      <c r="O3803" s="6"/>
      <c r="P3803" s="6"/>
    </row>
    <row r="3804" spans="1:16" ht="19.8" hidden="1" customHeight="1" x14ac:dyDescent="0.3">
      <c r="A3804" t="s">
        <v>12609</v>
      </c>
      <c r="B3804" t="s">
        <v>12610</v>
      </c>
      <c r="C3804" t="s">
        <v>1549</v>
      </c>
      <c r="D3804" t="s">
        <v>215</v>
      </c>
      <c r="E3804" s="1" t="s">
        <v>12611</v>
      </c>
      <c r="F3804" t="s">
        <v>9651</v>
      </c>
      <c r="G3804" t="s">
        <v>21</v>
      </c>
      <c r="H3804" t="s">
        <v>21</v>
      </c>
      <c r="I3804" s="1" t="str">
        <f ca="1">IFERROR(LEFT(Table1[[#This Row],[ratingOld]],SEARCH("|", Table1[[#This Row],[ratingOld]])-2), AVERAGE(Table1[Ratings]))</f>
        <v>4.4</v>
      </c>
      <c r="J3804" s="1" t="str">
        <f>IF(Table1[[#This Row],[numBuyers]]&lt;&gt;"None",LEFT(Table1[[#This Row],[numBuyers]],SEARCH(" ",Table1[[#This Row],[numBuyers]])-1), "None")</f>
        <v>None</v>
      </c>
      <c r="K3804" s="1">
        <f>IFERROR(LEFT(Table1[[#This Row],[Column1]],SEARCH("k", Table1[[#This Row],[Column1]])-1), 0)</f>
        <v>0</v>
      </c>
      <c r="L3804" s="6" t="str">
        <f>IF(Table1[[#This Row],[Column2]]=0, Table1[[#This Row],[Column1]], Table1[[#This Row],[Column2]]*1000)</f>
        <v>None</v>
      </c>
      <c r="M3804" s="6" t="str">
        <f>IFERROR(MID(Table1[[#This Row],[price]],SEARCH("¹",Table1[[#This Row],[price]])+1, 10), MID(Table1[[#This Row],[price]],SEARCH("Rs. ",Table1[[#This Row],[price]])+4, 10))</f>
        <v>1264</v>
      </c>
      <c r="N3804" s="6" t="str">
        <f>IF(ISNUMBER(SEARCH("Men", Table1[[#This Row],[name]])), "Men", "Women")</f>
        <v>Women</v>
      </c>
      <c r="O3804" s="6" t="str">
        <f>TRIM(RIGHT(SUBSTITUTE(Table1[[#This Row],[name]], " ", REPT(" ", 100)), 100))</f>
        <v>Bows</v>
      </c>
      <c r="P380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805" spans="1:16" ht="19.8" customHeight="1" x14ac:dyDescent="0.3">
      <c r="A3805" t="s">
        <v>789</v>
      </c>
      <c r="B3805" t="s">
        <v>12009</v>
      </c>
      <c r="C3805" t="s">
        <v>774</v>
      </c>
      <c r="D3805" t="s">
        <v>792</v>
      </c>
      <c r="E3805" s="1" t="s">
        <v>2699</v>
      </c>
      <c r="F3805" t="s">
        <v>12612</v>
      </c>
      <c r="G3805" s="1" t="s">
        <v>12613</v>
      </c>
      <c r="H3805" t="s">
        <v>506</v>
      </c>
      <c r="I3805" s="10" t="str">
        <f>IFERROR(LEFT(Table1[[#This Row],[ratingOld]],SEARCH("|", Table1[[#This Row],[ratingOld]])-2), AVERAGE(Table1[Ratings]))</f>
        <v>3.8</v>
      </c>
      <c r="J3805" s="1" t="str">
        <f>IF(Table1[[#This Row],[numBuyers]]&lt;&gt;"None",LEFT(Table1[[#This Row],[numBuyers]],SEARCH(" ",Table1[[#This Row],[numBuyers]])-1), "None")</f>
        <v>2.9k</v>
      </c>
      <c r="K3805" s="1" t="str">
        <f>IFERROR(LEFT(Table1[[#This Row],[Column1]],SEARCH("k", Table1[[#This Row],[Column1]])-1), 0)</f>
        <v>2.9</v>
      </c>
      <c r="L3805" s="16">
        <f>IF(Table1[[#This Row],[Column2]]=0, Table1[[#This Row],[Column1]], Table1[[#This Row],[Column2]]*1000)</f>
        <v>2900</v>
      </c>
      <c r="M3805" s="14" t="str">
        <f>IFERROR(MID(Table1[[#This Row],[price]],SEARCH("¹",Table1[[#This Row],[price]])+1, 10), MID(Table1[[#This Row],[price]],SEARCH("Rs. ",Table1[[#This Row],[price]])+4, 10))</f>
        <v>849</v>
      </c>
      <c r="N3805" s="6" t="str">
        <f>IF(ISNUMBER(SEARCH("Men", Table1[[#This Row],[name]])), "Men", "Women")</f>
        <v>Men</v>
      </c>
      <c r="O3805" s="6"/>
      <c r="P3805" s="6"/>
    </row>
    <row r="3806" spans="1:16" ht="19.8" hidden="1" customHeight="1" x14ac:dyDescent="0.3">
      <c r="A3806" t="s">
        <v>1400</v>
      </c>
      <c r="B3806" t="s">
        <v>12614</v>
      </c>
      <c r="C3806" t="s">
        <v>3178</v>
      </c>
      <c r="D3806" t="s">
        <v>436</v>
      </c>
      <c r="E3806" s="1" t="s">
        <v>12615</v>
      </c>
      <c r="F3806" s="1" t="s">
        <v>12616</v>
      </c>
      <c r="G3806" t="s">
        <v>21</v>
      </c>
      <c r="H3806" t="s">
        <v>21</v>
      </c>
      <c r="I3806" s="1" t="str">
        <f ca="1">IFERROR(LEFT(Table1[[#This Row],[ratingOld]],SEARCH("|", Table1[[#This Row],[ratingOld]])-2), AVERAGE(Table1[Ratings]))</f>
        <v>4.4</v>
      </c>
      <c r="J3806" s="1" t="str">
        <f>IF(Table1[[#This Row],[numBuyers]]&lt;&gt;"None",LEFT(Table1[[#This Row],[numBuyers]],SEARCH(" ",Table1[[#This Row],[numBuyers]])-1), "None")</f>
        <v>None</v>
      </c>
      <c r="K3806" s="1">
        <f>IFERROR(LEFT(Table1[[#This Row],[Column1]],SEARCH("k", Table1[[#This Row],[Column1]])-1), 0)</f>
        <v>0</v>
      </c>
      <c r="L3806" s="6" t="str">
        <f>IF(Table1[[#This Row],[Column2]]=0, Table1[[#This Row],[Column1]], Table1[[#This Row],[Column2]]*1000)</f>
        <v>None</v>
      </c>
      <c r="M3806" s="6" t="str">
        <f>IFERROR(MID(Table1[[#This Row],[price]],SEARCH("¹",Table1[[#This Row],[price]])+1, 10), MID(Table1[[#This Row],[price]],SEARCH("Rs. ",Table1[[#This Row],[price]])+4, 10))</f>
        <v>2239</v>
      </c>
      <c r="N3806" s="6" t="str">
        <f>IF(ISNUMBER(SEARCH("Men", Table1[[#This Row],[name]])), "Men", "Women")</f>
        <v>Women</v>
      </c>
      <c r="O3806" s="6" t="str">
        <f>TRIM(RIGHT(SUBSTITUTE(Table1[[#This Row],[name]], " ", REPT(" ", 100)), 100))</f>
        <v>Detail</v>
      </c>
      <c r="P380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807" spans="1:16" ht="19.8" customHeight="1" x14ac:dyDescent="0.3">
      <c r="A3807" t="s">
        <v>9102</v>
      </c>
      <c r="B3807" t="s">
        <v>12617</v>
      </c>
      <c r="C3807" t="s">
        <v>1817</v>
      </c>
      <c r="D3807" t="s">
        <v>230</v>
      </c>
      <c r="E3807" s="1" t="s">
        <v>12618</v>
      </c>
      <c r="F3807" s="1" t="s">
        <v>9105</v>
      </c>
      <c r="G3807" s="1" t="s">
        <v>12619</v>
      </c>
      <c r="H3807" t="s">
        <v>9565</v>
      </c>
      <c r="I3807" s="10" t="str">
        <f>IFERROR(LEFT(Table1[[#This Row],[ratingOld]],SEARCH("|", Table1[[#This Row],[ratingOld]])-2), AVERAGE(Table1[Ratings]))</f>
        <v>3.1</v>
      </c>
      <c r="J3807" s="1" t="str">
        <f>IF(Table1[[#This Row],[numBuyers]]&lt;&gt;"None",LEFT(Table1[[#This Row],[numBuyers]],SEARCH(" ",Table1[[#This Row],[numBuyers]])-1), "None")</f>
        <v>241</v>
      </c>
      <c r="K3807" s="1">
        <f>IFERROR(LEFT(Table1[[#This Row],[Column1]],SEARCH("k", Table1[[#This Row],[Column1]])-1), 0)</f>
        <v>0</v>
      </c>
      <c r="L3807" s="16" t="str">
        <f>IF(Table1[[#This Row],[Column2]]=0, Table1[[#This Row],[Column1]], Table1[[#This Row],[Column2]]*1000)</f>
        <v>241</v>
      </c>
      <c r="M3807" s="14" t="str">
        <f>IFERROR(MID(Table1[[#This Row],[price]],SEARCH("¹",Table1[[#This Row],[price]])+1, 10), MID(Table1[[#This Row],[price]],SEARCH("Rs. ",Table1[[#This Row],[price]])+4, 10))</f>
        <v>749</v>
      </c>
      <c r="N3807" s="6" t="str">
        <f>IF(ISNUMBER(SEARCH("Men", Table1[[#This Row],[name]])), "Men", "Women")</f>
        <v>Women</v>
      </c>
      <c r="O3807" s="6"/>
      <c r="P3807" s="6"/>
    </row>
    <row r="3808" spans="1:16" ht="19.8" customHeight="1" x14ac:dyDescent="0.3">
      <c r="A3808" t="s">
        <v>240</v>
      </c>
      <c r="B3808" t="s">
        <v>12620</v>
      </c>
      <c r="C3808" t="s">
        <v>7428</v>
      </c>
      <c r="D3808" t="s">
        <v>1705</v>
      </c>
      <c r="E3808" s="1" t="s">
        <v>12621</v>
      </c>
      <c r="F3808" t="s">
        <v>3237</v>
      </c>
      <c r="G3808" s="1" t="s">
        <v>552</v>
      </c>
      <c r="H3808" t="s">
        <v>78</v>
      </c>
      <c r="I3808" s="10" t="str">
        <f>IFERROR(LEFT(Table1[[#This Row],[ratingOld]],SEARCH("|", Table1[[#This Row],[ratingOld]])-2), AVERAGE(Table1[Ratings]))</f>
        <v>4.3</v>
      </c>
      <c r="J3808" s="1" t="str">
        <f>IF(Table1[[#This Row],[numBuyers]]&lt;&gt;"None",LEFT(Table1[[#This Row],[numBuyers]],SEARCH(" ",Table1[[#This Row],[numBuyers]])-1), "None")</f>
        <v>1.2k</v>
      </c>
      <c r="K3808" s="1" t="str">
        <f>IFERROR(LEFT(Table1[[#This Row],[Column1]],SEARCH("k", Table1[[#This Row],[Column1]])-1), 0)</f>
        <v>1.2</v>
      </c>
      <c r="L3808" s="16">
        <f>IF(Table1[[#This Row],[Column2]]=0, Table1[[#This Row],[Column1]], Table1[[#This Row],[Column2]]*1000)</f>
        <v>1200</v>
      </c>
      <c r="M3808" s="14" t="str">
        <f>IFERROR(MID(Table1[[#This Row],[price]],SEARCH("¹",Table1[[#This Row],[price]])+1, 10), MID(Table1[[#This Row],[price]],SEARCH("Rs. ",Table1[[#This Row],[price]])+4, 10))</f>
        <v>961</v>
      </c>
      <c r="N3808" s="6" t="str">
        <f>IF(ISNUMBER(SEARCH("Men", Table1[[#This Row],[name]])), "Men", "Women")</f>
        <v>Men</v>
      </c>
      <c r="O3808" s="6"/>
      <c r="P3808" s="6"/>
    </row>
    <row r="3809" spans="1:16" ht="19.8" hidden="1" customHeight="1" x14ac:dyDescent="0.3">
      <c r="A3809" t="s">
        <v>12622</v>
      </c>
      <c r="B3809" t="s">
        <v>12623</v>
      </c>
      <c r="C3809" t="s">
        <v>4731</v>
      </c>
      <c r="D3809" t="s">
        <v>526</v>
      </c>
      <c r="E3809" s="1" t="s">
        <v>12624</v>
      </c>
      <c r="F3809" s="1" t="s">
        <v>10026</v>
      </c>
      <c r="G3809" t="s">
        <v>21</v>
      </c>
      <c r="H3809" t="s">
        <v>21</v>
      </c>
      <c r="I3809" s="1" t="str">
        <f ca="1">IFERROR(LEFT(Table1[[#This Row],[ratingOld]],SEARCH("|", Table1[[#This Row],[ratingOld]])-2), AVERAGE(Table1[Ratings]))</f>
        <v>4.4</v>
      </c>
      <c r="J3809" s="1" t="str">
        <f>IF(Table1[[#This Row],[numBuyers]]&lt;&gt;"None",LEFT(Table1[[#This Row],[numBuyers]],SEARCH(" ",Table1[[#This Row],[numBuyers]])-1), "None")</f>
        <v>None</v>
      </c>
      <c r="K3809" s="1">
        <f>IFERROR(LEFT(Table1[[#This Row],[Column1]],SEARCH("k", Table1[[#This Row],[Column1]])-1), 0)</f>
        <v>0</v>
      </c>
      <c r="L3809" s="6" t="str">
        <f>IF(Table1[[#This Row],[Column2]]=0, Table1[[#This Row],[Column1]], Table1[[#This Row],[Column2]]*1000)</f>
        <v>None</v>
      </c>
      <c r="M3809" s="6" t="str">
        <f>IFERROR(MID(Table1[[#This Row],[price]],SEARCH("¹",Table1[[#This Row],[price]])+1, 10), MID(Table1[[#This Row],[price]],SEARCH("Rs. ",Table1[[#This Row],[price]])+4, 10))</f>
        <v>746</v>
      </c>
      <c r="N3809" s="6" t="str">
        <f>IF(ISNUMBER(SEARCH("Men", Table1[[#This Row],[name]])), "Men", "Women")</f>
        <v>Women</v>
      </c>
      <c r="O3809" s="6" t="str">
        <f>TRIM(RIGHT(SUBSTITUTE(Table1[[#This Row],[name]], " ", REPT(" ", 100)), 100))</f>
        <v>T-shirt</v>
      </c>
      <c r="P380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810" spans="1:16" ht="19.8" customHeight="1" x14ac:dyDescent="0.3">
      <c r="A3810" t="s">
        <v>7809</v>
      </c>
      <c r="B3810" t="s">
        <v>12625</v>
      </c>
      <c r="C3810" t="s">
        <v>1800</v>
      </c>
      <c r="D3810" t="s">
        <v>708</v>
      </c>
      <c r="E3810" s="1" t="s">
        <v>12626</v>
      </c>
      <c r="F3810" t="s">
        <v>3237</v>
      </c>
      <c r="G3810" s="1" t="s">
        <v>12627</v>
      </c>
      <c r="H3810" t="s">
        <v>1324</v>
      </c>
      <c r="I3810" s="10" t="str">
        <f>IFERROR(LEFT(Table1[[#This Row],[ratingOld]],SEARCH("|", Table1[[#This Row],[ratingOld]])-2), AVERAGE(Table1[Ratings]))</f>
        <v>3.9</v>
      </c>
      <c r="J3810" s="1" t="str">
        <f>IF(Table1[[#This Row],[numBuyers]]&lt;&gt;"None",LEFT(Table1[[#This Row],[numBuyers]],SEARCH(" ",Table1[[#This Row],[numBuyers]])-1), "None")</f>
        <v>584</v>
      </c>
      <c r="K3810" s="1">
        <f>IFERROR(LEFT(Table1[[#This Row],[Column1]],SEARCH("k", Table1[[#This Row],[Column1]])-1), 0)</f>
        <v>0</v>
      </c>
      <c r="L3810" s="16" t="str">
        <f>IF(Table1[[#This Row],[Column2]]=0, Table1[[#This Row],[Column1]], Table1[[#This Row],[Column2]]*1000)</f>
        <v>584</v>
      </c>
      <c r="M3810" s="14" t="str">
        <f>IFERROR(MID(Table1[[#This Row],[price]],SEARCH("¹",Table1[[#This Row],[price]])+1, 10), MID(Table1[[#This Row],[price]],SEARCH("Rs. ",Table1[[#This Row],[price]])+4, 10))</f>
        <v>521</v>
      </c>
      <c r="N3810" s="6" t="str">
        <f>IF(ISNUMBER(SEARCH("Men", Table1[[#This Row],[name]])), "Men", "Women")</f>
        <v>Men</v>
      </c>
      <c r="O3810" s="6"/>
      <c r="P3810" s="6"/>
    </row>
    <row r="3811" spans="1:16" ht="19.8" hidden="1" customHeight="1" x14ac:dyDescent="0.3">
      <c r="A3811" t="s">
        <v>12628</v>
      </c>
      <c r="B3811" t="s">
        <v>12629</v>
      </c>
      <c r="C3811" t="s">
        <v>12630</v>
      </c>
      <c r="D3811" t="s">
        <v>526</v>
      </c>
      <c r="E3811" s="1" t="s">
        <v>12631</v>
      </c>
      <c r="F3811" t="s">
        <v>3237</v>
      </c>
      <c r="G3811" t="s">
        <v>21</v>
      </c>
      <c r="H3811" t="s">
        <v>21</v>
      </c>
      <c r="I3811" s="1" t="str">
        <f ca="1">IFERROR(LEFT(Table1[[#This Row],[ratingOld]],SEARCH("|", Table1[[#This Row],[ratingOld]])-2), AVERAGE(Table1[Ratings]))</f>
        <v>4.4</v>
      </c>
      <c r="J3811" s="1" t="str">
        <f>IF(Table1[[#This Row],[numBuyers]]&lt;&gt;"None",LEFT(Table1[[#This Row],[numBuyers]],SEARCH(" ",Table1[[#This Row],[numBuyers]])-1), "None")</f>
        <v>None</v>
      </c>
      <c r="K3811" s="1">
        <f>IFERROR(LEFT(Table1[[#This Row],[Column1]],SEARCH("k", Table1[[#This Row],[Column1]])-1), 0)</f>
        <v>0</v>
      </c>
      <c r="L3811" s="6" t="str">
        <f>IF(Table1[[#This Row],[Column2]]=0, Table1[[#This Row],[Column1]], Table1[[#This Row],[Column2]]*1000)</f>
        <v>None</v>
      </c>
      <c r="M3811" s="6" t="str">
        <f>IFERROR(MID(Table1[[#This Row],[price]],SEARCH("¹",Table1[[#This Row],[price]])+1, 10), MID(Table1[[#This Row],[price]],SEARCH("Rs. ",Table1[[#This Row],[price]])+4, 10))</f>
        <v>14169</v>
      </c>
      <c r="N3811" s="6" t="str">
        <f>IF(ISNUMBER(SEARCH("Men", Table1[[#This Row],[name]])), "Men", "Women")</f>
        <v>Men</v>
      </c>
      <c r="O3811" s="6" t="str">
        <f>TRIM(RIGHT(SUBSTITUTE(Table1[[#This Row],[name]], " ", REPT(" ", 100)), 100))</f>
        <v>Sharara</v>
      </c>
      <c r="P381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Yellow</v>
      </c>
    </row>
    <row r="3812" spans="1:16" ht="19.8" customHeight="1" x14ac:dyDescent="0.3">
      <c r="A3812" t="s">
        <v>8071</v>
      </c>
      <c r="B3812" t="s">
        <v>11352</v>
      </c>
      <c r="C3812" t="s">
        <v>392</v>
      </c>
      <c r="D3812" t="s">
        <v>7484</v>
      </c>
      <c r="E3812" s="1" t="s">
        <v>12632</v>
      </c>
      <c r="F3812" t="s">
        <v>11270</v>
      </c>
      <c r="G3812" s="1" t="s">
        <v>12633</v>
      </c>
      <c r="H3812" t="s">
        <v>12634</v>
      </c>
      <c r="I3812" s="10" t="str">
        <f>IFERROR(LEFT(Table1[[#This Row],[ratingOld]],SEARCH("|", Table1[[#This Row],[ratingOld]])-2), AVERAGE(Table1[Ratings]))</f>
        <v>4</v>
      </c>
      <c r="J3812" s="1" t="str">
        <f>IF(Table1[[#This Row],[numBuyers]]&lt;&gt;"None",LEFT(Table1[[#This Row],[numBuyers]],SEARCH(" ",Table1[[#This Row],[numBuyers]])-1), "None")</f>
        <v>234</v>
      </c>
      <c r="K3812" s="1">
        <f>IFERROR(LEFT(Table1[[#This Row],[Column1]],SEARCH("k", Table1[[#This Row],[Column1]])-1), 0)</f>
        <v>0</v>
      </c>
      <c r="L3812" s="16" t="str">
        <f>IF(Table1[[#This Row],[Column2]]=0, Table1[[#This Row],[Column1]], Table1[[#This Row],[Column2]]*1000)</f>
        <v>234</v>
      </c>
      <c r="M3812" s="14" t="str">
        <f>IFERROR(MID(Table1[[#This Row],[price]],SEARCH("¹",Table1[[#This Row],[price]])+1, 10), MID(Table1[[#This Row],[price]],SEARCH("Rs. ",Table1[[#This Row],[price]])+4, 10))</f>
        <v>799</v>
      </c>
      <c r="N3812" s="6" t="str">
        <f>IF(ISNUMBER(SEARCH("Men", Table1[[#This Row],[name]])), "Men", "Women")</f>
        <v>Women</v>
      </c>
      <c r="O3812" s="6"/>
      <c r="P3812" s="6"/>
    </row>
    <row r="3813" spans="1:16" ht="19.8" customHeight="1" x14ac:dyDescent="0.3">
      <c r="A3813" t="s">
        <v>5513</v>
      </c>
      <c r="B3813" t="s">
        <v>12635</v>
      </c>
      <c r="C3813" t="s">
        <v>9341</v>
      </c>
      <c r="D3813" t="s">
        <v>5680</v>
      </c>
      <c r="E3813" s="1" t="s">
        <v>12636</v>
      </c>
      <c r="F3813" s="1" t="s">
        <v>12637</v>
      </c>
      <c r="G3813" s="1" t="s">
        <v>12638</v>
      </c>
      <c r="H3813" t="s">
        <v>4161</v>
      </c>
      <c r="I3813" s="10" t="str">
        <f>IFERROR(LEFT(Table1[[#This Row],[ratingOld]],SEARCH("|", Table1[[#This Row],[ratingOld]])-2), AVERAGE(Table1[Ratings]))</f>
        <v>4</v>
      </c>
      <c r="J3813" s="1" t="str">
        <f>IF(Table1[[#This Row],[numBuyers]]&lt;&gt;"None",LEFT(Table1[[#This Row],[numBuyers]],SEARCH(" ",Table1[[#This Row],[numBuyers]])-1), "None")</f>
        <v>357</v>
      </c>
      <c r="K3813" s="1">
        <f>IFERROR(LEFT(Table1[[#This Row],[Column1]],SEARCH("k", Table1[[#This Row],[Column1]])-1), 0)</f>
        <v>0</v>
      </c>
      <c r="L3813" s="16" t="str">
        <f>IF(Table1[[#This Row],[Column2]]=0, Table1[[#This Row],[Column1]], Table1[[#This Row],[Column2]]*1000)</f>
        <v>357</v>
      </c>
      <c r="M3813" s="14" t="str">
        <f>IFERROR(MID(Table1[[#This Row],[price]],SEARCH("¹",Table1[[#This Row],[price]])+1, 10), MID(Table1[[#This Row],[price]],SEARCH("Rs. ",Table1[[#This Row],[price]])+4, 10))</f>
        <v>398</v>
      </c>
      <c r="N3813" s="6" t="str">
        <f>IF(ISNUMBER(SEARCH("Men", Table1[[#This Row],[name]])), "Men", "Women")</f>
        <v>Men</v>
      </c>
      <c r="O3813" s="6"/>
      <c r="P3813" s="6"/>
    </row>
    <row r="3814" spans="1:16" ht="19.8" customHeight="1" x14ac:dyDescent="0.3">
      <c r="A3814" t="s">
        <v>638</v>
      </c>
      <c r="B3814" t="s">
        <v>12639</v>
      </c>
      <c r="C3814" t="s">
        <v>967</v>
      </c>
      <c r="D3814" t="s">
        <v>18</v>
      </c>
      <c r="E3814" s="1" t="s">
        <v>12640</v>
      </c>
      <c r="F3814" s="1" t="s">
        <v>7997</v>
      </c>
      <c r="G3814" s="1" t="s">
        <v>12641</v>
      </c>
      <c r="H3814" t="s">
        <v>2862</v>
      </c>
      <c r="I3814" s="10" t="str">
        <f>IFERROR(LEFT(Table1[[#This Row],[ratingOld]],SEARCH("|", Table1[[#This Row],[ratingOld]])-2), AVERAGE(Table1[Ratings]))</f>
        <v>4.4</v>
      </c>
      <c r="J3814" s="1" t="str">
        <f>IF(Table1[[#This Row],[numBuyers]]&lt;&gt;"None",LEFT(Table1[[#This Row],[numBuyers]],SEARCH(" ",Table1[[#This Row],[numBuyers]])-1), "None")</f>
        <v>365</v>
      </c>
      <c r="K3814" s="1">
        <f>IFERROR(LEFT(Table1[[#This Row],[Column1]],SEARCH("k", Table1[[#This Row],[Column1]])-1), 0)</f>
        <v>0</v>
      </c>
      <c r="L3814" s="16" t="str">
        <f>IF(Table1[[#This Row],[Column2]]=0, Table1[[#This Row],[Column1]], Table1[[#This Row],[Column2]]*1000)</f>
        <v>365</v>
      </c>
      <c r="M3814" s="14" t="str">
        <f>IFERROR(MID(Table1[[#This Row],[price]],SEARCH("¹",Table1[[#This Row],[price]])+1, 10), MID(Table1[[#This Row],[price]],SEARCH("Rs. ",Table1[[#This Row],[price]])+4, 10))</f>
        <v>1799</v>
      </c>
      <c r="N3814" s="6" t="str">
        <f>IF(ISNUMBER(SEARCH("Men", Table1[[#This Row],[name]])), "Men", "Women")</f>
        <v>Men</v>
      </c>
      <c r="O3814" s="6"/>
      <c r="P3814" s="6"/>
    </row>
    <row r="3815" spans="1:16" ht="19.8" customHeight="1" x14ac:dyDescent="0.3">
      <c r="A3815" t="s">
        <v>8071</v>
      </c>
      <c r="B3815" t="s">
        <v>12642</v>
      </c>
      <c r="C3815" t="s">
        <v>3193</v>
      </c>
      <c r="D3815" t="s">
        <v>235</v>
      </c>
      <c r="E3815" s="1" t="s">
        <v>12643</v>
      </c>
      <c r="F3815" s="1" t="s">
        <v>12644</v>
      </c>
      <c r="G3815" s="1" t="s">
        <v>2223</v>
      </c>
      <c r="H3815" t="s">
        <v>190</v>
      </c>
      <c r="I3815" s="10" t="str">
        <f>IFERROR(LEFT(Table1[[#This Row],[ratingOld]],SEARCH("|", Table1[[#This Row],[ratingOld]])-2), AVERAGE(Table1[Ratings]))</f>
        <v>4.3</v>
      </c>
      <c r="J3815" s="1" t="str">
        <f>IF(Table1[[#This Row],[numBuyers]]&lt;&gt;"None",LEFT(Table1[[#This Row],[numBuyers]],SEARCH(" ",Table1[[#This Row],[numBuyers]])-1), "None")</f>
        <v>1k</v>
      </c>
      <c r="K3815" s="1" t="str">
        <f>IFERROR(LEFT(Table1[[#This Row],[Column1]],SEARCH("k", Table1[[#This Row],[Column1]])-1), 0)</f>
        <v>1</v>
      </c>
      <c r="L3815" s="16">
        <f>IF(Table1[[#This Row],[Column2]]=0, Table1[[#This Row],[Column1]], Table1[[#This Row],[Column2]]*1000)</f>
        <v>1000</v>
      </c>
      <c r="M3815" s="14" t="str">
        <f>IFERROR(MID(Table1[[#This Row],[price]],SEARCH("¹",Table1[[#This Row],[price]])+1, 10), MID(Table1[[#This Row],[price]],SEARCH("Rs. ",Table1[[#This Row],[price]])+4, 10))</f>
        <v>1364</v>
      </c>
      <c r="N3815" s="6" t="str">
        <f>IF(ISNUMBER(SEARCH("Men", Table1[[#This Row],[name]])), "Men", "Women")</f>
        <v>Men</v>
      </c>
      <c r="O3815" s="6"/>
      <c r="P3815" s="6"/>
    </row>
    <row r="3816" spans="1:16" ht="19.8" customHeight="1" x14ac:dyDescent="0.3">
      <c r="A3816" t="s">
        <v>219</v>
      </c>
      <c r="B3816" t="s">
        <v>12645</v>
      </c>
      <c r="C3816" t="s">
        <v>12646</v>
      </c>
      <c r="D3816" t="s">
        <v>201</v>
      </c>
      <c r="E3816" s="1" t="s">
        <v>12647</v>
      </c>
      <c r="F3816" t="s">
        <v>21</v>
      </c>
      <c r="G3816" s="1" t="s">
        <v>12648</v>
      </c>
      <c r="H3816" t="s">
        <v>759</v>
      </c>
      <c r="I3816" s="10" t="str">
        <f>IFERROR(LEFT(Table1[[#This Row],[ratingOld]],SEARCH("|", Table1[[#This Row],[ratingOld]])-2), AVERAGE(Table1[Ratings]))</f>
        <v>4.6</v>
      </c>
      <c r="J3816" s="1" t="str">
        <f>IF(Table1[[#This Row],[numBuyers]]&lt;&gt;"None",LEFT(Table1[[#This Row],[numBuyers]],SEARCH(" ",Table1[[#This Row],[numBuyers]])-1), "None")</f>
        <v>337</v>
      </c>
      <c r="K3816" s="1">
        <f>IFERROR(LEFT(Table1[[#This Row],[Column1]],SEARCH("k", Table1[[#This Row],[Column1]])-1), 0)</f>
        <v>0</v>
      </c>
      <c r="L3816" s="16" t="str">
        <f>IF(Table1[[#This Row],[Column2]]=0, Table1[[#This Row],[Column1]], Table1[[#This Row],[Column2]]*1000)</f>
        <v>337</v>
      </c>
      <c r="M3816" s="14" t="str">
        <f>IFERROR(MID(Table1[[#This Row],[price]],SEARCH("¹",Table1[[#This Row],[price]])+1, 10), MID(Table1[[#This Row],[price]],SEARCH("Rs. ",Table1[[#This Row],[price]])+4, 10))</f>
        <v>8396</v>
      </c>
      <c r="N3816" s="6" t="str">
        <f>IF(ISNUMBER(SEARCH("Men", Table1[[#This Row],[name]])), "Men", "Women")</f>
        <v>Men</v>
      </c>
      <c r="O3816" s="6"/>
      <c r="P3816" s="6"/>
    </row>
    <row r="3817" spans="1:16" ht="19.8" customHeight="1" x14ac:dyDescent="0.3">
      <c r="A3817" t="s">
        <v>8065</v>
      </c>
      <c r="B3817" t="s">
        <v>12649</v>
      </c>
      <c r="C3817" t="s">
        <v>1461</v>
      </c>
      <c r="D3817" t="s">
        <v>88</v>
      </c>
      <c r="E3817" s="1" t="s">
        <v>12650</v>
      </c>
      <c r="F3817" t="s">
        <v>3237</v>
      </c>
      <c r="G3817" s="1" t="s">
        <v>12651</v>
      </c>
      <c r="H3817" t="s">
        <v>12652</v>
      </c>
      <c r="I3817" s="10" t="str">
        <f>IFERROR(LEFT(Table1[[#This Row],[ratingOld]],SEARCH("|", Table1[[#This Row],[ratingOld]])-2), AVERAGE(Table1[Ratings]))</f>
        <v>4.2</v>
      </c>
      <c r="J3817" s="1" t="str">
        <f>IF(Table1[[#This Row],[numBuyers]]&lt;&gt;"None",LEFT(Table1[[#This Row],[numBuyers]],SEARCH(" ",Table1[[#This Row],[numBuyers]])-1), "None")</f>
        <v>309</v>
      </c>
      <c r="K3817" s="1">
        <f>IFERROR(LEFT(Table1[[#This Row],[Column1]],SEARCH("k", Table1[[#This Row],[Column1]])-1), 0)</f>
        <v>0</v>
      </c>
      <c r="L3817" s="16" t="str">
        <f>IF(Table1[[#This Row],[Column2]]=0, Table1[[#This Row],[Column1]], Table1[[#This Row],[Column2]]*1000)</f>
        <v>309</v>
      </c>
      <c r="M3817" s="14" t="str">
        <f>IFERROR(MID(Table1[[#This Row],[price]],SEARCH("¹",Table1[[#This Row],[price]])+1, 10), MID(Table1[[#This Row],[price]],SEARCH("Rs. ",Table1[[#This Row],[price]])+4, 10))</f>
        <v>269</v>
      </c>
      <c r="N3817" s="6" t="str">
        <f>IF(ISNUMBER(SEARCH("Men", Table1[[#This Row],[name]])), "Men", "Women")</f>
        <v>Women</v>
      </c>
      <c r="O3817" s="6"/>
      <c r="P3817" s="6"/>
    </row>
    <row r="3818" spans="1:16" ht="19.8" customHeight="1" x14ac:dyDescent="0.3">
      <c r="A3818" t="s">
        <v>8382</v>
      </c>
      <c r="B3818" t="s">
        <v>12653</v>
      </c>
      <c r="C3818" t="s">
        <v>4237</v>
      </c>
      <c r="D3818" t="s">
        <v>18</v>
      </c>
      <c r="E3818" s="1" t="s">
        <v>12654</v>
      </c>
      <c r="F3818" s="1" t="s">
        <v>10054</v>
      </c>
      <c r="G3818" s="1" t="s">
        <v>12655</v>
      </c>
      <c r="H3818" t="s">
        <v>1340</v>
      </c>
      <c r="I3818" s="10" t="str">
        <f>IFERROR(LEFT(Table1[[#This Row],[ratingOld]],SEARCH("|", Table1[[#This Row],[ratingOld]])-2), AVERAGE(Table1[Ratings]))</f>
        <v>3.8</v>
      </c>
      <c r="J3818" s="1" t="str">
        <f>IF(Table1[[#This Row],[numBuyers]]&lt;&gt;"None",LEFT(Table1[[#This Row],[numBuyers]],SEARCH(" ",Table1[[#This Row],[numBuyers]])-1), "None")</f>
        <v>32</v>
      </c>
      <c r="K3818" s="1">
        <f>IFERROR(LEFT(Table1[[#This Row],[Column1]],SEARCH("k", Table1[[#This Row],[Column1]])-1), 0)</f>
        <v>0</v>
      </c>
      <c r="L3818" s="16" t="str">
        <f>IF(Table1[[#This Row],[Column2]]=0, Table1[[#This Row],[Column1]], Table1[[#This Row],[Column2]]*1000)</f>
        <v>32</v>
      </c>
      <c r="M3818" s="14" t="str">
        <f>IFERROR(MID(Table1[[#This Row],[price]],SEARCH("¹",Table1[[#This Row],[price]])+1, 10), MID(Table1[[#This Row],[price]],SEARCH("Rs. ",Table1[[#This Row],[price]])+4, 10))</f>
        <v>2159</v>
      </c>
      <c r="N3818" s="6" t="str">
        <f>IF(ISNUMBER(SEARCH("Men", Table1[[#This Row],[name]])), "Men", "Women")</f>
        <v>Men</v>
      </c>
      <c r="O3818" s="6"/>
      <c r="P3818" s="6"/>
    </row>
    <row r="3819" spans="1:16" ht="19.8" customHeight="1" x14ac:dyDescent="0.3">
      <c r="A3819" t="s">
        <v>3201</v>
      </c>
      <c r="B3819" t="s">
        <v>12656</v>
      </c>
      <c r="C3819" t="s">
        <v>1217</v>
      </c>
      <c r="D3819" t="s">
        <v>235</v>
      </c>
      <c r="E3819" s="1" t="s">
        <v>12657</v>
      </c>
      <c r="F3819" t="s">
        <v>7930</v>
      </c>
      <c r="G3819" s="1" t="s">
        <v>690</v>
      </c>
      <c r="H3819" t="s">
        <v>662</v>
      </c>
      <c r="I3819" s="10" t="str">
        <f>IFERROR(LEFT(Table1[[#This Row],[ratingOld]],SEARCH("|", Table1[[#This Row],[ratingOld]])-2), AVERAGE(Table1[Ratings]))</f>
        <v>4</v>
      </c>
      <c r="J3819" s="1" t="str">
        <f>IF(Table1[[#This Row],[numBuyers]]&lt;&gt;"None",LEFT(Table1[[#This Row],[numBuyers]],SEARCH(" ",Table1[[#This Row],[numBuyers]])-1), "None")</f>
        <v>1.1k</v>
      </c>
      <c r="K3819" s="1" t="str">
        <f>IFERROR(LEFT(Table1[[#This Row],[Column1]],SEARCH("k", Table1[[#This Row],[Column1]])-1), 0)</f>
        <v>1.1</v>
      </c>
      <c r="L3819" s="16">
        <f>IF(Table1[[#This Row],[Column2]]=0, Table1[[#This Row],[Column1]], Table1[[#This Row],[Column2]]*1000)</f>
        <v>1100</v>
      </c>
      <c r="M3819" s="14" t="str">
        <f>IFERROR(MID(Table1[[#This Row],[price]],SEARCH("¹",Table1[[#This Row],[price]])+1, 10), MID(Table1[[#This Row],[price]],SEARCH("Rs. ",Table1[[#This Row],[price]])+4, 10))</f>
        <v>629</v>
      </c>
      <c r="N3819" s="6" t="str">
        <f>IF(ISNUMBER(SEARCH("Men", Table1[[#This Row],[name]])), "Men", "Women")</f>
        <v>Men</v>
      </c>
      <c r="O3819" s="6"/>
      <c r="P3819" s="6"/>
    </row>
    <row r="3820" spans="1:16" ht="19.8" customHeight="1" x14ac:dyDescent="0.3">
      <c r="A3820" t="s">
        <v>1995</v>
      </c>
      <c r="B3820" t="s">
        <v>12658</v>
      </c>
      <c r="C3820" t="s">
        <v>1238</v>
      </c>
      <c r="D3820" t="s">
        <v>215</v>
      </c>
      <c r="E3820" t="s">
        <v>12659</v>
      </c>
      <c r="F3820" t="s">
        <v>21</v>
      </c>
      <c r="G3820" s="1" t="s">
        <v>153</v>
      </c>
      <c r="H3820" t="s">
        <v>154</v>
      </c>
      <c r="I3820" s="10" t="str">
        <f>IFERROR(LEFT(Table1[[#This Row],[ratingOld]],SEARCH("|", Table1[[#This Row],[ratingOld]])-2), AVERAGE(Table1[Ratings]))</f>
        <v>4.4</v>
      </c>
      <c r="J3820" s="1" t="str">
        <f>IF(Table1[[#This Row],[numBuyers]]&lt;&gt;"None",LEFT(Table1[[#This Row],[numBuyers]],SEARCH(" ",Table1[[#This Row],[numBuyers]])-1), "None")</f>
        <v>1.6k</v>
      </c>
      <c r="K3820" s="1" t="str">
        <f>IFERROR(LEFT(Table1[[#This Row],[Column1]],SEARCH("k", Table1[[#This Row],[Column1]])-1), 0)</f>
        <v>1.6</v>
      </c>
      <c r="L3820" s="16">
        <f>IF(Table1[[#This Row],[Column2]]=0, Table1[[#This Row],[Column1]], Table1[[#This Row],[Column2]]*1000)</f>
        <v>1600</v>
      </c>
      <c r="M3820" s="14" t="str">
        <f>IFERROR(MID(Table1[[#This Row],[price]],SEARCH("¹",Table1[[#This Row],[price]])+1, 10), MID(Table1[[#This Row],[price]],SEARCH("Rs. ",Table1[[#This Row],[price]])+4, 10))</f>
        <v>329</v>
      </c>
      <c r="N3820" s="6" t="str">
        <f>IF(ISNUMBER(SEARCH("Men", Table1[[#This Row],[name]])), "Men", "Women")</f>
        <v>Women</v>
      </c>
      <c r="O3820" s="6"/>
      <c r="P3820" s="6"/>
    </row>
    <row r="3821" spans="1:16" ht="19.8" customHeight="1" x14ac:dyDescent="0.3">
      <c r="A3821" t="s">
        <v>148</v>
      </c>
      <c r="B3821" t="s">
        <v>12660</v>
      </c>
      <c r="C3821" t="s">
        <v>113</v>
      </c>
      <c r="D3821" t="s">
        <v>21</v>
      </c>
      <c r="E3821" t="s">
        <v>12661</v>
      </c>
      <c r="F3821" t="s">
        <v>3237</v>
      </c>
      <c r="G3821" s="1" t="s">
        <v>12662</v>
      </c>
      <c r="H3821" t="s">
        <v>11404</v>
      </c>
      <c r="I3821" s="10" t="str">
        <f>IFERROR(LEFT(Table1[[#This Row],[ratingOld]],SEARCH("|", Table1[[#This Row],[ratingOld]])-2), AVERAGE(Table1[Ratings]))</f>
        <v>4.5</v>
      </c>
      <c r="J3821" s="1" t="str">
        <f>IF(Table1[[#This Row],[numBuyers]]&lt;&gt;"None",LEFT(Table1[[#This Row],[numBuyers]],SEARCH(" ",Table1[[#This Row],[numBuyers]])-1), "None")</f>
        <v>153</v>
      </c>
      <c r="K3821" s="1">
        <f>IFERROR(LEFT(Table1[[#This Row],[Column1]],SEARCH("k", Table1[[#This Row],[Column1]])-1), 0)</f>
        <v>0</v>
      </c>
      <c r="L3821" s="16" t="str">
        <f>IF(Table1[[#This Row],[Column2]]=0, Table1[[#This Row],[Column1]], Table1[[#This Row],[Column2]]*1000)</f>
        <v>153</v>
      </c>
      <c r="M3821" s="14" t="str">
        <f>IFERROR(MID(Table1[[#This Row],[price]],SEARCH("¹",Table1[[#This Row],[price]])+1, 10), MID(Table1[[#This Row],[price]],SEARCH("Rs. ",Table1[[#This Row],[price]])+4, 10))</f>
        <v>799</v>
      </c>
      <c r="N3821" s="6" t="str">
        <f>IF(ISNUMBER(SEARCH("Men", Table1[[#This Row],[name]])), "Men", "Women")</f>
        <v>Men</v>
      </c>
      <c r="O3821" s="6"/>
      <c r="P3821" s="6"/>
    </row>
    <row r="3822" spans="1:16" ht="19.8" customHeight="1" x14ac:dyDescent="0.3">
      <c r="A3822" t="s">
        <v>8048</v>
      </c>
      <c r="B3822" t="s">
        <v>12663</v>
      </c>
      <c r="C3822" t="s">
        <v>405</v>
      </c>
      <c r="D3822" t="s">
        <v>887</v>
      </c>
      <c r="E3822" s="1" t="s">
        <v>12664</v>
      </c>
      <c r="F3822" t="s">
        <v>11197</v>
      </c>
      <c r="G3822" s="1" t="s">
        <v>5685</v>
      </c>
      <c r="H3822" t="s">
        <v>4906</v>
      </c>
      <c r="I3822" s="10" t="str">
        <f>IFERROR(LEFT(Table1[[#This Row],[ratingOld]],SEARCH("|", Table1[[#This Row],[ratingOld]])-2), AVERAGE(Table1[Ratings]))</f>
        <v>4.1</v>
      </c>
      <c r="J3822" s="1" t="str">
        <f>IF(Table1[[#This Row],[numBuyers]]&lt;&gt;"None",LEFT(Table1[[#This Row],[numBuyers]],SEARCH(" ",Table1[[#This Row],[numBuyers]])-1), "None")</f>
        <v>152</v>
      </c>
      <c r="K3822" s="1">
        <f>IFERROR(LEFT(Table1[[#This Row],[Column1]],SEARCH("k", Table1[[#This Row],[Column1]])-1), 0)</f>
        <v>0</v>
      </c>
      <c r="L3822" s="16" t="str">
        <f>IF(Table1[[#This Row],[Column2]]=0, Table1[[#This Row],[Column1]], Table1[[#This Row],[Column2]]*1000)</f>
        <v>152</v>
      </c>
      <c r="M3822" s="14" t="str">
        <f>IFERROR(MID(Table1[[#This Row],[price]],SEARCH("¹",Table1[[#This Row],[price]])+1, 10), MID(Table1[[#This Row],[price]],SEARCH("Rs. ",Table1[[#This Row],[price]])+4, 10))</f>
        <v>1959</v>
      </c>
      <c r="N3822" s="6" t="str">
        <f>IF(ISNUMBER(SEARCH("Men", Table1[[#This Row],[name]])), "Men", "Women")</f>
        <v>Men</v>
      </c>
      <c r="O3822" s="6"/>
      <c r="P3822" s="6"/>
    </row>
    <row r="3823" spans="1:16" ht="19.8" customHeight="1" x14ac:dyDescent="0.3">
      <c r="A3823" t="s">
        <v>9575</v>
      </c>
      <c r="B3823" t="s">
        <v>12665</v>
      </c>
      <c r="C3823" t="s">
        <v>12666</v>
      </c>
      <c r="D3823" t="s">
        <v>21</v>
      </c>
      <c r="E3823" s="1" t="s">
        <v>12667</v>
      </c>
      <c r="F3823" t="s">
        <v>12668</v>
      </c>
      <c r="G3823" s="1" t="s">
        <v>12669</v>
      </c>
      <c r="H3823" t="s">
        <v>875</v>
      </c>
      <c r="I3823" s="10" t="str">
        <f>IFERROR(LEFT(Table1[[#This Row],[ratingOld]],SEARCH("|", Table1[[#This Row],[ratingOld]])-2), AVERAGE(Table1[Ratings]))</f>
        <v>3.8</v>
      </c>
      <c r="J3823" s="1" t="str">
        <f>IF(Table1[[#This Row],[numBuyers]]&lt;&gt;"None",LEFT(Table1[[#This Row],[numBuyers]],SEARCH(" ",Table1[[#This Row],[numBuyers]])-1), "None")</f>
        <v>10</v>
      </c>
      <c r="K3823" s="1">
        <f>IFERROR(LEFT(Table1[[#This Row],[Column1]],SEARCH("k", Table1[[#This Row],[Column1]])-1), 0)</f>
        <v>0</v>
      </c>
      <c r="L3823" s="16" t="str">
        <f>IF(Table1[[#This Row],[Column2]]=0, Table1[[#This Row],[Column1]], Table1[[#This Row],[Column2]]*1000)</f>
        <v>10</v>
      </c>
      <c r="M3823" s="14" t="str">
        <f>IFERROR(MID(Table1[[#This Row],[price]],SEARCH("¹",Table1[[#This Row],[price]])+1, 10), MID(Table1[[#This Row],[price]],SEARCH("Rs. ",Table1[[#This Row],[price]])+4, 10))</f>
        <v>3690</v>
      </c>
      <c r="N3823" s="6" t="str">
        <f>IF(ISNUMBER(SEARCH("Men", Table1[[#This Row],[name]])), "Men", "Women")</f>
        <v>Men</v>
      </c>
      <c r="O3823" s="6"/>
      <c r="P3823" s="6"/>
    </row>
    <row r="3824" spans="1:16" ht="19.8" customHeight="1" x14ac:dyDescent="0.3">
      <c r="A3824" t="s">
        <v>7831</v>
      </c>
      <c r="B3824" t="s">
        <v>12670</v>
      </c>
      <c r="C3824" t="s">
        <v>2510</v>
      </c>
      <c r="D3824" t="s">
        <v>4440</v>
      </c>
      <c r="E3824" t="s">
        <v>12671</v>
      </c>
      <c r="F3824" t="s">
        <v>7930</v>
      </c>
      <c r="G3824" s="1" t="s">
        <v>12672</v>
      </c>
      <c r="H3824" t="s">
        <v>12673</v>
      </c>
      <c r="I3824" s="10" t="str">
        <f>IFERROR(LEFT(Table1[[#This Row],[ratingOld]],SEARCH("|", Table1[[#This Row],[ratingOld]])-2), AVERAGE(Table1[Ratings]))</f>
        <v>4.5</v>
      </c>
      <c r="J3824" s="1" t="str">
        <f>IF(Table1[[#This Row],[numBuyers]]&lt;&gt;"None",LEFT(Table1[[#This Row],[numBuyers]],SEARCH(" ",Table1[[#This Row],[numBuyers]])-1), "None")</f>
        <v>8.9k</v>
      </c>
      <c r="K3824" s="1" t="str">
        <f>IFERROR(LEFT(Table1[[#This Row],[Column1]],SEARCH("k", Table1[[#This Row],[Column1]])-1), 0)</f>
        <v>8.9</v>
      </c>
      <c r="L3824" s="16">
        <f>IF(Table1[[#This Row],[Column2]]=0, Table1[[#This Row],[Column1]], Table1[[#This Row],[Column2]]*1000)</f>
        <v>8900</v>
      </c>
      <c r="M3824" s="14" t="str">
        <f>IFERROR(MID(Table1[[#This Row],[price]],SEARCH("¹",Table1[[#This Row],[price]])+1, 10), MID(Table1[[#This Row],[price]],SEARCH("Rs. ",Table1[[#This Row],[price]])+4, 10))</f>
        <v>495</v>
      </c>
      <c r="N3824" s="6" t="str">
        <f>IF(ISNUMBER(SEARCH("Men", Table1[[#This Row],[name]])), "Men", "Women")</f>
        <v>Men</v>
      </c>
      <c r="O3824" s="6"/>
      <c r="P3824" s="6"/>
    </row>
    <row r="3825" spans="1:16" ht="19.8" hidden="1" customHeight="1" x14ac:dyDescent="0.3">
      <c r="A3825" t="s">
        <v>12674</v>
      </c>
      <c r="B3825" t="s">
        <v>12675</v>
      </c>
      <c r="C3825" t="s">
        <v>12676</v>
      </c>
      <c r="D3825" t="s">
        <v>436</v>
      </c>
      <c r="E3825" s="1" t="s">
        <v>12677</v>
      </c>
      <c r="F3825" s="1" t="s">
        <v>8298</v>
      </c>
      <c r="G3825" t="s">
        <v>21</v>
      </c>
      <c r="H3825" t="s">
        <v>21</v>
      </c>
      <c r="I3825" s="1" t="str">
        <f ca="1">IFERROR(LEFT(Table1[[#This Row],[ratingOld]],SEARCH("|", Table1[[#This Row],[ratingOld]])-2), AVERAGE(Table1[Ratings]))</f>
        <v>4.4</v>
      </c>
      <c r="J3825" s="1" t="str">
        <f>IF(Table1[[#This Row],[numBuyers]]&lt;&gt;"None",LEFT(Table1[[#This Row],[numBuyers]],SEARCH(" ",Table1[[#This Row],[numBuyers]])-1), "None")</f>
        <v>None</v>
      </c>
      <c r="K3825" s="1">
        <f>IFERROR(LEFT(Table1[[#This Row],[Column1]],SEARCH("k", Table1[[#This Row],[Column1]])-1), 0)</f>
        <v>0</v>
      </c>
      <c r="L3825" s="6" t="str">
        <f>IF(Table1[[#This Row],[Column2]]=0, Table1[[#This Row],[Column1]], Table1[[#This Row],[Column2]]*1000)</f>
        <v>None</v>
      </c>
      <c r="M3825" s="6" t="str">
        <f>IFERROR(MID(Table1[[#This Row],[price]],SEARCH("¹",Table1[[#This Row],[price]])+1, 10), MID(Table1[[#This Row],[price]],SEARCH("Rs. ",Table1[[#This Row],[price]])+4, 10))</f>
        <v>2879</v>
      </c>
      <c r="N3825" s="6" t="str">
        <f>IF(ISNUMBER(SEARCH("Men", Table1[[#This Row],[name]])), "Men", "Women")</f>
        <v>Men</v>
      </c>
      <c r="O3825" s="6" t="str">
        <f>TRIM(RIGHT(SUBSTITUTE(Table1[[#This Row],[name]], " ", REPT(" ", 100)), 100))</f>
        <v>Trousers</v>
      </c>
      <c r="P382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826" spans="1:16" ht="19.8" customHeight="1" x14ac:dyDescent="0.3">
      <c r="A3826" t="s">
        <v>240</v>
      </c>
      <c r="B3826" t="s">
        <v>11563</v>
      </c>
      <c r="C3826" t="s">
        <v>1267</v>
      </c>
      <c r="D3826" t="s">
        <v>459</v>
      </c>
      <c r="E3826" s="1" t="s">
        <v>12678</v>
      </c>
      <c r="F3826" s="1" t="s">
        <v>70</v>
      </c>
      <c r="G3826" s="1" t="s">
        <v>12679</v>
      </c>
      <c r="H3826" t="s">
        <v>1714</v>
      </c>
      <c r="I3826" s="10" t="str">
        <f>IFERROR(LEFT(Table1[[#This Row],[ratingOld]],SEARCH("|", Table1[[#This Row],[ratingOld]])-2), AVERAGE(Table1[Ratings]))</f>
        <v>4.2</v>
      </c>
      <c r="J3826" s="1" t="str">
        <f>IF(Table1[[#This Row],[numBuyers]]&lt;&gt;"None",LEFT(Table1[[#This Row],[numBuyers]],SEARCH(" ",Table1[[#This Row],[numBuyers]])-1), "None")</f>
        <v>191</v>
      </c>
      <c r="K3826" s="1">
        <f>IFERROR(LEFT(Table1[[#This Row],[Column1]],SEARCH("k", Table1[[#This Row],[Column1]])-1), 0)</f>
        <v>0</v>
      </c>
      <c r="L3826" s="16" t="str">
        <f>IF(Table1[[#This Row],[Column2]]=0, Table1[[#This Row],[Column1]], Table1[[#This Row],[Column2]]*1000)</f>
        <v>191</v>
      </c>
      <c r="M3826" s="14" t="str">
        <f>IFERROR(MID(Table1[[#This Row],[price]],SEARCH("¹",Table1[[#This Row],[price]])+1, 10), MID(Table1[[#This Row],[price]],SEARCH("Rs. ",Table1[[#This Row],[price]])+4, 10))</f>
        <v>679</v>
      </c>
      <c r="N3826" s="6" t="str">
        <f>IF(ISNUMBER(SEARCH("Men", Table1[[#This Row],[name]])), "Men", "Women")</f>
        <v>Men</v>
      </c>
      <c r="O3826" s="6"/>
      <c r="P3826" s="6"/>
    </row>
    <row r="3827" spans="1:16" ht="19.8" customHeight="1" x14ac:dyDescent="0.3">
      <c r="A3827" t="s">
        <v>8315</v>
      </c>
      <c r="B3827" t="s">
        <v>8627</v>
      </c>
      <c r="C3827" t="s">
        <v>806</v>
      </c>
      <c r="D3827" t="s">
        <v>68</v>
      </c>
      <c r="E3827" s="1" t="s">
        <v>12680</v>
      </c>
      <c r="F3827" t="s">
        <v>3237</v>
      </c>
      <c r="G3827" s="1" t="s">
        <v>12681</v>
      </c>
      <c r="H3827" t="s">
        <v>1107</v>
      </c>
      <c r="I3827" s="10" t="str">
        <f>IFERROR(LEFT(Table1[[#This Row],[ratingOld]],SEARCH("|", Table1[[#This Row],[ratingOld]])-2), AVERAGE(Table1[Ratings]))</f>
        <v>4.4</v>
      </c>
      <c r="J3827" s="1" t="str">
        <f>IF(Table1[[#This Row],[numBuyers]]&lt;&gt;"None",LEFT(Table1[[#This Row],[numBuyers]],SEARCH(" ",Table1[[#This Row],[numBuyers]])-1), "None")</f>
        <v>859</v>
      </c>
      <c r="K3827" s="1">
        <f>IFERROR(LEFT(Table1[[#This Row],[Column1]],SEARCH("k", Table1[[#This Row],[Column1]])-1), 0)</f>
        <v>0</v>
      </c>
      <c r="L3827" s="16" t="str">
        <f>IF(Table1[[#This Row],[Column2]]=0, Table1[[#This Row],[Column1]], Table1[[#This Row],[Column2]]*1000)</f>
        <v>859</v>
      </c>
      <c r="M3827" s="14" t="str">
        <f>IFERROR(MID(Table1[[#This Row],[price]],SEARCH("¹",Table1[[#This Row],[price]])+1, 10), MID(Table1[[#This Row],[price]],SEARCH("Rs. ",Table1[[#This Row],[price]])+4, 10))</f>
        <v>854</v>
      </c>
      <c r="N3827" s="6" t="str">
        <f>IF(ISNUMBER(SEARCH("Men", Table1[[#This Row],[name]])), "Men", "Women")</f>
        <v>Women</v>
      </c>
      <c r="O3827" s="6"/>
      <c r="P3827" s="6"/>
    </row>
    <row r="3828" spans="1:16" ht="19.8" customHeight="1" x14ac:dyDescent="0.3">
      <c r="A3828" t="s">
        <v>127</v>
      </c>
      <c r="B3828" t="s">
        <v>11410</v>
      </c>
      <c r="C3828" t="s">
        <v>200</v>
      </c>
      <c r="D3828" t="s">
        <v>459</v>
      </c>
      <c r="E3828" s="1" t="s">
        <v>12682</v>
      </c>
      <c r="F3828" s="1" t="s">
        <v>8539</v>
      </c>
      <c r="G3828" s="1" t="s">
        <v>12683</v>
      </c>
      <c r="H3828" t="s">
        <v>12684</v>
      </c>
      <c r="I3828" s="10" t="str">
        <f>IFERROR(LEFT(Table1[[#This Row],[ratingOld]],SEARCH("|", Table1[[#This Row],[ratingOld]])-2), AVERAGE(Table1[Ratings]))</f>
        <v>4.3</v>
      </c>
      <c r="J3828" s="1" t="str">
        <f>IF(Table1[[#This Row],[numBuyers]]&lt;&gt;"None",LEFT(Table1[[#This Row],[numBuyers]],SEARCH(" ",Table1[[#This Row],[numBuyers]])-1), "None")</f>
        <v>849</v>
      </c>
      <c r="K3828" s="1">
        <f>IFERROR(LEFT(Table1[[#This Row],[Column1]],SEARCH("k", Table1[[#This Row],[Column1]])-1), 0)</f>
        <v>0</v>
      </c>
      <c r="L3828" s="16" t="str">
        <f>IF(Table1[[#This Row],[Column2]]=0, Table1[[#This Row],[Column1]], Table1[[#This Row],[Column2]]*1000)</f>
        <v>849</v>
      </c>
      <c r="M3828" s="14" t="str">
        <f>IFERROR(MID(Table1[[#This Row],[price]],SEARCH("¹",Table1[[#This Row],[price]])+1, 10), MID(Table1[[#This Row],[price]],SEARCH("Rs. ",Table1[[#This Row],[price]])+4, 10))</f>
        <v>1119</v>
      </c>
      <c r="N3828" s="6" t="str">
        <f>IF(ISNUMBER(SEARCH("Men", Table1[[#This Row],[name]])), "Men", "Women")</f>
        <v>Men</v>
      </c>
      <c r="O3828" s="6"/>
      <c r="P3828" s="6"/>
    </row>
    <row r="3829" spans="1:16" ht="19.8" hidden="1" customHeight="1" x14ac:dyDescent="0.3">
      <c r="A3829" t="s">
        <v>10287</v>
      </c>
      <c r="B3829" t="s">
        <v>12685</v>
      </c>
      <c r="C3829" t="s">
        <v>6785</v>
      </c>
      <c r="D3829" t="s">
        <v>21</v>
      </c>
      <c r="E3829" s="1" t="s">
        <v>12686</v>
      </c>
      <c r="F3829" t="s">
        <v>3237</v>
      </c>
      <c r="G3829" t="s">
        <v>21</v>
      </c>
      <c r="H3829" t="s">
        <v>21</v>
      </c>
      <c r="I3829" s="1" t="str">
        <f ca="1">IFERROR(LEFT(Table1[[#This Row],[ratingOld]],SEARCH("|", Table1[[#This Row],[ratingOld]])-2), AVERAGE(Table1[Ratings]))</f>
        <v>4.4</v>
      </c>
      <c r="J3829" s="1" t="str">
        <f>IF(Table1[[#This Row],[numBuyers]]&lt;&gt;"None",LEFT(Table1[[#This Row],[numBuyers]],SEARCH(" ",Table1[[#This Row],[numBuyers]])-1), "None")</f>
        <v>None</v>
      </c>
      <c r="K3829" s="1">
        <f>IFERROR(LEFT(Table1[[#This Row],[Column1]],SEARCH("k", Table1[[#This Row],[Column1]])-1), 0)</f>
        <v>0</v>
      </c>
      <c r="L3829" s="6" t="str">
        <f>IF(Table1[[#This Row],[Column2]]=0, Table1[[#This Row],[Column1]], Table1[[#This Row],[Column2]]*1000)</f>
        <v>None</v>
      </c>
      <c r="M3829" s="6" t="str">
        <f>IFERROR(MID(Table1[[#This Row],[price]],SEARCH("¹",Table1[[#This Row],[price]])+1, 10), MID(Table1[[#This Row],[price]],SEARCH("Rs. ",Table1[[#This Row],[price]])+4, 10))</f>
        <v>3599</v>
      </c>
      <c r="N3829" s="6" t="str">
        <f>IF(ISNUMBER(SEARCH("Men", Table1[[#This Row],[name]])), "Men", "Women")</f>
        <v>Women</v>
      </c>
      <c r="O3829" s="6" t="str">
        <f>TRIM(RIGHT(SUBSTITUTE(Table1[[#This Row],[name]], " ", REPT(" ", 100)), 100))</f>
        <v>Dupatta</v>
      </c>
      <c r="P382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830" spans="1:16" ht="19.8" customHeight="1" x14ac:dyDescent="0.3">
      <c r="A3830" t="s">
        <v>12687</v>
      </c>
      <c r="B3830" t="s">
        <v>12688</v>
      </c>
      <c r="C3830" t="s">
        <v>926</v>
      </c>
      <c r="D3830" t="s">
        <v>235</v>
      </c>
      <c r="E3830" s="1" t="s">
        <v>12689</v>
      </c>
      <c r="F3830" t="s">
        <v>3237</v>
      </c>
      <c r="G3830" s="1" t="s">
        <v>12690</v>
      </c>
      <c r="H3830" t="s">
        <v>12691</v>
      </c>
      <c r="I3830" s="10" t="str">
        <f>IFERROR(LEFT(Table1[[#This Row],[ratingOld]],SEARCH("|", Table1[[#This Row],[ratingOld]])-2), AVERAGE(Table1[Ratings]))</f>
        <v>4.3</v>
      </c>
      <c r="J3830" s="1" t="str">
        <f>IF(Table1[[#This Row],[numBuyers]]&lt;&gt;"None",LEFT(Table1[[#This Row],[numBuyers]],SEARCH(" ",Table1[[#This Row],[numBuyers]])-1), "None")</f>
        <v>192</v>
      </c>
      <c r="K3830" s="1">
        <f>IFERROR(LEFT(Table1[[#This Row],[Column1]],SEARCH("k", Table1[[#This Row],[Column1]])-1), 0)</f>
        <v>0</v>
      </c>
      <c r="L3830" s="16" t="str">
        <f>IF(Table1[[#This Row],[Column2]]=0, Table1[[#This Row],[Column1]], Table1[[#This Row],[Column2]]*1000)</f>
        <v>192</v>
      </c>
      <c r="M3830" s="14" t="str">
        <f>IFERROR(MID(Table1[[#This Row],[price]],SEARCH("¹",Table1[[#This Row],[price]])+1, 10), MID(Table1[[#This Row],[price]],SEARCH("Rs. ",Table1[[#This Row],[price]])+4, 10))</f>
        <v>699</v>
      </c>
      <c r="N3830" s="6" t="str">
        <f>IF(ISNUMBER(SEARCH("Men", Table1[[#This Row],[name]])), "Men", "Women")</f>
        <v>Women</v>
      </c>
      <c r="O3830" s="6"/>
      <c r="P3830" s="6"/>
    </row>
    <row r="3831" spans="1:16" ht="19.8" customHeight="1" x14ac:dyDescent="0.3">
      <c r="A3831" t="s">
        <v>4997</v>
      </c>
      <c r="B3831" t="s">
        <v>4998</v>
      </c>
      <c r="C3831" t="s">
        <v>37</v>
      </c>
      <c r="D3831" t="s">
        <v>4999</v>
      </c>
      <c r="E3831" s="1" t="s">
        <v>5000</v>
      </c>
      <c r="F3831" s="1" t="s">
        <v>5001</v>
      </c>
      <c r="G3831" s="1" t="s">
        <v>5002</v>
      </c>
      <c r="H3831" t="s">
        <v>5003</v>
      </c>
      <c r="I3831" s="10" t="str">
        <f>IFERROR(LEFT(Table1[[#This Row],[ratingOld]],SEARCH("|", Table1[[#This Row],[ratingOld]])-2), AVERAGE(Table1[Ratings]))</f>
        <v>4.3</v>
      </c>
      <c r="J3831" s="1" t="str">
        <f>IF(Table1[[#This Row],[numBuyers]]&lt;&gt;"None",LEFT(Table1[[#This Row],[numBuyers]],SEARCH(" ",Table1[[#This Row],[numBuyers]])-1), "None")</f>
        <v>553</v>
      </c>
      <c r="K3831" s="1">
        <f>IFERROR(LEFT(Table1[[#This Row],[Column1]],SEARCH("k", Table1[[#This Row],[Column1]])-1), 0)</f>
        <v>0</v>
      </c>
      <c r="L3831" s="16" t="str">
        <f>IF(Table1[[#This Row],[Column2]]=0, Table1[[#This Row],[Column1]], Table1[[#This Row],[Column2]]*1000)</f>
        <v>553</v>
      </c>
      <c r="M3831" s="14" t="str">
        <f>IFERROR(MID(Table1[[#This Row],[price]],SEARCH("¹",Table1[[#This Row],[price]])+1, 10), MID(Table1[[#This Row],[price]],SEARCH("Rs. ",Table1[[#This Row],[price]])+4, 10))</f>
        <v>999</v>
      </c>
      <c r="N3831" s="6" t="str">
        <f>IF(ISNUMBER(SEARCH("Men", Table1[[#This Row],[name]])), "Men", "Women")</f>
        <v>Women</v>
      </c>
      <c r="O3831" s="6"/>
      <c r="P3831" s="6"/>
    </row>
    <row r="3832" spans="1:16" ht="19.8" customHeight="1" x14ac:dyDescent="0.3">
      <c r="A3832" t="s">
        <v>7872</v>
      </c>
      <c r="B3832" t="s">
        <v>12692</v>
      </c>
      <c r="C3832" t="s">
        <v>2401</v>
      </c>
      <c r="D3832" t="s">
        <v>2931</v>
      </c>
      <c r="E3832" s="1" t="s">
        <v>12693</v>
      </c>
      <c r="F3832" t="s">
        <v>3237</v>
      </c>
      <c r="G3832" s="1" t="s">
        <v>4468</v>
      </c>
      <c r="H3832" t="s">
        <v>2448</v>
      </c>
      <c r="I3832" s="10" t="str">
        <f>IFERROR(LEFT(Table1[[#This Row],[ratingOld]],SEARCH("|", Table1[[#This Row],[ratingOld]])-2), AVERAGE(Table1[Ratings]))</f>
        <v>4.4</v>
      </c>
      <c r="J3832" s="1" t="str">
        <f>IF(Table1[[#This Row],[numBuyers]]&lt;&gt;"None",LEFT(Table1[[#This Row],[numBuyers]],SEARCH(" ",Table1[[#This Row],[numBuyers]])-1), "None")</f>
        <v>168</v>
      </c>
      <c r="K3832" s="1">
        <f>IFERROR(LEFT(Table1[[#This Row],[Column1]],SEARCH("k", Table1[[#This Row],[Column1]])-1), 0)</f>
        <v>0</v>
      </c>
      <c r="L3832" s="16" t="str">
        <f>IF(Table1[[#This Row],[Column2]]=0, Table1[[#This Row],[Column1]], Table1[[#This Row],[Column2]]*1000)</f>
        <v>168</v>
      </c>
      <c r="M3832" s="14" t="str">
        <f>IFERROR(MID(Table1[[#This Row],[price]],SEARCH("¹",Table1[[#This Row],[price]])+1, 10), MID(Table1[[#This Row],[price]],SEARCH("Rs. ",Table1[[#This Row],[price]])+4, 10))</f>
        <v>1189</v>
      </c>
      <c r="N3832" s="6" t="str">
        <f>IF(ISNUMBER(SEARCH("Men", Table1[[#This Row],[name]])), "Men", "Women")</f>
        <v>Men</v>
      </c>
      <c r="O3832" s="6"/>
      <c r="P3832" s="6"/>
    </row>
    <row r="3833" spans="1:16" ht="19.8" hidden="1" customHeight="1" x14ac:dyDescent="0.3">
      <c r="A3833" t="s">
        <v>9181</v>
      </c>
      <c r="B3833" t="s">
        <v>12694</v>
      </c>
      <c r="C3833" t="s">
        <v>1613</v>
      </c>
      <c r="D3833" t="s">
        <v>21</v>
      </c>
      <c r="E3833" s="1" t="s">
        <v>12695</v>
      </c>
      <c r="F3833" s="1" t="s">
        <v>4014</v>
      </c>
      <c r="G3833" t="s">
        <v>21</v>
      </c>
      <c r="H3833" t="s">
        <v>21</v>
      </c>
      <c r="I3833" s="1" t="str">
        <f ca="1">IFERROR(LEFT(Table1[[#This Row],[ratingOld]],SEARCH("|", Table1[[#This Row],[ratingOld]])-2), AVERAGE(Table1[Ratings]))</f>
        <v>4.4</v>
      </c>
      <c r="J3833" s="1" t="str">
        <f>IF(Table1[[#This Row],[numBuyers]]&lt;&gt;"None",LEFT(Table1[[#This Row],[numBuyers]],SEARCH(" ",Table1[[#This Row],[numBuyers]])-1), "None")</f>
        <v>None</v>
      </c>
      <c r="K3833" s="1">
        <f>IFERROR(LEFT(Table1[[#This Row],[Column1]],SEARCH("k", Table1[[#This Row],[Column1]])-1), 0)</f>
        <v>0</v>
      </c>
      <c r="L3833" s="6" t="str">
        <f>IF(Table1[[#This Row],[Column2]]=0, Table1[[#This Row],[Column1]], Table1[[#This Row],[Column2]]*1000)</f>
        <v>None</v>
      </c>
      <c r="M3833" s="6" t="str">
        <f>IFERROR(MID(Table1[[#This Row],[price]],SEARCH("¹",Table1[[#This Row],[price]])+1, 10), MID(Table1[[#This Row],[price]],SEARCH("Rs. ",Table1[[#This Row],[price]])+4, 10))</f>
        <v>650</v>
      </c>
      <c r="N3833" s="6" t="str">
        <f>IF(ISNUMBER(SEARCH("Men", Table1[[#This Row],[name]])), "Men", "Women")</f>
        <v>Women</v>
      </c>
      <c r="O3833" s="6" t="str">
        <f>TRIM(RIGHT(SUBSTITUTE(Table1[[#This Row],[name]], " ", REPT(" ", 100)), 100))</f>
        <v>Comfort</v>
      </c>
      <c r="P383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834" spans="1:16" ht="19.8" customHeight="1" x14ac:dyDescent="0.3">
      <c r="A3834" t="s">
        <v>8084</v>
      </c>
      <c r="B3834" t="s">
        <v>12696</v>
      </c>
      <c r="C3834" t="s">
        <v>9050</v>
      </c>
      <c r="D3834" t="s">
        <v>235</v>
      </c>
      <c r="E3834" s="1" t="s">
        <v>12697</v>
      </c>
      <c r="F3834" s="1" t="s">
        <v>12698</v>
      </c>
      <c r="G3834" s="1" t="s">
        <v>12699</v>
      </c>
      <c r="H3834" t="s">
        <v>1035</v>
      </c>
      <c r="I3834" s="10" t="str">
        <f>IFERROR(LEFT(Table1[[#This Row],[ratingOld]],SEARCH("|", Table1[[#This Row],[ratingOld]])-2), AVERAGE(Table1[Ratings]))</f>
        <v>4</v>
      </c>
      <c r="J3834" s="1" t="str">
        <f>IF(Table1[[#This Row],[numBuyers]]&lt;&gt;"None",LEFT(Table1[[#This Row],[numBuyers]],SEARCH(" ",Table1[[#This Row],[numBuyers]])-1), "None")</f>
        <v>29</v>
      </c>
      <c r="K3834" s="1">
        <f>IFERROR(LEFT(Table1[[#This Row],[Column1]],SEARCH("k", Table1[[#This Row],[Column1]])-1), 0)</f>
        <v>0</v>
      </c>
      <c r="L3834" s="16" t="str">
        <f>IF(Table1[[#This Row],[Column2]]=0, Table1[[#This Row],[Column1]], Table1[[#This Row],[Column2]]*1000)</f>
        <v>29</v>
      </c>
      <c r="M3834" s="14" t="str">
        <f>IFERROR(MID(Table1[[#This Row],[price]],SEARCH("¹",Table1[[#This Row],[price]])+1, 10), MID(Table1[[#This Row],[price]],SEARCH("Rs. ",Table1[[#This Row],[price]])+4, 10))</f>
        <v>1154</v>
      </c>
      <c r="N3834" s="6" t="str">
        <f>IF(ISNUMBER(SEARCH("Men", Table1[[#This Row],[name]])), "Men", "Women")</f>
        <v>Women</v>
      </c>
      <c r="O3834" s="6"/>
      <c r="P3834" s="6"/>
    </row>
    <row r="3835" spans="1:16" ht="19.8" customHeight="1" x14ac:dyDescent="0.3">
      <c r="A3835" t="s">
        <v>8570</v>
      </c>
      <c r="B3835" t="s">
        <v>12700</v>
      </c>
      <c r="C3835" t="s">
        <v>12701</v>
      </c>
      <c r="D3835" t="s">
        <v>235</v>
      </c>
      <c r="E3835" t="s">
        <v>12702</v>
      </c>
      <c r="F3835" t="s">
        <v>7930</v>
      </c>
      <c r="G3835" s="1" t="s">
        <v>1331</v>
      </c>
      <c r="H3835" t="s">
        <v>190</v>
      </c>
      <c r="I3835" s="10" t="str">
        <f>IFERROR(LEFT(Table1[[#This Row],[ratingOld]],SEARCH("|", Table1[[#This Row],[ratingOld]])-2), AVERAGE(Table1[Ratings]))</f>
        <v>4.2</v>
      </c>
      <c r="J3835" s="1" t="str">
        <f>IF(Table1[[#This Row],[numBuyers]]&lt;&gt;"None",LEFT(Table1[[#This Row],[numBuyers]],SEARCH(" ",Table1[[#This Row],[numBuyers]])-1), "None")</f>
        <v>1k</v>
      </c>
      <c r="K3835" s="1" t="str">
        <f>IFERROR(LEFT(Table1[[#This Row],[Column1]],SEARCH("k", Table1[[#This Row],[Column1]])-1), 0)</f>
        <v>1</v>
      </c>
      <c r="L3835" s="16">
        <f>IF(Table1[[#This Row],[Column2]]=0, Table1[[#This Row],[Column1]], Table1[[#This Row],[Column2]]*1000)</f>
        <v>1000</v>
      </c>
      <c r="M3835" s="14" t="str">
        <f>IFERROR(MID(Table1[[#This Row],[price]],SEARCH("¹",Table1[[#This Row],[price]])+1, 10), MID(Table1[[#This Row],[price]],SEARCH("Rs. ",Table1[[#This Row],[price]])+4, 10))</f>
        <v>402</v>
      </c>
      <c r="N3835" s="6" t="str">
        <f>IF(ISNUMBER(SEARCH("Men", Table1[[#This Row],[name]])), "Men", "Women")</f>
        <v>Men</v>
      </c>
      <c r="O3835" s="6"/>
      <c r="P3835" s="6"/>
    </row>
    <row r="3836" spans="1:16" ht="19.8" customHeight="1" x14ac:dyDescent="0.3">
      <c r="A3836" t="s">
        <v>7209</v>
      </c>
      <c r="B3836" t="s">
        <v>12703</v>
      </c>
      <c r="C3836" t="s">
        <v>6109</v>
      </c>
      <c r="D3836" t="s">
        <v>18</v>
      </c>
      <c r="E3836" s="1" t="s">
        <v>12704</v>
      </c>
      <c r="F3836" s="1" t="s">
        <v>12705</v>
      </c>
      <c r="G3836" s="1" t="s">
        <v>12706</v>
      </c>
      <c r="H3836" t="s">
        <v>2508</v>
      </c>
      <c r="I3836" s="10" t="str">
        <f>IFERROR(LEFT(Table1[[#This Row],[ratingOld]],SEARCH("|", Table1[[#This Row],[ratingOld]])-2), AVERAGE(Table1[Ratings]))</f>
        <v>4.3</v>
      </c>
      <c r="J3836" s="1" t="str">
        <f>IF(Table1[[#This Row],[numBuyers]]&lt;&gt;"None",LEFT(Table1[[#This Row],[numBuyers]],SEARCH(" ",Table1[[#This Row],[numBuyers]])-1), "None")</f>
        <v>363</v>
      </c>
      <c r="K3836" s="1">
        <f>IFERROR(LEFT(Table1[[#This Row],[Column1]],SEARCH("k", Table1[[#This Row],[Column1]])-1), 0)</f>
        <v>0</v>
      </c>
      <c r="L3836" s="16" t="str">
        <f>IF(Table1[[#This Row],[Column2]]=0, Table1[[#This Row],[Column1]], Table1[[#This Row],[Column2]]*1000)</f>
        <v>363</v>
      </c>
      <c r="M3836" s="14" t="str">
        <f>IFERROR(MID(Table1[[#This Row],[price]],SEARCH("¹",Table1[[#This Row],[price]])+1, 10), MID(Table1[[#This Row],[price]],SEARCH("Rs. ",Table1[[#This Row],[price]])+4, 10))</f>
        <v>1014</v>
      </c>
      <c r="N3836" s="6" t="str">
        <f>IF(ISNUMBER(SEARCH("Men", Table1[[#This Row],[name]])), "Men", "Women")</f>
        <v>Men</v>
      </c>
      <c r="O3836" s="6"/>
      <c r="P3836" s="6"/>
    </row>
    <row r="3837" spans="1:16" ht="19.8" customHeight="1" x14ac:dyDescent="0.3">
      <c r="A3837" t="s">
        <v>9727</v>
      </c>
      <c r="B3837" t="s">
        <v>12707</v>
      </c>
      <c r="C3837" t="s">
        <v>12708</v>
      </c>
      <c r="D3837" t="s">
        <v>21</v>
      </c>
      <c r="E3837" t="s">
        <v>12709</v>
      </c>
      <c r="F3837" t="s">
        <v>21</v>
      </c>
      <c r="G3837" s="1" t="s">
        <v>9052</v>
      </c>
      <c r="H3837" t="s">
        <v>2121</v>
      </c>
      <c r="I3837" s="10" t="str">
        <f>IFERROR(LEFT(Table1[[#This Row],[ratingOld]],SEARCH("|", Table1[[#This Row],[ratingOld]])-2), AVERAGE(Table1[Ratings]))</f>
        <v>4.4</v>
      </c>
      <c r="J3837" s="1" t="str">
        <f>IF(Table1[[#This Row],[numBuyers]]&lt;&gt;"None",LEFT(Table1[[#This Row],[numBuyers]],SEARCH(" ",Table1[[#This Row],[numBuyers]])-1), "None")</f>
        <v>3k</v>
      </c>
      <c r="K3837" s="1" t="str">
        <f>IFERROR(LEFT(Table1[[#This Row],[Column1]],SEARCH("k", Table1[[#This Row],[Column1]])-1), 0)</f>
        <v>3</v>
      </c>
      <c r="L3837" s="16">
        <f>IF(Table1[[#This Row],[Column2]]=0, Table1[[#This Row],[Column1]], Table1[[#This Row],[Column2]]*1000)</f>
        <v>3000</v>
      </c>
      <c r="M3837" s="14" t="str">
        <f>IFERROR(MID(Table1[[#This Row],[price]],SEARCH("¹",Table1[[#This Row],[price]])+1, 10), MID(Table1[[#This Row],[price]],SEARCH("Rs. ",Table1[[#This Row],[price]])+4, 10))</f>
        <v>750</v>
      </c>
      <c r="N3837" s="6" t="str">
        <f>IF(ISNUMBER(SEARCH("Men", Table1[[#This Row],[name]])), "Men", "Women")</f>
        <v>Men</v>
      </c>
      <c r="O3837" s="6"/>
      <c r="P3837" s="6"/>
    </row>
    <row r="3838" spans="1:16" ht="19.8" customHeight="1" x14ac:dyDescent="0.3">
      <c r="A3838" t="s">
        <v>9575</v>
      </c>
      <c r="B3838" t="s">
        <v>12710</v>
      </c>
      <c r="C3838" t="s">
        <v>10774</v>
      </c>
      <c r="D3838" t="s">
        <v>436</v>
      </c>
      <c r="E3838" s="1" t="s">
        <v>12711</v>
      </c>
      <c r="F3838" s="1" t="s">
        <v>12712</v>
      </c>
      <c r="G3838" s="1" t="s">
        <v>12713</v>
      </c>
      <c r="H3838" t="s">
        <v>4762</v>
      </c>
      <c r="I3838" s="10" t="str">
        <f>IFERROR(LEFT(Table1[[#This Row],[ratingOld]],SEARCH("|", Table1[[#This Row],[ratingOld]])-2), AVERAGE(Table1[Ratings]))</f>
        <v>4.4</v>
      </c>
      <c r="J3838" s="1" t="str">
        <f>IF(Table1[[#This Row],[numBuyers]]&lt;&gt;"None",LEFT(Table1[[#This Row],[numBuyers]],SEARCH(" ",Table1[[#This Row],[numBuyers]])-1), "None")</f>
        <v>45</v>
      </c>
      <c r="K3838" s="1">
        <f>IFERROR(LEFT(Table1[[#This Row],[Column1]],SEARCH("k", Table1[[#This Row],[Column1]])-1), 0)</f>
        <v>0</v>
      </c>
      <c r="L3838" s="16" t="str">
        <f>IF(Table1[[#This Row],[Column2]]=0, Table1[[#This Row],[Column1]], Table1[[#This Row],[Column2]]*1000)</f>
        <v>45</v>
      </c>
      <c r="M3838" s="14" t="str">
        <f>IFERROR(MID(Table1[[#This Row],[price]],SEARCH("¹",Table1[[#This Row],[price]])+1, 10), MID(Table1[[#This Row],[price]],SEARCH("Rs. ",Table1[[#This Row],[price]])+4, 10))</f>
        <v>2152</v>
      </c>
      <c r="N3838" s="6" t="str">
        <f>IF(ISNUMBER(SEARCH("Men", Table1[[#This Row],[name]])), "Men", "Women")</f>
        <v>Men</v>
      </c>
      <c r="O3838" s="6"/>
      <c r="P3838" s="6"/>
    </row>
    <row r="3839" spans="1:16" ht="19.8" customHeight="1" x14ac:dyDescent="0.3">
      <c r="A3839" t="s">
        <v>12714</v>
      </c>
      <c r="B3839" t="s">
        <v>12715</v>
      </c>
      <c r="C3839" t="s">
        <v>12716</v>
      </c>
      <c r="D3839" t="s">
        <v>4541</v>
      </c>
      <c r="E3839" t="s">
        <v>12717</v>
      </c>
      <c r="F3839" t="s">
        <v>21</v>
      </c>
      <c r="G3839" s="1" t="s">
        <v>12718</v>
      </c>
      <c r="H3839" t="s">
        <v>696</v>
      </c>
      <c r="I3839" s="10" t="str">
        <f>IFERROR(LEFT(Table1[[#This Row],[ratingOld]],SEARCH("|", Table1[[#This Row],[ratingOld]])-2), AVERAGE(Table1[Ratings]))</f>
        <v>4.2</v>
      </c>
      <c r="J3839" s="1" t="str">
        <f>IF(Table1[[#This Row],[numBuyers]]&lt;&gt;"None",LEFT(Table1[[#This Row],[numBuyers]],SEARCH(" ",Table1[[#This Row],[numBuyers]])-1), "None")</f>
        <v>13.9k</v>
      </c>
      <c r="K3839" s="1" t="str">
        <f>IFERROR(LEFT(Table1[[#This Row],[Column1]],SEARCH("k", Table1[[#This Row],[Column1]])-1), 0)</f>
        <v>13.9</v>
      </c>
      <c r="L3839" s="16">
        <f>IF(Table1[[#This Row],[Column2]]=0, Table1[[#This Row],[Column1]], Table1[[#This Row],[Column2]]*1000)</f>
        <v>13900</v>
      </c>
      <c r="M3839" s="14" t="str">
        <f>IFERROR(MID(Table1[[#This Row],[price]],SEARCH("¹",Table1[[#This Row],[price]])+1, 10), MID(Table1[[#This Row],[price]],SEARCH("Rs. ",Table1[[#This Row],[price]])+4, 10))</f>
        <v>303</v>
      </c>
      <c r="N3839" s="6" t="str">
        <f>IF(ISNUMBER(SEARCH("Men", Table1[[#This Row],[name]])), "Men", "Women")</f>
        <v>Women</v>
      </c>
      <c r="O3839" s="6"/>
      <c r="P3839" s="6"/>
    </row>
    <row r="3840" spans="1:16" ht="19.8" customHeight="1" x14ac:dyDescent="0.3">
      <c r="A3840" t="s">
        <v>3201</v>
      </c>
      <c r="B3840" t="s">
        <v>12719</v>
      </c>
      <c r="C3840" t="s">
        <v>9137</v>
      </c>
      <c r="D3840" t="s">
        <v>235</v>
      </c>
      <c r="E3840" s="1" t="s">
        <v>12720</v>
      </c>
      <c r="F3840" s="1" t="s">
        <v>12721</v>
      </c>
      <c r="G3840" s="1" t="s">
        <v>12722</v>
      </c>
      <c r="H3840" t="s">
        <v>10770</v>
      </c>
      <c r="I3840" s="10" t="str">
        <f>IFERROR(LEFT(Table1[[#This Row],[ratingOld]],SEARCH("|", Table1[[#This Row],[ratingOld]])-2), AVERAGE(Table1[Ratings]))</f>
        <v>4.1</v>
      </c>
      <c r="J3840" s="1" t="str">
        <f>IF(Table1[[#This Row],[numBuyers]]&lt;&gt;"None",LEFT(Table1[[#This Row],[numBuyers]],SEARCH(" ",Table1[[#This Row],[numBuyers]])-1), "None")</f>
        <v>332</v>
      </c>
      <c r="K3840" s="1">
        <f>IFERROR(LEFT(Table1[[#This Row],[Column1]],SEARCH("k", Table1[[#This Row],[Column1]])-1), 0)</f>
        <v>0</v>
      </c>
      <c r="L3840" s="16" t="str">
        <f>IF(Table1[[#This Row],[Column2]]=0, Table1[[#This Row],[Column1]], Table1[[#This Row],[Column2]]*1000)</f>
        <v>332</v>
      </c>
      <c r="M3840" s="14" t="str">
        <f>IFERROR(MID(Table1[[#This Row],[price]],SEARCH("¹",Table1[[#This Row],[price]])+1, 10), MID(Table1[[#This Row],[price]],SEARCH("Rs. ",Table1[[#This Row],[price]])+4, 10))</f>
        <v>1084</v>
      </c>
      <c r="N3840" s="6" t="str">
        <f>IF(ISNUMBER(SEARCH("Men", Table1[[#This Row],[name]])), "Men", "Women")</f>
        <v>Men</v>
      </c>
      <c r="O3840" s="6"/>
      <c r="P3840" s="6"/>
    </row>
    <row r="3841" spans="1:16" ht="19.8" hidden="1" customHeight="1" x14ac:dyDescent="0.3">
      <c r="A3841" t="s">
        <v>1052</v>
      </c>
      <c r="B3841" t="s">
        <v>12723</v>
      </c>
      <c r="C3841" t="s">
        <v>12724</v>
      </c>
      <c r="D3841" t="s">
        <v>10</v>
      </c>
      <c r="E3841" s="1" t="s">
        <v>12725</v>
      </c>
      <c r="F3841" t="s">
        <v>8827</v>
      </c>
      <c r="G3841" t="s">
        <v>21</v>
      </c>
      <c r="H3841" t="s">
        <v>21</v>
      </c>
      <c r="I3841" s="1" t="str">
        <f ca="1">IFERROR(LEFT(Table1[[#This Row],[ratingOld]],SEARCH("|", Table1[[#This Row],[ratingOld]])-2), AVERAGE(Table1[Ratings]))</f>
        <v>4.4</v>
      </c>
      <c r="J3841" s="1" t="str">
        <f>IF(Table1[[#This Row],[numBuyers]]&lt;&gt;"None",LEFT(Table1[[#This Row],[numBuyers]],SEARCH(" ",Table1[[#This Row],[numBuyers]])-1), "None")</f>
        <v>None</v>
      </c>
      <c r="K3841" s="1">
        <f>IFERROR(LEFT(Table1[[#This Row],[Column1]],SEARCH("k", Table1[[#This Row],[Column1]])-1), 0)</f>
        <v>0</v>
      </c>
      <c r="L3841" s="6" t="str">
        <f>IF(Table1[[#This Row],[Column2]]=0, Table1[[#This Row],[Column1]], Table1[[#This Row],[Column2]]*1000)</f>
        <v>None</v>
      </c>
      <c r="M3841" s="6" t="str">
        <f>IFERROR(MID(Table1[[#This Row],[price]],SEARCH("¹",Table1[[#This Row],[price]])+1, 10), MID(Table1[[#This Row],[price]],SEARCH("Rs. ",Table1[[#This Row],[price]])+4, 10))</f>
        <v>2849</v>
      </c>
      <c r="N3841" s="6" t="str">
        <f>IF(ISNUMBER(SEARCH("Men", Table1[[#This Row],[name]])), "Men", "Women")</f>
        <v>Men</v>
      </c>
      <c r="O3841" s="6" t="str">
        <f>TRIM(RIGHT(SUBSTITUTE(Table1[[#This Row],[name]], " ", REPT(" ", 100)), 100))</f>
        <v>Tights</v>
      </c>
      <c r="P384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842" spans="1:16" ht="19.8" customHeight="1" x14ac:dyDescent="0.3">
      <c r="A3842" t="s">
        <v>140</v>
      </c>
      <c r="B3842" t="s">
        <v>10480</v>
      </c>
      <c r="C3842" t="s">
        <v>12335</v>
      </c>
      <c r="D3842" t="s">
        <v>466</v>
      </c>
      <c r="E3842" s="1" t="s">
        <v>12726</v>
      </c>
      <c r="F3842" s="1" t="s">
        <v>12727</v>
      </c>
      <c r="G3842" s="1" t="s">
        <v>12728</v>
      </c>
      <c r="H3842" t="s">
        <v>633</v>
      </c>
      <c r="I3842" s="10" t="str">
        <f>IFERROR(LEFT(Table1[[#This Row],[ratingOld]],SEARCH("|", Table1[[#This Row],[ratingOld]])-2), AVERAGE(Table1[Ratings]))</f>
        <v>4.3</v>
      </c>
      <c r="J3842" s="1" t="str">
        <f>IF(Table1[[#This Row],[numBuyers]]&lt;&gt;"None",LEFT(Table1[[#This Row],[numBuyers]],SEARCH(" ",Table1[[#This Row],[numBuyers]])-1), "None")</f>
        <v>46</v>
      </c>
      <c r="K3842" s="1">
        <f>IFERROR(LEFT(Table1[[#This Row],[Column1]],SEARCH("k", Table1[[#This Row],[Column1]])-1), 0)</f>
        <v>0</v>
      </c>
      <c r="L3842" s="16" t="str">
        <f>IF(Table1[[#This Row],[Column2]]=0, Table1[[#This Row],[Column1]], Table1[[#This Row],[Column2]]*1000)</f>
        <v>46</v>
      </c>
      <c r="M3842" s="14" t="str">
        <f>IFERROR(MID(Table1[[#This Row],[price]],SEARCH("¹",Table1[[#This Row],[price]])+1, 10), MID(Table1[[#This Row],[price]],SEARCH("Rs. ",Table1[[#This Row],[price]])+4, 10))</f>
        <v>1091</v>
      </c>
      <c r="N3842" s="6" t="str">
        <f>IF(ISNUMBER(SEARCH("Men", Table1[[#This Row],[name]])), "Men", "Women")</f>
        <v>Men</v>
      </c>
      <c r="O3842" s="6"/>
      <c r="P3842" s="6"/>
    </row>
    <row r="3843" spans="1:16" ht="19.8" customHeight="1" x14ac:dyDescent="0.3">
      <c r="A3843" t="s">
        <v>8696</v>
      </c>
      <c r="B3843" t="s">
        <v>12729</v>
      </c>
      <c r="C3843" t="s">
        <v>10932</v>
      </c>
      <c r="D3843" t="s">
        <v>21</v>
      </c>
      <c r="E3843" t="s">
        <v>12730</v>
      </c>
      <c r="F3843" t="s">
        <v>3237</v>
      </c>
      <c r="G3843" s="1" t="s">
        <v>12731</v>
      </c>
      <c r="H3843" t="s">
        <v>875</v>
      </c>
      <c r="I3843" s="10" t="str">
        <f>IFERROR(LEFT(Table1[[#This Row],[ratingOld]],SEARCH("|", Table1[[#This Row],[ratingOld]])-2), AVERAGE(Table1[Ratings]))</f>
        <v>1.8</v>
      </c>
      <c r="J3843" s="1" t="str">
        <f>IF(Table1[[#This Row],[numBuyers]]&lt;&gt;"None",LEFT(Table1[[#This Row],[numBuyers]],SEARCH(" ",Table1[[#This Row],[numBuyers]])-1), "None")</f>
        <v>10</v>
      </c>
      <c r="K3843" s="1">
        <f>IFERROR(LEFT(Table1[[#This Row],[Column1]],SEARCH("k", Table1[[#This Row],[Column1]])-1), 0)</f>
        <v>0</v>
      </c>
      <c r="L3843" s="16" t="str">
        <f>IF(Table1[[#This Row],[Column2]]=0, Table1[[#This Row],[Column1]], Table1[[#This Row],[Column2]]*1000)</f>
        <v>10</v>
      </c>
      <c r="M3843" s="14" t="str">
        <f>IFERROR(MID(Table1[[#This Row],[price]],SEARCH("¹",Table1[[#This Row],[price]])+1, 10), MID(Table1[[#This Row],[price]],SEARCH("Rs. ",Table1[[#This Row],[price]])+4, 10))</f>
        <v>624</v>
      </c>
      <c r="N3843" s="6" t="str">
        <f>IF(ISNUMBER(SEARCH("Men", Table1[[#This Row],[name]])), "Men", "Women")</f>
        <v>Women</v>
      </c>
      <c r="O3843" s="6"/>
      <c r="P3843" s="6"/>
    </row>
    <row r="3844" spans="1:16" ht="19.8" customHeight="1" x14ac:dyDescent="0.3">
      <c r="A3844" t="s">
        <v>7903</v>
      </c>
      <c r="B3844" t="s">
        <v>7904</v>
      </c>
      <c r="C3844" t="s">
        <v>377</v>
      </c>
      <c r="D3844" t="s">
        <v>393</v>
      </c>
      <c r="E3844" s="1" t="s">
        <v>12732</v>
      </c>
      <c r="F3844" t="s">
        <v>3237</v>
      </c>
      <c r="G3844" s="1" t="s">
        <v>401</v>
      </c>
      <c r="H3844" t="s">
        <v>402</v>
      </c>
      <c r="I3844" s="10" t="str">
        <f>IFERROR(LEFT(Table1[[#This Row],[ratingOld]],SEARCH("|", Table1[[#This Row],[ratingOld]])-2), AVERAGE(Table1[Ratings]))</f>
        <v>4.5</v>
      </c>
      <c r="J3844" s="1" t="str">
        <f>IF(Table1[[#This Row],[numBuyers]]&lt;&gt;"None",LEFT(Table1[[#This Row],[numBuyers]],SEARCH(" ",Table1[[#This Row],[numBuyers]])-1), "None")</f>
        <v>135</v>
      </c>
      <c r="K3844" s="1">
        <f>IFERROR(LEFT(Table1[[#This Row],[Column1]],SEARCH("k", Table1[[#This Row],[Column1]])-1), 0)</f>
        <v>0</v>
      </c>
      <c r="L3844" s="16" t="str">
        <f>IF(Table1[[#This Row],[Column2]]=0, Table1[[#This Row],[Column1]], Table1[[#This Row],[Column2]]*1000)</f>
        <v>135</v>
      </c>
      <c r="M3844" s="14" t="str">
        <f>IFERROR(MID(Table1[[#This Row],[price]],SEARCH("¹",Table1[[#This Row],[price]])+1, 10), MID(Table1[[#This Row],[price]],SEARCH("Rs. ",Table1[[#This Row],[price]])+4, 10))</f>
        <v>899</v>
      </c>
      <c r="N3844" s="6" t="str">
        <f>IF(ISNUMBER(SEARCH("Men", Table1[[#This Row],[name]])), "Men", "Women")</f>
        <v>Men</v>
      </c>
      <c r="O3844" s="6"/>
      <c r="P3844" s="6"/>
    </row>
    <row r="3845" spans="1:16" ht="19.8" hidden="1" customHeight="1" x14ac:dyDescent="0.3">
      <c r="A3845" t="s">
        <v>22</v>
      </c>
      <c r="B3845" t="s">
        <v>330</v>
      </c>
      <c r="C3845" t="s">
        <v>43</v>
      </c>
      <c r="D3845" t="s">
        <v>331</v>
      </c>
      <c r="E3845" t="s">
        <v>26</v>
      </c>
      <c r="F3845" t="s">
        <v>21</v>
      </c>
      <c r="G3845" t="s">
        <v>21</v>
      </c>
      <c r="H3845" t="s">
        <v>21</v>
      </c>
      <c r="I3845" s="1" t="str">
        <f ca="1">IFERROR(LEFT(Table1[[#This Row],[ratingOld]],SEARCH("|", Table1[[#This Row],[ratingOld]])-2), AVERAGE(Table1[Ratings]))</f>
        <v>4.4</v>
      </c>
      <c r="J3845" s="1" t="str">
        <f>IF(Table1[[#This Row],[numBuyers]]&lt;&gt;"None",LEFT(Table1[[#This Row],[numBuyers]],SEARCH(" ",Table1[[#This Row],[numBuyers]])-1), "None")</f>
        <v>None</v>
      </c>
      <c r="K3845" s="1">
        <f>IFERROR(LEFT(Table1[[#This Row],[Column1]],SEARCH("k", Table1[[#This Row],[Column1]])-1), 0)</f>
        <v>0</v>
      </c>
      <c r="L3845" s="6" t="str">
        <f>IF(Table1[[#This Row],[Column2]]=0, Table1[[#This Row],[Column1]], Table1[[#This Row],[Column2]]*1000)</f>
        <v>None</v>
      </c>
      <c r="M3845" s="6" t="str">
        <f>IFERROR(MID(Table1[[#This Row],[price]],SEARCH("¹",Table1[[#This Row],[price]])+1, 10), MID(Table1[[#This Row],[price]],SEARCH("Rs. ",Table1[[#This Row],[price]])+4, 10))</f>
        <v>1299</v>
      </c>
      <c r="N3845" s="6" t="str">
        <f>IF(ISNUMBER(SEARCH("Men", Table1[[#This Row],[name]])), "Men", "Women")</f>
        <v>Women</v>
      </c>
      <c r="O3845" s="6" t="str">
        <f>TRIM(RIGHT(SUBSTITUTE(Table1[[#This Row],[name]], " ", REPT(" ", 100)), 100))</f>
        <v>Earphones</v>
      </c>
      <c r="P384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846" spans="1:16" ht="19.8" hidden="1" customHeight="1" x14ac:dyDescent="0.3">
      <c r="A3846" t="s">
        <v>10543</v>
      </c>
      <c r="B3846" t="s">
        <v>12733</v>
      </c>
      <c r="C3846" t="s">
        <v>214</v>
      </c>
      <c r="D3846" t="s">
        <v>99</v>
      </c>
      <c r="E3846" s="1" t="s">
        <v>12734</v>
      </c>
      <c r="F3846" t="s">
        <v>3237</v>
      </c>
      <c r="G3846" t="s">
        <v>21</v>
      </c>
      <c r="H3846" t="s">
        <v>21</v>
      </c>
      <c r="I3846" s="1" t="str">
        <f ca="1">IFERROR(LEFT(Table1[[#This Row],[ratingOld]],SEARCH("|", Table1[[#This Row],[ratingOld]])-2), AVERAGE(Table1[Ratings]))</f>
        <v>4.4</v>
      </c>
      <c r="J3846" s="1" t="str">
        <f>IF(Table1[[#This Row],[numBuyers]]&lt;&gt;"None",LEFT(Table1[[#This Row],[numBuyers]],SEARCH(" ",Table1[[#This Row],[numBuyers]])-1), "None")</f>
        <v>None</v>
      </c>
      <c r="K3846" s="1">
        <f>IFERROR(LEFT(Table1[[#This Row],[Column1]],SEARCH("k", Table1[[#This Row],[Column1]])-1), 0)</f>
        <v>0</v>
      </c>
      <c r="L3846" s="6" t="str">
        <f>IF(Table1[[#This Row],[Column2]]=0, Table1[[#This Row],[Column1]], Table1[[#This Row],[Column2]]*1000)</f>
        <v>None</v>
      </c>
      <c r="M3846" s="6" t="str">
        <f>IFERROR(MID(Table1[[#This Row],[price]],SEARCH("¹",Table1[[#This Row],[price]])+1, 10), MID(Table1[[#This Row],[price]],SEARCH("Rs. ",Table1[[#This Row],[price]])+4, 10))</f>
        <v>1869</v>
      </c>
      <c r="N3846" s="6" t="str">
        <f>IF(ISNUMBER(SEARCH("Men", Table1[[#This Row],[name]])), "Men", "Women")</f>
        <v>Women</v>
      </c>
      <c r="O3846" s="6" t="str">
        <f>TRIM(RIGHT(SUBSTITUTE(Table1[[#This Row],[name]], " ", REPT(" ", 100)), 100))</f>
        <v>Dress</v>
      </c>
      <c r="P384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Pink</v>
      </c>
    </row>
    <row r="3847" spans="1:16" ht="19.8" hidden="1" customHeight="1" x14ac:dyDescent="0.3">
      <c r="A3847" t="s">
        <v>12136</v>
      </c>
      <c r="B3847" t="s">
        <v>12735</v>
      </c>
      <c r="C3847" t="s">
        <v>2340</v>
      </c>
      <c r="D3847" t="s">
        <v>201</v>
      </c>
      <c r="E3847" s="1" t="s">
        <v>12736</v>
      </c>
      <c r="F3847" t="s">
        <v>3237</v>
      </c>
      <c r="G3847" t="s">
        <v>21</v>
      </c>
      <c r="H3847" t="s">
        <v>21</v>
      </c>
      <c r="I3847" s="1" t="str">
        <f ca="1">IFERROR(LEFT(Table1[[#This Row],[ratingOld]],SEARCH("|", Table1[[#This Row],[ratingOld]])-2), AVERAGE(Table1[Ratings]))</f>
        <v>4.4</v>
      </c>
      <c r="J3847" s="1" t="str">
        <f>IF(Table1[[#This Row],[numBuyers]]&lt;&gt;"None",LEFT(Table1[[#This Row],[numBuyers]],SEARCH(" ",Table1[[#This Row],[numBuyers]])-1), "None")</f>
        <v>None</v>
      </c>
      <c r="K3847" s="1">
        <f>IFERROR(LEFT(Table1[[#This Row],[Column1]],SEARCH("k", Table1[[#This Row],[Column1]])-1), 0)</f>
        <v>0</v>
      </c>
      <c r="L3847" s="6" t="str">
        <f>IF(Table1[[#This Row],[Column2]]=0, Table1[[#This Row],[Column1]], Table1[[#This Row],[Column2]]*1000)</f>
        <v>None</v>
      </c>
      <c r="M3847" s="6" t="str">
        <f>IFERROR(MID(Table1[[#This Row],[price]],SEARCH("¹",Table1[[#This Row],[price]])+1, 10), MID(Table1[[#This Row],[price]],SEARCH("Rs. ",Table1[[#This Row],[price]])+4, 10))</f>
        <v>4199</v>
      </c>
      <c r="N3847" s="6" t="str">
        <f>IF(ISNUMBER(SEARCH("Men", Table1[[#This Row],[name]])), "Men", "Women")</f>
        <v>Women</v>
      </c>
      <c r="O3847" s="6" t="str">
        <f>TRIM(RIGHT(SUBSTITUTE(Table1[[#This Row],[name]], " ", REPT(" ", 100)), 100))</f>
        <v>Dupatta</v>
      </c>
      <c r="P3847"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848" spans="1:16" ht="19.8" customHeight="1" x14ac:dyDescent="0.3">
      <c r="A3848" t="s">
        <v>8006</v>
      </c>
      <c r="B3848" t="s">
        <v>12737</v>
      </c>
      <c r="C3848" t="s">
        <v>926</v>
      </c>
      <c r="D3848" t="s">
        <v>106</v>
      </c>
      <c r="E3848" s="1" t="s">
        <v>12738</v>
      </c>
      <c r="F3848" s="1" t="s">
        <v>12739</v>
      </c>
      <c r="G3848" s="1" t="s">
        <v>12740</v>
      </c>
      <c r="H3848" t="s">
        <v>12281</v>
      </c>
      <c r="I3848" s="10" t="str">
        <f>IFERROR(LEFT(Table1[[#This Row],[ratingOld]],SEARCH("|", Table1[[#This Row],[ratingOld]])-2), AVERAGE(Table1[Ratings]))</f>
        <v>4.3</v>
      </c>
      <c r="J3848" s="1" t="str">
        <f>IF(Table1[[#This Row],[numBuyers]]&lt;&gt;"None",LEFT(Table1[[#This Row],[numBuyers]],SEARCH(" ",Table1[[#This Row],[numBuyers]])-1), "None")</f>
        <v>582</v>
      </c>
      <c r="K3848" s="1">
        <f>IFERROR(LEFT(Table1[[#This Row],[Column1]],SEARCH("k", Table1[[#This Row],[Column1]])-1), 0)</f>
        <v>0</v>
      </c>
      <c r="L3848" s="16" t="str">
        <f>IF(Table1[[#This Row],[Column2]]=0, Table1[[#This Row],[Column1]], Table1[[#This Row],[Column2]]*1000)</f>
        <v>582</v>
      </c>
      <c r="M3848" s="14" t="str">
        <f>IFERROR(MID(Table1[[#This Row],[price]],SEARCH("¹",Table1[[#This Row],[price]])+1, 10), MID(Table1[[#This Row],[price]],SEARCH("Rs. ",Table1[[#This Row],[price]])+4, 10))</f>
        <v>699</v>
      </c>
      <c r="N3848" s="6" t="str">
        <f>IF(ISNUMBER(SEARCH("Men", Table1[[#This Row],[name]])), "Men", "Women")</f>
        <v>Men</v>
      </c>
      <c r="O3848" s="6"/>
      <c r="P3848" s="6"/>
    </row>
    <row r="3849" spans="1:16" ht="19.8" customHeight="1" x14ac:dyDescent="0.3">
      <c r="A3849" t="s">
        <v>8402</v>
      </c>
      <c r="B3849" t="s">
        <v>12741</v>
      </c>
      <c r="C3849" t="s">
        <v>7909</v>
      </c>
      <c r="D3849" t="s">
        <v>775</v>
      </c>
      <c r="E3849" s="1" t="s">
        <v>12742</v>
      </c>
      <c r="F3849" s="1" t="s">
        <v>12743</v>
      </c>
      <c r="G3849" s="1" t="s">
        <v>12744</v>
      </c>
      <c r="H3849" t="s">
        <v>2381</v>
      </c>
      <c r="I3849" s="10" t="str">
        <f>IFERROR(LEFT(Table1[[#This Row],[ratingOld]],SEARCH("|", Table1[[#This Row],[ratingOld]])-2), AVERAGE(Table1[Ratings]))</f>
        <v>4.3</v>
      </c>
      <c r="J3849" s="1" t="str">
        <f>IF(Table1[[#This Row],[numBuyers]]&lt;&gt;"None",LEFT(Table1[[#This Row],[numBuyers]],SEARCH(" ",Table1[[#This Row],[numBuyers]])-1), "None")</f>
        <v>256</v>
      </c>
      <c r="K3849" s="1">
        <f>IFERROR(LEFT(Table1[[#This Row],[Column1]],SEARCH("k", Table1[[#This Row],[Column1]])-1), 0)</f>
        <v>0</v>
      </c>
      <c r="L3849" s="16" t="str">
        <f>IF(Table1[[#This Row],[Column2]]=0, Table1[[#This Row],[Column1]], Table1[[#This Row],[Column2]]*1000)</f>
        <v>256</v>
      </c>
      <c r="M3849" s="14" t="str">
        <f>IFERROR(MID(Table1[[#This Row],[price]],SEARCH("¹",Table1[[#This Row],[price]])+1, 10), MID(Table1[[#This Row],[price]],SEARCH("Rs. ",Table1[[#This Row],[price]])+4, 10))</f>
        <v>735</v>
      </c>
      <c r="N3849" s="6" t="str">
        <f>IF(ISNUMBER(SEARCH("Men", Table1[[#This Row],[name]])), "Men", "Women")</f>
        <v>Men</v>
      </c>
      <c r="O3849" s="6"/>
      <c r="P3849" s="6"/>
    </row>
    <row r="3850" spans="1:16" ht="19.8" customHeight="1" x14ac:dyDescent="0.3">
      <c r="A3850" t="s">
        <v>7927</v>
      </c>
      <c r="B3850" t="s">
        <v>12745</v>
      </c>
      <c r="C3850" t="s">
        <v>1267</v>
      </c>
      <c r="D3850" t="s">
        <v>459</v>
      </c>
      <c r="E3850" t="s">
        <v>12746</v>
      </c>
      <c r="F3850" t="s">
        <v>7930</v>
      </c>
      <c r="G3850" s="1" t="s">
        <v>3032</v>
      </c>
      <c r="H3850" t="s">
        <v>572</v>
      </c>
      <c r="I3850" s="10" t="str">
        <f>IFERROR(LEFT(Table1[[#This Row],[ratingOld]],SEARCH("|", Table1[[#This Row],[ratingOld]])-2), AVERAGE(Table1[Ratings]))</f>
        <v>4.1</v>
      </c>
      <c r="J3850" s="1" t="str">
        <f>IF(Table1[[#This Row],[numBuyers]]&lt;&gt;"None",LEFT(Table1[[#This Row],[numBuyers]],SEARCH(" ",Table1[[#This Row],[numBuyers]])-1), "None")</f>
        <v>2.3k</v>
      </c>
      <c r="K3850" s="1" t="str">
        <f>IFERROR(LEFT(Table1[[#This Row],[Column1]],SEARCH("k", Table1[[#This Row],[Column1]])-1), 0)</f>
        <v>2.3</v>
      </c>
      <c r="L3850" s="16">
        <f>IF(Table1[[#This Row],[Column2]]=0, Table1[[#This Row],[Column1]], Table1[[#This Row],[Column2]]*1000)</f>
        <v>2300</v>
      </c>
      <c r="M3850" s="14" t="str">
        <f>IFERROR(MID(Table1[[#This Row],[price]],SEARCH("¹",Table1[[#This Row],[price]])+1, 10), MID(Table1[[#This Row],[price]],SEARCH("Rs. ",Table1[[#This Row],[price]])+4, 10))</f>
        <v>679</v>
      </c>
      <c r="N3850" s="6" t="str">
        <f>IF(ISNUMBER(SEARCH("Men", Table1[[#This Row],[name]])), "Men", "Women")</f>
        <v>Men</v>
      </c>
      <c r="O3850" s="6"/>
      <c r="P3850" s="6"/>
    </row>
    <row r="3851" spans="1:16" ht="19.8" hidden="1" customHeight="1" x14ac:dyDescent="0.3">
      <c r="A3851" t="s">
        <v>227</v>
      </c>
      <c r="B3851" t="s">
        <v>12747</v>
      </c>
      <c r="C3851" t="s">
        <v>2802</v>
      </c>
      <c r="D3851" t="s">
        <v>21</v>
      </c>
      <c r="E3851" s="1" t="s">
        <v>12748</v>
      </c>
      <c r="F3851" s="1" t="s">
        <v>12749</v>
      </c>
      <c r="G3851" t="s">
        <v>21</v>
      </c>
      <c r="H3851" t="s">
        <v>21</v>
      </c>
      <c r="I3851" s="1" t="str">
        <f ca="1">IFERROR(LEFT(Table1[[#This Row],[ratingOld]],SEARCH("|", Table1[[#This Row],[ratingOld]])-2), AVERAGE(Table1[Ratings]))</f>
        <v>4.4</v>
      </c>
      <c r="J3851" s="1" t="str">
        <f>IF(Table1[[#This Row],[numBuyers]]&lt;&gt;"None",LEFT(Table1[[#This Row],[numBuyers]],SEARCH(" ",Table1[[#This Row],[numBuyers]])-1), "None")</f>
        <v>None</v>
      </c>
      <c r="K3851" s="1">
        <f>IFERROR(LEFT(Table1[[#This Row],[Column1]],SEARCH("k", Table1[[#This Row],[Column1]])-1), 0)</f>
        <v>0</v>
      </c>
      <c r="L3851" s="6" t="str">
        <f>IF(Table1[[#This Row],[Column2]]=0, Table1[[#This Row],[Column1]], Table1[[#This Row],[Column2]]*1000)</f>
        <v>None</v>
      </c>
      <c r="M3851" s="6" t="str">
        <f>IFERROR(MID(Table1[[#This Row],[price]],SEARCH("¹",Table1[[#This Row],[price]])+1, 10), MID(Table1[[#This Row],[price]],SEARCH("Rs. ",Table1[[#This Row],[price]])+4, 10))</f>
        <v>2199</v>
      </c>
      <c r="N3851" s="6" t="str">
        <f>IF(ISNUMBER(SEARCH("Men", Table1[[#This Row],[name]])), "Men", "Women")</f>
        <v>Men</v>
      </c>
      <c r="O3851" s="6" t="str">
        <f>TRIM(RIGHT(SUBSTITUTE(Table1[[#This Row],[name]], " ", REPT(" ", 100)), 100))</f>
        <v>Jeans</v>
      </c>
      <c r="P385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852" spans="1:16" ht="19.8" customHeight="1" x14ac:dyDescent="0.3">
      <c r="A3852" t="s">
        <v>651</v>
      </c>
      <c r="B3852" t="s">
        <v>5071</v>
      </c>
      <c r="C3852" t="s">
        <v>3501</v>
      </c>
      <c r="D3852" t="s">
        <v>106</v>
      </c>
      <c r="E3852" s="1" t="s">
        <v>5072</v>
      </c>
      <c r="F3852" t="s">
        <v>21</v>
      </c>
      <c r="G3852" s="1" t="s">
        <v>5073</v>
      </c>
      <c r="H3852" t="s">
        <v>5074</v>
      </c>
      <c r="I3852" s="10" t="str">
        <f>IFERROR(LEFT(Table1[[#This Row],[ratingOld]],SEARCH("|", Table1[[#This Row],[ratingOld]])-2), AVERAGE(Table1[Ratings]))</f>
        <v>4.4</v>
      </c>
      <c r="J3852" s="1" t="str">
        <f>IF(Table1[[#This Row],[numBuyers]]&lt;&gt;"None",LEFT(Table1[[#This Row],[numBuyers]],SEARCH(" ",Table1[[#This Row],[numBuyers]])-1), "None")</f>
        <v>55.2k</v>
      </c>
      <c r="K3852" s="1" t="str">
        <f>IFERROR(LEFT(Table1[[#This Row],[Column1]],SEARCH("k", Table1[[#This Row],[Column1]])-1), 0)</f>
        <v>55.2</v>
      </c>
      <c r="L3852" s="16">
        <f>IF(Table1[[#This Row],[Column2]]=0, Table1[[#This Row],[Column1]], Table1[[#This Row],[Column2]]*1000)</f>
        <v>55200</v>
      </c>
      <c r="M3852" s="14" t="str">
        <f>IFERROR(MID(Table1[[#This Row],[price]],SEARCH("¹",Table1[[#This Row],[price]])+1, 10), MID(Table1[[#This Row],[price]],SEARCH("Rs. ",Table1[[#This Row],[price]])+4, 10))</f>
        <v>310</v>
      </c>
      <c r="N3852" s="6" t="str">
        <f>IF(ISNUMBER(SEARCH("Men", Table1[[#This Row],[name]])), "Men", "Women")</f>
        <v>Women</v>
      </c>
      <c r="O3852" s="6"/>
      <c r="P3852" s="6"/>
    </row>
    <row r="3853" spans="1:16" ht="19.8" hidden="1" customHeight="1" x14ac:dyDescent="0.3">
      <c r="A3853" t="s">
        <v>9810</v>
      </c>
      <c r="B3853" t="s">
        <v>12750</v>
      </c>
      <c r="C3853" t="s">
        <v>1238</v>
      </c>
      <c r="D3853" t="s">
        <v>215</v>
      </c>
      <c r="E3853" t="s">
        <v>12751</v>
      </c>
      <c r="F3853" s="1" t="s">
        <v>12752</v>
      </c>
      <c r="G3853" t="s">
        <v>21</v>
      </c>
      <c r="H3853" t="s">
        <v>21</v>
      </c>
      <c r="I3853" s="1" t="str">
        <f ca="1">IFERROR(LEFT(Table1[[#This Row],[ratingOld]],SEARCH("|", Table1[[#This Row],[ratingOld]])-2), AVERAGE(Table1[Ratings]))</f>
        <v>4.4</v>
      </c>
      <c r="J3853" s="1" t="str">
        <f>IF(Table1[[#This Row],[numBuyers]]&lt;&gt;"None",LEFT(Table1[[#This Row],[numBuyers]],SEARCH(" ",Table1[[#This Row],[numBuyers]])-1), "None")</f>
        <v>None</v>
      </c>
      <c r="K3853" s="1">
        <f>IFERROR(LEFT(Table1[[#This Row],[Column1]],SEARCH("k", Table1[[#This Row],[Column1]])-1), 0)</f>
        <v>0</v>
      </c>
      <c r="L3853" s="6" t="str">
        <f>IF(Table1[[#This Row],[Column2]]=0, Table1[[#This Row],[Column1]], Table1[[#This Row],[Column2]]*1000)</f>
        <v>None</v>
      </c>
      <c r="M3853" s="6" t="str">
        <f>IFERROR(MID(Table1[[#This Row],[price]],SEARCH("¹",Table1[[#This Row],[price]])+1, 10), MID(Table1[[#This Row],[price]],SEARCH("Rs. ",Table1[[#This Row],[price]])+4, 10))</f>
        <v>329</v>
      </c>
      <c r="N3853" s="6" t="str">
        <f>IF(ISNUMBER(SEARCH("Men", Table1[[#This Row],[name]])), "Men", "Women")</f>
        <v>Men</v>
      </c>
      <c r="O3853" s="6" t="str">
        <f>TRIM(RIGHT(SUBSTITUTE(Table1[[#This Row],[name]], " ", REPT(" ", 100)), 100))</f>
        <v>Shorts</v>
      </c>
      <c r="P385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854" spans="1:16" ht="19.8" customHeight="1" x14ac:dyDescent="0.3">
      <c r="A3854" t="s">
        <v>7849</v>
      </c>
      <c r="B3854" t="s">
        <v>12753</v>
      </c>
      <c r="C3854" t="s">
        <v>2206</v>
      </c>
      <c r="D3854" t="s">
        <v>984</v>
      </c>
      <c r="E3854" s="1" t="s">
        <v>10038</v>
      </c>
      <c r="F3854" t="s">
        <v>3237</v>
      </c>
      <c r="G3854" s="1" t="s">
        <v>12754</v>
      </c>
      <c r="H3854" t="s">
        <v>12755</v>
      </c>
      <c r="I3854" s="10" t="str">
        <f>IFERROR(LEFT(Table1[[#This Row],[ratingOld]],SEARCH("|", Table1[[#This Row],[ratingOld]])-2), AVERAGE(Table1[Ratings]))</f>
        <v>4.1</v>
      </c>
      <c r="J3854" s="1" t="str">
        <f>IF(Table1[[#This Row],[numBuyers]]&lt;&gt;"None",LEFT(Table1[[#This Row],[numBuyers]],SEARCH(" ",Table1[[#This Row],[numBuyers]])-1), "None")</f>
        <v>499</v>
      </c>
      <c r="K3854" s="1">
        <f>IFERROR(LEFT(Table1[[#This Row],[Column1]],SEARCH("k", Table1[[#This Row],[Column1]])-1), 0)</f>
        <v>0</v>
      </c>
      <c r="L3854" s="16" t="str">
        <f>IF(Table1[[#This Row],[Column2]]=0, Table1[[#This Row],[Column1]], Table1[[#This Row],[Column2]]*1000)</f>
        <v>499</v>
      </c>
      <c r="M3854" s="14" t="str">
        <f>IFERROR(MID(Table1[[#This Row],[price]],SEARCH("¹",Table1[[#This Row],[price]])+1, 10), MID(Table1[[#This Row],[price]],SEARCH("Rs. ",Table1[[#This Row],[price]])+4, 10))</f>
        <v>863</v>
      </c>
      <c r="N3854" s="6" t="str">
        <f>IF(ISNUMBER(SEARCH("Men", Table1[[#This Row],[name]])), "Men", "Women")</f>
        <v>Men</v>
      </c>
      <c r="O3854" s="6"/>
      <c r="P3854" s="6"/>
    </row>
    <row r="3855" spans="1:16" ht="19.8" customHeight="1" x14ac:dyDescent="0.3">
      <c r="A3855" t="s">
        <v>12756</v>
      </c>
      <c r="B3855" t="s">
        <v>12757</v>
      </c>
      <c r="C3855" t="s">
        <v>371</v>
      </c>
      <c r="D3855" t="s">
        <v>12758</v>
      </c>
      <c r="E3855" s="1" t="s">
        <v>12759</v>
      </c>
      <c r="F3855" s="1" t="s">
        <v>12760</v>
      </c>
      <c r="G3855" s="1" t="s">
        <v>12761</v>
      </c>
      <c r="H3855" t="s">
        <v>3407</v>
      </c>
      <c r="I3855" s="10" t="str">
        <f>IFERROR(LEFT(Table1[[#This Row],[ratingOld]],SEARCH("|", Table1[[#This Row],[ratingOld]])-2), AVERAGE(Table1[Ratings]))</f>
        <v>4.3</v>
      </c>
      <c r="J3855" s="1" t="str">
        <f>IF(Table1[[#This Row],[numBuyers]]&lt;&gt;"None",LEFT(Table1[[#This Row],[numBuyers]],SEARCH(" ",Table1[[#This Row],[numBuyers]])-1), "None")</f>
        <v>65</v>
      </c>
      <c r="K3855" s="1">
        <f>IFERROR(LEFT(Table1[[#This Row],[Column1]],SEARCH("k", Table1[[#This Row],[Column1]])-1), 0)</f>
        <v>0</v>
      </c>
      <c r="L3855" s="16" t="str">
        <f>IF(Table1[[#This Row],[Column2]]=0, Table1[[#This Row],[Column1]], Table1[[#This Row],[Column2]]*1000)</f>
        <v>65</v>
      </c>
      <c r="M3855" s="14" t="str">
        <f>IFERROR(MID(Table1[[#This Row],[price]],SEARCH("¹",Table1[[#This Row],[price]])+1, 10), MID(Table1[[#This Row],[price]],SEARCH("Rs. ",Table1[[#This Row],[price]])+4, 10))</f>
        <v>539</v>
      </c>
      <c r="N3855" s="6" t="str">
        <f>IF(ISNUMBER(SEARCH("Men", Table1[[#This Row],[name]])), "Men", "Women")</f>
        <v>Women</v>
      </c>
      <c r="O3855" s="6"/>
      <c r="P3855" s="6"/>
    </row>
    <row r="3856" spans="1:16" ht="19.8" customHeight="1" x14ac:dyDescent="0.3">
      <c r="A3856" t="s">
        <v>8321</v>
      </c>
      <c r="B3856" t="s">
        <v>11352</v>
      </c>
      <c r="C3856" t="s">
        <v>392</v>
      </c>
      <c r="D3856" t="s">
        <v>459</v>
      </c>
      <c r="E3856" s="1" t="s">
        <v>12762</v>
      </c>
      <c r="F3856" t="s">
        <v>12763</v>
      </c>
      <c r="G3856" s="1" t="s">
        <v>9268</v>
      </c>
      <c r="H3856" t="s">
        <v>4662</v>
      </c>
      <c r="I3856" s="10" t="str">
        <f>IFERROR(LEFT(Table1[[#This Row],[ratingOld]],SEARCH("|", Table1[[#This Row],[ratingOld]])-2), AVERAGE(Table1[Ratings]))</f>
        <v>4.1</v>
      </c>
      <c r="J3856" s="1" t="str">
        <f>IF(Table1[[#This Row],[numBuyers]]&lt;&gt;"None",LEFT(Table1[[#This Row],[numBuyers]],SEARCH(" ",Table1[[#This Row],[numBuyers]])-1), "None")</f>
        <v>107</v>
      </c>
      <c r="K3856" s="1">
        <f>IFERROR(LEFT(Table1[[#This Row],[Column1]],SEARCH("k", Table1[[#This Row],[Column1]])-1), 0)</f>
        <v>0</v>
      </c>
      <c r="L3856" s="16" t="str">
        <f>IF(Table1[[#This Row],[Column2]]=0, Table1[[#This Row],[Column1]], Table1[[#This Row],[Column2]]*1000)</f>
        <v>107</v>
      </c>
      <c r="M3856" s="14" t="str">
        <f>IFERROR(MID(Table1[[#This Row],[price]],SEARCH("¹",Table1[[#This Row],[price]])+1, 10), MID(Table1[[#This Row],[price]],SEARCH("Rs. ",Table1[[#This Row],[price]])+4, 10))</f>
        <v>799</v>
      </c>
      <c r="N3856" s="6" t="str">
        <f>IF(ISNUMBER(SEARCH("Men", Table1[[#This Row],[name]])), "Men", "Women")</f>
        <v>Women</v>
      </c>
      <c r="O3856" s="6"/>
      <c r="P3856" s="6"/>
    </row>
    <row r="3857" spans="1:16" ht="19.8" customHeight="1" x14ac:dyDescent="0.3">
      <c r="A3857" t="s">
        <v>168</v>
      </c>
      <c r="B3857" t="s">
        <v>11563</v>
      </c>
      <c r="C3857" t="s">
        <v>12353</v>
      </c>
      <c r="D3857" t="s">
        <v>201</v>
      </c>
      <c r="E3857" s="1" t="s">
        <v>12764</v>
      </c>
      <c r="F3857" s="1" t="s">
        <v>173</v>
      </c>
      <c r="G3857" s="1" t="s">
        <v>9976</v>
      </c>
      <c r="H3857" t="s">
        <v>2632</v>
      </c>
      <c r="I3857" s="10" t="str">
        <f>IFERROR(LEFT(Table1[[#This Row],[ratingOld]],SEARCH("|", Table1[[#This Row],[ratingOld]])-2), AVERAGE(Table1[Ratings]))</f>
        <v>4.6</v>
      </c>
      <c r="J3857" s="1" t="str">
        <f>IF(Table1[[#This Row],[numBuyers]]&lt;&gt;"None",LEFT(Table1[[#This Row],[numBuyers]],SEARCH(" ",Table1[[#This Row],[numBuyers]])-1), "None")</f>
        <v>204</v>
      </c>
      <c r="K3857" s="1">
        <f>IFERROR(LEFT(Table1[[#This Row],[Column1]],SEARCH("k", Table1[[#This Row],[Column1]])-1), 0)</f>
        <v>0</v>
      </c>
      <c r="L3857" s="16" t="str">
        <f>IF(Table1[[#This Row],[Column2]]=0, Table1[[#This Row],[Column1]], Table1[[#This Row],[Column2]]*1000)</f>
        <v>204</v>
      </c>
      <c r="M3857" s="14" t="str">
        <f>IFERROR(MID(Table1[[#This Row],[price]],SEARCH("¹",Table1[[#This Row],[price]])+1, 10), MID(Table1[[#This Row],[price]],SEARCH("Rs. ",Table1[[#This Row],[price]])+4, 10))</f>
        <v>2446</v>
      </c>
      <c r="N3857" s="6" t="str">
        <f>IF(ISNUMBER(SEARCH("Men", Table1[[#This Row],[name]])), "Men", "Women")</f>
        <v>Men</v>
      </c>
      <c r="O3857" s="6"/>
      <c r="P3857" s="6"/>
    </row>
    <row r="3858" spans="1:16" ht="19.8" customHeight="1" x14ac:dyDescent="0.3">
      <c r="A3858" t="s">
        <v>12765</v>
      </c>
      <c r="B3858" t="s">
        <v>12766</v>
      </c>
      <c r="C3858" t="s">
        <v>4043</v>
      </c>
      <c r="D3858" t="s">
        <v>436</v>
      </c>
      <c r="E3858" t="s">
        <v>12767</v>
      </c>
      <c r="F3858" t="s">
        <v>7930</v>
      </c>
      <c r="G3858" s="1" t="s">
        <v>109</v>
      </c>
      <c r="H3858" t="s">
        <v>110</v>
      </c>
      <c r="I3858" s="10" t="str">
        <f>IFERROR(LEFT(Table1[[#This Row],[ratingOld]],SEARCH("|", Table1[[#This Row],[ratingOld]])-2), AVERAGE(Table1[Ratings]))</f>
        <v>4.3</v>
      </c>
      <c r="J3858" s="1" t="str">
        <f>IF(Table1[[#This Row],[numBuyers]]&lt;&gt;"None",LEFT(Table1[[#This Row],[numBuyers]],SEARCH(" ",Table1[[#This Row],[numBuyers]])-1), "None")</f>
        <v>1.3k</v>
      </c>
      <c r="K3858" s="1" t="str">
        <f>IFERROR(LEFT(Table1[[#This Row],[Column1]],SEARCH("k", Table1[[#This Row],[Column1]])-1), 0)</f>
        <v>1.3</v>
      </c>
      <c r="L3858" s="16">
        <f>IF(Table1[[#This Row],[Column2]]=0, Table1[[#This Row],[Column1]], Table1[[#This Row],[Column2]]*1000)</f>
        <v>1300</v>
      </c>
      <c r="M3858" s="14" t="str">
        <f>IFERROR(MID(Table1[[#This Row],[price]],SEARCH("¹",Table1[[#This Row],[price]])+1, 10), MID(Table1[[#This Row],[price]],SEARCH("Rs. ",Table1[[#This Row],[price]])+4, 10))</f>
        <v>559</v>
      </c>
      <c r="N3858" s="6" t="str">
        <f>IF(ISNUMBER(SEARCH("Men", Table1[[#This Row],[name]])), "Men", "Women")</f>
        <v>Men</v>
      </c>
      <c r="O3858" s="6"/>
      <c r="P3858" s="6"/>
    </row>
    <row r="3859" spans="1:16" ht="19.8" hidden="1" customHeight="1" x14ac:dyDescent="0.3">
      <c r="A3859" t="s">
        <v>11482</v>
      </c>
      <c r="B3859" t="s">
        <v>12768</v>
      </c>
      <c r="C3859" t="s">
        <v>768</v>
      </c>
      <c r="D3859" t="s">
        <v>201</v>
      </c>
      <c r="E3859" s="1" t="s">
        <v>12769</v>
      </c>
      <c r="F3859" t="s">
        <v>3237</v>
      </c>
      <c r="G3859" t="s">
        <v>21</v>
      </c>
      <c r="H3859" t="s">
        <v>21</v>
      </c>
      <c r="I3859" s="1" t="str">
        <f ca="1">IFERROR(LEFT(Table1[[#This Row],[ratingOld]],SEARCH("|", Table1[[#This Row],[ratingOld]])-2), AVERAGE(Table1[Ratings]))</f>
        <v>4.4</v>
      </c>
      <c r="J3859" s="1" t="str">
        <f>IF(Table1[[#This Row],[numBuyers]]&lt;&gt;"None",LEFT(Table1[[#This Row],[numBuyers]],SEARCH(" ",Table1[[#This Row],[numBuyers]])-1), "None")</f>
        <v>None</v>
      </c>
      <c r="K3859" s="1">
        <f>IFERROR(LEFT(Table1[[#This Row],[Column1]],SEARCH("k", Table1[[#This Row],[Column1]])-1), 0)</f>
        <v>0</v>
      </c>
      <c r="L3859" s="6" t="str">
        <f>IF(Table1[[#This Row],[Column2]]=0, Table1[[#This Row],[Column1]], Table1[[#This Row],[Column2]]*1000)</f>
        <v>None</v>
      </c>
      <c r="M3859" s="6" t="str">
        <f>IFERROR(MID(Table1[[#This Row],[price]],SEARCH("¹",Table1[[#This Row],[price]])+1, 10), MID(Table1[[#This Row],[price]],SEARCH("Rs. ",Table1[[#This Row],[price]])+4, 10))</f>
        <v>2099</v>
      </c>
      <c r="N3859" s="6" t="str">
        <f>IF(ISNUMBER(SEARCH("Men", Table1[[#This Row],[name]])), "Men", "Women")</f>
        <v>Women</v>
      </c>
      <c r="O3859" s="6" t="str">
        <f>TRIM(RIGHT(SUBSTITUTE(Table1[[#This Row],[name]], " ", REPT(" ", 100)), 100))</f>
        <v>Dress</v>
      </c>
      <c r="P385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860" spans="1:16" ht="19.8" customHeight="1" x14ac:dyDescent="0.3">
      <c r="A3860" t="s">
        <v>9290</v>
      </c>
      <c r="B3860" t="s">
        <v>12770</v>
      </c>
      <c r="C3860" t="s">
        <v>1680</v>
      </c>
      <c r="D3860" t="s">
        <v>1684</v>
      </c>
      <c r="E3860" s="1" t="s">
        <v>12771</v>
      </c>
      <c r="F3860" s="1" t="s">
        <v>12772</v>
      </c>
      <c r="G3860" s="1" t="s">
        <v>2879</v>
      </c>
      <c r="H3860" t="s">
        <v>440</v>
      </c>
      <c r="I3860" s="10" t="str">
        <f>IFERROR(LEFT(Table1[[#This Row],[ratingOld]],SEARCH("|", Table1[[#This Row],[ratingOld]])-2), AVERAGE(Table1[Ratings]))</f>
        <v>4.3</v>
      </c>
      <c r="J3860" s="1" t="str">
        <f>IF(Table1[[#This Row],[numBuyers]]&lt;&gt;"None",LEFT(Table1[[#This Row],[numBuyers]],SEARCH(" ",Table1[[#This Row],[numBuyers]])-1), "None")</f>
        <v>1.4k</v>
      </c>
      <c r="K3860" s="1" t="str">
        <f>IFERROR(LEFT(Table1[[#This Row],[Column1]],SEARCH("k", Table1[[#This Row],[Column1]])-1), 0)</f>
        <v>1.4</v>
      </c>
      <c r="L3860" s="16">
        <f>IF(Table1[[#This Row],[Column2]]=0, Table1[[#This Row],[Column1]], Table1[[#This Row],[Column2]]*1000)</f>
        <v>1400</v>
      </c>
      <c r="M3860" s="14" t="str">
        <f>IFERROR(MID(Table1[[#This Row],[price]],SEARCH("¹",Table1[[#This Row],[price]])+1, 10), MID(Table1[[#This Row],[price]],SEARCH("Rs. ",Table1[[#This Row],[price]])+4, 10))</f>
        <v>1919</v>
      </c>
      <c r="N3860" s="6" t="str">
        <f>IF(ISNUMBER(SEARCH("Men", Table1[[#This Row],[name]])), "Men", "Women")</f>
        <v>Men</v>
      </c>
      <c r="O3860" s="6"/>
      <c r="P3860" s="6"/>
    </row>
    <row r="3861" spans="1:16" ht="19.8" customHeight="1" x14ac:dyDescent="0.3">
      <c r="A3861" t="s">
        <v>3201</v>
      </c>
      <c r="B3861" t="s">
        <v>12773</v>
      </c>
      <c r="C3861" t="s">
        <v>8097</v>
      </c>
      <c r="D3861" t="s">
        <v>1065</v>
      </c>
      <c r="E3861" s="1" t="s">
        <v>12774</v>
      </c>
      <c r="F3861" t="s">
        <v>3237</v>
      </c>
      <c r="G3861" s="1" t="s">
        <v>3121</v>
      </c>
      <c r="H3861" t="s">
        <v>420</v>
      </c>
      <c r="I3861" s="10" t="str">
        <f>IFERROR(LEFT(Table1[[#This Row],[ratingOld]],SEARCH("|", Table1[[#This Row],[ratingOld]])-2), AVERAGE(Table1[Ratings]))</f>
        <v>3.7</v>
      </c>
      <c r="J3861" s="1" t="str">
        <f>IF(Table1[[#This Row],[numBuyers]]&lt;&gt;"None",LEFT(Table1[[#This Row],[numBuyers]],SEARCH(" ",Table1[[#This Row],[numBuyers]])-1), "None")</f>
        <v>24</v>
      </c>
      <c r="K3861" s="1">
        <f>IFERROR(LEFT(Table1[[#This Row],[Column1]],SEARCH("k", Table1[[#This Row],[Column1]])-1), 0)</f>
        <v>0</v>
      </c>
      <c r="L3861" s="16" t="str">
        <f>IF(Table1[[#This Row],[Column2]]=0, Table1[[#This Row],[Column1]], Table1[[#This Row],[Column2]]*1000)</f>
        <v>24</v>
      </c>
      <c r="M3861" s="14" t="str">
        <f>IFERROR(MID(Table1[[#This Row],[price]],SEARCH("¹",Table1[[#This Row],[price]])+1, 10), MID(Table1[[#This Row],[price]],SEARCH("Rs. ",Table1[[#This Row],[price]])+4, 10))</f>
        <v>985</v>
      </c>
      <c r="N3861" s="6" t="str">
        <f>IF(ISNUMBER(SEARCH("Men", Table1[[#This Row],[name]])), "Men", "Women")</f>
        <v>Men</v>
      </c>
      <c r="O3861" s="6"/>
      <c r="P3861" s="6"/>
    </row>
    <row r="3862" spans="1:16" ht="19.8" customHeight="1" x14ac:dyDescent="0.3">
      <c r="A3862" t="s">
        <v>12609</v>
      </c>
      <c r="B3862" t="s">
        <v>12775</v>
      </c>
      <c r="C3862" t="s">
        <v>52</v>
      </c>
      <c r="D3862" t="s">
        <v>106</v>
      </c>
      <c r="E3862" s="1" t="s">
        <v>12776</v>
      </c>
      <c r="F3862" t="s">
        <v>12777</v>
      </c>
      <c r="G3862" s="1" t="s">
        <v>10027</v>
      </c>
      <c r="H3862" t="s">
        <v>931</v>
      </c>
      <c r="I3862" s="10" t="str">
        <f>IFERROR(LEFT(Table1[[#This Row],[ratingOld]],SEARCH("|", Table1[[#This Row],[ratingOld]])-2), AVERAGE(Table1[Ratings]))</f>
        <v>4.4</v>
      </c>
      <c r="J3862" s="1" t="str">
        <f>IF(Table1[[#This Row],[numBuyers]]&lt;&gt;"None",LEFT(Table1[[#This Row],[numBuyers]],SEARCH(" ",Table1[[#This Row],[numBuyers]])-1), "None")</f>
        <v>63</v>
      </c>
      <c r="K3862" s="1">
        <f>IFERROR(LEFT(Table1[[#This Row],[Column1]],SEARCH("k", Table1[[#This Row],[Column1]])-1), 0)</f>
        <v>0</v>
      </c>
      <c r="L3862" s="16" t="str">
        <f>IF(Table1[[#This Row],[Column2]]=0, Table1[[#This Row],[Column1]], Table1[[#This Row],[Column2]]*1000)</f>
        <v>63</v>
      </c>
      <c r="M3862" s="14" t="str">
        <f>IFERROR(MID(Table1[[#This Row],[price]],SEARCH("¹",Table1[[#This Row],[price]])+1, 10), MID(Table1[[#This Row],[price]],SEARCH("Rs. ",Table1[[#This Row],[price]])+4, 10))</f>
        <v>1999</v>
      </c>
      <c r="N3862" s="6" t="str">
        <f>IF(ISNUMBER(SEARCH("Men", Table1[[#This Row],[name]])), "Men", "Women")</f>
        <v>Men</v>
      </c>
      <c r="O3862" s="6"/>
      <c r="P3862" s="6"/>
    </row>
    <row r="3863" spans="1:16" ht="19.8" customHeight="1" x14ac:dyDescent="0.3">
      <c r="A3863" t="s">
        <v>320</v>
      </c>
      <c r="B3863" t="s">
        <v>12778</v>
      </c>
      <c r="C3863" t="s">
        <v>12701</v>
      </c>
      <c r="D3863" t="s">
        <v>74</v>
      </c>
      <c r="E3863" t="s">
        <v>12779</v>
      </c>
      <c r="F3863" t="s">
        <v>21</v>
      </c>
      <c r="G3863" s="1" t="s">
        <v>12780</v>
      </c>
      <c r="H3863" t="s">
        <v>4068</v>
      </c>
      <c r="I3863" s="10" t="str">
        <f>IFERROR(LEFT(Table1[[#This Row],[ratingOld]],SEARCH("|", Table1[[#This Row],[ratingOld]])-2), AVERAGE(Table1[Ratings]))</f>
        <v>4.6</v>
      </c>
      <c r="J3863" s="1" t="str">
        <f>IF(Table1[[#This Row],[numBuyers]]&lt;&gt;"None",LEFT(Table1[[#This Row],[numBuyers]],SEARCH(" ",Table1[[#This Row],[numBuyers]])-1), "None")</f>
        <v>9.1k</v>
      </c>
      <c r="K3863" s="1" t="str">
        <f>IFERROR(LEFT(Table1[[#This Row],[Column1]],SEARCH("k", Table1[[#This Row],[Column1]])-1), 0)</f>
        <v>9.1</v>
      </c>
      <c r="L3863" s="16">
        <f>IF(Table1[[#This Row],[Column2]]=0, Table1[[#This Row],[Column1]], Table1[[#This Row],[Column2]]*1000)</f>
        <v>9100</v>
      </c>
      <c r="M3863" s="14" t="str">
        <f>IFERROR(MID(Table1[[#This Row],[price]],SEARCH("¹",Table1[[#This Row],[price]])+1, 10), MID(Table1[[#This Row],[price]],SEARCH("Rs. ",Table1[[#This Row],[price]])+4, 10))</f>
        <v>402</v>
      </c>
      <c r="N3863" s="6" t="str">
        <f>IF(ISNUMBER(SEARCH("Men", Table1[[#This Row],[name]])), "Men", "Women")</f>
        <v>Women</v>
      </c>
      <c r="O3863" s="6"/>
      <c r="P3863" s="6"/>
    </row>
    <row r="3864" spans="1:16" ht="19.8" customHeight="1" x14ac:dyDescent="0.3">
      <c r="A3864" t="s">
        <v>728</v>
      </c>
      <c r="B3864" t="s">
        <v>12781</v>
      </c>
      <c r="C3864" t="s">
        <v>12782</v>
      </c>
      <c r="D3864" t="s">
        <v>360</v>
      </c>
      <c r="E3864" s="1" t="s">
        <v>12783</v>
      </c>
      <c r="F3864" s="1" t="s">
        <v>12784</v>
      </c>
      <c r="G3864" s="1" t="s">
        <v>348</v>
      </c>
      <c r="H3864" t="s">
        <v>349</v>
      </c>
      <c r="I3864" s="10" t="str">
        <f>IFERROR(LEFT(Table1[[#This Row],[ratingOld]],SEARCH("|", Table1[[#This Row],[ratingOld]])-2), AVERAGE(Table1[Ratings]))</f>
        <v>4.3</v>
      </c>
      <c r="J3864" s="1" t="str">
        <f>IF(Table1[[#This Row],[numBuyers]]&lt;&gt;"None",LEFT(Table1[[#This Row],[numBuyers]],SEARCH(" ",Table1[[#This Row],[numBuyers]])-1), "None")</f>
        <v>2.4k</v>
      </c>
      <c r="K3864" s="1" t="str">
        <f>IFERROR(LEFT(Table1[[#This Row],[Column1]],SEARCH("k", Table1[[#This Row],[Column1]])-1), 0)</f>
        <v>2.4</v>
      </c>
      <c r="L3864" s="16">
        <f>IF(Table1[[#This Row],[Column2]]=0, Table1[[#This Row],[Column1]], Table1[[#This Row],[Column2]]*1000)</f>
        <v>2400</v>
      </c>
      <c r="M3864" s="14" t="str">
        <f>IFERROR(MID(Table1[[#This Row],[price]],SEARCH("¹",Table1[[#This Row],[price]])+1, 10), MID(Table1[[#This Row],[price]],SEARCH("Rs. ",Table1[[#This Row],[price]])+4, 10))</f>
        <v>2501</v>
      </c>
      <c r="N3864" s="6" t="str">
        <f>IF(ISNUMBER(SEARCH("Men", Table1[[#This Row],[name]])), "Men", "Women")</f>
        <v>Men</v>
      </c>
      <c r="O3864" s="6"/>
      <c r="P3864" s="6"/>
    </row>
    <row r="3865" spans="1:16" ht="19.8" customHeight="1" x14ac:dyDescent="0.3">
      <c r="A3865" t="s">
        <v>7872</v>
      </c>
      <c r="B3865" t="s">
        <v>12785</v>
      </c>
      <c r="C3865" t="s">
        <v>8787</v>
      </c>
      <c r="D3865" t="s">
        <v>399</v>
      </c>
      <c r="E3865" s="1" t="s">
        <v>12786</v>
      </c>
      <c r="F3865" t="s">
        <v>3237</v>
      </c>
      <c r="G3865" s="1" t="s">
        <v>12787</v>
      </c>
      <c r="H3865" t="s">
        <v>40</v>
      </c>
      <c r="I3865" s="10" t="str">
        <f>IFERROR(LEFT(Table1[[#This Row],[ratingOld]],SEARCH("|", Table1[[#This Row],[ratingOld]])-2), AVERAGE(Table1[Ratings]))</f>
        <v>4.2</v>
      </c>
      <c r="J3865" s="1" t="str">
        <f>IF(Table1[[#This Row],[numBuyers]]&lt;&gt;"None",LEFT(Table1[[#This Row],[numBuyers]],SEARCH(" ",Table1[[#This Row],[numBuyers]])-1), "None")</f>
        <v>504</v>
      </c>
      <c r="K3865" s="1">
        <f>IFERROR(LEFT(Table1[[#This Row],[Column1]],SEARCH("k", Table1[[#This Row],[Column1]])-1), 0)</f>
        <v>0</v>
      </c>
      <c r="L3865" s="16" t="str">
        <f>IF(Table1[[#This Row],[Column2]]=0, Table1[[#This Row],[Column1]], Table1[[#This Row],[Column2]]*1000)</f>
        <v>504</v>
      </c>
      <c r="M3865" s="14" t="str">
        <f>IFERROR(MID(Table1[[#This Row],[price]],SEARCH("¹",Table1[[#This Row],[price]])+1, 10), MID(Table1[[#This Row],[price]],SEARCH("Rs. ",Table1[[#This Row],[price]])+4, 10))</f>
        <v>971</v>
      </c>
      <c r="N3865" s="6" t="str">
        <f>IF(ISNUMBER(SEARCH("Men", Table1[[#This Row],[name]])), "Men", "Women")</f>
        <v>Men</v>
      </c>
      <c r="O3865" s="6"/>
      <c r="P3865" s="6"/>
    </row>
    <row r="3866" spans="1:16" ht="19.8" customHeight="1" x14ac:dyDescent="0.3">
      <c r="A3866" t="s">
        <v>7809</v>
      </c>
      <c r="B3866" t="s">
        <v>12788</v>
      </c>
      <c r="C3866" t="s">
        <v>9511</v>
      </c>
      <c r="D3866" t="s">
        <v>775</v>
      </c>
      <c r="E3866" s="1" t="s">
        <v>12789</v>
      </c>
      <c r="F3866" t="s">
        <v>3237</v>
      </c>
      <c r="G3866" s="1" t="s">
        <v>12790</v>
      </c>
      <c r="H3866" t="s">
        <v>3026</v>
      </c>
      <c r="I3866" s="10" t="str">
        <f>IFERROR(LEFT(Table1[[#This Row],[ratingOld]],SEARCH("|", Table1[[#This Row],[ratingOld]])-2), AVERAGE(Table1[Ratings]))</f>
        <v>3.8</v>
      </c>
      <c r="J3866" s="1" t="str">
        <f>IF(Table1[[#This Row],[numBuyers]]&lt;&gt;"None",LEFT(Table1[[#This Row],[numBuyers]],SEARCH(" ",Table1[[#This Row],[numBuyers]])-1), "None")</f>
        <v>61</v>
      </c>
      <c r="K3866" s="1">
        <f>IFERROR(LEFT(Table1[[#This Row],[Column1]],SEARCH("k", Table1[[#This Row],[Column1]])-1), 0)</f>
        <v>0</v>
      </c>
      <c r="L3866" s="16" t="str">
        <f>IF(Table1[[#This Row],[Column2]]=0, Table1[[#This Row],[Column1]], Table1[[#This Row],[Column2]]*1000)</f>
        <v>61</v>
      </c>
      <c r="M3866" s="14" t="str">
        <f>IFERROR(MID(Table1[[#This Row],[price]],SEARCH("¹",Table1[[#This Row],[price]])+1, 10), MID(Table1[[#This Row],[price]],SEARCH("Rs. ",Table1[[#This Row],[price]])+4, 10))</f>
        <v>666</v>
      </c>
      <c r="N3866" s="6" t="str">
        <f>IF(ISNUMBER(SEARCH("Men", Table1[[#This Row],[name]])), "Men", "Women")</f>
        <v>Men</v>
      </c>
      <c r="O3866" s="6"/>
      <c r="P3866" s="6"/>
    </row>
    <row r="3867" spans="1:16" ht="19.8" customHeight="1" x14ac:dyDescent="0.3">
      <c r="A3867" t="s">
        <v>10989</v>
      </c>
      <c r="B3867" t="s">
        <v>12791</v>
      </c>
      <c r="C3867" t="s">
        <v>748</v>
      </c>
      <c r="D3867" t="s">
        <v>708</v>
      </c>
      <c r="E3867" s="1" t="s">
        <v>12792</v>
      </c>
      <c r="F3867" t="s">
        <v>3237</v>
      </c>
      <c r="G3867" s="1" t="s">
        <v>6720</v>
      </c>
      <c r="H3867" t="s">
        <v>556</v>
      </c>
      <c r="I3867" s="10" t="str">
        <f>IFERROR(LEFT(Table1[[#This Row],[ratingOld]],SEARCH("|", Table1[[#This Row],[ratingOld]])-2), AVERAGE(Table1[Ratings]))</f>
        <v>4.1</v>
      </c>
      <c r="J3867" s="1" t="str">
        <f>IF(Table1[[#This Row],[numBuyers]]&lt;&gt;"None",LEFT(Table1[[#This Row],[numBuyers]],SEARCH(" ",Table1[[#This Row],[numBuyers]])-1), "None")</f>
        <v>57</v>
      </c>
      <c r="K3867" s="1">
        <f>IFERROR(LEFT(Table1[[#This Row],[Column1]],SEARCH("k", Table1[[#This Row],[Column1]])-1), 0)</f>
        <v>0</v>
      </c>
      <c r="L3867" s="16" t="str">
        <f>IF(Table1[[#This Row],[Column2]]=0, Table1[[#This Row],[Column1]], Table1[[#This Row],[Column2]]*1000)</f>
        <v>57</v>
      </c>
      <c r="M3867" s="14" t="str">
        <f>IFERROR(MID(Table1[[#This Row],[price]],SEARCH("¹",Table1[[#This Row],[price]])+1, 10), MID(Table1[[#This Row],[price]],SEARCH("Rs. ",Table1[[#This Row],[price]])+4, 10))</f>
        <v>579</v>
      </c>
      <c r="N3867" s="6" t="str">
        <f>IF(ISNUMBER(SEARCH("Men", Table1[[#This Row],[name]])), "Men", "Women")</f>
        <v>Women</v>
      </c>
      <c r="O3867" s="6"/>
      <c r="P3867" s="6"/>
    </row>
    <row r="3868" spans="1:16" ht="19.8" customHeight="1" x14ac:dyDescent="0.3">
      <c r="A3868" t="s">
        <v>240</v>
      </c>
      <c r="B3868" t="s">
        <v>12793</v>
      </c>
      <c r="C3868" t="s">
        <v>10035</v>
      </c>
      <c r="D3868" t="s">
        <v>300</v>
      </c>
      <c r="E3868" t="s">
        <v>12794</v>
      </c>
      <c r="F3868" t="s">
        <v>7930</v>
      </c>
      <c r="G3868" s="1" t="s">
        <v>7853</v>
      </c>
      <c r="H3868" t="s">
        <v>175</v>
      </c>
      <c r="I3868" s="10" t="str">
        <f>IFERROR(LEFT(Table1[[#This Row],[ratingOld]],SEARCH("|", Table1[[#This Row],[ratingOld]])-2), AVERAGE(Table1[Ratings]))</f>
        <v>4.2</v>
      </c>
      <c r="J3868" s="1" t="str">
        <f>IF(Table1[[#This Row],[numBuyers]]&lt;&gt;"None",LEFT(Table1[[#This Row],[numBuyers]],SEARCH(" ",Table1[[#This Row],[numBuyers]])-1), "None")</f>
        <v>2.7k</v>
      </c>
      <c r="K3868" s="1" t="str">
        <f>IFERROR(LEFT(Table1[[#This Row],[Column1]],SEARCH("k", Table1[[#This Row],[Column1]])-1), 0)</f>
        <v>2.7</v>
      </c>
      <c r="L3868" s="16">
        <f>IF(Table1[[#This Row],[Column2]]=0, Table1[[#This Row],[Column1]], Table1[[#This Row],[Column2]]*1000)</f>
        <v>2700</v>
      </c>
      <c r="M3868" s="14" t="str">
        <f>IFERROR(MID(Table1[[#This Row],[price]],SEARCH("¹",Table1[[#This Row],[price]])+1, 10), MID(Table1[[#This Row],[price]],SEARCH("Rs. ",Table1[[#This Row],[price]])+4, 10))</f>
        <v>223</v>
      </c>
      <c r="N3868" s="6" t="str">
        <f>IF(ISNUMBER(SEARCH("Men", Table1[[#This Row],[name]])), "Men", "Women")</f>
        <v>Women</v>
      </c>
      <c r="O3868" s="6"/>
      <c r="P3868" s="6"/>
    </row>
    <row r="3869" spans="1:16" ht="19.8" customHeight="1" x14ac:dyDescent="0.3">
      <c r="A3869" t="s">
        <v>104</v>
      </c>
      <c r="B3869" t="s">
        <v>6242</v>
      </c>
      <c r="C3869" t="s">
        <v>4141</v>
      </c>
      <c r="D3869" t="s">
        <v>215</v>
      </c>
      <c r="E3869" s="1" t="s">
        <v>6243</v>
      </c>
      <c r="F3869" s="1" t="s">
        <v>6244</v>
      </c>
      <c r="G3869" s="1" t="s">
        <v>2870</v>
      </c>
      <c r="H3869" t="s">
        <v>154</v>
      </c>
      <c r="I3869" s="10" t="str">
        <f>IFERROR(LEFT(Table1[[#This Row],[ratingOld]],SEARCH("|", Table1[[#This Row],[ratingOld]])-2), AVERAGE(Table1[Ratings]))</f>
        <v>4.5</v>
      </c>
      <c r="J3869" s="1" t="str">
        <f>IF(Table1[[#This Row],[numBuyers]]&lt;&gt;"None",LEFT(Table1[[#This Row],[numBuyers]],SEARCH(" ",Table1[[#This Row],[numBuyers]])-1), "None")</f>
        <v>1.6k</v>
      </c>
      <c r="K3869" s="1" t="str">
        <f>IFERROR(LEFT(Table1[[#This Row],[Column1]],SEARCH("k", Table1[[#This Row],[Column1]])-1), 0)</f>
        <v>1.6</v>
      </c>
      <c r="L3869" s="16">
        <f>IF(Table1[[#This Row],[Column2]]=0, Table1[[#This Row],[Column1]], Table1[[#This Row],[Column2]]*1000)</f>
        <v>1600</v>
      </c>
      <c r="M3869" s="14" t="str">
        <f>IFERROR(MID(Table1[[#This Row],[price]],SEARCH("¹",Table1[[#This Row],[price]])+1, 10), MID(Table1[[#This Row],[price]],SEARCH("Rs. ",Table1[[#This Row],[price]])+4, 10))</f>
        <v>934</v>
      </c>
      <c r="N3869" s="6" t="str">
        <f>IF(ISNUMBER(SEARCH("Men", Table1[[#This Row],[name]])), "Men", "Women")</f>
        <v>Women</v>
      </c>
      <c r="O3869" s="6"/>
      <c r="P3869" s="6"/>
    </row>
    <row r="3870" spans="1:16" ht="19.8" hidden="1" customHeight="1" x14ac:dyDescent="0.3">
      <c r="A3870" t="s">
        <v>5113</v>
      </c>
      <c r="B3870" t="s">
        <v>5114</v>
      </c>
      <c r="C3870" t="s">
        <v>578</v>
      </c>
      <c r="D3870" t="s">
        <v>194</v>
      </c>
      <c r="E3870" t="s">
        <v>5114</v>
      </c>
      <c r="F3870" t="s">
        <v>21</v>
      </c>
      <c r="G3870" t="s">
        <v>21</v>
      </c>
      <c r="H3870" t="s">
        <v>21</v>
      </c>
      <c r="I3870" s="1" t="str">
        <f ca="1">IFERROR(LEFT(Table1[[#This Row],[ratingOld]],SEARCH("|", Table1[[#This Row],[ratingOld]])-2), AVERAGE(Table1[Ratings]))</f>
        <v>4.4</v>
      </c>
      <c r="J3870" s="1" t="str">
        <f>IF(Table1[[#This Row],[numBuyers]]&lt;&gt;"None",LEFT(Table1[[#This Row],[numBuyers]],SEARCH(" ",Table1[[#This Row],[numBuyers]])-1), "None")</f>
        <v>None</v>
      </c>
      <c r="K3870" s="1">
        <f>IFERROR(LEFT(Table1[[#This Row],[Column1]],SEARCH("k", Table1[[#This Row],[Column1]])-1), 0)</f>
        <v>0</v>
      </c>
      <c r="L3870" s="6" t="str">
        <f>IF(Table1[[#This Row],[Column2]]=0, Table1[[#This Row],[Column1]], Table1[[#This Row],[Column2]]*1000)</f>
        <v>None</v>
      </c>
      <c r="M3870" s="6" t="str">
        <f>IFERROR(MID(Table1[[#This Row],[price]],SEARCH("¹",Table1[[#This Row],[price]])+1, 10), MID(Table1[[#This Row],[price]],SEARCH("Rs. ",Table1[[#This Row],[price]])+4, 10))</f>
        <v>1080</v>
      </c>
      <c r="N3870" s="6" t="str">
        <f>IF(ISNUMBER(SEARCH("Men", Table1[[#This Row],[name]])), "Men", "Women")</f>
        <v>Women</v>
      </c>
      <c r="O3870" s="6" t="str">
        <f>TRIM(RIGHT(SUBSTITUTE(Table1[[#This Row],[name]], " ", REPT(" ", 100)), 100))</f>
        <v>ml</v>
      </c>
      <c r="P387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871" spans="1:16" ht="19.8" customHeight="1" x14ac:dyDescent="0.3">
      <c r="A3871" t="s">
        <v>8162</v>
      </c>
      <c r="B3871" t="s">
        <v>12795</v>
      </c>
      <c r="C3871" t="s">
        <v>12484</v>
      </c>
      <c r="D3871" t="s">
        <v>194</v>
      </c>
      <c r="E3871" s="1" t="s">
        <v>12796</v>
      </c>
      <c r="F3871" t="s">
        <v>21</v>
      </c>
      <c r="G3871" s="1" t="s">
        <v>2353</v>
      </c>
      <c r="H3871" t="s">
        <v>1391</v>
      </c>
      <c r="I3871" s="10" t="str">
        <f>IFERROR(LEFT(Table1[[#This Row],[ratingOld]],SEARCH("|", Table1[[#This Row],[ratingOld]])-2), AVERAGE(Table1[Ratings]))</f>
        <v>4.5</v>
      </c>
      <c r="J3871" s="1" t="str">
        <f>IF(Table1[[#This Row],[numBuyers]]&lt;&gt;"None",LEFT(Table1[[#This Row],[numBuyers]],SEARCH(" ",Table1[[#This Row],[numBuyers]])-1), "None")</f>
        <v>1.5k</v>
      </c>
      <c r="K3871" s="1" t="str">
        <f>IFERROR(LEFT(Table1[[#This Row],[Column1]],SEARCH("k", Table1[[#This Row],[Column1]])-1), 0)</f>
        <v>1.5</v>
      </c>
      <c r="L3871" s="16">
        <f>IF(Table1[[#This Row],[Column2]]=0, Table1[[#This Row],[Column1]], Table1[[#This Row],[Column2]]*1000)</f>
        <v>1500</v>
      </c>
      <c r="M3871" s="14" t="str">
        <f>IFERROR(MID(Table1[[#This Row],[price]],SEARCH("¹",Table1[[#This Row],[price]])+1, 10), MID(Table1[[#This Row],[price]],SEARCH("Rs. ",Table1[[#This Row],[price]])+4, 10))</f>
        <v>358</v>
      </c>
      <c r="N3871" s="6" t="str">
        <f>IF(ISNUMBER(SEARCH("Men", Table1[[#This Row],[name]])), "Men", "Women")</f>
        <v>Women</v>
      </c>
      <c r="O3871" s="6"/>
      <c r="P3871" s="6"/>
    </row>
    <row r="3872" spans="1:16" ht="19.8" customHeight="1" x14ac:dyDescent="0.3">
      <c r="A3872" t="s">
        <v>8071</v>
      </c>
      <c r="B3872" t="s">
        <v>12797</v>
      </c>
      <c r="C3872" t="s">
        <v>12798</v>
      </c>
      <c r="D3872" t="s">
        <v>106</v>
      </c>
      <c r="E3872" s="1" t="s">
        <v>12799</v>
      </c>
      <c r="F3872" t="s">
        <v>7930</v>
      </c>
      <c r="G3872" s="1" t="s">
        <v>12800</v>
      </c>
      <c r="H3872" t="s">
        <v>5447</v>
      </c>
      <c r="I3872" s="10" t="str">
        <f>IFERROR(LEFT(Table1[[#This Row],[ratingOld]],SEARCH("|", Table1[[#This Row],[ratingOld]])-2), AVERAGE(Table1[Ratings]))</f>
        <v>4.3</v>
      </c>
      <c r="J3872" s="1" t="str">
        <f>IF(Table1[[#This Row],[numBuyers]]&lt;&gt;"None",LEFT(Table1[[#This Row],[numBuyers]],SEARCH(" ",Table1[[#This Row],[numBuyers]])-1), "None")</f>
        <v>23.5k</v>
      </c>
      <c r="K3872" s="1" t="str">
        <f>IFERROR(LEFT(Table1[[#This Row],[Column1]],SEARCH("k", Table1[[#This Row],[Column1]])-1), 0)</f>
        <v>23.5</v>
      </c>
      <c r="L3872" s="16">
        <f>IF(Table1[[#This Row],[Column2]]=0, Table1[[#This Row],[Column1]], Table1[[#This Row],[Column2]]*1000)</f>
        <v>23500</v>
      </c>
      <c r="M3872" s="14" t="str">
        <f>IFERROR(MID(Table1[[#This Row],[price]],SEARCH("¹",Table1[[#This Row],[price]])+1, 10), MID(Table1[[#This Row],[price]],SEARCH("Rs. ",Table1[[#This Row],[price]])+4, 10))</f>
        <v>249</v>
      </c>
      <c r="N3872" s="6" t="str">
        <f>IF(ISNUMBER(SEARCH("Men", Table1[[#This Row],[name]])), "Men", "Women")</f>
        <v>Women</v>
      </c>
      <c r="O3872" s="6"/>
      <c r="P3872" s="6"/>
    </row>
    <row r="3873" spans="1:16" ht="19.8" customHeight="1" x14ac:dyDescent="0.3">
      <c r="A3873" t="s">
        <v>3201</v>
      </c>
      <c r="B3873" t="s">
        <v>12801</v>
      </c>
      <c r="C3873" t="s">
        <v>37</v>
      </c>
      <c r="D3873" t="s">
        <v>188</v>
      </c>
      <c r="E3873" s="1" t="s">
        <v>12802</v>
      </c>
      <c r="F3873" t="s">
        <v>7930</v>
      </c>
      <c r="G3873" s="1" t="s">
        <v>684</v>
      </c>
      <c r="H3873" t="s">
        <v>685</v>
      </c>
      <c r="I3873" s="10" t="str">
        <f>IFERROR(LEFT(Table1[[#This Row],[ratingOld]],SEARCH("|", Table1[[#This Row],[ratingOld]])-2), AVERAGE(Table1[Ratings]))</f>
        <v>4.2</v>
      </c>
      <c r="J3873" s="1" t="str">
        <f>IF(Table1[[#This Row],[numBuyers]]&lt;&gt;"None",LEFT(Table1[[#This Row],[numBuyers]],SEARCH(" ",Table1[[#This Row],[numBuyers]])-1), "None")</f>
        <v>4.5k</v>
      </c>
      <c r="K3873" s="1" t="str">
        <f>IFERROR(LEFT(Table1[[#This Row],[Column1]],SEARCH("k", Table1[[#This Row],[Column1]])-1), 0)</f>
        <v>4.5</v>
      </c>
      <c r="L3873" s="16">
        <f>IF(Table1[[#This Row],[Column2]]=0, Table1[[#This Row],[Column1]], Table1[[#This Row],[Column2]]*1000)</f>
        <v>4500</v>
      </c>
      <c r="M3873" s="14" t="str">
        <f>IFERROR(MID(Table1[[#This Row],[price]],SEARCH("¹",Table1[[#This Row],[price]])+1, 10), MID(Table1[[#This Row],[price]],SEARCH("Rs. ",Table1[[#This Row],[price]])+4, 10))</f>
        <v>999</v>
      </c>
      <c r="N3873" s="6" t="str">
        <f>IF(ISNUMBER(SEARCH("Men", Table1[[#This Row],[name]])), "Men", "Women")</f>
        <v>Men</v>
      </c>
      <c r="O3873" s="6"/>
      <c r="P3873" s="6"/>
    </row>
    <row r="3874" spans="1:16" ht="19.8" hidden="1" customHeight="1" x14ac:dyDescent="0.3">
      <c r="A3874" t="s">
        <v>11538</v>
      </c>
      <c r="B3874" t="s">
        <v>12803</v>
      </c>
      <c r="C3874" t="s">
        <v>5703</v>
      </c>
      <c r="D3874" t="s">
        <v>38</v>
      </c>
      <c r="E3874" s="1" t="s">
        <v>12804</v>
      </c>
      <c r="F3874" t="s">
        <v>3237</v>
      </c>
      <c r="G3874" t="s">
        <v>21</v>
      </c>
      <c r="H3874" t="s">
        <v>21</v>
      </c>
      <c r="I3874" s="1" t="str">
        <f ca="1">IFERROR(LEFT(Table1[[#This Row],[ratingOld]],SEARCH("|", Table1[[#This Row],[ratingOld]])-2), AVERAGE(Table1[Ratings]))</f>
        <v>4.4</v>
      </c>
      <c r="J3874" s="1" t="str">
        <f>IF(Table1[[#This Row],[numBuyers]]&lt;&gt;"None",LEFT(Table1[[#This Row],[numBuyers]],SEARCH(" ",Table1[[#This Row],[numBuyers]])-1), "None")</f>
        <v>None</v>
      </c>
      <c r="K3874" s="1">
        <f>IFERROR(LEFT(Table1[[#This Row],[Column1]],SEARCH("k", Table1[[#This Row],[Column1]])-1), 0)</f>
        <v>0</v>
      </c>
      <c r="L3874" s="6" t="str">
        <f>IF(Table1[[#This Row],[Column2]]=0, Table1[[#This Row],[Column1]], Table1[[#This Row],[Column2]]*1000)</f>
        <v>None</v>
      </c>
      <c r="M3874" s="6" t="str">
        <f>IFERROR(MID(Table1[[#This Row],[price]],SEARCH("¹",Table1[[#This Row],[price]])+1, 10), MID(Table1[[#This Row],[price]],SEARCH("Rs. ",Table1[[#This Row],[price]])+4, 10))</f>
        <v>1495</v>
      </c>
      <c r="N3874" s="6" t="str">
        <f>IF(ISNUMBER(SEARCH("Men", Table1[[#This Row],[name]])), "Men", "Women")</f>
        <v>Women</v>
      </c>
      <c r="O3874" s="6" t="str">
        <f>TRIM(RIGHT(SUBSTITUTE(Table1[[#This Row],[name]], " ", REPT(" ", 100)), 100))</f>
        <v>Dupatta</v>
      </c>
      <c r="P387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875" spans="1:16" ht="19.8" customHeight="1" x14ac:dyDescent="0.3">
      <c r="A3875" t="s">
        <v>7927</v>
      </c>
      <c r="B3875" t="s">
        <v>12805</v>
      </c>
      <c r="C3875" t="s">
        <v>6884</v>
      </c>
      <c r="D3875" t="s">
        <v>235</v>
      </c>
      <c r="E3875" s="1" t="s">
        <v>12806</v>
      </c>
      <c r="F3875" s="1" t="s">
        <v>12807</v>
      </c>
      <c r="G3875" s="1" t="s">
        <v>552</v>
      </c>
      <c r="H3875" t="s">
        <v>78</v>
      </c>
      <c r="I3875" s="10" t="str">
        <f>IFERROR(LEFT(Table1[[#This Row],[ratingOld]],SEARCH("|", Table1[[#This Row],[ratingOld]])-2), AVERAGE(Table1[Ratings]))</f>
        <v>4.3</v>
      </c>
      <c r="J3875" s="1" t="str">
        <f>IF(Table1[[#This Row],[numBuyers]]&lt;&gt;"None",LEFT(Table1[[#This Row],[numBuyers]],SEARCH(" ",Table1[[#This Row],[numBuyers]])-1), "None")</f>
        <v>1.2k</v>
      </c>
      <c r="K3875" s="1" t="str">
        <f>IFERROR(LEFT(Table1[[#This Row],[Column1]],SEARCH("k", Table1[[#This Row],[Column1]])-1), 0)</f>
        <v>1.2</v>
      </c>
      <c r="L3875" s="16">
        <f>IF(Table1[[#This Row],[Column2]]=0, Table1[[#This Row],[Column1]], Table1[[#This Row],[Column2]]*1000)</f>
        <v>1200</v>
      </c>
      <c r="M3875" s="14" t="str">
        <f>IFERROR(MID(Table1[[#This Row],[price]],SEARCH("¹",Table1[[#This Row],[price]])+1, 10), MID(Table1[[#This Row],[price]],SEARCH("Rs. ",Table1[[#This Row],[price]])+4, 10))</f>
        <v>804</v>
      </c>
      <c r="N3875" s="6" t="str">
        <f>IF(ISNUMBER(SEARCH("Men", Table1[[#This Row],[name]])), "Men", "Women")</f>
        <v>Men</v>
      </c>
      <c r="O3875" s="6"/>
      <c r="P3875" s="6"/>
    </row>
    <row r="3876" spans="1:16" ht="19.8" customHeight="1" x14ac:dyDescent="0.3">
      <c r="A3876" t="s">
        <v>12808</v>
      </c>
      <c r="B3876" t="s">
        <v>12809</v>
      </c>
      <c r="C3876" t="s">
        <v>2450</v>
      </c>
      <c r="D3876" t="s">
        <v>12810</v>
      </c>
      <c r="E3876" s="1" t="s">
        <v>12811</v>
      </c>
      <c r="F3876" t="s">
        <v>3237</v>
      </c>
      <c r="G3876" s="1" t="s">
        <v>2597</v>
      </c>
      <c r="H3876" t="s">
        <v>440</v>
      </c>
      <c r="I3876" s="10" t="str">
        <f>IFERROR(LEFT(Table1[[#This Row],[ratingOld]],SEARCH("|", Table1[[#This Row],[ratingOld]])-2), AVERAGE(Table1[Ratings]))</f>
        <v>4.4</v>
      </c>
      <c r="J3876" s="1" t="str">
        <f>IF(Table1[[#This Row],[numBuyers]]&lt;&gt;"None",LEFT(Table1[[#This Row],[numBuyers]],SEARCH(" ",Table1[[#This Row],[numBuyers]])-1), "None")</f>
        <v>1.4k</v>
      </c>
      <c r="K3876" s="1" t="str">
        <f>IFERROR(LEFT(Table1[[#This Row],[Column1]],SEARCH("k", Table1[[#This Row],[Column1]])-1), 0)</f>
        <v>1.4</v>
      </c>
      <c r="L3876" s="16">
        <f>IF(Table1[[#This Row],[Column2]]=0, Table1[[#This Row],[Column1]], Table1[[#This Row],[Column2]]*1000)</f>
        <v>1400</v>
      </c>
      <c r="M3876" s="14" t="str">
        <f>IFERROR(MID(Table1[[#This Row],[price]],SEARCH("¹",Table1[[#This Row],[price]])+1, 10), MID(Table1[[#This Row],[price]],SEARCH("Rs. ",Table1[[#This Row],[price]])+4, 10))</f>
        <v>1099</v>
      </c>
      <c r="N3876" s="6" t="str">
        <f>IF(ISNUMBER(SEARCH("Men", Table1[[#This Row],[name]])), "Men", "Women")</f>
        <v>Men</v>
      </c>
      <c r="O3876" s="6"/>
      <c r="P3876" s="6"/>
    </row>
    <row r="3877" spans="1:16" ht="19.8" customHeight="1" x14ac:dyDescent="0.3">
      <c r="A3877" t="s">
        <v>7820</v>
      </c>
      <c r="B3877" t="s">
        <v>12812</v>
      </c>
      <c r="C3877" t="s">
        <v>12813</v>
      </c>
      <c r="D3877" t="s">
        <v>1254</v>
      </c>
      <c r="E3877" s="1" t="s">
        <v>12814</v>
      </c>
      <c r="F3877" t="s">
        <v>7930</v>
      </c>
      <c r="G3877" s="1" t="s">
        <v>6658</v>
      </c>
      <c r="H3877" t="s">
        <v>3186</v>
      </c>
      <c r="I3877" s="10" t="str">
        <f>IFERROR(LEFT(Table1[[#This Row],[ratingOld]],SEARCH("|", Table1[[#This Row],[ratingOld]])-2), AVERAGE(Table1[Ratings]))</f>
        <v>4.2</v>
      </c>
      <c r="J3877" s="1" t="str">
        <f>IF(Table1[[#This Row],[numBuyers]]&lt;&gt;"None",LEFT(Table1[[#This Row],[numBuyers]],SEARCH(" ",Table1[[#This Row],[numBuyers]])-1), "None")</f>
        <v>257</v>
      </c>
      <c r="K3877" s="1">
        <f>IFERROR(LEFT(Table1[[#This Row],[Column1]],SEARCH("k", Table1[[#This Row],[Column1]])-1), 0)</f>
        <v>0</v>
      </c>
      <c r="L3877" s="16" t="str">
        <f>IF(Table1[[#This Row],[Column2]]=0, Table1[[#This Row],[Column1]], Table1[[#This Row],[Column2]]*1000)</f>
        <v>257</v>
      </c>
      <c r="M3877" s="14" t="str">
        <f>IFERROR(MID(Table1[[#This Row],[price]],SEARCH("¹",Table1[[#This Row],[price]])+1, 10), MID(Table1[[#This Row],[price]],SEARCH("Rs. ",Table1[[#This Row],[price]])+4, 10))</f>
        <v>1627</v>
      </c>
      <c r="N3877" s="6" t="str">
        <f>IF(ISNUMBER(SEARCH("Men", Table1[[#This Row],[name]])), "Men", "Women")</f>
        <v>Men</v>
      </c>
      <c r="O3877" s="6"/>
      <c r="P3877" s="6"/>
    </row>
    <row r="3878" spans="1:16" ht="19.8" customHeight="1" x14ac:dyDescent="0.3">
      <c r="A3878" t="s">
        <v>8065</v>
      </c>
      <c r="B3878" t="s">
        <v>12815</v>
      </c>
      <c r="C3878" t="s">
        <v>4540</v>
      </c>
      <c r="D3878" t="s">
        <v>88</v>
      </c>
      <c r="E3878" s="1" t="s">
        <v>12816</v>
      </c>
      <c r="F3878" t="s">
        <v>3237</v>
      </c>
      <c r="G3878" s="1" t="s">
        <v>245</v>
      </c>
      <c r="H3878" t="s">
        <v>78</v>
      </c>
      <c r="I3878" s="10" t="str">
        <f>IFERROR(LEFT(Table1[[#This Row],[ratingOld]],SEARCH("|", Table1[[#This Row],[ratingOld]])-2), AVERAGE(Table1[Ratings]))</f>
        <v>4.1</v>
      </c>
      <c r="J3878" s="1" t="str">
        <f>IF(Table1[[#This Row],[numBuyers]]&lt;&gt;"None",LEFT(Table1[[#This Row],[numBuyers]],SEARCH(" ",Table1[[#This Row],[numBuyers]])-1), "None")</f>
        <v>1.2k</v>
      </c>
      <c r="K3878" s="1" t="str">
        <f>IFERROR(LEFT(Table1[[#This Row],[Column1]],SEARCH("k", Table1[[#This Row],[Column1]])-1), 0)</f>
        <v>1.2</v>
      </c>
      <c r="L3878" s="16">
        <f>IF(Table1[[#This Row],[Column2]]=0, Table1[[#This Row],[Column1]], Table1[[#This Row],[Column2]]*1000)</f>
        <v>1200</v>
      </c>
      <c r="M3878" s="14" t="str">
        <f>IFERROR(MID(Table1[[#This Row],[price]],SEARCH("¹",Table1[[#This Row],[price]])+1, 10), MID(Table1[[#This Row],[price]],SEARCH("Rs. ",Table1[[#This Row],[price]])+4, 10))</f>
        <v>434</v>
      </c>
      <c r="N3878" s="6" t="str">
        <f>IF(ISNUMBER(SEARCH("Men", Table1[[#This Row],[name]])), "Men", "Women")</f>
        <v>Men</v>
      </c>
      <c r="O3878" s="6"/>
      <c r="P3878" s="6"/>
    </row>
    <row r="3879" spans="1:16" ht="19.8" hidden="1" customHeight="1" x14ac:dyDescent="0.3">
      <c r="A3879" t="s">
        <v>227</v>
      </c>
      <c r="B3879" t="s">
        <v>12817</v>
      </c>
      <c r="C3879" t="s">
        <v>3758</v>
      </c>
      <c r="D3879" t="s">
        <v>1065</v>
      </c>
      <c r="E3879" s="1" t="s">
        <v>12818</v>
      </c>
      <c r="F3879" s="1" t="s">
        <v>7914</v>
      </c>
      <c r="G3879" t="s">
        <v>21</v>
      </c>
      <c r="H3879" t="s">
        <v>21</v>
      </c>
      <c r="I3879" s="1" t="str">
        <f ca="1">IFERROR(LEFT(Table1[[#This Row],[ratingOld]],SEARCH("|", Table1[[#This Row],[ratingOld]])-2), AVERAGE(Table1[Ratings]))</f>
        <v>4.4</v>
      </c>
      <c r="J3879" s="1" t="str">
        <f>IF(Table1[[#This Row],[numBuyers]]&lt;&gt;"None",LEFT(Table1[[#This Row],[numBuyers]],SEARCH(" ",Table1[[#This Row],[numBuyers]])-1), "None")</f>
        <v>None</v>
      </c>
      <c r="K3879" s="1">
        <f>IFERROR(LEFT(Table1[[#This Row],[Column1]],SEARCH("k", Table1[[#This Row],[Column1]])-1), 0)</f>
        <v>0</v>
      </c>
      <c r="L3879" s="6" t="str">
        <f>IF(Table1[[#This Row],[Column2]]=0, Table1[[#This Row],[Column1]], Table1[[#This Row],[Column2]]*1000)</f>
        <v>None</v>
      </c>
      <c r="M3879" s="6" t="str">
        <f>IFERROR(MID(Table1[[#This Row],[price]],SEARCH("¹",Table1[[#This Row],[price]])+1, 10), MID(Table1[[#This Row],[price]],SEARCH("Rs. ",Table1[[#This Row],[price]])+4, 10))</f>
        <v>407</v>
      </c>
      <c r="N3879" s="6" t="str">
        <f>IF(ISNUMBER(SEARCH("Men", Table1[[#This Row],[name]])), "Men", "Women")</f>
        <v>Men</v>
      </c>
      <c r="O3879" s="6" t="str">
        <f>TRIM(RIGHT(SUBSTITUTE(Table1[[#This Row],[name]], " ", REPT(" ", 100)), 100))</f>
        <v>T-shirt</v>
      </c>
      <c r="P387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880" spans="1:16" ht="19.8" customHeight="1" x14ac:dyDescent="0.3">
      <c r="A3880" t="s">
        <v>127</v>
      </c>
      <c r="B3880" t="s">
        <v>5146</v>
      </c>
      <c r="C3880" t="s">
        <v>1169</v>
      </c>
      <c r="D3880" t="s">
        <v>459</v>
      </c>
      <c r="E3880" s="1" t="s">
        <v>5147</v>
      </c>
      <c r="F3880" s="1" t="s">
        <v>5148</v>
      </c>
      <c r="G3880" s="1" t="s">
        <v>3525</v>
      </c>
      <c r="H3880" t="s">
        <v>3526</v>
      </c>
      <c r="I3880" s="10" t="str">
        <f>IFERROR(LEFT(Table1[[#This Row],[ratingOld]],SEARCH("|", Table1[[#This Row],[ratingOld]])-2), AVERAGE(Table1[Ratings]))</f>
        <v>4.1</v>
      </c>
      <c r="J3880" s="1" t="str">
        <f>IF(Table1[[#This Row],[numBuyers]]&lt;&gt;"None",LEFT(Table1[[#This Row],[numBuyers]],SEARCH(" ",Table1[[#This Row],[numBuyers]])-1), "None")</f>
        <v>7.1k</v>
      </c>
      <c r="K3880" s="1" t="str">
        <f>IFERROR(LEFT(Table1[[#This Row],[Column1]],SEARCH("k", Table1[[#This Row],[Column1]])-1), 0)</f>
        <v>7.1</v>
      </c>
      <c r="L3880" s="16">
        <f>IF(Table1[[#This Row],[Column2]]=0, Table1[[#This Row],[Column1]], Table1[[#This Row],[Column2]]*1000)</f>
        <v>7100</v>
      </c>
      <c r="M3880" s="14" t="str">
        <f>IFERROR(MID(Table1[[#This Row],[price]],SEARCH("¹",Table1[[#This Row],[price]])+1, 10), MID(Table1[[#This Row],[price]],SEARCH("Rs. ",Table1[[#This Row],[price]])+4, 10))</f>
        <v>719</v>
      </c>
      <c r="N3880" s="6" t="str">
        <f>IF(ISNUMBER(SEARCH("Men", Table1[[#This Row],[name]])), "Men", "Women")</f>
        <v>Women</v>
      </c>
      <c r="O3880" s="6"/>
      <c r="P3880" s="6"/>
    </row>
    <row r="3881" spans="1:16" ht="19.8" customHeight="1" x14ac:dyDescent="0.3">
      <c r="A3881" t="s">
        <v>8900</v>
      </c>
      <c r="B3881" t="s">
        <v>12819</v>
      </c>
      <c r="C3881" t="s">
        <v>6292</v>
      </c>
      <c r="D3881" t="s">
        <v>1065</v>
      </c>
      <c r="E3881" s="1" t="s">
        <v>12820</v>
      </c>
      <c r="F3881" t="s">
        <v>3237</v>
      </c>
      <c r="G3881" s="1" t="s">
        <v>12821</v>
      </c>
      <c r="H3881" t="s">
        <v>10222</v>
      </c>
      <c r="I3881" s="10" t="str">
        <f>IFERROR(LEFT(Table1[[#This Row],[ratingOld]],SEARCH("|", Table1[[#This Row],[ratingOld]])-2), AVERAGE(Table1[Ratings]))</f>
        <v>4.3</v>
      </c>
      <c r="J3881" s="1" t="str">
        <f>IF(Table1[[#This Row],[numBuyers]]&lt;&gt;"None",LEFT(Table1[[#This Row],[numBuyers]],SEARCH(" ",Table1[[#This Row],[numBuyers]])-1), "None")</f>
        <v>187</v>
      </c>
      <c r="K3881" s="1">
        <f>IFERROR(LEFT(Table1[[#This Row],[Column1]],SEARCH("k", Table1[[#This Row],[Column1]])-1), 0)</f>
        <v>0</v>
      </c>
      <c r="L3881" s="16" t="str">
        <f>IF(Table1[[#This Row],[Column2]]=0, Table1[[#This Row],[Column1]], Table1[[#This Row],[Column2]]*1000)</f>
        <v>187</v>
      </c>
      <c r="M3881" s="14" t="str">
        <f>IFERROR(MID(Table1[[#This Row],[price]],SEARCH("¹",Table1[[#This Row],[price]])+1, 10), MID(Table1[[#This Row],[price]],SEARCH("Rs. ",Table1[[#This Row],[price]])+4, 10))</f>
        <v>781</v>
      </c>
      <c r="N3881" s="6" t="str">
        <f>IF(ISNUMBER(SEARCH("Men", Table1[[#This Row],[name]])), "Men", "Women")</f>
        <v>Men</v>
      </c>
      <c r="O3881" s="6"/>
      <c r="P3881" s="6"/>
    </row>
    <row r="3882" spans="1:16" ht="19.8" customHeight="1" x14ac:dyDescent="0.3">
      <c r="A3882" t="s">
        <v>965</v>
      </c>
      <c r="B3882" t="s">
        <v>2003</v>
      </c>
      <c r="C3882" t="s">
        <v>516</v>
      </c>
      <c r="D3882" t="s">
        <v>2004</v>
      </c>
      <c r="E3882" t="s">
        <v>26</v>
      </c>
      <c r="F3882" s="1" t="s">
        <v>2005</v>
      </c>
      <c r="G3882" s="1" t="s">
        <v>5149</v>
      </c>
      <c r="H3882" t="s">
        <v>3111</v>
      </c>
      <c r="I3882" s="10" t="str">
        <f>IFERROR(LEFT(Table1[[#This Row],[ratingOld]],SEARCH("|", Table1[[#This Row],[ratingOld]])-2), AVERAGE(Table1[Ratings]))</f>
        <v>3.7</v>
      </c>
      <c r="J3882" s="1" t="str">
        <f>IF(Table1[[#This Row],[numBuyers]]&lt;&gt;"None",LEFT(Table1[[#This Row],[numBuyers]],SEARCH(" ",Table1[[#This Row],[numBuyers]])-1), "None")</f>
        <v>23</v>
      </c>
      <c r="K3882" s="1">
        <f>IFERROR(LEFT(Table1[[#This Row],[Column1]],SEARCH("k", Table1[[#This Row],[Column1]])-1), 0)</f>
        <v>0</v>
      </c>
      <c r="L3882" s="16" t="str">
        <f>IF(Table1[[#This Row],[Column2]]=0, Table1[[#This Row],[Column1]], Table1[[#This Row],[Column2]]*1000)</f>
        <v>23</v>
      </c>
      <c r="M3882" s="14" t="str">
        <f>IFERROR(MID(Table1[[#This Row],[price]],SEARCH("¹",Table1[[#This Row],[price]])+1, 10), MID(Table1[[#This Row],[price]],SEARCH("Rs. ",Table1[[#This Row],[price]])+4, 10))</f>
        <v>2299</v>
      </c>
      <c r="N3882" s="6" t="str">
        <f>IF(ISNUMBER(SEARCH("Men", Table1[[#This Row],[name]])), "Men", "Women")</f>
        <v>Women</v>
      </c>
      <c r="O3882" s="6"/>
      <c r="P3882" s="6"/>
    </row>
    <row r="3883" spans="1:16" ht="19.8" customHeight="1" x14ac:dyDescent="0.3">
      <c r="A3883" t="s">
        <v>12687</v>
      </c>
      <c r="B3883" t="s">
        <v>12822</v>
      </c>
      <c r="C3883" t="s">
        <v>3993</v>
      </c>
      <c r="D3883" t="s">
        <v>2812</v>
      </c>
      <c r="E3883" s="1" t="s">
        <v>12823</v>
      </c>
      <c r="F3883" t="s">
        <v>3237</v>
      </c>
      <c r="G3883" s="1" t="s">
        <v>12824</v>
      </c>
      <c r="H3883" t="s">
        <v>12182</v>
      </c>
      <c r="I3883" s="10" t="str">
        <f>IFERROR(LEFT(Table1[[#This Row],[ratingOld]],SEARCH("|", Table1[[#This Row],[ratingOld]])-2), AVERAGE(Table1[Ratings]))</f>
        <v>4</v>
      </c>
      <c r="J3883" s="1" t="str">
        <f>IF(Table1[[#This Row],[numBuyers]]&lt;&gt;"None",LEFT(Table1[[#This Row],[numBuyers]],SEARCH(" ",Table1[[#This Row],[numBuyers]])-1), "None")</f>
        <v>338</v>
      </c>
      <c r="K3883" s="1">
        <f>IFERROR(LEFT(Table1[[#This Row],[Column1]],SEARCH("k", Table1[[#This Row],[Column1]])-1), 0)</f>
        <v>0</v>
      </c>
      <c r="L3883" s="16" t="str">
        <f>IF(Table1[[#This Row],[Column2]]=0, Table1[[#This Row],[Column1]], Table1[[#This Row],[Column2]]*1000)</f>
        <v>338</v>
      </c>
      <c r="M3883" s="14" t="str">
        <f>IFERROR(MID(Table1[[#This Row],[price]],SEARCH("¹",Table1[[#This Row],[price]])+1, 10), MID(Table1[[#This Row],[price]],SEARCH("Rs. ",Table1[[#This Row],[price]])+4, 10))</f>
        <v>659</v>
      </c>
      <c r="N3883" s="6" t="str">
        <f>IF(ISNUMBER(SEARCH("Men", Table1[[#This Row],[name]])), "Men", "Women")</f>
        <v>Women</v>
      </c>
      <c r="O3883" s="6"/>
      <c r="P3883" s="6"/>
    </row>
    <row r="3884" spans="1:16" ht="19.8" hidden="1" customHeight="1" x14ac:dyDescent="0.3">
      <c r="A3884" t="s">
        <v>1767</v>
      </c>
      <c r="B3884" t="s">
        <v>12825</v>
      </c>
      <c r="C3884" t="s">
        <v>8196</v>
      </c>
      <c r="D3884" t="s">
        <v>336</v>
      </c>
      <c r="E3884" s="1" t="s">
        <v>12826</v>
      </c>
      <c r="F3884" t="s">
        <v>3237</v>
      </c>
      <c r="G3884" t="s">
        <v>21</v>
      </c>
      <c r="H3884" t="s">
        <v>21</v>
      </c>
      <c r="I3884" s="1" t="str">
        <f ca="1">IFERROR(LEFT(Table1[[#This Row],[ratingOld]],SEARCH("|", Table1[[#This Row],[ratingOld]])-2), AVERAGE(Table1[Ratings]))</f>
        <v>4.4</v>
      </c>
      <c r="J3884" s="1" t="str">
        <f>IF(Table1[[#This Row],[numBuyers]]&lt;&gt;"None",LEFT(Table1[[#This Row],[numBuyers]],SEARCH(" ",Table1[[#This Row],[numBuyers]])-1), "None")</f>
        <v>None</v>
      </c>
      <c r="K3884" s="1">
        <f>IFERROR(LEFT(Table1[[#This Row],[Column1]],SEARCH("k", Table1[[#This Row],[Column1]])-1), 0)</f>
        <v>0</v>
      </c>
      <c r="L3884" s="6" t="str">
        <f>IF(Table1[[#This Row],[Column2]]=0, Table1[[#This Row],[Column1]], Table1[[#This Row],[Column2]]*1000)</f>
        <v>None</v>
      </c>
      <c r="M3884" s="6" t="str">
        <f>IFERROR(MID(Table1[[#This Row],[price]],SEARCH("¹",Table1[[#This Row],[price]])+1, 10), MID(Table1[[#This Row],[price]],SEARCH("Rs. ",Table1[[#This Row],[price]])+4, 10))</f>
        <v>1405</v>
      </c>
      <c r="N3884" s="6" t="str">
        <f>IF(ISNUMBER(SEARCH("Men", Table1[[#This Row],[name]])), "Men", "Women")</f>
        <v>Women</v>
      </c>
      <c r="O3884" s="6" t="str">
        <f>TRIM(RIGHT(SUBSTITUTE(Table1[[#This Row],[name]], " ", REPT(" ", 100)), 100))</f>
        <v>Dress</v>
      </c>
      <c r="P388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Green</v>
      </c>
    </row>
    <row r="3885" spans="1:16" ht="19.8" customHeight="1" x14ac:dyDescent="0.3">
      <c r="A3885" t="s">
        <v>5789</v>
      </c>
      <c r="B3885" t="s">
        <v>12827</v>
      </c>
      <c r="C3885" t="s">
        <v>4462</v>
      </c>
      <c r="D3885" t="s">
        <v>673</v>
      </c>
      <c r="E3885" s="1" t="s">
        <v>12828</v>
      </c>
      <c r="F3885" s="1" t="s">
        <v>12829</v>
      </c>
      <c r="G3885" s="1" t="s">
        <v>12830</v>
      </c>
      <c r="H3885" t="s">
        <v>2078</v>
      </c>
      <c r="I3885" s="10" t="str">
        <f>IFERROR(LEFT(Table1[[#This Row],[ratingOld]],SEARCH("|", Table1[[#This Row],[ratingOld]])-2), AVERAGE(Table1[Ratings]))</f>
        <v>4.3</v>
      </c>
      <c r="J3885" s="1" t="str">
        <f>IF(Table1[[#This Row],[numBuyers]]&lt;&gt;"None",LEFT(Table1[[#This Row],[numBuyers]],SEARCH(" ",Table1[[#This Row],[numBuyers]])-1), "None")</f>
        <v>672</v>
      </c>
      <c r="K3885" s="1">
        <f>IFERROR(LEFT(Table1[[#This Row],[Column1]],SEARCH("k", Table1[[#This Row],[Column1]])-1), 0)</f>
        <v>0</v>
      </c>
      <c r="L3885" s="16" t="str">
        <f>IF(Table1[[#This Row],[Column2]]=0, Table1[[#This Row],[Column1]], Table1[[#This Row],[Column2]]*1000)</f>
        <v>672</v>
      </c>
      <c r="M3885" s="14" t="str">
        <f>IFERROR(MID(Table1[[#This Row],[price]],SEARCH("¹",Table1[[#This Row],[price]])+1, 10), MID(Table1[[#This Row],[price]],SEARCH("Rs. ",Table1[[#This Row],[price]])+4, 10))</f>
        <v>305</v>
      </c>
      <c r="N3885" s="6" t="str">
        <f>IF(ISNUMBER(SEARCH("Men", Table1[[#This Row],[name]])), "Men", "Women")</f>
        <v>Women</v>
      </c>
      <c r="O3885" s="6"/>
      <c r="P3885" s="6"/>
    </row>
    <row r="3886" spans="1:16" ht="19.8" customHeight="1" x14ac:dyDescent="0.3">
      <c r="A3886" t="s">
        <v>1921</v>
      </c>
      <c r="B3886" t="s">
        <v>12831</v>
      </c>
      <c r="C3886" t="s">
        <v>6085</v>
      </c>
      <c r="D3886" t="s">
        <v>360</v>
      </c>
      <c r="E3886" t="s">
        <v>12832</v>
      </c>
      <c r="F3886" t="s">
        <v>7930</v>
      </c>
      <c r="G3886" s="1" t="s">
        <v>681</v>
      </c>
      <c r="H3886" t="s">
        <v>126</v>
      </c>
      <c r="I3886" s="10" t="str">
        <f>IFERROR(LEFT(Table1[[#This Row],[ratingOld]],SEARCH("|", Table1[[#This Row],[ratingOld]])-2), AVERAGE(Table1[Ratings]))</f>
        <v>4.3</v>
      </c>
      <c r="J3886" s="1" t="str">
        <f>IF(Table1[[#This Row],[numBuyers]]&lt;&gt;"None",LEFT(Table1[[#This Row],[numBuyers]],SEARCH(" ",Table1[[#This Row],[numBuyers]])-1), "None")</f>
        <v>2.1k</v>
      </c>
      <c r="K3886" s="1" t="str">
        <f>IFERROR(LEFT(Table1[[#This Row],[Column1]],SEARCH("k", Table1[[#This Row],[Column1]])-1), 0)</f>
        <v>2.1</v>
      </c>
      <c r="L3886" s="16">
        <f>IF(Table1[[#This Row],[Column2]]=0, Table1[[#This Row],[Column1]], Table1[[#This Row],[Column2]]*1000)</f>
        <v>2100</v>
      </c>
      <c r="M3886" s="14" t="str">
        <f>IFERROR(MID(Table1[[#This Row],[price]],SEARCH("¹",Table1[[#This Row],[price]])+1, 10), MID(Table1[[#This Row],[price]],SEARCH("Rs. ",Table1[[#This Row],[price]])+4, 10))</f>
        <v>491</v>
      </c>
      <c r="N3886" s="6" t="str">
        <f>IF(ISNUMBER(SEARCH("Men", Table1[[#This Row],[name]])), "Men", "Women")</f>
        <v>Men</v>
      </c>
      <c r="O3886" s="6"/>
      <c r="P3886" s="6"/>
    </row>
    <row r="3887" spans="1:16" ht="19.8" customHeight="1" x14ac:dyDescent="0.3">
      <c r="A3887" t="s">
        <v>240</v>
      </c>
      <c r="B3887" t="s">
        <v>12833</v>
      </c>
      <c r="C3887" t="s">
        <v>609</v>
      </c>
      <c r="D3887" t="s">
        <v>88</v>
      </c>
      <c r="E3887" t="s">
        <v>12834</v>
      </c>
      <c r="F3887" s="1" t="s">
        <v>12835</v>
      </c>
      <c r="G3887" s="1" t="s">
        <v>12836</v>
      </c>
      <c r="H3887" t="s">
        <v>12837</v>
      </c>
      <c r="I3887" s="10" t="str">
        <f>IFERROR(LEFT(Table1[[#This Row],[ratingOld]],SEARCH("|", Table1[[#This Row],[ratingOld]])-2), AVERAGE(Table1[Ratings]))</f>
        <v>4.3</v>
      </c>
      <c r="J3887" s="1" t="str">
        <f>IF(Table1[[#This Row],[numBuyers]]&lt;&gt;"None",LEFT(Table1[[#This Row],[numBuyers]],SEARCH(" ",Table1[[#This Row],[numBuyers]])-1), "None")</f>
        <v>21k</v>
      </c>
      <c r="K3887" s="1" t="str">
        <f>IFERROR(LEFT(Table1[[#This Row],[Column1]],SEARCH("k", Table1[[#This Row],[Column1]])-1), 0)</f>
        <v>21</v>
      </c>
      <c r="L3887" s="16">
        <f>IF(Table1[[#This Row],[Column2]]=0, Table1[[#This Row],[Column1]], Table1[[#This Row],[Column2]]*1000)</f>
        <v>21000</v>
      </c>
      <c r="M3887" s="14" t="str">
        <f>IFERROR(MID(Table1[[#This Row],[price]],SEARCH("¹",Table1[[#This Row],[price]])+1, 10), MID(Table1[[#This Row],[price]],SEARCH("Rs. ",Table1[[#This Row],[price]])+4, 10))</f>
        <v>299</v>
      </c>
      <c r="N3887" s="6" t="str">
        <f>IF(ISNUMBER(SEARCH("Men", Table1[[#This Row],[name]])), "Men", "Women")</f>
        <v>Men</v>
      </c>
      <c r="O3887" s="6"/>
      <c r="P3887" s="6"/>
    </row>
    <row r="3888" spans="1:16" ht="19.8" customHeight="1" x14ac:dyDescent="0.3">
      <c r="A3888" t="s">
        <v>8194</v>
      </c>
      <c r="B3888" t="s">
        <v>8932</v>
      </c>
      <c r="C3888" t="s">
        <v>377</v>
      </c>
      <c r="D3888" t="s">
        <v>673</v>
      </c>
      <c r="E3888" s="1" t="s">
        <v>12838</v>
      </c>
      <c r="F3888" t="s">
        <v>3237</v>
      </c>
      <c r="G3888" s="1" t="s">
        <v>455</v>
      </c>
      <c r="H3888" t="s">
        <v>456</v>
      </c>
      <c r="I3888" s="10" t="str">
        <f>IFERROR(LEFT(Table1[[#This Row],[ratingOld]],SEARCH("|", Table1[[#This Row],[ratingOld]])-2), AVERAGE(Table1[Ratings]))</f>
        <v>4.1</v>
      </c>
      <c r="J3888" s="1" t="str">
        <f>IF(Table1[[#This Row],[numBuyers]]&lt;&gt;"None",LEFT(Table1[[#This Row],[numBuyers]],SEARCH(" ",Table1[[#This Row],[numBuyers]])-1), "None")</f>
        <v>188</v>
      </c>
      <c r="K3888" s="1">
        <f>IFERROR(LEFT(Table1[[#This Row],[Column1]],SEARCH("k", Table1[[#This Row],[Column1]])-1), 0)</f>
        <v>0</v>
      </c>
      <c r="L3888" s="16" t="str">
        <f>IF(Table1[[#This Row],[Column2]]=0, Table1[[#This Row],[Column1]], Table1[[#This Row],[Column2]]*1000)</f>
        <v>188</v>
      </c>
      <c r="M3888" s="14" t="str">
        <f>IFERROR(MID(Table1[[#This Row],[price]],SEARCH("¹",Table1[[#This Row],[price]])+1, 10), MID(Table1[[#This Row],[price]],SEARCH("Rs. ",Table1[[#This Row],[price]])+4, 10))</f>
        <v>899</v>
      </c>
      <c r="N3888" s="6" t="str">
        <f>IF(ISNUMBER(SEARCH("Men", Table1[[#This Row],[name]])), "Men", "Women")</f>
        <v>Men</v>
      </c>
      <c r="O3888" s="6"/>
      <c r="P3888" s="6"/>
    </row>
    <row r="3889" spans="1:16" ht="19.8" customHeight="1" x14ac:dyDescent="0.3">
      <c r="A3889" t="s">
        <v>488</v>
      </c>
      <c r="B3889" t="s">
        <v>836</v>
      </c>
      <c r="C3889" t="s">
        <v>646</v>
      </c>
      <c r="D3889" t="s">
        <v>5201</v>
      </c>
      <c r="E3889" s="1" t="s">
        <v>5202</v>
      </c>
      <c r="F3889" s="1" t="s">
        <v>5203</v>
      </c>
      <c r="G3889" s="1" t="s">
        <v>5204</v>
      </c>
      <c r="H3889" t="s">
        <v>3483</v>
      </c>
      <c r="I3889" s="10" t="str">
        <f>IFERROR(LEFT(Table1[[#This Row],[ratingOld]],SEARCH("|", Table1[[#This Row],[ratingOld]])-2), AVERAGE(Table1[Ratings]))</f>
        <v>4.4</v>
      </c>
      <c r="J3889" s="1" t="str">
        <f>IF(Table1[[#This Row],[numBuyers]]&lt;&gt;"None",LEFT(Table1[[#This Row],[numBuyers]],SEARCH(" ",Table1[[#This Row],[numBuyers]])-1), "None")</f>
        <v>371</v>
      </c>
      <c r="K3889" s="1">
        <f>IFERROR(LEFT(Table1[[#This Row],[Column1]],SEARCH("k", Table1[[#This Row],[Column1]])-1), 0)</f>
        <v>0</v>
      </c>
      <c r="L3889" s="16" t="str">
        <f>IF(Table1[[#This Row],[Column2]]=0, Table1[[#This Row],[Column1]], Table1[[#This Row],[Column2]]*1000)</f>
        <v>371</v>
      </c>
      <c r="M3889" s="14" t="str">
        <f>IFERROR(MID(Table1[[#This Row],[price]],SEARCH("¹",Table1[[#This Row],[price]])+1, 10), MID(Table1[[#This Row],[price]],SEARCH("Rs. ",Table1[[#This Row],[price]])+4, 10))</f>
        <v>2699</v>
      </c>
      <c r="N3889" s="6" t="str">
        <f>IF(ISNUMBER(SEARCH("Men", Table1[[#This Row],[name]])), "Men", "Women")</f>
        <v>Women</v>
      </c>
      <c r="O3889" s="6"/>
      <c r="P3889" s="6"/>
    </row>
    <row r="3890" spans="1:16" ht="19.8" customHeight="1" x14ac:dyDescent="0.3">
      <c r="A3890" t="s">
        <v>7922</v>
      </c>
      <c r="B3890" t="s">
        <v>12839</v>
      </c>
      <c r="C3890" t="s">
        <v>3164</v>
      </c>
      <c r="D3890" t="s">
        <v>1254</v>
      </c>
      <c r="E3890" s="1" t="s">
        <v>12840</v>
      </c>
      <c r="F3890" s="1" t="s">
        <v>8229</v>
      </c>
      <c r="G3890" s="1" t="s">
        <v>3588</v>
      </c>
      <c r="H3890" t="s">
        <v>498</v>
      </c>
      <c r="I3890" s="10" t="str">
        <f>IFERROR(LEFT(Table1[[#This Row],[ratingOld]],SEARCH("|", Table1[[#This Row],[ratingOld]])-2), AVERAGE(Table1[Ratings]))</f>
        <v>4.4</v>
      </c>
      <c r="J3890" s="1" t="str">
        <f>IF(Table1[[#This Row],[numBuyers]]&lt;&gt;"None",LEFT(Table1[[#This Row],[numBuyers]],SEARCH(" ",Table1[[#This Row],[numBuyers]])-1), "None")</f>
        <v>2.2k</v>
      </c>
      <c r="K3890" s="1" t="str">
        <f>IFERROR(LEFT(Table1[[#This Row],[Column1]],SEARCH("k", Table1[[#This Row],[Column1]])-1), 0)</f>
        <v>2.2</v>
      </c>
      <c r="L3890" s="16">
        <f>IF(Table1[[#This Row],[Column2]]=0, Table1[[#This Row],[Column1]], Table1[[#This Row],[Column2]]*1000)</f>
        <v>2200</v>
      </c>
      <c r="M3890" s="14" t="str">
        <f>IFERROR(MID(Table1[[#This Row],[price]],SEARCH("¹",Table1[[#This Row],[price]])+1, 10), MID(Table1[[#This Row],[price]],SEARCH("Rs. ",Table1[[#This Row],[price]])+4, 10))</f>
        <v>1759</v>
      </c>
      <c r="N3890" s="6" t="str">
        <f>IF(ISNUMBER(SEARCH("Men", Table1[[#This Row],[name]])), "Men", "Women")</f>
        <v>Men</v>
      </c>
      <c r="O3890" s="6"/>
      <c r="P3890" s="6"/>
    </row>
    <row r="3891" spans="1:16" ht="19.8" hidden="1" customHeight="1" x14ac:dyDescent="0.3">
      <c r="A3891" t="s">
        <v>8035</v>
      </c>
      <c r="B3891" t="s">
        <v>12841</v>
      </c>
      <c r="C3891" t="s">
        <v>12842</v>
      </c>
      <c r="D3891" t="s">
        <v>12843</v>
      </c>
      <c r="E3891" s="1" t="s">
        <v>12844</v>
      </c>
      <c r="F3891" s="1" t="s">
        <v>12845</v>
      </c>
      <c r="G3891" t="s">
        <v>21</v>
      </c>
      <c r="H3891" t="s">
        <v>21</v>
      </c>
      <c r="I3891" s="1" t="str">
        <f ca="1">IFERROR(LEFT(Table1[[#This Row],[ratingOld]],SEARCH("|", Table1[[#This Row],[ratingOld]])-2), AVERAGE(Table1[Ratings]))</f>
        <v>4.4</v>
      </c>
      <c r="J3891" s="1" t="str">
        <f>IF(Table1[[#This Row],[numBuyers]]&lt;&gt;"None",LEFT(Table1[[#This Row],[numBuyers]],SEARCH(" ",Table1[[#This Row],[numBuyers]])-1), "None")</f>
        <v>None</v>
      </c>
      <c r="K3891" s="1">
        <f>IFERROR(LEFT(Table1[[#This Row],[Column1]],SEARCH("k", Table1[[#This Row],[Column1]])-1), 0)</f>
        <v>0</v>
      </c>
      <c r="L3891" s="6" t="str">
        <f>IF(Table1[[#This Row],[Column2]]=0, Table1[[#This Row],[Column1]], Table1[[#This Row],[Column2]]*1000)</f>
        <v>None</v>
      </c>
      <c r="M3891" s="6" t="str">
        <f>IFERROR(MID(Table1[[#This Row],[price]],SEARCH("¹",Table1[[#This Row],[price]])+1, 10), MID(Table1[[#This Row],[price]],SEARCH("Rs. ",Table1[[#This Row],[price]])+4, 10))</f>
        <v>2839</v>
      </c>
      <c r="N3891" s="6" t="str">
        <f>IF(ISNUMBER(SEARCH("Men", Table1[[#This Row],[name]])), "Men", "Women")</f>
        <v>Women</v>
      </c>
      <c r="O3891" s="6" t="str">
        <f>TRIM(RIGHT(SUBSTITUTE(Table1[[#This Row],[name]], " ", REPT(" ", 100)), 100))</f>
        <v>Dupatta</v>
      </c>
      <c r="P389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Black</v>
      </c>
    </row>
    <row r="3892" spans="1:16" ht="19.8" customHeight="1" x14ac:dyDescent="0.3">
      <c r="A3892" t="s">
        <v>7849</v>
      </c>
      <c r="B3892" t="s">
        <v>12846</v>
      </c>
      <c r="C3892" t="s">
        <v>392</v>
      </c>
      <c r="D3892" t="s">
        <v>1411</v>
      </c>
      <c r="E3892" s="1" t="s">
        <v>12847</v>
      </c>
      <c r="F3892" t="s">
        <v>3237</v>
      </c>
      <c r="G3892" s="1" t="s">
        <v>1248</v>
      </c>
      <c r="H3892" t="s">
        <v>78</v>
      </c>
      <c r="I3892" s="10" t="str">
        <f>IFERROR(LEFT(Table1[[#This Row],[ratingOld]],SEARCH("|", Table1[[#This Row],[ratingOld]])-2), AVERAGE(Table1[Ratings]))</f>
        <v>4.2</v>
      </c>
      <c r="J3892" s="1" t="str">
        <f>IF(Table1[[#This Row],[numBuyers]]&lt;&gt;"None",LEFT(Table1[[#This Row],[numBuyers]],SEARCH(" ",Table1[[#This Row],[numBuyers]])-1), "None")</f>
        <v>1.2k</v>
      </c>
      <c r="K3892" s="1" t="str">
        <f>IFERROR(LEFT(Table1[[#This Row],[Column1]],SEARCH("k", Table1[[#This Row],[Column1]])-1), 0)</f>
        <v>1.2</v>
      </c>
      <c r="L3892" s="16">
        <f>IF(Table1[[#This Row],[Column2]]=0, Table1[[#This Row],[Column1]], Table1[[#This Row],[Column2]]*1000)</f>
        <v>1200</v>
      </c>
      <c r="M3892" s="14" t="str">
        <f>IFERROR(MID(Table1[[#This Row],[price]],SEARCH("¹",Table1[[#This Row],[price]])+1, 10), MID(Table1[[#This Row],[price]],SEARCH("Rs. ",Table1[[#This Row],[price]])+4, 10))</f>
        <v>799</v>
      </c>
      <c r="N3892" s="6" t="str">
        <f>IF(ISNUMBER(SEARCH("Men", Table1[[#This Row],[name]])), "Men", "Women")</f>
        <v>Men</v>
      </c>
      <c r="O3892" s="6"/>
      <c r="P3892" s="6"/>
    </row>
    <row r="3893" spans="1:16" ht="19.8" customHeight="1" x14ac:dyDescent="0.3">
      <c r="A3893" t="s">
        <v>8194</v>
      </c>
      <c r="B3893" t="s">
        <v>12848</v>
      </c>
      <c r="C3893" t="s">
        <v>932</v>
      </c>
      <c r="D3893" t="s">
        <v>300</v>
      </c>
      <c r="E3893" t="s">
        <v>12849</v>
      </c>
      <c r="F3893" s="1" t="s">
        <v>8103</v>
      </c>
      <c r="G3893" s="1" t="s">
        <v>3565</v>
      </c>
      <c r="H3893" t="s">
        <v>1391</v>
      </c>
      <c r="I3893" s="10" t="str">
        <f>IFERROR(LEFT(Table1[[#This Row],[ratingOld]],SEARCH("|", Table1[[#This Row],[ratingOld]])-2), AVERAGE(Table1[Ratings]))</f>
        <v>4.1</v>
      </c>
      <c r="J3893" s="1" t="str">
        <f>IF(Table1[[#This Row],[numBuyers]]&lt;&gt;"None",LEFT(Table1[[#This Row],[numBuyers]],SEARCH(" ",Table1[[#This Row],[numBuyers]])-1), "None")</f>
        <v>1.5k</v>
      </c>
      <c r="K3893" s="1" t="str">
        <f>IFERROR(LEFT(Table1[[#This Row],[Column1]],SEARCH("k", Table1[[#This Row],[Column1]])-1), 0)</f>
        <v>1.5</v>
      </c>
      <c r="L3893" s="16">
        <f>IF(Table1[[#This Row],[Column2]]=0, Table1[[#This Row],[Column1]], Table1[[#This Row],[Column2]]*1000)</f>
        <v>1500</v>
      </c>
      <c r="M3893" s="14" t="str">
        <f>IFERROR(MID(Table1[[#This Row],[price]],SEARCH("¹",Table1[[#This Row],[price]])+1, 10), MID(Table1[[#This Row],[price]],SEARCH("Rs. ",Table1[[#This Row],[price]])+4, 10))</f>
        <v>759</v>
      </c>
      <c r="N3893" s="6" t="str">
        <f>IF(ISNUMBER(SEARCH("Men", Table1[[#This Row],[name]])), "Men", "Women")</f>
        <v>Women</v>
      </c>
      <c r="O3893" s="6"/>
      <c r="P3893" s="6"/>
    </row>
    <row r="3894" spans="1:16" ht="19.8" customHeight="1" x14ac:dyDescent="0.3">
      <c r="A3894" t="s">
        <v>8311</v>
      </c>
      <c r="B3894" t="s">
        <v>12850</v>
      </c>
      <c r="C3894" t="s">
        <v>392</v>
      </c>
      <c r="D3894" t="s">
        <v>459</v>
      </c>
      <c r="E3894" s="1" t="s">
        <v>12851</v>
      </c>
      <c r="F3894" t="s">
        <v>3237</v>
      </c>
      <c r="G3894" s="1" t="s">
        <v>12852</v>
      </c>
      <c r="H3894" t="s">
        <v>2618</v>
      </c>
      <c r="I3894" s="10" t="str">
        <f>IFERROR(LEFT(Table1[[#This Row],[ratingOld]],SEARCH("|", Table1[[#This Row],[ratingOld]])-2), AVERAGE(Table1[Ratings]))</f>
        <v>4.2</v>
      </c>
      <c r="J3894" s="1" t="str">
        <f>IF(Table1[[#This Row],[numBuyers]]&lt;&gt;"None",LEFT(Table1[[#This Row],[numBuyers]],SEARCH(" ",Table1[[#This Row],[numBuyers]])-1), "None")</f>
        <v>226</v>
      </c>
      <c r="K3894" s="1">
        <f>IFERROR(LEFT(Table1[[#This Row],[Column1]],SEARCH("k", Table1[[#This Row],[Column1]])-1), 0)</f>
        <v>0</v>
      </c>
      <c r="L3894" s="16" t="str">
        <f>IF(Table1[[#This Row],[Column2]]=0, Table1[[#This Row],[Column1]], Table1[[#This Row],[Column2]]*1000)</f>
        <v>226</v>
      </c>
      <c r="M3894" s="14" t="str">
        <f>IFERROR(MID(Table1[[#This Row],[price]],SEARCH("¹",Table1[[#This Row],[price]])+1, 10), MID(Table1[[#This Row],[price]],SEARCH("Rs. ",Table1[[#This Row],[price]])+4, 10))</f>
        <v>799</v>
      </c>
      <c r="N3894" s="6" t="str">
        <f>IF(ISNUMBER(SEARCH("Men", Table1[[#This Row],[name]])), "Men", "Women")</f>
        <v>Men</v>
      </c>
      <c r="O3894" s="6"/>
      <c r="P3894" s="6"/>
    </row>
    <row r="3895" spans="1:16" ht="19.8" customHeight="1" x14ac:dyDescent="0.3">
      <c r="A3895" t="s">
        <v>10422</v>
      </c>
      <c r="B3895" t="s">
        <v>12853</v>
      </c>
      <c r="C3895" t="s">
        <v>748</v>
      </c>
      <c r="D3895" t="s">
        <v>9061</v>
      </c>
      <c r="E3895" s="1" t="s">
        <v>12854</v>
      </c>
      <c r="F3895" s="1" t="s">
        <v>979</v>
      </c>
      <c r="G3895" s="1" t="s">
        <v>12855</v>
      </c>
      <c r="H3895" t="s">
        <v>2827</v>
      </c>
      <c r="I3895" s="10" t="str">
        <f>IFERROR(LEFT(Table1[[#This Row],[ratingOld]],SEARCH("|", Table1[[#This Row],[ratingOld]])-2), AVERAGE(Table1[Ratings]))</f>
        <v>3.7</v>
      </c>
      <c r="J3895" s="1" t="str">
        <f>IF(Table1[[#This Row],[numBuyers]]&lt;&gt;"None",LEFT(Table1[[#This Row],[numBuyers]],SEARCH(" ",Table1[[#This Row],[numBuyers]])-1), "None")</f>
        <v>39</v>
      </c>
      <c r="K3895" s="1">
        <f>IFERROR(LEFT(Table1[[#This Row],[Column1]],SEARCH("k", Table1[[#This Row],[Column1]])-1), 0)</f>
        <v>0</v>
      </c>
      <c r="L3895" s="16" t="str">
        <f>IF(Table1[[#This Row],[Column2]]=0, Table1[[#This Row],[Column1]], Table1[[#This Row],[Column2]]*1000)</f>
        <v>39</v>
      </c>
      <c r="M3895" s="14" t="str">
        <f>IFERROR(MID(Table1[[#This Row],[price]],SEARCH("¹",Table1[[#This Row],[price]])+1, 10), MID(Table1[[#This Row],[price]],SEARCH("Rs. ",Table1[[#This Row],[price]])+4, 10))</f>
        <v>579</v>
      </c>
      <c r="N3895" s="6" t="str">
        <f>IF(ISNUMBER(SEARCH("Men", Table1[[#This Row],[name]])), "Men", "Women")</f>
        <v>Men</v>
      </c>
      <c r="O3895" s="6"/>
      <c r="P3895" s="6"/>
    </row>
    <row r="3896" spans="1:16" ht="19.8" customHeight="1" x14ac:dyDescent="0.3">
      <c r="A3896" t="s">
        <v>12856</v>
      </c>
      <c r="B3896" t="s">
        <v>12857</v>
      </c>
      <c r="C3896" t="s">
        <v>2615</v>
      </c>
      <c r="D3896" t="s">
        <v>1254</v>
      </c>
      <c r="E3896" s="1" t="s">
        <v>12858</v>
      </c>
      <c r="F3896" s="1" t="s">
        <v>12859</v>
      </c>
      <c r="G3896" s="1" t="s">
        <v>9607</v>
      </c>
      <c r="H3896" t="s">
        <v>2439</v>
      </c>
      <c r="I3896" s="10" t="str">
        <f>IFERROR(LEFT(Table1[[#This Row],[ratingOld]],SEARCH("|", Table1[[#This Row],[ratingOld]])-2), AVERAGE(Table1[Ratings]))</f>
        <v>4.5</v>
      </c>
      <c r="J3896" s="1" t="str">
        <f>IF(Table1[[#This Row],[numBuyers]]&lt;&gt;"None",LEFT(Table1[[#This Row],[numBuyers]],SEARCH(" ",Table1[[#This Row],[numBuyers]])-1), "None")</f>
        <v>194</v>
      </c>
      <c r="K3896" s="1">
        <f>IFERROR(LEFT(Table1[[#This Row],[Column1]],SEARCH("k", Table1[[#This Row],[Column1]])-1), 0)</f>
        <v>0</v>
      </c>
      <c r="L3896" s="16" t="str">
        <f>IF(Table1[[#This Row],[Column2]]=0, Table1[[#This Row],[Column1]], Table1[[#This Row],[Column2]]*1000)</f>
        <v>194</v>
      </c>
      <c r="M3896" s="14" t="str">
        <f>IFERROR(MID(Table1[[#This Row],[price]],SEARCH("¹",Table1[[#This Row],[price]])+1, 10), MID(Table1[[#This Row],[price]],SEARCH("Rs. ",Table1[[#This Row],[price]])+4, 10))</f>
        <v>879</v>
      </c>
      <c r="N3896" s="6" t="str">
        <f>IF(ISNUMBER(SEARCH("Men", Table1[[#This Row],[name]])), "Men", "Women")</f>
        <v>Men</v>
      </c>
      <c r="O3896" s="6"/>
      <c r="P3896" s="6"/>
    </row>
    <row r="3897" spans="1:16" ht="19.8" customHeight="1" x14ac:dyDescent="0.3">
      <c r="A3897" t="s">
        <v>3201</v>
      </c>
      <c r="B3897" t="s">
        <v>8932</v>
      </c>
      <c r="C3897" t="s">
        <v>234</v>
      </c>
      <c r="D3897" t="s">
        <v>235</v>
      </c>
      <c r="E3897" s="1" t="s">
        <v>12860</v>
      </c>
      <c r="F3897" s="1" t="s">
        <v>9011</v>
      </c>
      <c r="G3897" s="1" t="s">
        <v>1552</v>
      </c>
      <c r="H3897" t="s">
        <v>1553</v>
      </c>
      <c r="I3897" s="10" t="str">
        <f>IFERROR(LEFT(Table1[[#This Row],[ratingOld]],SEARCH("|", Table1[[#This Row],[ratingOld]])-2), AVERAGE(Table1[Ratings]))</f>
        <v>3.6</v>
      </c>
      <c r="J3897" s="1" t="str">
        <f>IF(Table1[[#This Row],[numBuyers]]&lt;&gt;"None",LEFT(Table1[[#This Row],[numBuyers]],SEARCH(" ",Table1[[#This Row],[numBuyers]])-1), "None")</f>
        <v>37</v>
      </c>
      <c r="K3897" s="1">
        <f>IFERROR(LEFT(Table1[[#This Row],[Column1]],SEARCH("k", Table1[[#This Row],[Column1]])-1), 0)</f>
        <v>0</v>
      </c>
      <c r="L3897" s="16" t="str">
        <f>IF(Table1[[#This Row],[Column2]]=0, Table1[[#This Row],[Column1]], Table1[[#This Row],[Column2]]*1000)</f>
        <v>37</v>
      </c>
      <c r="M3897" s="14" t="str">
        <f>IFERROR(MID(Table1[[#This Row],[price]],SEARCH("¹",Table1[[#This Row],[price]])+1, 10), MID(Table1[[#This Row],[price]],SEARCH("Rs. ",Table1[[#This Row],[price]])+4, 10))</f>
        <v>594</v>
      </c>
      <c r="N3897" s="6" t="str">
        <f>IF(ISNUMBER(SEARCH("Men", Table1[[#This Row],[name]])), "Men", "Women")</f>
        <v>Men</v>
      </c>
      <c r="O3897" s="6"/>
      <c r="P3897" s="6"/>
    </row>
    <row r="3898" spans="1:16" ht="19.8" customHeight="1" x14ac:dyDescent="0.3">
      <c r="A3898" t="s">
        <v>3465</v>
      </c>
      <c r="B3898" t="s">
        <v>5225</v>
      </c>
      <c r="C3898" t="s">
        <v>177</v>
      </c>
      <c r="D3898" t="s">
        <v>502</v>
      </c>
      <c r="E3898" s="1" t="s">
        <v>5226</v>
      </c>
      <c r="F3898" s="1" t="s">
        <v>5227</v>
      </c>
      <c r="G3898" s="1" t="s">
        <v>5228</v>
      </c>
      <c r="H3898" t="s">
        <v>924</v>
      </c>
      <c r="I3898" s="10" t="str">
        <f>IFERROR(LEFT(Table1[[#This Row],[ratingOld]],SEARCH("|", Table1[[#This Row],[ratingOld]])-2), AVERAGE(Table1[Ratings]))</f>
        <v>4</v>
      </c>
      <c r="J3898" s="1" t="str">
        <f>IF(Table1[[#This Row],[numBuyers]]&lt;&gt;"None",LEFT(Table1[[#This Row],[numBuyers]],SEARCH(" ",Table1[[#This Row],[numBuyers]])-1), "None")</f>
        <v>16</v>
      </c>
      <c r="K3898" s="1">
        <f>IFERROR(LEFT(Table1[[#This Row],[Column1]],SEARCH("k", Table1[[#This Row],[Column1]])-1), 0)</f>
        <v>0</v>
      </c>
      <c r="L3898" s="16" t="str">
        <f>IF(Table1[[#This Row],[Column2]]=0, Table1[[#This Row],[Column1]], Table1[[#This Row],[Column2]]*1000)</f>
        <v>16</v>
      </c>
      <c r="M3898" s="14" t="str">
        <f>IFERROR(MID(Table1[[#This Row],[price]],SEARCH("¹",Table1[[#This Row],[price]])+1, 10), MID(Table1[[#This Row],[price]],SEARCH("Rs. ",Table1[[#This Row],[price]])+4, 10))</f>
        <v>2399</v>
      </c>
      <c r="N3898" s="6" t="str">
        <f>IF(ISNUMBER(SEARCH("Men", Table1[[#This Row],[name]])), "Men", "Women")</f>
        <v>Women</v>
      </c>
      <c r="O3898" s="6"/>
      <c r="P3898" s="6"/>
    </row>
    <row r="3899" spans="1:16" ht="19.8" customHeight="1" x14ac:dyDescent="0.3">
      <c r="A3899" t="s">
        <v>7922</v>
      </c>
      <c r="B3899" t="s">
        <v>12861</v>
      </c>
      <c r="C3899" t="s">
        <v>3164</v>
      </c>
      <c r="D3899" t="s">
        <v>1254</v>
      </c>
      <c r="E3899" s="1" t="s">
        <v>12862</v>
      </c>
      <c r="F3899" s="1" t="s">
        <v>7968</v>
      </c>
      <c r="G3899" s="1" t="s">
        <v>12863</v>
      </c>
      <c r="H3899" t="s">
        <v>2762</v>
      </c>
      <c r="I3899" s="10" t="str">
        <f>IFERROR(LEFT(Table1[[#This Row],[ratingOld]],SEARCH("|", Table1[[#This Row],[ratingOld]])-2), AVERAGE(Table1[Ratings]))</f>
        <v>4.5</v>
      </c>
      <c r="J3899" s="1" t="str">
        <f>IF(Table1[[#This Row],[numBuyers]]&lt;&gt;"None",LEFT(Table1[[#This Row],[numBuyers]],SEARCH(" ",Table1[[#This Row],[numBuyers]])-1), "None")</f>
        <v>981</v>
      </c>
      <c r="K3899" s="1">
        <f>IFERROR(LEFT(Table1[[#This Row],[Column1]],SEARCH("k", Table1[[#This Row],[Column1]])-1), 0)</f>
        <v>0</v>
      </c>
      <c r="L3899" s="16" t="str">
        <f>IF(Table1[[#This Row],[Column2]]=0, Table1[[#This Row],[Column1]], Table1[[#This Row],[Column2]]*1000)</f>
        <v>981</v>
      </c>
      <c r="M3899" s="14" t="str">
        <f>IFERROR(MID(Table1[[#This Row],[price]],SEARCH("¹",Table1[[#This Row],[price]])+1, 10), MID(Table1[[#This Row],[price]],SEARCH("Rs. ",Table1[[#This Row],[price]])+4, 10))</f>
        <v>1759</v>
      </c>
      <c r="N3899" s="6" t="str">
        <f>IF(ISNUMBER(SEARCH("Men", Table1[[#This Row],[name]])), "Men", "Women")</f>
        <v>Men</v>
      </c>
      <c r="O3899" s="6"/>
      <c r="P3899" s="6"/>
    </row>
    <row r="3900" spans="1:16" ht="19.8" customHeight="1" x14ac:dyDescent="0.3">
      <c r="A3900" t="s">
        <v>7872</v>
      </c>
      <c r="B3900" t="s">
        <v>12864</v>
      </c>
      <c r="C3900" t="s">
        <v>557</v>
      </c>
      <c r="D3900" t="s">
        <v>984</v>
      </c>
      <c r="E3900" s="1" t="s">
        <v>12865</v>
      </c>
      <c r="F3900" s="1" t="s">
        <v>12866</v>
      </c>
      <c r="G3900" s="1" t="s">
        <v>12867</v>
      </c>
      <c r="H3900" t="s">
        <v>2712</v>
      </c>
      <c r="I3900" s="10" t="str">
        <f>IFERROR(LEFT(Table1[[#This Row],[ratingOld]],SEARCH("|", Table1[[#This Row],[ratingOld]])-2), AVERAGE(Table1[Ratings]))</f>
        <v>3.4</v>
      </c>
      <c r="J3900" s="1" t="str">
        <f>IF(Table1[[#This Row],[numBuyers]]&lt;&gt;"None",LEFT(Table1[[#This Row],[numBuyers]],SEARCH(" ",Table1[[#This Row],[numBuyers]])-1), "None")</f>
        <v>109</v>
      </c>
      <c r="K3900" s="1">
        <f>IFERROR(LEFT(Table1[[#This Row],[Column1]],SEARCH("k", Table1[[#This Row],[Column1]])-1), 0)</f>
        <v>0</v>
      </c>
      <c r="L3900" s="16" t="str">
        <f>IF(Table1[[#This Row],[Column2]]=0, Table1[[#This Row],[Column1]], Table1[[#This Row],[Column2]]*1000)</f>
        <v>109</v>
      </c>
      <c r="M3900" s="14" t="str">
        <f>IFERROR(MID(Table1[[#This Row],[price]],SEARCH("¹",Table1[[#This Row],[price]])+1, 10), MID(Table1[[#This Row],[price]],SEARCH("Rs. ",Table1[[#This Row],[price]])+4, 10))</f>
        <v>1679</v>
      </c>
      <c r="N3900" s="6" t="str">
        <f>IF(ISNUMBER(SEARCH("Men", Table1[[#This Row],[name]])), "Men", "Women")</f>
        <v>Women</v>
      </c>
      <c r="O3900" s="6"/>
      <c r="P3900" s="6"/>
    </row>
    <row r="3901" spans="1:16" ht="19.8" customHeight="1" x14ac:dyDescent="0.3">
      <c r="A3901" t="s">
        <v>12868</v>
      </c>
      <c r="B3901" t="s">
        <v>12869</v>
      </c>
      <c r="C3901" t="s">
        <v>1415</v>
      </c>
      <c r="D3901" t="s">
        <v>163</v>
      </c>
      <c r="E3901" s="1" t="s">
        <v>12870</v>
      </c>
      <c r="F3901" t="s">
        <v>12763</v>
      </c>
      <c r="G3901" s="1" t="s">
        <v>12871</v>
      </c>
      <c r="H3901" t="s">
        <v>1176</v>
      </c>
      <c r="I3901" s="10" t="str">
        <f>IFERROR(LEFT(Table1[[#This Row],[ratingOld]],SEARCH("|", Table1[[#This Row],[ratingOld]])-2), AVERAGE(Table1[Ratings]))</f>
        <v>4.1</v>
      </c>
      <c r="J3901" s="1" t="str">
        <f>IF(Table1[[#This Row],[numBuyers]]&lt;&gt;"None",LEFT(Table1[[#This Row],[numBuyers]],SEARCH(" ",Table1[[#This Row],[numBuyers]])-1), "None")</f>
        <v>607</v>
      </c>
      <c r="K3901" s="1">
        <f>IFERROR(LEFT(Table1[[#This Row],[Column1]],SEARCH("k", Table1[[#This Row],[Column1]])-1), 0)</f>
        <v>0</v>
      </c>
      <c r="L3901" s="16" t="str">
        <f>IF(Table1[[#This Row],[Column2]]=0, Table1[[#This Row],[Column1]], Table1[[#This Row],[Column2]]*1000)</f>
        <v>607</v>
      </c>
      <c r="M3901" s="14" t="str">
        <f>IFERROR(MID(Table1[[#This Row],[price]],SEARCH("¹",Table1[[#This Row],[price]])+1, 10), MID(Table1[[#This Row],[price]],SEARCH("Rs. ",Table1[[#This Row],[price]])+4, 10))</f>
        <v>644</v>
      </c>
      <c r="N3901" s="6" t="str">
        <f>IF(ISNUMBER(SEARCH("Men", Table1[[#This Row],[name]])), "Men", "Women")</f>
        <v>Women</v>
      </c>
      <c r="O3901" s="6"/>
      <c r="P3901" s="6"/>
    </row>
    <row r="3902" spans="1:16" ht="19.8" customHeight="1" x14ac:dyDescent="0.3">
      <c r="A3902" t="s">
        <v>12868</v>
      </c>
      <c r="B3902" t="s">
        <v>12869</v>
      </c>
      <c r="C3902" t="s">
        <v>1415</v>
      </c>
      <c r="D3902" t="s">
        <v>163</v>
      </c>
      <c r="E3902" s="1" t="s">
        <v>12870</v>
      </c>
      <c r="F3902" t="s">
        <v>12763</v>
      </c>
      <c r="G3902" s="1" t="s">
        <v>12871</v>
      </c>
      <c r="H3902" t="s">
        <v>1176</v>
      </c>
      <c r="I3902" s="10" t="str">
        <f>IFERROR(LEFT(Table1[[#This Row],[ratingOld]],SEARCH("|", Table1[[#This Row],[ratingOld]])-2), AVERAGE(Table1[Ratings]))</f>
        <v>4.1</v>
      </c>
      <c r="J3902" s="1" t="str">
        <f>IF(Table1[[#This Row],[numBuyers]]&lt;&gt;"None",LEFT(Table1[[#This Row],[numBuyers]],SEARCH(" ",Table1[[#This Row],[numBuyers]])-1), "None")</f>
        <v>607</v>
      </c>
      <c r="K3902" s="1">
        <f>IFERROR(LEFT(Table1[[#This Row],[Column1]],SEARCH("k", Table1[[#This Row],[Column1]])-1), 0)</f>
        <v>0</v>
      </c>
      <c r="L3902" s="16" t="str">
        <f>IF(Table1[[#This Row],[Column2]]=0, Table1[[#This Row],[Column1]], Table1[[#This Row],[Column2]]*1000)</f>
        <v>607</v>
      </c>
      <c r="M3902" s="14" t="str">
        <f>IFERROR(MID(Table1[[#This Row],[price]],SEARCH("¹",Table1[[#This Row],[price]])+1, 10), MID(Table1[[#This Row],[price]],SEARCH("Rs. ",Table1[[#This Row],[price]])+4, 10))</f>
        <v>644</v>
      </c>
      <c r="N3902" s="6" t="str">
        <f>IF(ISNUMBER(SEARCH("Men", Table1[[#This Row],[name]])), "Men", "Women")</f>
        <v>Women</v>
      </c>
      <c r="O3902" s="6"/>
      <c r="P3902" s="6"/>
    </row>
    <row r="3903" spans="1:16" ht="19.8" hidden="1" customHeight="1" x14ac:dyDescent="0.3">
      <c r="A3903" t="s">
        <v>9229</v>
      </c>
      <c r="B3903" t="s">
        <v>9230</v>
      </c>
      <c r="C3903" t="s">
        <v>229</v>
      </c>
      <c r="D3903" t="s">
        <v>9231</v>
      </c>
      <c r="E3903" s="1" t="s">
        <v>12872</v>
      </c>
      <c r="F3903" s="1" t="s">
        <v>777</v>
      </c>
      <c r="G3903" t="s">
        <v>21</v>
      </c>
      <c r="H3903" t="s">
        <v>21</v>
      </c>
      <c r="I3903" s="1" t="str">
        <f ca="1">IFERROR(LEFT(Table1[[#This Row],[ratingOld]],SEARCH("|", Table1[[#This Row],[ratingOld]])-2), AVERAGE(Table1[Ratings]))</f>
        <v>4.4</v>
      </c>
      <c r="J3903" s="1" t="str">
        <f>IF(Table1[[#This Row],[numBuyers]]&lt;&gt;"None",LEFT(Table1[[#This Row],[numBuyers]],SEARCH(" ",Table1[[#This Row],[numBuyers]])-1), "None")</f>
        <v>None</v>
      </c>
      <c r="K3903" s="1">
        <f>IFERROR(LEFT(Table1[[#This Row],[Column1]],SEARCH("k", Table1[[#This Row],[Column1]])-1), 0)</f>
        <v>0</v>
      </c>
      <c r="L3903" s="6" t="str">
        <f>IF(Table1[[#This Row],[Column2]]=0, Table1[[#This Row],[Column1]], Table1[[#This Row],[Column2]]*1000)</f>
        <v>None</v>
      </c>
      <c r="M3903" s="6" t="str">
        <f>IFERROR(MID(Table1[[#This Row],[price]],SEARCH("¹",Table1[[#This Row],[price]])+1, 10), MID(Table1[[#This Row],[price]],SEARCH("Rs. ",Table1[[#This Row],[price]])+4, 10))</f>
        <v>674</v>
      </c>
      <c r="N3903" s="6" t="str">
        <f>IF(ISNUMBER(SEARCH("Men", Table1[[#This Row],[name]])), "Men", "Women")</f>
        <v>Women</v>
      </c>
      <c r="O3903" s="6" t="str">
        <f>TRIM(RIGHT(SUBSTITUTE(Table1[[#This Row],[name]], " ", REPT(" ", 100)), 100))</f>
        <v>Closure</v>
      </c>
      <c r="P390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904" spans="1:16" ht="19.8" customHeight="1" x14ac:dyDescent="0.3">
      <c r="A3904" t="s">
        <v>4695</v>
      </c>
      <c r="B3904" t="s">
        <v>5244</v>
      </c>
      <c r="C3904" t="s">
        <v>3551</v>
      </c>
      <c r="D3904" t="s">
        <v>5245</v>
      </c>
      <c r="E3904" s="1" t="s">
        <v>5246</v>
      </c>
      <c r="F3904" s="1" t="s">
        <v>5247</v>
      </c>
      <c r="G3904" s="1" t="s">
        <v>12873</v>
      </c>
      <c r="H3904" t="s">
        <v>650</v>
      </c>
      <c r="I3904" s="10" t="str">
        <f>IFERROR(LEFT(Table1[[#This Row],[ratingOld]],SEARCH("|", Table1[[#This Row],[ratingOld]])-2), AVERAGE(Table1[Ratings]))</f>
        <v>4.3</v>
      </c>
      <c r="J3904" s="1" t="str">
        <f>IF(Table1[[#This Row],[numBuyers]]&lt;&gt;"None",LEFT(Table1[[#This Row],[numBuyers]],SEARCH(" ",Table1[[#This Row],[numBuyers]])-1), "None")</f>
        <v>211</v>
      </c>
      <c r="K3904" s="1">
        <f>IFERROR(LEFT(Table1[[#This Row],[Column1]],SEARCH("k", Table1[[#This Row],[Column1]])-1), 0)</f>
        <v>0</v>
      </c>
      <c r="L3904" s="16" t="str">
        <f>IF(Table1[[#This Row],[Column2]]=0, Table1[[#This Row],[Column1]], Table1[[#This Row],[Column2]]*1000)</f>
        <v>211</v>
      </c>
      <c r="M3904" s="14" t="str">
        <f>IFERROR(MID(Table1[[#This Row],[price]],SEARCH("¹",Table1[[#This Row],[price]])+1, 10), MID(Table1[[#This Row],[price]],SEARCH("Rs. ",Table1[[#This Row],[price]])+4, 10))</f>
        <v>2899</v>
      </c>
      <c r="N3904" s="6" t="str">
        <f>IF(ISNUMBER(SEARCH("Men", Table1[[#This Row],[name]])), "Men", "Women")</f>
        <v>Women</v>
      </c>
      <c r="O3904" s="6"/>
      <c r="P3904" s="6"/>
    </row>
    <row r="3905" spans="1:16" ht="19.8" hidden="1" customHeight="1" x14ac:dyDescent="0.3">
      <c r="A3905" t="s">
        <v>133</v>
      </c>
      <c r="B3905" t="s">
        <v>12874</v>
      </c>
      <c r="C3905" t="s">
        <v>346</v>
      </c>
      <c r="D3905" t="s">
        <v>21</v>
      </c>
      <c r="E3905" s="1" t="s">
        <v>12875</v>
      </c>
      <c r="F3905" s="1" t="s">
        <v>9604</v>
      </c>
      <c r="G3905" t="s">
        <v>21</v>
      </c>
      <c r="H3905" t="s">
        <v>21</v>
      </c>
      <c r="I3905" s="1" t="str">
        <f ca="1">IFERROR(LEFT(Table1[[#This Row],[ratingOld]],SEARCH("|", Table1[[#This Row],[ratingOld]])-2), AVERAGE(Table1[Ratings]))</f>
        <v>4.4</v>
      </c>
      <c r="J3905" s="1" t="str">
        <f>IF(Table1[[#This Row],[numBuyers]]&lt;&gt;"None",LEFT(Table1[[#This Row],[numBuyers]],SEARCH(" ",Table1[[#This Row],[numBuyers]])-1), "None")</f>
        <v>None</v>
      </c>
      <c r="K3905" s="1">
        <f>IFERROR(LEFT(Table1[[#This Row],[Column1]],SEARCH("k", Table1[[#This Row],[Column1]])-1), 0)</f>
        <v>0</v>
      </c>
      <c r="L3905" s="6" t="str">
        <f>IF(Table1[[#This Row],[Column2]]=0, Table1[[#This Row],[Column1]], Table1[[#This Row],[Column2]]*1000)</f>
        <v>None</v>
      </c>
      <c r="M3905" s="6" t="str">
        <f>IFERROR(MID(Table1[[#This Row],[price]],SEARCH("¹",Table1[[#This Row],[price]])+1, 10), MID(Table1[[#This Row],[price]],SEARCH("Rs. ",Table1[[#This Row],[price]])+4, 10))</f>
        <v>1799</v>
      </c>
      <c r="N3905" s="6" t="str">
        <f>IF(ISNUMBER(SEARCH("Men", Table1[[#This Row],[name]])), "Men", "Women")</f>
        <v>Men</v>
      </c>
      <c r="O3905" s="6" t="str">
        <f>TRIM(RIGHT(SUBSTITUTE(Table1[[#This Row],[name]], " ", REPT(" ", 100)), 100))</f>
        <v>Kurta</v>
      </c>
      <c r="P390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906" spans="1:16" ht="19.8" customHeight="1" x14ac:dyDescent="0.3">
      <c r="A3906" t="s">
        <v>616</v>
      </c>
      <c r="B3906" t="s">
        <v>5427</v>
      </c>
      <c r="C3906" t="s">
        <v>1447</v>
      </c>
      <c r="D3906" t="s">
        <v>10</v>
      </c>
      <c r="E3906" s="1" t="s">
        <v>5428</v>
      </c>
      <c r="F3906" s="1" t="s">
        <v>5429</v>
      </c>
      <c r="G3906" s="1" t="s">
        <v>5430</v>
      </c>
      <c r="H3906" t="s">
        <v>1629</v>
      </c>
      <c r="I3906" s="10" t="str">
        <f>IFERROR(LEFT(Table1[[#This Row],[ratingOld]],SEARCH("|", Table1[[#This Row],[ratingOld]])-2), AVERAGE(Table1[Ratings]))</f>
        <v>4.6</v>
      </c>
      <c r="J3906" s="1" t="str">
        <f>IF(Table1[[#This Row],[numBuyers]]&lt;&gt;"None",LEFT(Table1[[#This Row],[numBuyers]],SEARCH(" ",Table1[[#This Row],[numBuyers]])-1), "None")</f>
        <v>2.8k</v>
      </c>
      <c r="K3906" s="1" t="str">
        <f>IFERROR(LEFT(Table1[[#This Row],[Column1]],SEARCH("k", Table1[[#This Row],[Column1]])-1), 0)</f>
        <v>2.8</v>
      </c>
      <c r="L3906" s="16">
        <f>IF(Table1[[#This Row],[Column2]]=0, Table1[[#This Row],[Column1]], Table1[[#This Row],[Column2]]*1000)</f>
        <v>2800</v>
      </c>
      <c r="M3906" s="14" t="str">
        <f>IFERROR(MID(Table1[[#This Row],[price]],SEARCH("¹",Table1[[#This Row],[price]])+1, 10), MID(Table1[[#This Row],[price]],SEARCH("Rs. ",Table1[[#This Row],[price]])+4, 10))</f>
        <v>1649</v>
      </c>
      <c r="N3906" s="6" t="str">
        <f>IF(ISNUMBER(SEARCH("Men", Table1[[#This Row],[name]])), "Men", "Women")</f>
        <v>Women</v>
      </c>
      <c r="O3906" s="6"/>
      <c r="P3906" s="6"/>
    </row>
    <row r="3907" spans="1:16" ht="19.8" customHeight="1" x14ac:dyDescent="0.3">
      <c r="A3907" t="s">
        <v>7809</v>
      </c>
      <c r="B3907" t="s">
        <v>12876</v>
      </c>
      <c r="C3907" t="s">
        <v>3993</v>
      </c>
      <c r="D3907" t="s">
        <v>1578</v>
      </c>
      <c r="E3907" s="1" t="s">
        <v>12877</v>
      </c>
      <c r="F3907" t="s">
        <v>3237</v>
      </c>
      <c r="G3907" s="1" t="s">
        <v>12878</v>
      </c>
      <c r="H3907" t="s">
        <v>7754</v>
      </c>
      <c r="I3907" s="10" t="str">
        <f>IFERROR(LEFT(Table1[[#This Row],[ratingOld]],SEARCH("|", Table1[[#This Row],[ratingOld]])-2), AVERAGE(Table1[Ratings]))</f>
        <v>3.8</v>
      </c>
      <c r="J3907" s="1" t="str">
        <f>IF(Table1[[#This Row],[numBuyers]]&lt;&gt;"None",LEFT(Table1[[#This Row],[numBuyers]],SEARCH(" ",Table1[[#This Row],[numBuyers]])-1), "None")</f>
        <v>206</v>
      </c>
      <c r="K3907" s="1">
        <f>IFERROR(LEFT(Table1[[#This Row],[Column1]],SEARCH("k", Table1[[#This Row],[Column1]])-1), 0)</f>
        <v>0</v>
      </c>
      <c r="L3907" s="16" t="str">
        <f>IF(Table1[[#This Row],[Column2]]=0, Table1[[#This Row],[Column1]], Table1[[#This Row],[Column2]]*1000)</f>
        <v>206</v>
      </c>
      <c r="M3907" s="14" t="str">
        <f>IFERROR(MID(Table1[[#This Row],[price]],SEARCH("¹",Table1[[#This Row],[price]])+1, 10), MID(Table1[[#This Row],[price]],SEARCH("Rs. ",Table1[[#This Row],[price]])+4, 10))</f>
        <v>659</v>
      </c>
      <c r="N3907" s="6" t="str">
        <f>IF(ISNUMBER(SEARCH("Men", Table1[[#This Row],[name]])), "Men", "Women")</f>
        <v>Men</v>
      </c>
      <c r="O3907" s="6"/>
      <c r="P3907" s="6"/>
    </row>
    <row r="3908" spans="1:16" ht="19.8" customHeight="1" x14ac:dyDescent="0.3">
      <c r="A3908" t="s">
        <v>7796</v>
      </c>
      <c r="B3908" t="s">
        <v>12879</v>
      </c>
      <c r="C3908" t="s">
        <v>816</v>
      </c>
      <c r="D3908" t="s">
        <v>88</v>
      </c>
      <c r="E3908" s="1" t="s">
        <v>12880</v>
      </c>
      <c r="F3908" s="1" t="s">
        <v>12881</v>
      </c>
      <c r="G3908" s="1" t="s">
        <v>12882</v>
      </c>
      <c r="H3908" t="s">
        <v>12883</v>
      </c>
      <c r="I3908" s="10" t="str">
        <f>IFERROR(LEFT(Table1[[#This Row],[ratingOld]],SEARCH("|", Table1[[#This Row],[ratingOld]])-2), AVERAGE(Table1[Ratings]))</f>
        <v>4</v>
      </c>
      <c r="J3908" s="1" t="str">
        <f>IF(Table1[[#This Row],[numBuyers]]&lt;&gt;"None",LEFT(Table1[[#This Row],[numBuyers]],SEARCH(" ",Table1[[#This Row],[numBuyers]])-1), "None")</f>
        <v>729</v>
      </c>
      <c r="K3908" s="1">
        <f>IFERROR(LEFT(Table1[[#This Row],[Column1]],SEARCH("k", Table1[[#This Row],[Column1]])-1), 0)</f>
        <v>0</v>
      </c>
      <c r="L3908" s="16" t="str">
        <f>IF(Table1[[#This Row],[Column2]]=0, Table1[[#This Row],[Column1]], Table1[[#This Row],[Column2]]*1000)</f>
        <v>729</v>
      </c>
      <c r="M3908" s="14" t="str">
        <f>IFERROR(MID(Table1[[#This Row],[price]],SEARCH("¹",Table1[[#This Row],[price]])+1, 10), MID(Table1[[#This Row],[price]],SEARCH("Rs. ",Table1[[#This Row],[price]])+4, 10))</f>
        <v>1709</v>
      </c>
      <c r="N3908" s="6" t="str">
        <f>IF(ISNUMBER(SEARCH("Men", Table1[[#This Row],[name]])), "Men", "Women")</f>
        <v>Men</v>
      </c>
      <c r="O3908" s="6"/>
      <c r="P3908" s="6"/>
    </row>
    <row r="3909" spans="1:16" ht="19.8" customHeight="1" x14ac:dyDescent="0.3">
      <c r="A3909" t="s">
        <v>9769</v>
      </c>
      <c r="B3909" t="s">
        <v>12884</v>
      </c>
      <c r="C3909" t="s">
        <v>12885</v>
      </c>
      <c r="D3909" t="s">
        <v>2812</v>
      </c>
      <c r="E3909" s="1" t="s">
        <v>12886</v>
      </c>
      <c r="F3909" t="s">
        <v>7930</v>
      </c>
      <c r="G3909" s="1" t="s">
        <v>12887</v>
      </c>
      <c r="H3909" t="s">
        <v>12684</v>
      </c>
      <c r="I3909" s="10" t="str">
        <f>IFERROR(LEFT(Table1[[#This Row],[ratingOld]],SEARCH("|", Table1[[#This Row],[ratingOld]])-2), AVERAGE(Table1[Ratings]))</f>
        <v>4</v>
      </c>
      <c r="J3909" s="1" t="str">
        <f>IF(Table1[[#This Row],[numBuyers]]&lt;&gt;"None",LEFT(Table1[[#This Row],[numBuyers]],SEARCH(" ",Table1[[#This Row],[numBuyers]])-1), "None")</f>
        <v>849</v>
      </c>
      <c r="K3909" s="1">
        <f>IFERROR(LEFT(Table1[[#This Row],[Column1]],SEARCH("k", Table1[[#This Row],[Column1]])-1), 0)</f>
        <v>0</v>
      </c>
      <c r="L3909" s="16" t="str">
        <f>IF(Table1[[#This Row],[Column2]]=0, Table1[[#This Row],[Column1]], Table1[[#This Row],[Column2]]*1000)</f>
        <v>849</v>
      </c>
      <c r="M3909" s="14" t="str">
        <f>IFERROR(MID(Table1[[#This Row],[price]],SEARCH("¹",Table1[[#This Row],[price]])+1, 10), MID(Table1[[#This Row],[price]],SEARCH("Rs. ",Table1[[#This Row],[price]])+4, 10))</f>
        <v>2969</v>
      </c>
      <c r="N3909" s="6" t="str">
        <f>IF(ISNUMBER(SEARCH("Men", Table1[[#This Row],[name]])), "Men", "Women")</f>
        <v>Men</v>
      </c>
      <c r="O3909" s="6"/>
      <c r="P3909" s="6"/>
    </row>
    <row r="3910" spans="1:16" ht="19.8" customHeight="1" x14ac:dyDescent="0.3">
      <c r="A3910" t="s">
        <v>5256</v>
      </c>
      <c r="B3910" t="s">
        <v>5257</v>
      </c>
      <c r="C3910" t="s">
        <v>1817</v>
      </c>
      <c r="D3910" t="s">
        <v>5258</v>
      </c>
      <c r="E3910" s="1" t="s">
        <v>5259</v>
      </c>
      <c r="F3910" s="1" t="s">
        <v>5260</v>
      </c>
      <c r="G3910" s="1" t="s">
        <v>6461</v>
      </c>
      <c r="H3910" t="s">
        <v>3270</v>
      </c>
      <c r="I3910" s="10" t="str">
        <f>IFERROR(LEFT(Table1[[#This Row],[ratingOld]],SEARCH("|", Table1[[#This Row],[ratingOld]])-2), AVERAGE(Table1[Ratings]))</f>
        <v>4.3</v>
      </c>
      <c r="J3910" s="1" t="str">
        <f>IF(Table1[[#This Row],[numBuyers]]&lt;&gt;"None",LEFT(Table1[[#This Row],[numBuyers]],SEARCH(" ",Table1[[#This Row],[numBuyers]])-1), "None")</f>
        <v>389</v>
      </c>
      <c r="K3910" s="1">
        <f>IFERROR(LEFT(Table1[[#This Row],[Column1]],SEARCH("k", Table1[[#This Row],[Column1]])-1), 0)</f>
        <v>0</v>
      </c>
      <c r="L3910" s="16" t="str">
        <f>IF(Table1[[#This Row],[Column2]]=0, Table1[[#This Row],[Column1]], Table1[[#This Row],[Column2]]*1000)</f>
        <v>389</v>
      </c>
      <c r="M3910" s="14" t="str">
        <f>IFERROR(MID(Table1[[#This Row],[price]],SEARCH("¹",Table1[[#This Row],[price]])+1, 10), MID(Table1[[#This Row],[price]],SEARCH("Rs. ",Table1[[#This Row],[price]])+4, 10))</f>
        <v>749</v>
      </c>
      <c r="N3910" s="6" t="str">
        <f>IF(ISNUMBER(SEARCH("Men", Table1[[#This Row],[name]])), "Men", "Women")</f>
        <v>Women</v>
      </c>
      <c r="O3910" s="6"/>
      <c r="P3910" s="6"/>
    </row>
    <row r="3911" spans="1:16" ht="19.8" customHeight="1" x14ac:dyDescent="0.3">
      <c r="A3911" t="s">
        <v>3201</v>
      </c>
      <c r="B3911" t="s">
        <v>12888</v>
      </c>
      <c r="C3911" t="s">
        <v>200</v>
      </c>
      <c r="D3911" t="s">
        <v>459</v>
      </c>
      <c r="E3911" s="1" t="s">
        <v>12889</v>
      </c>
      <c r="F3911" s="1" t="s">
        <v>12721</v>
      </c>
      <c r="G3911" s="1" t="s">
        <v>12890</v>
      </c>
      <c r="H3911" t="s">
        <v>6458</v>
      </c>
      <c r="I3911" s="10" t="str">
        <f>IFERROR(LEFT(Table1[[#This Row],[ratingOld]],SEARCH("|", Table1[[#This Row],[ratingOld]])-2), AVERAGE(Table1[Ratings]))</f>
        <v>4.2</v>
      </c>
      <c r="J3911" s="1" t="str">
        <f>IF(Table1[[#This Row],[numBuyers]]&lt;&gt;"None",LEFT(Table1[[#This Row],[numBuyers]],SEARCH(" ",Table1[[#This Row],[numBuyers]])-1), "None")</f>
        <v>285</v>
      </c>
      <c r="K3911" s="1">
        <f>IFERROR(LEFT(Table1[[#This Row],[Column1]],SEARCH("k", Table1[[#This Row],[Column1]])-1), 0)</f>
        <v>0</v>
      </c>
      <c r="L3911" s="16" t="str">
        <f>IF(Table1[[#This Row],[Column2]]=0, Table1[[#This Row],[Column1]], Table1[[#This Row],[Column2]]*1000)</f>
        <v>285</v>
      </c>
      <c r="M3911" s="14" t="str">
        <f>IFERROR(MID(Table1[[#This Row],[price]],SEARCH("¹",Table1[[#This Row],[price]])+1, 10), MID(Table1[[#This Row],[price]],SEARCH("Rs. ",Table1[[#This Row],[price]])+4, 10))</f>
        <v>1119</v>
      </c>
      <c r="N3911" s="6" t="str">
        <f>IF(ISNUMBER(SEARCH("Men", Table1[[#This Row],[name]])), "Men", "Women")</f>
        <v>Men</v>
      </c>
      <c r="O3911" s="6"/>
      <c r="P3911" s="6"/>
    </row>
    <row r="3912" spans="1:16" ht="19.8" hidden="1" customHeight="1" x14ac:dyDescent="0.3">
      <c r="A3912" t="s">
        <v>9580</v>
      </c>
      <c r="B3912" t="s">
        <v>12891</v>
      </c>
      <c r="C3912" t="s">
        <v>6747</v>
      </c>
      <c r="D3912" t="s">
        <v>7551</v>
      </c>
      <c r="E3912" s="1" t="s">
        <v>12892</v>
      </c>
      <c r="F3912" t="s">
        <v>3237</v>
      </c>
      <c r="G3912" t="s">
        <v>21</v>
      </c>
      <c r="H3912" t="s">
        <v>21</v>
      </c>
      <c r="I3912" s="1" t="str">
        <f ca="1">IFERROR(LEFT(Table1[[#This Row],[ratingOld]],SEARCH("|", Table1[[#This Row],[ratingOld]])-2), AVERAGE(Table1[Ratings]))</f>
        <v>4.4</v>
      </c>
      <c r="J3912" s="1" t="str">
        <f>IF(Table1[[#This Row],[numBuyers]]&lt;&gt;"None",LEFT(Table1[[#This Row],[numBuyers]],SEARCH(" ",Table1[[#This Row],[numBuyers]])-1), "None")</f>
        <v>None</v>
      </c>
      <c r="K3912" s="1">
        <f>IFERROR(LEFT(Table1[[#This Row],[Column1]],SEARCH("k", Table1[[#This Row],[Column1]])-1), 0)</f>
        <v>0</v>
      </c>
      <c r="L3912" s="6" t="str">
        <f>IF(Table1[[#This Row],[Column2]]=0, Table1[[#This Row],[Column1]], Table1[[#This Row],[Column2]]*1000)</f>
        <v>None</v>
      </c>
      <c r="M3912" s="6" t="str">
        <f>IFERROR(MID(Table1[[#This Row],[price]],SEARCH("¹",Table1[[#This Row],[price]])+1, 10), MID(Table1[[#This Row],[price]],SEARCH("Rs. ",Table1[[#This Row],[price]])+4, 10))</f>
        <v>991</v>
      </c>
      <c r="N3912" s="6" t="str">
        <f>IF(ISNUMBER(SEARCH("Men", Table1[[#This Row],[name]])), "Men", "Women")</f>
        <v>Women</v>
      </c>
      <c r="O3912" s="6" t="str">
        <f>TRIM(RIGHT(SUBSTITUTE(Table1[[#This Row],[name]], " ", REPT(" ", 100)), 100))</f>
        <v>Kurta</v>
      </c>
      <c r="P391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913" spans="1:16" ht="19.8" customHeight="1" x14ac:dyDescent="0.3">
      <c r="A3913" t="s">
        <v>104</v>
      </c>
      <c r="B3913" t="s">
        <v>5277</v>
      </c>
      <c r="C3913" t="s">
        <v>762</v>
      </c>
      <c r="D3913" t="s">
        <v>106</v>
      </c>
      <c r="E3913" t="s">
        <v>26</v>
      </c>
      <c r="F3913" s="1" t="s">
        <v>3430</v>
      </c>
      <c r="G3913" s="1" t="s">
        <v>12893</v>
      </c>
      <c r="H3913" t="s">
        <v>3249</v>
      </c>
      <c r="I3913" s="10" t="str">
        <f>IFERROR(LEFT(Table1[[#This Row],[ratingOld]],SEARCH("|", Table1[[#This Row],[ratingOld]])-2), AVERAGE(Table1[Ratings]))</f>
        <v>4.7</v>
      </c>
      <c r="J3913" s="1" t="str">
        <f>IF(Table1[[#This Row],[numBuyers]]&lt;&gt;"None",LEFT(Table1[[#This Row],[numBuyers]],SEARCH(" ",Table1[[#This Row],[numBuyers]])-1), "None")</f>
        <v>265</v>
      </c>
      <c r="K3913" s="1">
        <f>IFERROR(LEFT(Table1[[#This Row],[Column1]],SEARCH("k", Table1[[#This Row],[Column1]])-1), 0)</f>
        <v>0</v>
      </c>
      <c r="L3913" s="16" t="str">
        <f>IF(Table1[[#This Row],[Column2]]=0, Table1[[#This Row],[Column1]], Table1[[#This Row],[Column2]]*1000)</f>
        <v>265</v>
      </c>
      <c r="M3913" s="14" t="str">
        <f>IFERROR(MID(Table1[[#This Row],[price]],SEARCH("¹",Table1[[#This Row],[price]])+1, 10), MID(Table1[[#This Row],[price]],SEARCH("Rs. ",Table1[[#This Row],[price]])+4, 10))</f>
        <v>499</v>
      </c>
      <c r="N3913" s="6" t="str">
        <f>IF(ISNUMBER(SEARCH("Men", Table1[[#This Row],[name]])), "Men", "Women")</f>
        <v>Women</v>
      </c>
      <c r="O3913" s="6"/>
      <c r="P3913" s="6"/>
    </row>
    <row r="3914" spans="1:16" ht="19.8" customHeight="1" x14ac:dyDescent="0.3">
      <c r="A3914" t="s">
        <v>8355</v>
      </c>
      <c r="B3914" t="s">
        <v>12894</v>
      </c>
      <c r="C3914" t="s">
        <v>3279</v>
      </c>
      <c r="D3914" t="s">
        <v>18</v>
      </c>
      <c r="E3914" s="1" t="s">
        <v>12895</v>
      </c>
      <c r="F3914" s="1" t="s">
        <v>12896</v>
      </c>
      <c r="G3914" s="1" t="s">
        <v>12897</v>
      </c>
      <c r="H3914" t="s">
        <v>12898</v>
      </c>
      <c r="I3914" s="10" t="str">
        <f>IFERROR(LEFT(Table1[[#This Row],[ratingOld]],SEARCH("|", Table1[[#This Row],[ratingOld]])-2), AVERAGE(Table1[Ratings]))</f>
        <v>4.2</v>
      </c>
      <c r="J3914" s="1" t="str">
        <f>IF(Table1[[#This Row],[numBuyers]]&lt;&gt;"None",LEFT(Table1[[#This Row],[numBuyers]],SEARCH(" ",Table1[[#This Row],[numBuyers]])-1), "None")</f>
        <v>12.2k</v>
      </c>
      <c r="K3914" s="1" t="str">
        <f>IFERROR(LEFT(Table1[[#This Row],[Column1]],SEARCH("k", Table1[[#This Row],[Column1]])-1), 0)</f>
        <v>12.2</v>
      </c>
      <c r="L3914" s="16">
        <f>IF(Table1[[#This Row],[Column2]]=0, Table1[[#This Row],[Column1]], Table1[[#This Row],[Column2]]*1000)</f>
        <v>12200</v>
      </c>
      <c r="M3914" s="14" t="str">
        <f>IFERROR(MID(Table1[[#This Row],[price]],SEARCH("¹",Table1[[#This Row],[price]])+1, 10), MID(Table1[[#This Row],[price]],SEARCH("Rs. ",Table1[[#This Row],[price]])+4, 10))</f>
        <v>449</v>
      </c>
      <c r="N3914" s="6" t="str">
        <f>IF(ISNUMBER(SEARCH("Men", Table1[[#This Row],[name]])), "Men", "Women")</f>
        <v>Women</v>
      </c>
      <c r="O3914" s="6"/>
      <c r="P3914" s="6"/>
    </row>
    <row r="3915" spans="1:16" ht="19.8" customHeight="1" x14ac:dyDescent="0.3">
      <c r="A3915" t="s">
        <v>365</v>
      </c>
      <c r="B3915" t="s">
        <v>5282</v>
      </c>
      <c r="C3915" t="s">
        <v>2836</v>
      </c>
      <c r="D3915" t="s">
        <v>215</v>
      </c>
      <c r="E3915" s="1" t="s">
        <v>5283</v>
      </c>
      <c r="F3915" s="1" t="s">
        <v>648</v>
      </c>
      <c r="G3915" s="1" t="s">
        <v>4277</v>
      </c>
      <c r="H3915" t="s">
        <v>716</v>
      </c>
      <c r="I3915" s="10" t="str">
        <f>IFERROR(LEFT(Table1[[#This Row],[ratingOld]],SEARCH("|", Table1[[#This Row],[ratingOld]])-2), AVERAGE(Table1[Ratings]))</f>
        <v>3.7</v>
      </c>
      <c r="J3915" s="1" t="str">
        <f>IF(Table1[[#This Row],[numBuyers]]&lt;&gt;"None",LEFT(Table1[[#This Row],[numBuyers]],SEARCH(" ",Table1[[#This Row],[numBuyers]])-1), "None")</f>
        <v>26</v>
      </c>
      <c r="K3915" s="1">
        <f>IFERROR(LEFT(Table1[[#This Row],[Column1]],SEARCH("k", Table1[[#This Row],[Column1]])-1), 0)</f>
        <v>0</v>
      </c>
      <c r="L3915" s="16" t="str">
        <f>IF(Table1[[#This Row],[Column2]]=0, Table1[[#This Row],[Column1]], Table1[[#This Row],[Column2]]*1000)</f>
        <v>26</v>
      </c>
      <c r="M3915" s="14" t="str">
        <f>IFERROR(MID(Table1[[#This Row],[price]],SEARCH("¹",Table1[[#This Row],[price]])+1, 10), MID(Table1[[#This Row],[price]],SEARCH("Rs. ",Table1[[#This Row],[price]])+4, 10))</f>
        <v>3849</v>
      </c>
      <c r="N3915" s="6" t="str">
        <f>IF(ISNUMBER(SEARCH("Men", Table1[[#This Row],[name]])), "Men", "Women")</f>
        <v>Women</v>
      </c>
      <c r="O3915" s="6"/>
      <c r="P3915" s="6"/>
    </row>
    <row r="3916" spans="1:16" ht="19.8" customHeight="1" x14ac:dyDescent="0.3">
      <c r="A3916" t="s">
        <v>12899</v>
      </c>
      <c r="B3916" t="s">
        <v>12900</v>
      </c>
      <c r="C3916" t="s">
        <v>12901</v>
      </c>
      <c r="D3916" t="s">
        <v>1382</v>
      </c>
      <c r="E3916" s="1" t="s">
        <v>12902</v>
      </c>
      <c r="F3916" t="s">
        <v>12903</v>
      </c>
      <c r="G3916" s="1" t="s">
        <v>12904</v>
      </c>
      <c r="H3916" t="s">
        <v>1391</v>
      </c>
      <c r="I3916" s="10" t="str">
        <f>IFERROR(LEFT(Table1[[#This Row],[ratingOld]],SEARCH("|", Table1[[#This Row],[ratingOld]])-2), AVERAGE(Table1[Ratings]))</f>
        <v>4.7</v>
      </c>
      <c r="J3916" s="1" t="str">
        <f>IF(Table1[[#This Row],[numBuyers]]&lt;&gt;"None",LEFT(Table1[[#This Row],[numBuyers]],SEARCH(" ",Table1[[#This Row],[numBuyers]])-1), "None")</f>
        <v>1.5k</v>
      </c>
      <c r="K3916" s="1" t="str">
        <f>IFERROR(LEFT(Table1[[#This Row],[Column1]],SEARCH("k", Table1[[#This Row],[Column1]])-1), 0)</f>
        <v>1.5</v>
      </c>
      <c r="L3916" s="16">
        <f>IF(Table1[[#This Row],[Column2]]=0, Table1[[#This Row],[Column1]], Table1[[#This Row],[Column2]]*1000)</f>
        <v>1500</v>
      </c>
      <c r="M3916" s="14" t="str">
        <f>IFERROR(MID(Table1[[#This Row],[price]],SEARCH("¹",Table1[[#This Row],[price]])+1, 10), MID(Table1[[#This Row],[price]],SEARCH("Rs. ",Table1[[#This Row],[price]])+4, 10))</f>
        <v>1291</v>
      </c>
      <c r="N3916" s="6" t="str">
        <f>IF(ISNUMBER(SEARCH("Men", Table1[[#This Row],[name]])), "Men", "Women")</f>
        <v>Women</v>
      </c>
      <c r="O3916" s="6"/>
      <c r="P3916" s="6"/>
    </row>
    <row r="3917" spans="1:16" ht="19.8" customHeight="1" x14ac:dyDescent="0.3">
      <c r="A3917" t="s">
        <v>3201</v>
      </c>
      <c r="B3917" t="s">
        <v>12905</v>
      </c>
      <c r="C3917" t="s">
        <v>4350</v>
      </c>
      <c r="D3917" t="s">
        <v>21</v>
      </c>
      <c r="E3917" s="1" t="s">
        <v>12906</v>
      </c>
      <c r="F3917" s="1" t="s">
        <v>12907</v>
      </c>
      <c r="G3917" s="1" t="s">
        <v>12908</v>
      </c>
      <c r="H3917" t="s">
        <v>8720</v>
      </c>
      <c r="I3917" s="10" t="str">
        <f>IFERROR(LEFT(Table1[[#This Row],[ratingOld]],SEARCH("|", Table1[[#This Row],[ratingOld]])-2), AVERAGE(Table1[Ratings]))</f>
        <v>4.6</v>
      </c>
      <c r="J3917" s="1" t="str">
        <f>IF(Table1[[#This Row],[numBuyers]]&lt;&gt;"None",LEFT(Table1[[#This Row],[numBuyers]],SEARCH(" ",Table1[[#This Row],[numBuyers]])-1), "None")</f>
        <v>926</v>
      </c>
      <c r="K3917" s="1">
        <f>IFERROR(LEFT(Table1[[#This Row],[Column1]],SEARCH("k", Table1[[#This Row],[Column1]])-1), 0)</f>
        <v>0</v>
      </c>
      <c r="L3917" s="16" t="str">
        <f>IF(Table1[[#This Row],[Column2]]=0, Table1[[#This Row],[Column1]], Table1[[#This Row],[Column2]]*1000)</f>
        <v>926</v>
      </c>
      <c r="M3917" s="14" t="str">
        <f>IFERROR(MID(Table1[[#This Row],[price]],SEARCH("¹",Table1[[#This Row],[price]])+1, 10), MID(Table1[[#This Row],[price]],SEARCH("Rs. ",Table1[[#This Row],[price]])+4, 10))</f>
        <v>999</v>
      </c>
      <c r="N3917" s="6" t="str">
        <f>IF(ISNUMBER(SEARCH("Men", Table1[[#This Row],[name]])), "Men", "Women")</f>
        <v>Women</v>
      </c>
      <c r="O3917" s="6"/>
      <c r="P3917" s="6"/>
    </row>
    <row r="3918" spans="1:16" ht="19.8" customHeight="1" x14ac:dyDescent="0.3">
      <c r="A3918" t="s">
        <v>9265</v>
      </c>
      <c r="B3918" t="s">
        <v>12909</v>
      </c>
      <c r="C3918" t="s">
        <v>187</v>
      </c>
      <c r="D3918" t="s">
        <v>106</v>
      </c>
      <c r="E3918" s="1" t="s">
        <v>12910</v>
      </c>
      <c r="F3918" s="1" t="s">
        <v>12911</v>
      </c>
      <c r="G3918" s="1" t="s">
        <v>12912</v>
      </c>
      <c r="H3918" t="s">
        <v>2344</v>
      </c>
      <c r="I3918" s="10" t="str">
        <f>IFERROR(LEFT(Table1[[#This Row],[ratingOld]],SEARCH("|", Table1[[#This Row],[ratingOld]])-2), AVERAGE(Table1[Ratings]))</f>
        <v>3.7</v>
      </c>
      <c r="J3918" s="1" t="str">
        <f>IF(Table1[[#This Row],[numBuyers]]&lt;&gt;"None",LEFT(Table1[[#This Row],[numBuyers]],SEARCH(" ",Table1[[#This Row],[numBuyers]])-1), "None")</f>
        <v>235</v>
      </c>
      <c r="K3918" s="1">
        <f>IFERROR(LEFT(Table1[[#This Row],[Column1]],SEARCH("k", Table1[[#This Row],[Column1]])-1), 0)</f>
        <v>0</v>
      </c>
      <c r="L3918" s="16" t="str">
        <f>IF(Table1[[#This Row],[Column2]]=0, Table1[[#This Row],[Column1]], Table1[[#This Row],[Column2]]*1000)</f>
        <v>235</v>
      </c>
      <c r="M3918" s="14" t="str">
        <f>IFERROR(MID(Table1[[#This Row],[price]],SEARCH("¹",Table1[[#This Row],[price]])+1, 10), MID(Table1[[#This Row],[price]],SEARCH("Rs. ",Table1[[#This Row],[price]])+4, 10))</f>
        <v>1599</v>
      </c>
      <c r="N3918" s="6" t="str">
        <f>IF(ISNUMBER(SEARCH("Men", Table1[[#This Row],[name]])), "Men", "Women")</f>
        <v>Men</v>
      </c>
      <c r="O3918" s="6"/>
      <c r="P3918" s="6"/>
    </row>
    <row r="3919" spans="1:16" ht="19.8" customHeight="1" x14ac:dyDescent="0.3">
      <c r="A3919" t="s">
        <v>8162</v>
      </c>
      <c r="B3919" t="s">
        <v>12913</v>
      </c>
      <c r="C3919" t="s">
        <v>12798</v>
      </c>
      <c r="D3919" t="s">
        <v>106</v>
      </c>
      <c r="E3919" s="1" t="s">
        <v>12914</v>
      </c>
      <c r="F3919" t="s">
        <v>21</v>
      </c>
      <c r="G3919" s="1" t="s">
        <v>8144</v>
      </c>
      <c r="H3919" t="s">
        <v>1244</v>
      </c>
      <c r="I3919" s="10" t="str">
        <f>IFERROR(LEFT(Table1[[#This Row],[ratingOld]],SEARCH("|", Table1[[#This Row],[ratingOld]])-2), AVERAGE(Table1[Ratings]))</f>
        <v>4.3</v>
      </c>
      <c r="J3919" s="1" t="str">
        <f>IF(Table1[[#This Row],[numBuyers]]&lt;&gt;"None",LEFT(Table1[[#This Row],[numBuyers]],SEARCH(" ",Table1[[#This Row],[numBuyers]])-1), "None")</f>
        <v>22.6k</v>
      </c>
      <c r="K3919" s="1" t="str">
        <f>IFERROR(LEFT(Table1[[#This Row],[Column1]],SEARCH("k", Table1[[#This Row],[Column1]])-1), 0)</f>
        <v>22.6</v>
      </c>
      <c r="L3919" s="16">
        <f>IF(Table1[[#This Row],[Column2]]=0, Table1[[#This Row],[Column1]], Table1[[#This Row],[Column2]]*1000)</f>
        <v>22600</v>
      </c>
      <c r="M3919" s="14" t="str">
        <f>IFERROR(MID(Table1[[#This Row],[price]],SEARCH("¹",Table1[[#This Row],[price]])+1, 10), MID(Table1[[#This Row],[price]],SEARCH("Rs. ",Table1[[#This Row],[price]])+4, 10))</f>
        <v>249</v>
      </c>
      <c r="N3919" s="6" t="str">
        <f>IF(ISNUMBER(SEARCH("Men", Table1[[#This Row],[name]])), "Men", "Women")</f>
        <v>Women</v>
      </c>
      <c r="O3919" s="6"/>
      <c r="P3919" s="6"/>
    </row>
    <row r="3920" spans="1:16" ht="19.8" customHeight="1" x14ac:dyDescent="0.3">
      <c r="A3920" t="s">
        <v>3940</v>
      </c>
      <c r="B3920" t="s">
        <v>5289</v>
      </c>
      <c r="C3920" t="s">
        <v>3942</v>
      </c>
      <c r="D3920" t="s">
        <v>21</v>
      </c>
      <c r="E3920" s="1" t="s">
        <v>5290</v>
      </c>
      <c r="F3920" s="1" t="s">
        <v>5291</v>
      </c>
      <c r="G3920" s="1" t="s">
        <v>5292</v>
      </c>
      <c r="H3920" t="s">
        <v>5293</v>
      </c>
      <c r="I3920" s="10" t="str">
        <f>IFERROR(LEFT(Table1[[#This Row],[ratingOld]],SEARCH("|", Table1[[#This Row],[ratingOld]])-2), AVERAGE(Table1[Ratings]))</f>
        <v>4.3</v>
      </c>
      <c r="J3920" s="1" t="str">
        <f>IF(Table1[[#This Row],[numBuyers]]&lt;&gt;"None",LEFT(Table1[[#This Row],[numBuyers]],SEARCH(" ",Table1[[#This Row],[numBuyers]])-1), "None")</f>
        <v>43</v>
      </c>
      <c r="K3920" s="1">
        <f>IFERROR(LEFT(Table1[[#This Row],[Column1]],SEARCH("k", Table1[[#This Row],[Column1]])-1), 0)</f>
        <v>0</v>
      </c>
      <c r="L3920" s="16" t="str">
        <f>IF(Table1[[#This Row],[Column2]]=0, Table1[[#This Row],[Column1]], Table1[[#This Row],[Column2]]*1000)</f>
        <v>43</v>
      </c>
      <c r="M3920" s="14" t="str">
        <f>IFERROR(MID(Table1[[#This Row],[price]],SEARCH("¹",Table1[[#This Row],[price]])+1, 10), MID(Table1[[#This Row],[price]],SEARCH("Rs. ",Table1[[#This Row],[price]])+4, 10))</f>
        <v>3990</v>
      </c>
      <c r="N3920" s="6" t="str">
        <f>IF(ISNUMBER(SEARCH("Men", Table1[[#This Row],[name]])), "Men", "Women")</f>
        <v>Women</v>
      </c>
      <c r="O3920" s="6"/>
      <c r="P3920" s="6"/>
    </row>
    <row r="3921" spans="1:16" ht="19.8" customHeight="1" x14ac:dyDescent="0.3">
      <c r="A3921" t="s">
        <v>7927</v>
      </c>
      <c r="B3921" t="s">
        <v>9826</v>
      </c>
      <c r="C3921" t="s">
        <v>4401</v>
      </c>
      <c r="D3921" t="s">
        <v>1705</v>
      </c>
      <c r="E3921" t="s">
        <v>12915</v>
      </c>
      <c r="F3921" s="1" t="s">
        <v>12916</v>
      </c>
      <c r="G3921" s="1" t="s">
        <v>12917</v>
      </c>
      <c r="H3921" t="s">
        <v>6236</v>
      </c>
      <c r="I3921" s="10" t="str">
        <f>IFERROR(LEFT(Table1[[#This Row],[ratingOld]],SEARCH("|", Table1[[#This Row],[ratingOld]])-2), AVERAGE(Table1[Ratings]))</f>
        <v>4</v>
      </c>
      <c r="J3921" s="1" t="str">
        <f>IF(Table1[[#This Row],[numBuyers]]&lt;&gt;"None",LEFT(Table1[[#This Row],[numBuyers]],SEARCH(" ",Table1[[#This Row],[numBuyers]])-1), "None")</f>
        <v>12.4k</v>
      </c>
      <c r="K3921" s="1" t="str">
        <f>IFERROR(LEFT(Table1[[#This Row],[Column1]],SEARCH("k", Table1[[#This Row],[Column1]])-1), 0)</f>
        <v>12.4</v>
      </c>
      <c r="L3921" s="16">
        <f>IF(Table1[[#This Row],[Column2]]=0, Table1[[#This Row],[Column1]], Table1[[#This Row],[Column2]]*1000)</f>
        <v>12400</v>
      </c>
      <c r="M3921" s="14" t="str">
        <f>IFERROR(MID(Table1[[#This Row],[price]],SEARCH("¹",Table1[[#This Row],[price]])+1, 10), MID(Table1[[#This Row],[price]],SEARCH("Rs. ",Table1[[#This Row],[price]])+4, 10))</f>
        <v>517</v>
      </c>
      <c r="N3921" s="6" t="str">
        <f>IF(ISNUMBER(SEARCH("Men", Table1[[#This Row],[name]])), "Men", "Women")</f>
        <v>Men</v>
      </c>
      <c r="O3921" s="6"/>
      <c r="P3921" s="6"/>
    </row>
    <row r="3922" spans="1:16" ht="19.8" customHeight="1" x14ac:dyDescent="0.3">
      <c r="A3922" t="s">
        <v>240</v>
      </c>
      <c r="B3922" t="s">
        <v>12918</v>
      </c>
      <c r="C3922" t="s">
        <v>1509</v>
      </c>
      <c r="D3922" t="s">
        <v>1639</v>
      </c>
      <c r="E3922" t="s">
        <v>12919</v>
      </c>
      <c r="F3922" t="s">
        <v>7930</v>
      </c>
      <c r="G3922" s="1" t="s">
        <v>7734</v>
      </c>
      <c r="H3922" t="s">
        <v>167</v>
      </c>
      <c r="I3922" s="10" t="str">
        <f>IFERROR(LEFT(Table1[[#This Row],[ratingOld]],SEARCH("|", Table1[[#This Row],[ratingOld]])-2), AVERAGE(Table1[Ratings]))</f>
        <v>4.1</v>
      </c>
      <c r="J3922" s="1" t="str">
        <f>IF(Table1[[#This Row],[numBuyers]]&lt;&gt;"None",LEFT(Table1[[#This Row],[numBuyers]],SEARCH(" ",Table1[[#This Row],[numBuyers]])-1), "None")</f>
        <v>6.4k</v>
      </c>
      <c r="K3922" s="1" t="str">
        <f>IFERROR(LEFT(Table1[[#This Row],[Column1]],SEARCH("k", Table1[[#This Row],[Column1]])-1), 0)</f>
        <v>6.4</v>
      </c>
      <c r="L3922" s="16">
        <f>IF(Table1[[#This Row],[Column2]]=0, Table1[[#This Row],[Column1]], Table1[[#This Row],[Column2]]*1000)</f>
        <v>6400</v>
      </c>
      <c r="M3922" s="14" t="str">
        <f>IFERROR(MID(Table1[[#This Row],[price]],SEARCH("¹",Table1[[#This Row],[price]])+1, 10), MID(Table1[[#This Row],[price]],SEARCH("Rs. ",Table1[[#This Row],[price]])+4, 10))</f>
        <v>809</v>
      </c>
      <c r="N3922" s="6" t="str">
        <f>IF(ISNUMBER(SEARCH("Men", Table1[[#This Row],[name]])), "Men", "Women")</f>
        <v>Men</v>
      </c>
      <c r="O3922" s="6"/>
      <c r="P3922" s="6"/>
    </row>
    <row r="3923" spans="1:16" ht="19.8" customHeight="1" x14ac:dyDescent="0.3">
      <c r="A3923" t="s">
        <v>616</v>
      </c>
      <c r="B3923" t="s">
        <v>2449</v>
      </c>
      <c r="C3923" t="s">
        <v>383</v>
      </c>
      <c r="D3923" t="s">
        <v>215</v>
      </c>
      <c r="E3923" s="1" t="s">
        <v>5307</v>
      </c>
      <c r="F3923" s="1" t="s">
        <v>2452</v>
      </c>
      <c r="G3923" s="1" t="s">
        <v>5308</v>
      </c>
      <c r="H3923" t="s">
        <v>514</v>
      </c>
      <c r="I3923" s="10" t="str">
        <f>IFERROR(LEFT(Table1[[#This Row],[ratingOld]],SEARCH("|", Table1[[#This Row],[ratingOld]])-2), AVERAGE(Table1[Ratings]))</f>
        <v>4.4</v>
      </c>
      <c r="J3923" s="1" t="str">
        <f>IF(Table1[[#This Row],[numBuyers]]&lt;&gt;"None",LEFT(Table1[[#This Row],[numBuyers]],SEARCH(" ",Table1[[#This Row],[numBuyers]])-1), "None")</f>
        <v>2.5k</v>
      </c>
      <c r="K3923" s="1" t="str">
        <f>IFERROR(LEFT(Table1[[#This Row],[Column1]],SEARCH("k", Table1[[#This Row],[Column1]])-1), 0)</f>
        <v>2.5</v>
      </c>
      <c r="L3923" s="16">
        <f>IF(Table1[[#This Row],[Column2]]=0, Table1[[#This Row],[Column1]], Table1[[#This Row],[Column2]]*1000)</f>
        <v>2500</v>
      </c>
      <c r="M3923" s="14" t="str">
        <f>IFERROR(MID(Table1[[#This Row],[price]],SEARCH("¹",Table1[[#This Row],[price]])+1, 10), MID(Table1[[#This Row],[price]],SEARCH("Rs. ",Table1[[#This Row],[price]])+4, 10))</f>
        <v>989</v>
      </c>
      <c r="N3923" s="6" t="str">
        <f>IF(ISNUMBER(SEARCH("Men", Table1[[#This Row],[name]])), "Men", "Women")</f>
        <v>Women</v>
      </c>
      <c r="O3923" s="6"/>
      <c r="P3923" s="6"/>
    </row>
    <row r="3924" spans="1:16" ht="19.8" customHeight="1" x14ac:dyDescent="0.3">
      <c r="A3924" t="s">
        <v>884</v>
      </c>
      <c r="B3924" t="s">
        <v>12920</v>
      </c>
      <c r="C3924" t="s">
        <v>122</v>
      </c>
      <c r="D3924" t="s">
        <v>99</v>
      </c>
      <c r="E3924" s="1" t="s">
        <v>12921</v>
      </c>
      <c r="F3924" s="1" t="s">
        <v>12922</v>
      </c>
      <c r="G3924" s="1" t="s">
        <v>12923</v>
      </c>
      <c r="H3924" t="s">
        <v>197</v>
      </c>
      <c r="I3924" s="10" t="str">
        <f>IFERROR(LEFT(Table1[[#This Row],[ratingOld]],SEARCH("|", Table1[[#This Row],[ratingOld]])-2), AVERAGE(Table1[Ratings]))</f>
        <v>4.4</v>
      </c>
      <c r="J3924" s="1" t="str">
        <f>IF(Table1[[#This Row],[numBuyers]]&lt;&gt;"None",LEFT(Table1[[#This Row],[numBuyers]],SEARCH(" ",Table1[[#This Row],[numBuyers]])-1), "None")</f>
        <v>42</v>
      </c>
      <c r="K3924" s="1">
        <f>IFERROR(LEFT(Table1[[#This Row],[Column1]],SEARCH("k", Table1[[#This Row],[Column1]])-1), 0)</f>
        <v>0</v>
      </c>
      <c r="L3924" s="16" t="str">
        <f>IF(Table1[[#This Row],[Column2]]=0, Table1[[#This Row],[Column1]], Table1[[#This Row],[Column2]]*1000)</f>
        <v>42</v>
      </c>
      <c r="M3924" s="14" t="str">
        <f>IFERROR(MID(Table1[[#This Row],[price]],SEARCH("¹",Table1[[#This Row],[price]])+1, 10), MID(Table1[[#This Row],[price]],SEARCH("Rs. ",Table1[[#This Row],[price]])+4, 10))</f>
        <v>1699</v>
      </c>
      <c r="N3924" s="6" t="str">
        <f>IF(ISNUMBER(SEARCH("Men", Table1[[#This Row],[name]])), "Men", "Women")</f>
        <v>Men</v>
      </c>
      <c r="O3924" s="6"/>
      <c r="P3924" s="6"/>
    </row>
    <row r="3925" spans="1:16" ht="19.8" customHeight="1" x14ac:dyDescent="0.3">
      <c r="A3925" t="s">
        <v>7809</v>
      </c>
      <c r="B3925" t="s">
        <v>12924</v>
      </c>
      <c r="C3925" t="s">
        <v>392</v>
      </c>
      <c r="D3925" t="s">
        <v>1314</v>
      </c>
      <c r="E3925" s="1" t="s">
        <v>12925</v>
      </c>
      <c r="F3925" s="1" t="s">
        <v>12926</v>
      </c>
      <c r="G3925" s="1" t="s">
        <v>12927</v>
      </c>
      <c r="H3925" t="s">
        <v>766</v>
      </c>
      <c r="I3925" s="10" t="str">
        <f>IFERROR(LEFT(Table1[[#This Row],[ratingOld]],SEARCH("|", Table1[[#This Row],[ratingOld]])-2), AVERAGE(Table1[Ratings]))</f>
        <v>4</v>
      </c>
      <c r="J3925" s="1" t="str">
        <f>IF(Table1[[#This Row],[numBuyers]]&lt;&gt;"None",LEFT(Table1[[#This Row],[numBuyers]],SEARCH(" ",Table1[[#This Row],[numBuyers]])-1), "None")</f>
        <v>176</v>
      </c>
      <c r="K3925" s="1">
        <f>IFERROR(LEFT(Table1[[#This Row],[Column1]],SEARCH("k", Table1[[#This Row],[Column1]])-1), 0)</f>
        <v>0</v>
      </c>
      <c r="L3925" s="16" t="str">
        <f>IF(Table1[[#This Row],[Column2]]=0, Table1[[#This Row],[Column1]], Table1[[#This Row],[Column2]]*1000)</f>
        <v>176</v>
      </c>
      <c r="M3925" s="14" t="str">
        <f>IFERROR(MID(Table1[[#This Row],[price]],SEARCH("¹",Table1[[#This Row],[price]])+1, 10), MID(Table1[[#This Row],[price]],SEARCH("Rs. ",Table1[[#This Row],[price]])+4, 10))</f>
        <v>799</v>
      </c>
      <c r="N3925" s="6" t="str">
        <f>IF(ISNUMBER(SEARCH("Men", Table1[[#This Row],[name]])), "Men", "Women")</f>
        <v>Men</v>
      </c>
      <c r="O3925" s="6"/>
      <c r="P3925" s="6"/>
    </row>
    <row r="3926" spans="1:16" ht="19.8" hidden="1" customHeight="1" x14ac:dyDescent="0.3">
      <c r="A3926" t="s">
        <v>10757</v>
      </c>
      <c r="B3926" t="s">
        <v>12928</v>
      </c>
      <c r="C3926" t="s">
        <v>3425</v>
      </c>
      <c r="D3926" t="s">
        <v>21</v>
      </c>
      <c r="E3926" s="1" t="s">
        <v>12929</v>
      </c>
      <c r="F3926" s="1" t="s">
        <v>8298</v>
      </c>
      <c r="G3926" t="s">
        <v>21</v>
      </c>
      <c r="H3926" t="s">
        <v>21</v>
      </c>
      <c r="I3926" s="1" t="str">
        <f ca="1">IFERROR(LEFT(Table1[[#This Row],[ratingOld]],SEARCH("|", Table1[[#This Row],[ratingOld]])-2), AVERAGE(Table1[Ratings]))</f>
        <v>4.4</v>
      </c>
      <c r="J3926" s="1" t="str">
        <f>IF(Table1[[#This Row],[numBuyers]]&lt;&gt;"None",LEFT(Table1[[#This Row],[numBuyers]],SEARCH(" ",Table1[[#This Row],[numBuyers]])-1), "None")</f>
        <v>None</v>
      </c>
      <c r="K3926" s="1">
        <f>IFERROR(LEFT(Table1[[#This Row],[Column1]],SEARCH("k", Table1[[#This Row],[Column1]])-1), 0)</f>
        <v>0</v>
      </c>
      <c r="L3926" s="6" t="str">
        <f>IF(Table1[[#This Row],[Column2]]=0, Table1[[#This Row],[Column1]], Table1[[#This Row],[Column2]]*1000)</f>
        <v>None</v>
      </c>
      <c r="M3926" s="6" t="str">
        <f>IFERROR(MID(Table1[[#This Row],[price]],SEARCH("¹",Table1[[#This Row],[price]])+1, 10), MID(Table1[[#This Row],[price]],SEARCH("Rs. ",Table1[[#This Row],[price]])+4, 10))</f>
        <v>2295</v>
      </c>
      <c r="N3926" s="6" t="str">
        <f>IF(ISNUMBER(SEARCH("Men", Table1[[#This Row],[name]])), "Men", "Women")</f>
        <v>Women</v>
      </c>
      <c r="O3926" s="6" t="str">
        <f>TRIM(RIGHT(SUBSTITUTE(Table1[[#This Row],[name]], " ", REPT(" ", 100)), 100))</f>
        <v>Trousers</v>
      </c>
      <c r="P3926"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927" spans="1:16" ht="19.8" customHeight="1" x14ac:dyDescent="0.3">
      <c r="A3927" t="s">
        <v>913</v>
      </c>
      <c r="B3927" t="s">
        <v>12930</v>
      </c>
      <c r="C3927" t="s">
        <v>12931</v>
      </c>
      <c r="D3927" t="s">
        <v>194</v>
      </c>
      <c r="E3927" s="1" t="s">
        <v>12932</v>
      </c>
      <c r="F3927" t="s">
        <v>21</v>
      </c>
      <c r="G3927" s="1" t="s">
        <v>12933</v>
      </c>
      <c r="H3927" t="s">
        <v>4384</v>
      </c>
      <c r="I3927" s="10" t="str">
        <f>IFERROR(LEFT(Table1[[#This Row],[ratingOld]],SEARCH("|", Table1[[#This Row],[ratingOld]])-2), AVERAGE(Table1[Ratings]))</f>
        <v>4.5</v>
      </c>
      <c r="J3927" s="1" t="str">
        <f>IF(Table1[[#This Row],[numBuyers]]&lt;&gt;"None",LEFT(Table1[[#This Row],[numBuyers]],SEARCH(" ",Table1[[#This Row],[numBuyers]])-1), "None")</f>
        <v>7.8k</v>
      </c>
      <c r="K3927" s="1" t="str">
        <f>IFERROR(LEFT(Table1[[#This Row],[Column1]],SEARCH("k", Table1[[#This Row],[Column1]])-1), 0)</f>
        <v>7.8</v>
      </c>
      <c r="L3927" s="16">
        <f>IF(Table1[[#This Row],[Column2]]=0, Table1[[#This Row],[Column1]], Table1[[#This Row],[Column2]]*1000)</f>
        <v>7800</v>
      </c>
      <c r="M3927" s="14" t="str">
        <f>IFERROR(MID(Table1[[#This Row],[price]],SEARCH("¹",Table1[[#This Row],[price]])+1, 10), MID(Table1[[#This Row],[price]],SEARCH("Rs. ",Table1[[#This Row],[price]])+4, 10))</f>
        <v>2668</v>
      </c>
      <c r="N3927" s="6" t="str">
        <f>IF(ISNUMBER(SEARCH("Men", Table1[[#This Row],[name]])), "Men", "Women")</f>
        <v>Women</v>
      </c>
      <c r="O3927" s="6"/>
      <c r="P3927" s="6"/>
    </row>
    <row r="3928" spans="1:16" ht="19.8" hidden="1" customHeight="1" x14ac:dyDescent="0.3">
      <c r="A3928" t="s">
        <v>12934</v>
      </c>
      <c r="B3928" t="s">
        <v>12935</v>
      </c>
      <c r="C3928" t="s">
        <v>11967</v>
      </c>
      <c r="D3928" t="s">
        <v>194</v>
      </c>
      <c r="E3928" t="s">
        <v>12935</v>
      </c>
      <c r="F3928" t="s">
        <v>21</v>
      </c>
      <c r="G3928" t="s">
        <v>21</v>
      </c>
      <c r="H3928" t="s">
        <v>21</v>
      </c>
      <c r="I3928" s="1" t="str">
        <f ca="1">IFERROR(LEFT(Table1[[#This Row],[ratingOld]],SEARCH("|", Table1[[#This Row],[ratingOld]])-2), AVERAGE(Table1[Ratings]))</f>
        <v>4.4</v>
      </c>
      <c r="J3928" s="1" t="str">
        <f>IF(Table1[[#This Row],[numBuyers]]&lt;&gt;"None",LEFT(Table1[[#This Row],[numBuyers]],SEARCH(" ",Table1[[#This Row],[numBuyers]])-1), "None")</f>
        <v>None</v>
      </c>
      <c r="K3928" s="1">
        <f>IFERROR(LEFT(Table1[[#This Row],[Column1]],SEARCH("k", Table1[[#This Row],[Column1]])-1), 0)</f>
        <v>0</v>
      </c>
      <c r="L3928" s="6" t="str">
        <f>IF(Table1[[#This Row],[Column2]]=0, Table1[[#This Row],[Column1]], Table1[[#This Row],[Column2]]*1000)</f>
        <v>None</v>
      </c>
      <c r="M3928" s="6" t="str">
        <f>IFERROR(MID(Table1[[#This Row],[price]],SEARCH("¹",Table1[[#This Row],[price]])+1, 10), MID(Table1[[#This Row],[price]],SEARCH("Rs. ",Table1[[#This Row],[price]])+4, 10))</f>
        <v>224</v>
      </c>
      <c r="N3928" s="6" t="str">
        <f>IF(ISNUMBER(SEARCH("Men", Table1[[#This Row],[name]])), "Men", "Women")</f>
        <v>Women</v>
      </c>
      <c r="O3928" s="6" t="str">
        <f>TRIM(RIGHT(SUBSTITUTE(Table1[[#This Row],[name]], " ", REPT(" ", 100)), 100))</f>
        <v>04</v>
      </c>
      <c r="P392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929" spans="1:16" ht="19.8" customHeight="1" x14ac:dyDescent="0.3">
      <c r="A3929" t="s">
        <v>8065</v>
      </c>
      <c r="B3929" t="s">
        <v>12936</v>
      </c>
      <c r="C3929" t="s">
        <v>11248</v>
      </c>
      <c r="D3929" t="s">
        <v>1387</v>
      </c>
      <c r="E3929" t="s">
        <v>12937</v>
      </c>
      <c r="F3929" t="s">
        <v>12938</v>
      </c>
      <c r="G3929" s="1" t="s">
        <v>12939</v>
      </c>
      <c r="H3929" t="s">
        <v>4941</v>
      </c>
      <c r="I3929" s="10" t="str">
        <f>IFERROR(LEFT(Table1[[#This Row],[ratingOld]],SEARCH("|", Table1[[#This Row],[ratingOld]])-2), AVERAGE(Table1[Ratings]))</f>
        <v>4.2</v>
      </c>
      <c r="J3929" s="1" t="str">
        <f>IF(Table1[[#This Row],[numBuyers]]&lt;&gt;"None",LEFT(Table1[[#This Row],[numBuyers]],SEARCH(" ",Table1[[#This Row],[numBuyers]])-1), "None")</f>
        <v>360</v>
      </c>
      <c r="K3929" s="1">
        <f>IFERROR(LEFT(Table1[[#This Row],[Column1]],SEARCH("k", Table1[[#This Row],[Column1]])-1), 0)</f>
        <v>0</v>
      </c>
      <c r="L3929" s="16" t="str">
        <f>IF(Table1[[#This Row],[Column2]]=0, Table1[[#This Row],[Column1]], Table1[[#This Row],[Column2]]*1000)</f>
        <v>360</v>
      </c>
      <c r="M3929" s="14" t="str">
        <f>IFERROR(MID(Table1[[#This Row],[price]],SEARCH("¹",Table1[[#This Row],[price]])+1, 10), MID(Table1[[#This Row],[price]],SEARCH("Rs. ",Table1[[#This Row],[price]])+4, 10))</f>
        <v>293</v>
      </c>
      <c r="N3929" s="6" t="str">
        <f>IF(ISNUMBER(SEARCH("Men", Table1[[#This Row],[name]])), "Men", "Women")</f>
        <v>Women</v>
      </c>
      <c r="O3929" s="6"/>
      <c r="P3929" s="6"/>
    </row>
    <row r="3930" spans="1:16" ht="19.8" customHeight="1" x14ac:dyDescent="0.3">
      <c r="A3930" t="s">
        <v>8015</v>
      </c>
      <c r="B3930" t="s">
        <v>12940</v>
      </c>
      <c r="C3930" t="s">
        <v>12941</v>
      </c>
      <c r="D3930" t="s">
        <v>230</v>
      </c>
      <c r="E3930" s="1" t="s">
        <v>12942</v>
      </c>
      <c r="F3930" t="s">
        <v>3237</v>
      </c>
      <c r="G3930" s="1" t="s">
        <v>5052</v>
      </c>
      <c r="H3930" t="s">
        <v>3249</v>
      </c>
      <c r="I3930" s="10" t="str">
        <f>IFERROR(LEFT(Table1[[#This Row],[ratingOld]],SEARCH("|", Table1[[#This Row],[ratingOld]])-2), AVERAGE(Table1[Ratings]))</f>
        <v>3.9</v>
      </c>
      <c r="J3930" s="1" t="str">
        <f>IF(Table1[[#This Row],[numBuyers]]&lt;&gt;"None",LEFT(Table1[[#This Row],[numBuyers]],SEARCH(" ",Table1[[#This Row],[numBuyers]])-1), "None")</f>
        <v>265</v>
      </c>
      <c r="K3930" s="1">
        <f>IFERROR(LEFT(Table1[[#This Row],[Column1]],SEARCH("k", Table1[[#This Row],[Column1]])-1), 0)</f>
        <v>0</v>
      </c>
      <c r="L3930" s="16" t="str">
        <f>IF(Table1[[#This Row],[Column2]]=0, Table1[[#This Row],[Column1]], Table1[[#This Row],[Column2]]*1000)</f>
        <v>265</v>
      </c>
      <c r="M3930" s="14" t="str">
        <f>IFERROR(MID(Table1[[#This Row],[price]],SEARCH("¹",Table1[[#This Row],[price]])+1, 10), MID(Table1[[#This Row],[price]],SEARCH("Rs. ",Table1[[#This Row],[price]])+4, 10))</f>
        <v>1061</v>
      </c>
      <c r="N3930" s="6" t="str">
        <f>IF(ISNUMBER(SEARCH("Men", Table1[[#This Row],[name]])), "Men", "Women")</f>
        <v>Men</v>
      </c>
      <c r="O3930" s="6"/>
      <c r="P3930" s="6"/>
    </row>
    <row r="3931" spans="1:16" ht="19.8" customHeight="1" x14ac:dyDescent="0.3">
      <c r="A3931" t="s">
        <v>133</v>
      </c>
      <c r="B3931" t="s">
        <v>12943</v>
      </c>
      <c r="C3931" t="s">
        <v>3911</v>
      </c>
      <c r="D3931" t="s">
        <v>1684</v>
      </c>
      <c r="E3931" s="1" t="s">
        <v>12944</v>
      </c>
      <c r="F3931" t="s">
        <v>3237</v>
      </c>
      <c r="G3931" s="1" t="s">
        <v>12945</v>
      </c>
      <c r="H3931" t="s">
        <v>12946</v>
      </c>
      <c r="I3931" s="10" t="str">
        <f>IFERROR(LEFT(Table1[[#This Row],[ratingOld]],SEARCH("|", Table1[[#This Row],[ratingOld]])-2), AVERAGE(Table1[Ratings]))</f>
        <v>4.4</v>
      </c>
      <c r="J3931" s="1" t="str">
        <f>IF(Table1[[#This Row],[numBuyers]]&lt;&gt;"None",LEFT(Table1[[#This Row],[numBuyers]],SEARCH(" ",Table1[[#This Row],[numBuyers]])-1), "None")</f>
        <v>445</v>
      </c>
      <c r="K3931" s="1">
        <f>IFERROR(LEFT(Table1[[#This Row],[Column1]],SEARCH("k", Table1[[#This Row],[Column1]])-1), 0)</f>
        <v>0</v>
      </c>
      <c r="L3931" s="16" t="str">
        <f>IF(Table1[[#This Row],[Column2]]=0, Table1[[#This Row],[Column1]], Table1[[#This Row],[Column2]]*1000)</f>
        <v>445</v>
      </c>
      <c r="M3931" s="14" t="str">
        <f>IFERROR(MID(Table1[[#This Row],[price]],SEARCH("¹",Table1[[#This Row],[price]])+1, 10), MID(Table1[[#This Row],[price]],SEARCH("Rs. ",Table1[[#This Row],[price]])+4, 10))</f>
        <v>639</v>
      </c>
      <c r="N3931" s="6" t="str">
        <f>IF(ISNUMBER(SEARCH("Men", Table1[[#This Row],[name]])), "Men", "Women")</f>
        <v>Women</v>
      </c>
      <c r="O3931" s="6"/>
      <c r="P3931" s="6"/>
    </row>
    <row r="3932" spans="1:16" ht="19.8" customHeight="1" x14ac:dyDescent="0.3">
      <c r="A3932" t="s">
        <v>12501</v>
      </c>
      <c r="B3932" t="s">
        <v>12947</v>
      </c>
      <c r="C3932" t="s">
        <v>926</v>
      </c>
      <c r="D3932" t="s">
        <v>792</v>
      </c>
      <c r="E3932" s="1" t="s">
        <v>12948</v>
      </c>
      <c r="F3932" t="s">
        <v>3237</v>
      </c>
      <c r="G3932" s="1" t="s">
        <v>12949</v>
      </c>
      <c r="H3932" t="s">
        <v>4890</v>
      </c>
      <c r="I3932" s="10" t="str">
        <f>IFERROR(LEFT(Table1[[#This Row],[ratingOld]],SEARCH("|", Table1[[#This Row],[ratingOld]])-2), AVERAGE(Table1[Ratings]))</f>
        <v>3.9</v>
      </c>
      <c r="J3932" s="1" t="str">
        <f>IF(Table1[[#This Row],[numBuyers]]&lt;&gt;"None",LEFT(Table1[[#This Row],[numBuyers]],SEARCH(" ",Table1[[#This Row],[numBuyers]])-1), "None")</f>
        <v>76</v>
      </c>
      <c r="K3932" s="1">
        <f>IFERROR(LEFT(Table1[[#This Row],[Column1]],SEARCH("k", Table1[[#This Row],[Column1]])-1), 0)</f>
        <v>0</v>
      </c>
      <c r="L3932" s="16" t="str">
        <f>IF(Table1[[#This Row],[Column2]]=0, Table1[[#This Row],[Column1]], Table1[[#This Row],[Column2]]*1000)</f>
        <v>76</v>
      </c>
      <c r="M3932" s="14" t="str">
        <f>IFERROR(MID(Table1[[#This Row],[price]],SEARCH("¹",Table1[[#This Row],[price]])+1, 10), MID(Table1[[#This Row],[price]],SEARCH("Rs. ",Table1[[#This Row],[price]])+4, 10))</f>
        <v>699</v>
      </c>
      <c r="N3932" s="6" t="str">
        <f>IF(ISNUMBER(SEARCH("Men", Table1[[#This Row],[name]])), "Men", "Women")</f>
        <v>Women</v>
      </c>
      <c r="O3932" s="6"/>
      <c r="P3932" s="6"/>
    </row>
    <row r="3933" spans="1:16" ht="19.8" customHeight="1" x14ac:dyDescent="0.3">
      <c r="A3933" t="s">
        <v>7927</v>
      </c>
      <c r="B3933" t="s">
        <v>12950</v>
      </c>
      <c r="C3933" t="s">
        <v>3279</v>
      </c>
      <c r="D3933" t="s">
        <v>68</v>
      </c>
      <c r="E3933" t="s">
        <v>12951</v>
      </c>
      <c r="F3933" t="s">
        <v>7930</v>
      </c>
      <c r="G3933" s="1" t="s">
        <v>7629</v>
      </c>
      <c r="H3933" t="s">
        <v>1803</v>
      </c>
      <c r="I3933" s="10" t="str">
        <f>IFERROR(LEFT(Table1[[#This Row],[ratingOld]],SEARCH("|", Table1[[#This Row],[ratingOld]])-2), AVERAGE(Table1[Ratings]))</f>
        <v>4.2</v>
      </c>
      <c r="J3933" s="1" t="str">
        <f>IF(Table1[[#This Row],[numBuyers]]&lt;&gt;"None",LEFT(Table1[[#This Row],[numBuyers]],SEARCH(" ",Table1[[#This Row],[numBuyers]])-1), "None")</f>
        <v>5.1k</v>
      </c>
      <c r="K3933" s="1" t="str">
        <f>IFERROR(LEFT(Table1[[#This Row],[Column1]],SEARCH("k", Table1[[#This Row],[Column1]])-1), 0)</f>
        <v>5.1</v>
      </c>
      <c r="L3933" s="16">
        <f>IF(Table1[[#This Row],[Column2]]=0, Table1[[#This Row],[Column1]], Table1[[#This Row],[Column2]]*1000)</f>
        <v>5100</v>
      </c>
      <c r="M3933" s="14" t="str">
        <f>IFERROR(MID(Table1[[#This Row],[price]],SEARCH("¹",Table1[[#This Row],[price]])+1, 10), MID(Table1[[#This Row],[price]],SEARCH("Rs. ",Table1[[#This Row],[price]])+4, 10))</f>
        <v>449</v>
      </c>
      <c r="N3933" s="6" t="str">
        <f>IF(ISNUMBER(SEARCH("Men", Table1[[#This Row],[name]])), "Men", "Women")</f>
        <v>Women</v>
      </c>
      <c r="O3933" s="6"/>
      <c r="P3933" s="6"/>
    </row>
    <row r="3934" spans="1:16" ht="19.8" customHeight="1" x14ac:dyDescent="0.3">
      <c r="A3934" t="s">
        <v>12952</v>
      </c>
      <c r="B3934" t="s">
        <v>12953</v>
      </c>
      <c r="C3934" t="s">
        <v>10143</v>
      </c>
      <c r="D3934" t="s">
        <v>21</v>
      </c>
      <c r="E3934" s="1" t="s">
        <v>12954</v>
      </c>
      <c r="F3934" t="s">
        <v>3237</v>
      </c>
      <c r="G3934" s="1" t="s">
        <v>12955</v>
      </c>
      <c r="H3934" t="s">
        <v>1487</v>
      </c>
      <c r="I3934" s="10" t="str">
        <f>IFERROR(LEFT(Table1[[#This Row],[ratingOld]],SEARCH("|", Table1[[#This Row],[ratingOld]])-2), AVERAGE(Table1[Ratings]))</f>
        <v>3.5</v>
      </c>
      <c r="J3934" s="1" t="str">
        <f>IF(Table1[[#This Row],[numBuyers]]&lt;&gt;"None",LEFT(Table1[[#This Row],[numBuyers]],SEARCH(" ",Table1[[#This Row],[numBuyers]])-1), "None")</f>
        <v>35</v>
      </c>
      <c r="K3934" s="1">
        <f>IFERROR(LEFT(Table1[[#This Row],[Column1]],SEARCH("k", Table1[[#This Row],[Column1]])-1), 0)</f>
        <v>0</v>
      </c>
      <c r="L3934" s="16" t="str">
        <f>IF(Table1[[#This Row],[Column2]]=0, Table1[[#This Row],[Column1]], Table1[[#This Row],[Column2]]*1000)</f>
        <v>35</v>
      </c>
      <c r="M3934" s="14" t="str">
        <f>IFERROR(MID(Table1[[#This Row],[price]],SEARCH("¹",Table1[[#This Row],[price]])+1, 10), MID(Table1[[#This Row],[price]],SEARCH("Rs. ",Table1[[#This Row],[price]])+4, 10))</f>
        <v>3999</v>
      </c>
      <c r="N3934" s="6" t="str">
        <f>IF(ISNUMBER(SEARCH("Men", Table1[[#This Row],[name]])), "Men", "Women")</f>
        <v>Women</v>
      </c>
      <c r="O3934" s="6"/>
      <c r="P3934" s="6"/>
    </row>
    <row r="3935" spans="1:16" ht="19.8" customHeight="1" x14ac:dyDescent="0.3">
      <c r="A3935" t="s">
        <v>7922</v>
      </c>
      <c r="B3935" t="s">
        <v>12956</v>
      </c>
      <c r="C3935" t="s">
        <v>5857</v>
      </c>
      <c r="D3935" t="s">
        <v>1705</v>
      </c>
      <c r="E3935" s="1" t="s">
        <v>12957</v>
      </c>
      <c r="F3935" t="s">
        <v>3237</v>
      </c>
      <c r="G3935" s="1" t="s">
        <v>153</v>
      </c>
      <c r="H3935" t="s">
        <v>154</v>
      </c>
      <c r="I3935" s="10" t="str">
        <f>IFERROR(LEFT(Table1[[#This Row],[ratingOld]],SEARCH("|", Table1[[#This Row],[ratingOld]])-2), AVERAGE(Table1[Ratings]))</f>
        <v>4.4</v>
      </c>
      <c r="J3935" s="1" t="str">
        <f>IF(Table1[[#This Row],[numBuyers]]&lt;&gt;"None",LEFT(Table1[[#This Row],[numBuyers]],SEARCH(" ",Table1[[#This Row],[numBuyers]])-1), "None")</f>
        <v>1.6k</v>
      </c>
      <c r="K3935" s="1" t="str">
        <f>IFERROR(LEFT(Table1[[#This Row],[Column1]],SEARCH("k", Table1[[#This Row],[Column1]])-1), 0)</f>
        <v>1.6</v>
      </c>
      <c r="L3935" s="16">
        <f>IF(Table1[[#This Row],[Column2]]=0, Table1[[#This Row],[Column1]], Table1[[#This Row],[Column2]]*1000)</f>
        <v>1600</v>
      </c>
      <c r="M3935" s="14" t="str">
        <f>IFERROR(MID(Table1[[#This Row],[price]],SEARCH("¹",Table1[[#This Row],[price]])+1, 10), MID(Table1[[#This Row],[price]],SEARCH("Rs. ",Table1[[#This Row],[price]])+4, 10))</f>
        <v>1109</v>
      </c>
      <c r="N3935" s="6" t="str">
        <f>IF(ISNUMBER(SEARCH("Men", Table1[[#This Row],[name]])), "Men", "Women")</f>
        <v>Men</v>
      </c>
      <c r="O3935" s="6"/>
      <c r="P3935" s="6"/>
    </row>
    <row r="3936" spans="1:16" ht="19.8" customHeight="1" x14ac:dyDescent="0.3">
      <c r="A3936" t="s">
        <v>240</v>
      </c>
      <c r="B3936" t="s">
        <v>5325</v>
      </c>
      <c r="C3936" t="s">
        <v>187</v>
      </c>
      <c r="D3936" t="s">
        <v>106</v>
      </c>
      <c r="E3936" s="1" t="s">
        <v>5326</v>
      </c>
      <c r="F3936" s="1" t="s">
        <v>5327</v>
      </c>
      <c r="G3936" s="1" t="s">
        <v>5328</v>
      </c>
      <c r="H3936" t="s">
        <v>1569</v>
      </c>
      <c r="I3936" s="10" t="str">
        <f>IFERROR(LEFT(Table1[[#This Row],[ratingOld]],SEARCH("|", Table1[[#This Row],[ratingOld]])-2), AVERAGE(Table1[Ratings]))</f>
        <v>4.6</v>
      </c>
      <c r="J3936" s="1" t="str">
        <f>IF(Table1[[#This Row],[numBuyers]]&lt;&gt;"None",LEFT(Table1[[#This Row],[numBuyers]],SEARCH(" ",Table1[[#This Row],[numBuyers]])-1), "None")</f>
        <v>66</v>
      </c>
      <c r="K3936" s="1">
        <f>IFERROR(LEFT(Table1[[#This Row],[Column1]],SEARCH("k", Table1[[#This Row],[Column1]])-1), 0)</f>
        <v>0</v>
      </c>
      <c r="L3936" s="16" t="str">
        <f>IF(Table1[[#This Row],[Column2]]=0, Table1[[#This Row],[Column1]], Table1[[#This Row],[Column2]]*1000)</f>
        <v>66</v>
      </c>
      <c r="M3936" s="14" t="str">
        <f>IFERROR(MID(Table1[[#This Row],[price]],SEARCH("¹",Table1[[#This Row],[price]])+1, 10), MID(Table1[[#This Row],[price]],SEARCH("Rs. ",Table1[[#This Row],[price]])+4, 10))</f>
        <v>1599</v>
      </c>
      <c r="N3936" s="6" t="str">
        <f>IF(ISNUMBER(SEARCH("Men", Table1[[#This Row],[name]])), "Men", "Women")</f>
        <v>Women</v>
      </c>
      <c r="O3936" s="6"/>
      <c r="P3936" s="6"/>
    </row>
    <row r="3937" spans="1:16" ht="19.8" customHeight="1" x14ac:dyDescent="0.3">
      <c r="A3937" t="s">
        <v>8071</v>
      </c>
      <c r="B3937" t="s">
        <v>12958</v>
      </c>
      <c r="C3937" t="s">
        <v>1638</v>
      </c>
      <c r="D3937" t="s">
        <v>306</v>
      </c>
      <c r="E3937" t="s">
        <v>12959</v>
      </c>
      <c r="F3937" s="1" t="s">
        <v>8013</v>
      </c>
      <c r="G3937" s="1" t="s">
        <v>3854</v>
      </c>
      <c r="H3937" t="s">
        <v>1317</v>
      </c>
      <c r="I3937" s="10" t="str">
        <f>IFERROR(LEFT(Table1[[#This Row],[ratingOld]],SEARCH("|", Table1[[#This Row],[ratingOld]])-2), AVERAGE(Table1[Ratings]))</f>
        <v>4.3</v>
      </c>
      <c r="J3937" s="1" t="str">
        <f>IF(Table1[[#This Row],[numBuyers]]&lt;&gt;"None",LEFT(Table1[[#This Row],[numBuyers]],SEARCH(" ",Table1[[#This Row],[numBuyers]])-1), "None")</f>
        <v>1.7k</v>
      </c>
      <c r="K3937" s="1" t="str">
        <f>IFERROR(LEFT(Table1[[#This Row],[Column1]],SEARCH("k", Table1[[#This Row],[Column1]])-1), 0)</f>
        <v>1.7</v>
      </c>
      <c r="L3937" s="16">
        <f>IF(Table1[[#This Row],[Column2]]=0, Table1[[#This Row],[Column1]], Table1[[#This Row],[Column2]]*1000)</f>
        <v>1700</v>
      </c>
      <c r="M3937" s="14" t="str">
        <f>IFERROR(MID(Table1[[#This Row],[price]],SEARCH("¹",Table1[[#This Row],[price]])+1, 10), MID(Table1[[#This Row],[price]],SEARCH("Rs. ",Table1[[#This Row],[price]])+4, 10))</f>
        <v>701</v>
      </c>
      <c r="N3937" s="6" t="str">
        <f>IF(ISNUMBER(SEARCH("Men", Table1[[#This Row],[name]])), "Men", "Women")</f>
        <v>Men</v>
      </c>
      <c r="O3937" s="6"/>
      <c r="P3937" s="6"/>
    </row>
    <row r="3938" spans="1:16" ht="19.8" customHeight="1" x14ac:dyDescent="0.3">
      <c r="A3938" t="s">
        <v>8883</v>
      </c>
      <c r="B3938" t="s">
        <v>12960</v>
      </c>
      <c r="C3938" t="s">
        <v>234</v>
      </c>
      <c r="D3938" t="s">
        <v>235</v>
      </c>
      <c r="E3938" s="1" t="s">
        <v>12961</v>
      </c>
      <c r="F3938" t="s">
        <v>12962</v>
      </c>
      <c r="G3938" s="1" t="s">
        <v>3256</v>
      </c>
      <c r="H3938" t="s">
        <v>1391</v>
      </c>
      <c r="I3938" s="10" t="str">
        <f>IFERROR(LEFT(Table1[[#This Row],[ratingOld]],SEARCH("|", Table1[[#This Row],[ratingOld]])-2), AVERAGE(Table1[Ratings]))</f>
        <v>4.3</v>
      </c>
      <c r="J3938" s="1" t="str">
        <f>IF(Table1[[#This Row],[numBuyers]]&lt;&gt;"None",LEFT(Table1[[#This Row],[numBuyers]],SEARCH(" ",Table1[[#This Row],[numBuyers]])-1), "None")</f>
        <v>1.5k</v>
      </c>
      <c r="K3938" s="1" t="str">
        <f>IFERROR(LEFT(Table1[[#This Row],[Column1]],SEARCH("k", Table1[[#This Row],[Column1]])-1), 0)</f>
        <v>1.5</v>
      </c>
      <c r="L3938" s="16">
        <f>IF(Table1[[#This Row],[Column2]]=0, Table1[[#This Row],[Column1]], Table1[[#This Row],[Column2]]*1000)</f>
        <v>1500</v>
      </c>
      <c r="M3938" s="14" t="str">
        <f>IFERROR(MID(Table1[[#This Row],[price]],SEARCH("¹",Table1[[#This Row],[price]])+1, 10), MID(Table1[[#This Row],[price]],SEARCH("Rs. ",Table1[[#This Row],[price]])+4, 10))</f>
        <v>594</v>
      </c>
      <c r="N3938" s="6" t="str">
        <f>IF(ISNUMBER(SEARCH("Men", Table1[[#This Row],[name]])), "Men", "Women")</f>
        <v>Men</v>
      </c>
      <c r="O3938" s="6"/>
      <c r="P3938" s="6"/>
    </row>
    <row r="3939" spans="1:16" ht="19.8" customHeight="1" x14ac:dyDescent="0.3">
      <c r="A3939" t="s">
        <v>140</v>
      </c>
      <c r="B3939" t="s">
        <v>12963</v>
      </c>
      <c r="C3939" t="s">
        <v>9959</v>
      </c>
      <c r="D3939" t="s">
        <v>2294</v>
      </c>
      <c r="E3939" s="1" t="s">
        <v>12964</v>
      </c>
      <c r="F3939" t="s">
        <v>3237</v>
      </c>
      <c r="G3939" s="1" t="s">
        <v>12965</v>
      </c>
      <c r="H3939" t="s">
        <v>6928</v>
      </c>
      <c r="I3939" s="10" t="str">
        <f>IFERROR(LEFT(Table1[[#This Row],[ratingOld]],SEARCH("|", Table1[[#This Row],[ratingOld]])-2), AVERAGE(Table1[Ratings]))</f>
        <v>4.2</v>
      </c>
      <c r="J3939" s="1" t="str">
        <f>IF(Table1[[#This Row],[numBuyers]]&lt;&gt;"None",LEFT(Table1[[#This Row],[numBuyers]],SEARCH(" ",Table1[[#This Row],[numBuyers]])-1), "None")</f>
        <v>370</v>
      </c>
      <c r="K3939" s="1">
        <f>IFERROR(LEFT(Table1[[#This Row],[Column1]],SEARCH("k", Table1[[#This Row],[Column1]])-1), 0)</f>
        <v>0</v>
      </c>
      <c r="L3939" s="16" t="str">
        <f>IF(Table1[[#This Row],[Column2]]=0, Table1[[#This Row],[Column1]], Table1[[#This Row],[Column2]]*1000)</f>
        <v>370</v>
      </c>
      <c r="M3939" s="14" t="str">
        <f>IFERROR(MID(Table1[[#This Row],[price]],SEARCH("¹",Table1[[#This Row],[price]])+1, 10), MID(Table1[[#This Row],[price]],SEARCH("Rs. ",Table1[[#This Row],[price]])+4, 10))</f>
        <v>1103</v>
      </c>
      <c r="N3939" s="6" t="str">
        <f>IF(ISNUMBER(SEARCH("Men", Table1[[#This Row],[name]])), "Men", "Women")</f>
        <v>Women</v>
      </c>
      <c r="O3939" s="6"/>
      <c r="P3939" s="6"/>
    </row>
    <row r="3940" spans="1:16" ht="19.8" customHeight="1" x14ac:dyDescent="0.3">
      <c r="A3940" t="s">
        <v>240</v>
      </c>
      <c r="B3940" t="s">
        <v>12966</v>
      </c>
      <c r="C3940" t="s">
        <v>3698</v>
      </c>
      <c r="D3940" t="s">
        <v>2812</v>
      </c>
      <c r="E3940" s="1" t="s">
        <v>12967</v>
      </c>
      <c r="F3940" s="1" t="s">
        <v>7199</v>
      </c>
      <c r="G3940" s="1" t="s">
        <v>824</v>
      </c>
      <c r="H3940" t="s">
        <v>825</v>
      </c>
      <c r="I3940" s="10" t="str">
        <f>IFERROR(LEFT(Table1[[#This Row],[ratingOld]],SEARCH("|", Table1[[#This Row],[ratingOld]])-2), AVERAGE(Table1[Ratings]))</f>
        <v>4.2</v>
      </c>
      <c r="J3940" s="1" t="str">
        <f>IF(Table1[[#This Row],[numBuyers]]&lt;&gt;"None",LEFT(Table1[[#This Row],[numBuyers]],SEARCH(" ",Table1[[#This Row],[numBuyers]])-1), "None")</f>
        <v>59</v>
      </c>
      <c r="K3940" s="1">
        <f>IFERROR(LEFT(Table1[[#This Row],[Column1]],SEARCH("k", Table1[[#This Row],[Column1]])-1), 0)</f>
        <v>0</v>
      </c>
      <c r="L3940" s="16" t="str">
        <f>IF(Table1[[#This Row],[Column2]]=0, Table1[[#This Row],[Column1]], Table1[[#This Row],[Column2]]*1000)</f>
        <v>59</v>
      </c>
      <c r="M3940" s="14" t="str">
        <f>IFERROR(MID(Table1[[#This Row],[price]],SEARCH("¹",Table1[[#This Row],[price]])+1, 10), MID(Table1[[#This Row],[price]],SEARCH("Rs. ",Table1[[#This Row],[price]])+4, 10))</f>
        <v>791</v>
      </c>
      <c r="N3940" s="6" t="str">
        <f>IF(ISNUMBER(SEARCH("Men", Table1[[#This Row],[name]])), "Men", "Women")</f>
        <v>Women</v>
      </c>
      <c r="O3940" s="6"/>
      <c r="P3940" s="6"/>
    </row>
    <row r="3941" spans="1:16" ht="19.8" customHeight="1" x14ac:dyDescent="0.3">
      <c r="A3941" t="s">
        <v>5352</v>
      </c>
      <c r="B3941" t="s">
        <v>5353</v>
      </c>
      <c r="C3941" t="s">
        <v>2346</v>
      </c>
      <c r="D3941" t="s">
        <v>1705</v>
      </c>
      <c r="E3941" s="1" t="s">
        <v>5354</v>
      </c>
      <c r="F3941" s="1" t="s">
        <v>5355</v>
      </c>
      <c r="G3941" s="1" t="s">
        <v>5356</v>
      </c>
      <c r="H3941" t="s">
        <v>5288</v>
      </c>
      <c r="I3941" s="10" t="str">
        <f>IFERROR(LEFT(Table1[[#This Row],[ratingOld]],SEARCH("|", Table1[[#This Row],[ratingOld]])-2), AVERAGE(Table1[Ratings]))</f>
        <v>4.6</v>
      </c>
      <c r="J3941" s="1" t="str">
        <f>IF(Table1[[#This Row],[numBuyers]]&lt;&gt;"None",LEFT(Table1[[#This Row],[numBuyers]],SEARCH(" ",Table1[[#This Row],[numBuyers]])-1), "None")</f>
        <v>195</v>
      </c>
      <c r="K3941" s="1">
        <f>IFERROR(LEFT(Table1[[#This Row],[Column1]],SEARCH("k", Table1[[#This Row],[Column1]])-1), 0)</f>
        <v>0</v>
      </c>
      <c r="L3941" s="16" t="str">
        <f>IF(Table1[[#This Row],[Column2]]=0, Table1[[#This Row],[Column1]], Table1[[#This Row],[Column2]]*1000)</f>
        <v>195</v>
      </c>
      <c r="M3941" s="14" t="str">
        <f>IFERROR(MID(Table1[[#This Row],[price]],SEARCH("¹",Table1[[#This Row],[price]])+1, 10), MID(Table1[[#This Row],[price]],SEARCH("Rs. ",Table1[[#This Row],[price]])+4, 10))</f>
        <v>998</v>
      </c>
      <c r="N3941" s="6" t="str">
        <f>IF(ISNUMBER(SEARCH("Men", Table1[[#This Row],[name]])), "Men", "Women")</f>
        <v>Women</v>
      </c>
      <c r="O3941" s="6"/>
      <c r="P3941" s="6"/>
    </row>
    <row r="3942" spans="1:16" ht="19.8" customHeight="1" x14ac:dyDescent="0.3">
      <c r="A3942" t="s">
        <v>3201</v>
      </c>
      <c r="B3942" t="s">
        <v>12968</v>
      </c>
      <c r="C3942" t="s">
        <v>1267</v>
      </c>
      <c r="D3942" t="s">
        <v>459</v>
      </c>
      <c r="E3942" s="1" t="s">
        <v>12969</v>
      </c>
      <c r="F3942" t="s">
        <v>3237</v>
      </c>
      <c r="G3942" s="1" t="s">
        <v>12970</v>
      </c>
      <c r="H3942" t="s">
        <v>10790</v>
      </c>
      <c r="I3942" s="10" t="str">
        <f>IFERROR(LEFT(Table1[[#This Row],[ratingOld]],SEARCH("|", Table1[[#This Row],[ratingOld]])-2), AVERAGE(Table1[Ratings]))</f>
        <v>3.8</v>
      </c>
      <c r="J3942" s="1" t="str">
        <f>IF(Table1[[#This Row],[numBuyers]]&lt;&gt;"None",LEFT(Table1[[#This Row],[numBuyers]],SEARCH(" ",Table1[[#This Row],[numBuyers]])-1), "None")</f>
        <v>699</v>
      </c>
      <c r="K3942" s="1">
        <f>IFERROR(LEFT(Table1[[#This Row],[Column1]],SEARCH("k", Table1[[#This Row],[Column1]])-1), 0)</f>
        <v>0</v>
      </c>
      <c r="L3942" s="16" t="str">
        <f>IF(Table1[[#This Row],[Column2]]=0, Table1[[#This Row],[Column1]], Table1[[#This Row],[Column2]]*1000)</f>
        <v>699</v>
      </c>
      <c r="M3942" s="14" t="str">
        <f>IFERROR(MID(Table1[[#This Row],[price]],SEARCH("¹",Table1[[#This Row],[price]])+1, 10), MID(Table1[[#This Row],[price]],SEARCH("Rs. ",Table1[[#This Row],[price]])+4, 10))</f>
        <v>679</v>
      </c>
      <c r="N3942" s="6" t="str">
        <f>IF(ISNUMBER(SEARCH("Men", Table1[[#This Row],[name]])), "Men", "Women")</f>
        <v>Men</v>
      </c>
      <c r="O3942" s="6"/>
      <c r="P3942" s="6"/>
    </row>
    <row r="3943" spans="1:16" ht="19.8" customHeight="1" x14ac:dyDescent="0.3">
      <c r="A3943" t="s">
        <v>191</v>
      </c>
      <c r="B3943" t="s">
        <v>5357</v>
      </c>
      <c r="C3943" t="s">
        <v>2583</v>
      </c>
      <c r="D3943" t="s">
        <v>194</v>
      </c>
      <c r="E3943" t="s">
        <v>26</v>
      </c>
      <c r="F3943" s="1" t="s">
        <v>5358</v>
      </c>
      <c r="G3943" s="1" t="s">
        <v>5359</v>
      </c>
      <c r="H3943" t="s">
        <v>2186</v>
      </c>
      <c r="I3943" s="10" t="str">
        <f>IFERROR(LEFT(Table1[[#This Row],[ratingOld]],SEARCH("|", Table1[[#This Row],[ratingOld]])-2), AVERAGE(Table1[Ratings]))</f>
        <v>4.8</v>
      </c>
      <c r="J3943" s="1" t="str">
        <f>IF(Table1[[#This Row],[numBuyers]]&lt;&gt;"None",LEFT(Table1[[#This Row],[numBuyers]],SEARCH(" ",Table1[[#This Row],[numBuyers]])-1), "None")</f>
        <v>36</v>
      </c>
      <c r="K3943" s="1">
        <f>IFERROR(LEFT(Table1[[#This Row],[Column1]],SEARCH("k", Table1[[#This Row],[Column1]])-1), 0)</f>
        <v>0</v>
      </c>
      <c r="L3943" s="16" t="str">
        <f>IF(Table1[[#This Row],[Column2]]=0, Table1[[#This Row],[Column1]], Table1[[#This Row],[Column2]]*1000)</f>
        <v>36</v>
      </c>
      <c r="M3943" s="14" t="str">
        <f>IFERROR(MID(Table1[[#This Row],[price]],SEARCH("¹",Table1[[#This Row],[price]])+1, 10), MID(Table1[[#This Row],[price]],SEARCH("Rs. ",Table1[[#This Row],[price]])+4, 10))</f>
        <v>13786</v>
      </c>
      <c r="N3943" s="6" t="str">
        <f>IF(ISNUMBER(SEARCH("Men", Table1[[#This Row],[name]])), "Men", "Women")</f>
        <v>Women</v>
      </c>
      <c r="O3943" s="6"/>
      <c r="P3943" s="6"/>
    </row>
    <row r="3944" spans="1:16" ht="19.8" customHeight="1" x14ac:dyDescent="0.3">
      <c r="A3944" t="s">
        <v>11463</v>
      </c>
      <c r="B3944" t="s">
        <v>12123</v>
      </c>
      <c r="C3944" t="s">
        <v>3911</v>
      </c>
      <c r="D3944" t="s">
        <v>1684</v>
      </c>
      <c r="E3944" s="1" t="s">
        <v>12971</v>
      </c>
      <c r="F3944" t="s">
        <v>3237</v>
      </c>
      <c r="G3944" s="1" t="s">
        <v>12972</v>
      </c>
      <c r="H3944" t="s">
        <v>5473</v>
      </c>
      <c r="I3944" s="10" t="str">
        <f>IFERROR(LEFT(Table1[[#This Row],[ratingOld]],SEARCH("|", Table1[[#This Row],[ratingOld]])-2), AVERAGE(Table1[Ratings]))</f>
        <v>3.5</v>
      </c>
      <c r="J3944" s="1" t="str">
        <f>IF(Table1[[#This Row],[numBuyers]]&lt;&gt;"None",LEFT(Table1[[#This Row],[numBuyers]],SEARCH(" ",Table1[[#This Row],[numBuyers]])-1), "None")</f>
        <v>213</v>
      </c>
      <c r="K3944" s="1">
        <f>IFERROR(LEFT(Table1[[#This Row],[Column1]],SEARCH("k", Table1[[#This Row],[Column1]])-1), 0)</f>
        <v>0</v>
      </c>
      <c r="L3944" s="16" t="str">
        <f>IF(Table1[[#This Row],[Column2]]=0, Table1[[#This Row],[Column1]], Table1[[#This Row],[Column2]]*1000)</f>
        <v>213</v>
      </c>
      <c r="M3944" s="14" t="str">
        <f>IFERROR(MID(Table1[[#This Row],[price]],SEARCH("¹",Table1[[#This Row],[price]])+1, 10), MID(Table1[[#This Row],[price]],SEARCH("Rs. ",Table1[[#This Row],[price]])+4, 10))</f>
        <v>639</v>
      </c>
      <c r="N3944" s="6" t="str">
        <f>IF(ISNUMBER(SEARCH("Men", Table1[[#This Row],[name]])), "Men", "Women")</f>
        <v>Women</v>
      </c>
      <c r="O3944" s="6"/>
      <c r="P3944" s="6"/>
    </row>
    <row r="3945" spans="1:16" ht="19.8" customHeight="1" x14ac:dyDescent="0.3">
      <c r="A3945" t="s">
        <v>8857</v>
      </c>
      <c r="B3945" t="s">
        <v>12973</v>
      </c>
      <c r="C3945" t="s">
        <v>200</v>
      </c>
      <c r="D3945" t="s">
        <v>459</v>
      </c>
      <c r="E3945" s="1" t="s">
        <v>12974</v>
      </c>
      <c r="F3945" s="1" t="s">
        <v>11686</v>
      </c>
      <c r="G3945" s="1" t="s">
        <v>12975</v>
      </c>
      <c r="H3945" t="s">
        <v>2690</v>
      </c>
      <c r="I3945" s="10" t="str">
        <f>IFERROR(LEFT(Table1[[#This Row],[ratingOld]],SEARCH("|", Table1[[#This Row],[ratingOld]])-2), AVERAGE(Table1[Ratings]))</f>
        <v>4.2</v>
      </c>
      <c r="J3945" s="1" t="str">
        <f>IF(Table1[[#This Row],[numBuyers]]&lt;&gt;"None",LEFT(Table1[[#This Row],[numBuyers]],SEARCH(" ",Table1[[#This Row],[numBuyers]])-1), "None")</f>
        <v>38</v>
      </c>
      <c r="K3945" s="1">
        <f>IFERROR(LEFT(Table1[[#This Row],[Column1]],SEARCH("k", Table1[[#This Row],[Column1]])-1), 0)</f>
        <v>0</v>
      </c>
      <c r="L3945" s="16" t="str">
        <f>IF(Table1[[#This Row],[Column2]]=0, Table1[[#This Row],[Column1]], Table1[[#This Row],[Column2]]*1000)</f>
        <v>38</v>
      </c>
      <c r="M3945" s="14" t="str">
        <f>IFERROR(MID(Table1[[#This Row],[price]],SEARCH("¹",Table1[[#This Row],[price]])+1, 10), MID(Table1[[#This Row],[price]],SEARCH("Rs. ",Table1[[#This Row],[price]])+4, 10))</f>
        <v>1119</v>
      </c>
      <c r="N3945" s="6" t="str">
        <f>IF(ISNUMBER(SEARCH("Men", Table1[[#This Row],[name]])), "Men", "Women")</f>
        <v>Women</v>
      </c>
      <c r="O3945" s="6"/>
      <c r="P3945" s="6"/>
    </row>
    <row r="3946" spans="1:16" ht="19.8" customHeight="1" x14ac:dyDescent="0.3">
      <c r="A3946" t="s">
        <v>9290</v>
      </c>
      <c r="B3946" t="s">
        <v>12976</v>
      </c>
      <c r="C3946" t="s">
        <v>12977</v>
      </c>
      <c r="D3946" t="s">
        <v>2812</v>
      </c>
      <c r="E3946" t="s">
        <v>12978</v>
      </c>
      <c r="F3946" t="s">
        <v>7930</v>
      </c>
      <c r="G3946" s="1" t="s">
        <v>446</v>
      </c>
      <c r="H3946" t="s">
        <v>154</v>
      </c>
      <c r="I3946" s="10" t="str">
        <f>IFERROR(LEFT(Table1[[#This Row],[ratingOld]],SEARCH("|", Table1[[#This Row],[ratingOld]])-2), AVERAGE(Table1[Ratings]))</f>
        <v>3.9</v>
      </c>
      <c r="J3946" s="1" t="str">
        <f>IF(Table1[[#This Row],[numBuyers]]&lt;&gt;"None",LEFT(Table1[[#This Row],[numBuyers]],SEARCH(" ",Table1[[#This Row],[numBuyers]])-1), "None")</f>
        <v>1.6k</v>
      </c>
      <c r="K3946" s="1" t="str">
        <f>IFERROR(LEFT(Table1[[#This Row],[Column1]],SEARCH("k", Table1[[#This Row],[Column1]])-1), 0)</f>
        <v>1.6</v>
      </c>
      <c r="L3946" s="16">
        <f>IF(Table1[[#This Row],[Column2]]=0, Table1[[#This Row],[Column1]], Table1[[#This Row],[Column2]]*1000)</f>
        <v>1600</v>
      </c>
      <c r="M3946" s="14" t="str">
        <f>IFERROR(MID(Table1[[#This Row],[price]],SEARCH("¹",Table1[[#This Row],[price]])+1, 10), MID(Table1[[#This Row],[price]],SEARCH("Rs. ",Table1[[#This Row],[price]])+4, 10))</f>
        <v>1880</v>
      </c>
      <c r="N3946" s="6" t="str">
        <f>IF(ISNUMBER(SEARCH("Men", Table1[[#This Row],[name]])), "Men", "Women")</f>
        <v>Women</v>
      </c>
      <c r="O3946" s="6"/>
      <c r="P3946" s="6"/>
    </row>
    <row r="3947" spans="1:16" ht="19.8" customHeight="1" x14ac:dyDescent="0.3">
      <c r="A3947" t="s">
        <v>8071</v>
      </c>
      <c r="B3947" t="s">
        <v>12979</v>
      </c>
      <c r="C3947" t="s">
        <v>12980</v>
      </c>
      <c r="D3947" t="s">
        <v>887</v>
      </c>
      <c r="E3947" s="1" t="s">
        <v>12981</v>
      </c>
      <c r="F3947" t="s">
        <v>11270</v>
      </c>
      <c r="G3947" s="1" t="s">
        <v>12982</v>
      </c>
      <c r="H3947" t="s">
        <v>868</v>
      </c>
      <c r="I3947" s="10" t="str">
        <f>IFERROR(LEFT(Table1[[#This Row],[ratingOld]],SEARCH("|", Table1[[#This Row],[ratingOld]])-2), AVERAGE(Table1[Ratings]))</f>
        <v>3.7</v>
      </c>
      <c r="J3947" s="1" t="str">
        <f>IF(Table1[[#This Row],[numBuyers]]&lt;&gt;"None",LEFT(Table1[[#This Row],[numBuyers]],SEARCH(" ",Table1[[#This Row],[numBuyers]])-1), "None")</f>
        <v>231</v>
      </c>
      <c r="K3947" s="1">
        <f>IFERROR(LEFT(Table1[[#This Row],[Column1]],SEARCH("k", Table1[[#This Row],[Column1]])-1), 0)</f>
        <v>0</v>
      </c>
      <c r="L3947" s="16" t="str">
        <f>IF(Table1[[#This Row],[Column2]]=0, Table1[[#This Row],[Column1]], Table1[[#This Row],[Column2]]*1000)</f>
        <v>231</v>
      </c>
      <c r="M3947" s="14" t="str">
        <f>IFERROR(MID(Table1[[#This Row],[price]],SEARCH("¹",Table1[[#This Row],[price]])+1, 10), MID(Table1[[#This Row],[price]],SEARCH("Rs. ",Table1[[#This Row],[price]])+4, 10))</f>
        <v>783</v>
      </c>
      <c r="N3947" s="6" t="str">
        <f>IF(ISNUMBER(SEARCH("Men", Table1[[#This Row],[name]])), "Men", "Women")</f>
        <v>Men</v>
      </c>
      <c r="O3947" s="6"/>
      <c r="P3947" s="6"/>
    </row>
    <row r="3948" spans="1:16" ht="19.8" customHeight="1" x14ac:dyDescent="0.3">
      <c r="A3948" t="s">
        <v>913</v>
      </c>
      <c r="B3948" t="s">
        <v>5372</v>
      </c>
      <c r="C3948" t="s">
        <v>962</v>
      </c>
      <c r="D3948" t="s">
        <v>21</v>
      </c>
      <c r="E3948" t="s">
        <v>5373</v>
      </c>
      <c r="F3948" t="s">
        <v>21</v>
      </c>
      <c r="G3948" s="1" t="s">
        <v>4854</v>
      </c>
      <c r="H3948" t="s">
        <v>1317</v>
      </c>
      <c r="I3948" s="10" t="str">
        <f>IFERROR(LEFT(Table1[[#This Row],[ratingOld]],SEARCH("|", Table1[[#This Row],[ratingOld]])-2), AVERAGE(Table1[Ratings]))</f>
        <v>4.5</v>
      </c>
      <c r="J3948" s="1" t="str">
        <f>IF(Table1[[#This Row],[numBuyers]]&lt;&gt;"None",LEFT(Table1[[#This Row],[numBuyers]],SEARCH(" ",Table1[[#This Row],[numBuyers]])-1), "None")</f>
        <v>1.7k</v>
      </c>
      <c r="K3948" s="1" t="str">
        <f>IFERROR(LEFT(Table1[[#This Row],[Column1]],SEARCH("k", Table1[[#This Row],[Column1]])-1), 0)</f>
        <v>1.7</v>
      </c>
      <c r="L3948" s="16">
        <f>IF(Table1[[#This Row],[Column2]]=0, Table1[[#This Row],[Column1]], Table1[[#This Row],[Column2]]*1000)</f>
        <v>1700</v>
      </c>
      <c r="M3948" s="14" t="str">
        <f>IFERROR(MID(Table1[[#This Row],[price]],SEARCH("¹",Table1[[#This Row],[price]])+1, 10), MID(Table1[[#This Row],[price]],SEARCH("Rs. ",Table1[[#This Row],[price]])+4, 10))</f>
        <v>920</v>
      </c>
      <c r="N3948" s="6" t="str">
        <f>IF(ISNUMBER(SEARCH("Men", Table1[[#This Row],[name]])), "Men", "Women")</f>
        <v>Women</v>
      </c>
      <c r="O3948" s="6"/>
      <c r="P3948" s="6"/>
    </row>
    <row r="3949" spans="1:16" ht="19.8" hidden="1" customHeight="1" x14ac:dyDescent="0.3">
      <c r="A3949" t="s">
        <v>11288</v>
      </c>
      <c r="B3949" t="s">
        <v>12983</v>
      </c>
      <c r="C3949" t="s">
        <v>926</v>
      </c>
      <c r="D3949" t="s">
        <v>6136</v>
      </c>
      <c r="E3949" s="1" t="s">
        <v>12984</v>
      </c>
      <c r="F3949" t="s">
        <v>3237</v>
      </c>
      <c r="G3949" t="s">
        <v>21</v>
      </c>
      <c r="H3949" t="s">
        <v>21</v>
      </c>
      <c r="I3949" s="1" t="str">
        <f ca="1">IFERROR(LEFT(Table1[[#This Row],[ratingOld]],SEARCH("|", Table1[[#This Row],[ratingOld]])-2), AVERAGE(Table1[Ratings]))</f>
        <v>4.4</v>
      </c>
      <c r="J3949" s="1" t="str">
        <f>IF(Table1[[#This Row],[numBuyers]]&lt;&gt;"None",LEFT(Table1[[#This Row],[numBuyers]],SEARCH(" ",Table1[[#This Row],[numBuyers]])-1), "None")</f>
        <v>None</v>
      </c>
      <c r="K3949" s="1">
        <f>IFERROR(LEFT(Table1[[#This Row],[Column1]],SEARCH("k", Table1[[#This Row],[Column1]])-1), 0)</f>
        <v>0</v>
      </c>
      <c r="L3949" s="6" t="str">
        <f>IF(Table1[[#This Row],[Column2]]=0, Table1[[#This Row],[Column1]], Table1[[#This Row],[Column2]]*1000)</f>
        <v>None</v>
      </c>
      <c r="M3949" s="6" t="str">
        <f>IFERROR(MID(Table1[[#This Row],[price]],SEARCH("¹",Table1[[#This Row],[price]])+1, 10), MID(Table1[[#This Row],[price]],SEARCH("Rs. ",Table1[[#This Row],[price]])+4, 10))</f>
        <v>699</v>
      </c>
      <c r="N3949" s="6" t="str">
        <f>IF(ISNUMBER(SEARCH("Men", Table1[[#This Row],[name]])), "Men", "Women")</f>
        <v>Women</v>
      </c>
      <c r="O3949" s="6" t="str">
        <f>TRIM(RIGHT(SUBSTITUTE(Table1[[#This Row],[name]], " ", REPT(" ", 100)), 100))</f>
        <v>Kurta</v>
      </c>
      <c r="P394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950" spans="1:16" ht="19.8" customHeight="1" x14ac:dyDescent="0.3">
      <c r="A3950" t="s">
        <v>1995</v>
      </c>
      <c r="B3950" t="s">
        <v>12985</v>
      </c>
      <c r="C3950" t="s">
        <v>10684</v>
      </c>
      <c r="D3950" t="s">
        <v>99</v>
      </c>
      <c r="E3950" t="s">
        <v>12986</v>
      </c>
      <c r="F3950" t="s">
        <v>21</v>
      </c>
      <c r="G3950" s="1" t="s">
        <v>11391</v>
      </c>
      <c r="H3950" t="s">
        <v>1074</v>
      </c>
      <c r="I3950" s="10" t="str">
        <f>IFERROR(LEFT(Table1[[#This Row],[ratingOld]],SEARCH("|", Table1[[#This Row],[ratingOld]])-2), AVERAGE(Table1[Ratings]))</f>
        <v>4.4</v>
      </c>
      <c r="J3950" s="1" t="str">
        <f>IF(Table1[[#This Row],[numBuyers]]&lt;&gt;"None",LEFT(Table1[[#This Row],[numBuyers]],SEARCH(" ",Table1[[#This Row],[numBuyers]])-1), "None")</f>
        <v>2.6k</v>
      </c>
      <c r="K3950" s="1" t="str">
        <f>IFERROR(LEFT(Table1[[#This Row],[Column1]],SEARCH("k", Table1[[#This Row],[Column1]])-1), 0)</f>
        <v>2.6</v>
      </c>
      <c r="L3950" s="16">
        <f>IF(Table1[[#This Row],[Column2]]=0, Table1[[#This Row],[Column1]], Table1[[#This Row],[Column2]]*1000)</f>
        <v>2600</v>
      </c>
      <c r="M3950" s="14" t="str">
        <f>IFERROR(MID(Table1[[#This Row],[price]],SEARCH("¹",Table1[[#This Row],[price]])+1, 10), MID(Table1[[#This Row],[price]],SEARCH("Rs. ",Table1[[#This Row],[price]])+4, 10))</f>
        <v>296</v>
      </c>
      <c r="N3950" s="6" t="str">
        <f>IF(ISNUMBER(SEARCH("Men", Table1[[#This Row],[name]])), "Men", "Women")</f>
        <v>Women</v>
      </c>
      <c r="O3950" s="6"/>
      <c r="P3950" s="6"/>
    </row>
    <row r="3951" spans="1:16" ht="19.8" customHeight="1" x14ac:dyDescent="0.3">
      <c r="A3951" t="s">
        <v>1220</v>
      </c>
      <c r="B3951" t="s">
        <v>12987</v>
      </c>
      <c r="C3951" t="s">
        <v>9014</v>
      </c>
      <c r="D3951" t="s">
        <v>2197</v>
      </c>
      <c r="E3951" s="1" t="s">
        <v>12988</v>
      </c>
      <c r="F3951" s="1" t="s">
        <v>12989</v>
      </c>
      <c r="G3951" s="1" t="s">
        <v>11569</v>
      </c>
      <c r="H3951" t="s">
        <v>440</v>
      </c>
      <c r="I3951" s="10" t="str">
        <f>IFERROR(LEFT(Table1[[#This Row],[ratingOld]],SEARCH("|", Table1[[#This Row],[ratingOld]])-2), AVERAGE(Table1[Ratings]))</f>
        <v>3.7</v>
      </c>
      <c r="J3951" s="1" t="str">
        <f>IF(Table1[[#This Row],[numBuyers]]&lt;&gt;"None",LEFT(Table1[[#This Row],[numBuyers]],SEARCH(" ",Table1[[#This Row],[numBuyers]])-1), "None")</f>
        <v>1.4k</v>
      </c>
      <c r="K3951" s="1" t="str">
        <f>IFERROR(LEFT(Table1[[#This Row],[Column1]],SEARCH("k", Table1[[#This Row],[Column1]])-1), 0)</f>
        <v>1.4</v>
      </c>
      <c r="L3951" s="16">
        <f>IF(Table1[[#This Row],[Column2]]=0, Table1[[#This Row],[Column1]], Table1[[#This Row],[Column2]]*1000)</f>
        <v>1400</v>
      </c>
      <c r="M3951" s="14" t="str">
        <f>IFERROR(MID(Table1[[#This Row],[price]],SEARCH("¹",Table1[[#This Row],[price]])+1, 10), MID(Table1[[#This Row],[price]],SEARCH("Rs. ",Table1[[#This Row],[price]])+4, 10))</f>
        <v>710</v>
      </c>
      <c r="N3951" s="6" t="str">
        <f>IF(ISNUMBER(SEARCH("Men", Table1[[#This Row],[name]])), "Men", "Women")</f>
        <v>Men</v>
      </c>
      <c r="O3951" s="6"/>
      <c r="P3951" s="6"/>
    </row>
    <row r="3952" spans="1:16" ht="19.8" customHeight="1" x14ac:dyDescent="0.3">
      <c r="A3952" t="s">
        <v>7849</v>
      </c>
      <c r="B3952" t="s">
        <v>12990</v>
      </c>
      <c r="C3952" t="s">
        <v>392</v>
      </c>
      <c r="D3952" t="s">
        <v>1411</v>
      </c>
      <c r="E3952" s="1" t="s">
        <v>12991</v>
      </c>
      <c r="F3952" t="s">
        <v>3237</v>
      </c>
      <c r="G3952" s="1" t="s">
        <v>1984</v>
      </c>
      <c r="H3952" t="s">
        <v>1985</v>
      </c>
      <c r="I3952" s="10" t="str">
        <f>IFERROR(LEFT(Table1[[#This Row],[ratingOld]],SEARCH("|", Table1[[#This Row],[ratingOld]])-2), AVERAGE(Table1[Ratings]))</f>
        <v>4.3</v>
      </c>
      <c r="J3952" s="1" t="str">
        <f>IF(Table1[[#This Row],[numBuyers]]&lt;&gt;"None",LEFT(Table1[[#This Row],[numBuyers]],SEARCH(" ",Table1[[#This Row],[numBuyers]])-1), "None")</f>
        <v>274</v>
      </c>
      <c r="K3952" s="1">
        <f>IFERROR(LEFT(Table1[[#This Row],[Column1]],SEARCH("k", Table1[[#This Row],[Column1]])-1), 0)</f>
        <v>0</v>
      </c>
      <c r="L3952" s="16" t="str">
        <f>IF(Table1[[#This Row],[Column2]]=0, Table1[[#This Row],[Column1]], Table1[[#This Row],[Column2]]*1000)</f>
        <v>274</v>
      </c>
      <c r="M3952" s="14" t="str">
        <f>IFERROR(MID(Table1[[#This Row],[price]],SEARCH("¹",Table1[[#This Row],[price]])+1, 10), MID(Table1[[#This Row],[price]],SEARCH("Rs. ",Table1[[#This Row],[price]])+4, 10))</f>
        <v>799</v>
      </c>
      <c r="N3952" s="6" t="str">
        <f>IF(ISNUMBER(SEARCH("Men", Table1[[#This Row],[name]])), "Men", "Women")</f>
        <v>Men</v>
      </c>
      <c r="O3952" s="6"/>
      <c r="P3952" s="6"/>
    </row>
    <row r="3953" spans="1:16" ht="19.8" customHeight="1" x14ac:dyDescent="0.3">
      <c r="A3953" t="s">
        <v>8065</v>
      </c>
      <c r="B3953" t="s">
        <v>12992</v>
      </c>
      <c r="C3953" t="s">
        <v>926</v>
      </c>
      <c r="D3953" t="s">
        <v>3264</v>
      </c>
      <c r="E3953" s="1" t="s">
        <v>12993</v>
      </c>
      <c r="F3953" t="s">
        <v>12994</v>
      </c>
      <c r="G3953" s="1" t="s">
        <v>12995</v>
      </c>
      <c r="H3953" t="s">
        <v>12996</v>
      </c>
      <c r="I3953" s="10" t="str">
        <f>IFERROR(LEFT(Table1[[#This Row],[ratingOld]],SEARCH("|", Table1[[#This Row],[ratingOld]])-2), AVERAGE(Table1[Ratings]))</f>
        <v>3.9</v>
      </c>
      <c r="J3953" s="1" t="str">
        <f>IF(Table1[[#This Row],[numBuyers]]&lt;&gt;"None",LEFT(Table1[[#This Row],[numBuyers]],SEARCH(" ",Table1[[#This Row],[numBuyers]])-1), "None")</f>
        <v>283</v>
      </c>
      <c r="K3953" s="1">
        <f>IFERROR(LEFT(Table1[[#This Row],[Column1]],SEARCH("k", Table1[[#This Row],[Column1]])-1), 0)</f>
        <v>0</v>
      </c>
      <c r="L3953" s="16" t="str">
        <f>IF(Table1[[#This Row],[Column2]]=0, Table1[[#This Row],[Column1]], Table1[[#This Row],[Column2]]*1000)</f>
        <v>283</v>
      </c>
      <c r="M3953" s="14" t="str">
        <f>IFERROR(MID(Table1[[#This Row],[price]],SEARCH("¹",Table1[[#This Row],[price]])+1, 10), MID(Table1[[#This Row],[price]],SEARCH("Rs. ",Table1[[#This Row],[price]])+4, 10))</f>
        <v>699</v>
      </c>
      <c r="N3953" s="6" t="str">
        <f>IF(ISNUMBER(SEARCH("Men", Table1[[#This Row],[name]])), "Men", "Women")</f>
        <v>Men</v>
      </c>
      <c r="O3953" s="6"/>
      <c r="P3953" s="6"/>
    </row>
    <row r="3954" spans="1:16" ht="19.8" hidden="1" customHeight="1" x14ac:dyDescent="0.3">
      <c r="A3954" t="s">
        <v>10543</v>
      </c>
      <c r="B3954" t="s">
        <v>12997</v>
      </c>
      <c r="C3954" t="s">
        <v>3691</v>
      </c>
      <c r="D3954" t="s">
        <v>2071</v>
      </c>
      <c r="E3954" s="1" t="s">
        <v>12998</v>
      </c>
      <c r="F3954" t="s">
        <v>3237</v>
      </c>
      <c r="G3954" t="s">
        <v>21</v>
      </c>
      <c r="H3954" t="s">
        <v>21</v>
      </c>
      <c r="I3954" s="1" t="str">
        <f ca="1">IFERROR(LEFT(Table1[[#This Row],[ratingOld]],SEARCH("|", Table1[[#This Row],[ratingOld]])-2), AVERAGE(Table1[Ratings]))</f>
        <v>4.4</v>
      </c>
      <c r="J3954" s="1" t="str">
        <f>IF(Table1[[#This Row],[numBuyers]]&lt;&gt;"None",LEFT(Table1[[#This Row],[numBuyers]],SEARCH(" ",Table1[[#This Row],[numBuyers]])-1), "None")</f>
        <v>None</v>
      </c>
      <c r="K3954" s="1">
        <f>IFERROR(LEFT(Table1[[#This Row],[Column1]],SEARCH("k", Table1[[#This Row],[Column1]])-1), 0)</f>
        <v>0</v>
      </c>
      <c r="L3954" s="6" t="str">
        <f>IF(Table1[[#This Row],[Column2]]=0, Table1[[#This Row],[Column1]], Table1[[#This Row],[Column2]]*1000)</f>
        <v>None</v>
      </c>
      <c r="M3954" s="6" t="str">
        <f>IFERROR(MID(Table1[[#This Row],[price]],SEARCH("¹",Table1[[#This Row],[price]])+1, 10), MID(Table1[[#This Row],[price]],SEARCH("Rs. ",Table1[[#This Row],[price]])+4, 10))</f>
        <v>1931</v>
      </c>
      <c r="N3954" s="6" t="str">
        <f>IF(ISNUMBER(SEARCH("Men", Table1[[#This Row],[name]])), "Men", "Women")</f>
        <v>Women</v>
      </c>
      <c r="O3954" s="6" t="str">
        <f>TRIM(RIGHT(SUBSTITUTE(Table1[[#This Row],[name]], " ", REPT(" ", 100)), 100))</f>
        <v>Dress</v>
      </c>
      <c r="P395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Green</v>
      </c>
    </row>
    <row r="3955" spans="1:16" ht="19.8" customHeight="1" x14ac:dyDescent="0.3">
      <c r="A3955" t="s">
        <v>104</v>
      </c>
      <c r="B3955" t="s">
        <v>12999</v>
      </c>
      <c r="C3955" t="s">
        <v>6753</v>
      </c>
      <c r="D3955" t="s">
        <v>163</v>
      </c>
      <c r="E3955" s="1" t="s">
        <v>13000</v>
      </c>
      <c r="F3955" s="1" t="s">
        <v>648</v>
      </c>
      <c r="G3955" s="1" t="s">
        <v>13001</v>
      </c>
      <c r="H3955" t="s">
        <v>5417</v>
      </c>
      <c r="I3955" s="10" t="str">
        <f>IFERROR(LEFT(Table1[[#This Row],[ratingOld]],SEARCH("|", Table1[[#This Row],[ratingOld]])-2), AVERAGE(Table1[Ratings]))</f>
        <v>4.7</v>
      </c>
      <c r="J3955" s="1" t="str">
        <f>IF(Table1[[#This Row],[numBuyers]]&lt;&gt;"None",LEFT(Table1[[#This Row],[numBuyers]],SEARCH(" ",Table1[[#This Row],[numBuyers]])-1), "None")</f>
        <v>14</v>
      </c>
      <c r="K3955" s="1">
        <f>IFERROR(LEFT(Table1[[#This Row],[Column1]],SEARCH("k", Table1[[#This Row],[Column1]])-1), 0)</f>
        <v>0</v>
      </c>
      <c r="L3955" s="16" t="str">
        <f>IF(Table1[[#This Row],[Column2]]=0, Table1[[#This Row],[Column1]], Table1[[#This Row],[Column2]]*1000)</f>
        <v>14</v>
      </c>
      <c r="M3955" s="14" t="str">
        <f>IFERROR(MID(Table1[[#This Row],[price]],SEARCH("¹",Table1[[#This Row],[price]])+1, 10), MID(Table1[[#This Row],[price]],SEARCH("Rs. ",Table1[[#This Row],[price]])+4, 10))</f>
        <v>2579</v>
      </c>
      <c r="N3955" s="6" t="str">
        <f>IF(ISNUMBER(SEARCH("Men", Table1[[#This Row],[name]])), "Men", "Women")</f>
        <v>Men</v>
      </c>
      <c r="O3955" s="6"/>
      <c r="P3955" s="6"/>
    </row>
    <row r="3956" spans="1:16" ht="19.8" customHeight="1" x14ac:dyDescent="0.3">
      <c r="A3956" t="s">
        <v>616</v>
      </c>
      <c r="B3956" t="s">
        <v>6017</v>
      </c>
      <c r="C3956" t="s">
        <v>6018</v>
      </c>
      <c r="D3956" t="s">
        <v>201</v>
      </c>
      <c r="E3956" s="1" t="s">
        <v>6019</v>
      </c>
      <c r="F3956" s="1" t="s">
        <v>6020</v>
      </c>
      <c r="G3956" s="1" t="s">
        <v>2597</v>
      </c>
      <c r="H3956" t="s">
        <v>440</v>
      </c>
      <c r="I3956" s="10" t="str">
        <f>IFERROR(LEFT(Table1[[#This Row],[ratingOld]],SEARCH("|", Table1[[#This Row],[ratingOld]])-2), AVERAGE(Table1[Ratings]))</f>
        <v>4.4</v>
      </c>
      <c r="J3956" s="1" t="str">
        <f>IF(Table1[[#This Row],[numBuyers]]&lt;&gt;"None",LEFT(Table1[[#This Row],[numBuyers]],SEARCH(" ",Table1[[#This Row],[numBuyers]])-1), "None")</f>
        <v>1.4k</v>
      </c>
      <c r="K3956" s="1" t="str">
        <f>IFERROR(LEFT(Table1[[#This Row],[Column1]],SEARCH("k", Table1[[#This Row],[Column1]])-1), 0)</f>
        <v>1.4</v>
      </c>
      <c r="L3956" s="16">
        <f>IF(Table1[[#This Row],[Column2]]=0, Table1[[#This Row],[Column1]], Table1[[#This Row],[Column2]]*1000)</f>
        <v>1400</v>
      </c>
      <c r="M3956" s="14" t="str">
        <f>IFERROR(MID(Table1[[#This Row],[price]],SEARCH("¹",Table1[[#This Row],[price]])+1, 10), MID(Table1[[#This Row],[price]],SEARCH("Rs. ",Table1[[#This Row],[price]])+4, 10))</f>
        <v>2309</v>
      </c>
      <c r="N3956" s="6" t="str">
        <f>IF(ISNUMBER(SEARCH("Men", Table1[[#This Row],[name]])), "Men", "Women")</f>
        <v>Women</v>
      </c>
      <c r="O3956" s="6"/>
      <c r="P3956" s="6"/>
    </row>
    <row r="3957" spans="1:16" ht="19.8" customHeight="1" x14ac:dyDescent="0.3">
      <c r="A3957" t="s">
        <v>3201</v>
      </c>
      <c r="B3957" t="s">
        <v>13002</v>
      </c>
      <c r="C3957" t="s">
        <v>37</v>
      </c>
      <c r="D3957" t="s">
        <v>188</v>
      </c>
      <c r="E3957" s="1" t="s">
        <v>13003</v>
      </c>
      <c r="F3957" t="s">
        <v>7930</v>
      </c>
      <c r="G3957" s="1" t="s">
        <v>13004</v>
      </c>
      <c r="H3957" t="s">
        <v>9552</v>
      </c>
      <c r="I3957" s="10" t="str">
        <f>IFERROR(LEFT(Table1[[#This Row],[ratingOld]],SEARCH("|", Table1[[#This Row],[ratingOld]])-2), AVERAGE(Table1[Ratings]))</f>
        <v>4.3</v>
      </c>
      <c r="J3957" s="1" t="str">
        <f>IF(Table1[[#This Row],[numBuyers]]&lt;&gt;"None",LEFT(Table1[[#This Row],[numBuyers]],SEARCH(" ",Table1[[#This Row],[numBuyers]])-1), "None")</f>
        <v>16.3k</v>
      </c>
      <c r="K3957" s="1" t="str">
        <f>IFERROR(LEFT(Table1[[#This Row],[Column1]],SEARCH("k", Table1[[#This Row],[Column1]])-1), 0)</f>
        <v>16.3</v>
      </c>
      <c r="L3957" s="16">
        <f>IF(Table1[[#This Row],[Column2]]=0, Table1[[#This Row],[Column1]], Table1[[#This Row],[Column2]]*1000)</f>
        <v>16300</v>
      </c>
      <c r="M3957" s="14" t="str">
        <f>IFERROR(MID(Table1[[#This Row],[price]],SEARCH("¹",Table1[[#This Row],[price]])+1, 10), MID(Table1[[#This Row],[price]],SEARCH("Rs. ",Table1[[#This Row],[price]])+4, 10))</f>
        <v>999</v>
      </c>
      <c r="N3957" s="6" t="str">
        <f>IF(ISNUMBER(SEARCH("Men", Table1[[#This Row],[name]])), "Men", "Women")</f>
        <v>Men</v>
      </c>
      <c r="O3957" s="6"/>
      <c r="P3957" s="6"/>
    </row>
    <row r="3958" spans="1:16" ht="19.8" customHeight="1" x14ac:dyDescent="0.3">
      <c r="A3958" t="s">
        <v>7872</v>
      </c>
      <c r="B3958" t="s">
        <v>13005</v>
      </c>
      <c r="C3958" t="s">
        <v>5592</v>
      </c>
      <c r="D3958" t="s">
        <v>2197</v>
      </c>
      <c r="E3958" s="1" t="s">
        <v>13006</v>
      </c>
      <c r="F3958" s="1" t="s">
        <v>8198</v>
      </c>
      <c r="G3958" s="1" t="s">
        <v>13007</v>
      </c>
      <c r="H3958" t="s">
        <v>2327</v>
      </c>
      <c r="I3958" s="10" t="str">
        <f>IFERROR(LEFT(Table1[[#This Row],[ratingOld]],SEARCH("|", Table1[[#This Row],[ratingOld]])-2), AVERAGE(Table1[Ratings]))</f>
        <v>4.2</v>
      </c>
      <c r="J3958" s="1" t="str">
        <f>IF(Table1[[#This Row],[numBuyers]]&lt;&gt;"None",LEFT(Table1[[#This Row],[numBuyers]],SEARCH(" ",Table1[[#This Row],[numBuyers]])-1), "None")</f>
        <v>83</v>
      </c>
      <c r="K3958" s="1">
        <f>IFERROR(LEFT(Table1[[#This Row],[Column1]],SEARCH("k", Table1[[#This Row],[Column1]])-1), 0)</f>
        <v>0</v>
      </c>
      <c r="L3958" s="16" t="str">
        <f>IF(Table1[[#This Row],[Column2]]=0, Table1[[#This Row],[Column1]], Table1[[#This Row],[Column2]]*1000)</f>
        <v>83</v>
      </c>
      <c r="M3958" s="14" t="str">
        <f>IFERROR(MID(Table1[[#This Row],[price]],SEARCH("¹",Table1[[#This Row],[price]])+1, 10), MID(Table1[[#This Row],[price]],SEARCH("Rs. ",Table1[[#This Row],[price]])+4, 10))</f>
        <v>1583</v>
      </c>
      <c r="N3958" s="6" t="str">
        <f>IF(ISNUMBER(SEARCH("Men", Table1[[#This Row],[name]])), "Men", "Women")</f>
        <v>Women</v>
      </c>
      <c r="O3958" s="6"/>
      <c r="P3958" s="6"/>
    </row>
    <row r="3959" spans="1:16" ht="19.8" customHeight="1" x14ac:dyDescent="0.3">
      <c r="A3959" t="s">
        <v>104</v>
      </c>
      <c r="B3959" t="s">
        <v>5389</v>
      </c>
      <c r="C3959" t="s">
        <v>4713</v>
      </c>
      <c r="D3959" t="s">
        <v>215</v>
      </c>
      <c r="E3959" s="1" t="s">
        <v>5390</v>
      </c>
      <c r="F3959" s="1" t="s">
        <v>70</v>
      </c>
      <c r="G3959" s="1" t="s">
        <v>5391</v>
      </c>
      <c r="H3959" t="s">
        <v>5392</v>
      </c>
      <c r="I3959" s="10" t="str">
        <f>IFERROR(LEFT(Table1[[#This Row],[ratingOld]],SEARCH("|", Table1[[#This Row],[ratingOld]])-2), AVERAGE(Table1[Ratings]))</f>
        <v>4.3</v>
      </c>
      <c r="J3959" s="1" t="str">
        <f>IF(Table1[[#This Row],[numBuyers]]&lt;&gt;"None",LEFT(Table1[[#This Row],[numBuyers]],SEARCH(" ",Table1[[#This Row],[numBuyers]])-1), "None")</f>
        <v>85</v>
      </c>
      <c r="K3959" s="1">
        <f>IFERROR(LEFT(Table1[[#This Row],[Column1]],SEARCH("k", Table1[[#This Row],[Column1]])-1), 0)</f>
        <v>0</v>
      </c>
      <c r="L3959" s="16" t="str">
        <f>IF(Table1[[#This Row],[Column2]]=0, Table1[[#This Row],[Column1]], Table1[[#This Row],[Column2]]*1000)</f>
        <v>85</v>
      </c>
      <c r="M3959" s="14" t="str">
        <f>IFERROR(MID(Table1[[#This Row],[price]],SEARCH("¹",Table1[[#This Row],[price]])+1, 10), MID(Table1[[#This Row],[price]],SEARCH("Rs. ",Table1[[#This Row],[price]])+4, 10))</f>
        <v>1374</v>
      </c>
      <c r="N3959" s="6" t="str">
        <f>IF(ISNUMBER(SEARCH("Men", Table1[[#This Row],[name]])), "Men", "Women")</f>
        <v>Women</v>
      </c>
      <c r="O3959" s="6"/>
      <c r="P3959" s="6"/>
    </row>
    <row r="3960" spans="1:16" ht="19.8" customHeight="1" x14ac:dyDescent="0.3">
      <c r="A3960" t="s">
        <v>8888</v>
      </c>
      <c r="B3960" t="s">
        <v>13008</v>
      </c>
      <c r="C3960" t="s">
        <v>604</v>
      </c>
      <c r="D3960" t="s">
        <v>201</v>
      </c>
      <c r="E3960" t="s">
        <v>13009</v>
      </c>
      <c r="F3960" t="s">
        <v>21</v>
      </c>
      <c r="G3960" s="1" t="s">
        <v>13010</v>
      </c>
      <c r="H3960" t="s">
        <v>895</v>
      </c>
      <c r="I3960" s="10" t="str">
        <f>IFERROR(LEFT(Table1[[#This Row],[ratingOld]],SEARCH("|", Table1[[#This Row],[ratingOld]])-2), AVERAGE(Table1[Ratings]))</f>
        <v>4.4</v>
      </c>
      <c r="J3960" s="1" t="str">
        <f>IF(Table1[[#This Row],[numBuyers]]&lt;&gt;"None",LEFT(Table1[[#This Row],[numBuyers]],SEARCH(" ",Table1[[#This Row],[numBuyers]])-1), "None")</f>
        <v>9.5k</v>
      </c>
      <c r="K3960" s="1" t="str">
        <f>IFERROR(LEFT(Table1[[#This Row],[Column1]],SEARCH("k", Table1[[#This Row],[Column1]])-1), 0)</f>
        <v>9.5</v>
      </c>
      <c r="L3960" s="16">
        <f>IF(Table1[[#This Row],[Column2]]=0, Table1[[#This Row],[Column1]], Table1[[#This Row],[Column2]]*1000)</f>
        <v>9500</v>
      </c>
      <c r="M3960" s="14" t="str">
        <f>IFERROR(MID(Table1[[#This Row],[price]],SEARCH("¹",Table1[[#This Row],[price]])+1, 10), MID(Table1[[#This Row],[price]],SEARCH("Rs. ",Table1[[#This Row],[price]])+4, 10))</f>
        <v>349</v>
      </c>
      <c r="N3960" s="6" t="str">
        <f>IF(ISNUMBER(SEARCH("Men", Table1[[#This Row],[name]])), "Men", "Women")</f>
        <v>Women</v>
      </c>
      <c r="O3960" s="6"/>
      <c r="P3960" s="6"/>
    </row>
    <row r="3961" spans="1:16" ht="19.8" hidden="1" customHeight="1" x14ac:dyDescent="0.3">
      <c r="A3961" t="s">
        <v>13011</v>
      </c>
      <c r="B3961" t="s">
        <v>13012</v>
      </c>
      <c r="C3961" t="s">
        <v>2290</v>
      </c>
      <c r="D3961" t="s">
        <v>99</v>
      </c>
      <c r="E3961" s="1" t="s">
        <v>13013</v>
      </c>
      <c r="F3961" s="1" t="s">
        <v>10795</v>
      </c>
      <c r="G3961" t="s">
        <v>21</v>
      </c>
      <c r="H3961" t="s">
        <v>21</v>
      </c>
      <c r="I3961" s="1" t="str">
        <f ca="1">IFERROR(LEFT(Table1[[#This Row],[ratingOld]],SEARCH("|", Table1[[#This Row],[ratingOld]])-2), AVERAGE(Table1[Ratings]))</f>
        <v>4.4</v>
      </c>
      <c r="J3961" s="1" t="str">
        <f>IF(Table1[[#This Row],[numBuyers]]&lt;&gt;"None",LEFT(Table1[[#This Row],[numBuyers]],SEARCH(" ",Table1[[#This Row],[numBuyers]])-1), "None")</f>
        <v>None</v>
      </c>
      <c r="K3961" s="1">
        <f>IFERROR(LEFT(Table1[[#This Row],[Column1]],SEARCH("k", Table1[[#This Row],[Column1]])-1), 0)</f>
        <v>0</v>
      </c>
      <c r="L3961" s="6" t="str">
        <f>IF(Table1[[#This Row],[Column2]]=0, Table1[[#This Row],[Column1]], Table1[[#This Row],[Column2]]*1000)</f>
        <v>None</v>
      </c>
      <c r="M3961" s="6" t="str">
        <f>IFERROR(MID(Table1[[#This Row],[price]],SEARCH("¹",Table1[[#This Row],[price]])+1, 10), MID(Table1[[#This Row],[price]],SEARCH("Rs. ",Table1[[#This Row],[price]])+4, 10))</f>
        <v>1954</v>
      </c>
      <c r="N3961" s="6" t="str">
        <f>IF(ISNUMBER(SEARCH("Men", Table1[[#This Row],[name]])), "Men", "Women")</f>
        <v>Women</v>
      </c>
      <c r="O3961" s="6" t="str">
        <f>TRIM(RIGHT(SUBSTITUTE(Table1[[#This Row],[name]], " ", REPT(" ", 100)), 100))</f>
        <v>Jeans</v>
      </c>
      <c r="P396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962" spans="1:16" ht="19.8" customHeight="1" x14ac:dyDescent="0.3">
      <c r="A3962" t="s">
        <v>13014</v>
      </c>
      <c r="B3962" t="s">
        <v>13015</v>
      </c>
      <c r="C3962" t="s">
        <v>13016</v>
      </c>
      <c r="D3962" t="s">
        <v>399</v>
      </c>
      <c r="E3962" s="1" t="s">
        <v>13017</v>
      </c>
      <c r="F3962" s="1" t="s">
        <v>13018</v>
      </c>
      <c r="G3962" s="1" t="s">
        <v>13019</v>
      </c>
      <c r="H3962" t="s">
        <v>1655</v>
      </c>
      <c r="I3962" s="10" t="str">
        <f>IFERROR(LEFT(Table1[[#This Row],[ratingOld]],SEARCH("|", Table1[[#This Row],[ratingOld]])-2), AVERAGE(Table1[Ratings]))</f>
        <v>3.2</v>
      </c>
      <c r="J3962" s="1" t="str">
        <f>IF(Table1[[#This Row],[numBuyers]]&lt;&gt;"None",LEFT(Table1[[#This Row],[numBuyers]],SEARCH(" ",Table1[[#This Row],[numBuyers]])-1), "None")</f>
        <v>17</v>
      </c>
      <c r="K3962" s="1">
        <f>IFERROR(LEFT(Table1[[#This Row],[Column1]],SEARCH("k", Table1[[#This Row],[Column1]])-1), 0)</f>
        <v>0</v>
      </c>
      <c r="L3962" s="16" t="str">
        <f>IF(Table1[[#This Row],[Column2]]=0, Table1[[#This Row],[Column1]], Table1[[#This Row],[Column2]]*1000)</f>
        <v>17</v>
      </c>
      <c r="M3962" s="14" t="str">
        <f>IFERROR(MID(Table1[[#This Row],[price]],SEARCH("¹",Table1[[#This Row],[price]])+1, 10), MID(Table1[[#This Row],[price]],SEARCH("Rs. ",Table1[[#This Row],[price]])+4, 10))</f>
        <v>1673</v>
      </c>
      <c r="N3962" s="6" t="str">
        <f>IF(ISNUMBER(SEARCH("Men", Table1[[#This Row],[name]])), "Men", "Women")</f>
        <v>Women</v>
      </c>
      <c r="O3962" s="6"/>
      <c r="P3962" s="6"/>
    </row>
    <row r="3963" spans="1:16" ht="19.8" hidden="1" customHeight="1" x14ac:dyDescent="0.3">
      <c r="A3963" t="s">
        <v>10543</v>
      </c>
      <c r="B3963" t="s">
        <v>13020</v>
      </c>
      <c r="C3963" t="s">
        <v>13021</v>
      </c>
      <c r="D3963" t="s">
        <v>209</v>
      </c>
      <c r="E3963" s="1" t="s">
        <v>13022</v>
      </c>
      <c r="F3963" t="s">
        <v>3237</v>
      </c>
      <c r="G3963" t="s">
        <v>21</v>
      </c>
      <c r="H3963" t="s">
        <v>21</v>
      </c>
      <c r="I3963" s="1" t="str">
        <f ca="1">IFERROR(LEFT(Table1[[#This Row],[ratingOld]],SEARCH("|", Table1[[#This Row],[ratingOld]])-2), AVERAGE(Table1[Ratings]))</f>
        <v>4.4</v>
      </c>
      <c r="J3963" s="1" t="str">
        <f>IF(Table1[[#This Row],[numBuyers]]&lt;&gt;"None",LEFT(Table1[[#This Row],[numBuyers]],SEARCH(" ",Table1[[#This Row],[numBuyers]])-1), "None")</f>
        <v>None</v>
      </c>
      <c r="K3963" s="1">
        <f>IFERROR(LEFT(Table1[[#This Row],[Column1]],SEARCH("k", Table1[[#This Row],[Column1]])-1), 0)</f>
        <v>0</v>
      </c>
      <c r="L3963" s="6" t="str">
        <f>IF(Table1[[#This Row],[Column2]]=0, Table1[[#This Row],[Column1]], Table1[[#This Row],[Column2]]*1000)</f>
        <v>None</v>
      </c>
      <c r="M3963" s="6" t="str">
        <f>IFERROR(MID(Table1[[#This Row],[price]],SEARCH("¹",Table1[[#This Row],[price]])+1, 10), MID(Table1[[#This Row],[price]],SEARCH("Rs. ",Table1[[#This Row],[price]])+4, 10))</f>
        <v>1311</v>
      </c>
      <c r="N3963" s="6" t="str">
        <f>IF(ISNUMBER(SEARCH("Men", Table1[[#This Row],[name]])), "Men", "Women")</f>
        <v>Women</v>
      </c>
      <c r="O3963" s="6" t="str">
        <f>TRIM(RIGHT(SUBSTITUTE(Table1[[#This Row],[name]], " ", REPT(" ", 100)), 100))</f>
        <v>T-Shirt</v>
      </c>
      <c r="P3963"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Pink</v>
      </c>
    </row>
    <row r="3964" spans="1:16" ht="19.8" hidden="1" customHeight="1" x14ac:dyDescent="0.3">
      <c r="A3964" t="s">
        <v>8015</v>
      </c>
      <c r="B3964" t="s">
        <v>13023</v>
      </c>
      <c r="C3964" t="s">
        <v>11927</v>
      </c>
      <c r="D3964" t="s">
        <v>1684</v>
      </c>
      <c r="E3964" s="1" t="s">
        <v>13024</v>
      </c>
      <c r="F3964" s="1" t="s">
        <v>13025</v>
      </c>
      <c r="G3964" t="s">
        <v>21</v>
      </c>
      <c r="H3964" t="s">
        <v>21</v>
      </c>
      <c r="I3964" s="1" t="str">
        <f ca="1">IFERROR(LEFT(Table1[[#This Row],[ratingOld]],SEARCH("|", Table1[[#This Row],[ratingOld]])-2), AVERAGE(Table1[Ratings]))</f>
        <v>4.4</v>
      </c>
      <c r="J3964" s="1" t="str">
        <f>IF(Table1[[#This Row],[numBuyers]]&lt;&gt;"None",LEFT(Table1[[#This Row],[numBuyers]],SEARCH(" ",Table1[[#This Row],[numBuyers]])-1), "None")</f>
        <v>None</v>
      </c>
      <c r="K3964" s="1">
        <f>IFERROR(LEFT(Table1[[#This Row],[Column1]],SEARCH("k", Table1[[#This Row],[Column1]])-1), 0)</f>
        <v>0</v>
      </c>
      <c r="L3964" s="6" t="str">
        <f>IF(Table1[[#This Row],[Column2]]=0, Table1[[#This Row],[Column1]], Table1[[#This Row],[Column2]]*1000)</f>
        <v>None</v>
      </c>
      <c r="M3964" s="6" t="str">
        <f>IFERROR(MID(Table1[[#This Row],[price]],SEARCH("¹",Table1[[#This Row],[price]])+1, 10), MID(Table1[[#This Row],[price]],SEARCH("Rs. ",Table1[[#This Row],[price]])+4, 10))</f>
        <v>1519</v>
      </c>
      <c r="N3964" s="6" t="str">
        <f>IF(ISNUMBER(SEARCH("Men", Table1[[#This Row],[name]])), "Men", "Women")</f>
        <v>Women</v>
      </c>
      <c r="O3964" s="6" t="str">
        <f>TRIM(RIGHT(SUBSTITUTE(Table1[[#This Row],[name]], " ", REPT(" ", 100)), 100))</f>
        <v>Dupatta</v>
      </c>
      <c r="P396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Green</v>
      </c>
    </row>
    <row r="3965" spans="1:16" ht="19.8" customHeight="1" x14ac:dyDescent="0.3">
      <c r="A3965" t="s">
        <v>13026</v>
      </c>
      <c r="B3965" t="s">
        <v>13027</v>
      </c>
      <c r="C3965" t="s">
        <v>37</v>
      </c>
      <c r="D3965" t="s">
        <v>927</v>
      </c>
      <c r="E3965" s="1" t="s">
        <v>13028</v>
      </c>
      <c r="F3965" t="s">
        <v>3237</v>
      </c>
      <c r="G3965" s="1" t="s">
        <v>13029</v>
      </c>
      <c r="H3965" t="s">
        <v>662</v>
      </c>
      <c r="I3965" s="10" t="str">
        <f>IFERROR(LEFT(Table1[[#This Row],[ratingOld]],SEARCH("|", Table1[[#This Row],[ratingOld]])-2), AVERAGE(Table1[Ratings]))</f>
        <v>3.8</v>
      </c>
      <c r="J3965" s="1" t="str">
        <f>IF(Table1[[#This Row],[numBuyers]]&lt;&gt;"None",LEFT(Table1[[#This Row],[numBuyers]],SEARCH(" ",Table1[[#This Row],[numBuyers]])-1), "None")</f>
        <v>1.1k</v>
      </c>
      <c r="K3965" s="1" t="str">
        <f>IFERROR(LEFT(Table1[[#This Row],[Column1]],SEARCH("k", Table1[[#This Row],[Column1]])-1), 0)</f>
        <v>1.1</v>
      </c>
      <c r="L3965" s="16">
        <f>IF(Table1[[#This Row],[Column2]]=0, Table1[[#This Row],[Column1]], Table1[[#This Row],[Column2]]*1000)</f>
        <v>1100</v>
      </c>
      <c r="M3965" s="14" t="str">
        <f>IFERROR(MID(Table1[[#This Row],[price]],SEARCH("¹",Table1[[#This Row],[price]])+1, 10), MID(Table1[[#This Row],[price]],SEARCH("Rs. ",Table1[[#This Row],[price]])+4, 10))</f>
        <v>999</v>
      </c>
      <c r="N3965" s="6" t="str">
        <f>IF(ISNUMBER(SEARCH("Men", Table1[[#This Row],[name]])), "Men", "Women")</f>
        <v>Women</v>
      </c>
      <c r="O3965" s="6"/>
      <c r="P3965" s="6"/>
    </row>
    <row r="3966" spans="1:16" ht="19.8" customHeight="1" x14ac:dyDescent="0.3">
      <c r="A3966" t="s">
        <v>8065</v>
      </c>
      <c r="B3966" t="s">
        <v>13030</v>
      </c>
      <c r="C3966" t="s">
        <v>11124</v>
      </c>
      <c r="D3966" t="s">
        <v>2812</v>
      </c>
      <c r="E3966" s="1" t="s">
        <v>13031</v>
      </c>
      <c r="F3966" t="s">
        <v>3237</v>
      </c>
      <c r="G3966" s="1" t="s">
        <v>13032</v>
      </c>
      <c r="H3966" t="s">
        <v>420</v>
      </c>
      <c r="I3966" s="10" t="str">
        <f>IFERROR(LEFT(Table1[[#This Row],[ratingOld]],SEARCH("|", Table1[[#This Row],[ratingOld]])-2), AVERAGE(Table1[Ratings]))</f>
        <v>3.5</v>
      </c>
      <c r="J3966" s="1" t="str">
        <f>IF(Table1[[#This Row],[numBuyers]]&lt;&gt;"None",LEFT(Table1[[#This Row],[numBuyers]],SEARCH(" ",Table1[[#This Row],[numBuyers]])-1), "None")</f>
        <v>24</v>
      </c>
      <c r="K3966" s="1">
        <f>IFERROR(LEFT(Table1[[#This Row],[Column1]],SEARCH("k", Table1[[#This Row],[Column1]])-1), 0)</f>
        <v>0</v>
      </c>
      <c r="L3966" s="16" t="str">
        <f>IF(Table1[[#This Row],[Column2]]=0, Table1[[#This Row],[Column1]], Table1[[#This Row],[Column2]]*1000)</f>
        <v>24</v>
      </c>
      <c r="M3966" s="14" t="str">
        <f>IFERROR(MID(Table1[[#This Row],[price]],SEARCH("¹",Table1[[#This Row],[price]])+1, 10), MID(Table1[[#This Row],[price]],SEARCH("Rs. ",Table1[[#This Row],[price]])+4, 10))</f>
        <v>362</v>
      </c>
      <c r="N3966" s="6" t="str">
        <f>IF(ISNUMBER(SEARCH("Men", Table1[[#This Row],[name]])), "Men", "Women")</f>
        <v>Women</v>
      </c>
      <c r="O3966" s="6"/>
      <c r="P3966" s="6"/>
    </row>
    <row r="3967" spans="1:16" ht="19.8" customHeight="1" x14ac:dyDescent="0.3">
      <c r="A3967" t="s">
        <v>3201</v>
      </c>
      <c r="B3967" t="s">
        <v>10712</v>
      </c>
      <c r="C3967" t="s">
        <v>13033</v>
      </c>
      <c r="D3967" t="s">
        <v>1065</v>
      </c>
      <c r="E3967" s="1" t="s">
        <v>13034</v>
      </c>
      <c r="F3967" t="s">
        <v>3237</v>
      </c>
      <c r="G3967" s="1" t="s">
        <v>13035</v>
      </c>
      <c r="H3967" t="s">
        <v>1035</v>
      </c>
      <c r="I3967" s="10" t="str">
        <f>IFERROR(LEFT(Table1[[#This Row],[ratingOld]],SEARCH("|", Table1[[#This Row],[ratingOld]])-2), AVERAGE(Table1[Ratings]))</f>
        <v>3.8</v>
      </c>
      <c r="J3967" s="1" t="str">
        <f>IF(Table1[[#This Row],[numBuyers]]&lt;&gt;"None",LEFT(Table1[[#This Row],[numBuyers]],SEARCH(" ",Table1[[#This Row],[numBuyers]])-1), "None")</f>
        <v>29</v>
      </c>
      <c r="K3967" s="1">
        <f>IFERROR(LEFT(Table1[[#This Row],[Column1]],SEARCH("k", Table1[[#This Row],[Column1]])-1), 0)</f>
        <v>0</v>
      </c>
      <c r="L3967" s="16" t="str">
        <f>IF(Table1[[#This Row],[Column2]]=0, Table1[[#This Row],[Column1]], Table1[[#This Row],[Column2]]*1000)</f>
        <v>29</v>
      </c>
      <c r="M3967" s="14" t="str">
        <f>IFERROR(MID(Table1[[#This Row],[price]],SEARCH("¹",Table1[[#This Row],[price]])+1, 10), MID(Table1[[#This Row],[price]],SEARCH("Rs. ",Table1[[#This Row],[price]])+4, 10))</f>
        <v>713</v>
      </c>
      <c r="N3967" s="6" t="str">
        <f>IF(ISNUMBER(SEARCH("Men", Table1[[#This Row],[name]])), "Men", "Women")</f>
        <v>Women</v>
      </c>
      <c r="O3967" s="6"/>
      <c r="P3967" s="6"/>
    </row>
    <row r="3968" spans="1:16" ht="19.8" customHeight="1" x14ac:dyDescent="0.3">
      <c r="A3968" t="s">
        <v>9417</v>
      </c>
      <c r="B3968" t="s">
        <v>13036</v>
      </c>
      <c r="C3968" t="s">
        <v>24</v>
      </c>
      <c r="D3968" t="s">
        <v>235</v>
      </c>
      <c r="E3968" s="1" t="s">
        <v>13037</v>
      </c>
      <c r="F3968" t="s">
        <v>13038</v>
      </c>
      <c r="G3968" s="1" t="s">
        <v>13039</v>
      </c>
      <c r="H3968" t="s">
        <v>1637</v>
      </c>
      <c r="I3968" s="10" t="str">
        <f>IFERROR(LEFT(Table1[[#This Row],[ratingOld]],SEARCH("|", Table1[[#This Row],[ratingOld]])-2), AVERAGE(Table1[Ratings]))</f>
        <v>4.4</v>
      </c>
      <c r="J3968" s="1" t="str">
        <f>IF(Table1[[#This Row],[numBuyers]]&lt;&gt;"None",LEFT(Table1[[#This Row],[numBuyers]],SEARCH(" ",Table1[[#This Row],[numBuyers]])-1), "None")</f>
        <v>151</v>
      </c>
      <c r="K3968" s="1">
        <f>IFERROR(LEFT(Table1[[#This Row],[Column1]],SEARCH("k", Table1[[#This Row],[Column1]])-1), 0)</f>
        <v>0</v>
      </c>
      <c r="L3968" s="16" t="str">
        <f>IF(Table1[[#This Row],[Column2]]=0, Table1[[#This Row],[Column1]], Table1[[#This Row],[Column2]]*1000)</f>
        <v>151</v>
      </c>
      <c r="M3968" s="14" t="str">
        <f>IFERROR(MID(Table1[[#This Row],[price]],SEARCH("¹",Table1[[#This Row],[price]])+1, 10), MID(Table1[[#This Row],[price]],SEARCH("Rs. ",Table1[[#This Row],[price]])+4, 10))</f>
        <v>1399</v>
      </c>
      <c r="N3968" s="6" t="str">
        <f>IF(ISNUMBER(SEARCH("Men", Table1[[#This Row],[name]])), "Men", "Women")</f>
        <v>Women</v>
      </c>
      <c r="O3968" s="6"/>
      <c r="P3968" s="6"/>
    </row>
    <row r="3969" spans="1:16" ht="19.8" customHeight="1" x14ac:dyDescent="0.3">
      <c r="A3969" t="s">
        <v>13040</v>
      </c>
      <c r="B3969" t="s">
        <v>13041</v>
      </c>
      <c r="C3969" t="s">
        <v>2793</v>
      </c>
      <c r="D3969" t="s">
        <v>792</v>
      </c>
      <c r="E3969" t="s">
        <v>13042</v>
      </c>
      <c r="F3969" t="s">
        <v>13043</v>
      </c>
      <c r="G3969" s="1" t="s">
        <v>13044</v>
      </c>
      <c r="H3969" t="s">
        <v>10211</v>
      </c>
      <c r="I3969" s="10" t="str">
        <f>IFERROR(LEFT(Table1[[#This Row],[ratingOld]],SEARCH("|", Table1[[#This Row],[ratingOld]])-2), AVERAGE(Table1[Ratings]))</f>
        <v>4.4</v>
      </c>
      <c r="J3969" s="1" t="str">
        <f>IF(Table1[[#This Row],[numBuyers]]&lt;&gt;"None",LEFT(Table1[[#This Row],[numBuyers]],SEARCH(" ",Table1[[#This Row],[numBuyers]])-1), "None")</f>
        <v>7.9k</v>
      </c>
      <c r="K3969" s="1" t="str">
        <f>IFERROR(LEFT(Table1[[#This Row],[Column1]],SEARCH("k", Table1[[#This Row],[Column1]])-1), 0)</f>
        <v>7.9</v>
      </c>
      <c r="L3969" s="16">
        <f>IF(Table1[[#This Row],[Column2]]=0, Table1[[#This Row],[Column1]], Table1[[#This Row],[Column2]]*1000)</f>
        <v>7900</v>
      </c>
      <c r="M3969" s="14" t="str">
        <f>IFERROR(MID(Table1[[#This Row],[price]],SEARCH("¹",Table1[[#This Row],[price]])+1, 10), MID(Table1[[#This Row],[price]],SEARCH("Rs. ",Table1[[#This Row],[price]])+4, 10))</f>
        <v>399</v>
      </c>
      <c r="N3969" s="6" t="str">
        <f>IF(ISNUMBER(SEARCH("Men", Table1[[#This Row],[name]])), "Men", "Women")</f>
        <v>Women</v>
      </c>
      <c r="O3969" s="6"/>
      <c r="P3969" s="6"/>
    </row>
    <row r="3970" spans="1:16" ht="19.8" customHeight="1" x14ac:dyDescent="0.3">
      <c r="A3970" t="s">
        <v>7809</v>
      </c>
      <c r="B3970" t="s">
        <v>13045</v>
      </c>
      <c r="C3970" t="s">
        <v>6332</v>
      </c>
      <c r="D3970" t="s">
        <v>1684</v>
      </c>
      <c r="E3970" s="1" t="s">
        <v>13046</v>
      </c>
      <c r="F3970" s="1" t="s">
        <v>13047</v>
      </c>
      <c r="G3970" s="1" t="s">
        <v>5534</v>
      </c>
      <c r="H3970" t="s">
        <v>5535</v>
      </c>
      <c r="I3970" s="10" t="str">
        <f>IFERROR(LEFT(Table1[[#This Row],[ratingOld]],SEARCH("|", Table1[[#This Row],[ratingOld]])-2), AVERAGE(Table1[Ratings]))</f>
        <v>4</v>
      </c>
      <c r="J3970" s="1" t="str">
        <f>IF(Table1[[#This Row],[numBuyers]]&lt;&gt;"None",LEFT(Table1[[#This Row],[numBuyers]],SEARCH(" ",Table1[[#This Row],[numBuyers]])-1), "None")</f>
        <v>131</v>
      </c>
      <c r="K3970" s="1">
        <f>IFERROR(LEFT(Table1[[#This Row],[Column1]],SEARCH("k", Table1[[#This Row],[Column1]])-1), 0)</f>
        <v>0</v>
      </c>
      <c r="L3970" s="16" t="str">
        <f>IF(Table1[[#This Row],[Column2]]=0, Table1[[#This Row],[Column1]], Table1[[#This Row],[Column2]]*1000)</f>
        <v>131</v>
      </c>
      <c r="M3970" s="14" t="str">
        <f>IFERROR(MID(Table1[[#This Row],[price]],SEARCH("¹",Table1[[#This Row],[price]])+1, 10), MID(Table1[[#This Row],[price]],SEARCH("Rs. ",Table1[[#This Row],[price]])+4, 10))</f>
        <v>1279</v>
      </c>
      <c r="N3970" s="6" t="str">
        <f>IF(ISNUMBER(SEARCH("Men", Table1[[#This Row],[name]])), "Men", "Women")</f>
        <v>Women</v>
      </c>
      <c r="O3970" s="6"/>
      <c r="P3970" s="6"/>
    </row>
    <row r="3971" spans="1:16" ht="19.8" customHeight="1" x14ac:dyDescent="0.3">
      <c r="A3971" t="s">
        <v>7820</v>
      </c>
      <c r="B3971" t="s">
        <v>13048</v>
      </c>
      <c r="C3971" t="s">
        <v>8397</v>
      </c>
      <c r="D3971" t="s">
        <v>88</v>
      </c>
      <c r="E3971" s="1" t="s">
        <v>13049</v>
      </c>
      <c r="F3971" t="s">
        <v>11220</v>
      </c>
      <c r="G3971" s="1" t="s">
        <v>13050</v>
      </c>
      <c r="H3971" t="s">
        <v>13051</v>
      </c>
      <c r="I3971" s="10" t="str">
        <f>IFERROR(LEFT(Table1[[#This Row],[ratingOld]],SEARCH("|", Table1[[#This Row],[ratingOld]])-2), AVERAGE(Table1[Ratings]))</f>
        <v>4.1</v>
      </c>
      <c r="J3971" s="1" t="str">
        <f>IF(Table1[[#This Row],[numBuyers]]&lt;&gt;"None",LEFT(Table1[[#This Row],[numBuyers]],SEARCH(" ",Table1[[#This Row],[numBuyers]])-1), "None")</f>
        <v>347</v>
      </c>
      <c r="K3971" s="1">
        <f>IFERROR(LEFT(Table1[[#This Row],[Column1]],SEARCH("k", Table1[[#This Row],[Column1]])-1), 0)</f>
        <v>0</v>
      </c>
      <c r="L3971" s="16" t="str">
        <f>IF(Table1[[#This Row],[Column2]]=0, Table1[[#This Row],[Column1]], Table1[[#This Row],[Column2]]*1000)</f>
        <v>347</v>
      </c>
      <c r="M3971" s="14" t="str">
        <f>IFERROR(MID(Table1[[#This Row],[price]],SEARCH("¹",Table1[[#This Row],[price]])+1, 10), MID(Table1[[#This Row],[price]],SEARCH("Rs. ",Table1[[#This Row],[price]])+4, 10))</f>
        <v>1289</v>
      </c>
      <c r="N3971" s="6" t="str">
        <f>IF(ISNUMBER(SEARCH("Men", Table1[[#This Row],[name]])), "Men", "Women")</f>
        <v>Men</v>
      </c>
      <c r="O3971" s="6"/>
      <c r="P3971" s="6"/>
    </row>
    <row r="3972" spans="1:16" ht="19.8" hidden="1" customHeight="1" x14ac:dyDescent="0.3">
      <c r="A3972" t="s">
        <v>2658</v>
      </c>
      <c r="B3972" t="s">
        <v>13052</v>
      </c>
      <c r="C3972" t="s">
        <v>13053</v>
      </c>
      <c r="D3972" t="s">
        <v>21</v>
      </c>
      <c r="E3972" s="1" t="s">
        <v>13054</v>
      </c>
      <c r="F3972" t="s">
        <v>21</v>
      </c>
      <c r="G3972" t="s">
        <v>21</v>
      </c>
      <c r="H3972" t="s">
        <v>21</v>
      </c>
      <c r="I3972" s="1" t="str">
        <f ca="1">IFERROR(LEFT(Table1[[#This Row],[ratingOld]],SEARCH("|", Table1[[#This Row],[ratingOld]])-2), AVERAGE(Table1[Ratings]))</f>
        <v>4.4</v>
      </c>
      <c r="J3972" s="1" t="str">
        <f>IF(Table1[[#This Row],[numBuyers]]&lt;&gt;"None",LEFT(Table1[[#This Row],[numBuyers]],SEARCH(" ",Table1[[#This Row],[numBuyers]])-1), "None")</f>
        <v>None</v>
      </c>
      <c r="K3972" s="1">
        <f>IFERROR(LEFT(Table1[[#This Row],[Column1]],SEARCH("k", Table1[[#This Row],[Column1]])-1), 0)</f>
        <v>0</v>
      </c>
      <c r="L3972" s="6" t="str">
        <f>IF(Table1[[#This Row],[Column2]]=0, Table1[[#This Row],[Column1]], Table1[[#This Row],[Column2]]*1000)</f>
        <v>None</v>
      </c>
      <c r="M3972" s="6" t="str">
        <f>IFERROR(MID(Table1[[#This Row],[price]],SEARCH("¹",Table1[[#This Row],[price]])+1, 10), MID(Table1[[#This Row],[price]],SEARCH("Rs. ",Table1[[#This Row],[price]])+4, 10))</f>
        <v>7345</v>
      </c>
      <c r="N3972" s="6" t="str">
        <f>IF(ISNUMBER(SEARCH("Men", Table1[[#This Row],[name]])), "Men", "Women")</f>
        <v>Men</v>
      </c>
      <c r="O3972" s="6" t="str">
        <f>TRIM(RIGHT(SUBSTITUTE(Table1[[#This Row],[name]], " ", REPT(" ", 100)), 100))</f>
        <v>NR2644KM02</v>
      </c>
      <c r="P397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973" spans="1:16" ht="19.8" customHeight="1" x14ac:dyDescent="0.3">
      <c r="A3973" t="s">
        <v>7849</v>
      </c>
      <c r="B3973" t="s">
        <v>13055</v>
      </c>
      <c r="C3973" t="s">
        <v>12980</v>
      </c>
      <c r="D3973" t="s">
        <v>1387</v>
      </c>
      <c r="E3973" s="1" t="s">
        <v>13056</v>
      </c>
      <c r="F3973" t="s">
        <v>3237</v>
      </c>
      <c r="G3973" s="1" t="s">
        <v>13057</v>
      </c>
      <c r="H3973" t="s">
        <v>1803</v>
      </c>
      <c r="I3973" s="10" t="str">
        <f>IFERROR(LEFT(Table1[[#This Row],[ratingOld]],SEARCH("|", Table1[[#This Row],[ratingOld]])-2), AVERAGE(Table1[Ratings]))</f>
        <v>4</v>
      </c>
      <c r="J3973" s="1" t="str">
        <f>IF(Table1[[#This Row],[numBuyers]]&lt;&gt;"None",LEFT(Table1[[#This Row],[numBuyers]],SEARCH(" ",Table1[[#This Row],[numBuyers]])-1), "None")</f>
        <v>5.1k</v>
      </c>
      <c r="K3973" s="1" t="str">
        <f>IFERROR(LEFT(Table1[[#This Row],[Column1]],SEARCH("k", Table1[[#This Row],[Column1]])-1), 0)</f>
        <v>5.1</v>
      </c>
      <c r="L3973" s="16">
        <f>IF(Table1[[#This Row],[Column2]]=0, Table1[[#This Row],[Column1]], Table1[[#This Row],[Column2]]*1000)</f>
        <v>5100</v>
      </c>
      <c r="M3973" s="14" t="str">
        <f>IFERROR(MID(Table1[[#This Row],[price]],SEARCH("¹",Table1[[#This Row],[price]])+1, 10), MID(Table1[[#This Row],[price]],SEARCH("Rs. ",Table1[[#This Row],[price]])+4, 10))</f>
        <v>783</v>
      </c>
      <c r="N3973" s="6" t="str">
        <f>IF(ISNUMBER(SEARCH("Men", Table1[[#This Row],[name]])), "Men", "Women")</f>
        <v>Men</v>
      </c>
      <c r="O3973" s="6"/>
      <c r="P3973" s="6"/>
    </row>
    <row r="3974" spans="1:16" ht="19.8" customHeight="1" x14ac:dyDescent="0.3">
      <c r="A3974" t="s">
        <v>8873</v>
      </c>
      <c r="B3974" t="s">
        <v>13058</v>
      </c>
      <c r="C3974" t="s">
        <v>8875</v>
      </c>
      <c r="D3974" t="s">
        <v>436</v>
      </c>
      <c r="E3974" s="1" t="s">
        <v>13059</v>
      </c>
      <c r="F3974" s="1" t="s">
        <v>13060</v>
      </c>
      <c r="G3974" s="1" t="s">
        <v>13061</v>
      </c>
      <c r="H3974" t="s">
        <v>13062</v>
      </c>
      <c r="I3974" s="10" t="str">
        <f>IFERROR(LEFT(Table1[[#This Row],[ratingOld]],SEARCH("|", Table1[[#This Row],[ratingOld]])-2), AVERAGE(Table1[Ratings]))</f>
        <v>4</v>
      </c>
      <c r="J3974" s="1" t="str">
        <f>IF(Table1[[#This Row],[numBuyers]]&lt;&gt;"None",LEFT(Table1[[#This Row],[numBuyers]],SEARCH(" ",Table1[[#This Row],[numBuyers]])-1), "None")</f>
        <v>201</v>
      </c>
      <c r="K3974" s="1">
        <f>IFERROR(LEFT(Table1[[#This Row],[Column1]],SEARCH("k", Table1[[#This Row],[Column1]])-1), 0)</f>
        <v>0</v>
      </c>
      <c r="L3974" s="16" t="str">
        <f>IF(Table1[[#This Row],[Column2]]=0, Table1[[#This Row],[Column1]], Table1[[#This Row],[Column2]]*1000)</f>
        <v>201</v>
      </c>
      <c r="M3974" s="14" t="str">
        <f>IFERROR(MID(Table1[[#This Row],[price]],SEARCH("¹",Table1[[#This Row],[price]])+1, 10), MID(Table1[[#This Row],[price]],SEARCH("Rs. ",Table1[[#This Row],[price]])+4, 10))</f>
        <v>2156</v>
      </c>
      <c r="N3974" s="6" t="str">
        <f>IF(ISNUMBER(SEARCH("Men", Table1[[#This Row],[name]])), "Men", "Women")</f>
        <v>Men</v>
      </c>
      <c r="O3974" s="6"/>
      <c r="P3974" s="6"/>
    </row>
    <row r="3975" spans="1:16" ht="19.8" customHeight="1" x14ac:dyDescent="0.3">
      <c r="A3975" t="s">
        <v>8311</v>
      </c>
      <c r="B3975" t="s">
        <v>13063</v>
      </c>
      <c r="C3975" t="s">
        <v>187</v>
      </c>
      <c r="D3975" t="s">
        <v>459</v>
      </c>
      <c r="E3975" s="1" t="s">
        <v>13064</v>
      </c>
      <c r="F3975" s="1" t="s">
        <v>13065</v>
      </c>
      <c r="G3975" s="1" t="s">
        <v>3561</v>
      </c>
      <c r="H3975" t="s">
        <v>2392</v>
      </c>
      <c r="I3975" s="10" t="str">
        <f>IFERROR(LEFT(Table1[[#This Row],[ratingOld]],SEARCH("|", Table1[[#This Row],[ratingOld]])-2), AVERAGE(Table1[Ratings]))</f>
        <v>4.1</v>
      </c>
      <c r="J3975" s="1" t="str">
        <f>IF(Table1[[#This Row],[numBuyers]]&lt;&gt;"None",LEFT(Table1[[#This Row],[numBuyers]],SEARCH(" ",Table1[[#This Row],[numBuyers]])-1), "None")</f>
        <v>60</v>
      </c>
      <c r="K3975" s="1">
        <f>IFERROR(LEFT(Table1[[#This Row],[Column1]],SEARCH("k", Table1[[#This Row],[Column1]])-1), 0)</f>
        <v>0</v>
      </c>
      <c r="L3975" s="16" t="str">
        <f>IF(Table1[[#This Row],[Column2]]=0, Table1[[#This Row],[Column1]], Table1[[#This Row],[Column2]]*1000)</f>
        <v>60</v>
      </c>
      <c r="M3975" s="14" t="str">
        <f>IFERROR(MID(Table1[[#This Row],[price]],SEARCH("¹",Table1[[#This Row],[price]])+1, 10), MID(Table1[[#This Row],[price]],SEARCH("Rs. ",Table1[[#This Row],[price]])+4, 10))</f>
        <v>1599</v>
      </c>
      <c r="N3975" s="6" t="str">
        <f>IF(ISNUMBER(SEARCH("Men", Table1[[#This Row],[name]])), "Men", "Women")</f>
        <v>Men</v>
      </c>
      <c r="O3975" s="6"/>
      <c r="P3975" s="6"/>
    </row>
    <row r="3976" spans="1:16" ht="19.8" customHeight="1" x14ac:dyDescent="0.3">
      <c r="A3976" t="s">
        <v>8159</v>
      </c>
      <c r="B3976" t="s">
        <v>13066</v>
      </c>
      <c r="C3976" t="s">
        <v>495</v>
      </c>
      <c r="D3976" t="s">
        <v>81</v>
      </c>
      <c r="E3976" s="1" t="s">
        <v>13067</v>
      </c>
      <c r="F3976" t="s">
        <v>3237</v>
      </c>
      <c r="G3976" s="1" t="s">
        <v>13068</v>
      </c>
      <c r="H3976" t="s">
        <v>258</v>
      </c>
      <c r="I3976" s="10" t="str">
        <f>IFERROR(LEFT(Table1[[#This Row],[ratingOld]],SEARCH("|", Table1[[#This Row],[ratingOld]])-2), AVERAGE(Table1[Ratings]))</f>
        <v>4.1</v>
      </c>
      <c r="J3976" s="1" t="str">
        <f>IF(Table1[[#This Row],[numBuyers]]&lt;&gt;"None",LEFT(Table1[[#This Row],[numBuyers]],SEARCH(" ",Table1[[#This Row],[numBuyers]])-1), "None")</f>
        <v>393</v>
      </c>
      <c r="K3976" s="1">
        <f>IFERROR(LEFT(Table1[[#This Row],[Column1]],SEARCH("k", Table1[[#This Row],[Column1]])-1), 0)</f>
        <v>0</v>
      </c>
      <c r="L3976" s="16" t="str">
        <f>IF(Table1[[#This Row],[Column2]]=0, Table1[[#This Row],[Column1]], Table1[[#This Row],[Column2]]*1000)</f>
        <v>393</v>
      </c>
      <c r="M3976" s="14" t="str">
        <f>IFERROR(MID(Table1[[#This Row],[price]],SEARCH("¹",Table1[[#This Row],[price]])+1, 10), MID(Table1[[#This Row],[price]],SEARCH("Rs. ",Table1[[#This Row],[price]])+4, 10))</f>
        <v>1899</v>
      </c>
      <c r="N3976" s="6" t="str">
        <f>IF(ISNUMBER(SEARCH("Men", Table1[[#This Row],[name]])), "Men", "Women")</f>
        <v>Women</v>
      </c>
      <c r="O3976" s="6"/>
      <c r="P3976" s="6"/>
    </row>
    <row r="3977" spans="1:16" ht="19.8" customHeight="1" x14ac:dyDescent="0.3">
      <c r="A3977" t="s">
        <v>8570</v>
      </c>
      <c r="B3977" t="s">
        <v>13069</v>
      </c>
      <c r="C3977" t="s">
        <v>5222</v>
      </c>
      <c r="D3977" t="s">
        <v>2931</v>
      </c>
      <c r="E3977" t="s">
        <v>13070</v>
      </c>
      <c r="F3977" t="s">
        <v>7930</v>
      </c>
      <c r="G3977" s="1" t="s">
        <v>2879</v>
      </c>
      <c r="H3977" t="s">
        <v>440</v>
      </c>
      <c r="I3977" s="10" t="str">
        <f>IFERROR(LEFT(Table1[[#This Row],[ratingOld]],SEARCH("|", Table1[[#This Row],[ratingOld]])-2), AVERAGE(Table1[Ratings]))</f>
        <v>4.3</v>
      </c>
      <c r="J3977" s="1" t="str">
        <f>IF(Table1[[#This Row],[numBuyers]]&lt;&gt;"None",LEFT(Table1[[#This Row],[numBuyers]],SEARCH(" ",Table1[[#This Row],[numBuyers]])-1), "None")</f>
        <v>1.4k</v>
      </c>
      <c r="K3977" s="1" t="str">
        <f>IFERROR(LEFT(Table1[[#This Row],[Column1]],SEARCH("k", Table1[[#This Row],[Column1]])-1), 0)</f>
        <v>1.4</v>
      </c>
      <c r="L3977" s="16">
        <f>IF(Table1[[#This Row],[Column2]]=0, Table1[[#This Row],[Column1]], Table1[[#This Row],[Column2]]*1000)</f>
        <v>1400</v>
      </c>
      <c r="M3977" s="14" t="str">
        <f>IFERROR(MID(Table1[[#This Row],[price]],SEARCH("¹",Table1[[#This Row],[price]])+1, 10), MID(Table1[[#This Row],[price]],SEARCH("Rs. ",Table1[[#This Row],[price]])+4, 10))</f>
        <v>543</v>
      </c>
      <c r="N3977" s="6" t="str">
        <f>IF(ISNUMBER(SEARCH("Men", Table1[[#This Row],[name]])), "Men", "Women")</f>
        <v>Men</v>
      </c>
      <c r="O3977" s="6"/>
      <c r="P3977" s="6"/>
    </row>
    <row r="3978" spans="1:16" ht="19.8" hidden="1" customHeight="1" x14ac:dyDescent="0.3">
      <c r="A3978" t="s">
        <v>10044</v>
      </c>
      <c r="B3978" t="s">
        <v>13071</v>
      </c>
      <c r="C3978" t="s">
        <v>7687</v>
      </c>
      <c r="D3978" t="s">
        <v>21</v>
      </c>
      <c r="E3978" s="1" t="s">
        <v>13072</v>
      </c>
      <c r="F3978" t="s">
        <v>3237</v>
      </c>
      <c r="G3978" t="s">
        <v>21</v>
      </c>
      <c r="H3978" t="s">
        <v>21</v>
      </c>
      <c r="I3978" s="1" t="str">
        <f ca="1">IFERROR(LEFT(Table1[[#This Row],[ratingOld]],SEARCH("|", Table1[[#This Row],[ratingOld]])-2), AVERAGE(Table1[Ratings]))</f>
        <v>4.4</v>
      </c>
      <c r="J3978" s="1" t="str">
        <f>IF(Table1[[#This Row],[numBuyers]]&lt;&gt;"None",LEFT(Table1[[#This Row],[numBuyers]],SEARCH(" ",Table1[[#This Row],[numBuyers]])-1), "None")</f>
        <v>None</v>
      </c>
      <c r="K3978" s="1">
        <f>IFERROR(LEFT(Table1[[#This Row],[Column1]],SEARCH("k", Table1[[#This Row],[Column1]])-1), 0)</f>
        <v>0</v>
      </c>
      <c r="L3978" s="6" t="str">
        <f>IF(Table1[[#This Row],[Column2]]=0, Table1[[#This Row],[Column1]], Table1[[#This Row],[Column2]]*1000)</f>
        <v>None</v>
      </c>
      <c r="M3978" s="6" t="str">
        <f>IFERROR(MID(Table1[[#This Row],[price]],SEARCH("¹",Table1[[#This Row],[price]])+1, 10), MID(Table1[[#This Row],[price]],SEARCH("Rs. ",Table1[[#This Row],[price]])+4, 10))</f>
        <v>3495</v>
      </c>
      <c r="N3978" s="6" t="str">
        <f>IF(ISNUMBER(SEARCH("Men", Table1[[#This Row],[name]])), "Men", "Women")</f>
        <v>Women</v>
      </c>
      <c r="O3978" s="6" t="str">
        <f>TRIM(RIGHT(SUBSTITUTE(Table1[[#This Row],[name]], " ", REPT(" ", 100)), 100))</f>
        <v>Kurta</v>
      </c>
      <c r="P397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3979" spans="1:16" ht="19.8" customHeight="1" x14ac:dyDescent="0.3">
      <c r="A3979" t="s">
        <v>133</v>
      </c>
      <c r="B3979" t="s">
        <v>13073</v>
      </c>
      <c r="C3979" t="s">
        <v>8477</v>
      </c>
      <c r="D3979" t="s">
        <v>300</v>
      </c>
      <c r="E3979" s="1" t="s">
        <v>13074</v>
      </c>
      <c r="F3979" s="1" t="s">
        <v>13075</v>
      </c>
      <c r="G3979" s="1" t="s">
        <v>6424</v>
      </c>
      <c r="H3979" t="s">
        <v>1093</v>
      </c>
      <c r="I3979" s="10" t="str">
        <f>IFERROR(LEFT(Table1[[#This Row],[ratingOld]],SEARCH("|", Table1[[#This Row],[ratingOld]])-2), AVERAGE(Table1[Ratings]))</f>
        <v>4.5</v>
      </c>
      <c r="J3979" s="1" t="str">
        <f>IF(Table1[[#This Row],[numBuyers]]&lt;&gt;"None",LEFT(Table1[[#This Row],[numBuyers]],SEARCH(" ",Table1[[#This Row],[numBuyers]])-1), "None")</f>
        <v>33</v>
      </c>
      <c r="K3979" s="1">
        <f>IFERROR(LEFT(Table1[[#This Row],[Column1]],SEARCH("k", Table1[[#This Row],[Column1]])-1), 0)</f>
        <v>0</v>
      </c>
      <c r="L3979" s="16" t="str">
        <f>IF(Table1[[#This Row],[Column2]]=0, Table1[[#This Row],[Column1]], Table1[[#This Row],[Column2]]*1000)</f>
        <v>33</v>
      </c>
      <c r="M3979" s="14" t="str">
        <f>IFERROR(MID(Table1[[#This Row],[price]],SEARCH("¹",Table1[[#This Row],[price]])+1, 10), MID(Table1[[#This Row],[price]],SEARCH("Rs. ",Table1[[#This Row],[price]])+4, 10))</f>
        <v>1025</v>
      </c>
      <c r="N3979" s="6" t="str">
        <f>IF(ISNUMBER(SEARCH("Men", Table1[[#This Row],[name]])), "Men", "Women")</f>
        <v>Women</v>
      </c>
      <c r="O3979" s="6"/>
      <c r="P3979" s="6"/>
    </row>
    <row r="3980" spans="1:16" ht="19.8" customHeight="1" x14ac:dyDescent="0.3">
      <c r="A3980" t="s">
        <v>499</v>
      </c>
      <c r="B3980" t="s">
        <v>5301</v>
      </c>
      <c r="C3980" t="s">
        <v>5302</v>
      </c>
      <c r="D3980" t="s">
        <v>194</v>
      </c>
      <c r="E3980" s="1" t="s">
        <v>5303</v>
      </c>
      <c r="F3980" s="1" t="s">
        <v>5304</v>
      </c>
      <c r="G3980" s="1" t="s">
        <v>5305</v>
      </c>
      <c r="H3980" t="s">
        <v>5306</v>
      </c>
      <c r="I3980" s="10" t="str">
        <f>IFERROR(LEFT(Table1[[#This Row],[ratingOld]],SEARCH("|", Table1[[#This Row],[ratingOld]])-2), AVERAGE(Table1[Ratings]))</f>
        <v>4.7</v>
      </c>
      <c r="J3980" s="1" t="str">
        <f>IF(Table1[[#This Row],[numBuyers]]&lt;&gt;"None",LEFT(Table1[[#This Row],[numBuyers]],SEARCH(" ",Table1[[#This Row],[numBuyers]])-1), "None")</f>
        <v>870</v>
      </c>
      <c r="K3980" s="1">
        <f>IFERROR(LEFT(Table1[[#This Row],[Column1]],SEARCH("k", Table1[[#This Row],[Column1]])-1), 0)</f>
        <v>0</v>
      </c>
      <c r="L3980" s="16" t="str">
        <f>IF(Table1[[#This Row],[Column2]]=0, Table1[[#This Row],[Column1]], Table1[[#This Row],[Column2]]*1000)</f>
        <v>870</v>
      </c>
      <c r="M3980" s="14" t="str">
        <f>IFERROR(MID(Table1[[#This Row],[price]],SEARCH("¹",Table1[[#This Row],[price]])+1, 10), MID(Table1[[#This Row],[price]],SEARCH("Rs. ",Table1[[#This Row],[price]])+4, 10))</f>
        <v>2429</v>
      </c>
      <c r="N3980" s="6" t="str">
        <f>IF(ISNUMBER(SEARCH("Men", Table1[[#This Row],[name]])), "Men", "Women")</f>
        <v>Women</v>
      </c>
      <c r="O3980" s="6"/>
      <c r="P3980" s="6"/>
    </row>
    <row r="3981" spans="1:16" ht="19.8" customHeight="1" x14ac:dyDescent="0.3">
      <c r="A3981" t="s">
        <v>3465</v>
      </c>
      <c r="B3981" t="s">
        <v>5413</v>
      </c>
      <c r="C3981" t="s">
        <v>768</v>
      </c>
      <c r="D3981" t="s">
        <v>5414</v>
      </c>
      <c r="E3981" s="1" t="s">
        <v>5415</v>
      </c>
      <c r="F3981" s="1" t="s">
        <v>546</v>
      </c>
      <c r="G3981" s="1" t="s">
        <v>5416</v>
      </c>
      <c r="H3981" t="s">
        <v>5417</v>
      </c>
      <c r="I3981" s="10" t="str">
        <f>IFERROR(LEFT(Table1[[#This Row],[ratingOld]],SEARCH("|", Table1[[#This Row],[ratingOld]])-2), AVERAGE(Table1[Ratings]))</f>
        <v>3.9</v>
      </c>
      <c r="J3981" s="1" t="str">
        <f>IF(Table1[[#This Row],[numBuyers]]&lt;&gt;"None",LEFT(Table1[[#This Row],[numBuyers]],SEARCH(" ",Table1[[#This Row],[numBuyers]])-1), "None")</f>
        <v>14</v>
      </c>
      <c r="K3981" s="1">
        <f>IFERROR(LEFT(Table1[[#This Row],[Column1]],SEARCH("k", Table1[[#This Row],[Column1]])-1), 0)</f>
        <v>0</v>
      </c>
      <c r="L3981" s="16" t="str">
        <f>IF(Table1[[#This Row],[Column2]]=0, Table1[[#This Row],[Column1]], Table1[[#This Row],[Column2]]*1000)</f>
        <v>14</v>
      </c>
      <c r="M3981" s="14" t="str">
        <f>IFERROR(MID(Table1[[#This Row],[price]],SEARCH("¹",Table1[[#This Row],[price]])+1, 10), MID(Table1[[#This Row],[price]],SEARCH("Rs. ",Table1[[#This Row],[price]])+4, 10))</f>
        <v>2099</v>
      </c>
      <c r="N3981" s="6" t="str">
        <f>IF(ISNUMBER(SEARCH("Men", Table1[[#This Row],[name]])), "Men", "Women")</f>
        <v>Women</v>
      </c>
      <c r="O3981" s="6"/>
      <c r="P3981" s="6"/>
    </row>
    <row r="3982" spans="1:16" ht="19.8" customHeight="1" x14ac:dyDescent="0.3">
      <c r="A3982" t="s">
        <v>9769</v>
      </c>
      <c r="B3982" t="s">
        <v>13076</v>
      </c>
      <c r="C3982" t="s">
        <v>10584</v>
      </c>
      <c r="D3982" t="s">
        <v>235</v>
      </c>
      <c r="E3982" s="1" t="s">
        <v>13077</v>
      </c>
      <c r="F3982" t="s">
        <v>7930</v>
      </c>
      <c r="G3982" s="1" t="s">
        <v>13078</v>
      </c>
      <c r="H3982" t="s">
        <v>5161</v>
      </c>
      <c r="I3982" s="10" t="str">
        <f>IFERROR(LEFT(Table1[[#This Row],[ratingOld]],SEARCH("|", Table1[[#This Row],[ratingOld]])-2), AVERAGE(Table1[Ratings]))</f>
        <v>4.3</v>
      </c>
      <c r="J3982" s="1" t="str">
        <f>IF(Table1[[#This Row],[numBuyers]]&lt;&gt;"None",LEFT(Table1[[#This Row],[numBuyers]],SEARCH(" ",Table1[[#This Row],[numBuyers]])-1), "None")</f>
        <v>927</v>
      </c>
      <c r="K3982" s="1">
        <f>IFERROR(LEFT(Table1[[#This Row],[Column1]],SEARCH("k", Table1[[#This Row],[Column1]])-1), 0)</f>
        <v>0</v>
      </c>
      <c r="L3982" s="16" t="str">
        <f>IF(Table1[[#This Row],[Column2]]=0, Table1[[#This Row],[Column1]], Table1[[#This Row],[Column2]]*1000)</f>
        <v>927</v>
      </c>
      <c r="M3982" s="14" t="str">
        <f>IFERROR(MID(Table1[[#This Row],[price]],SEARCH("¹",Table1[[#This Row],[price]])+1, 10), MID(Table1[[#This Row],[price]],SEARCH("Rs. ",Table1[[#This Row],[price]])+4, 10))</f>
        <v>1994</v>
      </c>
      <c r="N3982" s="6" t="str">
        <f>IF(ISNUMBER(SEARCH("Men", Table1[[#This Row],[name]])), "Men", "Women")</f>
        <v>Men</v>
      </c>
      <c r="O3982" s="6"/>
      <c r="P3982" s="6"/>
    </row>
    <row r="3983" spans="1:16" ht="19.8" customHeight="1" x14ac:dyDescent="0.3">
      <c r="A3983" t="s">
        <v>12438</v>
      </c>
      <c r="B3983" t="s">
        <v>13079</v>
      </c>
      <c r="C3983" t="s">
        <v>2014</v>
      </c>
      <c r="D3983" t="s">
        <v>106</v>
      </c>
      <c r="E3983" t="s">
        <v>13080</v>
      </c>
      <c r="F3983" s="1" t="s">
        <v>13081</v>
      </c>
      <c r="G3983" s="1" t="s">
        <v>6424</v>
      </c>
      <c r="H3983" t="s">
        <v>1093</v>
      </c>
      <c r="I3983" s="10" t="str">
        <f>IFERROR(LEFT(Table1[[#This Row],[ratingOld]],SEARCH("|", Table1[[#This Row],[ratingOld]])-2), AVERAGE(Table1[Ratings]))</f>
        <v>4.5</v>
      </c>
      <c r="J3983" s="1" t="str">
        <f>IF(Table1[[#This Row],[numBuyers]]&lt;&gt;"None",LEFT(Table1[[#This Row],[numBuyers]],SEARCH(" ",Table1[[#This Row],[numBuyers]])-1), "None")</f>
        <v>33</v>
      </c>
      <c r="K3983" s="1">
        <f>IFERROR(LEFT(Table1[[#This Row],[Column1]],SEARCH("k", Table1[[#This Row],[Column1]])-1), 0)</f>
        <v>0</v>
      </c>
      <c r="L3983" s="16" t="str">
        <f>IF(Table1[[#This Row],[Column2]]=0, Table1[[#This Row],[Column1]], Table1[[#This Row],[Column2]]*1000)</f>
        <v>33</v>
      </c>
      <c r="M3983" s="14" t="str">
        <f>IFERROR(MID(Table1[[#This Row],[price]],SEARCH("¹",Table1[[#This Row],[price]])+1, 10), MID(Table1[[#This Row],[price]],SEARCH("Rs. ",Table1[[#This Row],[price]])+4, 10))</f>
        <v>895</v>
      </c>
      <c r="N3983" s="6" t="str">
        <f>IF(ISNUMBER(SEARCH("Men", Table1[[#This Row],[name]])), "Men", "Women")</f>
        <v>Men</v>
      </c>
      <c r="O3983" s="6"/>
      <c r="P3983" s="6"/>
    </row>
    <row r="3984" spans="1:16" ht="19.8" customHeight="1" x14ac:dyDescent="0.3">
      <c r="A3984" t="s">
        <v>7927</v>
      </c>
      <c r="B3984" t="s">
        <v>13082</v>
      </c>
      <c r="C3984" t="s">
        <v>3911</v>
      </c>
      <c r="D3984" t="s">
        <v>459</v>
      </c>
      <c r="E3984" t="s">
        <v>13083</v>
      </c>
      <c r="F3984" t="s">
        <v>7930</v>
      </c>
      <c r="G3984" s="1" t="s">
        <v>7974</v>
      </c>
      <c r="H3984" t="s">
        <v>7975</v>
      </c>
      <c r="I3984" s="10" t="str">
        <f>IFERROR(LEFT(Table1[[#This Row],[ratingOld]],SEARCH("|", Table1[[#This Row],[ratingOld]])-2), AVERAGE(Table1[Ratings]))</f>
        <v>4.4</v>
      </c>
      <c r="J3984" s="1" t="str">
        <f>IF(Table1[[#This Row],[numBuyers]]&lt;&gt;"None",LEFT(Table1[[#This Row],[numBuyers]],SEARCH(" ",Table1[[#This Row],[numBuyers]])-1), "None")</f>
        <v>13.5k</v>
      </c>
      <c r="K3984" s="1" t="str">
        <f>IFERROR(LEFT(Table1[[#This Row],[Column1]],SEARCH("k", Table1[[#This Row],[Column1]])-1), 0)</f>
        <v>13.5</v>
      </c>
      <c r="L3984" s="16">
        <f>IF(Table1[[#This Row],[Column2]]=0, Table1[[#This Row],[Column1]], Table1[[#This Row],[Column2]]*1000)</f>
        <v>13500</v>
      </c>
      <c r="M3984" s="14" t="str">
        <f>IFERROR(MID(Table1[[#This Row],[price]],SEARCH("¹",Table1[[#This Row],[price]])+1, 10), MID(Table1[[#This Row],[price]],SEARCH("Rs. ",Table1[[#This Row],[price]])+4, 10))</f>
        <v>639</v>
      </c>
      <c r="N3984" s="6" t="str">
        <f>IF(ISNUMBER(SEARCH("Men", Table1[[#This Row],[name]])), "Men", "Women")</f>
        <v>Women</v>
      </c>
      <c r="O3984" s="6"/>
      <c r="P3984" s="6"/>
    </row>
    <row r="3985" spans="1:16" ht="19.8" customHeight="1" x14ac:dyDescent="0.3">
      <c r="A3985" t="s">
        <v>13084</v>
      </c>
      <c r="B3985" t="s">
        <v>13085</v>
      </c>
      <c r="C3985" t="s">
        <v>8973</v>
      </c>
      <c r="D3985" t="s">
        <v>106</v>
      </c>
      <c r="E3985" t="s">
        <v>13086</v>
      </c>
      <c r="F3985" s="1" t="s">
        <v>8103</v>
      </c>
      <c r="G3985" s="1" t="s">
        <v>5308</v>
      </c>
      <c r="H3985" t="s">
        <v>514</v>
      </c>
      <c r="I3985" s="10" t="str">
        <f>IFERROR(LEFT(Table1[[#This Row],[ratingOld]],SEARCH("|", Table1[[#This Row],[ratingOld]])-2), AVERAGE(Table1[Ratings]))</f>
        <v>4.4</v>
      </c>
      <c r="J3985" s="1" t="str">
        <f>IF(Table1[[#This Row],[numBuyers]]&lt;&gt;"None",LEFT(Table1[[#This Row],[numBuyers]],SEARCH(" ",Table1[[#This Row],[numBuyers]])-1), "None")</f>
        <v>2.5k</v>
      </c>
      <c r="K3985" s="1" t="str">
        <f>IFERROR(LEFT(Table1[[#This Row],[Column1]],SEARCH("k", Table1[[#This Row],[Column1]])-1), 0)</f>
        <v>2.5</v>
      </c>
      <c r="L3985" s="16">
        <f>IF(Table1[[#This Row],[Column2]]=0, Table1[[#This Row],[Column1]], Table1[[#This Row],[Column2]]*1000)</f>
        <v>2500</v>
      </c>
      <c r="M3985" s="14" t="str">
        <f>IFERROR(MID(Table1[[#This Row],[price]],SEARCH("¹",Table1[[#This Row],[price]])+1, 10), MID(Table1[[#This Row],[price]],SEARCH("Rs. ",Table1[[#This Row],[price]])+4, 10))</f>
        <v>1549</v>
      </c>
      <c r="N3985" s="6" t="str">
        <f>IF(ISNUMBER(SEARCH("Men", Table1[[#This Row],[name]])), "Men", "Women")</f>
        <v>Women</v>
      </c>
      <c r="O3985" s="6"/>
      <c r="P3985" s="6"/>
    </row>
    <row r="3986" spans="1:16" ht="19.8" customHeight="1" x14ac:dyDescent="0.3">
      <c r="A3986" t="s">
        <v>104</v>
      </c>
      <c r="B3986" t="s">
        <v>13087</v>
      </c>
      <c r="C3986" t="s">
        <v>640</v>
      </c>
      <c r="D3986" t="s">
        <v>106</v>
      </c>
      <c r="E3986" t="s">
        <v>13088</v>
      </c>
      <c r="F3986" s="1" t="s">
        <v>528</v>
      </c>
      <c r="G3986" s="1" t="s">
        <v>13089</v>
      </c>
      <c r="H3986" t="s">
        <v>2682</v>
      </c>
      <c r="I3986" s="10" t="str">
        <f>IFERROR(LEFT(Table1[[#This Row],[ratingOld]],SEARCH("|", Table1[[#This Row],[ratingOld]])-2), AVERAGE(Table1[Ratings]))</f>
        <v>4.4</v>
      </c>
      <c r="J3986" s="1" t="str">
        <f>IF(Table1[[#This Row],[numBuyers]]&lt;&gt;"None",LEFT(Table1[[#This Row],[numBuyers]],SEARCH(" ",Table1[[#This Row],[numBuyers]])-1), "None")</f>
        <v>305</v>
      </c>
      <c r="K3986" s="1">
        <f>IFERROR(LEFT(Table1[[#This Row],[Column1]],SEARCH("k", Table1[[#This Row],[Column1]])-1), 0)</f>
        <v>0</v>
      </c>
      <c r="L3986" s="16" t="str">
        <f>IF(Table1[[#This Row],[Column2]]=0, Table1[[#This Row],[Column1]], Table1[[#This Row],[Column2]]*1000)</f>
        <v>305</v>
      </c>
      <c r="M3986" s="14" t="str">
        <f>IFERROR(MID(Table1[[#This Row],[price]],SEARCH("¹",Table1[[#This Row],[price]])+1, 10), MID(Table1[[#This Row],[price]],SEARCH("Rs. ",Table1[[#This Row],[price]])+4, 10))</f>
        <v>1749</v>
      </c>
      <c r="N3986" s="6" t="str">
        <f>IF(ISNUMBER(SEARCH("Men", Table1[[#This Row],[name]])), "Men", "Women")</f>
        <v>Men</v>
      </c>
      <c r="O3986" s="6"/>
      <c r="P3986" s="6"/>
    </row>
    <row r="3987" spans="1:16" ht="19.8" customHeight="1" x14ac:dyDescent="0.3">
      <c r="A3987" t="s">
        <v>9331</v>
      </c>
      <c r="B3987" t="s">
        <v>13090</v>
      </c>
      <c r="C3987" t="s">
        <v>13091</v>
      </c>
      <c r="D3987" t="s">
        <v>459</v>
      </c>
      <c r="E3987" s="1" t="s">
        <v>13092</v>
      </c>
      <c r="F3987" s="1" t="s">
        <v>10497</v>
      </c>
      <c r="G3987" s="1" t="s">
        <v>12506</v>
      </c>
      <c r="H3987" t="s">
        <v>9316</v>
      </c>
      <c r="I3987" s="10" t="str">
        <f>IFERROR(LEFT(Table1[[#This Row],[ratingOld]],SEARCH("|", Table1[[#This Row],[ratingOld]])-2), AVERAGE(Table1[Ratings]))</f>
        <v>4.4</v>
      </c>
      <c r="J3987" s="1" t="str">
        <f>IF(Table1[[#This Row],[numBuyers]]&lt;&gt;"None",LEFT(Table1[[#This Row],[numBuyers]],SEARCH(" ",Table1[[#This Row],[numBuyers]])-1), "None")</f>
        <v>351</v>
      </c>
      <c r="K3987" s="1">
        <f>IFERROR(LEFT(Table1[[#This Row],[Column1]],SEARCH("k", Table1[[#This Row],[Column1]])-1), 0)</f>
        <v>0</v>
      </c>
      <c r="L3987" s="16" t="str">
        <f>IF(Table1[[#This Row],[Column2]]=0, Table1[[#This Row],[Column1]], Table1[[#This Row],[Column2]]*1000)</f>
        <v>351</v>
      </c>
      <c r="M3987" s="14" t="str">
        <f>IFERROR(MID(Table1[[#This Row],[price]],SEARCH("¹",Table1[[#This Row],[price]])+1, 10), MID(Table1[[#This Row],[price]],SEARCH("Rs. ",Table1[[#This Row],[price]])+4, 10))</f>
        <v>1358</v>
      </c>
      <c r="N3987" s="6" t="str">
        <f>IF(ISNUMBER(SEARCH("Men", Table1[[#This Row],[name]])), "Men", "Women")</f>
        <v>Men</v>
      </c>
      <c r="O3987" s="6"/>
      <c r="P3987" s="6"/>
    </row>
    <row r="3988" spans="1:16" ht="19.8" customHeight="1" x14ac:dyDescent="0.3">
      <c r="A3988" t="s">
        <v>7927</v>
      </c>
      <c r="B3988" t="s">
        <v>13093</v>
      </c>
      <c r="C3988" t="s">
        <v>9881</v>
      </c>
      <c r="D3988" t="s">
        <v>459</v>
      </c>
      <c r="E3988" s="1" t="s">
        <v>13094</v>
      </c>
      <c r="F3988" t="s">
        <v>3237</v>
      </c>
      <c r="G3988" s="1" t="s">
        <v>2879</v>
      </c>
      <c r="H3988" t="s">
        <v>440</v>
      </c>
      <c r="I3988" s="10" t="str">
        <f>IFERROR(LEFT(Table1[[#This Row],[ratingOld]],SEARCH("|", Table1[[#This Row],[ratingOld]])-2), AVERAGE(Table1[Ratings]))</f>
        <v>4.3</v>
      </c>
      <c r="J3988" s="1" t="str">
        <f>IF(Table1[[#This Row],[numBuyers]]&lt;&gt;"None",LEFT(Table1[[#This Row],[numBuyers]],SEARCH(" ",Table1[[#This Row],[numBuyers]])-1), "None")</f>
        <v>1.4k</v>
      </c>
      <c r="K3988" s="1" t="str">
        <f>IFERROR(LEFT(Table1[[#This Row],[Column1]],SEARCH("k", Table1[[#This Row],[Column1]])-1), 0)</f>
        <v>1.4</v>
      </c>
      <c r="L3988" s="16">
        <f>IF(Table1[[#This Row],[Column2]]=0, Table1[[#This Row],[Column1]], Table1[[#This Row],[Column2]]*1000)</f>
        <v>1400</v>
      </c>
      <c r="M3988" s="14" t="str">
        <f>IFERROR(MID(Table1[[#This Row],[price]],SEARCH("¹",Table1[[#This Row],[price]])+1, 10), MID(Table1[[#This Row],[price]],SEARCH("Rs. ",Table1[[#This Row],[price]])+4, 10))</f>
        <v>919</v>
      </c>
      <c r="N3988" s="6" t="str">
        <f>IF(ISNUMBER(SEARCH("Men", Table1[[#This Row],[name]])), "Men", "Women")</f>
        <v>Men</v>
      </c>
      <c r="O3988" s="6"/>
      <c r="P3988" s="6"/>
    </row>
    <row r="3989" spans="1:16" ht="19.8" customHeight="1" x14ac:dyDescent="0.3">
      <c r="A3989" t="s">
        <v>240</v>
      </c>
      <c r="B3989" t="s">
        <v>11291</v>
      </c>
      <c r="C3989" t="s">
        <v>11248</v>
      </c>
      <c r="D3989" t="s">
        <v>887</v>
      </c>
      <c r="E3989" t="s">
        <v>13095</v>
      </c>
      <c r="F3989" t="s">
        <v>7930</v>
      </c>
      <c r="G3989" s="1" t="s">
        <v>6889</v>
      </c>
      <c r="H3989" t="s">
        <v>6890</v>
      </c>
      <c r="I3989" s="10" t="str">
        <f>IFERROR(LEFT(Table1[[#This Row],[ratingOld]],SEARCH("|", Table1[[#This Row],[ratingOld]])-2), AVERAGE(Table1[Ratings]))</f>
        <v>4.2</v>
      </c>
      <c r="J3989" s="1" t="str">
        <f>IF(Table1[[#This Row],[numBuyers]]&lt;&gt;"None",LEFT(Table1[[#This Row],[numBuyers]],SEARCH(" ",Table1[[#This Row],[numBuyers]])-1), "None")</f>
        <v>384</v>
      </c>
      <c r="K3989" s="1">
        <f>IFERROR(LEFT(Table1[[#This Row],[Column1]],SEARCH("k", Table1[[#This Row],[Column1]])-1), 0)</f>
        <v>0</v>
      </c>
      <c r="L3989" s="16" t="str">
        <f>IF(Table1[[#This Row],[Column2]]=0, Table1[[#This Row],[Column1]], Table1[[#This Row],[Column2]]*1000)</f>
        <v>384</v>
      </c>
      <c r="M3989" s="14" t="str">
        <f>IFERROR(MID(Table1[[#This Row],[price]],SEARCH("¹",Table1[[#This Row],[price]])+1, 10), MID(Table1[[#This Row],[price]],SEARCH("Rs. ",Table1[[#This Row],[price]])+4, 10))</f>
        <v>293</v>
      </c>
      <c r="N3989" s="6" t="str">
        <f>IF(ISNUMBER(SEARCH("Men", Table1[[#This Row],[name]])), "Men", "Women")</f>
        <v>Men</v>
      </c>
      <c r="O3989" s="6"/>
      <c r="P3989" s="6"/>
    </row>
    <row r="3990" spans="1:16" ht="19.8" customHeight="1" x14ac:dyDescent="0.3">
      <c r="A3990" t="s">
        <v>7209</v>
      </c>
      <c r="B3990" t="s">
        <v>13096</v>
      </c>
      <c r="C3990" t="s">
        <v>11564</v>
      </c>
      <c r="D3990" t="s">
        <v>18</v>
      </c>
      <c r="E3990" s="1" t="s">
        <v>13097</v>
      </c>
      <c r="F3990" t="s">
        <v>13098</v>
      </c>
      <c r="G3990" s="1" t="s">
        <v>13099</v>
      </c>
      <c r="H3990" t="s">
        <v>13100</v>
      </c>
      <c r="I3990" s="10" t="str">
        <f>IFERROR(LEFT(Table1[[#This Row],[ratingOld]],SEARCH("|", Table1[[#This Row],[ratingOld]])-2), AVERAGE(Table1[Ratings]))</f>
        <v>4.1</v>
      </c>
      <c r="J3990" s="1" t="str">
        <f>IF(Table1[[#This Row],[numBuyers]]&lt;&gt;"None",LEFT(Table1[[#This Row],[numBuyers]],SEARCH(" ",Table1[[#This Row],[numBuyers]])-1), "None")</f>
        <v>382</v>
      </c>
      <c r="K3990" s="1">
        <f>IFERROR(LEFT(Table1[[#This Row],[Column1]],SEARCH("k", Table1[[#This Row],[Column1]])-1), 0)</f>
        <v>0</v>
      </c>
      <c r="L3990" s="16" t="str">
        <f>IF(Table1[[#This Row],[Column2]]=0, Table1[[#This Row],[Column1]], Table1[[#This Row],[Column2]]*1000)</f>
        <v>382</v>
      </c>
      <c r="M3990" s="14" t="str">
        <f>IFERROR(MID(Table1[[#This Row],[price]],SEARCH("¹",Table1[[#This Row],[price]])+1, 10), MID(Table1[[#This Row],[price]],SEARCH("Rs. ",Table1[[#This Row],[price]])+4, 10))</f>
        <v>1194</v>
      </c>
      <c r="N3990" s="6" t="str">
        <f>IF(ISNUMBER(SEARCH("Men", Table1[[#This Row],[name]])), "Men", "Women")</f>
        <v>Men</v>
      </c>
      <c r="O3990" s="6"/>
      <c r="P3990" s="6"/>
    </row>
    <row r="3991" spans="1:16" ht="19.8" customHeight="1" x14ac:dyDescent="0.3">
      <c r="A3991" t="s">
        <v>7849</v>
      </c>
      <c r="B3991" t="s">
        <v>13101</v>
      </c>
      <c r="C3991" t="s">
        <v>516</v>
      </c>
      <c r="D3991" t="s">
        <v>1496</v>
      </c>
      <c r="E3991" s="1" t="s">
        <v>13102</v>
      </c>
      <c r="F3991" s="1" t="s">
        <v>11831</v>
      </c>
      <c r="G3991" s="1" t="s">
        <v>12713</v>
      </c>
      <c r="H3991" t="s">
        <v>4762</v>
      </c>
      <c r="I3991" s="10" t="str">
        <f>IFERROR(LEFT(Table1[[#This Row],[ratingOld]],SEARCH("|", Table1[[#This Row],[ratingOld]])-2), AVERAGE(Table1[Ratings]))</f>
        <v>4.4</v>
      </c>
      <c r="J3991" s="1" t="str">
        <f>IF(Table1[[#This Row],[numBuyers]]&lt;&gt;"None",LEFT(Table1[[#This Row],[numBuyers]],SEARCH(" ",Table1[[#This Row],[numBuyers]])-1), "None")</f>
        <v>45</v>
      </c>
      <c r="K3991" s="1">
        <f>IFERROR(LEFT(Table1[[#This Row],[Column1]],SEARCH("k", Table1[[#This Row],[Column1]])-1), 0)</f>
        <v>0</v>
      </c>
      <c r="L3991" s="16" t="str">
        <f>IF(Table1[[#This Row],[Column2]]=0, Table1[[#This Row],[Column1]], Table1[[#This Row],[Column2]]*1000)</f>
        <v>45</v>
      </c>
      <c r="M3991" s="14" t="str">
        <f>IFERROR(MID(Table1[[#This Row],[price]],SEARCH("¹",Table1[[#This Row],[price]])+1, 10), MID(Table1[[#This Row],[price]],SEARCH("Rs. ",Table1[[#This Row],[price]])+4, 10))</f>
        <v>2299</v>
      </c>
      <c r="N3991" s="6" t="str">
        <f>IF(ISNUMBER(SEARCH("Men", Table1[[#This Row],[name]])), "Men", "Women")</f>
        <v>Women</v>
      </c>
      <c r="O3991" s="6"/>
      <c r="P3991" s="6"/>
    </row>
    <row r="3992" spans="1:16" ht="19.8" customHeight="1" x14ac:dyDescent="0.3">
      <c r="A3992" t="s">
        <v>8995</v>
      </c>
      <c r="B3992" t="s">
        <v>13103</v>
      </c>
      <c r="C3992" t="s">
        <v>10953</v>
      </c>
      <c r="D3992" t="s">
        <v>300</v>
      </c>
      <c r="E3992" s="1" t="s">
        <v>13104</v>
      </c>
      <c r="F3992" t="s">
        <v>3237</v>
      </c>
      <c r="G3992" s="1" t="s">
        <v>9196</v>
      </c>
      <c r="H3992" t="s">
        <v>3154</v>
      </c>
      <c r="I3992" s="10" t="str">
        <f>IFERROR(LEFT(Table1[[#This Row],[ratingOld]],SEARCH("|", Table1[[#This Row],[ratingOld]])-2), AVERAGE(Table1[Ratings]))</f>
        <v>4.1</v>
      </c>
      <c r="J3992" s="1" t="str">
        <f>IF(Table1[[#This Row],[numBuyers]]&lt;&gt;"None",LEFT(Table1[[#This Row],[numBuyers]],SEARCH(" ",Table1[[#This Row],[numBuyers]])-1), "None")</f>
        <v>649</v>
      </c>
      <c r="K3992" s="1">
        <f>IFERROR(LEFT(Table1[[#This Row],[Column1]],SEARCH("k", Table1[[#This Row],[Column1]])-1), 0)</f>
        <v>0</v>
      </c>
      <c r="L3992" s="16" t="str">
        <f>IF(Table1[[#This Row],[Column2]]=0, Table1[[#This Row],[Column1]], Table1[[#This Row],[Column2]]*1000)</f>
        <v>649</v>
      </c>
      <c r="M3992" s="14" t="str">
        <f>IFERROR(MID(Table1[[#This Row],[price]],SEARCH("¹",Table1[[#This Row],[price]])+1, 10), MID(Table1[[#This Row],[price]],SEARCH("Rs. ",Table1[[#This Row],[price]])+4, 10))</f>
        <v>645</v>
      </c>
      <c r="N3992" s="6" t="str">
        <f>IF(ISNUMBER(SEARCH("Men", Table1[[#This Row],[name]])), "Men", "Women")</f>
        <v>Women</v>
      </c>
      <c r="O3992" s="6"/>
      <c r="P3992" s="6"/>
    </row>
    <row r="3993" spans="1:16" ht="19.8" customHeight="1" x14ac:dyDescent="0.3">
      <c r="A3993" t="s">
        <v>13105</v>
      </c>
      <c r="B3993" t="s">
        <v>13106</v>
      </c>
      <c r="C3993" t="s">
        <v>13107</v>
      </c>
      <c r="D3993" t="s">
        <v>21</v>
      </c>
      <c r="E3993" t="s">
        <v>13108</v>
      </c>
      <c r="F3993" t="s">
        <v>3237</v>
      </c>
      <c r="G3993" s="1" t="s">
        <v>5714</v>
      </c>
      <c r="H3993" t="s">
        <v>5715</v>
      </c>
      <c r="I3993" s="10" t="str">
        <f>IFERROR(LEFT(Table1[[#This Row],[ratingOld]],SEARCH("|", Table1[[#This Row],[ratingOld]])-2), AVERAGE(Table1[Ratings]))</f>
        <v>4.2</v>
      </c>
      <c r="J3993" s="1" t="str">
        <f>IF(Table1[[#This Row],[numBuyers]]&lt;&gt;"None",LEFT(Table1[[#This Row],[numBuyers]],SEARCH(" ",Table1[[#This Row],[numBuyers]])-1), "None")</f>
        <v>293</v>
      </c>
      <c r="K3993" s="1">
        <f>IFERROR(LEFT(Table1[[#This Row],[Column1]],SEARCH("k", Table1[[#This Row],[Column1]])-1), 0)</f>
        <v>0</v>
      </c>
      <c r="L3993" s="16" t="str">
        <f>IF(Table1[[#This Row],[Column2]]=0, Table1[[#This Row],[Column1]], Table1[[#This Row],[Column2]]*1000)</f>
        <v>293</v>
      </c>
      <c r="M3993" s="14" t="str">
        <f>IFERROR(MID(Table1[[#This Row],[price]],SEARCH("¹",Table1[[#This Row],[price]])+1, 10), MID(Table1[[#This Row],[price]],SEARCH("Rs. ",Table1[[#This Row],[price]])+4, 10))</f>
        <v>1825</v>
      </c>
      <c r="N3993" s="6" t="str">
        <f>IF(ISNUMBER(SEARCH("Men", Table1[[#This Row],[name]])), "Men", "Women")</f>
        <v>Men</v>
      </c>
      <c r="O3993" s="6"/>
      <c r="P3993" s="6"/>
    </row>
    <row r="3994" spans="1:16" ht="19.8" customHeight="1" x14ac:dyDescent="0.3">
      <c r="A3994" t="s">
        <v>1287</v>
      </c>
      <c r="B3994" t="s">
        <v>5444</v>
      </c>
      <c r="C3994" t="s">
        <v>3765</v>
      </c>
      <c r="D3994" t="s">
        <v>4541</v>
      </c>
      <c r="E3994" s="1" t="s">
        <v>5445</v>
      </c>
      <c r="F3994" t="s">
        <v>21</v>
      </c>
      <c r="G3994" s="1" t="s">
        <v>5446</v>
      </c>
      <c r="H3994" t="s">
        <v>5447</v>
      </c>
      <c r="I3994" s="10" t="str">
        <f>IFERROR(LEFT(Table1[[#This Row],[ratingOld]],SEARCH("|", Table1[[#This Row],[ratingOld]])-2), AVERAGE(Table1[Ratings]))</f>
        <v>4.6</v>
      </c>
      <c r="J3994" s="1" t="str">
        <f>IF(Table1[[#This Row],[numBuyers]]&lt;&gt;"None",LEFT(Table1[[#This Row],[numBuyers]],SEARCH(" ",Table1[[#This Row],[numBuyers]])-1), "None")</f>
        <v>23.5k</v>
      </c>
      <c r="K3994" s="1" t="str">
        <f>IFERROR(LEFT(Table1[[#This Row],[Column1]],SEARCH("k", Table1[[#This Row],[Column1]])-1), 0)</f>
        <v>23.5</v>
      </c>
      <c r="L3994" s="16">
        <f>IF(Table1[[#This Row],[Column2]]=0, Table1[[#This Row],[Column1]], Table1[[#This Row],[Column2]]*1000)</f>
        <v>23500</v>
      </c>
      <c r="M3994" s="14" t="str">
        <f>IFERROR(MID(Table1[[#This Row],[price]],SEARCH("¹",Table1[[#This Row],[price]])+1, 10), MID(Table1[[#This Row],[price]],SEARCH("Rs. ",Table1[[#This Row],[price]])+4, 10))</f>
        <v>390</v>
      </c>
      <c r="N3994" s="6" t="str">
        <f>IF(ISNUMBER(SEARCH("Men", Table1[[#This Row],[name]])), "Men", "Women")</f>
        <v>Women</v>
      </c>
      <c r="O3994" s="6"/>
      <c r="P3994" s="6"/>
    </row>
    <row r="3995" spans="1:16" ht="19.8" hidden="1" customHeight="1" x14ac:dyDescent="0.3">
      <c r="A3995" t="s">
        <v>10047</v>
      </c>
      <c r="B3995" t="s">
        <v>13109</v>
      </c>
      <c r="C3995" t="s">
        <v>48</v>
      </c>
      <c r="D3995" t="s">
        <v>18</v>
      </c>
      <c r="E3995" t="s">
        <v>13110</v>
      </c>
      <c r="F3995" s="1" t="s">
        <v>10264</v>
      </c>
      <c r="G3995" t="s">
        <v>21</v>
      </c>
      <c r="H3995" t="s">
        <v>21</v>
      </c>
      <c r="I3995" s="1" t="str">
        <f ca="1">IFERROR(LEFT(Table1[[#This Row],[ratingOld]],SEARCH("|", Table1[[#This Row],[ratingOld]])-2), AVERAGE(Table1[Ratings]))</f>
        <v>4.4</v>
      </c>
      <c r="J3995" s="1" t="str">
        <f>IF(Table1[[#This Row],[numBuyers]]&lt;&gt;"None",LEFT(Table1[[#This Row],[numBuyers]],SEARCH(" ",Table1[[#This Row],[numBuyers]])-1), "None")</f>
        <v>None</v>
      </c>
      <c r="K3995" s="1">
        <f>IFERROR(LEFT(Table1[[#This Row],[Column1]],SEARCH("k", Table1[[#This Row],[Column1]])-1), 0)</f>
        <v>0</v>
      </c>
      <c r="L3995" s="6" t="str">
        <f>IF(Table1[[#This Row],[Column2]]=0, Table1[[#This Row],[Column1]], Table1[[#This Row],[Column2]]*1000)</f>
        <v>None</v>
      </c>
      <c r="M3995" s="6" t="str">
        <f>IFERROR(MID(Table1[[#This Row],[price]],SEARCH("¹",Table1[[#This Row],[price]])+1, 10), MID(Table1[[#This Row],[price]],SEARCH("Rs. ",Table1[[#This Row],[price]])+4, 10))</f>
        <v>1499</v>
      </c>
      <c r="N3995" s="6" t="str">
        <f>IF(ISNUMBER(SEARCH("Men", Table1[[#This Row],[name]])), "Men", "Women")</f>
        <v>Women</v>
      </c>
      <c r="O3995" s="6" t="str">
        <f>TRIM(RIGHT(SUBSTITUTE(Table1[[#This Row],[name]], " ", REPT(" ", 100)), 100))</f>
        <v>Shirt</v>
      </c>
      <c r="P399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3996" spans="1:16" ht="19.8" customHeight="1" x14ac:dyDescent="0.3">
      <c r="A3996" t="s">
        <v>10918</v>
      </c>
      <c r="B3996" t="s">
        <v>13111</v>
      </c>
      <c r="C3996" t="s">
        <v>10920</v>
      </c>
      <c r="D3996" t="s">
        <v>1065</v>
      </c>
      <c r="E3996" s="1" t="s">
        <v>13112</v>
      </c>
      <c r="F3996" t="s">
        <v>3237</v>
      </c>
      <c r="G3996" s="1" t="s">
        <v>13113</v>
      </c>
      <c r="H3996" t="s">
        <v>13062</v>
      </c>
      <c r="I3996" s="10" t="str">
        <f>IFERROR(LEFT(Table1[[#This Row],[ratingOld]],SEARCH("|", Table1[[#This Row],[ratingOld]])-2), AVERAGE(Table1[Ratings]))</f>
        <v>4.4</v>
      </c>
      <c r="J3996" s="1" t="str">
        <f>IF(Table1[[#This Row],[numBuyers]]&lt;&gt;"None",LEFT(Table1[[#This Row],[numBuyers]],SEARCH(" ",Table1[[#This Row],[numBuyers]])-1), "None")</f>
        <v>201</v>
      </c>
      <c r="K3996" s="1">
        <f>IFERROR(LEFT(Table1[[#This Row],[Column1]],SEARCH("k", Table1[[#This Row],[Column1]])-1), 0)</f>
        <v>0</v>
      </c>
      <c r="L3996" s="16" t="str">
        <f>IF(Table1[[#This Row],[Column2]]=0, Table1[[#This Row],[Column1]], Table1[[#This Row],[Column2]]*1000)</f>
        <v>201</v>
      </c>
      <c r="M3996" s="14" t="str">
        <f>IFERROR(MID(Table1[[#This Row],[price]],SEARCH("¹",Table1[[#This Row],[price]])+1, 10), MID(Table1[[#This Row],[price]],SEARCH("Rs. ",Table1[[#This Row],[price]])+4, 10))</f>
        <v>1020</v>
      </c>
      <c r="N3996" s="6" t="str">
        <f>IF(ISNUMBER(SEARCH("Men", Table1[[#This Row],[name]])), "Men", "Women")</f>
        <v>Men</v>
      </c>
      <c r="O3996" s="6"/>
      <c r="P3996" s="6"/>
    </row>
    <row r="3997" spans="1:16" ht="19.8" customHeight="1" x14ac:dyDescent="0.3">
      <c r="A3997" t="s">
        <v>240</v>
      </c>
      <c r="B3997" t="s">
        <v>9867</v>
      </c>
      <c r="C3997" t="s">
        <v>305</v>
      </c>
      <c r="D3997" t="s">
        <v>306</v>
      </c>
      <c r="E3997" t="s">
        <v>13114</v>
      </c>
      <c r="F3997" s="1" t="s">
        <v>8352</v>
      </c>
      <c r="G3997" s="1" t="s">
        <v>9416</v>
      </c>
      <c r="H3997" t="s">
        <v>6823</v>
      </c>
      <c r="I3997" s="10" t="str">
        <f>IFERROR(LEFT(Table1[[#This Row],[ratingOld]],SEARCH("|", Table1[[#This Row],[ratingOld]])-2), AVERAGE(Table1[Ratings]))</f>
        <v>4.1</v>
      </c>
      <c r="J3997" s="1" t="str">
        <f>IF(Table1[[#This Row],[numBuyers]]&lt;&gt;"None",LEFT(Table1[[#This Row],[numBuyers]],SEARCH(" ",Table1[[#This Row],[numBuyers]])-1), "None")</f>
        <v>4k</v>
      </c>
      <c r="K3997" s="1" t="str">
        <f>IFERROR(LEFT(Table1[[#This Row],[Column1]],SEARCH("k", Table1[[#This Row],[Column1]])-1), 0)</f>
        <v>4</v>
      </c>
      <c r="L3997" s="16">
        <f>IF(Table1[[#This Row],[Column2]]=0, Table1[[#This Row],[Column1]], Table1[[#This Row],[Column2]]*1000)</f>
        <v>4000</v>
      </c>
      <c r="M3997" s="14" t="str">
        <f>IFERROR(MID(Table1[[#This Row],[price]],SEARCH("¹",Table1[[#This Row],[price]])+1, 10), MID(Table1[[#This Row],[price]],SEARCH("Rs. ",Table1[[#This Row],[price]])+4, 10))</f>
        <v>740</v>
      </c>
      <c r="N3997" s="6" t="str">
        <f>IF(ISNUMBER(SEARCH("Men", Table1[[#This Row],[name]])), "Men", "Women")</f>
        <v>Men</v>
      </c>
      <c r="O3997" s="6"/>
      <c r="P3997" s="6"/>
    </row>
    <row r="3998" spans="1:16" ht="19.8" customHeight="1" x14ac:dyDescent="0.3">
      <c r="A3998" t="s">
        <v>8015</v>
      </c>
      <c r="B3998" t="s">
        <v>13115</v>
      </c>
      <c r="C3998" t="s">
        <v>2074</v>
      </c>
      <c r="D3998" t="s">
        <v>88</v>
      </c>
      <c r="E3998" s="1" t="s">
        <v>13116</v>
      </c>
      <c r="F3998" s="1" t="s">
        <v>13117</v>
      </c>
      <c r="G3998" s="1" t="s">
        <v>1248</v>
      </c>
      <c r="H3998" t="s">
        <v>78</v>
      </c>
      <c r="I3998" s="10" t="str">
        <f>IFERROR(LEFT(Table1[[#This Row],[ratingOld]],SEARCH("|", Table1[[#This Row],[ratingOld]])-2), AVERAGE(Table1[Ratings]))</f>
        <v>4.2</v>
      </c>
      <c r="J3998" s="1" t="str">
        <f>IF(Table1[[#This Row],[numBuyers]]&lt;&gt;"None",LEFT(Table1[[#This Row],[numBuyers]],SEARCH(" ",Table1[[#This Row],[numBuyers]])-1), "None")</f>
        <v>1.2k</v>
      </c>
      <c r="K3998" s="1" t="str">
        <f>IFERROR(LEFT(Table1[[#This Row],[Column1]],SEARCH("k", Table1[[#This Row],[Column1]])-1), 0)</f>
        <v>1.2</v>
      </c>
      <c r="L3998" s="16">
        <f>IF(Table1[[#This Row],[Column2]]=0, Table1[[#This Row],[Column1]], Table1[[#This Row],[Column2]]*1000)</f>
        <v>1200</v>
      </c>
      <c r="M3998" s="14" t="str">
        <f>IFERROR(MID(Table1[[#This Row],[price]],SEARCH("¹",Table1[[#This Row],[price]])+1, 10), MID(Table1[[#This Row],[price]],SEARCH("Rs. ",Table1[[#This Row],[price]])+4, 10))</f>
        <v>974</v>
      </c>
      <c r="N3998" s="6" t="str">
        <f>IF(ISNUMBER(SEARCH("Men", Table1[[#This Row],[name]])), "Men", "Women")</f>
        <v>Men</v>
      </c>
      <c r="O3998" s="6"/>
      <c r="P3998" s="6"/>
    </row>
    <row r="3999" spans="1:16" ht="19.8" hidden="1" customHeight="1" x14ac:dyDescent="0.3">
      <c r="A3999" t="s">
        <v>8035</v>
      </c>
      <c r="B3999" t="s">
        <v>13118</v>
      </c>
      <c r="C3999" t="s">
        <v>6753</v>
      </c>
      <c r="D3999" t="s">
        <v>13119</v>
      </c>
      <c r="E3999" s="1" t="s">
        <v>13120</v>
      </c>
      <c r="F3999" t="s">
        <v>3237</v>
      </c>
      <c r="G3999" t="s">
        <v>21</v>
      </c>
      <c r="H3999" t="s">
        <v>21</v>
      </c>
      <c r="I3999" s="1" t="str">
        <f ca="1">IFERROR(LEFT(Table1[[#This Row],[ratingOld]],SEARCH("|", Table1[[#This Row],[ratingOld]])-2), AVERAGE(Table1[Ratings]))</f>
        <v>4.4</v>
      </c>
      <c r="J3999" s="1" t="str">
        <f>IF(Table1[[#This Row],[numBuyers]]&lt;&gt;"None",LEFT(Table1[[#This Row],[numBuyers]],SEARCH(" ",Table1[[#This Row],[numBuyers]])-1), "None")</f>
        <v>None</v>
      </c>
      <c r="K3999" s="1">
        <f>IFERROR(LEFT(Table1[[#This Row],[Column1]],SEARCH("k", Table1[[#This Row],[Column1]])-1), 0)</f>
        <v>0</v>
      </c>
      <c r="L3999" s="6" t="str">
        <f>IF(Table1[[#This Row],[Column2]]=0, Table1[[#This Row],[Column1]], Table1[[#This Row],[Column2]]*1000)</f>
        <v>None</v>
      </c>
      <c r="M3999" s="6" t="str">
        <f>IFERROR(MID(Table1[[#This Row],[price]],SEARCH("¹",Table1[[#This Row],[price]])+1, 10), MID(Table1[[#This Row],[price]],SEARCH("Rs. ",Table1[[#This Row],[price]])+4, 10))</f>
        <v>2579</v>
      </c>
      <c r="N3999" s="6" t="str">
        <f>IF(ISNUMBER(SEARCH("Men", Table1[[#This Row],[name]])), "Men", "Women")</f>
        <v>Women</v>
      </c>
      <c r="O3999" s="6" t="str">
        <f>TRIM(RIGHT(SUBSTITUTE(Table1[[#This Row],[name]], " ", REPT(" ", 100)), 100))</f>
        <v>Dupatta</v>
      </c>
      <c r="P399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White</v>
      </c>
    </row>
    <row r="4000" spans="1:16" ht="19.8" customHeight="1" x14ac:dyDescent="0.3">
      <c r="A4000" t="s">
        <v>85</v>
      </c>
      <c r="B4000" t="s">
        <v>13121</v>
      </c>
      <c r="C4000" t="s">
        <v>9724</v>
      </c>
      <c r="D4000" t="s">
        <v>230</v>
      </c>
      <c r="E4000" s="1" t="s">
        <v>13122</v>
      </c>
      <c r="F4000" s="1" t="s">
        <v>13123</v>
      </c>
      <c r="G4000" s="1" t="s">
        <v>13124</v>
      </c>
      <c r="H4000" t="s">
        <v>2944</v>
      </c>
      <c r="I4000" s="10" t="str">
        <f>IFERROR(LEFT(Table1[[#This Row],[ratingOld]],SEARCH("|", Table1[[#This Row],[ratingOld]])-2), AVERAGE(Table1[Ratings]))</f>
        <v>4.4</v>
      </c>
      <c r="J4000" s="1" t="str">
        <f>IF(Table1[[#This Row],[numBuyers]]&lt;&gt;"None",LEFT(Table1[[#This Row],[numBuyers]],SEARCH(" ",Table1[[#This Row],[numBuyers]])-1), "None")</f>
        <v>352</v>
      </c>
      <c r="K4000" s="1">
        <f>IFERROR(LEFT(Table1[[#This Row],[Column1]],SEARCH("k", Table1[[#This Row],[Column1]])-1), 0)</f>
        <v>0</v>
      </c>
      <c r="L4000" s="16" t="str">
        <f>IF(Table1[[#This Row],[Column2]]=0, Table1[[#This Row],[Column1]], Table1[[#This Row],[Column2]]*1000)</f>
        <v>352</v>
      </c>
      <c r="M4000" s="14" t="str">
        <f>IFERROR(MID(Table1[[#This Row],[price]],SEARCH("¹",Table1[[#This Row],[price]])+1, 10), MID(Table1[[#This Row],[price]],SEARCH("Rs. ",Table1[[#This Row],[price]])+4, 10))</f>
        <v>1674</v>
      </c>
      <c r="N4000" s="6" t="str">
        <f>IF(ISNUMBER(SEARCH("Men", Table1[[#This Row],[name]])), "Men", "Women")</f>
        <v>Men</v>
      </c>
      <c r="O4000" s="6"/>
      <c r="P4000" s="6"/>
    </row>
    <row r="4001" spans="1:16" ht="19.8" customHeight="1" x14ac:dyDescent="0.3">
      <c r="A4001" t="s">
        <v>7883</v>
      </c>
      <c r="B4001" t="s">
        <v>13125</v>
      </c>
      <c r="C4001" t="s">
        <v>1217</v>
      </c>
      <c r="D4001" t="s">
        <v>2319</v>
      </c>
      <c r="E4001" s="1" t="s">
        <v>13126</v>
      </c>
      <c r="F4001" s="1" t="s">
        <v>8247</v>
      </c>
      <c r="G4001" s="1" t="s">
        <v>13127</v>
      </c>
      <c r="H4001" t="s">
        <v>3017</v>
      </c>
      <c r="I4001" s="10" t="str">
        <f>IFERROR(LEFT(Table1[[#This Row],[ratingOld]],SEARCH("|", Table1[[#This Row],[ratingOld]])-2), AVERAGE(Table1[Ratings]))</f>
        <v>3.5</v>
      </c>
      <c r="J4001" s="1" t="str">
        <f>IF(Table1[[#This Row],[numBuyers]]&lt;&gt;"None",LEFT(Table1[[#This Row],[numBuyers]],SEARCH(" ",Table1[[#This Row],[numBuyers]])-1), "None")</f>
        <v>104</v>
      </c>
      <c r="K4001" s="1">
        <f>IFERROR(LEFT(Table1[[#This Row],[Column1]],SEARCH("k", Table1[[#This Row],[Column1]])-1), 0)</f>
        <v>0</v>
      </c>
      <c r="L4001" s="16" t="str">
        <f>IF(Table1[[#This Row],[Column2]]=0, Table1[[#This Row],[Column1]], Table1[[#This Row],[Column2]]*1000)</f>
        <v>104</v>
      </c>
      <c r="M4001" s="14" t="str">
        <f>IFERROR(MID(Table1[[#This Row],[price]],SEARCH("¹",Table1[[#This Row],[price]])+1, 10), MID(Table1[[#This Row],[price]],SEARCH("Rs. ",Table1[[#This Row],[price]])+4, 10))</f>
        <v>629</v>
      </c>
      <c r="N4001" s="6" t="str">
        <f>IF(ISNUMBER(SEARCH("Men", Table1[[#This Row],[name]])), "Men", "Women")</f>
        <v>Men</v>
      </c>
      <c r="O4001" s="6"/>
      <c r="P4001" s="6"/>
    </row>
    <row r="4002" spans="1:16" ht="19.8" customHeight="1" x14ac:dyDescent="0.3">
      <c r="A4002" t="s">
        <v>85</v>
      </c>
      <c r="B4002" t="s">
        <v>13121</v>
      </c>
      <c r="C4002" t="s">
        <v>9724</v>
      </c>
      <c r="D4002" t="s">
        <v>230</v>
      </c>
      <c r="E4002" s="1" t="s">
        <v>13122</v>
      </c>
      <c r="F4002" s="1" t="s">
        <v>13123</v>
      </c>
      <c r="G4002" s="1" t="s">
        <v>13124</v>
      </c>
      <c r="H4002" t="s">
        <v>2944</v>
      </c>
      <c r="I4002" s="10" t="str">
        <f>IFERROR(LEFT(Table1[[#This Row],[ratingOld]],SEARCH("|", Table1[[#This Row],[ratingOld]])-2), AVERAGE(Table1[Ratings]))</f>
        <v>4.4</v>
      </c>
      <c r="J4002" s="1" t="str">
        <f>IF(Table1[[#This Row],[numBuyers]]&lt;&gt;"None",LEFT(Table1[[#This Row],[numBuyers]],SEARCH(" ",Table1[[#This Row],[numBuyers]])-1), "None")</f>
        <v>352</v>
      </c>
      <c r="K4002" s="1">
        <f>IFERROR(LEFT(Table1[[#This Row],[Column1]],SEARCH("k", Table1[[#This Row],[Column1]])-1), 0)</f>
        <v>0</v>
      </c>
      <c r="L4002" s="16" t="str">
        <f>IF(Table1[[#This Row],[Column2]]=0, Table1[[#This Row],[Column1]], Table1[[#This Row],[Column2]]*1000)</f>
        <v>352</v>
      </c>
      <c r="M4002" s="14" t="str">
        <f>IFERROR(MID(Table1[[#This Row],[price]],SEARCH("¹",Table1[[#This Row],[price]])+1, 10), MID(Table1[[#This Row],[price]],SEARCH("Rs. ",Table1[[#This Row],[price]])+4, 10))</f>
        <v>1674</v>
      </c>
      <c r="N4002" s="6" t="str">
        <f>IF(ISNUMBER(SEARCH("Men", Table1[[#This Row],[name]])), "Men", "Women")</f>
        <v>Men</v>
      </c>
      <c r="O4002" s="6"/>
      <c r="P4002" s="6"/>
    </row>
    <row r="4003" spans="1:16" ht="19.8" customHeight="1" x14ac:dyDescent="0.3">
      <c r="A4003" t="s">
        <v>7883</v>
      </c>
      <c r="B4003" t="s">
        <v>13125</v>
      </c>
      <c r="C4003" t="s">
        <v>1217</v>
      </c>
      <c r="D4003" t="s">
        <v>2319</v>
      </c>
      <c r="E4003" s="1" t="s">
        <v>13126</v>
      </c>
      <c r="F4003" s="1" t="s">
        <v>8247</v>
      </c>
      <c r="G4003" s="1" t="s">
        <v>13127</v>
      </c>
      <c r="H4003" t="s">
        <v>3017</v>
      </c>
      <c r="I4003" s="10" t="str">
        <f>IFERROR(LEFT(Table1[[#This Row],[ratingOld]],SEARCH("|", Table1[[#This Row],[ratingOld]])-2), AVERAGE(Table1[Ratings]))</f>
        <v>3.5</v>
      </c>
      <c r="J4003" s="1" t="str">
        <f>IF(Table1[[#This Row],[numBuyers]]&lt;&gt;"None",LEFT(Table1[[#This Row],[numBuyers]],SEARCH(" ",Table1[[#This Row],[numBuyers]])-1), "None")</f>
        <v>104</v>
      </c>
      <c r="K4003" s="1">
        <f>IFERROR(LEFT(Table1[[#This Row],[Column1]],SEARCH("k", Table1[[#This Row],[Column1]])-1), 0)</f>
        <v>0</v>
      </c>
      <c r="L4003" s="16" t="str">
        <f>IF(Table1[[#This Row],[Column2]]=0, Table1[[#This Row],[Column1]], Table1[[#This Row],[Column2]]*1000)</f>
        <v>104</v>
      </c>
      <c r="M4003" s="14" t="str">
        <f>IFERROR(MID(Table1[[#This Row],[price]],SEARCH("¹",Table1[[#This Row],[price]])+1, 10), MID(Table1[[#This Row],[price]],SEARCH("Rs. ",Table1[[#This Row],[price]])+4, 10))</f>
        <v>629</v>
      </c>
      <c r="N4003" s="6" t="str">
        <f>IF(ISNUMBER(SEARCH("Men", Table1[[#This Row],[name]])), "Men", "Women")</f>
        <v>Men</v>
      </c>
      <c r="O4003" s="6"/>
      <c r="P4003" s="6"/>
    </row>
    <row r="4004" spans="1:16" ht="19.8" customHeight="1" x14ac:dyDescent="0.3">
      <c r="A4004" t="s">
        <v>12687</v>
      </c>
      <c r="B4004" t="s">
        <v>13128</v>
      </c>
      <c r="C4004" t="s">
        <v>3993</v>
      </c>
      <c r="D4004" t="s">
        <v>2812</v>
      </c>
      <c r="E4004" s="1" t="s">
        <v>12823</v>
      </c>
      <c r="F4004" t="s">
        <v>3237</v>
      </c>
      <c r="G4004" s="1" t="s">
        <v>1721</v>
      </c>
      <c r="H4004" t="s">
        <v>1722</v>
      </c>
      <c r="I4004" s="10" t="str">
        <f>IFERROR(LEFT(Table1[[#This Row],[ratingOld]],SEARCH("|", Table1[[#This Row],[ratingOld]])-2), AVERAGE(Table1[Ratings]))</f>
        <v>4</v>
      </c>
      <c r="J4004" s="1" t="str">
        <f>IF(Table1[[#This Row],[numBuyers]]&lt;&gt;"None",LEFT(Table1[[#This Row],[numBuyers]],SEARCH(" ",Table1[[#This Row],[numBuyers]])-1), "None")</f>
        <v>396</v>
      </c>
      <c r="K4004" s="1">
        <f>IFERROR(LEFT(Table1[[#This Row],[Column1]],SEARCH("k", Table1[[#This Row],[Column1]])-1), 0)</f>
        <v>0</v>
      </c>
      <c r="L4004" s="16" t="str">
        <f>IF(Table1[[#This Row],[Column2]]=0, Table1[[#This Row],[Column1]], Table1[[#This Row],[Column2]]*1000)</f>
        <v>396</v>
      </c>
      <c r="M4004" s="14" t="str">
        <f>IFERROR(MID(Table1[[#This Row],[price]],SEARCH("¹",Table1[[#This Row],[price]])+1, 10), MID(Table1[[#This Row],[price]],SEARCH("Rs. ",Table1[[#This Row],[price]])+4, 10))</f>
        <v>659</v>
      </c>
      <c r="N4004" s="6" t="str">
        <f>IF(ISNUMBER(SEARCH("Men", Table1[[#This Row],[name]])), "Men", "Women")</f>
        <v>Women</v>
      </c>
      <c r="O4004" s="6"/>
      <c r="P4004" s="6"/>
    </row>
    <row r="4005" spans="1:16" ht="19.8" hidden="1" customHeight="1" x14ac:dyDescent="0.3">
      <c r="A4005" t="s">
        <v>13129</v>
      </c>
      <c r="B4005" t="s">
        <v>13130</v>
      </c>
      <c r="C4005" t="s">
        <v>1972</v>
      </c>
      <c r="D4005" t="s">
        <v>21</v>
      </c>
      <c r="E4005" s="1" t="s">
        <v>13131</v>
      </c>
      <c r="F4005" t="s">
        <v>3237</v>
      </c>
      <c r="G4005" t="s">
        <v>21</v>
      </c>
      <c r="H4005" t="s">
        <v>21</v>
      </c>
      <c r="I4005" s="1" t="str">
        <f ca="1">IFERROR(LEFT(Table1[[#This Row],[ratingOld]],SEARCH("|", Table1[[#This Row],[ratingOld]])-2), AVERAGE(Table1[Ratings]))</f>
        <v>4.4</v>
      </c>
      <c r="J4005" s="1" t="str">
        <f>IF(Table1[[#This Row],[numBuyers]]&lt;&gt;"None",LEFT(Table1[[#This Row],[numBuyers]],SEARCH(" ",Table1[[#This Row],[numBuyers]])-1), "None")</f>
        <v>None</v>
      </c>
      <c r="K4005" s="1">
        <f>IFERROR(LEFT(Table1[[#This Row],[Column1]],SEARCH("k", Table1[[#This Row],[Column1]])-1), 0)</f>
        <v>0</v>
      </c>
      <c r="L4005" s="6" t="str">
        <f>IF(Table1[[#This Row],[Column2]]=0, Table1[[#This Row],[Column1]], Table1[[#This Row],[Column2]]*1000)</f>
        <v>None</v>
      </c>
      <c r="M4005" s="6" t="str">
        <f>IFERROR(MID(Table1[[#This Row],[price]],SEARCH("¹",Table1[[#This Row],[price]])+1, 10), MID(Table1[[#This Row],[price]],SEARCH("Rs. ",Table1[[#This Row],[price]])+4, 10))</f>
        <v>1699</v>
      </c>
      <c r="N4005" s="6" t="str">
        <f>IF(ISNUMBER(SEARCH("Men", Table1[[#This Row],[name]])), "Men", "Women")</f>
        <v>Women</v>
      </c>
      <c r="O4005" s="6" t="str">
        <f>TRIM(RIGHT(SUBSTITUTE(Table1[[#This Row],[name]], " ", REPT(" ", 100)), 100))</f>
        <v>Dress</v>
      </c>
      <c r="P400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006" spans="1:16" ht="19.8" customHeight="1" x14ac:dyDescent="0.3">
      <c r="A4006" t="s">
        <v>7927</v>
      </c>
      <c r="B4006" t="s">
        <v>13132</v>
      </c>
      <c r="C4006" t="s">
        <v>1169</v>
      </c>
      <c r="D4006" t="s">
        <v>459</v>
      </c>
      <c r="E4006" s="1" t="s">
        <v>13133</v>
      </c>
      <c r="F4006" t="s">
        <v>7930</v>
      </c>
      <c r="G4006" s="1" t="s">
        <v>13134</v>
      </c>
      <c r="H4006" t="s">
        <v>835</v>
      </c>
      <c r="I4006" s="10" t="str">
        <f>IFERROR(LEFT(Table1[[#This Row],[ratingOld]],SEARCH("|", Table1[[#This Row],[ratingOld]])-2), AVERAGE(Table1[Ratings]))</f>
        <v>4.1</v>
      </c>
      <c r="J4006" s="1" t="str">
        <f>IF(Table1[[#This Row],[numBuyers]]&lt;&gt;"None",LEFT(Table1[[#This Row],[numBuyers]],SEARCH(" ",Table1[[#This Row],[numBuyers]])-1), "None")</f>
        <v>266</v>
      </c>
      <c r="K4006" s="1">
        <f>IFERROR(LEFT(Table1[[#This Row],[Column1]],SEARCH("k", Table1[[#This Row],[Column1]])-1), 0)</f>
        <v>0</v>
      </c>
      <c r="L4006" s="16" t="str">
        <f>IF(Table1[[#This Row],[Column2]]=0, Table1[[#This Row],[Column1]], Table1[[#This Row],[Column2]]*1000)</f>
        <v>266</v>
      </c>
      <c r="M4006" s="14" t="str">
        <f>IFERROR(MID(Table1[[#This Row],[price]],SEARCH("¹",Table1[[#This Row],[price]])+1, 10), MID(Table1[[#This Row],[price]],SEARCH("Rs. ",Table1[[#This Row],[price]])+4, 10))</f>
        <v>719</v>
      </c>
      <c r="N4006" s="6" t="str">
        <f>IF(ISNUMBER(SEARCH("Men", Table1[[#This Row],[name]])), "Men", "Women")</f>
        <v>Men</v>
      </c>
      <c r="O4006" s="6"/>
      <c r="P4006" s="6"/>
    </row>
    <row r="4007" spans="1:16" ht="19.8" customHeight="1" x14ac:dyDescent="0.3">
      <c r="A4007" t="s">
        <v>8315</v>
      </c>
      <c r="B4007" t="s">
        <v>13135</v>
      </c>
      <c r="C4007" t="s">
        <v>1397</v>
      </c>
      <c r="D4007" t="s">
        <v>1254</v>
      </c>
      <c r="E4007" s="1" t="s">
        <v>13136</v>
      </c>
      <c r="F4007" t="s">
        <v>3237</v>
      </c>
      <c r="G4007" s="1" t="s">
        <v>13137</v>
      </c>
      <c r="H4007" t="s">
        <v>1581</v>
      </c>
      <c r="I4007" s="10" t="str">
        <f>IFERROR(LEFT(Table1[[#This Row],[ratingOld]],SEARCH("|", Table1[[#This Row],[ratingOld]])-2), AVERAGE(Table1[Ratings]))</f>
        <v>4.3</v>
      </c>
      <c r="J4007" s="1" t="str">
        <f>IF(Table1[[#This Row],[numBuyers]]&lt;&gt;"None",LEFT(Table1[[#This Row],[numBuyers]],SEARCH(" ",Table1[[#This Row],[numBuyers]])-1), "None")</f>
        <v>440</v>
      </c>
      <c r="K4007" s="1">
        <f>IFERROR(LEFT(Table1[[#This Row],[Column1]],SEARCH("k", Table1[[#This Row],[Column1]])-1), 0)</f>
        <v>0</v>
      </c>
      <c r="L4007" s="16" t="str">
        <f>IF(Table1[[#This Row],[Column2]]=0, Table1[[#This Row],[Column1]], Table1[[#This Row],[Column2]]*1000)</f>
        <v>440</v>
      </c>
      <c r="M4007" s="14" t="str">
        <f>IFERROR(MID(Table1[[#This Row],[price]],SEARCH("¹",Table1[[#This Row],[price]])+1, 10), MID(Table1[[#This Row],[price]],SEARCH("Rs. ",Table1[[#This Row],[price]])+4, 10))</f>
        <v>747</v>
      </c>
      <c r="N4007" s="6" t="str">
        <f>IF(ISNUMBER(SEARCH("Men", Table1[[#This Row],[name]])), "Men", "Women")</f>
        <v>Men</v>
      </c>
      <c r="O4007" s="6"/>
      <c r="P4007" s="6"/>
    </row>
    <row r="4008" spans="1:16" ht="19.8" customHeight="1" x14ac:dyDescent="0.3">
      <c r="A4008" t="s">
        <v>3201</v>
      </c>
      <c r="B4008" t="s">
        <v>12773</v>
      </c>
      <c r="C4008" t="s">
        <v>8097</v>
      </c>
      <c r="D4008" t="s">
        <v>1065</v>
      </c>
      <c r="E4008" s="1" t="s">
        <v>13138</v>
      </c>
      <c r="F4008" t="s">
        <v>3237</v>
      </c>
      <c r="G4008" s="1" t="s">
        <v>13139</v>
      </c>
      <c r="H4008" t="s">
        <v>1309</v>
      </c>
      <c r="I4008" s="10" t="str">
        <f>IFERROR(LEFT(Table1[[#This Row],[ratingOld]],SEARCH("|", Table1[[#This Row],[ratingOld]])-2), AVERAGE(Table1[Ratings]))</f>
        <v>3.6</v>
      </c>
      <c r="J4008" s="1" t="str">
        <f>IF(Table1[[#This Row],[numBuyers]]&lt;&gt;"None",LEFT(Table1[[#This Row],[numBuyers]],SEARCH(" ",Table1[[#This Row],[numBuyers]])-1), "None")</f>
        <v>27</v>
      </c>
      <c r="K4008" s="1">
        <f>IFERROR(LEFT(Table1[[#This Row],[Column1]],SEARCH("k", Table1[[#This Row],[Column1]])-1), 0)</f>
        <v>0</v>
      </c>
      <c r="L4008" s="16" t="str">
        <f>IF(Table1[[#This Row],[Column2]]=0, Table1[[#This Row],[Column1]], Table1[[#This Row],[Column2]]*1000)</f>
        <v>27</v>
      </c>
      <c r="M4008" s="14" t="str">
        <f>IFERROR(MID(Table1[[#This Row],[price]],SEARCH("¹",Table1[[#This Row],[price]])+1, 10), MID(Table1[[#This Row],[price]],SEARCH("Rs. ",Table1[[#This Row],[price]])+4, 10))</f>
        <v>985</v>
      </c>
      <c r="N4008" s="6" t="str">
        <f>IF(ISNUMBER(SEARCH("Men", Table1[[#This Row],[name]])), "Men", "Women")</f>
        <v>Men</v>
      </c>
      <c r="O4008" s="6"/>
      <c r="P4008" s="6"/>
    </row>
    <row r="4009" spans="1:16" ht="19.8" customHeight="1" x14ac:dyDescent="0.3">
      <c r="A4009" t="s">
        <v>8534</v>
      </c>
      <c r="B4009" t="s">
        <v>13140</v>
      </c>
      <c r="C4009" t="s">
        <v>11577</v>
      </c>
      <c r="D4009" t="s">
        <v>1684</v>
      </c>
      <c r="E4009" t="s">
        <v>13141</v>
      </c>
      <c r="F4009" s="1" t="s">
        <v>8539</v>
      </c>
      <c r="G4009" s="1" t="s">
        <v>2597</v>
      </c>
      <c r="H4009" t="s">
        <v>440</v>
      </c>
      <c r="I4009" s="10" t="str">
        <f>IFERROR(LEFT(Table1[[#This Row],[ratingOld]],SEARCH("|", Table1[[#This Row],[ratingOld]])-2), AVERAGE(Table1[Ratings]))</f>
        <v>4.4</v>
      </c>
      <c r="J4009" s="1" t="str">
        <f>IF(Table1[[#This Row],[numBuyers]]&lt;&gt;"None",LEFT(Table1[[#This Row],[numBuyers]],SEARCH(" ",Table1[[#This Row],[numBuyers]])-1), "None")</f>
        <v>1.4k</v>
      </c>
      <c r="K4009" s="1" t="str">
        <f>IFERROR(LEFT(Table1[[#This Row],[Column1]],SEARCH("k", Table1[[#This Row],[Column1]])-1), 0)</f>
        <v>1.4</v>
      </c>
      <c r="L4009" s="16">
        <f>IF(Table1[[#This Row],[Column2]]=0, Table1[[#This Row],[Column1]], Table1[[#This Row],[Column2]]*1000)</f>
        <v>1400</v>
      </c>
      <c r="M4009" s="14" t="str">
        <f>IFERROR(MID(Table1[[#This Row],[price]],SEARCH("¹",Table1[[#This Row],[price]])+1, 10), MID(Table1[[#This Row],[price]],SEARCH("Rs. ",Table1[[#This Row],[price]])+4, 10))</f>
        <v>1055</v>
      </c>
      <c r="N4009" s="6" t="str">
        <f>IF(ISNUMBER(SEARCH("Men", Table1[[#This Row],[name]])), "Men", "Women")</f>
        <v>Men</v>
      </c>
      <c r="O4009" s="6"/>
      <c r="P4009" s="6"/>
    </row>
    <row r="4010" spans="1:16" ht="19.8" customHeight="1" x14ac:dyDescent="0.3">
      <c r="A4010" t="s">
        <v>120</v>
      </c>
      <c r="B4010" t="s">
        <v>5461</v>
      </c>
      <c r="C4010" t="s">
        <v>24</v>
      </c>
      <c r="D4010" t="s">
        <v>5462</v>
      </c>
      <c r="E4010" t="s">
        <v>26</v>
      </c>
      <c r="F4010" s="1" t="s">
        <v>1688</v>
      </c>
      <c r="G4010" s="1" t="s">
        <v>13142</v>
      </c>
      <c r="H4010" t="s">
        <v>3776</v>
      </c>
      <c r="I4010" s="10" t="str">
        <f>IFERROR(LEFT(Table1[[#This Row],[ratingOld]],SEARCH("|", Table1[[#This Row],[ratingOld]])-2), AVERAGE(Table1[Ratings]))</f>
        <v>4</v>
      </c>
      <c r="J4010" s="1" t="str">
        <f>IF(Table1[[#This Row],[numBuyers]]&lt;&gt;"None",LEFT(Table1[[#This Row],[numBuyers]],SEARCH(" ",Table1[[#This Row],[numBuyers]])-1), "None")</f>
        <v>247</v>
      </c>
      <c r="K4010" s="1">
        <f>IFERROR(LEFT(Table1[[#This Row],[Column1]],SEARCH("k", Table1[[#This Row],[Column1]])-1), 0)</f>
        <v>0</v>
      </c>
      <c r="L4010" s="16" t="str">
        <f>IF(Table1[[#This Row],[Column2]]=0, Table1[[#This Row],[Column1]], Table1[[#This Row],[Column2]]*1000)</f>
        <v>247</v>
      </c>
      <c r="M4010" s="14" t="str">
        <f>IFERROR(MID(Table1[[#This Row],[price]],SEARCH("¹",Table1[[#This Row],[price]])+1, 10), MID(Table1[[#This Row],[price]],SEARCH("Rs. ",Table1[[#This Row],[price]])+4, 10))</f>
        <v>1399</v>
      </c>
      <c r="N4010" s="6" t="str">
        <f>IF(ISNUMBER(SEARCH("Men", Table1[[#This Row],[name]])), "Men", "Women")</f>
        <v>Women</v>
      </c>
      <c r="O4010" s="6"/>
      <c r="P4010" s="6"/>
    </row>
    <row r="4011" spans="1:16" ht="19.8" customHeight="1" x14ac:dyDescent="0.3">
      <c r="A4011" t="s">
        <v>998</v>
      </c>
      <c r="B4011" t="s">
        <v>5465</v>
      </c>
      <c r="C4011" t="s">
        <v>2952</v>
      </c>
      <c r="D4011" t="s">
        <v>21</v>
      </c>
      <c r="E4011" s="1" t="s">
        <v>5466</v>
      </c>
      <c r="F4011" s="1" t="s">
        <v>5467</v>
      </c>
      <c r="G4011" s="1" t="s">
        <v>5468</v>
      </c>
      <c r="H4011" t="s">
        <v>433</v>
      </c>
      <c r="I4011" s="10" t="str">
        <f>IFERROR(LEFT(Table1[[#This Row],[ratingOld]],SEARCH("|", Table1[[#This Row],[ratingOld]])-2), AVERAGE(Table1[Ratings]))</f>
        <v>4.5</v>
      </c>
      <c r="J4011" s="1" t="str">
        <f>IF(Table1[[#This Row],[numBuyers]]&lt;&gt;"None",LEFT(Table1[[#This Row],[numBuyers]],SEARCH(" ",Table1[[#This Row],[numBuyers]])-1), "None")</f>
        <v>15</v>
      </c>
      <c r="K4011" s="1">
        <f>IFERROR(LEFT(Table1[[#This Row],[Column1]],SEARCH("k", Table1[[#This Row],[Column1]])-1), 0)</f>
        <v>0</v>
      </c>
      <c r="L4011" s="16" t="str">
        <f>IF(Table1[[#This Row],[Column2]]=0, Table1[[#This Row],[Column1]], Table1[[#This Row],[Column2]]*1000)</f>
        <v>15</v>
      </c>
      <c r="M4011" s="14" t="str">
        <f>IFERROR(MID(Table1[[#This Row],[price]],SEARCH("¹",Table1[[#This Row],[price]])+1, 10), MID(Table1[[#This Row],[price]],SEARCH("Rs. ",Table1[[#This Row],[price]])+4, 10))</f>
        <v>5495</v>
      </c>
      <c r="N4011" s="6" t="str">
        <f>IF(ISNUMBER(SEARCH("Men", Table1[[#This Row],[name]])), "Men", "Women")</f>
        <v>Women</v>
      </c>
      <c r="O4011" s="6"/>
      <c r="P4011" s="6"/>
    </row>
    <row r="4012" spans="1:16" ht="19.8" hidden="1" customHeight="1" x14ac:dyDescent="0.3">
      <c r="A4012" t="s">
        <v>7</v>
      </c>
      <c r="B4012" t="s">
        <v>13143</v>
      </c>
      <c r="C4012" t="s">
        <v>13144</v>
      </c>
      <c r="D4012" t="s">
        <v>21</v>
      </c>
      <c r="E4012" s="1" t="s">
        <v>13145</v>
      </c>
      <c r="F4012" s="1" t="s">
        <v>929</v>
      </c>
      <c r="G4012" t="s">
        <v>21</v>
      </c>
      <c r="H4012" t="s">
        <v>21</v>
      </c>
      <c r="I4012" s="1" t="str">
        <f ca="1">IFERROR(LEFT(Table1[[#This Row],[ratingOld]],SEARCH("|", Table1[[#This Row],[ratingOld]])-2), AVERAGE(Table1[Ratings]))</f>
        <v>4.4</v>
      </c>
      <c r="J4012" s="1" t="str">
        <f>IF(Table1[[#This Row],[numBuyers]]&lt;&gt;"None",LEFT(Table1[[#This Row],[numBuyers]],SEARCH(" ",Table1[[#This Row],[numBuyers]])-1), "None")</f>
        <v>None</v>
      </c>
      <c r="K4012" s="1">
        <f>IFERROR(LEFT(Table1[[#This Row],[Column1]],SEARCH("k", Table1[[#This Row],[Column1]])-1), 0)</f>
        <v>0</v>
      </c>
      <c r="L4012" s="6" t="str">
        <f>IF(Table1[[#This Row],[Column2]]=0, Table1[[#This Row],[Column1]], Table1[[#This Row],[Column2]]*1000)</f>
        <v>None</v>
      </c>
      <c r="M4012" s="6" t="str">
        <f>IFERROR(MID(Table1[[#This Row],[price]],SEARCH("¹",Table1[[#This Row],[price]])+1, 10), MID(Table1[[#This Row],[price]],SEARCH("Rs. ",Table1[[#This Row],[price]])+4, 10))</f>
        <v>7499</v>
      </c>
      <c r="N4012" s="6" t="str">
        <f>IF(ISNUMBER(SEARCH("Men", Table1[[#This Row],[name]])), "Men", "Women")</f>
        <v>Men</v>
      </c>
      <c r="O4012" s="6" t="str">
        <f>TRIM(RIGHT(SUBSTITUTE(Table1[[#This Row],[name]], " ", REPT(" ", 100)), 100))</f>
        <v>Sneakers</v>
      </c>
      <c r="P4012"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Gold</v>
      </c>
    </row>
    <row r="4013" spans="1:16" ht="19.8" customHeight="1" x14ac:dyDescent="0.3">
      <c r="A4013" t="s">
        <v>7809</v>
      </c>
      <c r="B4013" t="s">
        <v>13146</v>
      </c>
      <c r="C4013" t="s">
        <v>2014</v>
      </c>
      <c r="D4013" t="s">
        <v>1387</v>
      </c>
      <c r="E4013" s="1" t="s">
        <v>13147</v>
      </c>
      <c r="F4013" s="1" t="s">
        <v>13148</v>
      </c>
      <c r="G4013" s="1" t="s">
        <v>13149</v>
      </c>
      <c r="H4013" t="s">
        <v>4443</v>
      </c>
      <c r="I4013" s="10" t="str">
        <f>IFERROR(LEFT(Table1[[#This Row],[ratingOld]],SEARCH("|", Table1[[#This Row],[ratingOld]])-2), AVERAGE(Table1[Ratings]))</f>
        <v>4.3</v>
      </c>
      <c r="J4013" s="1" t="str">
        <f>IF(Table1[[#This Row],[numBuyers]]&lt;&gt;"None",LEFT(Table1[[#This Row],[numBuyers]],SEARCH(" ",Table1[[#This Row],[numBuyers]])-1), "None")</f>
        <v>443</v>
      </c>
      <c r="K4013" s="1">
        <f>IFERROR(LEFT(Table1[[#This Row],[Column1]],SEARCH("k", Table1[[#This Row],[Column1]])-1), 0)</f>
        <v>0</v>
      </c>
      <c r="L4013" s="16" t="str">
        <f>IF(Table1[[#This Row],[Column2]]=0, Table1[[#This Row],[Column1]], Table1[[#This Row],[Column2]]*1000)</f>
        <v>443</v>
      </c>
      <c r="M4013" s="14" t="str">
        <f>IFERROR(MID(Table1[[#This Row],[price]],SEARCH("¹",Table1[[#This Row],[price]])+1, 10), MID(Table1[[#This Row],[price]],SEARCH("Rs. ",Table1[[#This Row],[price]])+4, 10))</f>
        <v>895</v>
      </c>
      <c r="N4013" s="6" t="str">
        <f>IF(ISNUMBER(SEARCH("Men", Table1[[#This Row],[name]])), "Men", "Women")</f>
        <v>Women</v>
      </c>
      <c r="O4013" s="6"/>
      <c r="P4013" s="6"/>
    </row>
    <row r="4014" spans="1:16" ht="19.8" customHeight="1" x14ac:dyDescent="0.3">
      <c r="A4014" t="s">
        <v>133</v>
      </c>
      <c r="B4014" t="s">
        <v>13150</v>
      </c>
      <c r="C4014" t="s">
        <v>762</v>
      </c>
      <c r="D4014" t="s">
        <v>230</v>
      </c>
      <c r="E4014" s="1" t="s">
        <v>13151</v>
      </c>
      <c r="F4014" s="1" t="s">
        <v>9408</v>
      </c>
      <c r="G4014" s="1" t="s">
        <v>13152</v>
      </c>
      <c r="H4014" t="s">
        <v>13153</v>
      </c>
      <c r="I4014" s="10" t="str">
        <f>IFERROR(LEFT(Table1[[#This Row],[ratingOld]],SEARCH("|", Table1[[#This Row],[ratingOld]])-2), AVERAGE(Table1[Ratings]))</f>
        <v>3.6</v>
      </c>
      <c r="J4014" s="1" t="str">
        <f>IF(Table1[[#This Row],[numBuyers]]&lt;&gt;"None",LEFT(Table1[[#This Row],[numBuyers]],SEARCH(" ",Table1[[#This Row],[numBuyers]])-1), "None")</f>
        <v>156</v>
      </c>
      <c r="K4014" s="1">
        <f>IFERROR(LEFT(Table1[[#This Row],[Column1]],SEARCH("k", Table1[[#This Row],[Column1]])-1), 0)</f>
        <v>0</v>
      </c>
      <c r="L4014" s="16" t="str">
        <f>IF(Table1[[#This Row],[Column2]]=0, Table1[[#This Row],[Column1]], Table1[[#This Row],[Column2]]*1000)</f>
        <v>156</v>
      </c>
      <c r="M4014" s="14" t="str">
        <f>IFERROR(MID(Table1[[#This Row],[price]],SEARCH("¹",Table1[[#This Row],[price]])+1, 10), MID(Table1[[#This Row],[price]],SEARCH("Rs. ",Table1[[#This Row],[price]])+4, 10))</f>
        <v>499</v>
      </c>
      <c r="N4014" s="6" t="str">
        <f>IF(ISNUMBER(SEARCH("Men", Table1[[#This Row],[name]])), "Men", "Women")</f>
        <v>Women</v>
      </c>
      <c r="O4014" s="6"/>
      <c r="P4014" s="6"/>
    </row>
    <row r="4015" spans="1:16" ht="19.8" customHeight="1" x14ac:dyDescent="0.3">
      <c r="A4015" t="s">
        <v>7872</v>
      </c>
      <c r="B4015" t="s">
        <v>13154</v>
      </c>
      <c r="C4015" t="s">
        <v>10847</v>
      </c>
      <c r="D4015" t="s">
        <v>2197</v>
      </c>
      <c r="E4015" s="1" t="s">
        <v>13155</v>
      </c>
      <c r="F4015" s="1" t="s">
        <v>13156</v>
      </c>
      <c r="G4015" s="1" t="s">
        <v>13157</v>
      </c>
      <c r="H4015" t="s">
        <v>633</v>
      </c>
      <c r="I4015" s="10" t="str">
        <f>IFERROR(LEFT(Table1[[#This Row],[ratingOld]],SEARCH("|", Table1[[#This Row],[ratingOld]])-2), AVERAGE(Table1[Ratings]))</f>
        <v>3.8</v>
      </c>
      <c r="J4015" s="1" t="str">
        <f>IF(Table1[[#This Row],[numBuyers]]&lt;&gt;"None",LEFT(Table1[[#This Row],[numBuyers]],SEARCH(" ",Table1[[#This Row],[numBuyers]])-1), "None")</f>
        <v>46</v>
      </c>
      <c r="K4015" s="1">
        <f>IFERROR(LEFT(Table1[[#This Row],[Column1]],SEARCH("k", Table1[[#This Row],[Column1]])-1), 0)</f>
        <v>0</v>
      </c>
      <c r="L4015" s="16" t="str">
        <f>IF(Table1[[#This Row],[Column2]]=0, Table1[[#This Row],[Column1]], Table1[[#This Row],[Column2]]*1000)</f>
        <v>46</v>
      </c>
      <c r="M4015" s="14" t="str">
        <f>IFERROR(MID(Table1[[#This Row],[price]],SEARCH("¹",Table1[[#This Row],[price]])+1, 10), MID(Table1[[#This Row],[price]],SEARCH("Rs. ",Table1[[#This Row],[price]])+4, 10))</f>
        <v>1367</v>
      </c>
      <c r="N4015" s="6" t="str">
        <f>IF(ISNUMBER(SEARCH("Men", Table1[[#This Row],[name]])), "Men", "Women")</f>
        <v>Women</v>
      </c>
      <c r="O4015" s="6"/>
      <c r="P4015" s="6"/>
    </row>
    <row r="4016" spans="1:16" ht="19.8" customHeight="1" x14ac:dyDescent="0.3">
      <c r="A4016" t="s">
        <v>104</v>
      </c>
      <c r="B4016" t="s">
        <v>6024</v>
      </c>
      <c r="C4016" t="s">
        <v>8909</v>
      </c>
      <c r="D4016" t="s">
        <v>74</v>
      </c>
      <c r="E4016" s="1" t="s">
        <v>6026</v>
      </c>
      <c r="F4016" s="1" t="s">
        <v>6027</v>
      </c>
      <c r="G4016" s="1" t="s">
        <v>6028</v>
      </c>
      <c r="H4016" t="s">
        <v>6029</v>
      </c>
      <c r="I4016" s="10" t="str">
        <f>IFERROR(LEFT(Table1[[#This Row],[ratingOld]],SEARCH("|", Table1[[#This Row],[ratingOld]])-2), AVERAGE(Table1[Ratings]))</f>
        <v>3.9</v>
      </c>
      <c r="J4016" s="1" t="str">
        <f>IF(Table1[[#This Row],[numBuyers]]&lt;&gt;"None",LEFT(Table1[[#This Row],[numBuyers]],SEARCH(" ",Table1[[#This Row],[numBuyers]])-1), "None")</f>
        <v>700</v>
      </c>
      <c r="K4016" s="1">
        <f>IFERROR(LEFT(Table1[[#This Row],[Column1]],SEARCH("k", Table1[[#This Row],[Column1]])-1), 0)</f>
        <v>0</v>
      </c>
      <c r="L4016" s="16" t="str">
        <f>IF(Table1[[#This Row],[Column2]]=0, Table1[[#This Row],[Column1]], Table1[[#This Row],[Column2]]*1000)</f>
        <v>700</v>
      </c>
      <c r="M4016" s="14" t="str">
        <f>IFERROR(MID(Table1[[#This Row],[price]],SEARCH("¹",Table1[[#This Row],[price]])+1, 10), MID(Table1[[#This Row],[price]],SEARCH("Rs. ",Table1[[#This Row],[price]])+4, 10))</f>
        <v>805</v>
      </c>
      <c r="N4016" s="6" t="str">
        <f>IF(ISNUMBER(SEARCH("Men", Table1[[#This Row],[name]])), "Men", "Women")</f>
        <v>Women</v>
      </c>
      <c r="O4016" s="6"/>
      <c r="P4016" s="6"/>
    </row>
    <row r="4017" spans="1:16" ht="19.8" customHeight="1" x14ac:dyDescent="0.3">
      <c r="A4017" t="s">
        <v>8071</v>
      </c>
      <c r="B4017" t="s">
        <v>13158</v>
      </c>
      <c r="C4017" t="s">
        <v>1162</v>
      </c>
      <c r="D4017" t="s">
        <v>215</v>
      </c>
      <c r="E4017" s="1" t="s">
        <v>13159</v>
      </c>
      <c r="F4017" s="1" t="s">
        <v>13160</v>
      </c>
      <c r="G4017" s="1" t="s">
        <v>6827</v>
      </c>
      <c r="H4017" t="s">
        <v>506</v>
      </c>
      <c r="I4017" s="10" t="str">
        <f>IFERROR(LEFT(Table1[[#This Row],[ratingOld]],SEARCH("|", Table1[[#This Row],[ratingOld]])-2), AVERAGE(Table1[Ratings]))</f>
        <v>4.5</v>
      </c>
      <c r="J4017" s="1" t="str">
        <f>IF(Table1[[#This Row],[numBuyers]]&lt;&gt;"None",LEFT(Table1[[#This Row],[numBuyers]],SEARCH(" ",Table1[[#This Row],[numBuyers]])-1), "None")</f>
        <v>2.9k</v>
      </c>
      <c r="K4017" s="1" t="str">
        <f>IFERROR(LEFT(Table1[[#This Row],[Column1]],SEARCH("k", Table1[[#This Row],[Column1]])-1), 0)</f>
        <v>2.9</v>
      </c>
      <c r="L4017" s="16">
        <f>IF(Table1[[#This Row],[Column2]]=0, Table1[[#This Row],[Column1]], Table1[[#This Row],[Column2]]*1000)</f>
        <v>2900</v>
      </c>
      <c r="M4017" s="14" t="str">
        <f>IFERROR(MID(Table1[[#This Row],[price]],SEARCH("¹",Table1[[#This Row],[price]])+1, 10), MID(Table1[[#This Row],[price]],SEARCH("Rs. ",Table1[[#This Row],[price]])+4, 10))</f>
        <v>1979</v>
      </c>
      <c r="N4017" s="6" t="str">
        <f>IF(ISNUMBER(SEARCH("Men", Table1[[#This Row],[name]])), "Men", "Women")</f>
        <v>Women</v>
      </c>
      <c r="O4017" s="6"/>
      <c r="P4017" s="6"/>
    </row>
    <row r="4018" spans="1:16" ht="19.8" hidden="1" customHeight="1" x14ac:dyDescent="0.3">
      <c r="A4018" t="s">
        <v>8035</v>
      </c>
      <c r="B4018" t="s">
        <v>13161</v>
      </c>
      <c r="C4018" t="s">
        <v>8397</v>
      </c>
      <c r="D4018" t="s">
        <v>9617</v>
      </c>
      <c r="E4018" s="1" t="s">
        <v>13162</v>
      </c>
      <c r="F4018" t="s">
        <v>3237</v>
      </c>
      <c r="G4018" t="s">
        <v>21</v>
      </c>
      <c r="H4018" t="s">
        <v>21</v>
      </c>
      <c r="I4018" s="1" t="str">
        <f ca="1">IFERROR(LEFT(Table1[[#This Row],[ratingOld]],SEARCH("|", Table1[[#This Row],[ratingOld]])-2), AVERAGE(Table1[Ratings]))</f>
        <v>4.4</v>
      </c>
      <c r="J4018" s="1" t="str">
        <f>IF(Table1[[#This Row],[numBuyers]]&lt;&gt;"None",LEFT(Table1[[#This Row],[numBuyers]],SEARCH(" ",Table1[[#This Row],[numBuyers]])-1), "None")</f>
        <v>None</v>
      </c>
      <c r="K4018" s="1">
        <f>IFERROR(LEFT(Table1[[#This Row],[Column1]],SEARCH("k", Table1[[#This Row],[Column1]])-1), 0)</f>
        <v>0</v>
      </c>
      <c r="L4018" s="6" t="str">
        <f>IF(Table1[[#This Row],[Column2]]=0, Table1[[#This Row],[Column1]], Table1[[#This Row],[Column2]]*1000)</f>
        <v>None</v>
      </c>
      <c r="M4018" s="6" t="str">
        <f>IFERROR(MID(Table1[[#This Row],[price]],SEARCH("¹",Table1[[#This Row],[price]])+1, 10), MID(Table1[[#This Row],[price]],SEARCH("Rs. ",Table1[[#This Row],[price]])+4, 10))</f>
        <v>1289</v>
      </c>
      <c r="N4018" s="6" t="str">
        <f>IF(ISNUMBER(SEARCH("Men", Table1[[#This Row],[name]])), "Men", "Women")</f>
        <v>Women</v>
      </c>
      <c r="O4018" s="6" t="str">
        <f>TRIM(RIGHT(SUBSTITUTE(Table1[[#This Row],[name]], " ", REPT(" ", 100)), 100))</f>
        <v>Kurta</v>
      </c>
      <c r="P4018"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Pink</v>
      </c>
    </row>
    <row r="4019" spans="1:16" ht="19.8" customHeight="1" x14ac:dyDescent="0.3">
      <c r="A4019" t="s">
        <v>8010</v>
      </c>
      <c r="B4019" t="s">
        <v>13163</v>
      </c>
      <c r="C4019" t="s">
        <v>2629</v>
      </c>
      <c r="D4019" t="s">
        <v>459</v>
      </c>
      <c r="E4019" t="s">
        <v>13164</v>
      </c>
      <c r="F4019" s="1" t="s">
        <v>8103</v>
      </c>
      <c r="G4019" s="1" t="s">
        <v>13165</v>
      </c>
      <c r="H4019" t="s">
        <v>12516</v>
      </c>
      <c r="I4019" s="10" t="str">
        <f>IFERROR(LEFT(Table1[[#This Row],[ratingOld]],SEARCH("|", Table1[[#This Row],[ratingOld]])-2), AVERAGE(Table1[Ratings]))</f>
        <v>4.3</v>
      </c>
      <c r="J4019" s="1" t="str">
        <f>IF(Table1[[#This Row],[numBuyers]]&lt;&gt;"None",LEFT(Table1[[#This Row],[numBuyers]],SEARCH(" ",Table1[[#This Row],[numBuyers]])-1), "None")</f>
        <v>10.7k</v>
      </c>
      <c r="K4019" s="1" t="str">
        <f>IFERROR(LEFT(Table1[[#This Row],[Column1]],SEARCH("k", Table1[[#This Row],[Column1]])-1), 0)</f>
        <v>10.7</v>
      </c>
      <c r="L4019" s="16">
        <f>IF(Table1[[#This Row],[Column2]]=0, Table1[[#This Row],[Column1]], Table1[[#This Row],[Column2]]*1000)</f>
        <v>10700</v>
      </c>
      <c r="M4019" s="14" t="str">
        <f>IFERROR(MID(Table1[[#This Row],[price]],SEARCH("¹",Table1[[#This Row],[price]])+1, 10), MID(Table1[[#This Row],[price]],SEARCH("Rs. ",Table1[[#This Row],[price]])+4, 10))</f>
        <v>479</v>
      </c>
      <c r="N4019" s="6" t="str">
        <f>IF(ISNUMBER(SEARCH("Men", Table1[[#This Row],[name]])), "Men", "Women")</f>
        <v>Women</v>
      </c>
      <c r="O4019" s="6"/>
      <c r="P4019" s="6"/>
    </row>
    <row r="4020" spans="1:16" ht="19.8" hidden="1" customHeight="1" x14ac:dyDescent="0.3">
      <c r="A4020" t="s">
        <v>10543</v>
      </c>
      <c r="B4020" t="s">
        <v>13166</v>
      </c>
      <c r="C4020" t="s">
        <v>13167</v>
      </c>
      <c r="D4020" t="s">
        <v>2071</v>
      </c>
      <c r="E4020" s="1" t="s">
        <v>13168</v>
      </c>
      <c r="F4020" s="1" t="s">
        <v>13169</v>
      </c>
      <c r="G4020" t="s">
        <v>21</v>
      </c>
      <c r="H4020" t="s">
        <v>21</v>
      </c>
      <c r="I4020" s="1" t="str">
        <f ca="1">IFERROR(LEFT(Table1[[#This Row],[ratingOld]],SEARCH("|", Table1[[#This Row],[ratingOld]])-2), AVERAGE(Table1[Ratings]))</f>
        <v>4.4</v>
      </c>
      <c r="J4020" s="1" t="str">
        <f>IF(Table1[[#This Row],[numBuyers]]&lt;&gt;"None",LEFT(Table1[[#This Row],[numBuyers]],SEARCH(" ",Table1[[#This Row],[numBuyers]])-1), "None")</f>
        <v>None</v>
      </c>
      <c r="K4020" s="1">
        <f>IFERROR(LEFT(Table1[[#This Row],[Column1]],SEARCH("k", Table1[[#This Row],[Column1]])-1), 0)</f>
        <v>0</v>
      </c>
      <c r="L4020" s="6" t="str">
        <f>IF(Table1[[#This Row],[Column2]]=0, Table1[[#This Row],[Column1]], Table1[[#This Row],[Column2]]*1000)</f>
        <v>None</v>
      </c>
      <c r="M4020" s="6" t="str">
        <f>IFERROR(MID(Table1[[#This Row],[price]],SEARCH("¹",Table1[[#This Row],[price]])+1, 10), MID(Table1[[#This Row],[price]],SEARCH("Rs. ",Table1[[#This Row],[price]])+4, 10))</f>
        <v>2183</v>
      </c>
      <c r="N4020" s="6" t="str">
        <f>IF(ISNUMBER(SEARCH("Men", Table1[[#This Row],[name]])), "Men", "Women")</f>
        <v>Men</v>
      </c>
      <c r="O4020" s="6" t="str">
        <f>TRIM(RIGHT(SUBSTITUTE(Table1[[#This Row],[name]], " ", REPT(" ", 100)), 100))</f>
        <v>Trousers</v>
      </c>
      <c r="P4020"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4021" spans="1:16" ht="19.8" customHeight="1" x14ac:dyDescent="0.3">
      <c r="A4021" t="s">
        <v>3201</v>
      </c>
      <c r="B4021" t="s">
        <v>13170</v>
      </c>
      <c r="C4021" t="s">
        <v>7506</v>
      </c>
      <c r="D4021" t="s">
        <v>4440</v>
      </c>
      <c r="E4021" s="1" t="s">
        <v>13171</v>
      </c>
      <c r="F4021" s="1" t="s">
        <v>13172</v>
      </c>
      <c r="G4021" s="1" t="s">
        <v>2391</v>
      </c>
      <c r="H4021" t="s">
        <v>2392</v>
      </c>
      <c r="I4021" s="10" t="str">
        <f>IFERROR(LEFT(Table1[[#This Row],[ratingOld]],SEARCH("|", Table1[[#This Row],[ratingOld]])-2), AVERAGE(Table1[Ratings]))</f>
        <v>4.2</v>
      </c>
      <c r="J4021" s="1" t="str">
        <f>IF(Table1[[#This Row],[numBuyers]]&lt;&gt;"None",LEFT(Table1[[#This Row],[numBuyers]],SEARCH(" ",Table1[[#This Row],[numBuyers]])-1), "None")</f>
        <v>60</v>
      </c>
      <c r="K4021" s="1">
        <f>IFERROR(LEFT(Table1[[#This Row],[Column1]],SEARCH("k", Table1[[#This Row],[Column1]])-1), 0)</f>
        <v>0</v>
      </c>
      <c r="L4021" s="16" t="str">
        <f>IF(Table1[[#This Row],[Column2]]=0, Table1[[#This Row],[Column1]], Table1[[#This Row],[Column2]]*1000)</f>
        <v>60</v>
      </c>
      <c r="M4021" s="14" t="str">
        <f>IFERROR(MID(Table1[[#This Row],[price]],SEARCH("¹",Table1[[#This Row],[price]])+1, 10), MID(Table1[[#This Row],[price]],SEARCH("Rs. ",Table1[[#This Row],[price]])+4, 10))</f>
        <v>557</v>
      </c>
      <c r="N4021" s="6" t="str">
        <f>IF(ISNUMBER(SEARCH("Men", Table1[[#This Row],[name]])), "Men", "Women")</f>
        <v>Women</v>
      </c>
      <c r="O4021" s="6"/>
      <c r="P4021" s="6"/>
    </row>
    <row r="4022" spans="1:16" ht="19.8" customHeight="1" x14ac:dyDescent="0.3">
      <c r="A4022" t="s">
        <v>638</v>
      </c>
      <c r="B4022" t="s">
        <v>13173</v>
      </c>
      <c r="C4022" t="s">
        <v>12419</v>
      </c>
      <c r="D4022" t="s">
        <v>887</v>
      </c>
      <c r="E4022" s="1" t="s">
        <v>6181</v>
      </c>
      <c r="F4022" s="1" t="s">
        <v>7997</v>
      </c>
      <c r="G4022" s="1" t="s">
        <v>13174</v>
      </c>
      <c r="H4022" t="s">
        <v>11558</v>
      </c>
      <c r="I4022" s="10" t="str">
        <f>IFERROR(LEFT(Table1[[#This Row],[ratingOld]],SEARCH("|", Table1[[#This Row],[ratingOld]])-2), AVERAGE(Table1[Ratings]))</f>
        <v>4.4</v>
      </c>
      <c r="J4022" s="1" t="str">
        <f>IF(Table1[[#This Row],[numBuyers]]&lt;&gt;"None",LEFT(Table1[[#This Row],[numBuyers]],SEARCH(" ",Table1[[#This Row],[numBuyers]])-1), "None")</f>
        <v>321</v>
      </c>
      <c r="K4022" s="1">
        <f>IFERROR(LEFT(Table1[[#This Row],[Column1]],SEARCH("k", Table1[[#This Row],[Column1]])-1), 0)</f>
        <v>0</v>
      </c>
      <c r="L4022" s="16" t="str">
        <f>IF(Table1[[#This Row],[Column2]]=0, Table1[[#This Row],[Column1]], Table1[[#This Row],[Column2]]*1000)</f>
        <v>321</v>
      </c>
      <c r="M4022" s="14" t="str">
        <f>IFERROR(MID(Table1[[#This Row],[price]],SEARCH("¹",Table1[[#This Row],[price]])+1, 10), MID(Table1[[#This Row],[price]],SEARCH("Rs. ",Table1[[#This Row],[price]])+4, 10))</f>
        <v>1420</v>
      </c>
      <c r="N4022" s="6" t="str">
        <f>IF(ISNUMBER(SEARCH("Men", Table1[[#This Row],[name]])), "Men", "Women")</f>
        <v>Men</v>
      </c>
      <c r="O4022" s="6"/>
      <c r="P4022" s="6"/>
    </row>
    <row r="4023" spans="1:16" ht="19.8" customHeight="1" x14ac:dyDescent="0.3">
      <c r="A4023" t="s">
        <v>240</v>
      </c>
      <c r="B4023" t="s">
        <v>13175</v>
      </c>
      <c r="C4023" t="s">
        <v>3887</v>
      </c>
      <c r="D4023" t="s">
        <v>466</v>
      </c>
      <c r="E4023" t="s">
        <v>13176</v>
      </c>
      <c r="F4023" t="s">
        <v>7930</v>
      </c>
      <c r="G4023" s="1" t="s">
        <v>245</v>
      </c>
      <c r="H4023" t="s">
        <v>78</v>
      </c>
      <c r="I4023" s="10" t="str">
        <f>IFERROR(LEFT(Table1[[#This Row],[ratingOld]],SEARCH("|", Table1[[#This Row],[ratingOld]])-2), AVERAGE(Table1[Ratings]))</f>
        <v>4.1</v>
      </c>
      <c r="J4023" s="1" t="str">
        <f>IF(Table1[[#This Row],[numBuyers]]&lt;&gt;"None",LEFT(Table1[[#This Row],[numBuyers]],SEARCH(" ",Table1[[#This Row],[numBuyers]])-1), "None")</f>
        <v>1.2k</v>
      </c>
      <c r="K4023" s="1" t="str">
        <f>IFERROR(LEFT(Table1[[#This Row],[Column1]],SEARCH("k", Table1[[#This Row],[Column1]])-1), 0)</f>
        <v>1.2</v>
      </c>
      <c r="L4023" s="16">
        <f>IF(Table1[[#This Row],[Column2]]=0, Table1[[#This Row],[Column1]], Table1[[#This Row],[Column2]]*1000)</f>
        <v>1200</v>
      </c>
      <c r="M4023" s="14" t="str">
        <f>IFERROR(MID(Table1[[#This Row],[price]],SEARCH("¹",Table1[[#This Row],[price]])+1, 10), MID(Table1[[#This Row],[price]],SEARCH("Rs. ",Table1[[#This Row],[price]])+4, 10))</f>
        <v>259</v>
      </c>
      <c r="N4023" s="6" t="str">
        <f>IF(ISNUMBER(SEARCH("Men", Table1[[#This Row],[name]])), "Men", "Women")</f>
        <v>Men</v>
      </c>
      <c r="O4023" s="6"/>
      <c r="P4023" s="6"/>
    </row>
    <row r="4024" spans="1:16" ht="19.8" customHeight="1" x14ac:dyDescent="0.3">
      <c r="A4024" t="s">
        <v>7809</v>
      </c>
      <c r="B4024" t="s">
        <v>13177</v>
      </c>
      <c r="C4024" t="s">
        <v>7841</v>
      </c>
      <c r="D4024" t="s">
        <v>230</v>
      </c>
      <c r="E4024" s="1" t="s">
        <v>13178</v>
      </c>
      <c r="F4024" s="1" t="s">
        <v>13179</v>
      </c>
      <c r="G4024" s="1" t="s">
        <v>13180</v>
      </c>
      <c r="H4024" t="s">
        <v>11833</v>
      </c>
      <c r="I4024" s="10" t="str">
        <f>IFERROR(LEFT(Table1[[#This Row],[ratingOld]],SEARCH("|", Table1[[#This Row],[ratingOld]])-2), AVERAGE(Table1[Ratings]))</f>
        <v>3.7</v>
      </c>
      <c r="J4024" s="1" t="str">
        <f>IF(Table1[[#This Row],[numBuyers]]&lt;&gt;"None",LEFT(Table1[[#This Row],[numBuyers]],SEARCH(" ",Table1[[#This Row],[numBuyers]])-1), "None")</f>
        <v>70</v>
      </c>
      <c r="K4024" s="1">
        <f>IFERROR(LEFT(Table1[[#This Row],[Column1]],SEARCH("k", Table1[[#This Row],[Column1]])-1), 0)</f>
        <v>0</v>
      </c>
      <c r="L4024" s="16" t="str">
        <f>IF(Table1[[#This Row],[Column2]]=0, Table1[[#This Row],[Column1]], Table1[[#This Row],[Column2]]*1000)</f>
        <v>70</v>
      </c>
      <c r="M4024" s="14" t="str">
        <f>IFERROR(MID(Table1[[#This Row],[price]],SEARCH("¹",Table1[[#This Row],[price]])+1, 10), MID(Table1[[#This Row],[price]],SEARCH("Rs. ",Table1[[#This Row],[price]])+4, 10))</f>
        <v>924</v>
      </c>
      <c r="N4024" s="6" t="str">
        <f>IF(ISNUMBER(SEARCH("Men", Table1[[#This Row],[name]])), "Men", "Women")</f>
        <v>Women</v>
      </c>
      <c r="O4024" s="6"/>
      <c r="P4024" s="6"/>
    </row>
    <row r="4025" spans="1:16" ht="19.8" customHeight="1" x14ac:dyDescent="0.3">
      <c r="A4025" t="s">
        <v>5504</v>
      </c>
      <c r="B4025" t="s">
        <v>5505</v>
      </c>
      <c r="C4025" t="s">
        <v>5506</v>
      </c>
      <c r="D4025" t="s">
        <v>254</v>
      </c>
      <c r="E4025" t="s">
        <v>5505</v>
      </c>
      <c r="F4025" t="s">
        <v>21</v>
      </c>
      <c r="G4025" s="1" t="s">
        <v>13181</v>
      </c>
      <c r="H4025" t="s">
        <v>9212</v>
      </c>
      <c r="I4025" s="10" t="str">
        <f>IFERROR(LEFT(Table1[[#This Row],[ratingOld]],SEARCH("|", Table1[[#This Row],[ratingOld]])-2), AVERAGE(Table1[Ratings]))</f>
        <v>4.7</v>
      </c>
      <c r="J4025" s="1" t="str">
        <f>IF(Table1[[#This Row],[numBuyers]]&lt;&gt;"None",LEFT(Table1[[#This Row],[numBuyers]],SEARCH(" ",Table1[[#This Row],[numBuyers]])-1), "None")</f>
        <v>837</v>
      </c>
      <c r="K4025" s="1">
        <f>IFERROR(LEFT(Table1[[#This Row],[Column1]],SEARCH("k", Table1[[#This Row],[Column1]])-1), 0)</f>
        <v>0</v>
      </c>
      <c r="L4025" s="16" t="str">
        <f>IF(Table1[[#This Row],[Column2]]=0, Table1[[#This Row],[Column1]], Table1[[#This Row],[Column2]]*1000)</f>
        <v>837</v>
      </c>
      <c r="M4025" s="14" t="str">
        <f>IFERROR(MID(Table1[[#This Row],[price]],SEARCH("¹",Table1[[#This Row],[price]])+1, 10), MID(Table1[[#This Row],[price]],SEARCH("Rs. ",Table1[[#This Row],[price]])+4, 10))</f>
        <v>570</v>
      </c>
      <c r="N4025" s="6" t="str">
        <f>IF(ISNUMBER(SEARCH("Men", Table1[[#This Row],[name]])), "Men", "Women")</f>
        <v>Women</v>
      </c>
      <c r="O4025" s="6"/>
      <c r="P4025" s="6"/>
    </row>
    <row r="4026" spans="1:16" ht="19.8" customHeight="1" x14ac:dyDescent="0.3">
      <c r="A4026" t="s">
        <v>8071</v>
      </c>
      <c r="B4026" t="s">
        <v>13182</v>
      </c>
      <c r="C4026" t="s">
        <v>7885</v>
      </c>
      <c r="D4026" t="s">
        <v>1705</v>
      </c>
      <c r="E4026" t="s">
        <v>13183</v>
      </c>
      <c r="F4026" s="1" t="s">
        <v>8539</v>
      </c>
      <c r="G4026" s="1" t="s">
        <v>6648</v>
      </c>
      <c r="H4026" t="s">
        <v>364</v>
      </c>
      <c r="I4026" s="10" t="str">
        <f>IFERROR(LEFT(Table1[[#This Row],[ratingOld]],SEARCH("|", Table1[[#This Row],[ratingOld]])-2), AVERAGE(Table1[Ratings]))</f>
        <v>4.4</v>
      </c>
      <c r="J4026" s="1" t="str">
        <f>IF(Table1[[#This Row],[numBuyers]]&lt;&gt;"None",LEFT(Table1[[#This Row],[numBuyers]],SEARCH(" ",Table1[[#This Row],[numBuyers]])-1), "None")</f>
        <v>1.8k</v>
      </c>
      <c r="K4026" s="1" t="str">
        <f>IFERROR(LEFT(Table1[[#This Row],[Column1]],SEARCH("k", Table1[[#This Row],[Column1]])-1), 0)</f>
        <v>1.8</v>
      </c>
      <c r="L4026" s="16">
        <f>IF(Table1[[#This Row],[Column2]]=0, Table1[[#This Row],[Column1]], Table1[[#This Row],[Column2]]*1000)</f>
        <v>1800</v>
      </c>
      <c r="M4026" s="14" t="str">
        <f>IFERROR(MID(Table1[[#This Row],[price]],SEARCH("¹",Table1[[#This Row],[price]])+1, 10), MID(Table1[[#This Row],[price]],SEARCH("Rs. ",Table1[[#This Row],[price]])+4, 10))</f>
        <v>739</v>
      </c>
      <c r="N4026" s="6" t="str">
        <f>IF(ISNUMBER(SEARCH("Men", Table1[[#This Row],[name]])), "Men", "Women")</f>
        <v>Men</v>
      </c>
      <c r="O4026" s="6"/>
      <c r="P4026" s="6"/>
    </row>
    <row r="4027" spans="1:16" ht="19.8" customHeight="1" x14ac:dyDescent="0.3">
      <c r="A4027" t="s">
        <v>7927</v>
      </c>
      <c r="B4027" t="s">
        <v>13184</v>
      </c>
      <c r="C4027" t="s">
        <v>932</v>
      </c>
      <c r="D4027" t="s">
        <v>459</v>
      </c>
      <c r="E4027" s="1" t="s">
        <v>13185</v>
      </c>
      <c r="F4027" t="s">
        <v>3237</v>
      </c>
      <c r="G4027" s="1" t="s">
        <v>9385</v>
      </c>
      <c r="H4027" t="s">
        <v>1395</v>
      </c>
      <c r="I4027" s="10" t="str">
        <f>IFERROR(LEFT(Table1[[#This Row],[ratingOld]],SEARCH("|", Table1[[#This Row],[ratingOld]])-2), AVERAGE(Table1[Ratings]))</f>
        <v>4.2</v>
      </c>
      <c r="J4027" s="1" t="str">
        <f>IF(Table1[[#This Row],[numBuyers]]&lt;&gt;"None",LEFT(Table1[[#This Row],[numBuyers]],SEARCH(" ",Table1[[#This Row],[numBuyers]])-1), "None")</f>
        <v>1.9k</v>
      </c>
      <c r="K4027" s="1" t="str">
        <f>IFERROR(LEFT(Table1[[#This Row],[Column1]],SEARCH("k", Table1[[#This Row],[Column1]])-1), 0)</f>
        <v>1.9</v>
      </c>
      <c r="L4027" s="16">
        <f>IF(Table1[[#This Row],[Column2]]=0, Table1[[#This Row],[Column1]], Table1[[#This Row],[Column2]]*1000)</f>
        <v>1900</v>
      </c>
      <c r="M4027" s="14" t="str">
        <f>IFERROR(MID(Table1[[#This Row],[price]],SEARCH("¹",Table1[[#This Row],[price]])+1, 10), MID(Table1[[#This Row],[price]],SEARCH("Rs. ",Table1[[#This Row],[price]])+4, 10))</f>
        <v>759</v>
      </c>
      <c r="N4027" s="6" t="str">
        <f>IF(ISNUMBER(SEARCH("Men", Table1[[#This Row],[name]])), "Men", "Women")</f>
        <v>Women</v>
      </c>
      <c r="O4027" s="6"/>
      <c r="P4027" s="6"/>
    </row>
    <row r="4028" spans="1:16" ht="19.8" customHeight="1" x14ac:dyDescent="0.3">
      <c r="A4028" t="s">
        <v>9150</v>
      </c>
      <c r="B4028" t="s">
        <v>13186</v>
      </c>
      <c r="C4028" t="s">
        <v>13187</v>
      </c>
      <c r="D4028" t="s">
        <v>6951</v>
      </c>
      <c r="E4028" t="s">
        <v>13188</v>
      </c>
      <c r="F4028" s="1" t="s">
        <v>13189</v>
      </c>
      <c r="G4028" s="1" t="s">
        <v>432</v>
      </c>
      <c r="H4028" t="s">
        <v>433</v>
      </c>
      <c r="I4028" s="10" t="str">
        <f>IFERROR(LEFT(Table1[[#This Row],[ratingOld]],SEARCH("|", Table1[[#This Row],[ratingOld]])-2), AVERAGE(Table1[Ratings]))</f>
        <v>4.1</v>
      </c>
      <c r="J4028" s="1" t="str">
        <f>IF(Table1[[#This Row],[numBuyers]]&lt;&gt;"None",LEFT(Table1[[#This Row],[numBuyers]],SEARCH(" ",Table1[[#This Row],[numBuyers]])-1), "None")</f>
        <v>15</v>
      </c>
      <c r="K4028" s="1">
        <f>IFERROR(LEFT(Table1[[#This Row],[Column1]],SEARCH("k", Table1[[#This Row],[Column1]])-1), 0)</f>
        <v>0</v>
      </c>
      <c r="L4028" s="16" t="str">
        <f>IF(Table1[[#This Row],[Column2]]=0, Table1[[#This Row],[Column1]], Table1[[#This Row],[Column2]]*1000)</f>
        <v>15</v>
      </c>
      <c r="M4028" s="14" t="str">
        <f>IFERROR(MID(Table1[[#This Row],[price]],SEARCH("¹",Table1[[#This Row],[price]])+1, 10), MID(Table1[[#This Row],[price]],SEARCH("Rs. ",Table1[[#This Row],[price]])+4, 10))</f>
        <v>589</v>
      </c>
      <c r="N4028" s="6" t="str">
        <f>IF(ISNUMBER(SEARCH("Men", Table1[[#This Row],[name]])), "Men", "Women")</f>
        <v>Women</v>
      </c>
      <c r="O4028" s="6"/>
      <c r="P4028" s="6"/>
    </row>
    <row r="4029" spans="1:16" ht="19.8" customHeight="1" x14ac:dyDescent="0.3">
      <c r="A4029" t="s">
        <v>7927</v>
      </c>
      <c r="B4029" t="s">
        <v>13190</v>
      </c>
      <c r="C4029" t="s">
        <v>9046</v>
      </c>
      <c r="D4029" t="s">
        <v>306</v>
      </c>
      <c r="E4029" s="1" t="s">
        <v>13191</v>
      </c>
      <c r="F4029" s="1" t="s">
        <v>12537</v>
      </c>
      <c r="G4029" s="1" t="s">
        <v>13174</v>
      </c>
      <c r="H4029" t="s">
        <v>11558</v>
      </c>
      <c r="I4029" s="10" t="str">
        <f>IFERROR(LEFT(Table1[[#This Row],[ratingOld]],SEARCH("|", Table1[[#This Row],[ratingOld]])-2), AVERAGE(Table1[Ratings]))</f>
        <v>4.4</v>
      </c>
      <c r="J4029" s="1" t="str">
        <f>IF(Table1[[#This Row],[numBuyers]]&lt;&gt;"None",LEFT(Table1[[#This Row],[numBuyers]],SEARCH(" ",Table1[[#This Row],[numBuyers]])-1), "None")</f>
        <v>321</v>
      </c>
      <c r="K4029" s="1">
        <f>IFERROR(LEFT(Table1[[#This Row],[Column1]],SEARCH("k", Table1[[#This Row],[Column1]])-1), 0)</f>
        <v>0</v>
      </c>
      <c r="L4029" s="16" t="str">
        <f>IF(Table1[[#This Row],[Column2]]=0, Table1[[#This Row],[Column1]], Table1[[#This Row],[Column2]]*1000)</f>
        <v>321</v>
      </c>
      <c r="M4029" s="14" t="str">
        <f>IFERROR(MID(Table1[[#This Row],[price]],SEARCH("¹",Table1[[#This Row],[price]])+1, 10), MID(Table1[[#This Row],[price]],SEARCH("Rs. ",Table1[[#This Row],[price]])+4, 10))</f>
        <v>935</v>
      </c>
      <c r="N4029" s="6" t="str">
        <f>IF(ISNUMBER(SEARCH("Men", Table1[[#This Row],[name]])), "Men", "Women")</f>
        <v>Men</v>
      </c>
      <c r="O4029" s="6"/>
      <c r="P4029" s="6"/>
    </row>
    <row r="4030" spans="1:16" ht="19.8" customHeight="1" x14ac:dyDescent="0.3">
      <c r="A4030" t="s">
        <v>8065</v>
      </c>
      <c r="B4030" t="s">
        <v>13192</v>
      </c>
      <c r="C4030" t="s">
        <v>4822</v>
      </c>
      <c r="D4030" t="s">
        <v>230</v>
      </c>
      <c r="E4030" t="s">
        <v>13193</v>
      </c>
      <c r="F4030" s="1" t="s">
        <v>10240</v>
      </c>
      <c r="G4030" s="1" t="s">
        <v>3282</v>
      </c>
      <c r="H4030" t="s">
        <v>110</v>
      </c>
      <c r="I4030" s="10" t="str">
        <f>IFERROR(LEFT(Table1[[#This Row],[ratingOld]],SEARCH("|", Table1[[#This Row],[ratingOld]])-2), AVERAGE(Table1[Ratings]))</f>
        <v>3.9</v>
      </c>
      <c r="J4030" s="1" t="str">
        <f>IF(Table1[[#This Row],[numBuyers]]&lt;&gt;"None",LEFT(Table1[[#This Row],[numBuyers]],SEARCH(" ",Table1[[#This Row],[numBuyers]])-1), "None")</f>
        <v>1.3k</v>
      </c>
      <c r="K4030" s="1" t="str">
        <f>IFERROR(LEFT(Table1[[#This Row],[Column1]],SEARCH("k", Table1[[#This Row],[Column1]])-1), 0)</f>
        <v>1.3</v>
      </c>
      <c r="L4030" s="16">
        <f>IF(Table1[[#This Row],[Column2]]=0, Table1[[#This Row],[Column1]], Table1[[#This Row],[Column2]]*1000)</f>
        <v>1300</v>
      </c>
      <c r="M4030" s="14" t="str">
        <f>IFERROR(MID(Table1[[#This Row],[price]],SEARCH("¹",Table1[[#This Row],[price]])+1, 10), MID(Table1[[#This Row],[price]],SEARCH("Rs. ",Table1[[#This Row],[price]])+4, 10))</f>
        <v>474</v>
      </c>
      <c r="N4030" s="6" t="str">
        <f>IF(ISNUMBER(SEARCH("Men", Table1[[#This Row],[name]])), "Men", "Women")</f>
        <v>Men</v>
      </c>
      <c r="O4030" s="6"/>
      <c r="P4030" s="6"/>
    </row>
    <row r="4031" spans="1:16" ht="19.8" customHeight="1" x14ac:dyDescent="0.3">
      <c r="A4031" t="s">
        <v>3201</v>
      </c>
      <c r="B4031" t="s">
        <v>13194</v>
      </c>
      <c r="C4031" t="s">
        <v>11766</v>
      </c>
      <c r="D4031" t="s">
        <v>775</v>
      </c>
      <c r="E4031" s="1" t="s">
        <v>13195</v>
      </c>
      <c r="F4031" s="1" t="s">
        <v>9408</v>
      </c>
      <c r="G4031" s="1" t="s">
        <v>3702</v>
      </c>
      <c r="H4031" t="s">
        <v>1133</v>
      </c>
      <c r="I4031" s="10" t="str">
        <f>IFERROR(LEFT(Table1[[#This Row],[ratingOld]],SEARCH("|", Table1[[#This Row],[ratingOld]])-2), AVERAGE(Table1[Ratings]))</f>
        <v>4.2</v>
      </c>
      <c r="J4031" s="1" t="str">
        <f>IF(Table1[[#This Row],[numBuyers]]&lt;&gt;"None",LEFT(Table1[[#This Row],[numBuyers]],SEARCH(" ",Table1[[#This Row],[numBuyers]])-1), "None")</f>
        <v>193</v>
      </c>
      <c r="K4031" s="1">
        <f>IFERROR(LEFT(Table1[[#This Row],[Column1]],SEARCH("k", Table1[[#This Row],[Column1]])-1), 0)</f>
        <v>0</v>
      </c>
      <c r="L4031" s="16" t="str">
        <f>IF(Table1[[#This Row],[Column2]]=0, Table1[[#This Row],[Column1]], Table1[[#This Row],[Column2]]*1000)</f>
        <v>193</v>
      </c>
      <c r="M4031" s="14" t="str">
        <f>IFERROR(MID(Table1[[#This Row],[price]],SEARCH("¹",Table1[[#This Row],[price]])+1, 10), MID(Table1[[#This Row],[price]],SEARCH("Rs. ",Table1[[#This Row],[price]])+4, 10))</f>
        <v>1356</v>
      </c>
      <c r="N4031" s="6" t="str">
        <f>IF(ISNUMBER(SEARCH("Men", Table1[[#This Row],[name]])), "Men", "Women")</f>
        <v>Women</v>
      </c>
      <c r="O4031" s="6"/>
      <c r="P4031" s="6"/>
    </row>
    <row r="4032" spans="1:16" ht="19.8" customHeight="1" x14ac:dyDescent="0.3">
      <c r="A4032" t="s">
        <v>8230</v>
      </c>
      <c r="B4032" t="s">
        <v>13196</v>
      </c>
      <c r="C4032" t="s">
        <v>8787</v>
      </c>
      <c r="D4032" t="s">
        <v>399</v>
      </c>
      <c r="E4032" t="s">
        <v>13197</v>
      </c>
      <c r="F4032" t="s">
        <v>8827</v>
      </c>
      <c r="G4032" s="1" t="s">
        <v>13198</v>
      </c>
      <c r="H4032" t="s">
        <v>5392</v>
      </c>
      <c r="I4032" s="10" t="str">
        <f>IFERROR(LEFT(Table1[[#This Row],[ratingOld]],SEARCH("|", Table1[[#This Row],[ratingOld]])-2), AVERAGE(Table1[Ratings]))</f>
        <v>3.9</v>
      </c>
      <c r="J4032" s="1" t="str">
        <f>IF(Table1[[#This Row],[numBuyers]]&lt;&gt;"None",LEFT(Table1[[#This Row],[numBuyers]],SEARCH(" ",Table1[[#This Row],[numBuyers]])-1), "None")</f>
        <v>85</v>
      </c>
      <c r="K4032" s="1">
        <f>IFERROR(LEFT(Table1[[#This Row],[Column1]],SEARCH("k", Table1[[#This Row],[Column1]])-1), 0)</f>
        <v>0</v>
      </c>
      <c r="L4032" s="16" t="str">
        <f>IF(Table1[[#This Row],[Column2]]=0, Table1[[#This Row],[Column1]], Table1[[#This Row],[Column2]]*1000)</f>
        <v>85</v>
      </c>
      <c r="M4032" s="14" t="str">
        <f>IFERROR(MID(Table1[[#This Row],[price]],SEARCH("¹",Table1[[#This Row],[price]])+1, 10), MID(Table1[[#This Row],[price]],SEARCH("Rs. ",Table1[[#This Row],[price]])+4, 10))</f>
        <v>971</v>
      </c>
      <c r="N4032" s="6" t="str">
        <f>IF(ISNUMBER(SEARCH("Men", Table1[[#This Row],[name]])), "Men", "Women")</f>
        <v>Women</v>
      </c>
      <c r="O4032" s="6"/>
      <c r="P4032" s="6"/>
    </row>
    <row r="4033" spans="1:16" ht="19.8" customHeight="1" x14ac:dyDescent="0.3">
      <c r="A4033" t="s">
        <v>7927</v>
      </c>
      <c r="B4033" t="s">
        <v>13199</v>
      </c>
      <c r="C4033" t="s">
        <v>6884</v>
      </c>
      <c r="D4033" t="s">
        <v>235</v>
      </c>
      <c r="E4033" s="1" t="s">
        <v>13200</v>
      </c>
      <c r="F4033" t="s">
        <v>7930</v>
      </c>
      <c r="G4033" s="1" t="s">
        <v>2058</v>
      </c>
      <c r="H4033" t="s">
        <v>2059</v>
      </c>
      <c r="I4033" s="10" t="str">
        <f>IFERROR(LEFT(Table1[[#This Row],[ratingOld]],SEARCH("|", Table1[[#This Row],[ratingOld]])-2), AVERAGE(Table1[Ratings]))</f>
        <v>4.3</v>
      </c>
      <c r="J4033" s="1" t="str">
        <f>IF(Table1[[#This Row],[numBuyers]]&lt;&gt;"None",LEFT(Table1[[#This Row],[numBuyers]],SEARCH(" ",Table1[[#This Row],[numBuyers]])-1), "None")</f>
        <v>6.7k</v>
      </c>
      <c r="K4033" s="1" t="str">
        <f>IFERROR(LEFT(Table1[[#This Row],[Column1]],SEARCH("k", Table1[[#This Row],[Column1]])-1), 0)</f>
        <v>6.7</v>
      </c>
      <c r="L4033" s="16">
        <f>IF(Table1[[#This Row],[Column2]]=0, Table1[[#This Row],[Column1]], Table1[[#This Row],[Column2]]*1000)</f>
        <v>6700</v>
      </c>
      <c r="M4033" s="14" t="str">
        <f>IFERROR(MID(Table1[[#This Row],[price]],SEARCH("¹",Table1[[#This Row],[price]])+1, 10), MID(Table1[[#This Row],[price]],SEARCH("Rs. ",Table1[[#This Row],[price]])+4, 10))</f>
        <v>804</v>
      </c>
      <c r="N4033" s="6" t="str">
        <f>IF(ISNUMBER(SEARCH("Men", Table1[[#This Row],[name]])), "Men", "Women")</f>
        <v>Women</v>
      </c>
      <c r="O4033" s="6"/>
      <c r="P4033" s="6"/>
    </row>
    <row r="4034" spans="1:16" ht="19.8" customHeight="1" x14ac:dyDescent="0.3">
      <c r="A4034" t="s">
        <v>8065</v>
      </c>
      <c r="B4034" t="s">
        <v>13201</v>
      </c>
      <c r="C4034" t="s">
        <v>13202</v>
      </c>
      <c r="D4034" t="s">
        <v>775</v>
      </c>
      <c r="E4034" t="s">
        <v>13203</v>
      </c>
      <c r="F4034" t="s">
        <v>7930</v>
      </c>
      <c r="G4034" s="1" t="s">
        <v>4319</v>
      </c>
      <c r="H4034" t="s">
        <v>190</v>
      </c>
      <c r="I4034" s="10" t="str">
        <f>IFERROR(LEFT(Table1[[#This Row],[ratingOld]],SEARCH("|", Table1[[#This Row],[ratingOld]])-2), AVERAGE(Table1[Ratings]))</f>
        <v>4.1</v>
      </c>
      <c r="J4034" s="1" t="str">
        <f>IF(Table1[[#This Row],[numBuyers]]&lt;&gt;"None",LEFT(Table1[[#This Row],[numBuyers]],SEARCH(" ",Table1[[#This Row],[numBuyers]])-1), "None")</f>
        <v>1k</v>
      </c>
      <c r="K4034" s="1" t="str">
        <f>IFERROR(LEFT(Table1[[#This Row],[Column1]],SEARCH("k", Table1[[#This Row],[Column1]])-1), 0)</f>
        <v>1</v>
      </c>
      <c r="L4034" s="16">
        <f>IF(Table1[[#This Row],[Column2]]=0, Table1[[#This Row],[Column1]], Table1[[#This Row],[Column2]]*1000)</f>
        <v>1000</v>
      </c>
      <c r="M4034" s="14" t="str">
        <f>IFERROR(MID(Table1[[#This Row],[price]],SEARCH("¹",Table1[[#This Row],[price]])+1, 10), MID(Table1[[#This Row],[price]],SEARCH("Rs. ",Table1[[#This Row],[price]])+4, 10))</f>
        <v>482</v>
      </c>
      <c r="N4034" s="6" t="str">
        <f>IF(ISNUMBER(SEARCH("Men", Table1[[#This Row],[name]])), "Men", "Women")</f>
        <v>Men</v>
      </c>
      <c r="O4034" s="6"/>
      <c r="P4034" s="6"/>
    </row>
    <row r="4035" spans="1:16" ht="19.8" customHeight="1" x14ac:dyDescent="0.3">
      <c r="A4035" t="s">
        <v>638</v>
      </c>
      <c r="B4035" t="s">
        <v>13204</v>
      </c>
      <c r="C4035" t="s">
        <v>1276</v>
      </c>
      <c r="D4035" t="s">
        <v>215</v>
      </c>
      <c r="E4035" s="1" t="s">
        <v>13205</v>
      </c>
      <c r="F4035" s="1" t="s">
        <v>8212</v>
      </c>
      <c r="G4035" s="1" t="s">
        <v>10397</v>
      </c>
      <c r="H4035" t="s">
        <v>3388</v>
      </c>
      <c r="I4035" s="10" t="str">
        <f>IFERROR(LEFT(Table1[[#This Row],[ratingOld]],SEARCH("|", Table1[[#This Row],[ratingOld]])-2), AVERAGE(Table1[Ratings]))</f>
        <v>4</v>
      </c>
      <c r="J4035" s="1" t="str">
        <f>IF(Table1[[#This Row],[numBuyers]]&lt;&gt;"None",LEFT(Table1[[#This Row],[numBuyers]],SEARCH(" ",Table1[[#This Row],[numBuyers]])-1), "None")</f>
        <v>51</v>
      </c>
      <c r="K4035" s="1">
        <f>IFERROR(LEFT(Table1[[#This Row],[Column1]],SEARCH("k", Table1[[#This Row],[Column1]])-1), 0)</f>
        <v>0</v>
      </c>
      <c r="L4035" s="16" t="str">
        <f>IF(Table1[[#This Row],[Column2]]=0, Table1[[#This Row],[Column1]], Table1[[#This Row],[Column2]]*1000)</f>
        <v>51</v>
      </c>
      <c r="M4035" s="14" t="str">
        <f>IFERROR(MID(Table1[[#This Row],[price]],SEARCH("¹",Table1[[#This Row],[price]])+1, 10), MID(Table1[[#This Row],[price]],SEARCH("Rs. ",Table1[[#This Row],[price]])+4, 10))</f>
        <v>824</v>
      </c>
      <c r="N4035" s="6" t="str">
        <f>IF(ISNUMBER(SEARCH("Men", Table1[[#This Row],[name]])), "Men", "Women")</f>
        <v>Men</v>
      </c>
      <c r="O4035" s="6"/>
      <c r="P4035" s="6"/>
    </row>
    <row r="4036" spans="1:16" ht="19.8" customHeight="1" x14ac:dyDescent="0.3">
      <c r="A4036" t="s">
        <v>12045</v>
      </c>
      <c r="B4036" t="s">
        <v>13206</v>
      </c>
      <c r="C4036" t="s">
        <v>13207</v>
      </c>
      <c r="D4036" t="s">
        <v>21</v>
      </c>
      <c r="E4036" s="1" t="s">
        <v>13208</v>
      </c>
      <c r="F4036" s="1" t="s">
        <v>13209</v>
      </c>
      <c r="G4036" s="1" t="s">
        <v>552</v>
      </c>
      <c r="H4036" t="s">
        <v>78</v>
      </c>
      <c r="I4036" s="10" t="str">
        <f>IFERROR(LEFT(Table1[[#This Row],[ratingOld]],SEARCH("|", Table1[[#This Row],[ratingOld]])-2), AVERAGE(Table1[Ratings]))</f>
        <v>4.3</v>
      </c>
      <c r="J4036" s="1" t="str">
        <f>IF(Table1[[#This Row],[numBuyers]]&lt;&gt;"None",LEFT(Table1[[#This Row],[numBuyers]],SEARCH(" ",Table1[[#This Row],[numBuyers]])-1), "None")</f>
        <v>1.2k</v>
      </c>
      <c r="K4036" s="1" t="str">
        <f>IFERROR(LEFT(Table1[[#This Row],[Column1]],SEARCH("k", Table1[[#This Row],[Column1]])-1), 0)</f>
        <v>1.2</v>
      </c>
      <c r="L4036" s="16">
        <f>IF(Table1[[#This Row],[Column2]]=0, Table1[[#This Row],[Column1]], Table1[[#This Row],[Column2]]*1000)</f>
        <v>1200</v>
      </c>
      <c r="M4036" s="14" t="str">
        <f>IFERROR(MID(Table1[[#This Row],[price]],SEARCH("¹",Table1[[#This Row],[price]])+1, 10), MID(Table1[[#This Row],[price]],SEARCH("Rs. ",Table1[[#This Row],[price]])+4, 10))</f>
        <v>695</v>
      </c>
      <c r="N4036" s="6" t="str">
        <f>IF(ISNUMBER(SEARCH("Men", Table1[[#This Row],[name]])), "Men", "Women")</f>
        <v>Women</v>
      </c>
      <c r="O4036" s="6"/>
      <c r="P4036" s="6"/>
    </row>
    <row r="4037" spans="1:16" ht="19.8" customHeight="1" x14ac:dyDescent="0.3">
      <c r="A4037" t="s">
        <v>8382</v>
      </c>
      <c r="B4037" t="s">
        <v>13210</v>
      </c>
      <c r="C4037" t="s">
        <v>967</v>
      </c>
      <c r="D4037" t="s">
        <v>18</v>
      </c>
      <c r="E4037" s="1" t="s">
        <v>13211</v>
      </c>
      <c r="F4037" s="1" t="s">
        <v>8385</v>
      </c>
      <c r="G4037" s="1" t="s">
        <v>3785</v>
      </c>
      <c r="H4037" t="s">
        <v>2250</v>
      </c>
      <c r="I4037" s="10" t="str">
        <f>IFERROR(LEFT(Table1[[#This Row],[ratingOld]],SEARCH("|", Table1[[#This Row],[ratingOld]])-2), AVERAGE(Table1[Ratings]))</f>
        <v>4</v>
      </c>
      <c r="J4037" s="1" t="str">
        <f>IF(Table1[[#This Row],[numBuyers]]&lt;&gt;"None",LEFT(Table1[[#This Row],[numBuyers]],SEARCH(" ",Table1[[#This Row],[numBuyers]])-1), "None")</f>
        <v>62</v>
      </c>
      <c r="K4037" s="1">
        <f>IFERROR(LEFT(Table1[[#This Row],[Column1]],SEARCH("k", Table1[[#This Row],[Column1]])-1), 0)</f>
        <v>0</v>
      </c>
      <c r="L4037" s="16" t="str">
        <f>IF(Table1[[#This Row],[Column2]]=0, Table1[[#This Row],[Column1]], Table1[[#This Row],[Column2]]*1000)</f>
        <v>62</v>
      </c>
      <c r="M4037" s="14" t="str">
        <f>IFERROR(MID(Table1[[#This Row],[price]],SEARCH("¹",Table1[[#This Row],[price]])+1, 10), MID(Table1[[#This Row],[price]],SEARCH("Rs. ",Table1[[#This Row],[price]])+4, 10))</f>
        <v>1799</v>
      </c>
      <c r="N4037" s="6" t="str">
        <f>IF(ISNUMBER(SEARCH("Men", Table1[[#This Row],[name]])), "Men", "Women")</f>
        <v>Women</v>
      </c>
      <c r="O4037" s="6"/>
      <c r="P4037" s="6"/>
    </row>
    <row r="4038" spans="1:16" ht="19.8" customHeight="1" x14ac:dyDescent="0.3">
      <c r="A4038" t="s">
        <v>168</v>
      </c>
      <c r="B4038" t="s">
        <v>5527</v>
      </c>
      <c r="C4038" t="s">
        <v>1140</v>
      </c>
      <c r="D4038" t="s">
        <v>21</v>
      </c>
      <c r="E4038" s="1" t="s">
        <v>5528</v>
      </c>
      <c r="F4038" s="1" t="s">
        <v>1297</v>
      </c>
      <c r="G4038" s="1" t="s">
        <v>33</v>
      </c>
      <c r="H4038" t="s">
        <v>34</v>
      </c>
      <c r="I4038" s="10" t="str">
        <f>IFERROR(LEFT(Table1[[#This Row],[ratingOld]],SEARCH("|", Table1[[#This Row],[ratingOld]])-2), AVERAGE(Table1[Ratings]))</f>
        <v>4.4</v>
      </c>
      <c r="J4038" s="1" t="str">
        <f>IF(Table1[[#This Row],[numBuyers]]&lt;&gt;"None",LEFT(Table1[[#This Row],[numBuyers]],SEARCH(" ",Table1[[#This Row],[numBuyers]])-1), "None")</f>
        <v>147</v>
      </c>
      <c r="K4038" s="1">
        <f>IFERROR(LEFT(Table1[[#This Row],[Column1]],SEARCH("k", Table1[[#This Row],[Column1]])-1), 0)</f>
        <v>0</v>
      </c>
      <c r="L4038" s="16" t="str">
        <f>IF(Table1[[#This Row],[Column2]]=0, Table1[[#This Row],[Column1]], Table1[[#This Row],[Column2]]*1000)</f>
        <v>147</v>
      </c>
      <c r="M4038" s="14" t="str">
        <f>IFERROR(MID(Table1[[#This Row],[price]],SEARCH("¹",Table1[[#This Row],[price]])+1, 10), MID(Table1[[#This Row],[price]],SEARCH("Rs. ",Table1[[#This Row],[price]])+4, 10))</f>
        <v>4995</v>
      </c>
      <c r="N4038" s="6" t="str">
        <f>IF(ISNUMBER(SEARCH("Men", Table1[[#This Row],[name]])), "Men", "Women")</f>
        <v>Women</v>
      </c>
      <c r="O4038" s="6"/>
      <c r="P4038" s="6"/>
    </row>
    <row r="4039" spans="1:16" ht="19.8" customHeight="1" x14ac:dyDescent="0.3">
      <c r="A4039" t="s">
        <v>7922</v>
      </c>
      <c r="B4039" t="s">
        <v>13212</v>
      </c>
      <c r="C4039" t="s">
        <v>3649</v>
      </c>
      <c r="D4039" t="s">
        <v>1254</v>
      </c>
      <c r="E4039" s="1" t="s">
        <v>13213</v>
      </c>
      <c r="F4039" s="1" t="s">
        <v>11421</v>
      </c>
      <c r="G4039" s="1" t="s">
        <v>3427</v>
      </c>
      <c r="H4039" t="s">
        <v>110</v>
      </c>
      <c r="I4039" s="10" t="str">
        <f>IFERROR(LEFT(Table1[[#This Row],[ratingOld]],SEARCH("|", Table1[[#This Row],[ratingOld]])-2), AVERAGE(Table1[Ratings]))</f>
        <v>4.5</v>
      </c>
      <c r="J4039" s="1" t="str">
        <f>IF(Table1[[#This Row],[numBuyers]]&lt;&gt;"None",LEFT(Table1[[#This Row],[numBuyers]],SEARCH(" ",Table1[[#This Row],[numBuyers]])-1), "None")</f>
        <v>1.3k</v>
      </c>
      <c r="K4039" s="1" t="str">
        <f>IFERROR(LEFT(Table1[[#This Row],[Column1]],SEARCH("k", Table1[[#This Row],[Column1]])-1), 0)</f>
        <v>1.3</v>
      </c>
      <c r="L4039" s="16">
        <f>IF(Table1[[#This Row],[Column2]]=0, Table1[[#This Row],[Column1]], Table1[[#This Row],[Column2]]*1000)</f>
        <v>1300</v>
      </c>
      <c r="M4039" s="14" t="str">
        <f>IFERROR(MID(Table1[[#This Row],[price]],SEARCH("¹",Table1[[#This Row],[price]])+1, 10), MID(Table1[[#This Row],[price]],SEARCH("Rs. ",Table1[[#This Row],[price]])+4, 10))</f>
        <v>2639</v>
      </c>
      <c r="N4039" s="6" t="str">
        <f>IF(ISNUMBER(SEARCH("Men", Table1[[#This Row],[name]])), "Men", "Women")</f>
        <v>Men</v>
      </c>
      <c r="O4039" s="6"/>
      <c r="P4039" s="6"/>
    </row>
    <row r="4040" spans="1:16" ht="19.8" customHeight="1" x14ac:dyDescent="0.3">
      <c r="A4040" t="s">
        <v>8534</v>
      </c>
      <c r="B4040" t="s">
        <v>13214</v>
      </c>
      <c r="C4040" t="s">
        <v>4449</v>
      </c>
      <c r="D4040" t="s">
        <v>235</v>
      </c>
      <c r="E4040" s="1" t="s">
        <v>13215</v>
      </c>
      <c r="F4040" t="s">
        <v>3237</v>
      </c>
      <c r="G4040" s="1" t="s">
        <v>2879</v>
      </c>
      <c r="H4040" t="s">
        <v>440</v>
      </c>
      <c r="I4040" s="10" t="str">
        <f>IFERROR(LEFT(Table1[[#This Row],[ratingOld]],SEARCH("|", Table1[[#This Row],[ratingOld]])-2), AVERAGE(Table1[Ratings]))</f>
        <v>4.3</v>
      </c>
      <c r="J4040" s="1" t="str">
        <f>IF(Table1[[#This Row],[numBuyers]]&lt;&gt;"None",LEFT(Table1[[#This Row],[numBuyers]],SEARCH(" ",Table1[[#This Row],[numBuyers]])-1), "None")</f>
        <v>1.4k</v>
      </c>
      <c r="K4040" s="1" t="str">
        <f>IFERROR(LEFT(Table1[[#This Row],[Column1]],SEARCH("k", Table1[[#This Row],[Column1]])-1), 0)</f>
        <v>1.4</v>
      </c>
      <c r="L4040" s="16">
        <f>IF(Table1[[#This Row],[Column2]]=0, Table1[[#This Row],[Column1]], Table1[[#This Row],[Column2]]*1000)</f>
        <v>1400</v>
      </c>
      <c r="M4040" s="14" t="str">
        <f>IFERROR(MID(Table1[[#This Row],[price]],SEARCH("¹",Table1[[#This Row],[price]])+1, 10), MID(Table1[[#This Row],[price]],SEARCH("Rs. ",Table1[[#This Row],[price]])+4, 10))</f>
        <v>857</v>
      </c>
      <c r="N4040" s="6" t="str">
        <f>IF(ISNUMBER(SEARCH("Men", Table1[[#This Row],[name]])), "Men", "Women")</f>
        <v>Men</v>
      </c>
      <c r="O4040" s="6"/>
      <c r="P4040" s="6"/>
    </row>
    <row r="4041" spans="1:16" ht="19.8" customHeight="1" x14ac:dyDescent="0.3">
      <c r="A4041" t="s">
        <v>9044</v>
      </c>
      <c r="B4041" t="s">
        <v>13216</v>
      </c>
      <c r="C4041" t="s">
        <v>7811</v>
      </c>
      <c r="D4041" t="s">
        <v>1705</v>
      </c>
      <c r="E4041" s="1" t="s">
        <v>13217</v>
      </c>
      <c r="F4041" s="1" t="s">
        <v>7997</v>
      </c>
      <c r="G4041" s="1" t="s">
        <v>1390</v>
      </c>
      <c r="H4041" t="s">
        <v>1391</v>
      </c>
      <c r="I4041" s="10" t="str">
        <f>IFERROR(LEFT(Table1[[#This Row],[ratingOld]],SEARCH("|", Table1[[#This Row],[ratingOld]])-2), AVERAGE(Table1[Ratings]))</f>
        <v>4.2</v>
      </c>
      <c r="J4041" s="1" t="str">
        <f>IF(Table1[[#This Row],[numBuyers]]&lt;&gt;"None",LEFT(Table1[[#This Row],[numBuyers]],SEARCH(" ",Table1[[#This Row],[numBuyers]])-1), "None")</f>
        <v>1.5k</v>
      </c>
      <c r="K4041" s="1" t="str">
        <f>IFERROR(LEFT(Table1[[#This Row],[Column1]],SEARCH("k", Table1[[#This Row],[Column1]])-1), 0)</f>
        <v>1.5</v>
      </c>
      <c r="L4041" s="16">
        <f>IF(Table1[[#This Row],[Column2]]=0, Table1[[#This Row],[Column1]], Table1[[#This Row],[Column2]]*1000)</f>
        <v>1500</v>
      </c>
      <c r="M4041" s="14" t="str">
        <f>IFERROR(MID(Table1[[#This Row],[price]],SEARCH("¹",Table1[[#This Row],[price]])+1, 10), MID(Table1[[#This Row],[price]],SEARCH("Rs. ",Table1[[#This Row],[price]])+4, 10))</f>
        <v>887</v>
      </c>
      <c r="N4041" s="6" t="str">
        <f>IF(ISNUMBER(SEARCH("Men", Table1[[#This Row],[name]])), "Men", "Women")</f>
        <v>Women</v>
      </c>
      <c r="O4041" s="6"/>
      <c r="P4041" s="6"/>
    </row>
    <row r="4042" spans="1:16" ht="19.8" customHeight="1" x14ac:dyDescent="0.3">
      <c r="A4042" t="s">
        <v>8065</v>
      </c>
      <c r="B4042" t="s">
        <v>13218</v>
      </c>
      <c r="C4042" t="s">
        <v>1127</v>
      </c>
      <c r="D4042" t="s">
        <v>2812</v>
      </c>
      <c r="E4042" s="1" t="s">
        <v>13219</v>
      </c>
      <c r="F4042" s="1" t="s">
        <v>9685</v>
      </c>
      <c r="G4042" s="1" t="s">
        <v>3282</v>
      </c>
      <c r="H4042" t="s">
        <v>110</v>
      </c>
      <c r="I4042" s="10" t="str">
        <f>IFERROR(LEFT(Table1[[#This Row],[ratingOld]],SEARCH("|", Table1[[#This Row],[ratingOld]])-2), AVERAGE(Table1[Ratings]))</f>
        <v>3.9</v>
      </c>
      <c r="J4042" s="1" t="str">
        <f>IF(Table1[[#This Row],[numBuyers]]&lt;&gt;"None",LEFT(Table1[[#This Row],[numBuyers]],SEARCH(" ",Table1[[#This Row],[numBuyers]])-1), "None")</f>
        <v>1.3k</v>
      </c>
      <c r="K4042" s="1" t="str">
        <f>IFERROR(LEFT(Table1[[#This Row],[Column1]],SEARCH("k", Table1[[#This Row],[Column1]])-1), 0)</f>
        <v>1.3</v>
      </c>
      <c r="L4042" s="16">
        <f>IF(Table1[[#This Row],[Column2]]=0, Table1[[#This Row],[Column1]], Table1[[#This Row],[Column2]]*1000)</f>
        <v>1300</v>
      </c>
      <c r="M4042" s="14" t="str">
        <f>IFERROR(MID(Table1[[#This Row],[price]],SEARCH("¹",Table1[[#This Row],[price]])+1, 10), MID(Table1[[#This Row],[price]],SEARCH("Rs. ",Table1[[#This Row],[price]])+4, 10))</f>
        <v>577</v>
      </c>
      <c r="N4042" s="6" t="str">
        <f>IF(ISNUMBER(SEARCH("Men", Table1[[#This Row],[name]])), "Men", "Women")</f>
        <v>Men</v>
      </c>
      <c r="O4042" s="6"/>
      <c r="P4042" s="6"/>
    </row>
    <row r="4043" spans="1:16" ht="19.8" customHeight="1" x14ac:dyDescent="0.3">
      <c r="A4043" t="s">
        <v>8883</v>
      </c>
      <c r="B4043" t="s">
        <v>13220</v>
      </c>
      <c r="C4043" t="s">
        <v>371</v>
      </c>
      <c r="D4043" t="s">
        <v>1639</v>
      </c>
      <c r="E4043" s="1" t="s">
        <v>13221</v>
      </c>
      <c r="F4043" s="1" t="s">
        <v>929</v>
      </c>
      <c r="G4043" s="1" t="s">
        <v>13222</v>
      </c>
      <c r="H4043" t="s">
        <v>13223</v>
      </c>
      <c r="I4043" s="10" t="str">
        <f>IFERROR(LEFT(Table1[[#This Row],[ratingOld]],SEARCH("|", Table1[[#This Row],[ratingOld]])-2), AVERAGE(Table1[Ratings]))</f>
        <v>4.2</v>
      </c>
      <c r="J4043" s="1" t="str">
        <f>IF(Table1[[#This Row],[numBuyers]]&lt;&gt;"None",LEFT(Table1[[#This Row],[numBuyers]],SEARCH(" ",Table1[[#This Row],[numBuyers]])-1), "None")</f>
        <v>268</v>
      </c>
      <c r="K4043" s="1">
        <f>IFERROR(LEFT(Table1[[#This Row],[Column1]],SEARCH("k", Table1[[#This Row],[Column1]])-1), 0)</f>
        <v>0</v>
      </c>
      <c r="L4043" s="16" t="str">
        <f>IF(Table1[[#This Row],[Column2]]=0, Table1[[#This Row],[Column1]], Table1[[#This Row],[Column2]]*1000)</f>
        <v>268</v>
      </c>
      <c r="M4043" s="14" t="str">
        <f>IFERROR(MID(Table1[[#This Row],[price]],SEARCH("¹",Table1[[#This Row],[price]])+1, 10), MID(Table1[[#This Row],[price]],SEARCH("Rs. ",Table1[[#This Row],[price]])+4, 10))</f>
        <v>539</v>
      </c>
      <c r="N4043" s="6" t="str">
        <f>IF(ISNUMBER(SEARCH("Men", Table1[[#This Row],[name]])), "Men", "Women")</f>
        <v>Men</v>
      </c>
      <c r="O4043" s="6"/>
      <c r="P4043" s="6"/>
    </row>
    <row r="4044" spans="1:16" ht="19.8" customHeight="1" x14ac:dyDescent="0.3">
      <c r="A4044" t="s">
        <v>240</v>
      </c>
      <c r="B4044" t="s">
        <v>13224</v>
      </c>
      <c r="C4044" t="s">
        <v>6339</v>
      </c>
      <c r="D4044" t="s">
        <v>163</v>
      </c>
      <c r="E4044" t="s">
        <v>13225</v>
      </c>
      <c r="F4044" t="s">
        <v>7930</v>
      </c>
      <c r="G4044" s="1" t="s">
        <v>494</v>
      </c>
      <c r="H4044" t="s">
        <v>443</v>
      </c>
      <c r="I4044" s="10" t="str">
        <f>IFERROR(LEFT(Table1[[#This Row],[ratingOld]],SEARCH("|", Table1[[#This Row],[ratingOld]])-2), AVERAGE(Table1[Ratings]))</f>
        <v>4.2</v>
      </c>
      <c r="J4044" s="1" t="str">
        <f>IF(Table1[[#This Row],[numBuyers]]&lt;&gt;"None",LEFT(Table1[[#This Row],[numBuyers]],SEARCH(" ",Table1[[#This Row],[numBuyers]])-1), "None")</f>
        <v>3.3k</v>
      </c>
      <c r="K4044" s="1" t="str">
        <f>IFERROR(LEFT(Table1[[#This Row],[Column1]],SEARCH("k", Table1[[#This Row],[Column1]])-1), 0)</f>
        <v>3.3</v>
      </c>
      <c r="L4044" s="16">
        <f>IF(Table1[[#This Row],[Column2]]=0, Table1[[#This Row],[Column1]], Table1[[#This Row],[Column2]]*1000)</f>
        <v>3300</v>
      </c>
      <c r="M4044" s="14" t="str">
        <f>IFERROR(MID(Table1[[#This Row],[price]],SEARCH("¹",Table1[[#This Row],[price]])+1, 10), MID(Table1[[#This Row],[price]],SEARCH("Rs. ",Table1[[#This Row],[price]])+4, 10))</f>
        <v>386</v>
      </c>
      <c r="N4044" s="6" t="str">
        <f>IF(ISNUMBER(SEARCH("Men", Table1[[#This Row],[name]])), "Men", "Women")</f>
        <v>Men</v>
      </c>
      <c r="O4044" s="6"/>
      <c r="P4044" s="6"/>
    </row>
    <row r="4045" spans="1:16" ht="19.8" hidden="1" customHeight="1" x14ac:dyDescent="0.3">
      <c r="A4045" t="s">
        <v>8696</v>
      </c>
      <c r="B4045" t="s">
        <v>13226</v>
      </c>
      <c r="C4045" t="s">
        <v>13227</v>
      </c>
      <c r="D4045" t="s">
        <v>21</v>
      </c>
      <c r="E4045" s="1" t="s">
        <v>13228</v>
      </c>
      <c r="F4045" t="s">
        <v>3237</v>
      </c>
      <c r="G4045" t="s">
        <v>21</v>
      </c>
      <c r="H4045" t="s">
        <v>21</v>
      </c>
      <c r="I4045" s="1" t="str">
        <f ca="1">IFERROR(LEFT(Table1[[#This Row],[ratingOld]],SEARCH("|", Table1[[#This Row],[ratingOld]])-2), AVERAGE(Table1[Ratings]))</f>
        <v>4.4</v>
      </c>
      <c r="J4045" s="1" t="str">
        <f>IF(Table1[[#This Row],[numBuyers]]&lt;&gt;"None",LEFT(Table1[[#This Row],[numBuyers]],SEARCH(" ",Table1[[#This Row],[numBuyers]])-1), "None")</f>
        <v>None</v>
      </c>
      <c r="K4045" s="1">
        <f>IFERROR(LEFT(Table1[[#This Row],[Column1]],SEARCH("k", Table1[[#This Row],[Column1]])-1), 0)</f>
        <v>0</v>
      </c>
      <c r="L4045" s="6" t="str">
        <f>IF(Table1[[#This Row],[Column2]]=0, Table1[[#This Row],[Column1]], Table1[[#This Row],[Column2]]*1000)</f>
        <v>None</v>
      </c>
      <c r="M4045" s="6" t="str">
        <f>IFERROR(MID(Table1[[#This Row],[price]],SEARCH("¹",Table1[[#This Row],[price]])+1, 10), MID(Table1[[#This Row],[price]],SEARCH("Rs. ",Table1[[#This Row],[price]])+4, 10))</f>
        <v>729</v>
      </c>
      <c r="N4045" s="6" t="str">
        <f>IF(ISNUMBER(SEARCH("Men", Table1[[#This Row],[name]])), "Men", "Women")</f>
        <v>Women</v>
      </c>
      <c r="O4045" s="6" t="str">
        <f>TRIM(RIGHT(SUBSTITUTE(Table1[[#This Row],[name]], " ", REPT(" ", 100)), 100))</f>
        <v>Dress</v>
      </c>
      <c r="P404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046" spans="1:16" ht="19.8" customHeight="1" x14ac:dyDescent="0.3">
      <c r="A4046" t="s">
        <v>22</v>
      </c>
      <c r="B4046" t="s">
        <v>5541</v>
      </c>
      <c r="C4046" t="s">
        <v>61</v>
      </c>
      <c r="D4046" t="s">
        <v>5542</v>
      </c>
      <c r="E4046" t="s">
        <v>26</v>
      </c>
      <c r="F4046" s="1" t="s">
        <v>278</v>
      </c>
      <c r="G4046" s="1" t="s">
        <v>5543</v>
      </c>
      <c r="H4046" t="s">
        <v>5544</v>
      </c>
      <c r="I4046" s="10" t="str">
        <f>IFERROR(LEFT(Table1[[#This Row],[ratingOld]],SEARCH("|", Table1[[#This Row],[ratingOld]])-2), AVERAGE(Table1[Ratings]))</f>
        <v>4.2</v>
      </c>
      <c r="J4046" s="1" t="str">
        <f>IF(Table1[[#This Row],[numBuyers]]&lt;&gt;"None",LEFT(Table1[[#This Row],[numBuyers]],SEARCH(" ",Table1[[#This Row],[numBuyers]])-1), "None")</f>
        <v>977</v>
      </c>
      <c r="K4046" s="1">
        <f>IFERROR(LEFT(Table1[[#This Row],[Column1]],SEARCH("k", Table1[[#This Row],[Column1]])-1), 0)</f>
        <v>0</v>
      </c>
      <c r="L4046" s="16" t="str">
        <f>IF(Table1[[#This Row],[Column2]]=0, Table1[[#This Row],[Column1]], Table1[[#This Row],[Column2]]*1000)</f>
        <v>977</v>
      </c>
      <c r="M4046" s="14" t="str">
        <f>IFERROR(MID(Table1[[#This Row],[price]],SEARCH("¹",Table1[[#This Row],[price]])+1, 10), MID(Table1[[#This Row],[price]],SEARCH("Rs. ",Table1[[#This Row],[price]])+4, 10))</f>
        <v>2999</v>
      </c>
      <c r="N4046" s="6" t="str">
        <f>IF(ISNUMBER(SEARCH("Men", Table1[[#This Row],[name]])), "Men", "Women")</f>
        <v>Women</v>
      </c>
      <c r="O4046" s="6"/>
      <c r="P4046" s="6"/>
    </row>
    <row r="4047" spans="1:16" ht="19.8" customHeight="1" x14ac:dyDescent="0.3">
      <c r="A4047" t="s">
        <v>3201</v>
      </c>
      <c r="B4047" t="s">
        <v>13229</v>
      </c>
      <c r="C4047" t="s">
        <v>1859</v>
      </c>
      <c r="D4047" t="s">
        <v>459</v>
      </c>
      <c r="E4047" s="1" t="s">
        <v>13230</v>
      </c>
      <c r="F4047" s="1" t="s">
        <v>13231</v>
      </c>
      <c r="G4047" s="1" t="s">
        <v>13232</v>
      </c>
      <c r="H4047" t="s">
        <v>13233</v>
      </c>
      <c r="I4047" s="10" t="str">
        <f>IFERROR(LEFT(Table1[[#This Row],[ratingOld]],SEARCH("|", Table1[[#This Row],[ratingOld]])-2), AVERAGE(Table1[Ratings]))</f>
        <v>4.3</v>
      </c>
      <c r="J4047" s="1" t="str">
        <f>IF(Table1[[#This Row],[numBuyers]]&lt;&gt;"None",LEFT(Table1[[#This Row],[numBuyers]],SEARCH(" ",Table1[[#This Row],[numBuyers]])-1), "None")</f>
        <v>715</v>
      </c>
      <c r="K4047" s="1">
        <f>IFERROR(LEFT(Table1[[#This Row],[Column1]],SEARCH("k", Table1[[#This Row],[Column1]])-1), 0)</f>
        <v>0</v>
      </c>
      <c r="L4047" s="16" t="str">
        <f>IF(Table1[[#This Row],[Column2]]=0, Table1[[#This Row],[Column1]], Table1[[#This Row],[Column2]]*1000)</f>
        <v>715</v>
      </c>
      <c r="M4047" s="14" t="str">
        <f>IFERROR(MID(Table1[[#This Row],[price]],SEARCH("¹",Table1[[#This Row],[price]])+1, 10), MID(Table1[[#This Row],[price]],SEARCH("Rs. ",Table1[[#This Row],[price]])+4, 10))</f>
        <v>839</v>
      </c>
      <c r="N4047" s="6" t="str">
        <f>IF(ISNUMBER(SEARCH("Men", Table1[[#This Row],[name]])), "Men", "Women")</f>
        <v>Men</v>
      </c>
      <c r="O4047" s="6"/>
      <c r="P4047" s="6"/>
    </row>
    <row r="4048" spans="1:16" ht="19.8" customHeight="1" x14ac:dyDescent="0.3">
      <c r="A4048" t="s">
        <v>499</v>
      </c>
      <c r="B4048" t="s">
        <v>5566</v>
      </c>
      <c r="C4048" t="s">
        <v>5567</v>
      </c>
      <c r="D4048" t="s">
        <v>436</v>
      </c>
      <c r="E4048" s="1" t="s">
        <v>5568</v>
      </c>
      <c r="F4048" s="1" t="s">
        <v>5569</v>
      </c>
      <c r="G4048" s="1" t="s">
        <v>5570</v>
      </c>
      <c r="H4048" t="s">
        <v>2668</v>
      </c>
      <c r="I4048" s="10" t="str">
        <f>IFERROR(LEFT(Table1[[#This Row],[ratingOld]],SEARCH("|", Table1[[#This Row],[ratingOld]])-2), AVERAGE(Table1[Ratings]))</f>
        <v>4.5</v>
      </c>
      <c r="J4048" s="1" t="str">
        <f>IF(Table1[[#This Row],[numBuyers]]&lt;&gt;"None",LEFT(Table1[[#This Row],[numBuyers]],SEARCH(" ",Table1[[#This Row],[numBuyers]])-1), "None")</f>
        <v>803</v>
      </c>
      <c r="K4048" s="1">
        <f>IFERROR(LEFT(Table1[[#This Row],[Column1]],SEARCH("k", Table1[[#This Row],[Column1]])-1), 0)</f>
        <v>0</v>
      </c>
      <c r="L4048" s="16" t="str">
        <f>IF(Table1[[#This Row],[Column2]]=0, Table1[[#This Row],[Column1]], Table1[[#This Row],[Column2]]*1000)</f>
        <v>803</v>
      </c>
      <c r="M4048" s="14" t="str">
        <f>IFERROR(MID(Table1[[#This Row],[price]],SEARCH("¹",Table1[[#This Row],[price]])+1, 10), MID(Table1[[#This Row],[price]],SEARCH("Rs. ",Table1[[#This Row],[price]])+4, 10))</f>
        <v>2559</v>
      </c>
      <c r="N4048" s="6" t="str">
        <f>IF(ISNUMBER(SEARCH("Men", Table1[[#This Row],[name]])), "Men", "Women")</f>
        <v>Women</v>
      </c>
      <c r="O4048" s="6"/>
      <c r="P4048" s="6"/>
    </row>
    <row r="4049" spans="1:16" ht="19.8" customHeight="1" x14ac:dyDescent="0.3">
      <c r="A4049" t="s">
        <v>8065</v>
      </c>
      <c r="B4049" t="s">
        <v>13234</v>
      </c>
      <c r="C4049" t="s">
        <v>2311</v>
      </c>
      <c r="D4049" t="s">
        <v>459</v>
      </c>
      <c r="E4049" s="1" t="s">
        <v>13235</v>
      </c>
      <c r="F4049" t="s">
        <v>3237</v>
      </c>
      <c r="G4049" s="1" t="s">
        <v>2223</v>
      </c>
      <c r="H4049" t="s">
        <v>190</v>
      </c>
      <c r="I4049" s="10" t="str">
        <f>IFERROR(LEFT(Table1[[#This Row],[ratingOld]],SEARCH("|", Table1[[#This Row],[ratingOld]])-2), AVERAGE(Table1[Ratings]))</f>
        <v>4.3</v>
      </c>
      <c r="J4049" s="1" t="str">
        <f>IF(Table1[[#This Row],[numBuyers]]&lt;&gt;"None",LEFT(Table1[[#This Row],[numBuyers]],SEARCH(" ",Table1[[#This Row],[numBuyers]])-1), "None")</f>
        <v>1k</v>
      </c>
      <c r="K4049" s="1" t="str">
        <f>IFERROR(LEFT(Table1[[#This Row],[Column1]],SEARCH("k", Table1[[#This Row],[Column1]])-1), 0)</f>
        <v>1</v>
      </c>
      <c r="L4049" s="16">
        <f>IF(Table1[[#This Row],[Column2]]=0, Table1[[#This Row],[Column1]], Table1[[#This Row],[Column2]]*1000)</f>
        <v>1000</v>
      </c>
      <c r="M4049" s="14" t="str">
        <f>IFERROR(MID(Table1[[#This Row],[price]],SEARCH("¹",Table1[[#This Row],[price]])+1, 10), MID(Table1[[#This Row],[price]],SEARCH("Rs. ",Table1[[#This Row],[price]])+4, 10))</f>
        <v>439</v>
      </c>
      <c r="N4049" s="6" t="str">
        <f>IF(ISNUMBER(SEARCH("Men", Table1[[#This Row],[name]])), "Men", "Women")</f>
        <v>Women</v>
      </c>
      <c r="O4049" s="6"/>
      <c r="P4049" s="6"/>
    </row>
    <row r="4050" spans="1:16" ht="19.8" customHeight="1" x14ac:dyDescent="0.3">
      <c r="A4050" t="s">
        <v>7883</v>
      </c>
      <c r="B4050" t="s">
        <v>8816</v>
      </c>
      <c r="C4050" t="s">
        <v>2311</v>
      </c>
      <c r="D4050" t="s">
        <v>1578</v>
      </c>
      <c r="E4050" s="1" t="s">
        <v>13236</v>
      </c>
      <c r="F4050" s="1" t="s">
        <v>8247</v>
      </c>
      <c r="G4050" s="1" t="s">
        <v>13237</v>
      </c>
      <c r="H4050" t="s">
        <v>110</v>
      </c>
      <c r="I4050" s="10" t="str">
        <f>IFERROR(LEFT(Table1[[#This Row],[ratingOld]],SEARCH("|", Table1[[#This Row],[ratingOld]])-2), AVERAGE(Table1[Ratings]))</f>
        <v>3.5</v>
      </c>
      <c r="J4050" s="1" t="str">
        <f>IF(Table1[[#This Row],[numBuyers]]&lt;&gt;"None",LEFT(Table1[[#This Row],[numBuyers]],SEARCH(" ",Table1[[#This Row],[numBuyers]])-1), "None")</f>
        <v>1.3k</v>
      </c>
      <c r="K4050" s="1" t="str">
        <f>IFERROR(LEFT(Table1[[#This Row],[Column1]],SEARCH("k", Table1[[#This Row],[Column1]])-1), 0)</f>
        <v>1.3</v>
      </c>
      <c r="L4050" s="16">
        <f>IF(Table1[[#This Row],[Column2]]=0, Table1[[#This Row],[Column1]], Table1[[#This Row],[Column2]]*1000)</f>
        <v>1300</v>
      </c>
      <c r="M4050" s="14" t="str">
        <f>IFERROR(MID(Table1[[#This Row],[price]],SEARCH("¹",Table1[[#This Row],[price]])+1, 10), MID(Table1[[#This Row],[price]],SEARCH("Rs. ",Table1[[#This Row],[price]])+4, 10))</f>
        <v>439</v>
      </c>
      <c r="N4050" s="6" t="str">
        <f>IF(ISNUMBER(SEARCH("Men", Table1[[#This Row],[name]])), "Men", "Women")</f>
        <v>Men</v>
      </c>
      <c r="O4050" s="6"/>
      <c r="P4050" s="6"/>
    </row>
    <row r="4051" spans="1:16" ht="19.8" hidden="1" customHeight="1" x14ac:dyDescent="0.3">
      <c r="A4051" t="s">
        <v>13238</v>
      </c>
      <c r="B4051" t="s">
        <v>13239</v>
      </c>
      <c r="C4051" t="s">
        <v>13240</v>
      </c>
      <c r="D4051" t="s">
        <v>201</v>
      </c>
      <c r="E4051" s="1" t="s">
        <v>13241</v>
      </c>
      <c r="F4051" t="s">
        <v>3237</v>
      </c>
      <c r="G4051" t="s">
        <v>21</v>
      </c>
      <c r="H4051" t="s">
        <v>21</v>
      </c>
      <c r="I4051" s="1" t="str">
        <f ca="1">IFERROR(LEFT(Table1[[#This Row],[ratingOld]],SEARCH("|", Table1[[#This Row],[ratingOld]])-2), AVERAGE(Table1[Ratings]))</f>
        <v>4.4</v>
      </c>
      <c r="J4051" s="1" t="str">
        <f>IF(Table1[[#This Row],[numBuyers]]&lt;&gt;"None",LEFT(Table1[[#This Row],[numBuyers]],SEARCH(" ",Table1[[#This Row],[numBuyers]])-1), "None")</f>
        <v>None</v>
      </c>
      <c r="K4051" s="1">
        <f>IFERROR(LEFT(Table1[[#This Row],[Column1]],SEARCH("k", Table1[[#This Row],[Column1]])-1), 0)</f>
        <v>0</v>
      </c>
      <c r="L4051" s="6" t="str">
        <f>IF(Table1[[#This Row],[Column2]]=0, Table1[[#This Row],[Column1]], Table1[[#This Row],[Column2]]*1000)</f>
        <v>None</v>
      </c>
      <c r="M4051" s="6" t="str">
        <f>IFERROR(MID(Table1[[#This Row],[price]],SEARCH("¹",Table1[[#This Row],[price]])+1, 10), MID(Table1[[#This Row],[price]],SEARCH("Rs. ",Table1[[#This Row],[price]])+4, 10))</f>
        <v>4361</v>
      </c>
      <c r="N4051" s="6" t="str">
        <f>IF(ISNUMBER(SEARCH("Men", Table1[[#This Row],[name]])), "Men", "Women")</f>
        <v>Women</v>
      </c>
      <c r="O4051" s="6" t="str">
        <f>TRIM(RIGHT(SUBSTITUTE(Table1[[#This Row],[name]], " ", REPT(" ", 100)), 100))</f>
        <v>Dupatta</v>
      </c>
      <c r="P405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Red</v>
      </c>
    </row>
    <row r="4052" spans="1:16" ht="19.8" customHeight="1" x14ac:dyDescent="0.3">
      <c r="A4052" t="s">
        <v>488</v>
      </c>
      <c r="B4052" t="s">
        <v>836</v>
      </c>
      <c r="C4052" t="s">
        <v>837</v>
      </c>
      <c r="D4052" t="s">
        <v>838</v>
      </c>
      <c r="E4052" s="1" t="s">
        <v>1823</v>
      </c>
      <c r="F4052" s="1" t="s">
        <v>840</v>
      </c>
      <c r="G4052" s="1" t="s">
        <v>4291</v>
      </c>
      <c r="H4052" t="s">
        <v>4292</v>
      </c>
      <c r="I4052" s="10" t="str">
        <f>IFERROR(LEFT(Table1[[#This Row],[ratingOld]],SEARCH("|", Table1[[#This Row],[ratingOld]])-2), AVERAGE(Table1[Ratings]))</f>
        <v>4.4</v>
      </c>
      <c r="J4052" s="1" t="str">
        <f>IF(Table1[[#This Row],[numBuyers]]&lt;&gt;"None",LEFT(Table1[[#This Row],[numBuyers]],SEARCH(" ",Table1[[#This Row],[numBuyers]])-1), "None")</f>
        <v>652</v>
      </c>
      <c r="K4052" s="1">
        <f>IFERROR(LEFT(Table1[[#This Row],[Column1]],SEARCH("k", Table1[[#This Row],[Column1]])-1), 0)</f>
        <v>0</v>
      </c>
      <c r="L4052" s="16" t="str">
        <f>IF(Table1[[#This Row],[Column2]]=0, Table1[[#This Row],[Column1]], Table1[[#This Row],[Column2]]*1000)</f>
        <v>652</v>
      </c>
      <c r="M4052" s="14" t="str">
        <f>IFERROR(MID(Table1[[#This Row],[price]],SEARCH("¹",Table1[[#This Row],[price]])+1, 10), MID(Table1[[#This Row],[price]],SEARCH("Rs. ",Table1[[#This Row],[price]])+4, 10))</f>
        <v>2799</v>
      </c>
      <c r="N4052" s="6" t="str">
        <f>IF(ISNUMBER(SEARCH("Men", Table1[[#This Row],[name]])), "Men", "Women")</f>
        <v>Women</v>
      </c>
      <c r="O4052" s="6"/>
      <c r="P4052" s="6"/>
    </row>
    <row r="4053" spans="1:16" ht="19.8" customHeight="1" x14ac:dyDescent="0.3">
      <c r="A4053" t="s">
        <v>240</v>
      </c>
      <c r="B4053" t="s">
        <v>13242</v>
      </c>
      <c r="C4053" t="s">
        <v>11612</v>
      </c>
      <c r="D4053" t="s">
        <v>399</v>
      </c>
      <c r="E4053" s="1" t="s">
        <v>13243</v>
      </c>
      <c r="F4053" s="1" t="s">
        <v>13244</v>
      </c>
      <c r="G4053" s="1" t="s">
        <v>13245</v>
      </c>
      <c r="H4053" t="s">
        <v>4106</v>
      </c>
      <c r="I4053" s="10" t="str">
        <f>IFERROR(LEFT(Table1[[#This Row],[ratingOld]],SEARCH("|", Table1[[#This Row],[ratingOld]])-2), AVERAGE(Table1[Ratings]))</f>
        <v>3.6</v>
      </c>
      <c r="J4053" s="1" t="str">
        <f>IF(Table1[[#This Row],[numBuyers]]&lt;&gt;"None",LEFT(Table1[[#This Row],[numBuyers]],SEARCH(" ",Table1[[#This Row],[numBuyers]])-1), "None")</f>
        <v>21</v>
      </c>
      <c r="K4053" s="1">
        <f>IFERROR(LEFT(Table1[[#This Row],[Column1]],SEARCH("k", Table1[[#This Row],[Column1]])-1), 0)</f>
        <v>0</v>
      </c>
      <c r="L4053" s="16" t="str">
        <f>IF(Table1[[#This Row],[Column2]]=0, Table1[[#This Row],[Column1]], Table1[[#This Row],[Column2]]*1000)</f>
        <v>21</v>
      </c>
      <c r="M4053" s="14" t="str">
        <f>IFERROR(MID(Table1[[#This Row],[price]],SEARCH("¹",Table1[[#This Row],[price]])+1, 10), MID(Table1[[#This Row],[price]],SEARCH("Rs. ",Table1[[#This Row],[price]])+4, 10))</f>
        <v>512</v>
      </c>
      <c r="N4053" s="6" t="str">
        <f>IF(ISNUMBER(SEARCH("Men", Table1[[#This Row],[name]])), "Men", "Women")</f>
        <v>Men</v>
      </c>
      <c r="O4053" s="6"/>
      <c r="P4053" s="6"/>
    </row>
    <row r="4054" spans="1:16" ht="19.8" hidden="1" customHeight="1" x14ac:dyDescent="0.3">
      <c r="A4054" t="s">
        <v>13246</v>
      </c>
      <c r="B4054" t="s">
        <v>13247</v>
      </c>
      <c r="C4054" t="s">
        <v>1964</v>
      </c>
      <c r="D4054" t="s">
        <v>21</v>
      </c>
      <c r="E4054" s="1" t="s">
        <v>13248</v>
      </c>
      <c r="F4054" s="1" t="s">
        <v>13249</v>
      </c>
      <c r="G4054" t="s">
        <v>21</v>
      </c>
      <c r="H4054" t="s">
        <v>21</v>
      </c>
      <c r="I4054" s="1" t="str">
        <f ca="1">IFERROR(LEFT(Table1[[#This Row],[ratingOld]],SEARCH("|", Table1[[#This Row],[ratingOld]])-2), AVERAGE(Table1[Ratings]))</f>
        <v>4.4</v>
      </c>
      <c r="J4054" s="1" t="str">
        <f>IF(Table1[[#This Row],[numBuyers]]&lt;&gt;"None",LEFT(Table1[[#This Row],[numBuyers]],SEARCH(" ",Table1[[#This Row],[numBuyers]])-1), "None")</f>
        <v>None</v>
      </c>
      <c r="K4054" s="1">
        <f>IFERROR(LEFT(Table1[[#This Row],[Column1]],SEARCH("k", Table1[[#This Row],[Column1]])-1), 0)</f>
        <v>0</v>
      </c>
      <c r="L4054" s="6" t="str">
        <f>IF(Table1[[#This Row],[Column2]]=0, Table1[[#This Row],[Column1]], Table1[[#This Row],[Column2]]*1000)</f>
        <v>None</v>
      </c>
      <c r="M4054" s="6" t="str">
        <f>IFERROR(MID(Table1[[#This Row],[price]],SEARCH("¹",Table1[[#This Row],[price]])+1, 10), MID(Table1[[#This Row],[price]],SEARCH("Rs. ",Table1[[#This Row],[price]])+4, 10))</f>
        <v>1299</v>
      </c>
      <c r="N4054" s="6" t="str">
        <f>IF(ISNUMBER(SEARCH("Men", Table1[[#This Row],[name]])), "Men", "Women")</f>
        <v>Men</v>
      </c>
      <c r="O4054" s="6" t="str">
        <f>TRIM(RIGHT(SUBSTITUTE(Table1[[#This Row],[name]], " ", REPT(" ", 100)), 100))</f>
        <v>Jeans</v>
      </c>
      <c r="P4054"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055" spans="1:16" ht="19.8" customHeight="1" x14ac:dyDescent="0.3">
      <c r="A4055" t="s">
        <v>8065</v>
      </c>
      <c r="B4055" t="s">
        <v>13250</v>
      </c>
      <c r="C4055" t="s">
        <v>1461</v>
      </c>
      <c r="D4055" t="s">
        <v>399</v>
      </c>
      <c r="E4055" s="1" t="s">
        <v>13251</v>
      </c>
      <c r="F4055" t="s">
        <v>3237</v>
      </c>
      <c r="G4055" s="1" t="s">
        <v>13252</v>
      </c>
      <c r="H4055" t="s">
        <v>5701</v>
      </c>
      <c r="I4055" s="10" t="str">
        <f>IFERROR(LEFT(Table1[[#This Row],[ratingOld]],SEARCH("|", Table1[[#This Row],[ratingOld]])-2), AVERAGE(Table1[Ratings]))</f>
        <v>4.4</v>
      </c>
      <c r="J4055" s="1" t="str">
        <f>IF(Table1[[#This Row],[numBuyers]]&lt;&gt;"None",LEFT(Table1[[#This Row],[numBuyers]],SEARCH(" ",Table1[[#This Row],[numBuyers]])-1), "None")</f>
        <v>350</v>
      </c>
      <c r="K4055" s="1">
        <f>IFERROR(LEFT(Table1[[#This Row],[Column1]],SEARCH("k", Table1[[#This Row],[Column1]])-1), 0)</f>
        <v>0</v>
      </c>
      <c r="L4055" s="16" t="str">
        <f>IF(Table1[[#This Row],[Column2]]=0, Table1[[#This Row],[Column1]], Table1[[#This Row],[Column2]]*1000)</f>
        <v>350</v>
      </c>
      <c r="M4055" s="14" t="str">
        <f>IFERROR(MID(Table1[[#This Row],[price]],SEARCH("¹",Table1[[#This Row],[price]])+1, 10), MID(Table1[[#This Row],[price]],SEARCH("Rs. ",Table1[[#This Row],[price]])+4, 10))</f>
        <v>269</v>
      </c>
      <c r="N4055" s="6" t="str">
        <f>IF(ISNUMBER(SEARCH("Men", Table1[[#This Row],[name]])), "Men", "Women")</f>
        <v>Women</v>
      </c>
      <c r="O4055" s="6"/>
      <c r="P4055" s="6"/>
    </row>
    <row r="4056" spans="1:16" ht="19.8" customHeight="1" x14ac:dyDescent="0.3">
      <c r="A4056" t="s">
        <v>140</v>
      </c>
      <c r="B4056" t="s">
        <v>13253</v>
      </c>
      <c r="C4056" t="s">
        <v>13254</v>
      </c>
      <c r="D4056" t="s">
        <v>163</v>
      </c>
      <c r="E4056" t="s">
        <v>13255</v>
      </c>
      <c r="F4056" t="s">
        <v>7930</v>
      </c>
      <c r="G4056" s="1" t="s">
        <v>13256</v>
      </c>
      <c r="H4056" t="s">
        <v>2955</v>
      </c>
      <c r="I4056" s="10" t="str">
        <f>IFERROR(LEFT(Table1[[#This Row],[ratingOld]],SEARCH("|", Table1[[#This Row],[ratingOld]])-2), AVERAGE(Table1[Ratings]))</f>
        <v>4.4</v>
      </c>
      <c r="J4056" s="1" t="str">
        <f>IF(Table1[[#This Row],[numBuyers]]&lt;&gt;"None",LEFT(Table1[[#This Row],[numBuyers]],SEARCH(" ",Table1[[#This Row],[numBuyers]])-1), "None")</f>
        <v>422</v>
      </c>
      <c r="K4056" s="1">
        <f>IFERROR(LEFT(Table1[[#This Row],[Column1]],SEARCH("k", Table1[[#This Row],[Column1]])-1), 0)</f>
        <v>0</v>
      </c>
      <c r="L4056" s="16" t="str">
        <f>IF(Table1[[#This Row],[Column2]]=0, Table1[[#This Row],[Column1]], Table1[[#This Row],[Column2]]*1000)</f>
        <v>422</v>
      </c>
      <c r="M4056" s="14" t="str">
        <f>IFERROR(MID(Table1[[#This Row],[price]],SEARCH("¹",Table1[[#This Row],[price]])+1, 10), MID(Table1[[#This Row],[price]],SEARCH("Rs. ",Table1[[#This Row],[price]])+4, 10))</f>
        <v>343</v>
      </c>
      <c r="N4056" s="6" t="str">
        <f>IF(ISNUMBER(SEARCH("Men", Table1[[#This Row],[name]])), "Men", "Women")</f>
        <v>Men</v>
      </c>
      <c r="O4056" s="6"/>
      <c r="P4056" s="6"/>
    </row>
    <row r="4057" spans="1:16" ht="19.8" customHeight="1" x14ac:dyDescent="0.3">
      <c r="A4057" t="s">
        <v>12443</v>
      </c>
      <c r="B4057" t="s">
        <v>13257</v>
      </c>
      <c r="C4057" t="s">
        <v>13258</v>
      </c>
      <c r="D4057" t="s">
        <v>1705</v>
      </c>
      <c r="E4057" s="1" t="s">
        <v>13259</v>
      </c>
      <c r="F4057" s="1" t="s">
        <v>13260</v>
      </c>
      <c r="G4057" s="1" t="s">
        <v>13261</v>
      </c>
      <c r="H4057" t="s">
        <v>3249</v>
      </c>
      <c r="I4057" s="10" t="str">
        <f>IFERROR(LEFT(Table1[[#This Row],[ratingOld]],SEARCH("|", Table1[[#This Row],[ratingOld]])-2), AVERAGE(Table1[Ratings]))</f>
        <v>4.1</v>
      </c>
      <c r="J4057" s="1" t="str">
        <f>IF(Table1[[#This Row],[numBuyers]]&lt;&gt;"None",LEFT(Table1[[#This Row],[numBuyers]],SEARCH(" ",Table1[[#This Row],[numBuyers]])-1), "None")</f>
        <v>265</v>
      </c>
      <c r="K4057" s="1">
        <f>IFERROR(LEFT(Table1[[#This Row],[Column1]],SEARCH("k", Table1[[#This Row],[Column1]])-1), 0)</f>
        <v>0</v>
      </c>
      <c r="L4057" s="16" t="str">
        <f>IF(Table1[[#This Row],[Column2]]=0, Table1[[#This Row],[Column1]], Table1[[#This Row],[Column2]]*1000)</f>
        <v>265</v>
      </c>
      <c r="M4057" s="14" t="str">
        <f>IFERROR(MID(Table1[[#This Row],[price]],SEARCH("¹",Table1[[#This Row],[price]])+1, 10), MID(Table1[[#This Row],[price]],SEARCH("Rs. ",Table1[[#This Row],[price]])+4, 10))</f>
        <v>2201</v>
      </c>
      <c r="N4057" s="6" t="str">
        <f>IF(ISNUMBER(SEARCH("Men", Table1[[#This Row],[name]])), "Men", "Women")</f>
        <v>Men</v>
      </c>
      <c r="O4057" s="6"/>
      <c r="P4057" s="6"/>
    </row>
    <row r="4058" spans="1:16" ht="19.8" customHeight="1" x14ac:dyDescent="0.3">
      <c r="A4058" t="s">
        <v>240</v>
      </c>
      <c r="B4058" t="s">
        <v>13262</v>
      </c>
      <c r="C4058" t="s">
        <v>9163</v>
      </c>
      <c r="D4058" t="s">
        <v>1254</v>
      </c>
      <c r="E4058" s="1" t="s">
        <v>13263</v>
      </c>
      <c r="F4058" s="1" t="s">
        <v>13264</v>
      </c>
      <c r="G4058" s="1" t="s">
        <v>13265</v>
      </c>
      <c r="H4058" t="s">
        <v>1477</v>
      </c>
      <c r="I4058" s="10" t="str">
        <f>IFERROR(LEFT(Table1[[#This Row],[ratingOld]],SEARCH("|", Table1[[#This Row],[ratingOld]])-2), AVERAGE(Table1[Ratings]))</f>
        <v>4.4</v>
      </c>
      <c r="J4058" s="1" t="str">
        <f>IF(Table1[[#This Row],[numBuyers]]&lt;&gt;"None",LEFT(Table1[[#This Row],[numBuyers]],SEARCH(" ",Table1[[#This Row],[numBuyers]])-1), "None")</f>
        <v>166</v>
      </c>
      <c r="K4058" s="1">
        <f>IFERROR(LEFT(Table1[[#This Row],[Column1]],SEARCH("k", Table1[[#This Row],[Column1]])-1), 0)</f>
        <v>0</v>
      </c>
      <c r="L4058" s="16" t="str">
        <f>IF(Table1[[#This Row],[Column2]]=0, Table1[[#This Row],[Column1]], Table1[[#This Row],[Column2]]*1000)</f>
        <v>166</v>
      </c>
      <c r="M4058" s="14" t="str">
        <f>IFERROR(MID(Table1[[#This Row],[price]],SEARCH("¹",Table1[[#This Row],[price]])+1, 10), MID(Table1[[#This Row],[price]],SEARCH("Rs. ",Table1[[#This Row],[price]])+4, 10))</f>
        <v>703</v>
      </c>
      <c r="N4058" s="6" t="str">
        <f>IF(ISNUMBER(SEARCH("Men", Table1[[#This Row],[name]])), "Men", "Women")</f>
        <v>Men</v>
      </c>
      <c r="O4058" s="6"/>
      <c r="P4058" s="6"/>
    </row>
    <row r="4059" spans="1:16" ht="19.8" customHeight="1" x14ac:dyDescent="0.3">
      <c r="A4059" t="s">
        <v>1623</v>
      </c>
      <c r="B4059" t="s">
        <v>13266</v>
      </c>
      <c r="C4059" t="s">
        <v>926</v>
      </c>
      <c r="D4059" t="s">
        <v>32</v>
      </c>
      <c r="E4059" s="1" t="s">
        <v>13267</v>
      </c>
      <c r="F4059" s="1" t="s">
        <v>115</v>
      </c>
      <c r="G4059" s="1" t="s">
        <v>2127</v>
      </c>
      <c r="H4059" t="s">
        <v>2128</v>
      </c>
      <c r="I4059" s="10" t="str">
        <f>IFERROR(LEFT(Table1[[#This Row],[ratingOld]],SEARCH("|", Table1[[#This Row],[ratingOld]])-2), AVERAGE(Table1[Ratings]))</f>
        <v>4.3</v>
      </c>
      <c r="J4059" s="1" t="str">
        <f>IF(Table1[[#This Row],[numBuyers]]&lt;&gt;"None",LEFT(Table1[[#This Row],[numBuyers]],SEARCH(" ",Table1[[#This Row],[numBuyers]])-1), "None")</f>
        <v>72</v>
      </c>
      <c r="K4059" s="1">
        <f>IFERROR(LEFT(Table1[[#This Row],[Column1]],SEARCH("k", Table1[[#This Row],[Column1]])-1), 0)</f>
        <v>0</v>
      </c>
      <c r="L4059" s="16" t="str">
        <f>IF(Table1[[#This Row],[Column2]]=0, Table1[[#This Row],[Column1]], Table1[[#This Row],[Column2]]*1000)</f>
        <v>72</v>
      </c>
      <c r="M4059" s="14" t="str">
        <f>IFERROR(MID(Table1[[#This Row],[price]],SEARCH("¹",Table1[[#This Row],[price]])+1, 10), MID(Table1[[#This Row],[price]],SEARCH("Rs. ",Table1[[#This Row],[price]])+4, 10))</f>
        <v>699</v>
      </c>
      <c r="N4059" s="6" t="str">
        <f>IF(ISNUMBER(SEARCH("Men", Table1[[#This Row],[name]])), "Men", "Women")</f>
        <v>Men</v>
      </c>
      <c r="O4059" s="6"/>
      <c r="P4059" s="6"/>
    </row>
    <row r="4060" spans="1:16" ht="19.8" customHeight="1" x14ac:dyDescent="0.3">
      <c r="A4060" t="s">
        <v>12687</v>
      </c>
      <c r="B4060" t="s">
        <v>13268</v>
      </c>
      <c r="C4060" t="s">
        <v>1169</v>
      </c>
      <c r="D4060" t="s">
        <v>673</v>
      </c>
      <c r="E4060" s="1" t="s">
        <v>13269</v>
      </c>
      <c r="F4060" t="s">
        <v>3237</v>
      </c>
      <c r="G4060" s="1" t="s">
        <v>13270</v>
      </c>
      <c r="H4060" t="s">
        <v>13271</v>
      </c>
      <c r="I4060" s="10" t="str">
        <f>IFERROR(LEFT(Table1[[#This Row],[ratingOld]],SEARCH("|", Table1[[#This Row],[ratingOld]])-2), AVERAGE(Table1[Ratings]))</f>
        <v>4.3</v>
      </c>
      <c r="J4060" s="1" t="str">
        <f>IF(Table1[[#This Row],[numBuyers]]&lt;&gt;"None",LEFT(Table1[[#This Row],[numBuyers]],SEARCH(" ",Table1[[#This Row],[numBuyers]])-1), "None")</f>
        <v>325</v>
      </c>
      <c r="K4060" s="1">
        <f>IFERROR(LEFT(Table1[[#This Row],[Column1]],SEARCH("k", Table1[[#This Row],[Column1]])-1), 0)</f>
        <v>0</v>
      </c>
      <c r="L4060" s="16" t="str">
        <f>IF(Table1[[#This Row],[Column2]]=0, Table1[[#This Row],[Column1]], Table1[[#This Row],[Column2]]*1000)</f>
        <v>325</v>
      </c>
      <c r="M4060" s="14" t="str">
        <f>IFERROR(MID(Table1[[#This Row],[price]],SEARCH("¹",Table1[[#This Row],[price]])+1, 10), MID(Table1[[#This Row],[price]],SEARCH("Rs. ",Table1[[#This Row],[price]])+4, 10))</f>
        <v>719</v>
      </c>
      <c r="N4060" s="6" t="str">
        <f>IF(ISNUMBER(SEARCH("Men", Table1[[#This Row],[name]])), "Men", "Women")</f>
        <v>Women</v>
      </c>
      <c r="O4060" s="6"/>
      <c r="P4060" s="6"/>
    </row>
    <row r="4061" spans="1:16" ht="19.8" customHeight="1" x14ac:dyDescent="0.3">
      <c r="A4061" t="s">
        <v>7927</v>
      </c>
      <c r="B4061" t="s">
        <v>13272</v>
      </c>
      <c r="C4061" t="s">
        <v>1169</v>
      </c>
      <c r="D4061" t="s">
        <v>459</v>
      </c>
      <c r="E4061" s="1" t="s">
        <v>13273</v>
      </c>
      <c r="F4061" s="1" t="s">
        <v>13274</v>
      </c>
      <c r="G4061" s="1" t="s">
        <v>3871</v>
      </c>
      <c r="H4061" t="s">
        <v>3872</v>
      </c>
      <c r="I4061" s="10" t="str">
        <f>IFERROR(LEFT(Table1[[#This Row],[ratingOld]],SEARCH("|", Table1[[#This Row],[ratingOld]])-2), AVERAGE(Table1[Ratings]))</f>
        <v>4.3</v>
      </c>
      <c r="J4061" s="1" t="str">
        <f>IF(Table1[[#This Row],[numBuyers]]&lt;&gt;"None",LEFT(Table1[[#This Row],[numBuyers]],SEARCH(" ",Table1[[#This Row],[numBuyers]])-1), "None")</f>
        <v>329</v>
      </c>
      <c r="K4061" s="1">
        <f>IFERROR(LEFT(Table1[[#This Row],[Column1]],SEARCH("k", Table1[[#This Row],[Column1]])-1), 0)</f>
        <v>0</v>
      </c>
      <c r="L4061" s="16" t="str">
        <f>IF(Table1[[#This Row],[Column2]]=0, Table1[[#This Row],[Column1]], Table1[[#This Row],[Column2]]*1000)</f>
        <v>329</v>
      </c>
      <c r="M4061" s="14" t="str">
        <f>IFERROR(MID(Table1[[#This Row],[price]],SEARCH("¹",Table1[[#This Row],[price]])+1, 10), MID(Table1[[#This Row],[price]],SEARCH("Rs. ",Table1[[#This Row],[price]])+4, 10))</f>
        <v>719</v>
      </c>
      <c r="N4061" s="6" t="str">
        <f>IF(ISNUMBER(SEARCH("Men", Table1[[#This Row],[name]])), "Men", "Women")</f>
        <v>Men</v>
      </c>
      <c r="O4061" s="6"/>
      <c r="P4061" s="6"/>
    </row>
    <row r="4062" spans="1:16" ht="19.8" customHeight="1" x14ac:dyDescent="0.3">
      <c r="A4062" t="s">
        <v>4463</v>
      </c>
      <c r="B4062" t="s">
        <v>13275</v>
      </c>
      <c r="C4062" t="s">
        <v>5774</v>
      </c>
      <c r="D4062" t="s">
        <v>3359</v>
      </c>
      <c r="E4062" s="1" t="s">
        <v>13276</v>
      </c>
      <c r="F4062" s="1" t="s">
        <v>861</v>
      </c>
      <c r="G4062" s="1" t="s">
        <v>13277</v>
      </c>
      <c r="H4062" t="s">
        <v>2147</v>
      </c>
      <c r="I4062" s="10" t="str">
        <f>IFERROR(LEFT(Table1[[#This Row],[ratingOld]],SEARCH("|", Table1[[#This Row],[ratingOld]])-2), AVERAGE(Table1[Ratings]))</f>
        <v>4.4</v>
      </c>
      <c r="J4062" s="1" t="str">
        <f>IF(Table1[[#This Row],[numBuyers]]&lt;&gt;"None",LEFT(Table1[[#This Row],[numBuyers]],SEARCH(" ",Table1[[#This Row],[numBuyers]])-1), "None")</f>
        <v>177</v>
      </c>
      <c r="K4062" s="1">
        <f>IFERROR(LEFT(Table1[[#This Row],[Column1]],SEARCH("k", Table1[[#This Row],[Column1]])-1), 0)</f>
        <v>0</v>
      </c>
      <c r="L4062" s="16" t="str">
        <f>IF(Table1[[#This Row],[Column2]]=0, Table1[[#This Row],[Column1]], Table1[[#This Row],[Column2]]*1000)</f>
        <v>177</v>
      </c>
      <c r="M4062" s="14" t="str">
        <f>IFERROR(MID(Table1[[#This Row],[price]],SEARCH("¹",Table1[[#This Row],[price]])+1, 10), MID(Table1[[#This Row],[price]],SEARCH("Rs. ",Table1[[#This Row],[price]])+4, 10))</f>
        <v>461</v>
      </c>
      <c r="N4062" s="6" t="str">
        <f>IF(ISNUMBER(SEARCH("Men", Table1[[#This Row],[name]])), "Men", "Women")</f>
        <v>Men</v>
      </c>
      <c r="O4062" s="6"/>
      <c r="P4062" s="6"/>
    </row>
    <row r="4063" spans="1:16" ht="19.8" customHeight="1" x14ac:dyDescent="0.3">
      <c r="A4063" t="s">
        <v>240</v>
      </c>
      <c r="B4063" t="s">
        <v>13278</v>
      </c>
      <c r="C4063" t="s">
        <v>3698</v>
      </c>
      <c r="D4063" t="s">
        <v>2812</v>
      </c>
      <c r="E4063" s="1" t="s">
        <v>13279</v>
      </c>
      <c r="F4063" s="1" t="s">
        <v>7199</v>
      </c>
      <c r="G4063" s="1" t="s">
        <v>13280</v>
      </c>
      <c r="H4063" t="s">
        <v>3996</v>
      </c>
      <c r="I4063" s="10" t="str">
        <f>IFERROR(LEFT(Table1[[#This Row],[ratingOld]],SEARCH("|", Table1[[#This Row],[ratingOld]])-2), AVERAGE(Table1[Ratings]))</f>
        <v>4.2</v>
      </c>
      <c r="J4063" s="1" t="str">
        <f>IF(Table1[[#This Row],[numBuyers]]&lt;&gt;"None",LEFT(Table1[[#This Row],[numBuyers]],SEARCH(" ",Table1[[#This Row],[numBuyers]])-1), "None")</f>
        <v>34</v>
      </c>
      <c r="K4063" s="1">
        <f>IFERROR(LEFT(Table1[[#This Row],[Column1]],SEARCH("k", Table1[[#This Row],[Column1]])-1), 0)</f>
        <v>0</v>
      </c>
      <c r="L4063" s="16" t="str">
        <f>IF(Table1[[#This Row],[Column2]]=0, Table1[[#This Row],[Column1]], Table1[[#This Row],[Column2]]*1000)</f>
        <v>34</v>
      </c>
      <c r="M4063" s="14" t="str">
        <f>IFERROR(MID(Table1[[#This Row],[price]],SEARCH("¹",Table1[[#This Row],[price]])+1, 10), MID(Table1[[#This Row],[price]],SEARCH("Rs. ",Table1[[#This Row],[price]])+4, 10))</f>
        <v>791</v>
      </c>
      <c r="N4063" s="6" t="str">
        <f>IF(ISNUMBER(SEARCH("Men", Table1[[#This Row],[name]])), "Men", "Women")</f>
        <v>Women</v>
      </c>
      <c r="O4063" s="6"/>
      <c r="P4063" s="6"/>
    </row>
    <row r="4064" spans="1:16" ht="19.8" customHeight="1" x14ac:dyDescent="0.3">
      <c r="A4064" t="s">
        <v>7809</v>
      </c>
      <c r="B4064" t="s">
        <v>8373</v>
      </c>
      <c r="C4064" t="s">
        <v>8374</v>
      </c>
      <c r="D4064" t="s">
        <v>2197</v>
      </c>
      <c r="E4064" s="1" t="s">
        <v>13281</v>
      </c>
      <c r="F4064" t="s">
        <v>3237</v>
      </c>
      <c r="G4064" s="1" t="s">
        <v>13282</v>
      </c>
      <c r="H4064" t="s">
        <v>2520</v>
      </c>
      <c r="I4064" s="10" t="str">
        <f>IFERROR(LEFT(Table1[[#This Row],[ratingOld]],SEARCH("|", Table1[[#This Row],[ratingOld]])-2), AVERAGE(Table1[Ratings]))</f>
        <v>3.2</v>
      </c>
      <c r="J4064" s="1" t="str">
        <f>IF(Table1[[#This Row],[numBuyers]]&lt;&gt;"None",LEFT(Table1[[#This Row],[numBuyers]],SEARCH(" ",Table1[[#This Row],[numBuyers]])-1), "None")</f>
        <v>113</v>
      </c>
      <c r="K4064" s="1">
        <f>IFERROR(LEFT(Table1[[#This Row],[Column1]],SEARCH("k", Table1[[#This Row],[Column1]])-1), 0)</f>
        <v>0</v>
      </c>
      <c r="L4064" s="16" t="str">
        <f>IF(Table1[[#This Row],[Column2]]=0, Table1[[#This Row],[Column1]], Table1[[#This Row],[Column2]]*1000)</f>
        <v>113</v>
      </c>
      <c r="M4064" s="14" t="str">
        <f>IFERROR(MID(Table1[[#This Row],[price]],SEARCH("¹",Table1[[#This Row],[price]])+1, 10), MID(Table1[[#This Row],[price]],SEARCH("Rs. ",Table1[[#This Row],[price]])+4, 10))</f>
        <v>773</v>
      </c>
      <c r="N4064" s="6" t="str">
        <f>IF(ISNUMBER(SEARCH("Men", Table1[[#This Row],[name]])), "Men", "Women")</f>
        <v>Women</v>
      </c>
      <c r="O4064" s="6"/>
      <c r="P4064" s="6"/>
    </row>
    <row r="4065" spans="1:16" ht="19.8" customHeight="1" x14ac:dyDescent="0.3">
      <c r="A4065" t="s">
        <v>8857</v>
      </c>
      <c r="B4065" t="s">
        <v>13283</v>
      </c>
      <c r="C4065" t="s">
        <v>7627</v>
      </c>
      <c r="D4065" t="s">
        <v>908</v>
      </c>
      <c r="E4065" t="s">
        <v>13284</v>
      </c>
      <c r="F4065" s="1" t="s">
        <v>13285</v>
      </c>
      <c r="G4065" s="1" t="s">
        <v>2331</v>
      </c>
      <c r="H4065" t="s">
        <v>2332</v>
      </c>
      <c r="I4065" s="10" t="str">
        <f>IFERROR(LEFT(Table1[[#This Row],[ratingOld]],SEARCH("|", Table1[[#This Row],[ratingOld]])-2), AVERAGE(Table1[Ratings]))</f>
        <v>4.2</v>
      </c>
      <c r="J4065" s="1" t="str">
        <f>IF(Table1[[#This Row],[numBuyers]]&lt;&gt;"None",LEFT(Table1[[#This Row],[numBuyers]],SEARCH(" ",Table1[[#This Row],[numBuyers]])-1), "None")</f>
        <v>98</v>
      </c>
      <c r="K4065" s="1">
        <f>IFERROR(LEFT(Table1[[#This Row],[Column1]],SEARCH("k", Table1[[#This Row],[Column1]])-1), 0)</f>
        <v>0</v>
      </c>
      <c r="L4065" s="16" t="str">
        <f>IF(Table1[[#This Row],[Column2]]=0, Table1[[#This Row],[Column1]], Table1[[#This Row],[Column2]]*1000)</f>
        <v>98</v>
      </c>
      <c r="M4065" s="14" t="str">
        <f>IFERROR(MID(Table1[[#This Row],[price]],SEARCH("¹",Table1[[#This Row],[price]])+1, 10), MID(Table1[[#This Row],[price]],SEARCH("Rs. ",Table1[[#This Row],[price]])+4, 10))</f>
        <v>587</v>
      </c>
      <c r="N4065" s="6" t="str">
        <f>IF(ISNUMBER(SEARCH("Men", Table1[[#This Row],[name]])), "Men", "Women")</f>
        <v>Men</v>
      </c>
      <c r="O4065" s="6"/>
      <c r="P4065" s="6"/>
    </row>
    <row r="4066" spans="1:16" ht="19.8" customHeight="1" x14ac:dyDescent="0.3">
      <c r="A4066" t="s">
        <v>3201</v>
      </c>
      <c r="B4066" t="s">
        <v>13286</v>
      </c>
      <c r="C4066" t="s">
        <v>24</v>
      </c>
      <c r="D4066" t="s">
        <v>235</v>
      </c>
      <c r="E4066" s="1" t="s">
        <v>13287</v>
      </c>
      <c r="F4066" t="s">
        <v>3237</v>
      </c>
      <c r="G4066" s="1" t="s">
        <v>8432</v>
      </c>
      <c r="H4066" t="s">
        <v>8433</v>
      </c>
      <c r="I4066" s="10" t="str">
        <f>IFERROR(LEFT(Table1[[#This Row],[ratingOld]],SEARCH("|", Table1[[#This Row],[ratingOld]])-2), AVERAGE(Table1[Ratings]))</f>
        <v>4.3</v>
      </c>
      <c r="J4066" s="1" t="str">
        <f>IF(Table1[[#This Row],[numBuyers]]&lt;&gt;"None",LEFT(Table1[[#This Row],[numBuyers]],SEARCH(" ",Table1[[#This Row],[numBuyers]])-1), "None")</f>
        <v>240</v>
      </c>
      <c r="K4066" s="1">
        <f>IFERROR(LEFT(Table1[[#This Row],[Column1]],SEARCH("k", Table1[[#This Row],[Column1]])-1), 0)</f>
        <v>0</v>
      </c>
      <c r="L4066" s="16" t="str">
        <f>IF(Table1[[#This Row],[Column2]]=0, Table1[[#This Row],[Column1]], Table1[[#This Row],[Column2]]*1000)</f>
        <v>240</v>
      </c>
      <c r="M4066" s="14" t="str">
        <f>IFERROR(MID(Table1[[#This Row],[price]],SEARCH("¹",Table1[[#This Row],[price]])+1, 10), MID(Table1[[#This Row],[price]],SEARCH("Rs. ",Table1[[#This Row],[price]])+4, 10))</f>
        <v>1399</v>
      </c>
      <c r="N4066" s="6" t="str">
        <f>IF(ISNUMBER(SEARCH("Men", Table1[[#This Row],[name]])), "Men", "Women")</f>
        <v>Men</v>
      </c>
      <c r="O4066" s="6"/>
      <c r="P4066" s="6"/>
    </row>
    <row r="4067" spans="1:16" ht="19.8" customHeight="1" x14ac:dyDescent="0.3">
      <c r="A4067" t="s">
        <v>13288</v>
      </c>
      <c r="B4067" t="s">
        <v>13289</v>
      </c>
      <c r="C4067" t="s">
        <v>13290</v>
      </c>
      <c r="D4067" t="s">
        <v>254</v>
      </c>
      <c r="E4067" s="1" t="s">
        <v>13291</v>
      </c>
      <c r="F4067" t="s">
        <v>13038</v>
      </c>
      <c r="G4067" s="1" t="s">
        <v>13292</v>
      </c>
      <c r="H4067" t="s">
        <v>808</v>
      </c>
      <c r="I4067" s="10" t="str">
        <f>IFERROR(LEFT(Table1[[#This Row],[ratingOld]],SEARCH("|", Table1[[#This Row],[ratingOld]])-2), AVERAGE(Table1[Ratings]))</f>
        <v>4.2</v>
      </c>
      <c r="J4067" s="1" t="str">
        <f>IF(Table1[[#This Row],[numBuyers]]&lt;&gt;"None",LEFT(Table1[[#This Row],[numBuyers]],SEARCH(" ",Table1[[#This Row],[numBuyers]])-1), "None")</f>
        <v>11</v>
      </c>
      <c r="K4067" s="1">
        <f>IFERROR(LEFT(Table1[[#This Row],[Column1]],SEARCH("k", Table1[[#This Row],[Column1]])-1), 0)</f>
        <v>0</v>
      </c>
      <c r="L4067" s="16" t="str">
        <f>IF(Table1[[#This Row],[Column2]]=0, Table1[[#This Row],[Column1]], Table1[[#This Row],[Column2]]*1000)</f>
        <v>11</v>
      </c>
      <c r="M4067" s="14" t="str">
        <f>IFERROR(MID(Table1[[#This Row],[price]],SEARCH("¹",Table1[[#This Row],[price]])+1, 10), MID(Table1[[#This Row],[price]],SEARCH("Rs. ",Table1[[#This Row],[price]])+4, 10))</f>
        <v>7124</v>
      </c>
      <c r="N4067" s="6" t="str">
        <f>IF(ISNUMBER(SEARCH("Men", Table1[[#This Row],[name]])), "Men", "Women")</f>
        <v>Women</v>
      </c>
      <c r="O4067" s="6"/>
      <c r="P4067" s="6"/>
    </row>
    <row r="4068" spans="1:16" ht="19.8" customHeight="1" x14ac:dyDescent="0.3">
      <c r="A4068" t="s">
        <v>13293</v>
      </c>
      <c r="B4068" t="s">
        <v>13294</v>
      </c>
      <c r="C4068" t="s">
        <v>762</v>
      </c>
      <c r="D4068" t="s">
        <v>106</v>
      </c>
      <c r="E4068" s="1" t="s">
        <v>13295</v>
      </c>
      <c r="F4068" t="s">
        <v>11606</v>
      </c>
      <c r="G4068" s="1" t="s">
        <v>13296</v>
      </c>
      <c r="H4068" t="s">
        <v>13297</v>
      </c>
      <c r="I4068" s="10" t="str">
        <f>IFERROR(LEFT(Table1[[#This Row],[ratingOld]],SEARCH("|", Table1[[#This Row],[ratingOld]])-2), AVERAGE(Table1[Ratings]))</f>
        <v>4</v>
      </c>
      <c r="J4068" s="1" t="str">
        <f>IF(Table1[[#This Row],[numBuyers]]&lt;&gt;"None",LEFT(Table1[[#This Row],[numBuyers]],SEARCH(" ",Table1[[#This Row],[numBuyers]])-1), "None")</f>
        <v>545</v>
      </c>
      <c r="K4068" s="1">
        <f>IFERROR(LEFT(Table1[[#This Row],[Column1]],SEARCH("k", Table1[[#This Row],[Column1]])-1), 0)</f>
        <v>0</v>
      </c>
      <c r="L4068" s="16" t="str">
        <f>IF(Table1[[#This Row],[Column2]]=0, Table1[[#This Row],[Column1]], Table1[[#This Row],[Column2]]*1000)</f>
        <v>545</v>
      </c>
      <c r="M4068" s="14" t="str">
        <f>IFERROR(MID(Table1[[#This Row],[price]],SEARCH("¹",Table1[[#This Row],[price]])+1, 10), MID(Table1[[#This Row],[price]],SEARCH("Rs. ",Table1[[#This Row],[price]])+4, 10))</f>
        <v>499</v>
      </c>
      <c r="N4068" s="6" t="str">
        <f>IF(ISNUMBER(SEARCH("Men", Table1[[#This Row],[name]])), "Men", "Women")</f>
        <v>Men</v>
      </c>
      <c r="O4068" s="6"/>
      <c r="P4068" s="6"/>
    </row>
    <row r="4069" spans="1:16" ht="19.8" customHeight="1" x14ac:dyDescent="0.3">
      <c r="A4069" t="s">
        <v>133</v>
      </c>
      <c r="B4069" t="s">
        <v>13298</v>
      </c>
      <c r="C4069" t="s">
        <v>537</v>
      </c>
      <c r="D4069" t="s">
        <v>306</v>
      </c>
      <c r="E4069" s="1" t="s">
        <v>13299</v>
      </c>
      <c r="F4069" s="1" t="s">
        <v>10704</v>
      </c>
      <c r="G4069" s="1" t="s">
        <v>13300</v>
      </c>
      <c r="H4069" t="s">
        <v>2917</v>
      </c>
      <c r="I4069" s="10" t="str">
        <f>IFERROR(LEFT(Table1[[#This Row],[ratingOld]],SEARCH("|", Table1[[#This Row],[ratingOld]])-2), AVERAGE(Table1[Ratings]))</f>
        <v>4.4</v>
      </c>
      <c r="J4069" s="1" t="str">
        <f>IF(Table1[[#This Row],[numBuyers]]&lt;&gt;"None",LEFT(Table1[[#This Row],[numBuyers]],SEARCH(" ",Table1[[#This Row],[numBuyers]])-1), "None")</f>
        <v>50</v>
      </c>
      <c r="K4069" s="1">
        <f>IFERROR(LEFT(Table1[[#This Row],[Column1]],SEARCH("k", Table1[[#This Row],[Column1]])-1), 0)</f>
        <v>0</v>
      </c>
      <c r="L4069" s="16" t="str">
        <f>IF(Table1[[#This Row],[Column2]]=0, Table1[[#This Row],[Column1]], Table1[[#This Row],[Column2]]*1000)</f>
        <v>50</v>
      </c>
      <c r="M4069" s="14" t="str">
        <f>IFERROR(MID(Table1[[#This Row],[price]],SEARCH("¹",Table1[[#This Row],[price]])+1, 10), MID(Table1[[#This Row],[price]],SEARCH("Rs. ",Table1[[#This Row],[price]])+4, 10))</f>
        <v>584</v>
      </c>
      <c r="N4069" s="6" t="str">
        <f>IF(ISNUMBER(SEARCH("Men", Table1[[#This Row],[name]])), "Men", "Women")</f>
        <v>Men</v>
      </c>
      <c r="O4069" s="6"/>
      <c r="P4069" s="6"/>
    </row>
    <row r="4070" spans="1:16" ht="19.8" customHeight="1" x14ac:dyDescent="0.3">
      <c r="A4070" t="s">
        <v>1149</v>
      </c>
      <c r="B4070" t="s">
        <v>5594</v>
      </c>
      <c r="C4070" t="s">
        <v>43</v>
      </c>
      <c r="D4070" t="s">
        <v>393</v>
      </c>
      <c r="E4070" t="s">
        <v>26</v>
      </c>
      <c r="F4070" t="s">
        <v>5595</v>
      </c>
      <c r="G4070" s="1" t="s">
        <v>13301</v>
      </c>
      <c r="H4070" t="s">
        <v>13302</v>
      </c>
      <c r="I4070" s="10" t="str">
        <f>IFERROR(LEFT(Table1[[#This Row],[ratingOld]],SEARCH("|", Table1[[#This Row],[ratingOld]])-2), AVERAGE(Table1[Ratings]))</f>
        <v>3.9</v>
      </c>
      <c r="J4070" s="1" t="str">
        <f>IF(Table1[[#This Row],[numBuyers]]&lt;&gt;"None",LEFT(Table1[[#This Row],[numBuyers]],SEARCH(" ",Table1[[#This Row],[numBuyers]])-1), "None")</f>
        <v>555</v>
      </c>
      <c r="K4070" s="1">
        <f>IFERROR(LEFT(Table1[[#This Row],[Column1]],SEARCH("k", Table1[[#This Row],[Column1]])-1), 0)</f>
        <v>0</v>
      </c>
      <c r="L4070" s="16" t="str">
        <f>IF(Table1[[#This Row],[Column2]]=0, Table1[[#This Row],[Column1]], Table1[[#This Row],[Column2]]*1000)</f>
        <v>555</v>
      </c>
      <c r="M4070" s="14" t="str">
        <f>IFERROR(MID(Table1[[#This Row],[price]],SEARCH("¹",Table1[[#This Row],[price]])+1, 10), MID(Table1[[#This Row],[price]],SEARCH("Rs. ",Table1[[#This Row],[price]])+4, 10))</f>
        <v>1299</v>
      </c>
      <c r="N4070" s="6" t="str">
        <f>IF(ISNUMBER(SEARCH("Men", Table1[[#This Row],[name]])), "Men", "Women")</f>
        <v>Women</v>
      </c>
      <c r="O4070" s="6"/>
      <c r="P4070" s="6"/>
    </row>
    <row r="4071" spans="1:16" ht="19.8" hidden="1" customHeight="1" x14ac:dyDescent="0.3">
      <c r="A4071" t="s">
        <v>13303</v>
      </c>
      <c r="B4071" t="s">
        <v>13304</v>
      </c>
      <c r="C4071" t="s">
        <v>61</v>
      </c>
      <c r="D4071" t="s">
        <v>62</v>
      </c>
      <c r="E4071" s="1" t="s">
        <v>13305</v>
      </c>
      <c r="F4071" t="s">
        <v>3237</v>
      </c>
      <c r="G4071" t="s">
        <v>21</v>
      </c>
      <c r="H4071" t="s">
        <v>21</v>
      </c>
      <c r="I4071" s="1" t="str">
        <f ca="1">IFERROR(LEFT(Table1[[#This Row],[ratingOld]],SEARCH("|", Table1[[#This Row],[ratingOld]])-2), AVERAGE(Table1[Ratings]))</f>
        <v>4.4</v>
      </c>
      <c r="J4071" s="1" t="str">
        <f>IF(Table1[[#This Row],[numBuyers]]&lt;&gt;"None",LEFT(Table1[[#This Row],[numBuyers]],SEARCH(" ",Table1[[#This Row],[numBuyers]])-1), "None")</f>
        <v>None</v>
      </c>
      <c r="K4071" s="1">
        <f>IFERROR(LEFT(Table1[[#This Row],[Column1]],SEARCH("k", Table1[[#This Row],[Column1]])-1), 0)</f>
        <v>0</v>
      </c>
      <c r="L4071" s="6" t="str">
        <f>IF(Table1[[#This Row],[Column2]]=0, Table1[[#This Row],[Column1]], Table1[[#This Row],[Column2]]*1000)</f>
        <v>None</v>
      </c>
      <c r="M4071" s="6" t="str">
        <f>IFERROR(MID(Table1[[#This Row],[price]],SEARCH("¹",Table1[[#This Row],[price]])+1, 10), MID(Table1[[#This Row],[price]],SEARCH("Rs. ",Table1[[#This Row],[price]])+4, 10))</f>
        <v>2999</v>
      </c>
      <c r="N4071" s="6" t="str">
        <f>IF(ISNUMBER(SEARCH("Men", Table1[[#This Row],[name]])), "Men", "Women")</f>
        <v>Women</v>
      </c>
      <c r="O4071" s="6" t="str">
        <f>TRIM(RIGHT(SUBSTITUTE(Table1[[#This Row],[name]], " ", REPT(" ", 100)), 100))</f>
        <v>Set</v>
      </c>
      <c r="P407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072" spans="1:16" ht="19.8" customHeight="1" x14ac:dyDescent="0.3">
      <c r="A4072" t="s">
        <v>240</v>
      </c>
      <c r="B4072" t="s">
        <v>13306</v>
      </c>
      <c r="C4072" t="s">
        <v>13307</v>
      </c>
      <c r="D4072" t="s">
        <v>887</v>
      </c>
      <c r="E4072" t="s">
        <v>13308</v>
      </c>
      <c r="F4072" s="1" t="s">
        <v>10301</v>
      </c>
      <c r="G4072" s="1" t="s">
        <v>13309</v>
      </c>
      <c r="H4072" t="s">
        <v>329</v>
      </c>
      <c r="I4072" s="10" t="str">
        <f>IFERROR(LEFT(Table1[[#This Row],[ratingOld]],SEARCH("|", Table1[[#This Row],[ratingOld]])-2), AVERAGE(Table1[Ratings]))</f>
        <v>4.3</v>
      </c>
      <c r="J4072" s="1" t="str">
        <f>IF(Table1[[#This Row],[numBuyers]]&lt;&gt;"None",LEFT(Table1[[#This Row],[numBuyers]],SEARCH(" ",Table1[[#This Row],[numBuyers]])-1), "None")</f>
        <v>727</v>
      </c>
      <c r="K4072" s="1">
        <f>IFERROR(LEFT(Table1[[#This Row],[Column1]],SEARCH("k", Table1[[#This Row],[Column1]])-1), 0)</f>
        <v>0</v>
      </c>
      <c r="L4072" s="16" t="str">
        <f>IF(Table1[[#This Row],[Column2]]=0, Table1[[#This Row],[Column1]], Table1[[#This Row],[Column2]]*1000)</f>
        <v>727</v>
      </c>
      <c r="M4072" s="14" t="str">
        <f>IFERROR(MID(Table1[[#This Row],[price]],SEARCH("¹",Table1[[#This Row],[price]])+1, 10), MID(Table1[[#This Row],[price]],SEARCH("Rs. ",Table1[[#This Row],[price]])+4, 10))</f>
        <v>685</v>
      </c>
      <c r="N4072" s="6" t="str">
        <f>IF(ISNUMBER(SEARCH("Men", Table1[[#This Row],[name]])), "Men", "Women")</f>
        <v>Men</v>
      </c>
      <c r="O4072" s="6"/>
      <c r="P4072" s="6"/>
    </row>
    <row r="4073" spans="1:16" ht="19.8" customHeight="1" x14ac:dyDescent="0.3">
      <c r="A4073" t="s">
        <v>13310</v>
      </c>
      <c r="B4073" t="s">
        <v>13311</v>
      </c>
      <c r="C4073" t="s">
        <v>9937</v>
      </c>
      <c r="D4073" t="s">
        <v>215</v>
      </c>
      <c r="E4073" t="s">
        <v>26</v>
      </c>
      <c r="F4073" t="s">
        <v>5882</v>
      </c>
      <c r="G4073" s="1" t="s">
        <v>13312</v>
      </c>
      <c r="H4073" t="s">
        <v>4799</v>
      </c>
      <c r="I4073" s="10" t="str">
        <f>IFERROR(LEFT(Table1[[#This Row],[ratingOld]],SEARCH("|", Table1[[#This Row],[ratingOld]])-2), AVERAGE(Table1[Ratings]))</f>
        <v>3.9</v>
      </c>
      <c r="J4073" s="1" t="str">
        <f>IF(Table1[[#This Row],[numBuyers]]&lt;&gt;"None",LEFT(Table1[[#This Row],[numBuyers]],SEARCH(" ",Table1[[#This Row],[numBuyers]])-1), "None")</f>
        <v>777</v>
      </c>
      <c r="K4073" s="1">
        <f>IFERROR(LEFT(Table1[[#This Row],[Column1]],SEARCH("k", Table1[[#This Row],[Column1]])-1), 0)</f>
        <v>0</v>
      </c>
      <c r="L4073" s="16" t="str">
        <f>IF(Table1[[#This Row],[Column2]]=0, Table1[[#This Row],[Column1]], Table1[[#This Row],[Column2]]*1000)</f>
        <v>777</v>
      </c>
      <c r="M4073" s="14" t="str">
        <f>IFERROR(MID(Table1[[#This Row],[price]],SEARCH("¹",Table1[[#This Row],[price]])+1, 10), MID(Table1[[#This Row],[price]],SEARCH("Rs. ",Table1[[#This Row],[price]])+4, 10))</f>
        <v>384</v>
      </c>
      <c r="N4073" s="6" t="str">
        <f>IF(ISNUMBER(SEARCH("Men", Table1[[#This Row],[name]])), "Men", "Women")</f>
        <v>Men</v>
      </c>
      <c r="O4073" s="6"/>
      <c r="P4073" s="6"/>
    </row>
    <row r="4074" spans="1:16" ht="19.8" customHeight="1" x14ac:dyDescent="0.3">
      <c r="A4074" t="s">
        <v>8912</v>
      </c>
      <c r="B4074" t="s">
        <v>13313</v>
      </c>
      <c r="C4074" t="s">
        <v>12350</v>
      </c>
      <c r="D4074" t="s">
        <v>201</v>
      </c>
      <c r="E4074" t="s">
        <v>13314</v>
      </c>
      <c r="F4074" t="s">
        <v>21</v>
      </c>
      <c r="G4074" s="1" t="s">
        <v>12087</v>
      </c>
      <c r="H4074" t="s">
        <v>2924</v>
      </c>
      <c r="I4074" s="10" t="str">
        <f>IFERROR(LEFT(Table1[[#This Row],[ratingOld]],SEARCH("|", Table1[[#This Row],[ratingOld]])-2), AVERAGE(Table1[Ratings]))</f>
        <v>4.5</v>
      </c>
      <c r="J4074" s="1" t="str">
        <f>IF(Table1[[#This Row],[numBuyers]]&lt;&gt;"None",LEFT(Table1[[#This Row],[numBuyers]],SEARCH(" ",Table1[[#This Row],[numBuyers]])-1), "None")</f>
        <v>5.7k</v>
      </c>
      <c r="K4074" s="1" t="str">
        <f>IFERROR(LEFT(Table1[[#This Row],[Column1]],SEARCH("k", Table1[[#This Row],[Column1]])-1), 0)</f>
        <v>5.7</v>
      </c>
      <c r="L4074" s="16">
        <f>IF(Table1[[#This Row],[Column2]]=0, Table1[[#This Row],[Column1]], Table1[[#This Row],[Column2]]*1000)</f>
        <v>5700</v>
      </c>
      <c r="M4074" s="14" t="str">
        <f>IFERROR(MID(Table1[[#This Row],[price]],SEARCH("¹",Table1[[#This Row],[price]])+1, 10), MID(Table1[[#This Row],[price]],SEARCH("Rs. ",Table1[[#This Row],[price]])+4, 10))</f>
        <v>385</v>
      </c>
      <c r="N4074" s="6" t="str">
        <f>IF(ISNUMBER(SEARCH("Men", Table1[[#This Row],[name]])), "Men", "Women")</f>
        <v>Women</v>
      </c>
      <c r="O4074" s="6"/>
      <c r="P4074" s="6"/>
    </row>
    <row r="4075" spans="1:16" ht="19.8" hidden="1" customHeight="1" x14ac:dyDescent="0.3">
      <c r="A4075" t="s">
        <v>10543</v>
      </c>
      <c r="B4075" t="s">
        <v>13315</v>
      </c>
      <c r="C4075" t="s">
        <v>214</v>
      </c>
      <c r="D4075" t="s">
        <v>99</v>
      </c>
      <c r="E4075" s="1" t="s">
        <v>13316</v>
      </c>
      <c r="F4075" t="s">
        <v>3237</v>
      </c>
      <c r="G4075" t="s">
        <v>21</v>
      </c>
      <c r="H4075" t="s">
        <v>21</v>
      </c>
      <c r="I4075" s="1" t="str">
        <f ca="1">IFERROR(LEFT(Table1[[#This Row],[ratingOld]],SEARCH("|", Table1[[#This Row],[ratingOld]])-2), AVERAGE(Table1[Ratings]))</f>
        <v>4.4</v>
      </c>
      <c r="J4075" s="1" t="str">
        <f>IF(Table1[[#This Row],[numBuyers]]&lt;&gt;"None",LEFT(Table1[[#This Row],[numBuyers]],SEARCH(" ",Table1[[#This Row],[numBuyers]])-1), "None")</f>
        <v>None</v>
      </c>
      <c r="K4075" s="1">
        <f>IFERROR(LEFT(Table1[[#This Row],[Column1]],SEARCH("k", Table1[[#This Row],[Column1]])-1), 0)</f>
        <v>0</v>
      </c>
      <c r="L4075" s="6" t="str">
        <f>IF(Table1[[#This Row],[Column2]]=0, Table1[[#This Row],[Column1]], Table1[[#This Row],[Column2]]*1000)</f>
        <v>None</v>
      </c>
      <c r="M4075" s="6" t="str">
        <f>IFERROR(MID(Table1[[#This Row],[price]],SEARCH("¹",Table1[[#This Row],[price]])+1, 10), MID(Table1[[#This Row],[price]],SEARCH("Rs. ",Table1[[#This Row],[price]])+4, 10))</f>
        <v>1869</v>
      </c>
      <c r="N4075" s="6" t="str">
        <f>IF(ISNUMBER(SEARCH("Men", Table1[[#This Row],[name]])), "Men", "Women")</f>
        <v>Women</v>
      </c>
      <c r="O4075" s="6" t="str">
        <f>TRIM(RIGHT(SUBSTITUTE(Table1[[#This Row],[name]], " ", REPT(" ", 100)), 100))</f>
        <v>Dress</v>
      </c>
      <c r="P4075"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Green</v>
      </c>
    </row>
    <row r="4076" spans="1:16" ht="19.8" customHeight="1" x14ac:dyDescent="0.3">
      <c r="A4076" t="s">
        <v>8873</v>
      </c>
      <c r="B4076" t="s">
        <v>13317</v>
      </c>
      <c r="C4076" t="s">
        <v>13318</v>
      </c>
      <c r="D4076" t="s">
        <v>7918</v>
      </c>
      <c r="E4076" t="s">
        <v>13319</v>
      </c>
      <c r="F4076" t="s">
        <v>13320</v>
      </c>
      <c r="G4076" s="1" t="s">
        <v>13321</v>
      </c>
      <c r="H4076" t="s">
        <v>8457</v>
      </c>
      <c r="I4076" s="10" t="str">
        <f>IFERROR(LEFT(Table1[[#This Row],[ratingOld]],SEARCH("|", Table1[[#This Row],[ratingOld]])-2), AVERAGE(Table1[Ratings]))</f>
        <v>4.5</v>
      </c>
      <c r="J4076" s="1" t="str">
        <f>IF(Table1[[#This Row],[numBuyers]]&lt;&gt;"None",LEFT(Table1[[#This Row],[numBuyers]],SEARCH(" ",Table1[[#This Row],[numBuyers]])-1), "None")</f>
        <v>453</v>
      </c>
      <c r="K4076" s="1">
        <f>IFERROR(LEFT(Table1[[#This Row],[Column1]],SEARCH("k", Table1[[#This Row],[Column1]])-1), 0)</f>
        <v>0</v>
      </c>
      <c r="L4076" s="16" t="str">
        <f>IF(Table1[[#This Row],[Column2]]=0, Table1[[#This Row],[Column1]], Table1[[#This Row],[Column2]]*1000)</f>
        <v>453</v>
      </c>
      <c r="M4076" s="14" t="str">
        <f>IFERROR(MID(Table1[[#This Row],[price]],SEARCH("¹",Table1[[#This Row],[price]])+1, 10), MID(Table1[[#This Row],[price]],SEARCH("Rs. ",Table1[[#This Row],[price]])+4, 10))</f>
        <v>1400</v>
      </c>
      <c r="N4076" s="6" t="str">
        <f>IF(ISNUMBER(SEARCH("Men", Table1[[#This Row],[name]])), "Men", "Women")</f>
        <v>Women</v>
      </c>
      <c r="O4076" s="6"/>
      <c r="P4076" s="6"/>
    </row>
    <row r="4077" spans="1:16" ht="19.8" customHeight="1" x14ac:dyDescent="0.3">
      <c r="A4077" t="s">
        <v>148</v>
      </c>
      <c r="B4077" t="s">
        <v>13322</v>
      </c>
      <c r="C4077" t="s">
        <v>4350</v>
      </c>
      <c r="D4077" t="s">
        <v>21</v>
      </c>
      <c r="E4077" t="s">
        <v>13323</v>
      </c>
      <c r="F4077" t="s">
        <v>3237</v>
      </c>
      <c r="G4077" s="1" t="s">
        <v>564</v>
      </c>
      <c r="H4077" t="s">
        <v>197</v>
      </c>
      <c r="I4077" s="10" t="str">
        <f>IFERROR(LEFT(Table1[[#This Row],[ratingOld]],SEARCH("|", Table1[[#This Row],[ratingOld]])-2), AVERAGE(Table1[Ratings]))</f>
        <v>4.5</v>
      </c>
      <c r="J4077" s="1" t="str">
        <f>IF(Table1[[#This Row],[numBuyers]]&lt;&gt;"None",LEFT(Table1[[#This Row],[numBuyers]],SEARCH(" ",Table1[[#This Row],[numBuyers]])-1), "None")</f>
        <v>42</v>
      </c>
      <c r="K4077" s="1">
        <f>IFERROR(LEFT(Table1[[#This Row],[Column1]],SEARCH("k", Table1[[#This Row],[Column1]])-1), 0)</f>
        <v>0</v>
      </c>
      <c r="L4077" s="16" t="str">
        <f>IF(Table1[[#This Row],[Column2]]=0, Table1[[#This Row],[Column1]], Table1[[#This Row],[Column2]]*1000)</f>
        <v>42</v>
      </c>
      <c r="M4077" s="14" t="str">
        <f>IFERROR(MID(Table1[[#This Row],[price]],SEARCH("¹",Table1[[#This Row],[price]])+1, 10), MID(Table1[[#This Row],[price]],SEARCH("Rs. ",Table1[[#This Row],[price]])+4, 10))</f>
        <v>999</v>
      </c>
      <c r="N4077" s="6" t="str">
        <f>IF(ISNUMBER(SEARCH("Men", Table1[[#This Row],[name]])), "Men", "Women")</f>
        <v>Men</v>
      </c>
      <c r="O4077" s="6"/>
      <c r="P4077" s="6"/>
    </row>
    <row r="4078" spans="1:16" ht="19.8" customHeight="1" x14ac:dyDescent="0.3">
      <c r="A4078" t="s">
        <v>8015</v>
      </c>
      <c r="B4078" t="s">
        <v>13324</v>
      </c>
      <c r="C4078" t="s">
        <v>9881</v>
      </c>
      <c r="D4078" t="s">
        <v>775</v>
      </c>
      <c r="E4078" s="1" t="s">
        <v>13325</v>
      </c>
      <c r="F4078" t="s">
        <v>7930</v>
      </c>
      <c r="G4078" s="1" t="s">
        <v>1390</v>
      </c>
      <c r="H4078" t="s">
        <v>1391</v>
      </c>
      <c r="I4078" s="10" t="str">
        <f>IFERROR(LEFT(Table1[[#This Row],[ratingOld]],SEARCH("|", Table1[[#This Row],[ratingOld]])-2), AVERAGE(Table1[Ratings]))</f>
        <v>4.2</v>
      </c>
      <c r="J4078" s="1" t="str">
        <f>IF(Table1[[#This Row],[numBuyers]]&lt;&gt;"None",LEFT(Table1[[#This Row],[numBuyers]],SEARCH(" ",Table1[[#This Row],[numBuyers]])-1), "None")</f>
        <v>1.5k</v>
      </c>
      <c r="K4078" s="1" t="str">
        <f>IFERROR(LEFT(Table1[[#This Row],[Column1]],SEARCH("k", Table1[[#This Row],[Column1]])-1), 0)</f>
        <v>1.5</v>
      </c>
      <c r="L4078" s="16">
        <f>IF(Table1[[#This Row],[Column2]]=0, Table1[[#This Row],[Column1]], Table1[[#This Row],[Column2]]*1000)</f>
        <v>1500</v>
      </c>
      <c r="M4078" s="14" t="str">
        <f>IFERROR(MID(Table1[[#This Row],[price]],SEARCH("¹",Table1[[#This Row],[price]])+1, 10), MID(Table1[[#This Row],[price]],SEARCH("Rs. ",Table1[[#This Row],[price]])+4, 10))</f>
        <v>919</v>
      </c>
      <c r="N4078" s="6" t="str">
        <f>IF(ISNUMBER(SEARCH("Men", Table1[[#This Row],[name]])), "Men", "Women")</f>
        <v>Men</v>
      </c>
      <c r="O4078" s="6"/>
      <c r="P4078" s="6"/>
    </row>
    <row r="4079" spans="1:16" ht="19.8" customHeight="1" x14ac:dyDescent="0.3">
      <c r="A4079" t="s">
        <v>7922</v>
      </c>
      <c r="B4079" t="s">
        <v>13326</v>
      </c>
      <c r="C4079" t="s">
        <v>4606</v>
      </c>
      <c r="D4079" t="s">
        <v>1705</v>
      </c>
      <c r="E4079" s="1" t="s">
        <v>13327</v>
      </c>
      <c r="F4079" s="1" t="s">
        <v>7925</v>
      </c>
      <c r="G4079" s="1" t="s">
        <v>13328</v>
      </c>
      <c r="H4079" t="s">
        <v>6029</v>
      </c>
      <c r="I4079" s="10" t="str">
        <f>IFERROR(LEFT(Table1[[#This Row],[ratingOld]],SEARCH("|", Table1[[#This Row],[ratingOld]])-2), AVERAGE(Table1[Ratings]))</f>
        <v>4.4</v>
      </c>
      <c r="J4079" s="1" t="str">
        <f>IF(Table1[[#This Row],[numBuyers]]&lt;&gt;"None",LEFT(Table1[[#This Row],[numBuyers]],SEARCH(" ",Table1[[#This Row],[numBuyers]])-1), "None")</f>
        <v>700</v>
      </c>
      <c r="K4079" s="1">
        <f>IFERROR(LEFT(Table1[[#This Row],[Column1]],SEARCH("k", Table1[[#This Row],[Column1]])-1), 0)</f>
        <v>0</v>
      </c>
      <c r="L4079" s="16" t="str">
        <f>IF(Table1[[#This Row],[Column2]]=0, Table1[[#This Row],[Column1]], Table1[[#This Row],[Column2]]*1000)</f>
        <v>700</v>
      </c>
      <c r="M4079" s="14" t="str">
        <f>IFERROR(MID(Table1[[#This Row],[price]],SEARCH("¹",Table1[[#This Row],[price]])+1, 10), MID(Table1[[#This Row],[price]],SEARCH("Rs. ",Table1[[#This Row],[price]])+4, 10))</f>
        <v>554</v>
      </c>
      <c r="N4079" s="6" t="str">
        <f>IF(ISNUMBER(SEARCH("Men", Table1[[#This Row],[name]])), "Men", "Women")</f>
        <v>Men</v>
      </c>
      <c r="O4079" s="6"/>
      <c r="P4079" s="6"/>
    </row>
    <row r="4080" spans="1:16" ht="19.8" customHeight="1" x14ac:dyDescent="0.3">
      <c r="A4080" t="s">
        <v>3201</v>
      </c>
      <c r="B4080" t="s">
        <v>13329</v>
      </c>
      <c r="C4080" t="s">
        <v>2311</v>
      </c>
      <c r="D4080" t="s">
        <v>792</v>
      </c>
      <c r="E4080" s="1" t="s">
        <v>13330</v>
      </c>
      <c r="F4080" s="1" t="s">
        <v>12721</v>
      </c>
      <c r="G4080" s="1" t="s">
        <v>13331</v>
      </c>
      <c r="H4080" t="s">
        <v>3407</v>
      </c>
      <c r="I4080" s="10" t="str">
        <f>IFERROR(LEFT(Table1[[#This Row],[ratingOld]],SEARCH("|", Table1[[#This Row],[ratingOld]])-2), AVERAGE(Table1[Ratings]))</f>
        <v>3.8</v>
      </c>
      <c r="J4080" s="1" t="str">
        <f>IF(Table1[[#This Row],[numBuyers]]&lt;&gt;"None",LEFT(Table1[[#This Row],[numBuyers]],SEARCH(" ",Table1[[#This Row],[numBuyers]])-1), "None")</f>
        <v>65</v>
      </c>
      <c r="K4080" s="1">
        <f>IFERROR(LEFT(Table1[[#This Row],[Column1]],SEARCH("k", Table1[[#This Row],[Column1]])-1), 0)</f>
        <v>0</v>
      </c>
      <c r="L4080" s="16" t="str">
        <f>IF(Table1[[#This Row],[Column2]]=0, Table1[[#This Row],[Column1]], Table1[[#This Row],[Column2]]*1000)</f>
        <v>65</v>
      </c>
      <c r="M4080" s="14" t="str">
        <f>IFERROR(MID(Table1[[#This Row],[price]],SEARCH("¹",Table1[[#This Row],[price]])+1, 10), MID(Table1[[#This Row],[price]],SEARCH("Rs. ",Table1[[#This Row],[price]])+4, 10))</f>
        <v>439</v>
      </c>
      <c r="N4080" s="6" t="str">
        <f>IF(ISNUMBER(SEARCH("Men", Table1[[#This Row],[name]])), "Men", "Women")</f>
        <v>Men</v>
      </c>
      <c r="O4080" s="6"/>
      <c r="P4080" s="6"/>
    </row>
    <row r="4081" spans="1:16" ht="19.8" hidden="1" customHeight="1" x14ac:dyDescent="0.3">
      <c r="A4081" t="s">
        <v>7121</v>
      </c>
      <c r="B4081" t="s">
        <v>13332</v>
      </c>
      <c r="C4081" t="s">
        <v>13333</v>
      </c>
      <c r="D4081" t="s">
        <v>459</v>
      </c>
      <c r="E4081" s="1" t="s">
        <v>13334</v>
      </c>
      <c r="F4081" t="s">
        <v>3237</v>
      </c>
      <c r="G4081" t="s">
        <v>21</v>
      </c>
      <c r="H4081" t="s">
        <v>21</v>
      </c>
      <c r="I4081" s="1" t="str">
        <f ca="1">IFERROR(LEFT(Table1[[#This Row],[ratingOld]],SEARCH("|", Table1[[#This Row],[ratingOld]])-2), AVERAGE(Table1[Ratings]))</f>
        <v>4.4</v>
      </c>
      <c r="J4081" s="1" t="str">
        <f>IF(Table1[[#This Row],[numBuyers]]&lt;&gt;"None",LEFT(Table1[[#This Row],[numBuyers]],SEARCH(" ",Table1[[#This Row],[numBuyers]])-1), "None")</f>
        <v>None</v>
      </c>
      <c r="K4081" s="1">
        <f>IFERROR(LEFT(Table1[[#This Row],[Column1]],SEARCH("k", Table1[[#This Row],[Column1]])-1), 0)</f>
        <v>0</v>
      </c>
      <c r="L4081" s="6" t="str">
        <f>IF(Table1[[#This Row],[Column2]]=0, Table1[[#This Row],[Column1]], Table1[[#This Row],[Column2]]*1000)</f>
        <v>None</v>
      </c>
      <c r="M4081" s="6" t="str">
        <f>IFERROR(MID(Table1[[#This Row],[price]],SEARCH("¹",Table1[[#This Row],[price]])+1, 10), MID(Table1[[#This Row],[price]],SEARCH("Rs. ",Table1[[#This Row],[price]])+4, 10))</f>
        <v>600</v>
      </c>
      <c r="N4081" s="6" t="str">
        <f>IF(ISNUMBER(SEARCH("Men", Table1[[#This Row],[name]])), "Men", "Women")</f>
        <v>Women</v>
      </c>
      <c r="O4081" s="6" t="str">
        <f>TRIM(RIGHT(SUBSTITUTE(Table1[[#This Row],[name]], " ", REPT(" ", 100)), 100))</f>
        <v>Top</v>
      </c>
      <c r="P4081"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082" spans="1:16" ht="19.8" customHeight="1" x14ac:dyDescent="0.3">
      <c r="A4082" t="s">
        <v>7872</v>
      </c>
      <c r="B4082" t="s">
        <v>13335</v>
      </c>
      <c r="C4082" t="s">
        <v>122</v>
      </c>
      <c r="D4082" t="s">
        <v>1065</v>
      </c>
      <c r="E4082" s="1" t="s">
        <v>13336</v>
      </c>
      <c r="F4082" s="1" t="s">
        <v>8064</v>
      </c>
      <c r="G4082" s="1" t="s">
        <v>13337</v>
      </c>
      <c r="H4082" t="s">
        <v>212</v>
      </c>
      <c r="I4082" s="10" t="str">
        <f>IFERROR(LEFT(Table1[[#This Row],[ratingOld]],SEARCH("|", Table1[[#This Row],[ratingOld]])-2), AVERAGE(Table1[Ratings]))</f>
        <v>4.3</v>
      </c>
      <c r="J4082" s="1" t="str">
        <f>IF(Table1[[#This Row],[numBuyers]]&lt;&gt;"None",LEFT(Table1[[#This Row],[numBuyers]],SEARCH(" ",Table1[[#This Row],[numBuyers]])-1), "None")</f>
        <v>447</v>
      </c>
      <c r="K4082" s="1">
        <f>IFERROR(LEFT(Table1[[#This Row],[Column1]],SEARCH("k", Table1[[#This Row],[Column1]])-1), 0)</f>
        <v>0</v>
      </c>
      <c r="L4082" s="16" t="str">
        <f>IF(Table1[[#This Row],[Column2]]=0, Table1[[#This Row],[Column1]], Table1[[#This Row],[Column2]]*1000)</f>
        <v>447</v>
      </c>
      <c r="M4082" s="14" t="str">
        <f>IFERROR(MID(Table1[[#This Row],[price]],SEARCH("¹",Table1[[#This Row],[price]])+1, 10), MID(Table1[[#This Row],[price]],SEARCH("Rs. ",Table1[[#This Row],[price]])+4, 10))</f>
        <v>1699</v>
      </c>
      <c r="N4082" s="6" t="str">
        <f>IF(ISNUMBER(SEARCH("Men", Table1[[#This Row],[name]])), "Men", "Women")</f>
        <v>Men</v>
      </c>
      <c r="O4082" s="6"/>
      <c r="P4082" s="6"/>
    </row>
    <row r="4083" spans="1:16" ht="19.8" customHeight="1" x14ac:dyDescent="0.3">
      <c r="A4083" t="s">
        <v>809</v>
      </c>
      <c r="B4083" t="s">
        <v>5616</v>
      </c>
      <c r="C4083" t="s">
        <v>5617</v>
      </c>
      <c r="D4083" t="s">
        <v>99</v>
      </c>
      <c r="E4083" t="s">
        <v>5618</v>
      </c>
      <c r="F4083" t="s">
        <v>21</v>
      </c>
      <c r="G4083" s="1" t="s">
        <v>5619</v>
      </c>
      <c r="H4083" t="s">
        <v>5620</v>
      </c>
      <c r="I4083" s="10" t="str">
        <f>IFERROR(LEFT(Table1[[#This Row],[ratingOld]],SEARCH("|", Table1[[#This Row],[ratingOld]])-2), AVERAGE(Table1[Ratings]))</f>
        <v>4.3</v>
      </c>
      <c r="J4083" s="1" t="str">
        <f>IF(Table1[[#This Row],[numBuyers]]&lt;&gt;"None",LEFT(Table1[[#This Row],[numBuyers]],SEARCH(" ",Table1[[#This Row],[numBuyers]])-1), "None")</f>
        <v>678</v>
      </c>
      <c r="K4083" s="1">
        <f>IFERROR(LEFT(Table1[[#This Row],[Column1]],SEARCH("k", Table1[[#This Row],[Column1]])-1), 0)</f>
        <v>0</v>
      </c>
      <c r="L4083" s="16" t="str">
        <f>IF(Table1[[#This Row],[Column2]]=0, Table1[[#This Row],[Column1]], Table1[[#This Row],[Column2]]*1000)</f>
        <v>678</v>
      </c>
      <c r="M4083" s="14" t="str">
        <f>IFERROR(MID(Table1[[#This Row],[price]],SEARCH("¹",Table1[[#This Row],[price]])+1, 10), MID(Table1[[#This Row],[price]],SEARCH("Rs. ",Table1[[#This Row],[price]])+4, 10))</f>
        <v>161</v>
      </c>
      <c r="N4083" s="6" t="str">
        <f>IF(ISNUMBER(SEARCH("Men", Table1[[#This Row],[name]])), "Men", "Women")</f>
        <v>Women</v>
      </c>
      <c r="O4083" s="6"/>
      <c r="P4083" s="6"/>
    </row>
    <row r="4084" spans="1:16" ht="19.8" customHeight="1" x14ac:dyDescent="0.3">
      <c r="A4084" t="s">
        <v>240</v>
      </c>
      <c r="B4084" t="s">
        <v>13338</v>
      </c>
      <c r="C4084" t="s">
        <v>11058</v>
      </c>
      <c r="D4084" t="s">
        <v>1483</v>
      </c>
      <c r="E4084" t="s">
        <v>13339</v>
      </c>
      <c r="F4084" s="1" t="s">
        <v>11388</v>
      </c>
      <c r="G4084" s="1" t="s">
        <v>13340</v>
      </c>
      <c r="H4084" t="s">
        <v>13341</v>
      </c>
      <c r="I4084" s="10" t="str">
        <f>IFERROR(LEFT(Table1[[#This Row],[ratingOld]],SEARCH("|", Table1[[#This Row],[ratingOld]])-2), AVERAGE(Table1[Ratings]))</f>
        <v>4.1</v>
      </c>
      <c r="J4084" s="1" t="str">
        <f>IF(Table1[[#This Row],[numBuyers]]&lt;&gt;"None",LEFT(Table1[[#This Row],[numBuyers]],SEARCH(" ",Table1[[#This Row],[numBuyers]])-1), "None")</f>
        <v>730</v>
      </c>
      <c r="K4084" s="1">
        <f>IFERROR(LEFT(Table1[[#This Row],[Column1]],SEARCH("k", Table1[[#This Row],[Column1]])-1), 0)</f>
        <v>0</v>
      </c>
      <c r="L4084" s="16" t="str">
        <f>IF(Table1[[#This Row],[Column2]]=0, Table1[[#This Row],[Column1]], Table1[[#This Row],[Column2]]*1000)</f>
        <v>730</v>
      </c>
      <c r="M4084" s="14" t="str">
        <f>IFERROR(MID(Table1[[#This Row],[price]],SEARCH("¹",Table1[[#This Row],[price]])+1, 10), MID(Table1[[#This Row],[price]],SEARCH("Rs. ",Table1[[#This Row],[price]])+4, 10))</f>
        <v>287</v>
      </c>
      <c r="N4084" s="6" t="str">
        <f>IF(ISNUMBER(SEARCH("Men", Table1[[#This Row],[name]])), "Men", "Women")</f>
        <v>Men</v>
      </c>
      <c r="O4084" s="6"/>
      <c r="P4084" s="6"/>
    </row>
    <row r="4085" spans="1:16" ht="19.8" customHeight="1" x14ac:dyDescent="0.3">
      <c r="A4085" t="s">
        <v>13246</v>
      </c>
      <c r="B4085" t="s">
        <v>13342</v>
      </c>
      <c r="C4085" t="s">
        <v>9906</v>
      </c>
      <c r="D4085" t="s">
        <v>21</v>
      </c>
      <c r="E4085" t="s">
        <v>13343</v>
      </c>
      <c r="F4085" t="s">
        <v>7930</v>
      </c>
      <c r="G4085" s="1" t="s">
        <v>10577</v>
      </c>
      <c r="H4085" t="s">
        <v>1473</v>
      </c>
      <c r="I4085" s="10" t="str">
        <f>IFERROR(LEFT(Table1[[#This Row],[ratingOld]],SEARCH("|", Table1[[#This Row],[ratingOld]])-2), AVERAGE(Table1[Ratings]))</f>
        <v>4.4</v>
      </c>
      <c r="J4085" s="1" t="str">
        <f>IF(Table1[[#This Row],[numBuyers]]&lt;&gt;"None",LEFT(Table1[[#This Row],[numBuyers]],SEARCH(" ",Table1[[#This Row],[numBuyers]])-1), "None")</f>
        <v>49</v>
      </c>
      <c r="K4085" s="1">
        <f>IFERROR(LEFT(Table1[[#This Row],[Column1]],SEARCH("k", Table1[[#This Row],[Column1]])-1), 0)</f>
        <v>0</v>
      </c>
      <c r="L4085" s="16" t="str">
        <f>IF(Table1[[#This Row],[Column2]]=0, Table1[[#This Row],[Column1]], Table1[[#This Row],[Column2]]*1000)</f>
        <v>49</v>
      </c>
      <c r="M4085" s="14" t="str">
        <f>IFERROR(MID(Table1[[#This Row],[price]],SEARCH("¹",Table1[[#This Row],[price]])+1, 10), MID(Table1[[#This Row],[price]],SEARCH("Rs. ",Table1[[#This Row],[price]])+4, 10))</f>
        <v>549</v>
      </c>
      <c r="N4085" s="6" t="str">
        <f>IF(ISNUMBER(SEARCH("Men", Table1[[#This Row],[name]])), "Men", "Women")</f>
        <v>Men</v>
      </c>
      <c r="O4085" s="6"/>
      <c r="P4085" s="6"/>
    </row>
    <row r="4086" spans="1:16" ht="19.8" customHeight="1" x14ac:dyDescent="0.3">
      <c r="A4086" t="s">
        <v>168</v>
      </c>
      <c r="B4086" t="s">
        <v>13344</v>
      </c>
      <c r="C4086" t="s">
        <v>13345</v>
      </c>
      <c r="D4086" t="s">
        <v>21</v>
      </c>
      <c r="E4086" s="1" t="s">
        <v>13346</v>
      </c>
      <c r="F4086" t="s">
        <v>13347</v>
      </c>
      <c r="G4086" s="1" t="s">
        <v>1743</v>
      </c>
      <c r="H4086" t="s">
        <v>1744</v>
      </c>
      <c r="I4086" s="10" t="str">
        <f>IFERROR(LEFT(Table1[[#This Row],[ratingOld]],SEARCH("|", Table1[[#This Row],[ratingOld]])-2), AVERAGE(Table1[Ratings]))</f>
        <v>4.9</v>
      </c>
      <c r="J4086" s="1" t="str">
        <f>IF(Table1[[#This Row],[numBuyers]]&lt;&gt;"None",LEFT(Table1[[#This Row],[numBuyers]],SEARCH(" ",Table1[[#This Row],[numBuyers]])-1), "None")</f>
        <v>13</v>
      </c>
      <c r="K4086" s="1">
        <f>IFERROR(LEFT(Table1[[#This Row],[Column1]],SEARCH("k", Table1[[#This Row],[Column1]])-1), 0)</f>
        <v>0</v>
      </c>
      <c r="L4086" s="16" t="str">
        <f>IF(Table1[[#This Row],[Column2]]=0, Table1[[#This Row],[Column1]], Table1[[#This Row],[Column2]]*1000)</f>
        <v>13</v>
      </c>
      <c r="M4086" s="14" t="str">
        <f>IFERROR(MID(Table1[[#This Row],[price]],SEARCH("¹",Table1[[#This Row],[price]])+1, 10), MID(Table1[[#This Row],[price]],SEARCH("Rs. ",Table1[[#This Row],[price]])+4, 10))</f>
        <v>5295</v>
      </c>
      <c r="N4086" s="6" t="str">
        <f>IF(ISNUMBER(SEARCH("Men", Table1[[#This Row],[name]])), "Men", "Women")</f>
        <v>Women</v>
      </c>
      <c r="O4086" s="6"/>
      <c r="P4086" s="6"/>
    </row>
    <row r="4087" spans="1:16" ht="19.8" customHeight="1" x14ac:dyDescent="0.3">
      <c r="A4087" t="s">
        <v>9363</v>
      </c>
      <c r="B4087" t="s">
        <v>13348</v>
      </c>
      <c r="C4087" t="s">
        <v>13349</v>
      </c>
      <c r="D4087" t="s">
        <v>459</v>
      </c>
      <c r="E4087" t="s">
        <v>13350</v>
      </c>
      <c r="F4087" s="1" t="s">
        <v>13351</v>
      </c>
      <c r="G4087" s="1" t="s">
        <v>4181</v>
      </c>
      <c r="H4087" t="s">
        <v>1317</v>
      </c>
      <c r="I4087" s="10" t="str">
        <f>IFERROR(LEFT(Table1[[#This Row],[ratingOld]],SEARCH("|", Table1[[#This Row],[ratingOld]])-2), AVERAGE(Table1[Ratings]))</f>
        <v>4.4</v>
      </c>
      <c r="J4087" s="1" t="str">
        <f>IF(Table1[[#This Row],[numBuyers]]&lt;&gt;"None",LEFT(Table1[[#This Row],[numBuyers]],SEARCH(" ",Table1[[#This Row],[numBuyers]])-1), "None")</f>
        <v>1.7k</v>
      </c>
      <c r="K4087" s="1" t="str">
        <f>IFERROR(LEFT(Table1[[#This Row],[Column1]],SEARCH("k", Table1[[#This Row],[Column1]])-1), 0)</f>
        <v>1.7</v>
      </c>
      <c r="L4087" s="16">
        <f>IF(Table1[[#This Row],[Column2]]=0, Table1[[#This Row],[Column1]], Table1[[#This Row],[Column2]]*1000)</f>
        <v>1700</v>
      </c>
      <c r="M4087" s="14" t="str">
        <f>IFERROR(MID(Table1[[#This Row],[price]],SEARCH("¹",Table1[[#This Row],[price]])+1, 10), MID(Table1[[#This Row],[price]],SEARCH("Rs. ",Table1[[#This Row],[price]])+4, 10))</f>
        <v>918</v>
      </c>
      <c r="N4087" s="6" t="str">
        <f>IF(ISNUMBER(SEARCH("Men", Table1[[#This Row],[name]])), "Men", "Women")</f>
        <v>Men</v>
      </c>
      <c r="O4087" s="6"/>
      <c r="P4087" s="6"/>
    </row>
    <row r="4088" spans="1:16" ht="19.8" customHeight="1" x14ac:dyDescent="0.3">
      <c r="A4088" t="s">
        <v>133</v>
      </c>
      <c r="B4088" t="s">
        <v>13352</v>
      </c>
      <c r="C4088" t="s">
        <v>1840</v>
      </c>
      <c r="D4088" t="s">
        <v>88</v>
      </c>
      <c r="E4088" s="1" t="s">
        <v>13353</v>
      </c>
      <c r="F4088" t="s">
        <v>3237</v>
      </c>
      <c r="G4088" s="1" t="s">
        <v>6093</v>
      </c>
      <c r="H4088" t="s">
        <v>78</v>
      </c>
      <c r="I4088" s="10" t="str">
        <f>IFERROR(LEFT(Table1[[#This Row],[ratingOld]],SEARCH("|", Table1[[#This Row],[ratingOld]])-2), AVERAGE(Table1[Ratings]))</f>
        <v>4</v>
      </c>
      <c r="J4088" s="1" t="str">
        <f>IF(Table1[[#This Row],[numBuyers]]&lt;&gt;"None",LEFT(Table1[[#This Row],[numBuyers]],SEARCH(" ",Table1[[#This Row],[numBuyers]])-1), "None")</f>
        <v>1.2k</v>
      </c>
      <c r="K4088" s="1" t="str">
        <f>IFERROR(LEFT(Table1[[#This Row],[Column1]],SEARCH("k", Table1[[#This Row],[Column1]])-1), 0)</f>
        <v>1.2</v>
      </c>
      <c r="L4088" s="16">
        <f>IF(Table1[[#This Row],[Column2]]=0, Table1[[#This Row],[Column1]], Table1[[#This Row],[Column2]]*1000)</f>
        <v>1200</v>
      </c>
      <c r="M4088" s="14" t="str">
        <f>IFERROR(MID(Table1[[#This Row],[price]],SEARCH("¹",Table1[[#This Row],[price]])+1, 10), MID(Table1[[#This Row],[price]],SEARCH("Rs. ",Table1[[#This Row],[price]])+4, 10))</f>
        <v>779</v>
      </c>
      <c r="N4088" s="6" t="str">
        <f>IF(ISNUMBER(SEARCH("Men", Table1[[#This Row],[name]])), "Men", "Women")</f>
        <v>Men</v>
      </c>
      <c r="O4088" s="6"/>
      <c r="P4088" s="6"/>
    </row>
    <row r="4089" spans="1:16" ht="19.8" customHeight="1" x14ac:dyDescent="0.3">
      <c r="A4089" t="s">
        <v>9727</v>
      </c>
      <c r="B4089" t="s">
        <v>13354</v>
      </c>
      <c r="C4089" t="s">
        <v>9729</v>
      </c>
      <c r="D4089" t="s">
        <v>21</v>
      </c>
      <c r="E4089" t="s">
        <v>13354</v>
      </c>
      <c r="F4089" t="s">
        <v>21</v>
      </c>
      <c r="G4089" s="1" t="s">
        <v>4854</v>
      </c>
      <c r="H4089" t="s">
        <v>1317</v>
      </c>
      <c r="I4089" s="10" t="str">
        <f>IFERROR(LEFT(Table1[[#This Row],[ratingOld]],SEARCH("|", Table1[[#This Row],[ratingOld]])-2), AVERAGE(Table1[Ratings]))</f>
        <v>4.5</v>
      </c>
      <c r="J4089" s="1" t="str">
        <f>IF(Table1[[#This Row],[numBuyers]]&lt;&gt;"None",LEFT(Table1[[#This Row],[numBuyers]],SEARCH(" ",Table1[[#This Row],[numBuyers]])-1), "None")</f>
        <v>1.7k</v>
      </c>
      <c r="K4089" s="1" t="str">
        <f>IFERROR(LEFT(Table1[[#This Row],[Column1]],SEARCH("k", Table1[[#This Row],[Column1]])-1), 0)</f>
        <v>1.7</v>
      </c>
      <c r="L4089" s="16">
        <f>IF(Table1[[#This Row],[Column2]]=0, Table1[[#This Row],[Column1]], Table1[[#This Row],[Column2]]*1000)</f>
        <v>1700</v>
      </c>
      <c r="M4089" s="14" t="str">
        <f>IFERROR(MID(Table1[[#This Row],[price]],SEARCH("¹",Table1[[#This Row],[price]])+1, 10), MID(Table1[[#This Row],[price]],SEARCH("Rs. ",Table1[[#This Row],[price]])+4, 10))</f>
        <v>1250</v>
      </c>
      <c r="N4089" s="6" t="str">
        <f>IF(ISNUMBER(SEARCH("Men", Table1[[#This Row],[name]])), "Men", "Women")</f>
        <v>Women</v>
      </c>
      <c r="O4089" s="6"/>
      <c r="P4089" s="6"/>
    </row>
    <row r="4090" spans="1:16" ht="19.8" customHeight="1" x14ac:dyDescent="0.3">
      <c r="A4090" t="s">
        <v>12868</v>
      </c>
      <c r="B4090" t="s">
        <v>13355</v>
      </c>
      <c r="C4090" t="s">
        <v>13356</v>
      </c>
      <c r="D4090" t="s">
        <v>163</v>
      </c>
      <c r="E4090" s="1" t="s">
        <v>13357</v>
      </c>
      <c r="F4090" t="s">
        <v>13358</v>
      </c>
      <c r="G4090" s="1" t="s">
        <v>13359</v>
      </c>
      <c r="H4090" t="s">
        <v>1665</v>
      </c>
      <c r="I4090" s="10" t="str">
        <f>IFERROR(LEFT(Table1[[#This Row],[ratingOld]],SEARCH("|", Table1[[#This Row],[ratingOld]])-2), AVERAGE(Table1[Ratings]))</f>
        <v>4.5</v>
      </c>
      <c r="J4090" s="1" t="str">
        <f>IF(Table1[[#This Row],[numBuyers]]&lt;&gt;"None",LEFT(Table1[[#This Row],[numBuyers]],SEARCH(" ",Table1[[#This Row],[numBuyers]])-1), "None")</f>
        <v>82</v>
      </c>
      <c r="K4090" s="1">
        <f>IFERROR(LEFT(Table1[[#This Row],[Column1]],SEARCH("k", Table1[[#This Row],[Column1]])-1), 0)</f>
        <v>0</v>
      </c>
      <c r="L4090" s="16" t="str">
        <f>IF(Table1[[#This Row],[Column2]]=0, Table1[[#This Row],[Column1]], Table1[[#This Row],[Column2]]*1000)</f>
        <v>82</v>
      </c>
      <c r="M4090" s="14" t="str">
        <f>IFERROR(MID(Table1[[#This Row],[price]],SEARCH("¹",Table1[[#This Row],[price]])+1, 10), MID(Table1[[#This Row],[price]],SEARCH("Rs. ",Table1[[#This Row],[price]])+4, 10))</f>
        <v>816</v>
      </c>
      <c r="N4090" s="6" t="str">
        <f>IF(ISNUMBER(SEARCH("Men", Table1[[#This Row],[name]])), "Men", "Women")</f>
        <v>Men</v>
      </c>
      <c r="O4090" s="6"/>
      <c r="P4090" s="6"/>
    </row>
    <row r="4091" spans="1:16" ht="19.8" customHeight="1" x14ac:dyDescent="0.3">
      <c r="A4091" t="s">
        <v>6197</v>
      </c>
      <c r="B4091" t="s">
        <v>13360</v>
      </c>
      <c r="C4091" t="s">
        <v>640</v>
      </c>
      <c r="D4091" t="s">
        <v>201</v>
      </c>
      <c r="E4091" s="1" t="s">
        <v>13361</v>
      </c>
      <c r="F4091" t="s">
        <v>3237</v>
      </c>
      <c r="G4091" s="1" t="s">
        <v>13362</v>
      </c>
      <c r="H4091" t="s">
        <v>4590</v>
      </c>
      <c r="I4091" s="10" t="str">
        <f>IFERROR(LEFT(Table1[[#This Row],[ratingOld]],SEARCH("|", Table1[[#This Row],[ratingOld]])-2), AVERAGE(Table1[Ratings]))</f>
        <v>4.3</v>
      </c>
      <c r="J4091" s="1" t="str">
        <f>IF(Table1[[#This Row],[numBuyers]]&lt;&gt;"None",LEFT(Table1[[#This Row],[numBuyers]],SEARCH(" ",Table1[[#This Row],[numBuyers]])-1), "None")</f>
        <v>129</v>
      </c>
      <c r="K4091" s="1">
        <f>IFERROR(LEFT(Table1[[#This Row],[Column1]],SEARCH("k", Table1[[#This Row],[Column1]])-1), 0)</f>
        <v>0</v>
      </c>
      <c r="L4091" s="16" t="str">
        <f>IF(Table1[[#This Row],[Column2]]=0, Table1[[#This Row],[Column1]], Table1[[#This Row],[Column2]]*1000)</f>
        <v>129</v>
      </c>
      <c r="M4091" s="14" t="str">
        <f>IFERROR(MID(Table1[[#This Row],[price]],SEARCH("¹",Table1[[#This Row],[price]])+1, 10), MID(Table1[[#This Row],[price]],SEARCH("Rs. ",Table1[[#This Row],[price]])+4, 10))</f>
        <v>1749</v>
      </c>
      <c r="N4091" s="6" t="str">
        <f>IF(ISNUMBER(SEARCH("Men", Table1[[#This Row],[name]])), "Men", "Women")</f>
        <v>Men</v>
      </c>
      <c r="O4091" s="6"/>
      <c r="P4091" s="6"/>
    </row>
    <row r="4092" spans="1:16" ht="19.8" customHeight="1" x14ac:dyDescent="0.3">
      <c r="A4092" t="s">
        <v>499</v>
      </c>
      <c r="B4092" t="s">
        <v>13363</v>
      </c>
      <c r="C4092" t="s">
        <v>13364</v>
      </c>
      <c r="D4092" t="s">
        <v>18</v>
      </c>
      <c r="E4092" s="1" t="s">
        <v>13365</v>
      </c>
      <c r="F4092" t="s">
        <v>21</v>
      </c>
      <c r="G4092" s="1" t="s">
        <v>2313</v>
      </c>
      <c r="H4092" t="s">
        <v>2314</v>
      </c>
      <c r="I4092" s="10" t="str">
        <f>IFERROR(LEFT(Table1[[#This Row],[ratingOld]],SEARCH("|", Table1[[#This Row],[ratingOld]])-2), AVERAGE(Table1[Ratings]))</f>
        <v>4.3</v>
      </c>
      <c r="J4092" s="1" t="str">
        <f>IF(Table1[[#This Row],[numBuyers]]&lt;&gt;"None",LEFT(Table1[[#This Row],[numBuyers]],SEARCH(" ",Table1[[#This Row],[numBuyers]])-1), "None")</f>
        <v>20</v>
      </c>
      <c r="K4092" s="1">
        <f>IFERROR(LEFT(Table1[[#This Row],[Column1]],SEARCH("k", Table1[[#This Row],[Column1]])-1), 0)</f>
        <v>0</v>
      </c>
      <c r="L4092" s="16" t="str">
        <f>IF(Table1[[#This Row],[Column2]]=0, Table1[[#This Row],[Column1]], Table1[[#This Row],[Column2]]*1000)</f>
        <v>20</v>
      </c>
      <c r="M4092" s="14" t="str">
        <f>IFERROR(MID(Table1[[#This Row],[price]],SEARCH("¹",Table1[[#This Row],[price]])+1, 10), MID(Table1[[#This Row],[price]],SEARCH("Rs. ",Table1[[#This Row],[price]])+4, 10))</f>
        <v>8697</v>
      </c>
      <c r="N4092" s="6" t="str">
        <f>IF(ISNUMBER(SEARCH("Men", Table1[[#This Row],[name]])), "Men", "Women")</f>
        <v>Men</v>
      </c>
      <c r="O4092" s="6"/>
      <c r="P4092" s="6"/>
    </row>
    <row r="4093" spans="1:16" ht="19.8" customHeight="1" x14ac:dyDescent="0.3">
      <c r="A4093" t="s">
        <v>2658</v>
      </c>
      <c r="B4093" t="s">
        <v>13366</v>
      </c>
      <c r="C4093" t="s">
        <v>13367</v>
      </c>
      <c r="D4093" t="s">
        <v>21</v>
      </c>
      <c r="E4093" s="1" t="s">
        <v>13368</v>
      </c>
      <c r="F4093" t="s">
        <v>13369</v>
      </c>
      <c r="G4093" s="1" t="s">
        <v>13370</v>
      </c>
      <c r="H4093" t="s">
        <v>820</v>
      </c>
      <c r="I4093" s="10" t="str">
        <f>IFERROR(LEFT(Table1[[#This Row],[ratingOld]],SEARCH("|", Table1[[#This Row],[ratingOld]])-2), AVERAGE(Table1[Ratings]))</f>
        <v>3.8</v>
      </c>
      <c r="J4093" s="1" t="str">
        <f>IF(Table1[[#This Row],[numBuyers]]&lt;&gt;"None",LEFT(Table1[[#This Row],[numBuyers]],SEARCH(" ",Table1[[#This Row],[numBuyers]])-1), "None")</f>
        <v>8</v>
      </c>
      <c r="K4093" s="1">
        <f>IFERROR(LEFT(Table1[[#This Row],[Column1]],SEARCH("k", Table1[[#This Row],[Column1]])-1), 0)</f>
        <v>0</v>
      </c>
      <c r="L4093" s="16" t="str">
        <f>IF(Table1[[#This Row],[Column2]]=0, Table1[[#This Row],[Column1]], Table1[[#This Row],[Column2]]*1000)</f>
        <v>8</v>
      </c>
      <c r="M4093" s="14" t="str">
        <f>IFERROR(MID(Table1[[#This Row],[price]],SEARCH("¹",Table1[[#This Row],[price]])+1, 10), MID(Table1[[#This Row],[price]],SEARCH("Rs. ",Table1[[#This Row],[price]])+4, 10))</f>
        <v>19495</v>
      </c>
      <c r="N4093" s="6" t="str">
        <f>IF(ISNUMBER(SEARCH("Men", Table1[[#This Row],[name]])), "Men", "Women")</f>
        <v>Men</v>
      </c>
      <c r="O4093" s="6"/>
      <c r="P4093" s="6"/>
    </row>
    <row r="4094" spans="1:16" ht="19.8" customHeight="1" x14ac:dyDescent="0.3">
      <c r="A4094" t="s">
        <v>1921</v>
      </c>
      <c r="B4094" t="s">
        <v>13371</v>
      </c>
      <c r="C4094" t="s">
        <v>1560</v>
      </c>
      <c r="D4094" t="s">
        <v>201</v>
      </c>
      <c r="E4094" s="1" t="s">
        <v>13372</v>
      </c>
      <c r="F4094" s="1" t="s">
        <v>9934</v>
      </c>
      <c r="G4094" s="1" t="s">
        <v>13373</v>
      </c>
      <c r="H4094" t="s">
        <v>9504</v>
      </c>
      <c r="I4094" s="10" t="str">
        <f>IFERROR(LEFT(Table1[[#This Row],[ratingOld]],SEARCH("|", Table1[[#This Row],[ratingOld]])-2), AVERAGE(Table1[Ratings]))</f>
        <v>4.5</v>
      </c>
      <c r="J4094" s="1" t="str">
        <f>IF(Table1[[#This Row],[numBuyers]]&lt;&gt;"None",LEFT(Table1[[#This Row],[numBuyers]],SEARCH(" ",Table1[[#This Row],[numBuyers]])-1), "None")</f>
        <v>708</v>
      </c>
      <c r="K4094" s="1">
        <f>IFERROR(LEFT(Table1[[#This Row],[Column1]],SEARCH("k", Table1[[#This Row],[Column1]])-1), 0)</f>
        <v>0</v>
      </c>
      <c r="L4094" s="16" t="str">
        <f>IF(Table1[[#This Row],[Column2]]=0, Table1[[#This Row],[Column1]], Table1[[#This Row],[Column2]]*1000)</f>
        <v>708</v>
      </c>
      <c r="M4094" s="14" t="str">
        <f>IFERROR(MID(Table1[[#This Row],[price]],SEARCH("¹",Table1[[#This Row],[price]])+1, 10), MID(Table1[[#This Row],[price]],SEARCH("Rs. ",Table1[[#This Row],[price]])+4, 10))</f>
        <v>419</v>
      </c>
      <c r="N4094" s="6" t="str">
        <f>IF(ISNUMBER(SEARCH("Men", Table1[[#This Row],[name]])), "Men", "Women")</f>
        <v>Men</v>
      </c>
      <c r="O4094" s="6"/>
      <c r="P4094" s="6"/>
    </row>
    <row r="4095" spans="1:16" ht="19.8" customHeight="1" x14ac:dyDescent="0.3">
      <c r="A4095" t="s">
        <v>12687</v>
      </c>
      <c r="B4095" t="s">
        <v>13374</v>
      </c>
      <c r="C4095" t="s">
        <v>1169</v>
      </c>
      <c r="D4095" t="s">
        <v>673</v>
      </c>
      <c r="E4095" s="1" t="s">
        <v>13375</v>
      </c>
      <c r="F4095" t="s">
        <v>3237</v>
      </c>
      <c r="G4095" s="1" t="s">
        <v>13376</v>
      </c>
      <c r="H4095" t="s">
        <v>2822</v>
      </c>
      <c r="I4095" s="10" t="str">
        <f>IFERROR(LEFT(Table1[[#This Row],[ratingOld]],SEARCH("|", Table1[[#This Row],[ratingOld]])-2), AVERAGE(Table1[Ratings]))</f>
        <v>4.3</v>
      </c>
      <c r="J4095" s="1" t="str">
        <f>IF(Table1[[#This Row],[numBuyers]]&lt;&gt;"None",LEFT(Table1[[#This Row],[numBuyers]],SEARCH(" ",Table1[[#This Row],[numBuyers]])-1), "None")</f>
        <v>216</v>
      </c>
      <c r="K4095" s="1">
        <f>IFERROR(LEFT(Table1[[#This Row],[Column1]],SEARCH("k", Table1[[#This Row],[Column1]])-1), 0)</f>
        <v>0</v>
      </c>
      <c r="L4095" s="16" t="str">
        <f>IF(Table1[[#This Row],[Column2]]=0, Table1[[#This Row],[Column1]], Table1[[#This Row],[Column2]]*1000)</f>
        <v>216</v>
      </c>
      <c r="M4095" s="14" t="str">
        <f>IFERROR(MID(Table1[[#This Row],[price]],SEARCH("¹",Table1[[#This Row],[price]])+1, 10), MID(Table1[[#This Row],[price]],SEARCH("Rs. ",Table1[[#This Row],[price]])+4, 10))</f>
        <v>719</v>
      </c>
      <c r="N4095" s="6" t="str">
        <f>IF(ISNUMBER(SEARCH("Men", Table1[[#This Row],[name]])), "Men", "Women")</f>
        <v>Women</v>
      </c>
      <c r="O4095" s="6"/>
      <c r="P4095" s="6"/>
    </row>
    <row r="4096" spans="1:16" ht="19.8" customHeight="1" x14ac:dyDescent="0.3">
      <c r="A4096" t="s">
        <v>7922</v>
      </c>
      <c r="B4096" t="s">
        <v>13377</v>
      </c>
      <c r="C4096" t="s">
        <v>11769</v>
      </c>
      <c r="D4096" t="s">
        <v>1705</v>
      </c>
      <c r="E4096" s="1" t="s">
        <v>13378</v>
      </c>
      <c r="F4096" s="1" t="s">
        <v>8064</v>
      </c>
      <c r="G4096" s="1" t="s">
        <v>13379</v>
      </c>
      <c r="H4096" t="s">
        <v>4601</v>
      </c>
      <c r="I4096" s="10" t="str">
        <f>IFERROR(LEFT(Table1[[#This Row],[ratingOld]],SEARCH("|", Table1[[#This Row],[ratingOld]])-2), AVERAGE(Table1[Ratings]))</f>
        <v>4.5</v>
      </c>
      <c r="J4096" s="1" t="str">
        <f>IF(Table1[[#This Row],[numBuyers]]&lt;&gt;"None",LEFT(Table1[[#This Row],[numBuyers]],SEARCH(" ",Table1[[#This Row],[numBuyers]])-1), "None")</f>
        <v>367</v>
      </c>
      <c r="K4096" s="1">
        <f>IFERROR(LEFT(Table1[[#This Row],[Column1]],SEARCH("k", Table1[[#This Row],[Column1]])-1), 0)</f>
        <v>0</v>
      </c>
      <c r="L4096" s="16" t="str">
        <f>IF(Table1[[#This Row],[Column2]]=0, Table1[[#This Row],[Column1]], Table1[[#This Row],[Column2]]*1000)</f>
        <v>367</v>
      </c>
      <c r="M4096" s="14" t="str">
        <f>IFERROR(MID(Table1[[#This Row],[price]],SEARCH("¹",Table1[[#This Row],[price]])+1, 10), MID(Table1[[#This Row],[price]],SEARCH("Rs. ",Table1[[#This Row],[price]])+4, 10))</f>
        <v>2219</v>
      </c>
      <c r="N4096" s="6" t="str">
        <f>IF(ISNUMBER(SEARCH("Men", Table1[[#This Row],[name]])), "Men", "Women")</f>
        <v>Men</v>
      </c>
      <c r="O4096" s="6"/>
      <c r="P4096" s="6"/>
    </row>
    <row r="4097" spans="1:16" ht="19.8" customHeight="1" x14ac:dyDescent="0.3">
      <c r="A4097" t="s">
        <v>104</v>
      </c>
      <c r="B4097" t="s">
        <v>13380</v>
      </c>
      <c r="C4097" t="s">
        <v>967</v>
      </c>
      <c r="D4097" t="s">
        <v>459</v>
      </c>
      <c r="E4097" s="1" t="s">
        <v>13381</v>
      </c>
      <c r="F4097" s="1" t="s">
        <v>368</v>
      </c>
      <c r="G4097" s="1" t="s">
        <v>13382</v>
      </c>
      <c r="H4097" t="s">
        <v>12032</v>
      </c>
      <c r="I4097" s="10" t="str">
        <f>IFERROR(LEFT(Table1[[#This Row],[ratingOld]],SEARCH("|", Table1[[#This Row],[ratingOld]])-2), AVERAGE(Table1[Ratings]))</f>
        <v>4.3</v>
      </c>
      <c r="J4097" s="1" t="str">
        <f>IF(Table1[[#This Row],[numBuyers]]&lt;&gt;"None",LEFT(Table1[[#This Row],[numBuyers]],SEARCH(" ",Table1[[#This Row],[numBuyers]])-1), "None")</f>
        <v>614</v>
      </c>
      <c r="K4097" s="1">
        <f>IFERROR(LEFT(Table1[[#This Row],[Column1]],SEARCH("k", Table1[[#This Row],[Column1]])-1), 0)</f>
        <v>0</v>
      </c>
      <c r="L4097" s="16" t="str">
        <f>IF(Table1[[#This Row],[Column2]]=0, Table1[[#This Row],[Column1]], Table1[[#This Row],[Column2]]*1000)</f>
        <v>614</v>
      </c>
      <c r="M4097" s="14" t="str">
        <f>IFERROR(MID(Table1[[#This Row],[price]],SEARCH("¹",Table1[[#This Row],[price]])+1, 10), MID(Table1[[#This Row],[price]],SEARCH("Rs. ",Table1[[#This Row],[price]])+4, 10))</f>
        <v>1799</v>
      </c>
      <c r="N4097" s="6" t="str">
        <f>IF(ISNUMBER(SEARCH("Men", Table1[[#This Row],[name]])), "Men", "Women")</f>
        <v>Men</v>
      </c>
      <c r="O4097" s="6"/>
      <c r="P4097" s="6"/>
    </row>
    <row r="4098" spans="1:16" ht="19.8" customHeight="1" x14ac:dyDescent="0.3">
      <c r="A4098" t="s">
        <v>240</v>
      </c>
      <c r="B4098" t="s">
        <v>13383</v>
      </c>
      <c r="C4098" t="s">
        <v>67</v>
      </c>
      <c r="D4098" t="s">
        <v>68</v>
      </c>
      <c r="E4098" t="s">
        <v>13384</v>
      </c>
      <c r="F4098" s="1" t="s">
        <v>8352</v>
      </c>
      <c r="G4098" s="1" t="s">
        <v>6300</v>
      </c>
      <c r="H4098" t="s">
        <v>440</v>
      </c>
      <c r="I4098" s="10" t="str">
        <f>IFERROR(LEFT(Table1[[#This Row],[ratingOld]],SEARCH("|", Table1[[#This Row],[ratingOld]])-2), AVERAGE(Table1[Ratings]))</f>
        <v>3.9</v>
      </c>
      <c r="J4098" s="1" t="str">
        <f>IF(Table1[[#This Row],[numBuyers]]&lt;&gt;"None",LEFT(Table1[[#This Row],[numBuyers]],SEARCH(" ",Table1[[#This Row],[numBuyers]])-1), "None")</f>
        <v>1.4k</v>
      </c>
      <c r="K4098" s="1" t="str">
        <f>IFERROR(LEFT(Table1[[#This Row],[Column1]],SEARCH("k", Table1[[#This Row],[Column1]])-1), 0)</f>
        <v>1.4</v>
      </c>
      <c r="L4098" s="16">
        <f>IF(Table1[[#This Row],[Column2]]=0, Table1[[#This Row],[Column1]], Table1[[#This Row],[Column2]]*1000)</f>
        <v>1400</v>
      </c>
      <c r="M4098" s="14" t="str">
        <f>IFERROR(MID(Table1[[#This Row],[price]],SEARCH("¹",Table1[[#This Row],[price]])+1, 10), MID(Table1[[#This Row],[price]],SEARCH("Rs. ",Table1[[#This Row],[price]])+4, 10))</f>
        <v>764</v>
      </c>
      <c r="N4098" s="6" t="str">
        <f>IF(ISNUMBER(SEARCH("Men", Table1[[#This Row],[name]])), "Men", "Women")</f>
        <v>Men</v>
      </c>
      <c r="O4098" s="6"/>
      <c r="P4098" s="6"/>
    </row>
    <row r="4099" spans="1:16" ht="19.8" hidden="1" customHeight="1" x14ac:dyDescent="0.3">
      <c r="A4099" t="s">
        <v>13385</v>
      </c>
      <c r="B4099" t="s">
        <v>13386</v>
      </c>
      <c r="C4099" t="s">
        <v>1964</v>
      </c>
      <c r="D4099" t="s">
        <v>21</v>
      </c>
      <c r="E4099" s="1" t="s">
        <v>13387</v>
      </c>
      <c r="F4099" t="s">
        <v>3237</v>
      </c>
      <c r="G4099" t="s">
        <v>21</v>
      </c>
      <c r="H4099" t="s">
        <v>21</v>
      </c>
      <c r="I4099" s="1" t="str">
        <f ca="1">IFERROR(LEFT(Table1[[#This Row],[ratingOld]],SEARCH("|", Table1[[#This Row],[ratingOld]])-2), AVERAGE(Table1[Ratings]))</f>
        <v>4.4</v>
      </c>
      <c r="J4099" s="1" t="str">
        <f>IF(Table1[[#This Row],[numBuyers]]&lt;&gt;"None",LEFT(Table1[[#This Row],[numBuyers]],SEARCH(" ",Table1[[#This Row],[numBuyers]])-1), "None")</f>
        <v>None</v>
      </c>
      <c r="K4099" s="1">
        <f>IFERROR(LEFT(Table1[[#This Row],[Column1]],SEARCH("k", Table1[[#This Row],[Column1]])-1), 0)</f>
        <v>0</v>
      </c>
      <c r="L4099" s="6" t="str">
        <f>IF(Table1[[#This Row],[Column2]]=0, Table1[[#This Row],[Column1]], Table1[[#This Row],[Column2]]*1000)</f>
        <v>None</v>
      </c>
      <c r="M4099" s="6" t="str">
        <f>IFERROR(MID(Table1[[#This Row],[price]],SEARCH("¹",Table1[[#This Row],[price]])+1, 10), MID(Table1[[#This Row],[price]],SEARCH("Rs. ",Table1[[#This Row],[price]])+4, 10))</f>
        <v>1299</v>
      </c>
      <c r="N4099" s="6" t="str">
        <f>IF(ISNUMBER(SEARCH("Men", Table1[[#This Row],[name]])), "Men", "Women")</f>
        <v>Women</v>
      </c>
      <c r="O4099" s="6" t="str">
        <f>TRIM(RIGHT(SUBSTITUTE(Table1[[#This Row],[name]], " ", REPT(" ", 100)), 100))</f>
        <v>Kurta</v>
      </c>
      <c r="P4099" s="6" t="str">
        <f>IF(ISNUMBER(SEARCH("black", Table1[[#This Row],[name]])), "Black", IF(ISNUMBER(SEARCH("grey", Table1[[#This Row],[name]])), "Grey", IF(ISNUMBER(SEARCH("navy", Table1[[#This Row],[name]])), "Navy", IF(ISNUMBER(SEARCH("red", Table1[[#This Row],[name]])), "Red", IF(ISNUMBER(SEARCH("green", Table1[[#This Row],[name]])), "Green", IF(ISNUMBER(SEARCH("white", Table1[[#This Row],[name]])), "White", IF(ISNUMBER(SEARCH("blue", Table1[[#This Row],[name]])), "Blue", IF(ISNUMBER(SEARCH("yellow", Table1[[#This Row],[name]])), "Yellow", IF(ISNUMBER(SEARCH("purple", Table1[[#This Row],[name]])), "Purple", IF(ISNUMBER(SEARCH("violet", Table1[[#This Row],[name]])), "Violet", IF(ISNUMBER(SEARCH("pink", Table1[[#This Row],[name]])), "Pink", IF(ISNUMBER(SEARCH("brown", Table1[[#This Row],[name]])), "Brown", IF(ISNUMBER(SEARCH("beige", Table1[[#This Row],[name]])), "Beige", IF(ISNUMBER(SEARCH("orange", Table1[[#This Row],[name]])), "Orange", IF(ISNUMBER(SEARCH("cyan", Table1[[#This Row],[name]])), "Cyan", IF(ISNUMBER(SEARCH("lavender", Table1[[#This Row],[name]])), "Lavender", IF(ISNUMBER(SEARCH("indigo", Table1[[#This Row],[name]])), "Indigo", IF(ISNUMBER(SEARCH("maroon", Table1[[#This Row],[name]])), "Maroon", IF(ISNUMBER(SEARCH("gold", Table1[[#This Row],[name]])), "Gold", IF(ISNUMBER(SEARCH("silver", Table1[[#This Row],[name]])), "Silver", IF(ISNUMBER(SEARCH("magenta", Table1[[#This Row],[name]])), "Magenta", "Unknown" ) ) ) ) ) ) ) ) ) ) ) ) ) ) ) ) ) ) ) ) )</f>
        <v>Unknown</v>
      </c>
    </row>
    <row r="4100" spans="1:16" ht="19.8" customHeight="1" x14ac:dyDescent="0.3">
      <c r="A4100" t="s">
        <v>3201</v>
      </c>
      <c r="B4100" t="s">
        <v>13388</v>
      </c>
      <c r="C4100" t="s">
        <v>2335</v>
      </c>
      <c r="D4100" t="s">
        <v>459</v>
      </c>
      <c r="E4100" s="1" t="s">
        <v>13389</v>
      </c>
      <c r="F4100" s="1" t="s">
        <v>13390</v>
      </c>
      <c r="G4100" s="1" t="s">
        <v>7239</v>
      </c>
      <c r="H4100" t="s">
        <v>3017</v>
      </c>
      <c r="I4100" s="10" t="str">
        <f>IFERROR(LEFT(Table1[[#This Row],[ratingOld]],SEARCH("|", Table1[[#This Row],[ratingOld]])-2), AVERAGE(Table1[Ratings]))</f>
        <v>4.3</v>
      </c>
      <c r="J4100" s="1" t="str">
        <f>IF(Table1[[#This Row],[numBuyers]]&lt;&gt;"None",LEFT(Table1[[#This Row],[numBuyers]],SEARCH(" ",Table1[[#This Row],[numBuyers]])-1), "None")</f>
        <v>104</v>
      </c>
      <c r="K4100" s="1">
        <f>IFERROR(LEFT(Table1[[#This Row],[Column1]],SEARCH("k", Table1[[#This Row],[Column1]])-1), 0)</f>
        <v>0</v>
      </c>
      <c r="L4100" s="16" t="str">
        <f>IF(Table1[[#This Row],[Column2]]=0, Table1[[#This Row],[Column1]], Table1[[#This Row],[Column2]]*1000)</f>
        <v>104</v>
      </c>
      <c r="M4100" s="14" t="str">
        <f>IFERROR(MID(Table1[[#This Row],[price]],SEARCH("¹",Table1[[#This Row],[price]])+1, 10), MID(Table1[[#This Row],[price]],SEARCH("Rs. ",Table1[[#This Row],[price]])+4, 10))</f>
        <v>519</v>
      </c>
      <c r="N4100" s="6" t="str">
        <f>IF(ISNUMBER(SEARCH("Men", Table1[[#This Row],[name]])), "Men", "Women")</f>
        <v>Men</v>
      </c>
      <c r="O4100" s="6"/>
      <c r="P4100" s="6"/>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99"/>
  <sheetViews>
    <sheetView workbookViewId="0">
      <selection activeCell="K3" sqref="K3"/>
    </sheetView>
  </sheetViews>
  <sheetFormatPr defaultRowHeight="14.4" x14ac:dyDescent="0.3"/>
  <cols>
    <col min="1" max="1" width="10.77734375" customWidth="1"/>
    <col min="4" max="4" width="9.77734375" customWidth="1"/>
    <col min="5" max="5" width="9" customWidth="1"/>
    <col min="6" max="6" width="19.44140625" customWidth="1"/>
    <col min="7" max="7" width="11" style="13" customWidth="1"/>
    <col min="8" max="8" width="9" customWidth="1"/>
  </cols>
  <sheetData>
    <row r="1" spans="1:14" x14ac:dyDescent="0.3">
      <c r="A1" s="19" t="s">
        <v>0</v>
      </c>
      <c r="B1" s="19" t="s">
        <v>1</v>
      </c>
      <c r="C1" s="19" t="s">
        <v>4</v>
      </c>
      <c r="D1" s="19" t="s">
        <v>5</v>
      </c>
      <c r="E1" s="20" t="s">
        <v>13393</v>
      </c>
      <c r="F1" s="21" t="s">
        <v>13395</v>
      </c>
      <c r="G1" s="22" t="s">
        <v>13396</v>
      </c>
      <c r="H1" s="19" t="s">
        <v>13397</v>
      </c>
      <c r="I1" s="32" t="s">
        <v>13404</v>
      </c>
      <c r="J1" s="32" t="s">
        <v>13405</v>
      </c>
      <c r="K1" s="32" t="s">
        <v>13809</v>
      </c>
      <c r="M1" s="35" t="s">
        <v>13406</v>
      </c>
    </row>
    <row r="2" spans="1:14" ht="19.2" customHeight="1" x14ac:dyDescent="0.3">
      <c r="A2" s="2" t="s">
        <v>7</v>
      </c>
      <c r="B2" s="2" t="s">
        <v>8</v>
      </c>
      <c r="C2" s="3" t="s">
        <v>11</v>
      </c>
      <c r="D2" s="3" t="s">
        <v>12</v>
      </c>
      <c r="E2" s="11">
        <v>4.4000000000000004</v>
      </c>
      <c r="F2" s="11">
        <v>145</v>
      </c>
      <c r="G2" s="17">
        <v>5249</v>
      </c>
      <c r="H2" s="7" t="s">
        <v>13398</v>
      </c>
      <c r="I2" s="33" t="s">
        <v>13407</v>
      </c>
      <c r="J2" s="33" t="s">
        <v>13440</v>
      </c>
      <c r="K2" s="33">
        <f>Data[[#This Row],[Number_Of_Buyers]]*Data[[#This Row],[Price_INR]]</f>
        <v>761105</v>
      </c>
      <c r="M2" s="3" t="str">
        <f>TRIM(RIGHT(SUBSTITUTE(Data[[#This Row],[name]], " ", REPT(" ", 100)), 100))</f>
        <v>Sneakers</v>
      </c>
      <c r="N2" s="34" t="str">
        <f>IF(ISNUMBER(SEARCH("black", Data[[#This Row],[name]])), "Black", IF(ISNUMBER(SEARCH("grey", Data[[#This Row],[name]])), "Grey", IF(ISNUMBER(SEARCH("navy", Data[[#This Row],[name]])), "Navy", IF(ISNUMBER(SEARCH("red", Data[[#This Row],[name]])), "Red", IF(ISNUMBER(SEARCH("green", Data[[#This Row],[name]])), "Green", IF(ISNUMBER(SEARCH("white", Data[[#This Row],[name]])), "White", IF(ISNUMBER(SEARCH("blue", Data[[#This Row],[name]])), "Blue", IF(ISNUMBER(SEARCH("yellow", Data[[#This Row],[name]])), "Yellow", IF(ISNUMBER(SEARCH("purple", Data[[#This Row],[name]])), "Purple", IF(ISNUMBER(SEARCH("violet", Data[[#This Row],[name]])), "Violet", IF(ISNUMBER(SEARCH("pink", Data[[#This Row],[name]])), "Pink", IF(ISNUMBER(SEARCH("brown", Data[[#This Row],[name]])), "Brown", IF(ISNUMBER(SEARCH("beige", Data[[#This Row],[name]])), "Beige", IF(ISNUMBER(SEARCH("orange", Data[[#This Row],[name]])), "Orange", IF(ISNUMBER(SEARCH("cyan", Data[[#This Row],[name]])), "Cyan", IF(ISNUMBER(SEARCH("lavender", Data[[#This Row],[name]])), "Lavender", IF(ISNUMBER(SEARCH("indigo", Data[[#This Row],[name]])), "Indigo", IF(ISNUMBER(SEARCH("maroon", Data[[#This Row],[name]])), "Maroon", IF(ISNUMBER(SEARCH("gold", Data[[#This Row],[name]])), "Gold", IF(ISNUMBER(SEARCH("silver", Data[[#This Row],[name]])), "Silver", IF(ISNUMBER(SEARCH("magenta", Data[[#This Row],[name]])), "Magenta", "Unknown" ) ) ) ) ) ) ) ) ) ) ) ) ) ) ) ) ) ) ) ) )</f>
        <v>Black</v>
      </c>
    </row>
    <row r="3" spans="1:14" ht="19.2" customHeight="1" x14ac:dyDescent="0.3">
      <c r="A3" s="4" t="s">
        <v>7</v>
      </c>
      <c r="B3" s="4" t="s">
        <v>8</v>
      </c>
      <c r="C3" s="5" t="s">
        <v>11</v>
      </c>
      <c r="D3" s="5" t="s">
        <v>12</v>
      </c>
      <c r="E3" s="12">
        <v>4.4000000000000004</v>
      </c>
      <c r="F3" s="12">
        <v>145</v>
      </c>
      <c r="G3" s="18">
        <v>5249</v>
      </c>
      <c r="H3" s="8" t="s">
        <v>13398</v>
      </c>
      <c r="I3" s="33" t="s">
        <v>13407</v>
      </c>
      <c r="J3" s="33" t="s">
        <v>13440</v>
      </c>
      <c r="K3" s="33">
        <f>Data[[#This Row],[Number_Of_Buyers]]*Data[[#This Row],[Price_INR]]</f>
        <v>761105</v>
      </c>
    </row>
    <row r="4" spans="1:14" ht="19.2" customHeight="1" x14ac:dyDescent="0.3">
      <c r="A4" s="2" t="s">
        <v>22</v>
      </c>
      <c r="B4" s="2" t="s">
        <v>23</v>
      </c>
      <c r="C4" s="2" t="s">
        <v>26</v>
      </c>
      <c r="D4" s="2" t="s">
        <v>21</v>
      </c>
      <c r="E4" s="11">
        <v>4.0999999999999996</v>
      </c>
      <c r="F4" s="11">
        <v>7700</v>
      </c>
      <c r="G4" s="17">
        <v>1399</v>
      </c>
      <c r="H4" s="7" t="s">
        <v>13399</v>
      </c>
      <c r="I4" s="33" t="s">
        <v>13408</v>
      </c>
      <c r="J4" s="33" t="s">
        <v>13440</v>
      </c>
      <c r="K4" s="33">
        <f>Data[[#This Row],[Number_Of_Buyers]]*Data[[#This Row],[Price_INR]]</f>
        <v>10772300</v>
      </c>
    </row>
    <row r="5" spans="1:14" ht="19.2" customHeight="1" x14ac:dyDescent="0.3">
      <c r="A5" s="4" t="s">
        <v>29</v>
      </c>
      <c r="B5" s="4" t="s">
        <v>30</v>
      </c>
      <c r="C5" s="4" t="s">
        <v>26</v>
      </c>
      <c r="D5" s="4" t="s">
        <v>21</v>
      </c>
      <c r="E5" s="12">
        <v>4.4000000000000004</v>
      </c>
      <c r="F5" s="12">
        <v>147</v>
      </c>
      <c r="G5" s="18">
        <v>2199</v>
      </c>
      <c r="H5" s="8" t="s">
        <v>13399</v>
      </c>
      <c r="I5" s="33" t="s">
        <v>13409</v>
      </c>
      <c r="J5" s="33" t="s">
        <v>13772</v>
      </c>
      <c r="K5" s="33">
        <f>Data[[#This Row],[Number_Of_Buyers]]*Data[[#This Row],[Price_INR]]</f>
        <v>323253</v>
      </c>
    </row>
    <row r="6" spans="1:14" ht="19.2" customHeight="1" x14ac:dyDescent="0.3">
      <c r="A6" s="2" t="s">
        <v>35</v>
      </c>
      <c r="B6" s="2" t="s">
        <v>36</v>
      </c>
      <c r="C6" s="2" t="s">
        <v>26</v>
      </c>
      <c r="D6" s="2" t="s">
        <v>21</v>
      </c>
      <c r="E6" s="11">
        <v>3.9</v>
      </c>
      <c r="F6" s="11">
        <v>504</v>
      </c>
      <c r="G6" s="17">
        <v>999</v>
      </c>
      <c r="H6" s="7" t="s">
        <v>13399</v>
      </c>
      <c r="I6" s="33" t="s">
        <v>13410</v>
      </c>
      <c r="J6" s="33" t="s">
        <v>13772</v>
      </c>
      <c r="K6" s="33">
        <f>Data[[#This Row],[Number_Of_Buyers]]*Data[[#This Row],[Price_INR]]</f>
        <v>503496</v>
      </c>
    </row>
    <row r="7" spans="1:14" ht="19.2" customHeight="1" x14ac:dyDescent="0.3">
      <c r="A7" s="4" t="s">
        <v>41</v>
      </c>
      <c r="B7" s="4" t="s">
        <v>42</v>
      </c>
      <c r="C7" s="4" t="s">
        <v>26</v>
      </c>
      <c r="D7" s="4" t="s">
        <v>21</v>
      </c>
      <c r="E7" s="12">
        <v>4.2</v>
      </c>
      <c r="F7" s="12">
        <v>3700</v>
      </c>
      <c r="G7" s="18">
        <v>1299</v>
      </c>
      <c r="H7" s="8" t="s">
        <v>13399</v>
      </c>
      <c r="I7" s="33" t="s">
        <v>13411</v>
      </c>
      <c r="J7" s="33" t="s">
        <v>13440</v>
      </c>
      <c r="K7" s="33">
        <f>Data[[#This Row],[Number_Of_Buyers]]*Data[[#This Row],[Price_INR]]</f>
        <v>4806300</v>
      </c>
    </row>
    <row r="8" spans="1:14" ht="19.2" customHeight="1" x14ac:dyDescent="0.3">
      <c r="A8" s="2" t="s">
        <v>22</v>
      </c>
      <c r="B8" s="2" t="s">
        <v>47</v>
      </c>
      <c r="C8" s="2" t="s">
        <v>26</v>
      </c>
      <c r="D8" s="2" t="s">
        <v>21</v>
      </c>
      <c r="E8" s="11">
        <v>3.6</v>
      </c>
      <c r="F8" s="11">
        <v>544</v>
      </c>
      <c r="G8" s="17">
        <v>1499</v>
      </c>
      <c r="H8" s="7" t="s">
        <v>13399</v>
      </c>
      <c r="I8" s="33" t="s">
        <v>13412</v>
      </c>
      <c r="J8" s="33" t="s">
        <v>13772</v>
      </c>
      <c r="K8" s="33">
        <f>Data[[#This Row],[Number_Of_Buyers]]*Data[[#This Row],[Price_INR]]</f>
        <v>815456</v>
      </c>
    </row>
    <row r="9" spans="1:14" ht="19.2" customHeight="1" x14ac:dyDescent="0.3">
      <c r="A9" s="4" t="s">
        <v>35</v>
      </c>
      <c r="B9" s="4" t="s">
        <v>51</v>
      </c>
      <c r="C9" s="4" t="s">
        <v>26</v>
      </c>
      <c r="D9" s="4" t="s">
        <v>54</v>
      </c>
      <c r="E9" s="12">
        <v>4.2</v>
      </c>
      <c r="F9" s="12">
        <v>10900</v>
      </c>
      <c r="G9" s="18">
        <v>1999</v>
      </c>
      <c r="H9" s="8" t="s">
        <v>13399</v>
      </c>
      <c r="I9" s="33" t="s">
        <v>13413</v>
      </c>
      <c r="J9" s="33" t="s">
        <v>13440</v>
      </c>
      <c r="K9" s="33">
        <f>Data[[#This Row],[Number_Of_Buyers]]*Data[[#This Row],[Price_INR]]</f>
        <v>21789100</v>
      </c>
    </row>
    <row r="10" spans="1:14" ht="19.2" customHeight="1" x14ac:dyDescent="0.3">
      <c r="A10" s="2" t="s">
        <v>29</v>
      </c>
      <c r="B10" s="2" t="s">
        <v>60</v>
      </c>
      <c r="C10" s="2" t="s">
        <v>26</v>
      </c>
      <c r="D10" s="2" t="s">
        <v>21</v>
      </c>
      <c r="E10" s="11">
        <v>4.3</v>
      </c>
      <c r="F10" s="11">
        <v>668</v>
      </c>
      <c r="G10" s="17">
        <v>2999</v>
      </c>
      <c r="H10" s="7" t="s">
        <v>13399</v>
      </c>
      <c r="I10" s="33" t="s">
        <v>13412</v>
      </c>
      <c r="J10" s="33" t="s">
        <v>13772</v>
      </c>
      <c r="K10" s="33">
        <f>Data[[#This Row],[Number_Of_Buyers]]*Data[[#This Row],[Price_INR]]</f>
        <v>2003332</v>
      </c>
    </row>
    <row r="11" spans="1:14" ht="19.2" customHeight="1" x14ac:dyDescent="0.3">
      <c r="A11" s="4" t="s">
        <v>71</v>
      </c>
      <c r="B11" s="4" t="s">
        <v>72</v>
      </c>
      <c r="C11" s="5" t="s">
        <v>75</v>
      </c>
      <c r="D11" s="5" t="s">
        <v>76</v>
      </c>
      <c r="E11" s="12">
        <v>3.9</v>
      </c>
      <c r="F11" s="12">
        <v>1200</v>
      </c>
      <c r="G11" s="18">
        <v>681</v>
      </c>
      <c r="H11" s="8" t="s">
        <v>13398</v>
      </c>
      <c r="I11" s="33" t="s">
        <v>13407</v>
      </c>
      <c r="J11" s="33" t="s">
        <v>13772</v>
      </c>
      <c r="K11" s="33">
        <f>Data[[#This Row],[Number_Of_Buyers]]*Data[[#This Row],[Price_INR]]</f>
        <v>817200</v>
      </c>
      <c r="N11" t="s">
        <v>13807</v>
      </c>
    </row>
    <row r="12" spans="1:14" ht="19.2" customHeight="1" x14ac:dyDescent="0.3">
      <c r="A12" s="2" t="s">
        <v>35</v>
      </c>
      <c r="B12" s="2" t="s">
        <v>79</v>
      </c>
      <c r="C12" s="2" t="s">
        <v>26</v>
      </c>
      <c r="D12" s="2" t="s">
        <v>82</v>
      </c>
      <c r="E12" s="11">
        <v>4.0999999999999996</v>
      </c>
      <c r="F12" s="11">
        <v>11200</v>
      </c>
      <c r="G12" s="17">
        <v>1199</v>
      </c>
      <c r="H12" s="7" t="s">
        <v>13399</v>
      </c>
      <c r="I12" s="33" t="s">
        <v>13414</v>
      </c>
      <c r="J12" s="33" t="s">
        <v>13772</v>
      </c>
      <c r="K12" s="33">
        <f>Data[[#This Row],[Number_Of_Buyers]]*Data[[#This Row],[Price_INR]]</f>
        <v>13428800</v>
      </c>
      <c r="N12" t="s">
        <v>13397</v>
      </c>
    </row>
    <row r="13" spans="1:14" ht="19.2" customHeight="1" x14ac:dyDescent="0.3">
      <c r="A13" s="4" t="s">
        <v>85</v>
      </c>
      <c r="B13" s="4" t="s">
        <v>86</v>
      </c>
      <c r="C13" s="5" t="s">
        <v>89</v>
      </c>
      <c r="D13" s="5" t="s">
        <v>90</v>
      </c>
      <c r="E13" s="12">
        <v>4.3</v>
      </c>
      <c r="F13" s="12">
        <v>827</v>
      </c>
      <c r="G13" s="18">
        <v>2069</v>
      </c>
      <c r="H13" s="8" t="s">
        <v>13398</v>
      </c>
      <c r="I13" s="33" t="s">
        <v>13407</v>
      </c>
      <c r="J13" s="33" t="s">
        <v>13772</v>
      </c>
      <c r="K13" s="33">
        <f>Data[[#This Row],[Number_Of_Buyers]]*Data[[#This Row],[Price_INR]]</f>
        <v>1711063</v>
      </c>
    </row>
    <row r="14" spans="1:14" ht="19.2" customHeight="1" x14ac:dyDescent="0.3">
      <c r="A14" s="2" t="s">
        <v>22</v>
      </c>
      <c r="B14" s="2" t="s">
        <v>93</v>
      </c>
      <c r="C14" s="2" t="s">
        <v>26</v>
      </c>
      <c r="D14" s="2" t="s">
        <v>21</v>
      </c>
      <c r="E14" s="11">
        <v>4.2</v>
      </c>
      <c r="F14" s="11">
        <v>3800</v>
      </c>
      <c r="G14" s="17">
        <v>1399</v>
      </c>
      <c r="H14" s="7" t="s">
        <v>13399</v>
      </c>
      <c r="I14" s="33" t="s">
        <v>13408</v>
      </c>
      <c r="J14" s="33" t="s">
        <v>13426</v>
      </c>
      <c r="K14" s="33">
        <f>Data[[#This Row],[Number_Of_Buyers]]*Data[[#This Row],[Price_INR]]</f>
        <v>5316200</v>
      </c>
    </row>
    <row r="15" spans="1:14" ht="19.2" customHeight="1" x14ac:dyDescent="0.3">
      <c r="A15" s="4" t="s">
        <v>96</v>
      </c>
      <c r="B15" s="4" t="s">
        <v>97</v>
      </c>
      <c r="C15" s="5" t="s">
        <v>100</v>
      </c>
      <c r="D15" s="5" t="s">
        <v>101</v>
      </c>
      <c r="E15" s="12">
        <v>4.2</v>
      </c>
      <c r="F15" s="12">
        <v>602</v>
      </c>
      <c r="G15" s="18">
        <v>3395</v>
      </c>
      <c r="H15" s="8" t="s">
        <v>13398</v>
      </c>
      <c r="I15" s="33" t="s">
        <v>13407</v>
      </c>
      <c r="J15" s="33" t="s">
        <v>13773</v>
      </c>
      <c r="K15" s="33">
        <f>Data[[#This Row],[Number_Of_Buyers]]*Data[[#This Row],[Price_INR]]</f>
        <v>2043790</v>
      </c>
    </row>
    <row r="16" spans="1:14" ht="19.2" customHeight="1" x14ac:dyDescent="0.3">
      <c r="A16" s="2" t="s">
        <v>104</v>
      </c>
      <c r="B16" s="2" t="s">
        <v>105</v>
      </c>
      <c r="C16" s="3" t="s">
        <v>107</v>
      </c>
      <c r="D16" s="3" t="s">
        <v>108</v>
      </c>
      <c r="E16" s="11">
        <v>4.3</v>
      </c>
      <c r="F16" s="11">
        <v>1300</v>
      </c>
      <c r="G16" s="17">
        <v>999</v>
      </c>
      <c r="H16" s="7" t="s">
        <v>13399</v>
      </c>
      <c r="I16" s="33" t="s">
        <v>13415</v>
      </c>
      <c r="J16" s="33" t="s">
        <v>13440</v>
      </c>
      <c r="K16" s="33">
        <f>Data[[#This Row],[Number_Of_Buyers]]*Data[[#This Row],[Price_INR]]</f>
        <v>1298700</v>
      </c>
    </row>
    <row r="17" spans="1:11" ht="19.2" customHeight="1" x14ac:dyDescent="0.3">
      <c r="A17" s="4" t="s">
        <v>111</v>
      </c>
      <c r="B17" s="4" t="s">
        <v>112</v>
      </c>
      <c r="C17" s="5" t="s">
        <v>114</v>
      </c>
      <c r="D17" s="5" t="s">
        <v>115</v>
      </c>
      <c r="E17" s="12">
        <v>3.7</v>
      </c>
      <c r="F17" s="12">
        <v>3</v>
      </c>
      <c r="G17" s="18">
        <v>799</v>
      </c>
      <c r="H17" s="8" t="s">
        <v>13398</v>
      </c>
      <c r="I17" s="33" t="s">
        <v>13416</v>
      </c>
      <c r="J17" s="33" t="s">
        <v>13772</v>
      </c>
      <c r="K17" s="33">
        <f>Data[[#This Row],[Number_Of_Buyers]]*Data[[#This Row],[Price_INR]]</f>
        <v>2397</v>
      </c>
    </row>
    <row r="18" spans="1:11" ht="19.2" customHeight="1" x14ac:dyDescent="0.3">
      <c r="A18" s="2" t="s">
        <v>57</v>
      </c>
      <c r="B18" s="2" t="s">
        <v>58</v>
      </c>
      <c r="C18" s="2" t="s">
        <v>26</v>
      </c>
      <c r="D18" s="2" t="s">
        <v>21</v>
      </c>
      <c r="E18" s="11">
        <v>4.4000000000000004</v>
      </c>
      <c r="F18" s="11">
        <v>284</v>
      </c>
      <c r="G18" s="17">
        <v>9999</v>
      </c>
      <c r="H18" s="7" t="s">
        <v>13399</v>
      </c>
      <c r="I18" s="33" t="s">
        <v>13417</v>
      </c>
      <c r="J18" s="33" t="s">
        <v>13772</v>
      </c>
      <c r="K18" s="33">
        <f>Data[[#This Row],[Number_Of_Buyers]]*Data[[#This Row],[Price_INR]]</f>
        <v>2839716</v>
      </c>
    </row>
    <row r="19" spans="1:11" ht="19.2" customHeight="1" x14ac:dyDescent="0.3">
      <c r="A19" s="4" t="s">
        <v>120</v>
      </c>
      <c r="B19" s="4" t="s">
        <v>121</v>
      </c>
      <c r="C19" s="4" t="s">
        <v>26</v>
      </c>
      <c r="D19" s="5" t="s">
        <v>124</v>
      </c>
      <c r="E19" s="12">
        <v>4.0999999999999996</v>
      </c>
      <c r="F19" s="12">
        <v>2100</v>
      </c>
      <c r="G19" s="18">
        <v>1699</v>
      </c>
      <c r="H19" s="8" t="s">
        <v>13399</v>
      </c>
      <c r="I19" s="33" t="s">
        <v>13418</v>
      </c>
      <c r="J19" s="33" t="s">
        <v>13453</v>
      </c>
      <c r="K19" s="33">
        <f>Data[[#This Row],[Number_Of_Buyers]]*Data[[#This Row],[Price_INR]]</f>
        <v>3567900</v>
      </c>
    </row>
    <row r="20" spans="1:11" ht="19.2" customHeight="1" x14ac:dyDescent="0.3">
      <c r="A20" s="2" t="s">
        <v>127</v>
      </c>
      <c r="B20" s="2" t="s">
        <v>128</v>
      </c>
      <c r="C20" s="3" t="s">
        <v>129</v>
      </c>
      <c r="D20" s="3" t="s">
        <v>130</v>
      </c>
      <c r="E20" s="11">
        <v>4.2</v>
      </c>
      <c r="F20" s="11">
        <v>742</v>
      </c>
      <c r="G20" s="17">
        <v>999</v>
      </c>
      <c r="H20" s="7" t="s">
        <v>13398</v>
      </c>
      <c r="I20" s="33" t="s">
        <v>13419</v>
      </c>
      <c r="J20" s="33" t="s">
        <v>13440</v>
      </c>
      <c r="K20" s="33">
        <f>Data[[#This Row],[Number_Of_Buyers]]*Data[[#This Row],[Price_INR]]</f>
        <v>741258</v>
      </c>
    </row>
    <row r="21" spans="1:11" ht="19.2" customHeight="1" x14ac:dyDescent="0.3">
      <c r="A21" s="4" t="s">
        <v>133</v>
      </c>
      <c r="B21" s="4" t="s">
        <v>134</v>
      </c>
      <c r="C21" s="4" t="s">
        <v>136</v>
      </c>
      <c r="D21" s="5" t="s">
        <v>137</v>
      </c>
      <c r="E21" s="12">
        <v>4.3</v>
      </c>
      <c r="F21" s="12">
        <v>5800</v>
      </c>
      <c r="G21" s="18">
        <v>1899</v>
      </c>
      <c r="H21" s="8" t="s">
        <v>13398</v>
      </c>
      <c r="I21" s="33" t="s">
        <v>13420</v>
      </c>
      <c r="J21" s="33" t="s">
        <v>13440</v>
      </c>
      <c r="K21" s="33">
        <f>Data[[#This Row],[Number_Of_Buyers]]*Data[[#This Row],[Price_INR]]</f>
        <v>11014200</v>
      </c>
    </row>
    <row r="22" spans="1:11" ht="19.2" customHeight="1" x14ac:dyDescent="0.3">
      <c r="A22" s="2" t="s">
        <v>140</v>
      </c>
      <c r="B22" s="2" t="s">
        <v>141</v>
      </c>
      <c r="C22" s="3" t="s">
        <v>144</v>
      </c>
      <c r="D22" s="3" t="s">
        <v>145</v>
      </c>
      <c r="E22" s="11">
        <v>4.0999999999999996</v>
      </c>
      <c r="F22" s="11">
        <v>4700</v>
      </c>
      <c r="G22" s="17">
        <v>836</v>
      </c>
      <c r="H22" s="7" t="s">
        <v>13398</v>
      </c>
      <c r="I22" s="33" t="s">
        <v>13407</v>
      </c>
      <c r="J22" s="33" t="s">
        <v>13426</v>
      </c>
      <c r="K22" s="33">
        <f>Data[[#This Row],[Number_Of_Buyers]]*Data[[#This Row],[Price_INR]]</f>
        <v>3929200</v>
      </c>
    </row>
    <row r="23" spans="1:11" ht="19.2" customHeight="1" x14ac:dyDescent="0.3">
      <c r="A23" s="4" t="s">
        <v>148</v>
      </c>
      <c r="B23" s="4" t="s">
        <v>149</v>
      </c>
      <c r="C23" s="4" t="s">
        <v>151</v>
      </c>
      <c r="D23" s="4" t="s">
        <v>152</v>
      </c>
      <c r="E23" s="12">
        <v>4.4000000000000004</v>
      </c>
      <c r="F23" s="12">
        <v>1600</v>
      </c>
      <c r="G23" s="18">
        <v>1274</v>
      </c>
      <c r="H23" s="8" t="s">
        <v>13398</v>
      </c>
      <c r="I23" s="33" t="s">
        <v>13421</v>
      </c>
      <c r="J23" s="33" t="s">
        <v>13772</v>
      </c>
      <c r="K23" s="33">
        <f>Data[[#This Row],[Number_Of_Buyers]]*Data[[#This Row],[Price_INR]]</f>
        <v>2038400</v>
      </c>
    </row>
    <row r="24" spans="1:11" ht="19.2" customHeight="1" x14ac:dyDescent="0.3">
      <c r="A24" s="2" t="s">
        <v>155</v>
      </c>
      <c r="B24" s="2" t="s">
        <v>156</v>
      </c>
      <c r="C24" s="2" t="s">
        <v>158</v>
      </c>
      <c r="D24" s="2" t="s">
        <v>21</v>
      </c>
      <c r="E24" s="11">
        <v>4.5</v>
      </c>
      <c r="F24" s="11">
        <v>2100</v>
      </c>
      <c r="G24" s="17">
        <v>537</v>
      </c>
      <c r="H24" s="7" t="s">
        <v>13399</v>
      </c>
      <c r="I24" s="33" t="s">
        <v>13422</v>
      </c>
      <c r="J24" s="33" t="s">
        <v>13774</v>
      </c>
      <c r="K24" s="33">
        <f>Data[[#This Row],[Number_Of_Buyers]]*Data[[#This Row],[Price_INR]]</f>
        <v>1127700</v>
      </c>
    </row>
    <row r="25" spans="1:11" ht="19.2" customHeight="1" x14ac:dyDescent="0.3">
      <c r="A25" s="4" t="s">
        <v>160</v>
      </c>
      <c r="B25" s="4" t="s">
        <v>161</v>
      </c>
      <c r="C25" s="4" t="s">
        <v>164</v>
      </c>
      <c r="D25" s="5" t="s">
        <v>165</v>
      </c>
      <c r="E25" s="12">
        <v>3.9</v>
      </c>
      <c r="F25" s="12">
        <v>6400</v>
      </c>
      <c r="G25" s="18">
        <v>601</v>
      </c>
      <c r="H25" s="8" t="s">
        <v>13398</v>
      </c>
      <c r="I25" s="33" t="s">
        <v>13423</v>
      </c>
      <c r="J25" s="33" t="s">
        <v>13440</v>
      </c>
      <c r="K25" s="33">
        <f>Data[[#This Row],[Number_Of_Buyers]]*Data[[#This Row],[Price_INR]]</f>
        <v>3846400</v>
      </c>
    </row>
    <row r="26" spans="1:11" ht="19.2" customHeight="1" x14ac:dyDescent="0.3">
      <c r="A26" s="2" t="s">
        <v>168</v>
      </c>
      <c r="B26" s="2" t="s">
        <v>169</v>
      </c>
      <c r="C26" s="3" t="s">
        <v>172</v>
      </c>
      <c r="D26" s="3" t="s">
        <v>173</v>
      </c>
      <c r="E26" s="11">
        <v>4.3</v>
      </c>
      <c r="F26" s="11">
        <v>2700</v>
      </c>
      <c r="G26" s="17">
        <v>2831</v>
      </c>
      <c r="H26" s="7" t="s">
        <v>13399</v>
      </c>
      <c r="I26" s="33" t="s">
        <v>13416</v>
      </c>
      <c r="J26" s="33" t="s">
        <v>13773</v>
      </c>
      <c r="K26" s="33">
        <f>Data[[#This Row],[Number_Of_Buyers]]*Data[[#This Row],[Price_INR]]</f>
        <v>7643700</v>
      </c>
    </row>
    <row r="27" spans="1:11" ht="19.2" customHeight="1" x14ac:dyDescent="0.3">
      <c r="A27" s="4" t="s">
        <v>29</v>
      </c>
      <c r="B27" s="4" t="s">
        <v>176</v>
      </c>
      <c r="C27" s="4" t="s">
        <v>26</v>
      </c>
      <c r="D27" s="4" t="s">
        <v>21</v>
      </c>
      <c r="E27" s="12">
        <v>4.4000000000000004</v>
      </c>
      <c r="F27" s="12">
        <v>521</v>
      </c>
      <c r="G27" s="18">
        <v>2399</v>
      </c>
      <c r="H27" s="8" t="s">
        <v>13399</v>
      </c>
      <c r="I27" s="33" t="s">
        <v>13424</v>
      </c>
      <c r="J27" s="33" t="s">
        <v>13772</v>
      </c>
      <c r="K27" s="33">
        <f>Data[[#This Row],[Number_Of_Buyers]]*Data[[#This Row],[Price_INR]]</f>
        <v>1249879</v>
      </c>
    </row>
    <row r="28" spans="1:11" ht="19.2" customHeight="1" x14ac:dyDescent="0.3">
      <c r="A28" s="2" t="s">
        <v>181</v>
      </c>
      <c r="B28" s="2" t="s">
        <v>182</v>
      </c>
      <c r="C28" s="2" t="s">
        <v>26</v>
      </c>
      <c r="D28" s="2" t="s">
        <v>183</v>
      </c>
      <c r="E28" s="11">
        <v>3.7</v>
      </c>
      <c r="F28" s="11">
        <v>9</v>
      </c>
      <c r="G28" s="17">
        <v>999</v>
      </c>
      <c r="H28" s="7" t="s">
        <v>13399</v>
      </c>
      <c r="I28" s="33" t="s">
        <v>13425</v>
      </c>
      <c r="J28" s="33" t="s">
        <v>13453</v>
      </c>
      <c r="K28" s="33">
        <f>Data[[#This Row],[Number_Of_Buyers]]*Data[[#This Row],[Price_INR]]</f>
        <v>8991</v>
      </c>
    </row>
    <row r="29" spans="1:11" ht="19.2" customHeight="1" x14ac:dyDescent="0.3">
      <c r="A29" s="4" t="s">
        <v>35</v>
      </c>
      <c r="B29" s="4" t="s">
        <v>186</v>
      </c>
      <c r="C29" s="4" t="s">
        <v>26</v>
      </c>
      <c r="D29" s="4" t="s">
        <v>21</v>
      </c>
      <c r="E29" s="12">
        <v>3.6</v>
      </c>
      <c r="F29" s="12">
        <v>1000</v>
      </c>
      <c r="G29" s="18">
        <v>1599</v>
      </c>
      <c r="H29" s="8" t="s">
        <v>13399</v>
      </c>
      <c r="I29" s="33" t="s">
        <v>13426</v>
      </c>
      <c r="J29" s="33" t="s">
        <v>13426</v>
      </c>
      <c r="K29" s="33">
        <f>Data[[#This Row],[Number_Of_Buyers]]*Data[[#This Row],[Price_INR]]</f>
        <v>1599000</v>
      </c>
    </row>
    <row r="30" spans="1:11" ht="19.2" customHeight="1" x14ac:dyDescent="0.3">
      <c r="A30" s="2" t="s">
        <v>191</v>
      </c>
      <c r="B30" s="2" t="s">
        <v>192</v>
      </c>
      <c r="C30" s="2" t="s">
        <v>26</v>
      </c>
      <c r="D30" s="3" t="s">
        <v>195</v>
      </c>
      <c r="E30" s="11">
        <v>4.9000000000000004</v>
      </c>
      <c r="F30" s="11">
        <v>42</v>
      </c>
      <c r="G30" s="17">
        <v>33955</v>
      </c>
      <c r="H30" s="7" t="s">
        <v>13399</v>
      </c>
      <c r="I30" s="33" t="s">
        <v>13427</v>
      </c>
      <c r="J30" s="33" t="s">
        <v>13498</v>
      </c>
      <c r="K30" s="33">
        <f>Data[[#This Row],[Number_Of_Buyers]]*Data[[#This Row],[Price_INR]]</f>
        <v>1426110</v>
      </c>
    </row>
    <row r="31" spans="1:11" ht="19.2" customHeight="1" x14ac:dyDescent="0.3">
      <c r="A31" s="4" t="s">
        <v>198</v>
      </c>
      <c r="B31" s="4" t="s">
        <v>199</v>
      </c>
      <c r="C31" s="5" t="s">
        <v>202</v>
      </c>
      <c r="D31" s="5" t="s">
        <v>203</v>
      </c>
      <c r="E31" s="12">
        <v>4.3</v>
      </c>
      <c r="F31" s="12">
        <v>532</v>
      </c>
      <c r="G31" s="18">
        <v>1119</v>
      </c>
      <c r="H31" s="8" t="s">
        <v>13398</v>
      </c>
      <c r="I31" s="33" t="s">
        <v>13428</v>
      </c>
      <c r="J31" s="33" t="s">
        <v>13440</v>
      </c>
      <c r="K31" s="33">
        <f>Data[[#This Row],[Number_Of_Buyers]]*Data[[#This Row],[Price_INR]]</f>
        <v>595308</v>
      </c>
    </row>
    <row r="32" spans="1:11" ht="19.2" customHeight="1" x14ac:dyDescent="0.3">
      <c r="A32" s="2" t="s">
        <v>206</v>
      </c>
      <c r="B32" s="2" t="s">
        <v>207</v>
      </c>
      <c r="C32" s="3" t="s">
        <v>210</v>
      </c>
      <c r="D32" s="2" t="s">
        <v>21</v>
      </c>
      <c r="E32" s="11">
        <v>4.5</v>
      </c>
      <c r="F32" s="11">
        <v>447</v>
      </c>
      <c r="G32" s="17">
        <v>3198</v>
      </c>
      <c r="H32" s="7" t="s">
        <v>13399</v>
      </c>
      <c r="I32" s="33" t="s">
        <v>13429</v>
      </c>
      <c r="J32" s="33" t="s">
        <v>13772</v>
      </c>
      <c r="K32" s="33">
        <f>Data[[#This Row],[Number_Of_Buyers]]*Data[[#This Row],[Price_INR]]</f>
        <v>1429506</v>
      </c>
    </row>
    <row r="33" spans="1:11" ht="19.2" customHeight="1" x14ac:dyDescent="0.3">
      <c r="A33" s="4" t="s">
        <v>198</v>
      </c>
      <c r="B33" s="4" t="s">
        <v>213</v>
      </c>
      <c r="C33" s="5" t="s">
        <v>216</v>
      </c>
      <c r="D33" s="5" t="s">
        <v>217</v>
      </c>
      <c r="E33" s="12">
        <v>4.5</v>
      </c>
      <c r="F33" s="12">
        <v>1000</v>
      </c>
      <c r="G33" s="18">
        <v>1869</v>
      </c>
      <c r="H33" s="8" t="s">
        <v>13398</v>
      </c>
      <c r="I33" s="33" t="s">
        <v>13407</v>
      </c>
      <c r="J33" s="33" t="s">
        <v>13426</v>
      </c>
      <c r="K33" s="33">
        <f>Data[[#This Row],[Number_Of_Buyers]]*Data[[#This Row],[Price_INR]]</f>
        <v>1869000</v>
      </c>
    </row>
    <row r="34" spans="1:11" ht="19.2" customHeight="1" x14ac:dyDescent="0.3">
      <c r="A34" s="2" t="s">
        <v>219</v>
      </c>
      <c r="B34" s="2" t="s">
        <v>220</v>
      </c>
      <c r="C34" s="3" t="s">
        <v>222</v>
      </c>
      <c r="D34" s="2" t="s">
        <v>21</v>
      </c>
      <c r="E34" s="11">
        <v>4.4000000000000004</v>
      </c>
      <c r="F34" s="11">
        <v>806</v>
      </c>
      <c r="G34" s="17">
        <v>7197</v>
      </c>
      <c r="H34" s="7" t="s">
        <v>13398</v>
      </c>
      <c r="I34" s="33" t="s">
        <v>13430</v>
      </c>
      <c r="J34" s="33" t="s">
        <v>13440</v>
      </c>
      <c r="K34" s="33">
        <f>Data[[#This Row],[Number_Of_Buyers]]*Data[[#This Row],[Price_INR]]</f>
        <v>5800782</v>
      </c>
    </row>
    <row r="35" spans="1:11" ht="19.2" customHeight="1" x14ac:dyDescent="0.3">
      <c r="A35" s="4" t="s">
        <v>227</v>
      </c>
      <c r="B35" s="4" t="s">
        <v>228</v>
      </c>
      <c r="C35" s="5" t="s">
        <v>231</v>
      </c>
      <c r="D35" s="5" t="s">
        <v>20</v>
      </c>
      <c r="E35" s="12">
        <v>4</v>
      </c>
      <c r="F35" s="12">
        <v>1300</v>
      </c>
      <c r="G35" s="18">
        <v>674</v>
      </c>
      <c r="H35" s="8" t="s">
        <v>13398</v>
      </c>
      <c r="I35" s="33" t="s">
        <v>13407</v>
      </c>
      <c r="J35" s="33" t="s">
        <v>13426</v>
      </c>
      <c r="K35" s="33">
        <f>Data[[#This Row],[Number_Of_Buyers]]*Data[[#This Row],[Price_INR]]</f>
        <v>876200</v>
      </c>
    </row>
    <row r="36" spans="1:11" ht="19.2" customHeight="1" x14ac:dyDescent="0.3">
      <c r="A36" s="2" t="s">
        <v>65</v>
      </c>
      <c r="B36" s="2" t="s">
        <v>233</v>
      </c>
      <c r="C36" s="2" t="s">
        <v>236</v>
      </c>
      <c r="D36" s="3" t="s">
        <v>237</v>
      </c>
      <c r="E36" s="11">
        <v>3.8</v>
      </c>
      <c r="F36" s="11">
        <v>8200</v>
      </c>
      <c r="G36" s="17">
        <v>594</v>
      </c>
      <c r="H36" s="7" t="s">
        <v>13398</v>
      </c>
      <c r="I36" s="33" t="s">
        <v>13423</v>
      </c>
      <c r="J36" s="33" t="s">
        <v>13774</v>
      </c>
      <c r="K36" s="33">
        <f>Data[[#This Row],[Number_Of_Buyers]]*Data[[#This Row],[Price_INR]]</f>
        <v>4870800</v>
      </c>
    </row>
    <row r="37" spans="1:11" ht="19.2" customHeight="1" x14ac:dyDescent="0.3">
      <c r="A37" s="4" t="s">
        <v>240</v>
      </c>
      <c r="B37" s="4" t="s">
        <v>241</v>
      </c>
      <c r="C37" s="5" t="s">
        <v>244</v>
      </c>
      <c r="D37" s="5" t="s">
        <v>115</v>
      </c>
      <c r="E37" s="12">
        <v>4.0999999999999996</v>
      </c>
      <c r="F37" s="12">
        <v>1200</v>
      </c>
      <c r="G37" s="18">
        <v>936</v>
      </c>
      <c r="H37" s="8" t="s">
        <v>13398</v>
      </c>
      <c r="I37" s="33" t="s">
        <v>13407</v>
      </c>
      <c r="J37" s="33" t="s">
        <v>13774</v>
      </c>
      <c r="K37" s="33">
        <f>Data[[#This Row],[Number_Of_Buyers]]*Data[[#This Row],[Price_INR]]</f>
        <v>1123200</v>
      </c>
    </row>
    <row r="38" spans="1:11" ht="19.2" customHeight="1" x14ac:dyDescent="0.3">
      <c r="A38" s="2" t="s">
        <v>246</v>
      </c>
      <c r="B38" s="2" t="s">
        <v>247</v>
      </c>
      <c r="C38" s="3" t="s">
        <v>249</v>
      </c>
      <c r="D38" s="2" t="s">
        <v>21</v>
      </c>
      <c r="E38" s="11">
        <v>4.5999999999999996</v>
      </c>
      <c r="F38" s="11">
        <v>123</v>
      </c>
      <c r="G38" s="17">
        <v>6047</v>
      </c>
      <c r="H38" s="7" t="s">
        <v>13398</v>
      </c>
      <c r="I38" s="33" t="s">
        <v>13431</v>
      </c>
      <c r="J38" s="33" t="s">
        <v>13440</v>
      </c>
      <c r="K38" s="33">
        <f>Data[[#This Row],[Number_Of_Buyers]]*Data[[#This Row],[Price_INR]]</f>
        <v>743781</v>
      </c>
    </row>
    <row r="39" spans="1:11" ht="19.2" customHeight="1" x14ac:dyDescent="0.3">
      <c r="A39" s="4" t="s">
        <v>168</v>
      </c>
      <c r="B39" s="4" t="s">
        <v>252</v>
      </c>
      <c r="C39" s="5" t="s">
        <v>255</v>
      </c>
      <c r="D39" s="5" t="s">
        <v>256</v>
      </c>
      <c r="E39" s="12">
        <v>4.3</v>
      </c>
      <c r="F39" s="12">
        <v>393</v>
      </c>
      <c r="G39" s="18">
        <v>4270</v>
      </c>
      <c r="H39" s="8" t="s">
        <v>13399</v>
      </c>
      <c r="I39" s="33" t="s">
        <v>13432</v>
      </c>
      <c r="J39" s="33" t="s">
        <v>13772</v>
      </c>
      <c r="K39" s="33">
        <f>Data[[#This Row],[Number_Of_Buyers]]*Data[[#This Row],[Price_INR]]</f>
        <v>1678110</v>
      </c>
    </row>
    <row r="40" spans="1:11" ht="19.2" customHeight="1" x14ac:dyDescent="0.3">
      <c r="A40" s="2" t="s">
        <v>240</v>
      </c>
      <c r="B40" s="2" t="s">
        <v>259</v>
      </c>
      <c r="C40" s="3" t="s">
        <v>261</v>
      </c>
      <c r="D40" s="3" t="s">
        <v>262</v>
      </c>
      <c r="E40" s="11">
        <v>3.9</v>
      </c>
      <c r="F40" s="11">
        <v>462</v>
      </c>
      <c r="G40" s="17">
        <v>1124</v>
      </c>
      <c r="H40" s="7" t="s">
        <v>13398</v>
      </c>
      <c r="I40" s="33" t="s">
        <v>13415</v>
      </c>
      <c r="J40" s="33" t="s">
        <v>13440</v>
      </c>
      <c r="K40" s="33">
        <f>Data[[#This Row],[Number_Of_Buyers]]*Data[[#This Row],[Price_INR]]</f>
        <v>519288</v>
      </c>
    </row>
    <row r="41" spans="1:11" ht="19.2" customHeight="1" x14ac:dyDescent="0.3">
      <c r="A41" s="4" t="s">
        <v>22</v>
      </c>
      <c r="B41" s="4" t="s">
        <v>265</v>
      </c>
      <c r="C41" s="4" t="s">
        <v>26</v>
      </c>
      <c r="D41" s="4" t="s">
        <v>21</v>
      </c>
      <c r="E41" s="12">
        <v>4.0999999999999996</v>
      </c>
      <c r="F41" s="12">
        <v>47500</v>
      </c>
      <c r="G41" s="18">
        <v>1299</v>
      </c>
      <c r="H41" s="8" t="s">
        <v>13399</v>
      </c>
      <c r="I41" s="33" t="s">
        <v>13412</v>
      </c>
      <c r="J41" s="33" t="s">
        <v>13772</v>
      </c>
      <c r="K41" s="33">
        <f>Data[[#This Row],[Number_Of_Buyers]]*Data[[#This Row],[Price_INR]]</f>
        <v>61702500</v>
      </c>
    </row>
    <row r="42" spans="1:11" ht="19.2" customHeight="1" x14ac:dyDescent="0.3">
      <c r="A42" s="2" t="s">
        <v>269</v>
      </c>
      <c r="B42" s="2" t="s">
        <v>270</v>
      </c>
      <c r="C42" s="3" t="s">
        <v>272</v>
      </c>
      <c r="D42" s="2" t="s">
        <v>273</v>
      </c>
      <c r="E42" s="11">
        <v>4.5999999999999996</v>
      </c>
      <c r="F42" s="11">
        <v>9200</v>
      </c>
      <c r="G42" s="17">
        <v>607</v>
      </c>
      <c r="H42" s="7" t="s">
        <v>13399</v>
      </c>
      <c r="I42" s="33" t="s">
        <v>13433</v>
      </c>
      <c r="J42" s="33" t="s">
        <v>13772</v>
      </c>
      <c r="K42" s="33">
        <f>Data[[#This Row],[Number_Of_Buyers]]*Data[[#This Row],[Price_INR]]</f>
        <v>5584400</v>
      </c>
    </row>
    <row r="43" spans="1:11" ht="19.2" customHeight="1" x14ac:dyDescent="0.3">
      <c r="A43" s="4" t="s">
        <v>35</v>
      </c>
      <c r="B43" s="4" t="s">
        <v>276</v>
      </c>
      <c r="C43" s="4" t="s">
        <v>26</v>
      </c>
      <c r="D43" s="5" t="s">
        <v>278</v>
      </c>
      <c r="E43" s="12">
        <v>4</v>
      </c>
      <c r="F43" s="12">
        <v>650</v>
      </c>
      <c r="G43" s="18">
        <v>1599</v>
      </c>
      <c r="H43" s="8" t="s">
        <v>13399</v>
      </c>
      <c r="I43" s="33" t="s">
        <v>13434</v>
      </c>
      <c r="J43" s="33" t="s">
        <v>13772</v>
      </c>
      <c r="K43" s="33">
        <f>Data[[#This Row],[Number_Of_Buyers]]*Data[[#This Row],[Price_INR]]</f>
        <v>1039350</v>
      </c>
    </row>
    <row r="44" spans="1:11" ht="19.2" customHeight="1" x14ac:dyDescent="0.3">
      <c r="A44" s="2" t="s">
        <v>65</v>
      </c>
      <c r="B44" s="2" t="s">
        <v>281</v>
      </c>
      <c r="C44" s="2" t="s">
        <v>284</v>
      </c>
      <c r="D44" s="3" t="s">
        <v>285</v>
      </c>
      <c r="E44" s="11">
        <v>4.2</v>
      </c>
      <c r="F44" s="11">
        <v>11800</v>
      </c>
      <c r="G44" s="17">
        <v>516</v>
      </c>
      <c r="H44" s="7" t="s">
        <v>13398</v>
      </c>
      <c r="I44" s="33" t="s">
        <v>13420</v>
      </c>
      <c r="J44" s="33" t="s">
        <v>13426</v>
      </c>
      <c r="K44" s="33">
        <f>Data[[#This Row],[Number_Of_Buyers]]*Data[[#This Row],[Price_INR]]</f>
        <v>6088800</v>
      </c>
    </row>
    <row r="45" spans="1:11" ht="19.2" customHeight="1" x14ac:dyDescent="0.3">
      <c r="A45" s="4" t="s">
        <v>288</v>
      </c>
      <c r="B45" s="4" t="s">
        <v>289</v>
      </c>
      <c r="C45" s="5" t="s">
        <v>291</v>
      </c>
      <c r="D45" s="5" t="s">
        <v>292</v>
      </c>
      <c r="E45" s="12">
        <v>4.0999999999999996</v>
      </c>
      <c r="F45" s="12">
        <v>28</v>
      </c>
      <c r="G45" s="18">
        <v>2089</v>
      </c>
      <c r="H45" s="8" t="s">
        <v>13398</v>
      </c>
      <c r="I45" s="33" t="s">
        <v>13407</v>
      </c>
      <c r="J45" s="33" t="s">
        <v>13772</v>
      </c>
      <c r="K45" s="33">
        <f>Data[[#This Row],[Number_Of_Buyers]]*Data[[#This Row],[Price_INR]]</f>
        <v>58492</v>
      </c>
    </row>
    <row r="46" spans="1:11" ht="19.2" customHeight="1" x14ac:dyDescent="0.3">
      <c r="A46" s="2" t="s">
        <v>29</v>
      </c>
      <c r="B46" s="2" t="s">
        <v>295</v>
      </c>
      <c r="C46" s="2" t="s">
        <v>26</v>
      </c>
      <c r="D46" s="2" t="s">
        <v>21</v>
      </c>
      <c r="E46" s="11">
        <v>4.2</v>
      </c>
      <c r="F46" s="11">
        <v>2000</v>
      </c>
      <c r="G46" s="17">
        <v>1699</v>
      </c>
      <c r="H46" s="7" t="s">
        <v>13399</v>
      </c>
      <c r="I46" s="33" t="s">
        <v>13424</v>
      </c>
      <c r="J46" s="33" t="s">
        <v>13772</v>
      </c>
      <c r="K46" s="33">
        <f>Data[[#This Row],[Number_Of_Buyers]]*Data[[#This Row],[Price_INR]]</f>
        <v>3398000</v>
      </c>
    </row>
    <row r="47" spans="1:11" ht="19.2" customHeight="1" x14ac:dyDescent="0.3">
      <c r="A47" s="4" t="s">
        <v>140</v>
      </c>
      <c r="B47" s="4" t="s">
        <v>298</v>
      </c>
      <c r="C47" s="4" t="s">
        <v>301</v>
      </c>
      <c r="D47" s="5" t="s">
        <v>285</v>
      </c>
      <c r="E47" s="12">
        <v>4.3</v>
      </c>
      <c r="F47" s="12">
        <v>3200</v>
      </c>
      <c r="G47" s="18">
        <v>797</v>
      </c>
      <c r="H47" s="8" t="s">
        <v>13398</v>
      </c>
      <c r="I47" s="33" t="s">
        <v>13420</v>
      </c>
      <c r="J47" s="33" t="s">
        <v>13426</v>
      </c>
      <c r="K47" s="33">
        <f>Data[[#This Row],[Number_Of_Buyers]]*Data[[#This Row],[Price_INR]]</f>
        <v>2550400</v>
      </c>
    </row>
    <row r="48" spans="1:11" ht="19.2" customHeight="1" x14ac:dyDescent="0.3">
      <c r="A48" s="2" t="s">
        <v>240</v>
      </c>
      <c r="B48" s="2" t="s">
        <v>304</v>
      </c>
      <c r="C48" s="2" t="s">
        <v>307</v>
      </c>
      <c r="D48" s="3" t="s">
        <v>308</v>
      </c>
      <c r="E48" s="11">
        <v>4.2</v>
      </c>
      <c r="F48" s="11">
        <v>4900</v>
      </c>
      <c r="G48" s="17">
        <v>740</v>
      </c>
      <c r="H48" s="7" t="s">
        <v>13398</v>
      </c>
      <c r="I48" s="33" t="s">
        <v>13420</v>
      </c>
      <c r="J48" s="33" t="s">
        <v>13773</v>
      </c>
      <c r="K48" s="33">
        <f>Data[[#This Row],[Number_Of_Buyers]]*Data[[#This Row],[Price_INR]]</f>
        <v>3626000</v>
      </c>
    </row>
    <row r="49" spans="1:11" ht="19.2" customHeight="1" x14ac:dyDescent="0.3">
      <c r="A49" s="4" t="s">
        <v>240</v>
      </c>
      <c r="B49" s="4" t="s">
        <v>304</v>
      </c>
      <c r="C49" s="4" t="s">
        <v>307</v>
      </c>
      <c r="D49" s="5" t="s">
        <v>308</v>
      </c>
      <c r="E49" s="12">
        <v>4.2</v>
      </c>
      <c r="F49" s="12">
        <v>4900</v>
      </c>
      <c r="G49" s="18">
        <v>740</v>
      </c>
      <c r="H49" s="8" t="s">
        <v>13398</v>
      </c>
      <c r="I49" s="33" t="s">
        <v>13420</v>
      </c>
      <c r="J49" s="33" t="s">
        <v>13773</v>
      </c>
      <c r="K49" s="33">
        <f>Data[[#This Row],[Number_Of_Buyers]]*Data[[#This Row],[Price_INR]]</f>
        <v>3626000</v>
      </c>
    </row>
    <row r="50" spans="1:11" ht="19.2" customHeight="1" x14ac:dyDescent="0.3">
      <c r="A50" s="2" t="s">
        <v>41</v>
      </c>
      <c r="B50" s="2" t="s">
        <v>311</v>
      </c>
      <c r="C50" s="2" t="s">
        <v>26</v>
      </c>
      <c r="D50" s="2" t="s">
        <v>21</v>
      </c>
      <c r="E50" s="11">
        <v>4</v>
      </c>
      <c r="F50" s="11">
        <v>781</v>
      </c>
      <c r="G50" s="17">
        <v>1999</v>
      </c>
      <c r="H50" s="7" t="s">
        <v>13399</v>
      </c>
      <c r="I50" s="33" t="s">
        <v>13425</v>
      </c>
      <c r="J50" s="33" t="s">
        <v>13772</v>
      </c>
      <c r="K50" s="33">
        <f>Data[[#This Row],[Number_Of_Buyers]]*Data[[#This Row],[Price_INR]]</f>
        <v>1561219</v>
      </c>
    </row>
    <row r="51" spans="1:11" ht="19.2" customHeight="1" x14ac:dyDescent="0.3">
      <c r="A51" s="4" t="s">
        <v>104</v>
      </c>
      <c r="B51" s="4" t="s">
        <v>315</v>
      </c>
      <c r="C51" s="5" t="s">
        <v>316</v>
      </c>
      <c r="D51" s="5" t="s">
        <v>317</v>
      </c>
      <c r="E51" s="12">
        <v>4.0999999999999996</v>
      </c>
      <c r="F51" s="12">
        <v>75</v>
      </c>
      <c r="G51" s="18">
        <v>1399</v>
      </c>
      <c r="H51" s="8" t="s">
        <v>13399</v>
      </c>
      <c r="I51" s="33" t="s">
        <v>13435</v>
      </c>
      <c r="J51" s="33" t="s">
        <v>13772</v>
      </c>
      <c r="K51" s="33">
        <f>Data[[#This Row],[Number_Of_Buyers]]*Data[[#This Row],[Price_INR]]</f>
        <v>104925</v>
      </c>
    </row>
    <row r="52" spans="1:11" ht="19.2" customHeight="1" x14ac:dyDescent="0.3">
      <c r="A52" s="2" t="s">
        <v>320</v>
      </c>
      <c r="B52" s="2" t="s">
        <v>321</v>
      </c>
      <c r="C52" s="2" t="s">
        <v>324</v>
      </c>
      <c r="D52" s="2" t="s">
        <v>21</v>
      </c>
      <c r="E52" s="11">
        <v>4.5</v>
      </c>
      <c r="F52" s="11">
        <v>6900</v>
      </c>
      <c r="G52" s="17">
        <v>164</v>
      </c>
      <c r="H52" s="7" t="s">
        <v>13399</v>
      </c>
      <c r="I52" s="33" t="s">
        <v>13782</v>
      </c>
      <c r="J52" s="33" t="s">
        <v>13772</v>
      </c>
      <c r="K52" s="33">
        <f>Data[[#This Row],[Number_Of_Buyers]]*Data[[#This Row],[Price_INR]]</f>
        <v>1131600</v>
      </c>
    </row>
    <row r="53" spans="1:11" ht="19.2" customHeight="1" x14ac:dyDescent="0.3">
      <c r="A53" s="4" t="s">
        <v>35</v>
      </c>
      <c r="B53" s="4" t="s">
        <v>327</v>
      </c>
      <c r="C53" s="4" t="s">
        <v>26</v>
      </c>
      <c r="D53" s="4" t="s">
        <v>21</v>
      </c>
      <c r="E53" s="12">
        <v>4.0999999999999996</v>
      </c>
      <c r="F53" s="12">
        <v>727</v>
      </c>
      <c r="G53" s="18">
        <v>1199</v>
      </c>
      <c r="H53" s="8" t="s">
        <v>13399</v>
      </c>
      <c r="I53" s="33" t="s">
        <v>13414</v>
      </c>
      <c r="J53" s="33" t="s">
        <v>13772</v>
      </c>
      <c r="K53" s="33">
        <f>Data[[#This Row],[Number_Of_Buyers]]*Data[[#This Row],[Price_INR]]</f>
        <v>871673</v>
      </c>
    </row>
    <row r="54" spans="1:11" ht="19.2" customHeight="1" x14ac:dyDescent="0.3">
      <c r="A54" s="2" t="s">
        <v>22</v>
      </c>
      <c r="B54" s="2" t="s">
        <v>330</v>
      </c>
      <c r="C54" s="2" t="s">
        <v>26</v>
      </c>
      <c r="D54" s="2" t="s">
        <v>21</v>
      </c>
      <c r="E54" s="11">
        <v>5</v>
      </c>
      <c r="F54" s="11">
        <v>3</v>
      </c>
      <c r="G54" s="17">
        <v>1299</v>
      </c>
      <c r="H54" s="7" t="s">
        <v>13399</v>
      </c>
      <c r="I54" s="33" t="s">
        <v>13436</v>
      </c>
      <c r="J54" s="33" t="s">
        <v>13772</v>
      </c>
      <c r="K54" s="33">
        <f>Data[[#This Row],[Number_Of_Buyers]]*Data[[#This Row],[Price_INR]]</f>
        <v>3897</v>
      </c>
    </row>
    <row r="55" spans="1:11" ht="19.2" customHeight="1" x14ac:dyDescent="0.3">
      <c r="A55" s="4" t="s">
        <v>339</v>
      </c>
      <c r="B55" s="4" t="s">
        <v>340</v>
      </c>
      <c r="C55" s="4" t="s">
        <v>342</v>
      </c>
      <c r="D55" s="4" t="s">
        <v>21</v>
      </c>
      <c r="E55" s="12">
        <v>4.5</v>
      </c>
      <c r="F55" s="12">
        <v>8600</v>
      </c>
      <c r="G55" s="18">
        <v>283</v>
      </c>
      <c r="H55" s="8" t="s">
        <v>13399</v>
      </c>
      <c r="I55" s="33" t="s">
        <v>13782</v>
      </c>
      <c r="J55" s="33" t="s">
        <v>13772</v>
      </c>
      <c r="K55" s="33">
        <f>Data[[#This Row],[Number_Of_Buyers]]*Data[[#This Row],[Price_INR]]</f>
        <v>2433800</v>
      </c>
    </row>
    <row r="56" spans="1:11" ht="19.2" customHeight="1" x14ac:dyDescent="0.3">
      <c r="A56" s="2" t="s">
        <v>148</v>
      </c>
      <c r="B56" s="2" t="s">
        <v>345</v>
      </c>
      <c r="C56" s="2" t="s">
        <v>347</v>
      </c>
      <c r="D56" s="2" t="s">
        <v>347</v>
      </c>
      <c r="E56" s="11">
        <v>4.3</v>
      </c>
      <c r="F56" s="11">
        <v>2400</v>
      </c>
      <c r="G56" s="17">
        <v>1799</v>
      </c>
      <c r="H56" s="7" t="s">
        <v>13398</v>
      </c>
      <c r="I56" s="33" t="s">
        <v>13423</v>
      </c>
      <c r="J56" s="33" t="s">
        <v>13440</v>
      </c>
      <c r="K56" s="33">
        <f>Data[[#This Row],[Number_Of_Buyers]]*Data[[#This Row],[Price_INR]]</f>
        <v>4317600</v>
      </c>
    </row>
    <row r="57" spans="1:11" ht="19.2" customHeight="1" x14ac:dyDescent="0.3">
      <c r="A57" s="4" t="s">
        <v>350</v>
      </c>
      <c r="B57" s="4" t="s">
        <v>351</v>
      </c>
      <c r="C57" s="5" t="s">
        <v>354</v>
      </c>
      <c r="D57" s="5" t="s">
        <v>355</v>
      </c>
      <c r="E57" s="12">
        <v>3</v>
      </c>
      <c r="F57" s="12">
        <v>117</v>
      </c>
      <c r="G57" s="18">
        <v>395</v>
      </c>
      <c r="H57" s="8" t="s">
        <v>13398</v>
      </c>
      <c r="I57" s="33" t="s">
        <v>13415</v>
      </c>
      <c r="J57" s="33" t="s">
        <v>13772</v>
      </c>
      <c r="K57" s="33">
        <f>Data[[#This Row],[Number_Of_Buyers]]*Data[[#This Row],[Price_INR]]</f>
        <v>46215</v>
      </c>
    </row>
    <row r="58" spans="1:11" ht="19.2" customHeight="1" x14ac:dyDescent="0.3">
      <c r="A58" s="2" t="s">
        <v>65</v>
      </c>
      <c r="B58" s="2" t="s">
        <v>358</v>
      </c>
      <c r="C58" s="3" t="s">
        <v>361</v>
      </c>
      <c r="D58" s="3" t="s">
        <v>362</v>
      </c>
      <c r="E58" s="11">
        <v>3.7</v>
      </c>
      <c r="F58" s="11">
        <v>1800</v>
      </c>
      <c r="G58" s="17">
        <v>635</v>
      </c>
      <c r="H58" s="7" t="s">
        <v>13398</v>
      </c>
      <c r="I58" s="33" t="s">
        <v>13437</v>
      </c>
      <c r="J58" s="33" t="s">
        <v>13554</v>
      </c>
      <c r="K58" s="33">
        <f>Data[[#This Row],[Number_Of_Buyers]]*Data[[#This Row],[Price_INR]]</f>
        <v>1143000</v>
      </c>
    </row>
    <row r="59" spans="1:11" ht="19.2" customHeight="1" x14ac:dyDescent="0.3">
      <c r="A59" s="4" t="s">
        <v>365</v>
      </c>
      <c r="B59" s="4" t="s">
        <v>366</v>
      </c>
      <c r="C59" s="5" t="s">
        <v>367</v>
      </c>
      <c r="D59" s="5" t="s">
        <v>368</v>
      </c>
      <c r="E59" s="12">
        <v>3.9</v>
      </c>
      <c r="F59" s="12">
        <v>447</v>
      </c>
      <c r="G59" s="18">
        <v>2399</v>
      </c>
      <c r="H59" s="8" t="s">
        <v>13398</v>
      </c>
      <c r="I59" s="33" t="s">
        <v>13407</v>
      </c>
      <c r="J59" s="33" t="s">
        <v>13453</v>
      </c>
      <c r="K59" s="33">
        <f>Data[[#This Row],[Number_Of_Buyers]]*Data[[#This Row],[Price_INR]]</f>
        <v>1072353</v>
      </c>
    </row>
    <row r="60" spans="1:11" ht="19.2" customHeight="1" x14ac:dyDescent="0.3">
      <c r="A60" s="2" t="s">
        <v>127</v>
      </c>
      <c r="B60" s="2" t="s">
        <v>370</v>
      </c>
      <c r="C60" s="3" t="s">
        <v>372</v>
      </c>
      <c r="D60" s="2" t="s">
        <v>373</v>
      </c>
      <c r="E60" s="11">
        <v>3.9</v>
      </c>
      <c r="F60" s="11">
        <v>3200</v>
      </c>
      <c r="G60" s="17">
        <v>539</v>
      </c>
      <c r="H60" s="7" t="s">
        <v>13398</v>
      </c>
      <c r="I60" s="33" t="s">
        <v>13438</v>
      </c>
      <c r="J60" s="33" t="s">
        <v>13440</v>
      </c>
      <c r="K60" s="33">
        <f>Data[[#This Row],[Number_Of_Buyers]]*Data[[#This Row],[Price_INR]]</f>
        <v>1724800</v>
      </c>
    </row>
    <row r="61" spans="1:11" ht="19.2" customHeight="1" x14ac:dyDescent="0.3">
      <c r="A61" s="4" t="s">
        <v>375</v>
      </c>
      <c r="B61" s="4" t="s">
        <v>376</v>
      </c>
      <c r="C61" s="5" t="s">
        <v>379</v>
      </c>
      <c r="D61" s="5" t="s">
        <v>380</v>
      </c>
      <c r="E61" s="12">
        <v>4</v>
      </c>
      <c r="F61" s="12">
        <v>1000</v>
      </c>
      <c r="G61" s="18">
        <v>899</v>
      </c>
      <c r="H61" s="8" t="s">
        <v>13398</v>
      </c>
      <c r="I61" s="33" t="s">
        <v>13437</v>
      </c>
      <c r="J61" s="33" t="s">
        <v>13440</v>
      </c>
      <c r="K61" s="33">
        <f>Data[[#This Row],[Number_Of_Buyers]]*Data[[#This Row],[Price_INR]]</f>
        <v>899000</v>
      </c>
    </row>
    <row r="62" spans="1:11" ht="19.2" customHeight="1" x14ac:dyDescent="0.3">
      <c r="A62" s="2" t="s">
        <v>127</v>
      </c>
      <c r="B62" s="2" t="s">
        <v>382</v>
      </c>
      <c r="C62" s="3" t="s">
        <v>384</v>
      </c>
      <c r="D62" s="3" t="s">
        <v>385</v>
      </c>
      <c r="E62" s="11">
        <v>3.5</v>
      </c>
      <c r="F62" s="11">
        <v>55</v>
      </c>
      <c r="G62" s="17">
        <v>989</v>
      </c>
      <c r="H62" s="7" t="s">
        <v>13398</v>
      </c>
      <c r="I62" s="33" t="s">
        <v>13439</v>
      </c>
      <c r="J62" s="33" t="s">
        <v>13440</v>
      </c>
      <c r="K62" s="33">
        <f>Data[[#This Row],[Number_Of_Buyers]]*Data[[#This Row],[Price_INR]]</f>
        <v>54395</v>
      </c>
    </row>
    <row r="63" spans="1:11" ht="19.2" customHeight="1" x14ac:dyDescent="0.3">
      <c r="A63" s="4" t="s">
        <v>29</v>
      </c>
      <c r="B63" s="4" t="s">
        <v>176</v>
      </c>
      <c r="C63" s="4" t="s">
        <v>26</v>
      </c>
      <c r="D63" s="4" t="s">
        <v>21</v>
      </c>
      <c r="E63" s="12">
        <v>4.3</v>
      </c>
      <c r="F63" s="12">
        <v>792</v>
      </c>
      <c r="G63" s="18">
        <v>2399</v>
      </c>
      <c r="H63" s="8" t="s">
        <v>13399</v>
      </c>
      <c r="I63" s="33" t="s">
        <v>13424</v>
      </c>
      <c r="J63" s="33" t="s">
        <v>13772</v>
      </c>
      <c r="K63" s="33">
        <f>Data[[#This Row],[Number_Of_Buyers]]*Data[[#This Row],[Price_INR]]</f>
        <v>1900008</v>
      </c>
    </row>
    <row r="64" spans="1:11" ht="19.2" customHeight="1" x14ac:dyDescent="0.3">
      <c r="A64" s="2" t="s">
        <v>390</v>
      </c>
      <c r="B64" s="2" t="s">
        <v>391</v>
      </c>
      <c r="C64" s="2" t="s">
        <v>26</v>
      </c>
      <c r="D64" s="3" t="s">
        <v>394</v>
      </c>
      <c r="E64" s="11">
        <v>3.8</v>
      </c>
      <c r="F64" s="11">
        <v>178</v>
      </c>
      <c r="G64" s="17">
        <v>799</v>
      </c>
      <c r="H64" s="7" t="s">
        <v>13399</v>
      </c>
      <c r="I64" s="33" t="s">
        <v>13440</v>
      </c>
      <c r="J64" s="33" t="s">
        <v>13440</v>
      </c>
      <c r="K64" s="33">
        <f>Data[[#This Row],[Number_Of_Buyers]]*Data[[#This Row],[Price_INR]]</f>
        <v>142222</v>
      </c>
    </row>
    <row r="65" spans="1:11" ht="19.2" customHeight="1" x14ac:dyDescent="0.3">
      <c r="A65" s="4" t="s">
        <v>85</v>
      </c>
      <c r="B65" s="4" t="s">
        <v>397</v>
      </c>
      <c r="C65" s="5" t="s">
        <v>400</v>
      </c>
      <c r="D65" s="5" t="s">
        <v>70</v>
      </c>
      <c r="E65" s="12">
        <v>4.5</v>
      </c>
      <c r="F65" s="12">
        <v>135</v>
      </c>
      <c r="G65" s="18">
        <v>890</v>
      </c>
      <c r="H65" s="8" t="s">
        <v>13398</v>
      </c>
      <c r="I65" s="33" t="s">
        <v>13435</v>
      </c>
      <c r="J65" s="33" t="s">
        <v>13772</v>
      </c>
      <c r="K65" s="33">
        <f>Data[[#This Row],[Number_Of_Buyers]]*Data[[#This Row],[Price_INR]]</f>
        <v>120150</v>
      </c>
    </row>
    <row r="66" spans="1:11" ht="19.2" customHeight="1" x14ac:dyDescent="0.3">
      <c r="A66" s="2" t="s">
        <v>403</v>
      </c>
      <c r="B66" s="2" t="s">
        <v>404</v>
      </c>
      <c r="C66" s="3" t="s">
        <v>406</v>
      </c>
      <c r="D66" s="3" t="s">
        <v>407</v>
      </c>
      <c r="E66" s="11">
        <v>4.3</v>
      </c>
      <c r="F66" s="11">
        <v>461</v>
      </c>
      <c r="G66" s="17">
        <v>1959</v>
      </c>
      <c r="H66" s="7" t="s">
        <v>13398</v>
      </c>
      <c r="I66" s="33" t="s">
        <v>13432</v>
      </c>
      <c r="J66" s="33" t="s">
        <v>13554</v>
      </c>
      <c r="K66" s="33">
        <f>Data[[#This Row],[Number_Of_Buyers]]*Data[[#This Row],[Price_INR]]</f>
        <v>903099</v>
      </c>
    </row>
    <row r="67" spans="1:11" ht="19.2" customHeight="1" x14ac:dyDescent="0.3">
      <c r="A67" s="4" t="s">
        <v>85</v>
      </c>
      <c r="B67" s="4" t="s">
        <v>410</v>
      </c>
      <c r="C67" s="5" t="s">
        <v>412</v>
      </c>
      <c r="D67" s="5" t="s">
        <v>413</v>
      </c>
      <c r="E67" s="12">
        <v>4.2</v>
      </c>
      <c r="F67" s="12">
        <v>3200</v>
      </c>
      <c r="G67" s="18">
        <v>2039</v>
      </c>
      <c r="H67" s="8" t="s">
        <v>13398</v>
      </c>
      <c r="I67" s="33" t="s">
        <v>13419</v>
      </c>
      <c r="J67" s="33" t="s">
        <v>13426</v>
      </c>
      <c r="K67" s="33">
        <f>Data[[#This Row],[Number_Of_Buyers]]*Data[[#This Row],[Price_INR]]</f>
        <v>6524800</v>
      </c>
    </row>
    <row r="68" spans="1:11" ht="19.2" customHeight="1" x14ac:dyDescent="0.3">
      <c r="A68" s="2" t="s">
        <v>96</v>
      </c>
      <c r="B68" s="2" t="s">
        <v>415</v>
      </c>
      <c r="C68" s="3" t="s">
        <v>417</v>
      </c>
      <c r="D68" s="3" t="s">
        <v>418</v>
      </c>
      <c r="E68" s="11">
        <v>4.0999999999999996</v>
      </c>
      <c r="F68" s="11">
        <v>24</v>
      </c>
      <c r="G68" s="17">
        <v>2965</v>
      </c>
      <c r="H68" s="7" t="s">
        <v>13398</v>
      </c>
      <c r="I68" s="33" t="s">
        <v>13407</v>
      </c>
      <c r="J68" s="33" t="s">
        <v>13772</v>
      </c>
      <c r="K68" s="33">
        <f>Data[[#This Row],[Number_Of_Buyers]]*Data[[#This Row],[Price_INR]]</f>
        <v>71160</v>
      </c>
    </row>
    <row r="69" spans="1:11" ht="19.2" customHeight="1" x14ac:dyDescent="0.3">
      <c r="A69" s="4" t="s">
        <v>421</v>
      </c>
      <c r="B69" s="4" t="s">
        <v>422</v>
      </c>
      <c r="C69" s="5" t="s">
        <v>424</v>
      </c>
      <c r="D69" s="5" t="s">
        <v>425</v>
      </c>
      <c r="E69" s="12">
        <v>3.2</v>
      </c>
      <c r="F69" s="12">
        <v>249</v>
      </c>
      <c r="G69" s="18">
        <v>704</v>
      </c>
      <c r="H69" s="8" t="s">
        <v>13398</v>
      </c>
      <c r="I69" s="33" t="s">
        <v>13437</v>
      </c>
      <c r="J69" s="33" t="s">
        <v>13772</v>
      </c>
      <c r="K69" s="33">
        <f>Data[[#This Row],[Number_Of_Buyers]]*Data[[#This Row],[Price_INR]]</f>
        <v>175296</v>
      </c>
    </row>
    <row r="70" spans="1:11" ht="19.2" customHeight="1" x14ac:dyDescent="0.3">
      <c r="A70" s="2" t="s">
        <v>127</v>
      </c>
      <c r="B70" s="2" t="s">
        <v>428</v>
      </c>
      <c r="C70" s="3" t="s">
        <v>431</v>
      </c>
      <c r="D70" s="3" t="s">
        <v>355</v>
      </c>
      <c r="E70" s="11">
        <v>4.0999999999999996</v>
      </c>
      <c r="F70" s="11">
        <v>15</v>
      </c>
      <c r="G70" s="17">
        <v>649</v>
      </c>
      <c r="H70" s="7" t="s">
        <v>13398</v>
      </c>
      <c r="I70" s="33" t="s">
        <v>13415</v>
      </c>
      <c r="J70" s="33" t="s">
        <v>13440</v>
      </c>
      <c r="K70" s="33">
        <f>Data[[#This Row],[Number_Of_Buyers]]*Data[[#This Row],[Price_INR]]</f>
        <v>9735</v>
      </c>
    </row>
    <row r="71" spans="1:11" ht="19.2" customHeight="1" x14ac:dyDescent="0.3">
      <c r="A71" s="4" t="s">
        <v>434</v>
      </c>
      <c r="B71" s="4" t="s">
        <v>435</v>
      </c>
      <c r="C71" s="5" t="s">
        <v>437</v>
      </c>
      <c r="D71" s="5" t="s">
        <v>438</v>
      </c>
      <c r="E71" s="12">
        <v>4.0999999999999996</v>
      </c>
      <c r="F71" s="12">
        <v>1400</v>
      </c>
      <c r="G71" s="18">
        <v>1599</v>
      </c>
      <c r="H71" s="8" t="s">
        <v>13398</v>
      </c>
      <c r="I71" s="33" t="s">
        <v>13437</v>
      </c>
      <c r="J71" s="33" t="s">
        <v>13440</v>
      </c>
      <c r="K71" s="33">
        <f>Data[[#This Row],[Number_Of_Buyers]]*Data[[#This Row],[Price_INR]]</f>
        <v>2238600</v>
      </c>
    </row>
    <row r="72" spans="1:11" ht="19.2" customHeight="1" x14ac:dyDescent="0.3">
      <c r="A72" s="2" t="s">
        <v>35</v>
      </c>
      <c r="B72" s="2" t="s">
        <v>79</v>
      </c>
      <c r="C72" s="2" t="s">
        <v>26</v>
      </c>
      <c r="D72" s="3" t="s">
        <v>441</v>
      </c>
      <c r="E72" s="11">
        <v>4.0999999999999996</v>
      </c>
      <c r="F72" s="11">
        <v>3300</v>
      </c>
      <c r="G72" s="17">
        <v>1199</v>
      </c>
      <c r="H72" s="7" t="s">
        <v>13399</v>
      </c>
      <c r="I72" s="33" t="s">
        <v>13414</v>
      </c>
      <c r="J72" s="33" t="s">
        <v>13772</v>
      </c>
      <c r="K72" s="33">
        <f>Data[[#This Row],[Number_Of_Buyers]]*Data[[#This Row],[Price_INR]]</f>
        <v>3956700</v>
      </c>
    </row>
    <row r="73" spans="1:11" ht="19.2" customHeight="1" x14ac:dyDescent="0.3">
      <c r="A73" s="4" t="s">
        <v>22</v>
      </c>
      <c r="B73" s="4" t="s">
        <v>444</v>
      </c>
      <c r="C73" s="4" t="s">
        <v>26</v>
      </c>
      <c r="D73" s="4" t="s">
        <v>21</v>
      </c>
      <c r="E73" s="12">
        <v>3.9</v>
      </c>
      <c r="F73" s="12">
        <v>1600</v>
      </c>
      <c r="G73" s="18">
        <v>1399</v>
      </c>
      <c r="H73" s="8" t="s">
        <v>13399</v>
      </c>
      <c r="I73" s="33" t="s">
        <v>13440</v>
      </c>
      <c r="J73" s="33" t="s">
        <v>13440</v>
      </c>
      <c r="K73" s="33">
        <f>Data[[#This Row],[Number_Of_Buyers]]*Data[[#This Row],[Price_INR]]</f>
        <v>2238400</v>
      </c>
    </row>
    <row r="74" spans="1:11" ht="19.2" customHeight="1" x14ac:dyDescent="0.3">
      <c r="A74" s="2" t="s">
        <v>191</v>
      </c>
      <c r="B74" s="2" t="s">
        <v>447</v>
      </c>
      <c r="C74" s="2" t="s">
        <v>26</v>
      </c>
      <c r="D74" s="3" t="s">
        <v>448</v>
      </c>
      <c r="E74" s="11">
        <v>5</v>
      </c>
      <c r="F74" s="11">
        <v>12</v>
      </c>
      <c r="G74" s="17">
        <v>33955</v>
      </c>
      <c r="H74" s="7" t="s">
        <v>13399</v>
      </c>
      <c r="I74" s="33" t="s">
        <v>13427</v>
      </c>
      <c r="J74" s="33" t="s">
        <v>13498</v>
      </c>
      <c r="K74" s="33">
        <f>Data[[#This Row],[Number_Of_Buyers]]*Data[[#This Row],[Price_INR]]</f>
        <v>407460</v>
      </c>
    </row>
    <row r="75" spans="1:11" ht="19.2" customHeight="1" x14ac:dyDescent="0.3">
      <c r="A75" s="4" t="s">
        <v>240</v>
      </c>
      <c r="B75" s="4" t="s">
        <v>451</v>
      </c>
      <c r="C75" s="5" t="s">
        <v>453</v>
      </c>
      <c r="D75" s="5" t="s">
        <v>454</v>
      </c>
      <c r="E75" s="12">
        <v>4.0999999999999996</v>
      </c>
      <c r="F75" s="12">
        <v>188</v>
      </c>
      <c r="G75" s="18">
        <v>1484</v>
      </c>
      <c r="H75" s="8" t="s">
        <v>13398</v>
      </c>
      <c r="I75" s="33" t="s">
        <v>13407</v>
      </c>
      <c r="J75" s="33" t="s">
        <v>13554</v>
      </c>
      <c r="K75" s="33">
        <f>Data[[#This Row],[Number_Of_Buyers]]*Data[[#This Row],[Price_INR]]</f>
        <v>278992</v>
      </c>
    </row>
    <row r="76" spans="1:11" ht="19.2" customHeight="1" x14ac:dyDescent="0.3">
      <c r="A76" s="2" t="s">
        <v>65</v>
      </c>
      <c r="B76" s="2" t="s">
        <v>457</v>
      </c>
      <c r="C76" s="3" t="s">
        <v>460</v>
      </c>
      <c r="D76" s="2" t="s">
        <v>461</v>
      </c>
      <c r="E76" s="11">
        <v>3.9</v>
      </c>
      <c r="F76" s="11">
        <v>4200</v>
      </c>
      <c r="G76" s="17">
        <v>796</v>
      </c>
      <c r="H76" s="7" t="s">
        <v>13398</v>
      </c>
      <c r="I76" s="33" t="s">
        <v>13407</v>
      </c>
      <c r="J76" s="33" t="s">
        <v>13426</v>
      </c>
      <c r="K76" s="33">
        <f>Data[[#This Row],[Number_Of_Buyers]]*Data[[#This Row],[Price_INR]]</f>
        <v>3343200</v>
      </c>
    </row>
    <row r="77" spans="1:11" ht="19.2" customHeight="1" x14ac:dyDescent="0.3">
      <c r="A77" s="4" t="s">
        <v>65</v>
      </c>
      <c r="B77" s="4" t="s">
        <v>464</v>
      </c>
      <c r="C77" s="4" t="s">
        <v>467</v>
      </c>
      <c r="D77" s="4" t="s">
        <v>373</v>
      </c>
      <c r="E77" s="12">
        <v>4.0999999999999996</v>
      </c>
      <c r="F77" s="12">
        <v>4100</v>
      </c>
      <c r="G77" s="18">
        <v>493</v>
      </c>
      <c r="H77" s="8" t="s">
        <v>13398</v>
      </c>
      <c r="I77" s="33" t="s">
        <v>13441</v>
      </c>
      <c r="J77" s="33" t="s">
        <v>13473</v>
      </c>
      <c r="K77" s="33">
        <f>Data[[#This Row],[Number_Of_Buyers]]*Data[[#This Row],[Price_INR]]</f>
        <v>2021300</v>
      </c>
    </row>
    <row r="78" spans="1:11" ht="19.2" customHeight="1" x14ac:dyDescent="0.3">
      <c r="A78" s="2" t="s">
        <v>140</v>
      </c>
      <c r="B78" s="2" t="s">
        <v>470</v>
      </c>
      <c r="C78" s="3" t="s">
        <v>472</v>
      </c>
      <c r="D78" s="2" t="s">
        <v>21</v>
      </c>
      <c r="E78" s="11">
        <v>4.0999999999999996</v>
      </c>
      <c r="F78" s="11">
        <v>126</v>
      </c>
      <c r="G78" s="17">
        <v>1889</v>
      </c>
      <c r="H78" s="7" t="s">
        <v>13399</v>
      </c>
      <c r="I78" s="33" t="s">
        <v>13442</v>
      </c>
      <c r="J78" s="33" t="s">
        <v>13773</v>
      </c>
      <c r="K78" s="33">
        <f>Data[[#This Row],[Number_Of_Buyers]]*Data[[#This Row],[Price_INR]]</f>
        <v>238014</v>
      </c>
    </row>
    <row r="79" spans="1:11" ht="19.2" customHeight="1" x14ac:dyDescent="0.3">
      <c r="A79" s="4" t="s">
        <v>480</v>
      </c>
      <c r="B79" s="4" t="s">
        <v>481</v>
      </c>
      <c r="C79" s="4" t="s">
        <v>483</v>
      </c>
      <c r="D79" s="5" t="s">
        <v>484</v>
      </c>
      <c r="E79" s="12">
        <v>4.5999999999999996</v>
      </c>
      <c r="F79" s="12">
        <v>15</v>
      </c>
      <c r="G79" s="18">
        <v>3299</v>
      </c>
      <c r="H79" s="8" t="s">
        <v>13398</v>
      </c>
      <c r="I79" s="33" t="s">
        <v>13438</v>
      </c>
      <c r="J79" s="33" t="s">
        <v>13772</v>
      </c>
      <c r="K79" s="33">
        <f>Data[[#This Row],[Number_Of_Buyers]]*Data[[#This Row],[Price_INR]]</f>
        <v>49485</v>
      </c>
    </row>
    <row r="80" spans="1:11" ht="19.2" customHeight="1" x14ac:dyDescent="0.3">
      <c r="A80" s="2" t="s">
        <v>120</v>
      </c>
      <c r="B80" s="2" t="s">
        <v>486</v>
      </c>
      <c r="C80" s="2" t="s">
        <v>26</v>
      </c>
      <c r="D80" s="3" t="s">
        <v>487</v>
      </c>
      <c r="E80" s="11">
        <v>4.0999999999999996</v>
      </c>
      <c r="F80" s="11">
        <v>1400</v>
      </c>
      <c r="G80" s="17">
        <v>1699</v>
      </c>
      <c r="H80" s="7" t="s">
        <v>13399</v>
      </c>
      <c r="I80" s="33" t="s">
        <v>13443</v>
      </c>
      <c r="J80" s="33" t="s">
        <v>13453</v>
      </c>
      <c r="K80" s="33">
        <f>Data[[#This Row],[Number_Of_Buyers]]*Data[[#This Row],[Price_INR]]</f>
        <v>2378600</v>
      </c>
    </row>
    <row r="81" spans="1:11" ht="19.2" customHeight="1" x14ac:dyDescent="0.3">
      <c r="A81" s="4" t="s">
        <v>488</v>
      </c>
      <c r="B81" s="4" t="s">
        <v>489</v>
      </c>
      <c r="C81" s="5" t="s">
        <v>492</v>
      </c>
      <c r="D81" s="4" t="s">
        <v>493</v>
      </c>
      <c r="E81" s="12">
        <v>4.2</v>
      </c>
      <c r="F81" s="12">
        <v>3300</v>
      </c>
      <c r="G81" s="18">
        <v>3099</v>
      </c>
      <c r="H81" s="8" t="s">
        <v>13399</v>
      </c>
      <c r="I81" s="33" t="s">
        <v>13444</v>
      </c>
      <c r="J81" s="33" t="s">
        <v>13772</v>
      </c>
      <c r="K81" s="33">
        <f>Data[[#This Row],[Number_Of_Buyers]]*Data[[#This Row],[Price_INR]]</f>
        <v>10226700</v>
      </c>
    </row>
    <row r="82" spans="1:11" ht="19.2" customHeight="1" x14ac:dyDescent="0.3">
      <c r="A82" s="2" t="s">
        <v>29</v>
      </c>
      <c r="B82" s="2" t="s">
        <v>295</v>
      </c>
      <c r="C82" s="2" t="s">
        <v>26</v>
      </c>
      <c r="D82" s="2" t="s">
        <v>21</v>
      </c>
      <c r="E82" s="11">
        <v>4.0999999999999996</v>
      </c>
      <c r="F82" s="11">
        <v>2200</v>
      </c>
      <c r="G82" s="17">
        <v>1899</v>
      </c>
      <c r="H82" s="7" t="s">
        <v>13399</v>
      </c>
      <c r="I82" s="33" t="s">
        <v>13424</v>
      </c>
      <c r="J82" s="33" t="s">
        <v>13772</v>
      </c>
      <c r="K82" s="33">
        <f>Data[[#This Row],[Number_Of_Buyers]]*Data[[#This Row],[Price_INR]]</f>
        <v>4177800</v>
      </c>
    </row>
    <row r="83" spans="1:11" ht="19.2" customHeight="1" x14ac:dyDescent="0.3">
      <c r="A83" s="4" t="s">
        <v>499</v>
      </c>
      <c r="B83" s="4" t="s">
        <v>500</v>
      </c>
      <c r="C83" s="5" t="s">
        <v>503</v>
      </c>
      <c r="D83" s="5" t="s">
        <v>504</v>
      </c>
      <c r="E83" s="12">
        <v>4.4000000000000004</v>
      </c>
      <c r="F83" s="12">
        <v>2900</v>
      </c>
      <c r="G83" s="18">
        <v>3399</v>
      </c>
      <c r="H83" s="8" t="s">
        <v>13399</v>
      </c>
      <c r="I83" s="33" t="s">
        <v>13445</v>
      </c>
      <c r="J83" s="33" t="s">
        <v>13773</v>
      </c>
      <c r="K83" s="33">
        <f>Data[[#This Row],[Number_Of_Buyers]]*Data[[#This Row],[Price_INR]]</f>
        <v>9857100</v>
      </c>
    </row>
    <row r="84" spans="1:11" ht="19.2" customHeight="1" x14ac:dyDescent="0.3">
      <c r="A84" s="2" t="s">
        <v>127</v>
      </c>
      <c r="B84" s="2" t="s">
        <v>507</v>
      </c>
      <c r="C84" s="3" t="s">
        <v>508</v>
      </c>
      <c r="D84" s="2" t="s">
        <v>373</v>
      </c>
      <c r="E84" s="11">
        <v>4.2</v>
      </c>
      <c r="F84" s="11">
        <v>5900</v>
      </c>
      <c r="G84" s="17">
        <v>2399</v>
      </c>
      <c r="H84" s="7" t="s">
        <v>13398</v>
      </c>
      <c r="I84" s="33" t="s">
        <v>13446</v>
      </c>
      <c r="J84" s="33" t="s">
        <v>13473</v>
      </c>
      <c r="K84" s="33">
        <f>Data[[#This Row],[Number_Of_Buyers]]*Data[[#This Row],[Price_INR]]</f>
        <v>14154100</v>
      </c>
    </row>
    <row r="85" spans="1:11" ht="19.2" customHeight="1" x14ac:dyDescent="0.3">
      <c r="A85" s="4" t="s">
        <v>133</v>
      </c>
      <c r="B85" s="4" t="s">
        <v>511</v>
      </c>
      <c r="C85" s="4" t="s">
        <v>512</v>
      </c>
      <c r="D85" s="5" t="s">
        <v>137</v>
      </c>
      <c r="E85" s="12">
        <v>4.2</v>
      </c>
      <c r="F85" s="12">
        <v>2500</v>
      </c>
      <c r="G85" s="18">
        <v>1899</v>
      </c>
      <c r="H85" s="8" t="s">
        <v>13398</v>
      </c>
      <c r="I85" s="33" t="s">
        <v>13420</v>
      </c>
      <c r="J85" s="33" t="s">
        <v>13426</v>
      </c>
      <c r="K85" s="33">
        <f>Data[[#This Row],[Number_Of_Buyers]]*Data[[#This Row],[Price_INR]]</f>
        <v>4747500</v>
      </c>
    </row>
    <row r="86" spans="1:11" ht="19.2" customHeight="1" x14ac:dyDescent="0.3">
      <c r="A86" s="2" t="s">
        <v>35</v>
      </c>
      <c r="B86" s="2" t="s">
        <v>515</v>
      </c>
      <c r="C86" s="2" t="s">
        <v>26</v>
      </c>
      <c r="D86" s="3" t="s">
        <v>518</v>
      </c>
      <c r="E86" s="11">
        <v>4.3</v>
      </c>
      <c r="F86" s="11">
        <v>774</v>
      </c>
      <c r="G86" s="17">
        <v>2299</v>
      </c>
      <c r="H86" s="7" t="s">
        <v>13399</v>
      </c>
      <c r="I86" s="33" t="s">
        <v>13447</v>
      </c>
      <c r="J86" s="33" t="s">
        <v>13775</v>
      </c>
      <c r="K86" s="33">
        <f>Data[[#This Row],[Number_Of_Buyers]]*Data[[#This Row],[Price_INR]]</f>
        <v>1779426</v>
      </c>
    </row>
    <row r="87" spans="1:11" ht="19.2" customHeight="1" x14ac:dyDescent="0.3">
      <c r="A87" s="4" t="s">
        <v>104</v>
      </c>
      <c r="B87" s="4" t="s">
        <v>524</v>
      </c>
      <c r="C87" s="5" t="s">
        <v>527</v>
      </c>
      <c r="D87" s="5" t="s">
        <v>528</v>
      </c>
      <c r="E87" s="12">
        <v>3.8</v>
      </c>
      <c r="F87" s="12">
        <v>6</v>
      </c>
      <c r="G87" s="18">
        <v>2924</v>
      </c>
      <c r="H87" s="8" t="s">
        <v>13398</v>
      </c>
      <c r="I87" s="33" t="s">
        <v>13407</v>
      </c>
      <c r="J87" s="33" t="s">
        <v>13772</v>
      </c>
      <c r="K87" s="33">
        <f>Data[[#This Row],[Number_Of_Buyers]]*Data[[#This Row],[Price_INR]]</f>
        <v>17544</v>
      </c>
    </row>
    <row r="88" spans="1:11" ht="19.2" customHeight="1" x14ac:dyDescent="0.3">
      <c r="A88" s="2" t="s">
        <v>206</v>
      </c>
      <c r="B88" s="2" t="s">
        <v>531</v>
      </c>
      <c r="C88" s="3" t="s">
        <v>533</v>
      </c>
      <c r="D88" s="2" t="s">
        <v>21</v>
      </c>
      <c r="E88" s="11">
        <v>4.5999999999999996</v>
      </c>
      <c r="F88" s="11">
        <v>374</v>
      </c>
      <c r="G88" s="17">
        <v>2952</v>
      </c>
      <c r="H88" s="7" t="s">
        <v>13399</v>
      </c>
      <c r="I88" s="33" t="s">
        <v>13429</v>
      </c>
      <c r="J88" s="33" t="s">
        <v>13772</v>
      </c>
      <c r="K88" s="33">
        <f>Data[[#This Row],[Number_Of_Buyers]]*Data[[#This Row],[Price_INR]]</f>
        <v>1104048</v>
      </c>
    </row>
    <row r="89" spans="1:11" ht="19.2" customHeight="1" x14ac:dyDescent="0.3">
      <c r="A89" s="4" t="s">
        <v>127</v>
      </c>
      <c r="B89" s="4" t="s">
        <v>536</v>
      </c>
      <c r="C89" s="4" t="s">
        <v>538</v>
      </c>
      <c r="D89" s="5" t="s">
        <v>539</v>
      </c>
      <c r="E89" s="12">
        <v>4.2</v>
      </c>
      <c r="F89" s="12">
        <v>613</v>
      </c>
      <c r="G89" s="18">
        <v>584</v>
      </c>
      <c r="H89" s="8" t="s">
        <v>13398</v>
      </c>
      <c r="I89" s="33" t="s">
        <v>13448</v>
      </c>
      <c r="J89" s="33" t="s">
        <v>13772</v>
      </c>
      <c r="K89" s="33">
        <f>Data[[#This Row],[Number_Of_Buyers]]*Data[[#This Row],[Price_INR]]</f>
        <v>357992</v>
      </c>
    </row>
    <row r="90" spans="1:11" ht="19.2" customHeight="1" x14ac:dyDescent="0.3">
      <c r="A90" s="2" t="s">
        <v>240</v>
      </c>
      <c r="B90" s="2" t="s">
        <v>542</v>
      </c>
      <c r="C90" s="3" t="s">
        <v>545</v>
      </c>
      <c r="D90" s="3" t="s">
        <v>546</v>
      </c>
      <c r="E90" s="11">
        <v>4.2</v>
      </c>
      <c r="F90" s="11">
        <v>6</v>
      </c>
      <c r="G90" s="17">
        <v>2249</v>
      </c>
      <c r="H90" s="7" t="s">
        <v>13399</v>
      </c>
      <c r="I90" s="33" t="s">
        <v>13449</v>
      </c>
      <c r="J90" s="33" t="s">
        <v>13774</v>
      </c>
      <c r="K90" s="33">
        <f>Data[[#This Row],[Number_Of_Buyers]]*Data[[#This Row],[Price_INR]]</f>
        <v>13494</v>
      </c>
    </row>
    <row r="91" spans="1:11" ht="19.2" customHeight="1" x14ac:dyDescent="0.3">
      <c r="A91" s="4" t="s">
        <v>148</v>
      </c>
      <c r="B91" s="4" t="s">
        <v>548</v>
      </c>
      <c r="C91" s="4" t="s">
        <v>550</v>
      </c>
      <c r="D91" s="5" t="s">
        <v>551</v>
      </c>
      <c r="E91" s="12">
        <v>4.3</v>
      </c>
      <c r="F91" s="12">
        <v>1200</v>
      </c>
      <c r="G91" s="18">
        <v>2699</v>
      </c>
      <c r="H91" s="8" t="s">
        <v>13398</v>
      </c>
      <c r="I91" s="33" t="s">
        <v>13438</v>
      </c>
      <c r="J91" s="33" t="s">
        <v>13440</v>
      </c>
      <c r="K91" s="33">
        <f>Data[[#This Row],[Number_Of_Buyers]]*Data[[#This Row],[Price_INR]]</f>
        <v>3238800</v>
      </c>
    </row>
    <row r="92" spans="1:11" ht="19.2" customHeight="1" x14ac:dyDescent="0.3">
      <c r="A92" s="2" t="s">
        <v>65</v>
      </c>
      <c r="B92" s="2" t="s">
        <v>553</v>
      </c>
      <c r="C92" s="3" t="s">
        <v>554</v>
      </c>
      <c r="D92" s="3" t="s">
        <v>70</v>
      </c>
      <c r="E92" s="11">
        <v>3.8</v>
      </c>
      <c r="F92" s="11">
        <v>57</v>
      </c>
      <c r="G92" s="17">
        <v>764</v>
      </c>
      <c r="H92" s="7" t="s">
        <v>13398</v>
      </c>
      <c r="I92" s="33" t="s">
        <v>13419</v>
      </c>
      <c r="J92" s="33" t="s">
        <v>13772</v>
      </c>
      <c r="K92" s="33">
        <f>Data[[#This Row],[Number_Of_Buyers]]*Data[[#This Row],[Price_INR]]</f>
        <v>43548</v>
      </c>
    </row>
    <row r="93" spans="1:11" ht="19.2" customHeight="1" x14ac:dyDescent="0.3">
      <c r="A93" s="4" t="s">
        <v>85</v>
      </c>
      <c r="B93" s="4" t="s">
        <v>289</v>
      </c>
      <c r="C93" s="5" t="s">
        <v>558</v>
      </c>
      <c r="D93" s="5" t="s">
        <v>559</v>
      </c>
      <c r="E93" s="12">
        <v>4.4000000000000004</v>
      </c>
      <c r="F93" s="12">
        <v>2000</v>
      </c>
      <c r="G93" s="18">
        <v>1679</v>
      </c>
      <c r="H93" s="8" t="s">
        <v>13398</v>
      </c>
      <c r="I93" s="33" t="s">
        <v>13407</v>
      </c>
      <c r="J93" s="33" t="s">
        <v>13772</v>
      </c>
      <c r="K93" s="33">
        <f>Data[[#This Row],[Number_Of_Buyers]]*Data[[#This Row],[Price_INR]]</f>
        <v>3358000</v>
      </c>
    </row>
    <row r="94" spans="1:11" ht="19.2" customHeight="1" x14ac:dyDescent="0.3">
      <c r="A94" s="2" t="s">
        <v>104</v>
      </c>
      <c r="B94" s="2" t="s">
        <v>561</v>
      </c>
      <c r="C94" s="3" t="s">
        <v>563</v>
      </c>
      <c r="D94" s="3" t="s">
        <v>108</v>
      </c>
      <c r="E94" s="11">
        <v>4.5</v>
      </c>
      <c r="F94" s="11">
        <v>42</v>
      </c>
      <c r="G94" s="17">
        <v>1574</v>
      </c>
      <c r="H94" s="7" t="s">
        <v>13399</v>
      </c>
      <c r="I94" s="33" t="s">
        <v>13415</v>
      </c>
      <c r="J94" s="33" t="s">
        <v>13772</v>
      </c>
      <c r="K94" s="33">
        <f>Data[[#This Row],[Number_Of_Buyers]]*Data[[#This Row],[Price_INR]]</f>
        <v>66108</v>
      </c>
    </row>
    <row r="95" spans="1:11" ht="19.2" customHeight="1" x14ac:dyDescent="0.3">
      <c r="A95" s="4" t="s">
        <v>565</v>
      </c>
      <c r="B95" s="4" t="s">
        <v>566</v>
      </c>
      <c r="C95" s="5" t="s">
        <v>569</v>
      </c>
      <c r="D95" s="4" t="s">
        <v>570</v>
      </c>
      <c r="E95" s="12">
        <v>3.8</v>
      </c>
      <c r="F95" s="12">
        <v>2300</v>
      </c>
      <c r="G95" s="18">
        <v>698</v>
      </c>
      <c r="H95" s="8" t="s">
        <v>13398</v>
      </c>
      <c r="I95" s="33" t="s">
        <v>13407</v>
      </c>
      <c r="J95" s="33" t="s">
        <v>13426</v>
      </c>
      <c r="K95" s="33">
        <f>Data[[#This Row],[Number_Of_Buyers]]*Data[[#This Row],[Price_INR]]</f>
        <v>1605400</v>
      </c>
    </row>
    <row r="96" spans="1:11" ht="19.2" customHeight="1" x14ac:dyDescent="0.3">
      <c r="A96" s="2" t="s">
        <v>573</v>
      </c>
      <c r="B96" s="2" t="s">
        <v>574</v>
      </c>
      <c r="C96" s="2" t="s">
        <v>576</v>
      </c>
      <c r="D96" s="2" t="s">
        <v>21</v>
      </c>
      <c r="E96" s="11">
        <v>4.5</v>
      </c>
      <c r="F96" s="11">
        <v>2100</v>
      </c>
      <c r="G96" s="17">
        <v>245</v>
      </c>
      <c r="H96" s="7" t="s">
        <v>13399</v>
      </c>
      <c r="I96" s="33" t="s">
        <v>13783</v>
      </c>
      <c r="J96" s="33" t="s">
        <v>13772</v>
      </c>
      <c r="K96" s="33">
        <f>Data[[#This Row],[Number_Of_Buyers]]*Data[[#This Row],[Price_INR]]</f>
        <v>514500</v>
      </c>
    </row>
    <row r="97" spans="1:11" ht="19.2" customHeight="1" x14ac:dyDescent="0.3">
      <c r="A97" s="4" t="s">
        <v>269</v>
      </c>
      <c r="B97" s="4" t="s">
        <v>577</v>
      </c>
      <c r="C97" s="4" t="s">
        <v>577</v>
      </c>
      <c r="D97" s="4" t="s">
        <v>21</v>
      </c>
      <c r="E97" s="12">
        <v>4.5999999999999996</v>
      </c>
      <c r="F97" s="12">
        <v>9200</v>
      </c>
      <c r="G97" s="18">
        <v>1080</v>
      </c>
      <c r="H97" s="8" t="s">
        <v>13399</v>
      </c>
      <c r="I97" s="33" t="s">
        <v>13450</v>
      </c>
      <c r="J97" s="33" t="s">
        <v>13772</v>
      </c>
      <c r="K97" s="33">
        <f>Data[[#This Row],[Number_Of_Buyers]]*Data[[#This Row],[Price_INR]]</f>
        <v>9936000</v>
      </c>
    </row>
    <row r="98" spans="1:11" ht="19.2" customHeight="1" x14ac:dyDescent="0.3">
      <c r="A98" s="2" t="s">
        <v>579</v>
      </c>
      <c r="B98" s="2" t="s">
        <v>580</v>
      </c>
      <c r="C98" s="2" t="s">
        <v>582</v>
      </c>
      <c r="D98" s="2" t="s">
        <v>21</v>
      </c>
      <c r="E98" s="11">
        <v>4.2</v>
      </c>
      <c r="F98" s="11">
        <v>11600</v>
      </c>
      <c r="G98" s="17">
        <v>1320</v>
      </c>
      <c r="H98" s="7" t="s">
        <v>13398</v>
      </c>
      <c r="I98" s="33" t="s">
        <v>13782</v>
      </c>
      <c r="J98" s="33" t="s">
        <v>13440</v>
      </c>
      <c r="K98" s="33">
        <f>Data[[#This Row],[Number_Of_Buyers]]*Data[[#This Row],[Price_INR]]</f>
        <v>15312000</v>
      </c>
    </row>
    <row r="99" spans="1:11" ht="19.2" customHeight="1" x14ac:dyDescent="0.3">
      <c r="A99" s="4" t="s">
        <v>403</v>
      </c>
      <c r="B99" s="4" t="s">
        <v>585</v>
      </c>
      <c r="C99" s="5" t="s">
        <v>586</v>
      </c>
      <c r="D99" s="4" t="s">
        <v>373</v>
      </c>
      <c r="E99" s="12">
        <v>4.2</v>
      </c>
      <c r="F99" s="12">
        <v>892</v>
      </c>
      <c r="G99" s="18">
        <v>1499</v>
      </c>
      <c r="H99" s="8" t="s">
        <v>13398</v>
      </c>
      <c r="I99" s="33" t="s">
        <v>13441</v>
      </c>
      <c r="J99" s="33" t="s">
        <v>13440</v>
      </c>
      <c r="K99" s="33">
        <f>Data[[#This Row],[Number_Of_Buyers]]*Data[[#This Row],[Price_INR]]</f>
        <v>1337108</v>
      </c>
    </row>
    <row r="100" spans="1:11" ht="19.2" customHeight="1" x14ac:dyDescent="0.3">
      <c r="A100" s="2" t="s">
        <v>168</v>
      </c>
      <c r="B100" s="2" t="s">
        <v>589</v>
      </c>
      <c r="C100" s="3" t="s">
        <v>591</v>
      </c>
      <c r="D100" s="3" t="s">
        <v>173</v>
      </c>
      <c r="E100" s="11">
        <v>4.3</v>
      </c>
      <c r="F100" s="11">
        <v>391</v>
      </c>
      <c r="G100" s="17">
        <v>2697</v>
      </c>
      <c r="H100" s="7" t="s">
        <v>13399</v>
      </c>
      <c r="I100" s="33" t="s">
        <v>13416</v>
      </c>
      <c r="J100" s="33" t="s">
        <v>13426</v>
      </c>
      <c r="K100" s="33">
        <f>Data[[#This Row],[Number_Of_Buyers]]*Data[[#This Row],[Price_INR]]</f>
        <v>1054527</v>
      </c>
    </row>
    <row r="101" spans="1:11" ht="19.2" customHeight="1" x14ac:dyDescent="0.3">
      <c r="A101" s="4" t="s">
        <v>219</v>
      </c>
      <c r="B101" s="4" t="s">
        <v>594</v>
      </c>
      <c r="C101" s="5" t="s">
        <v>596</v>
      </c>
      <c r="D101" s="4" t="s">
        <v>21</v>
      </c>
      <c r="E101" s="12">
        <v>4.5</v>
      </c>
      <c r="F101" s="12">
        <v>232</v>
      </c>
      <c r="G101" s="18">
        <v>8746</v>
      </c>
      <c r="H101" s="8" t="s">
        <v>13398</v>
      </c>
      <c r="I101" s="33" t="s">
        <v>13451</v>
      </c>
      <c r="J101" s="33" t="s">
        <v>13440</v>
      </c>
      <c r="K101" s="33">
        <f>Data[[#This Row],[Number_Of_Buyers]]*Data[[#This Row],[Price_INR]]</f>
        <v>2029072</v>
      </c>
    </row>
    <row r="102" spans="1:11" ht="19.2" customHeight="1" x14ac:dyDescent="0.3">
      <c r="A102" s="2" t="s">
        <v>599</v>
      </c>
      <c r="B102" s="2" t="s">
        <v>600</v>
      </c>
      <c r="C102" s="2" t="s">
        <v>602</v>
      </c>
      <c r="D102" s="2" t="s">
        <v>21</v>
      </c>
      <c r="E102" s="11">
        <v>4.5</v>
      </c>
      <c r="F102" s="11">
        <v>1000</v>
      </c>
      <c r="G102" s="17">
        <v>211</v>
      </c>
      <c r="H102" s="7" t="s">
        <v>13399</v>
      </c>
      <c r="I102" s="33" t="s">
        <v>13782</v>
      </c>
      <c r="J102" s="33" t="s">
        <v>13772</v>
      </c>
      <c r="K102" s="33">
        <f>Data[[#This Row],[Number_Of_Buyers]]*Data[[#This Row],[Price_INR]]</f>
        <v>211000</v>
      </c>
    </row>
    <row r="103" spans="1:11" ht="19.2" customHeight="1" x14ac:dyDescent="0.3">
      <c r="A103" s="4" t="s">
        <v>127</v>
      </c>
      <c r="B103" s="4" t="s">
        <v>603</v>
      </c>
      <c r="C103" s="5" t="s">
        <v>605</v>
      </c>
      <c r="D103" s="4" t="s">
        <v>373</v>
      </c>
      <c r="E103" s="12">
        <v>4.2</v>
      </c>
      <c r="F103" s="12">
        <v>59400</v>
      </c>
      <c r="G103" s="18">
        <v>349</v>
      </c>
      <c r="H103" s="8" t="s">
        <v>13398</v>
      </c>
      <c r="I103" s="33" t="s">
        <v>13452</v>
      </c>
      <c r="J103" s="33" t="s">
        <v>13453</v>
      </c>
      <c r="K103" s="33">
        <f>Data[[#This Row],[Number_Of_Buyers]]*Data[[#This Row],[Price_INR]]</f>
        <v>20730600</v>
      </c>
    </row>
    <row r="104" spans="1:11" ht="19.2" customHeight="1" x14ac:dyDescent="0.3">
      <c r="A104" s="2" t="s">
        <v>240</v>
      </c>
      <c r="B104" s="2" t="s">
        <v>608</v>
      </c>
      <c r="C104" s="2" t="s">
        <v>610</v>
      </c>
      <c r="D104" s="2" t="s">
        <v>373</v>
      </c>
      <c r="E104" s="11">
        <v>4.2</v>
      </c>
      <c r="F104" s="11">
        <v>30000</v>
      </c>
      <c r="G104" s="17">
        <v>299</v>
      </c>
      <c r="H104" s="7" t="s">
        <v>13398</v>
      </c>
      <c r="I104" s="33" t="s">
        <v>13452</v>
      </c>
      <c r="J104" s="33" t="s">
        <v>13440</v>
      </c>
      <c r="K104" s="33">
        <f>Data[[#This Row],[Number_Of_Buyers]]*Data[[#This Row],[Price_INR]]</f>
        <v>8970000</v>
      </c>
    </row>
    <row r="105" spans="1:11" ht="19.2" customHeight="1" x14ac:dyDescent="0.3">
      <c r="A105" s="4" t="s">
        <v>35</v>
      </c>
      <c r="B105" s="4" t="s">
        <v>613</v>
      </c>
      <c r="C105" s="4" t="s">
        <v>26</v>
      </c>
      <c r="D105" s="4" t="s">
        <v>614</v>
      </c>
      <c r="E105" s="12">
        <v>4</v>
      </c>
      <c r="F105" s="12">
        <v>4200</v>
      </c>
      <c r="G105" s="18">
        <v>1299</v>
      </c>
      <c r="H105" s="8" t="s">
        <v>13399</v>
      </c>
      <c r="I105" s="33" t="s">
        <v>13453</v>
      </c>
      <c r="J105" s="33" t="s">
        <v>13453</v>
      </c>
      <c r="K105" s="33">
        <f>Data[[#This Row],[Number_Of_Buyers]]*Data[[#This Row],[Price_INR]]</f>
        <v>5455800</v>
      </c>
    </row>
    <row r="106" spans="1:11" ht="19.2" customHeight="1" x14ac:dyDescent="0.3">
      <c r="A106" s="2" t="s">
        <v>616</v>
      </c>
      <c r="B106" s="2" t="s">
        <v>617</v>
      </c>
      <c r="C106" s="3" t="s">
        <v>620</v>
      </c>
      <c r="D106" s="3" t="s">
        <v>621</v>
      </c>
      <c r="E106" s="11">
        <v>4.3</v>
      </c>
      <c r="F106" s="11">
        <v>161</v>
      </c>
      <c r="G106" s="17">
        <v>2499</v>
      </c>
      <c r="H106" s="7" t="s">
        <v>13399</v>
      </c>
      <c r="I106" s="33" t="s">
        <v>13454</v>
      </c>
      <c r="J106" s="33" t="s">
        <v>13774</v>
      </c>
      <c r="K106" s="33">
        <f>Data[[#This Row],[Number_Of_Buyers]]*Data[[#This Row],[Price_INR]]</f>
        <v>402339</v>
      </c>
    </row>
    <row r="107" spans="1:11" ht="19.2" customHeight="1" x14ac:dyDescent="0.3">
      <c r="A107" s="4" t="s">
        <v>65</v>
      </c>
      <c r="B107" s="4" t="s">
        <v>511</v>
      </c>
      <c r="C107" s="4" t="s">
        <v>625</v>
      </c>
      <c r="D107" s="5" t="s">
        <v>626</v>
      </c>
      <c r="E107" s="12">
        <v>4.0999999999999996</v>
      </c>
      <c r="F107" s="12">
        <v>2500</v>
      </c>
      <c r="G107" s="18">
        <v>545</v>
      </c>
      <c r="H107" s="8" t="s">
        <v>13398</v>
      </c>
      <c r="I107" s="33" t="s">
        <v>13420</v>
      </c>
      <c r="J107" s="33" t="s">
        <v>13426</v>
      </c>
      <c r="K107" s="33">
        <f>Data[[#This Row],[Number_Of_Buyers]]*Data[[#This Row],[Price_INR]]</f>
        <v>1362500</v>
      </c>
    </row>
    <row r="108" spans="1:11" ht="19.2" customHeight="1" x14ac:dyDescent="0.3">
      <c r="A108" s="2" t="s">
        <v>127</v>
      </c>
      <c r="B108" s="2" t="s">
        <v>628</v>
      </c>
      <c r="C108" s="3" t="s">
        <v>630</v>
      </c>
      <c r="D108" s="3" t="s">
        <v>631</v>
      </c>
      <c r="E108" s="11">
        <v>3.5</v>
      </c>
      <c r="F108" s="11">
        <v>46</v>
      </c>
      <c r="G108" s="17">
        <v>2449</v>
      </c>
      <c r="H108" s="7" t="s">
        <v>13398</v>
      </c>
      <c r="I108" s="33" t="s">
        <v>13455</v>
      </c>
      <c r="J108" s="33" t="s">
        <v>13772</v>
      </c>
      <c r="K108" s="33">
        <f>Data[[#This Row],[Number_Of_Buyers]]*Data[[#This Row],[Price_INR]]</f>
        <v>112654</v>
      </c>
    </row>
    <row r="109" spans="1:11" ht="19.2" customHeight="1" x14ac:dyDescent="0.3">
      <c r="A109" s="4" t="s">
        <v>634</v>
      </c>
      <c r="B109" s="4" t="s">
        <v>635</v>
      </c>
      <c r="C109" s="4" t="s">
        <v>637</v>
      </c>
      <c r="D109" s="5" t="s">
        <v>285</v>
      </c>
      <c r="E109" s="12">
        <v>4.4000000000000004</v>
      </c>
      <c r="F109" s="12">
        <v>2900</v>
      </c>
      <c r="G109" s="18">
        <v>1247</v>
      </c>
      <c r="H109" s="8" t="s">
        <v>13398</v>
      </c>
      <c r="I109" s="33" t="s">
        <v>13420</v>
      </c>
      <c r="J109" s="33" t="s">
        <v>13440</v>
      </c>
      <c r="K109" s="33">
        <f>Data[[#This Row],[Number_Of_Buyers]]*Data[[#This Row],[Price_INR]]</f>
        <v>3616300</v>
      </c>
    </row>
    <row r="110" spans="1:11" ht="19.2" customHeight="1" x14ac:dyDescent="0.3">
      <c r="A110" s="2" t="s">
        <v>638</v>
      </c>
      <c r="B110" s="2" t="s">
        <v>639</v>
      </c>
      <c r="C110" s="3" t="s">
        <v>641</v>
      </c>
      <c r="D110" s="3" t="s">
        <v>642</v>
      </c>
      <c r="E110" s="11">
        <v>4.3</v>
      </c>
      <c r="F110" s="11">
        <v>157</v>
      </c>
      <c r="G110" s="17">
        <v>1749</v>
      </c>
      <c r="H110" s="7" t="s">
        <v>13398</v>
      </c>
      <c r="I110" s="33" t="s">
        <v>13423</v>
      </c>
      <c r="J110" s="33" t="s">
        <v>13453</v>
      </c>
      <c r="K110" s="33">
        <f>Data[[#This Row],[Number_Of_Buyers]]*Data[[#This Row],[Price_INR]]</f>
        <v>274593</v>
      </c>
    </row>
    <row r="111" spans="1:11" ht="19.2" customHeight="1" x14ac:dyDescent="0.3">
      <c r="A111" s="4" t="s">
        <v>104</v>
      </c>
      <c r="B111" s="4" t="s">
        <v>645</v>
      </c>
      <c r="C111" s="5" t="s">
        <v>647</v>
      </c>
      <c r="D111" s="5" t="s">
        <v>648</v>
      </c>
      <c r="E111" s="12">
        <v>4.4000000000000004</v>
      </c>
      <c r="F111" s="12">
        <v>211</v>
      </c>
      <c r="G111" s="18">
        <v>2699</v>
      </c>
      <c r="H111" s="8" t="s">
        <v>13398</v>
      </c>
      <c r="I111" s="33" t="s">
        <v>13407</v>
      </c>
      <c r="J111" s="33" t="s">
        <v>13772</v>
      </c>
      <c r="K111" s="33">
        <f>Data[[#This Row],[Number_Of_Buyers]]*Data[[#This Row],[Price_INR]]</f>
        <v>569489</v>
      </c>
    </row>
    <row r="112" spans="1:11" ht="19.2" customHeight="1" x14ac:dyDescent="0.3">
      <c r="A112" s="2" t="s">
        <v>651</v>
      </c>
      <c r="B112" s="2" t="s">
        <v>652</v>
      </c>
      <c r="C112" s="3" t="s">
        <v>654</v>
      </c>
      <c r="D112" s="2" t="s">
        <v>655</v>
      </c>
      <c r="E112" s="11">
        <v>4.3</v>
      </c>
      <c r="F112" s="11">
        <v>5300</v>
      </c>
      <c r="G112" s="17">
        <v>162</v>
      </c>
      <c r="H112" s="7" t="s">
        <v>13399</v>
      </c>
      <c r="I112" s="33" t="s">
        <v>13456</v>
      </c>
      <c r="J112" s="33" t="s">
        <v>13487</v>
      </c>
      <c r="K112" s="33">
        <f>Data[[#This Row],[Number_Of_Buyers]]*Data[[#This Row],[Price_INR]]</f>
        <v>858600</v>
      </c>
    </row>
    <row r="113" spans="1:11" ht="19.2" customHeight="1" x14ac:dyDescent="0.3">
      <c r="A113" s="4" t="s">
        <v>85</v>
      </c>
      <c r="B113" s="4" t="s">
        <v>658</v>
      </c>
      <c r="C113" s="5" t="s">
        <v>659</v>
      </c>
      <c r="D113" s="5" t="s">
        <v>660</v>
      </c>
      <c r="E113" s="12">
        <v>4.4000000000000004</v>
      </c>
      <c r="F113" s="12">
        <v>1100</v>
      </c>
      <c r="G113" s="18">
        <v>1679</v>
      </c>
      <c r="H113" s="8" t="s">
        <v>13398</v>
      </c>
      <c r="I113" s="33" t="s">
        <v>13407</v>
      </c>
      <c r="J113" s="33" t="s">
        <v>13772</v>
      </c>
      <c r="K113" s="33">
        <f>Data[[#This Row],[Number_Of_Buyers]]*Data[[#This Row],[Price_INR]]</f>
        <v>1846900</v>
      </c>
    </row>
    <row r="114" spans="1:11" ht="19.2" customHeight="1" x14ac:dyDescent="0.3">
      <c r="A114" s="2" t="s">
        <v>671</v>
      </c>
      <c r="B114" s="2" t="s">
        <v>672</v>
      </c>
      <c r="C114" s="2" t="s">
        <v>674</v>
      </c>
      <c r="D114" s="2" t="s">
        <v>373</v>
      </c>
      <c r="E114" s="11">
        <v>4</v>
      </c>
      <c r="F114" s="11">
        <v>22100</v>
      </c>
      <c r="G114" s="17">
        <v>395</v>
      </c>
      <c r="H114" s="7" t="s">
        <v>13398</v>
      </c>
      <c r="I114" s="33" t="s">
        <v>13452</v>
      </c>
      <c r="J114" s="33" t="s">
        <v>13440</v>
      </c>
      <c r="K114" s="33">
        <f>Data[[#This Row],[Number_Of_Buyers]]*Data[[#This Row],[Price_INR]]</f>
        <v>8729500</v>
      </c>
    </row>
    <row r="115" spans="1:11" ht="19.2" customHeight="1" x14ac:dyDescent="0.3">
      <c r="A115" s="4" t="s">
        <v>677</v>
      </c>
      <c r="B115" s="4" t="s">
        <v>678</v>
      </c>
      <c r="C115" s="4" t="s">
        <v>678</v>
      </c>
      <c r="D115" s="4" t="s">
        <v>21</v>
      </c>
      <c r="E115" s="12">
        <v>4.3</v>
      </c>
      <c r="F115" s="12">
        <v>2100</v>
      </c>
      <c r="G115" s="18">
        <v>1655</v>
      </c>
      <c r="H115" s="8" t="s">
        <v>13399</v>
      </c>
      <c r="I115" s="33" t="s">
        <v>13440</v>
      </c>
      <c r="J115" s="33" t="s">
        <v>13440</v>
      </c>
      <c r="K115" s="33">
        <f>Data[[#This Row],[Number_Of_Buyers]]*Data[[#This Row],[Price_INR]]</f>
        <v>3475500</v>
      </c>
    </row>
    <row r="116" spans="1:11" ht="19.2" customHeight="1" x14ac:dyDescent="0.3">
      <c r="A116" s="2" t="s">
        <v>375</v>
      </c>
      <c r="B116" s="2" t="s">
        <v>682</v>
      </c>
      <c r="C116" s="2" t="s">
        <v>683</v>
      </c>
      <c r="D116" s="3" t="s">
        <v>137</v>
      </c>
      <c r="E116" s="11">
        <v>4.2</v>
      </c>
      <c r="F116" s="11">
        <v>4500</v>
      </c>
      <c r="G116" s="17">
        <v>599</v>
      </c>
      <c r="H116" s="7" t="s">
        <v>13398</v>
      </c>
      <c r="I116" s="33" t="s">
        <v>13420</v>
      </c>
      <c r="J116" s="33" t="s">
        <v>13453</v>
      </c>
      <c r="K116" s="33">
        <f>Data[[#This Row],[Number_Of_Buyers]]*Data[[#This Row],[Price_INR]]</f>
        <v>2695500</v>
      </c>
    </row>
    <row r="117" spans="1:11" ht="19.2" customHeight="1" x14ac:dyDescent="0.3">
      <c r="A117" s="4" t="s">
        <v>240</v>
      </c>
      <c r="B117" s="4" t="s">
        <v>686</v>
      </c>
      <c r="C117" s="4" t="s">
        <v>688</v>
      </c>
      <c r="D117" s="5" t="s">
        <v>689</v>
      </c>
      <c r="E117" s="12">
        <v>4</v>
      </c>
      <c r="F117" s="12">
        <v>1100</v>
      </c>
      <c r="G117" s="18">
        <v>983</v>
      </c>
      <c r="H117" s="8" t="s">
        <v>13398</v>
      </c>
      <c r="I117" s="33" t="s">
        <v>13438</v>
      </c>
      <c r="J117" s="33" t="s">
        <v>13440</v>
      </c>
      <c r="K117" s="33">
        <f>Data[[#This Row],[Number_Of_Buyers]]*Data[[#This Row],[Price_INR]]</f>
        <v>1081300</v>
      </c>
    </row>
    <row r="118" spans="1:11" ht="19.2" customHeight="1" x14ac:dyDescent="0.3">
      <c r="A118" s="2" t="s">
        <v>691</v>
      </c>
      <c r="B118" s="2" t="s">
        <v>692</v>
      </c>
      <c r="C118" s="3" t="s">
        <v>694</v>
      </c>
      <c r="D118" s="2" t="s">
        <v>21</v>
      </c>
      <c r="E118" s="11">
        <v>4.4000000000000004</v>
      </c>
      <c r="F118" s="11">
        <v>13900</v>
      </c>
      <c r="G118" s="17">
        <v>379</v>
      </c>
      <c r="H118" s="7" t="s">
        <v>13399</v>
      </c>
      <c r="I118" s="33" t="s">
        <v>13457</v>
      </c>
      <c r="J118" s="33" t="s">
        <v>13772</v>
      </c>
      <c r="K118" s="33">
        <f>Data[[#This Row],[Number_Of_Buyers]]*Data[[#This Row],[Price_INR]]</f>
        <v>5268100</v>
      </c>
    </row>
    <row r="119" spans="1:11" ht="19.2" customHeight="1" x14ac:dyDescent="0.3">
      <c r="A119" s="4" t="s">
        <v>697</v>
      </c>
      <c r="B119" s="4" t="s">
        <v>698</v>
      </c>
      <c r="C119" s="5" t="s">
        <v>701</v>
      </c>
      <c r="D119" s="5" t="s">
        <v>702</v>
      </c>
      <c r="E119" s="12">
        <v>4.3</v>
      </c>
      <c r="F119" s="12">
        <v>520</v>
      </c>
      <c r="G119" s="18">
        <v>873</v>
      </c>
      <c r="H119" s="8" t="s">
        <v>13398</v>
      </c>
      <c r="I119" s="33" t="s">
        <v>13432</v>
      </c>
      <c r="J119" s="33" t="s">
        <v>13554</v>
      </c>
      <c r="K119" s="33">
        <f>Data[[#This Row],[Number_Of_Buyers]]*Data[[#This Row],[Price_INR]]</f>
        <v>453960</v>
      </c>
    </row>
    <row r="120" spans="1:11" ht="19.2" customHeight="1" x14ac:dyDescent="0.3">
      <c r="A120" s="2" t="s">
        <v>705</v>
      </c>
      <c r="B120" s="2" t="s">
        <v>706</v>
      </c>
      <c r="C120" s="3" t="s">
        <v>709</v>
      </c>
      <c r="D120" s="2" t="s">
        <v>21</v>
      </c>
      <c r="E120" s="11">
        <v>4.0999999999999996</v>
      </c>
      <c r="F120" s="11">
        <v>1600</v>
      </c>
      <c r="G120" s="17">
        <v>435</v>
      </c>
      <c r="H120" s="7" t="s">
        <v>13398</v>
      </c>
      <c r="I120" s="33" t="s">
        <v>13440</v>
      </c>
      <c r="J120" s="33" t="s">
        <v>13440</v>
      </c>
      <c r="K120" s="33">
        <f>Data[[#This Row],[Number_Of_Buyers]]*Data[[#This Row],[Price_INR]]</f>
        <v>696000</v>
      </c>
    </row>
    <row r="121" spans="1:11" ht="19.2" customHeight="1" x14ac:dyDescent="0.3">
      <c r="A121" s="4" t="s">
        <v>96</v>
      </c>
      <c r="B121" s="4" t="s">
        <v>711</v>
      </c>
      <c r="C121" s="5" t="s">
        <v>713</v>
      </c>
      <c r="D121" s="5" t="s">
        <v>714</v>
      </c>
      <c r="E121" s="12">
        <v>3.8</v>
      </c>
      <c r="F121" s="12">
        <v>26</v>
      </c>
      <c r="G121" s="18">
        <v>3035</v>
      </c>
      <c r="H121" s="8" t="s">
        <v>13398</v>
      </c>
      <c r="I121" s="33" t="s">
        <v>13458</v>
      </c>
      <c r="J121" s="33" t="s">
        <v>13772</v>
      </c>
      <c r="K121" s="33">
        <f>Data[[#This Row],[Number_Of_Buyers]]*Data[[#This Row],[Price_INR]]</f>
        <v>78910</v>
      </c>
    </row>
    <row r="122" spans="1:11" ht="19.2" customHeight="1" x14ac:dyDescent="0.3">
      <c r="A122" s="2" t="s">
        <v>717</v>
      </c>
      <c r="B122" s="2" t="s">
        <v>718</v>
      </c>
      <c r="C122" s="3" t="s">
        <v>720</v>
      </c>
      <c r="D122" s="3" t="s">
        <v>721</v>
      </c>
      <c r="E122" s="11">
        <v>4.2</v>
      </c>
      <c r="F122" s="11">
        <v>408</v>
      </c>
      <c r="G122" s="17">
        <v>1019</v>
      </c>
      <c r="H122" s="7" t="s">
        <v>13398</v>
      </c>
      <c r="I122" s="33" t="s">
        <v>13415</v>
      </c>
      <c r="J122" s="33" t="s">
        <v>13426</v>
      </c>
      <c r="K122" s="33">
        <f>Data[[#This Row],[Number_Of_Buyers]]*Data[[#This Row],[Price_INR]]</f>
        <v>415752</v>
      </c>
    </row>
    <row r="123" spans="1:11" ht="19.2" customHeight="1" x14ac:dyDescent="0.3">
      <c r="A123" s="4" t="s">
        <v>127</v>
      </c>
      <c r="B123" s="4" t="s">
        <v>724</v>
      </c>
      <c r="C123" s="5" t="s">
        <v>725</v>
      </c>
      <c r="D123" s="5" t="s">
        <v>130</v>
      </c>
      <c r="E123" s="12">
        <v>4.4000000000000004</v>
      </c>
      <c r="F123" s="12">
        <v>459</v>
      </c>
      <c r="G123" s="18">
        <v>999</v>
      </c>
      <c r="H123" s="8" t="s">
        <v>13398</v>
      </c>
      <c r="I123" s="33" t="s">
        <v>13419</v>
      </c>
      <c r="J123" s="33" t="s">
        <v>13426</v>
      </c>
      <c r="K123" s="33">
        <f>Data[[#This Row],[Number_Of_Buyers]]*Data[[#This Row],[Price_INR]]</f>
        <v>458541</v>
      </c>
    </row>
    <row r="124" spans="1:11" ht="19.2" customHeight="1" x14ac:dyDescent="0.3">
      <c r="A124" s="2" t="s">
        <v>728</v>
      </c>
      <c r="B124" s="2" t="s">
        <v>729</v>
      </c>
      <c r="C124" s="3" t="s">
        <v>731</v>
      </c>
      <c r="D124" s="3" t="s">
        <v>732</v>
      </c>
      <c r="E124" s="11">
        <v>4.2</v>
      </c>
      <c r="F124" s="11">
        <v>9200</v>
      </c>
      <c r="G124" s="17">
        <v>2255</v>
      </c>
      <c r="H124" s="7" t="s">
        <v>13398</v>
      </c>
      <c r="I124" s="33" t="s">
        <v>13459</v>
      </c>
      <c r="J124" s="33" t="s">
        <v>13487</v>
      </c>
      <c r="K124" s="33">
        <f>Data[[#This Row],[Number_Of_Buyers]]*Data[[#This Row],[Price_INR]]</f>
        <v>20746000</v>
      </c>
    </row>
    <row r="125" spans="1:11" ht="19.2" customHeight="1" x14ac:dyDescent="0.3">
      <c r="A125" s="4" t="s">
        <v>148</v>
      </c>
      <c r="B125" s="4" t="s">
        <v>734</v>
      </c>
      <c r="C125" s="4" t="s">
        <v>735</v>
      </c>
      <c r="D125" s="4" t="s">
        <v>736</v>
      </c>
      <c r="E125" s="12">
        <v>4.4000000000000004</v>
      </c>
      <c r="F125" s="12">
        <v>297</v>
      </c>
      <c r="G125" s="18">
        <v>799</v>
      </c>
      <c r="H125" s="8" t="s">
        <v>13399</v>
      </c>
      <c r="I125" s="33" t="s">
        <v>13452</v>
      </c>
      <c r="J125" s="33" t="s">
        <v>13772</v>
      </c>
      <c r="K125" s="33">
        <f>Data[[#This Row],[Number_Of_Buyers]]*Data[[#This Row],[Price_INR]]</f>
        <v>237303</v>
      </c>
    </row>
    <row r="126" spans="1:11" ht="19.2" customHeight="1" x14ac:dyDescent="0.3">
      <c r="A126" s="2" t="s">
        <v>22</v>
      </c>
      <c r="B126" s="2" t="s">
        <v>739</v>
      </c>
      <c r="C126" s="2" t="s">
        <v>26</v>
      </c>
      <c r="D126" s="2" t="s">
        <v>21</v>
      </c>
      <c r="E126" s="11">
        <v>4</v>
      </c>
      <c r="F126" s="11">
        <v>534</v>
      </c>
      <c r="G126" s="17">
        <v>1399</v>
      </c>
      <c r="H126" s="7" t="s">
        <v>13399</v>
      </c>
      <c r="I126" s="33" t="s">
        <v>13460</v>
      </c>
      <c r="J126" s="33" t="s">
        <v>13453</v>
      </c>
      <c r="K126" s="33">
        <f>Data[[#This Row],[Number_Of_Buyers]]*Data[[#This Row],[Price_INR]]</f>
        <v>747066</v>
      </c>
    </row>
    <row r="127" spans="1:11" ht="19.2" customHeight="1" x14ac:dyDescent="0.3">
      <c r="A127" s="4" t="s">
        <v>104</v>
      </c>
      <c r="B127" s="4" t="s">
        <v>742</v>
      </c>
      <c r="C127" s="5" t="s">
        <v>744</v>
      </c>
      <c r="D127" s="5" t="s">
        <v>70</v>
      </c>
      <c r="E127" s="12">
        <v>4.2</v>
      </c>
      <c r="F127" s="12">
        <v>695</v>
      </c>
      <c r="G127" s="18">
        <v>3574</v>
      </c>
      <c r="H127" s="8" t="s">
        <v>13398</v>
      </c>
      <c r="I127" s="33" t="s">
        <v>13419</v>
      </c>
      <c r="J127" s="33" t="s">
        <v>13426</v>
      </c>
      <c r="K127" s="33">
        <f>Data[[#This Row],[Number_Of_Buyers]]*Data[[#This Row],[Price_INR]]</f>
        <v>2483930</v>
      </c>
    </row>
    <row r="128" spans="1:11" ht="19.2" customHeight="1" x14ac:dyDescent="0.3">
      <c r="A128" s="2" t="s">
        <v>240</v>
      </c>
      <c r="B128" s="2" t="s">
        <v>747</v>
      </c>
      <c r="C128" s="2" t="s">
        <v>750</v>
      </c>
      <c r="D128" s="3" t="s">
        <v>751</v>
      </c>
      <c r="E128" s="11">
        <v>4.2</v>
      </c>
      <c r="F128" s="11">
        <v>34300</v>
      </c>
      <c r="G128" s="17">
        <v>579</v>
      </c>
      <c r="H128" s="7" t="s">
        <v>13398</v>
      </c>
      <c r="I128" s="33" t="s">
        <v>13420</v>
      </c>
      <c r="J128" s="33" t="s">
        <v>13440</v>
      </c>
      <c r="K128" s="33">
        <f>Data[[#This Row],[Number_Of_Buyers]]*Data[[#This Row],[Price_INR]]</f>
        <v>19859700</v>
      </c>
    </row>
    <row r="129" spans="1:11" ht="19.2" customHeight="1" x14ac:dyDescent="0.3">
      <c r="A129" s="4" t="s">
        <v>573</v>
      </c>
      <c r="B129" s="4" t="s">
        <v>754</v>
      </c>
      <c r="C129" s="5" t="s">
        <v>756</v>
      </c>
      <c r="D129" s="4" t="s">
        <v>21</v>
      </c>
      <c r="E129" s="12">
        <v>4.4000000000000004</v>
      </c>
      <c r="F129" s="12">
        <v>1100</v>
      </c>
      <c r="G129" s="18">
        <v>172</v>
      </c>
      <c r="H129" s="8" t="s">
        <v>13399</v>
      </c>
      <c r="I129" s="33" t="s">
        <v>13782</v>
      </c>
      <c r="J129" s="33" t="s">
        <v>13772</v>
      </c>
      <c r="K129" s="33">
        <f>Data[[#This Row],[Number_Of_Buyers]]*Data[[#This Row],[Price_INR]]</f>
        <v>189200</v>
      </c>
    </row>
    <row r="130" spans="1:11" ht="19.2" customHeight="1" x14ac:dyDescent="0.3">
      <c r="A130" s="2" t="s">
        <v>29</v>
      </c>
      <c r="B130" s="2" t="s">
        <v>757</v>
      </c>
      <c r="C130" s="2" t="s">
        <v>26</v>
      </c>
      <c r="D130" s="2" t="s">
        <v>21</v>
      </c>
      <c r="E130" s="11">
        <v>4.0999999999999996</v>
      </c>
      <c r="F130" s="11">
        <v>337</v>
      </c>
      <c r="G130" s="17">
        <v>1899</v>
      </c>
      <c r="H130" s="7" t="s">
        <v>13399</v>
      </c>
      <c r="I130" s="33" t="s">
        <v>13409</v>
      </c>
      <c r="J130" s="33" t="s">
        <v>13453</v>
      </c>
      <c r="K130" s="33">
        <f>Data[[#This Row],[Number_Of_Buyers]]*Data[[#This Row],[Price_INR]]</f>
        <v>639963</v>
      </c>
    </row>
    <row r="131" spans="1:11" ht="19.2" customHeight="1" x14ac:dyDescent="0.3">
      <c r="A131" s="4" t="s">
        <v>760</v>
      </c>
      <c r="B131" s="4" t="s">
        <v>761</v>
      </c>
      <c r="C131" s="5" t="s">
        <v>763</v>
      </c>
      <c r="D131" s="5" t="s">
        <v>764</v>
      </c>
      <c r="E131" s="12">
        <v>3.2</v>
      </c>
      <c r="F131" s="12">
        <v>176</v>
      </c>
      <c r="G131" s="18">
        <v>499</v>
      </c>
      <c r="H131" s="8" t="s">
        <v>13398</v>
      </c>
      <c r="I131" s="33" t="s">
        <v>13437</v>
      </c>
      <c r="J131" s="33" t="s">
        <v>13772</v>
      </c>
      <c r="K131" s="33">
        <f>Data[[#This Row],[Number_Of_Buyers]]*Data[[#This Row],[Price_INR]]</f>
        <v>87824</v>
      </c>
    </row>
    <row r="132" spans="1:11" ht="19.2" customHeight="1" x14ac:dyDescent="0.3">
      <c r="A132" s="2" t="s">
        <v>403</v>
      </c>
      <c r="B132" s="2" t="s">
        <v>767</v>
      </c>
      <c r="C132" s="3" t="s">
        <v>769</v>
      </c>
      <c r="D132" s="3" t="s">
        <v>770</v>
      </c>
      <c r="E132" s="11">
        <v>4.2</v>
      </c>
      <c r="F132" s="11">
        <v>158</v>
      </c>
      <c r="G132" s="17">
        <v>2099</v>
      </c>
      <c r="H132" s="7" t="s">
        <v>13398</v>
      </c>
      <c r="I132" s="33" t="s">
        <v>13419</v>
      </c>
      <c r="J132" s="33" t="s">
        <v>13772</v>
      </c>
      <c r="K132" s="33">
        <f>Data[[#This Row],[Number_Of_Buyers]]*Data[[#This Row],[Price_INR]]</f>
        <v>331642</v>
      </c>
    </row>
    <row r="133" spans="1:11" ht="19.2" customHeight="1" x14ac:dyDescent="0.3">
      <c r="A133" s="4" t="s">
        <v>240</v>
      </c>
      <c r="B133" s="4" t="s">
        <v>773</v>
      </c>
      <c r="C133" s="5" t="s">
        <v>776</v>
      </c>
      <c r="D133" s="5" t="s">
        <v>777</v>
      </c>
      <c r="E133" s="12">
        <v>3.6</v>
      </c>
      <c r="F133" s="12">
        <v>145</v>
      </c>
      <c r="G133" s="18">
        <v>849</v>
      </c>
      <c r="H133" s="8" t="s">
        <v>13398</v>
      </c>
      <c r="I133" s="33" t="s">
        <v>13407</v>
      </c>
      <c r="J133" s="33" t="s">
        <v>13473</v>
      </c>
      <c r="K133" s="33">
        <f>Data[[#This Row],[Number_Of_Buyers]]*Data[[#This Row],[Price_INR]]</f>
        <v>123105</v>
      </c>
    </row>
    <row r="134" spans="1:11" ht="19.2" customHeight="1" x14ac:dyDescent="0.3">
      <c r="A134" s="2" t="s">
        <v>320</v>
      </c>
      <c r="B134" s="2" t="s">
        <v>779</v>
      </c>
      <c r="C134" s="3" t="s">
        <v>781</v>
      </c>
      <c r="D134" s="2" t="s">
        <v>782</v>
      </c>
      <c r="E134" s="11">
        <v>4.4000000000000004</v>
      </c>
      <c r="F134" s="11">
        <v>6500</v>
      </c>
      <c r="G134" s="17">
        <v>171</v>
      </c>
      <c r="H134" s="7" t="s">
        <v>13399</v>
      </c>
      <c r="I134" s="33" t="s">
        <v>13782</v>
      </c>
      <c r="J134" s="33" t="s">
        <v>13772</v>
      </c>
      <c r="K134" s="33">
        <f>Data[[#This Row],[Number_Of_Buyers]]*Data[[#This Row],[Price_INR]]</f>
        <v>1111500</v>
      </c>
    </row>
    <row r="135" spans="1:11" ht="19.2" customHeight="1" x14ac:dyDescent="0.3">
      <c r="A135" s="4" t="s">
        <v>789</v>
      </c>
      <c r="B135" s="4" t="s">
        <v>790</v>
      </c>
      <c r="C135" s="5" t="s">
        <v>793</v>
      </c>
      <c r="D135" s="5" t="s">
        <v>794</v>
      </c>
      <c r="E135" s="12">
        <v>4</v>
      </c>
      <c r="F135" s="12">
        <v>1100</v>
      </c>
      <c r="G135" s="18">
        <v>549</v>
      </c>
      <c r="H135" s="8" t="s">
        <v>13398</v>
      </c>
      <c r="I135" s="33" t="s">
        <v>13415</v>
      </c>
      <c r="J135" s="33" t="s">
        <v>13554</v>
      </c>
      <c r="K135" s="33">
        <f>Data[[#This Row],[Number_Of_Buyers]]*Data[[#This Row],[Price_INR]]</f>
        <v>603900</v>
      </c>
    </row>
    <row r="136" spans="1:11" ht="19.2" customHeight="1" x14ac:dyDescent="0.3">
      <c r="A136" s="2" t="s">
        <v>403</v>
      </c>
      <c r="B136" s="2" t="s">
        <v>795</v>
      </c>
      <c r="C136" s="3" t="s">
        <v>797</v>
      </c>
      <c r="D136" s="2" t="s">
        <v>373</v>
      </c>
      <c r="E136" s="11">
        <v>4.3</v>
      </c>
      <c r="F136" s="11">
        <v>431</v>
      </c>
      <c r="G136" s="17">
        <v>1169</v>
      </c>
      <c r="H136" s="7" t="s">
        <v>13398</v>
      </c>
      <c r="I136" s="33" t="s">
        <v>13452</v>
      </c>
      <c r="J136" s="33" t="s">
        <v>13440</v>
      </c>
      <c r="K136" s="33">
        <f>Data[[#This Row],[Number_Of_Buyers]]*Data[[#This Row],[Price_INR]]</f>
        <v>503839</v>
      </c>
    </row>
    <row r="137" spans="1:11" ht="19.2" customHeight="1" x14ac:dyDescent="0.3">
      <c r="A137" s="4" t="s">
        <v>65</v>
      </c>
      <c r="B137" s="4" t="s">
        <v>800</v>
      </c>
      <c r="C137" s="4" t="s">
        <v>801</v>
      </c>
      <c r="D137" s="5" t="s">
        <v>802</v>
      </c>
      <c r="E137" s="12">
        <v>3.9</v>
      </c>
      <c r="F137" s="12">
        <v>12500</v>
      </c>
      <c r="G137" s="18">
        <v>635</v>
      </c>
      <c r="H137" s="8" t="s">
        <v>13398</v>
      </c>
      <c r="I137" s="33" t="s">
        <v>13461</v>
      </c>
      <c r="J137" s="33" t="s">
        <v>13774</v>
      </c>
      <c r="K137" s="33">
        <f>Data[[#This Row],[Number_Of_Buyers]]*Data[[#This Row],[Price_INR]]</f>
        <v>7937500</v>
      </c>
    </row>
    <row r="138" spans="1:11" ht="19.2" customHeight="1" x14ac:dyDescent="0.3">
      <c r="A138" s="2" t="s">
        <v>65</v>
      </c>
      <c r="B138" s="2" t="s">
        <v>805</v>
      </c>
      <c r="C138" s="3" t="s">
        <v>554</v>
      </c>
      <c r="D138" s="3" t="s">
        <v>70</v>
      </c>
      <c r="E138" s="11">
        <v>3.6</v>
      </c>
      <c r="F138" s="11">
        <v>11</v>
      </c>
      <c r="G138" s="17">
        <v>854</v>
      </c>
      <c r="H138" s="7" t="s">
        <v>13398</v>
      </c>
      <c r="I138" s="33" t="s">
        <v>13419</v>
      </c>
      <c r="J138" s="33" t="s">
        <v>13773</v>
      </c>
      <c r="K138" s="33">
        <f>Data[[#This Row],[Number_Of_Buyers]]*Data[[#This Row],[Price_INR]]</f>
        <v>9394</v>
      </c>
    </row>
    <row r="139" spans="1:11" ht="19.2" customHeight="1" x14ac:dyDescent="0.3">
      <c r="A139" s="4" t="s">
        <v>809</v>
      </c>
      <c r="B139" s="4" t="s">
        <v>810</v>
      </c>
      <c r="C139" s="4" t="s">
        <v>813</v>
      </c>
      <c r="D139" s="4" t="s">
        <v>21</v>
      </c>
      <c r="E139" s="12">
        <v>4.4000000000000004</v>
      </c>
      <c r="F139" s="12">
        <v>3800</v>
      </c>
      <c r="G139" s="18">
        <v>114</v>
      </c>
      <c r="H139" s="8" t="s">
        <v>13399</v>
      </c>
      <c r="I139" s="33" t="s">
        <v>13784</v>
      </c>
      <c r="J139" s="33" t="s">
        <v>13772</v>
      </c>
      <c r="K139" s="33">
        <f>Data[[#This Row],[Number_Of_Buyers]]*Data[[#This Row],[Price_INR]]</f>
        <v>433200</v>
      </c>
    </row>
    <row r="140" spans="1:11" ht="19.2" customHeight="1" x14ac:dyDescent="0.3">
      <c r="A140" s="2" t="s">
        <v>104</v>
      </c>
      <c r="B140" s="2" t="s">
        <v>815</v>
      </c>
      <c r="C140" s="3" t="s">
        <v>817</v>
      </c>
      <c r="D140" s="3" t="s">
        <v>818</v>
      </c>
      <c r="E140" s="11">
        <v>4.3</v>
      </c>
      <c r="F140" s="11">
        <v>8</v>
      </c>
      <c r="G140" s="17">
        <v>1709</v>
      </c>
      <c r="H140" s="7" t="s">
        <v>13398</v>
      </c>
      <c r="I140" s="33" t="s">
        <v>13452</v>
      </c>
      <c r="J140" s="33" t="s">
        <v>13772</v>
      </c>
      <c r="K140" s="33">
        <f>Data[[#This Row],[Number_Of_Buyers]]*Data[[#This Row],[Price_INR]]</f>
        <v>13672</v>
      </c>
    </row>
    <row r="141" spans="1:11" ht="19.2" customHeight="1" x14ac:dyDescent="0.3">
      <c r="A141" s="4" t="s">
        <v>127</v>
      </c>
      <c r="B141" s="4" t="s">
        <v>821</v>
      </c>
      <c r="C141" s="5" t="s">
        <v>822</v>
      </c>
      <c r="D141" s="5" t="s">
        <v>823</v>
      </c>
      <c r="E141" s="12">
        <v>4.2</v>
      </c>
      <c r="F141" s="12">
        <v>59</v>
      </c>
      <c r="G141" s="18">
        <v>999</v>
      </c>
      <c r="H141" s="8" t="s">
        <v>13398</v>
      </c>
      <c r="I141" s="33" t="s">
        <v>13419</v>
      </c>
      <c r="J141" s="33" t="s">
        <v>13772</v>
      </c>
      <c r="K141" s="33">
        <f>Data[[#This Row],[Number_Of_Buyers]]*Data[[#This Row],[Price_INR]]</f>
        <v>58941</v>
      </c>
    </row>
    <row r="142" spans="1:11" ht="19.2" customHeight="1" x14ac:dyDescent="0.3">
      <c r="A142" s="2" t="s">
        <v>7</v>
      </c>
      <c r="B142" s="2" t="s">
        <v>826</v>
      </c>
      <c r="C142" s="3" t="s">
        <v>828</v>
      </c>
      <c r="D142" s="3" t="s">
        <v>829</v>
      </c>
      <c r="E142" s="11">
        <v>4.4000000000000004</v>
      </c>
      <c r="F142" s="11">
        <v>219</v>
      </c>
      <c r="G142" s="17">
        <v>4124</v>
      </c>
      <c r="H142" s="7" t="s">
        <v>13398</v>
      </c>
      <c r="I142" s="33" t="s">
        <v>13407</v>
      </c>
      <c r="J142" s="33" t="s">
        <v>13440</v>
      </c>
      <c r="K142" s="33">
        <f>Data[[#This Row],[Number_Of_Buyers]]*Data[[#This Row],[Price_INR]]</f>
        <v>903156</v>
      </c>
    </row>
    <row r="143" spans="1:11" ht="19.2" customHeight="1" x14ac:dyDescent="0.3">
      <c r="A143" s="4" t="s">
        <v>104</v>
      </c>
      <c r="B143" s="4" t="s">
        <v>832</v>
      </c>
      <c r="C143" s="5" t="s">
        <v>833</v>
      </c>
      <c r="D143" s="5" t="s">
        <v>648</v>
      </c>
      <c r="E143" s="12">
        <v>4.2</v>
      </c>
      <c r="F143" s="12">
        <v>266</v>
      </c>
      <c r="G143" s="18">
        <v>1749</v>
      </c>
      <c r="H143" s="8" t="s">
        <v>13398</v>
      </c>
      <c r="I143" s="33" t="s">
        <v>13419</v>
      </c>
      <c r="J143" s="33" t="s">
        <v>13774</v>
      </c>
      <c r="K143" s="33">
        <f>Data[[#This Row],[Number_Of_Buyers]]*Data[[#This Row],[Price_INR]]</f>
        <v>465234</v>
      </c>
    </row>
    <row r="144" spans="1:11" ht="19.2" customHeight="1" x14ac:dyDescent="0.3">
      <c r="A144" s="2" t="s">
        <v>488</v>
      </c>
      <c r="B144" s="2" t="s">
        <v>836</v>
      </c>
      <c r="C144" s="3" t="s">
        <v>839</v>
      </c>
      <c r="D144" s="3" t="s">
        <v>840</v>
      </c>
      <c r="E144" s="11">
        <v>4.4000000000000004</v>
      </c>
      <c r="F144" s="11">
        <v>1300</v>
      </c>
      <c r="G144" s="17">
        <v>2799</v>
      </c>
      <c r="H144" s="7" t="s">
        <v>13399</v>
      </c>
      <c r="I144" s="33" t="s">
        <v>13444</v>
      </c>
      <c r="J144" s="33" t="s">
        <v>13772</v>
      </c>
      <c r="K144" s="33">
        <f>Data[[#This Row],[Number_Of_Buyers]]*Data[[#This Row],[Price_INR]]</f>
        <v>3638700</v>
      </c>
    </row>
    <row r="145" spans="1:11" ht="19.2" customHeight="1" x14ac:dyDescent="0.3">
      <c r="A145" s="4" t="s">
        <v>573</v>
      </c>
      <c r="B145" s="4" t="s">
        <v>847</v>
      </c>
      <c r="C145" s="5" t="s">
        <v>849</v>
      </c>
      <c r="D145" s="4" t="s">
        <v>21</v>
      </c>
      <c r="E145" s="12">
        <v>4.5</v>
      </c>
      <c r="F145" s="12">
        <v>820</v>
      </c>
      <c r="G145" s="18">
        <v>210</v>
      </c>
      <c r="H145" s="8" t="s">
        <v>13399</v>
      </c>
      <c r="I145" s="33" t="s">
        <v>13782</v>
      </c>
      <c r="J145" s="33" t="s">
        <v>13772</v>
      </c>
      <c r="K145" s="33">
        <f>Data[[#This Row],[Number_Of_Buyers]]*Data[[#This Row],[Price_INR]]</f>
        <v>172200</v>
      </c>
    </row>
    <row r="146" spans="1:11" ht="19.2" customHeight="1" x14ac:dyDescent="0.3">
      <c r="A146" s="2" t="s">
        <v>104</v>
      </c>
      <c r="B146" s="2" t="s">
        <v>852</v>
      </c>
      <c r="C146" s="3" t="s">
        <v>854</v>
      </c>
      <c r="D146" s="3" t="s">
        <v>855</v>
      </c>
      <c r="E146" s="11">
        <v>4.3</v>
      </c>
      <c r="F146" s="11">
        <v>141</v>
      </c>
      <c r="G146" s="17">
        <v>1379</v>
      </c>
      <c r="H146" s="7" t="s">
        <v>13398</v>
      </c>
      <c r="I146" s="33" t="s">
        <v>13435</v>
      </c>
      <c r="J146" s="33" t="s">
        <v>13487</v>
      </c>
      <c r="K146" s="33">
        <f>Data[[#This Row],[Number_Of_Buyers]]*Data[[#This Row],[Price_INR]]</f>
        <v>194439</v>
      </c>
    </row>
    <row r="147" spans="1:11" ht="19.2" customHeight="1" x14ac:dyDescent="0.3">
      <c r="A147" s="4" t="s">
        <v>862</v>
      </c>
      <c r="B147" s="4" t="s">
        <v>863</v>
      </c>
      <c r="C147" s="5" t="s">
        <v>865</v>
      </c>
      <c r="D147" s="4" t="s">
        <v>866</v>
      </c>
      <c r="E147" s="12">
        <v>4.2</v>
      </c>
      <c r="F147" s="12">
        <v>231</v>
      </c>
      <c r="G147" s="18">
        <v>1349</v>
      </c>
      <c r="H147" s="8" t="s">
        <v>13398</v>
      </c>
      <c r="I147" s="33" t="s">
        <v>13446</v>
      </c>
      <c r="J147" s="33" t="s">
        <v>13772</v>
      </c>
      <c r="K147" s="33">
        <f>Data[[#This Row],[Number_Of_Buyers]]*Data[[#This Row],[Price_INR]]</f>
        <v>311619</v>
      </c>
    </row>
    <row r="148" spans="1:11" ht="19.2" customHeight="1" x14ac:dyDescent="0.3">
      <c r="A148" s="2" t="s">
        <v>35</v>
      </c>
      <c r="B148" s="2" t="s">
        <v>869</v>
      </c>
      <c r="C148" s="2" t="s">
        <v>26</v>
      </c>
      <c r="D148" s="3" t="s">
        <v>518</v>
      </c>
      <c r="E148" s="11">
        <v>4.3</v>
      </c>
      <c r="F148" s="11">
        <v>2200</v>
      </c>
      <c r="G148" s="17">
        <v>1999</v>
      </c>
      <c r="H148" s="7" t="s">
        <v>13399</v>
      </c>
      <c r="I148" s="33" t="s">
        <v>13413</v>
      </c>
      <c r="J148" s="33" t="s">
        <v>13453</v>
      </c>
      <c r="K148" s="33">
        <f>Data[[#This Row],[Number_Of_Buyers]]*Data[[#This Row],[Price_INR]]</f>
        <v>4397800</v>
      </c>
    </row>
    <row r="149" spans="1:11" ht="19.2" customHeight="1" x14ac:dyDescent="0.3">
      <c r="A149" s="4" t="s">
        <v>191</v>
      </c>
      <c r="B149" s="4" t="s">
        <v>871</v>
      </c>
      <c r="C149" s="4" t="s">
        <v>26</v>
      </c>
      <c r="D149" s="5" t="s">
        <v>873</v>
      </c>
      <c r="E149" s="12">
        <v>4.9000000000000004</v>
      </c>
      <c r="F149" s="12">
        <v>10</v>
      </c>
      <c r="G149" s="18">
        <v>27234</v>
      </c>
      <c r="H149" s="8" t="s">
        <v>13399</v>
      </c>
      <c r="I149" s="33" t="s">
        <v>13427</v>
      </c>
      <c r="J149" s="33" t="s">
        <v>13498</v>
      </c>
      <c r="K149" s="33">
        <f>Data[[#This Row],[Number_Of_Buyers]]*Data[[#This Row],[Price_INR]]</f>
        <v>272340</v>
      </c>
    </row>
    <row r="150" spans="1:11" ht="19.2" customHeight="1" x14ac:dyDescent="0.3">
      <c r="A150" s="2" t="s">
        <v>240</v>
      </c>
      <c r="B150" s="2" t="s">
        <v>876</v>
      </c>
      <c r="C150" s="2" t="s">
        <v>879</v>
      </c>
      <c r="D150" s="2" t="s">
        <v>373</v>
      </c>
      <c r="E150" s="11">
        <v>4.4000000000000004</v>
      </c>
      <c r="F150" s="11">
        <v>1000</v>
      </c>
      <c r="G150" s="17">
        <v>1049</v>
      </c>
      <c r="H150" s="7" t="s">
        <v>13398</v>
      </c>
      <c r="I150" s="33" t="s">
        <v>13462</v>
      </c>
      <c r="J150" s="33" t="s">
        <v>13554</v>
      </c>
      <c r="K150" s="33">
        <f>Data[[#This Row],[Number_Of_Buyers]]*Data[[#This Row],[Price_INR]]</f>
        <v>1049000</v>
      </c>
    </row>
    <row r="151" spans="1:11" ht="19.2" customHeight="1" x14ac:dyDescent="0.3">
      <c r="A151" s="4" t="s">
        <v>85</v>
      </c>
      <c r="B151" s="4" t="s">
        <v>658</v>
      </c>
      <c r="C151" s="5" t="s">
        <v>881</v>
      </c>
      <c r="D151" s="5" t="s">
        <v>660</v>
      </c>
      <c r="E151" s="12">
        <v>4.3</v>
      </c>
      <c r="F151" s="12">
        <v>267</v>
      </c>
      <c r="G151" s="18">
        <v>1679</v>
      </c>
      <c r="H151" s="8" t="s">
        <v>13398</v>
      </c>
      <c r="I151" s="33" t="s">
        <v>13407</v>
      </c>
      <c r="J151" s="33" t="s">
        <v>13772</v>
      </c>
      <c r="K151" s="33">
        <f>Data[[#This Row],[Number_Of_Buyers]]*Data[[#This Row],[Price_INR]]</f>
        <v>448293</v>
      </c>
    </row>
    <row r="152" spans="1:11" ht="19.2" customHeight="1" x14ac:dyDescent="0.3">
      <c r="A152" s="2" t="s">
        <v>884</v>
      </c>
      <c r="B152" s="2" t="s">
        <v>885</v>
      </c>
      <c r="C152" s="3" t="s">
        <v>888</v>
      </c>
      <c r="D152" s="2" t="s">
        <v>373</v>
      </c>
      <c r="E152" s="11">
        <v>4.2</v>
      </c>
      <c r="F152" s="11">
        <v>89</v>
      </c>
      <c r="G152" s="17">
        <v>1371</v>
      </c>
      <c r="H152" s="7" t="s">
        <v>13398</v>
      </c>
      <c r="I152" s="33" t="s">
        <v>13463</v>
      </c>
      <c r="J152" s="33" t="s">
        <v>13440</v>
      </c>
      <c r="K152" s="33">
        <f>Data[[#This Row],[Number_Of_Buyers]]*Data[[#This Row],[Price_INR]]</f>
        <v>122019</v>
      </c>
    </row>
    <row r="153" spans="1:11" ht="19.2" customHeight="1" x14ac:dyDescent="0.3">
      <c r="A153" s="4" t="s">
        <v>148</v>
      </c>
      <c r="B153" s="4" t="s">
        <v>891</v>
      </c>
      <c r="C153" s="4" t="s">
        <v>893</v>
      </c>
      <c r="D153" s="4" t="s">
        <v>373</v>
      </c>
      <c r="E153" s="12">
        <v>4.2</v>
      </c>
      <c r="F153" s="12">
        <v>9500</v>
      </c>
      <c r="G153" s="18">
        <v>499</v>
      </c>
      <c r="H153" s="8" t="s">
        <v>13398</v>
      </c>
      <c r="I153" s="33" t="s">
        <v>13464</v>
      </c>
      <c r="J153" s="33" t="s">
        <v>13426</v>
      </c>
      <c r="K153" s="33">
        <f>Data[[#This Row],[Number_Of_Buyers]]*Data[[#This Row],[Price_INR]]</f>
        <v>4740500</v>
      </c>
    </row>
    <row r="154" spans="1:11" ht="19.2" customHeight="1" x14ac:dyDescent="0.3">
      <c r="A154" s="2" t="s">
        <v>896</v>
      </c>
      <c r="B154" s="2" t="s">
        <v>897</v>
      </c>
      <c r="C154" s="3" t="s">
        <v>898</v>
      </c>
      <c r="D154" s="3" t="s">
        <v>362</v>
      </c>
      <c r="E154" s="11">
        <v>3.7</v>
      </c>
      <c r="F154" s="11">
        <v>171</v>
      </c>
      <c r="G154" s="17">
        <v>1299</v>
      </c>
      <c r="H154" s="7" t="s">
        <v>13398</v>
      </c>
      <c r="I154" s="33" t="s">
        <v>13465</v>
      </c>
      <c r="J154" s="33" t="s">
        <v>13772</v>
      </c>
      <c r="K154" s="33">
        <f>Data[[#This Row],[Number_Of_Buyers]]*Data[[#This Row],[Price_INR]]</f>
        <v>222129</v>
      </c>
    </row>
    <row r="155" spans="1:11" ht="19.2" customHeight="1" x14ac:dyDescent="0.3">
      <c r="A155" s="4" t="s">
        <v>127</v>
      </c>
      <c r="B155" s="4" t="s">
        <v>901</v>
      </c>
      <c r="C155" s="5" t="s">
        <v>902</v>
      </c>
      <c r="D155" s="4" t="s">
        <v>373</v>
      </c>
      <c r="E155" s="12">
        <v>4.0999999999999996</v>
      </c>
      <c r="F155" s="12">
        <v>16000</v>
      </c>
      <c r="G155" s="18">
        <v>584</v>
      </c>
      <c r="H155" s="8" t="s">
        <v>13398</v>
      </c>
      <c r="I155" s="33" t="s">
        <v>13452</v>
      </c>
      <c r="J155" s="33" t="s">
        <v>13426</v>
      </c>
      <c r="K155" s="33">
        <f>Data[[#This Row],[Number_Of_Buyers]]*Data[[#This Row],[Price_INR]]</f>
        <v>9344000</v>
      </c>
    </row>
    <row r="156" spans="1:11" ht="19.2" customHeight="1" x14ac:dyDescent="0.3">
      <c r="A156" s="2" t="s">
        <v>905</v>
      </c>
      <c r="B156" s="2" t="s">
        <v>906</v>
      </c>
      <c r="C156" s="3" t="s">
        <v>909</v>
      </c>
      <c r="D156" s="3" t="s">
        <v>910</v>
      </c>
      <c r="E156" s="11">
        <v>4</v>
      </c>
      <c r="F156" s="11">
        <v>4</v>
      </c>
      <c r="G156" s="17">
        <v>7224</v>
      </c>
      <c r="H156" s="7" t="s">
        <v>13399</v>
      </c>
      <c r="I156" s="33" t="s">
        <v>13466</v>
      </c>
      <c r="J156" s="33" t="s">
        <v>13473</v>
      </c>
      <c r="K156" s="33">
        <f>Data[[#This Row],[Number_Of_Buyers]]*Data[[#This Row],[Price_INR]]</f>
        <v>28896</v>
      </c>
    </row>
    <row r="157" spans="1:11" ht="19.2" customHeight="1" x14ac:dyDescent="0.3">
      <c r="A157" s="4" t="s">
        <v>913</v>
      </c>
      <c r="B157" s="4" t="s">
        <v>914</v>
      </c>
      <c r="C157" s="5" t="s">
        <v>916</v>
      </c>
      <c r="D157" s="4" t="s">
        <v>21</v>
      </c>
      <c r="E157" s="12">
        <v>4.5</v>
      </c>
      <c r="F157" s="12">
        <v>7500</v>
      </c>
      <c r="G157" s="18">
        <v>1498</v>
      </c>
      <c r="H157" s="8" t="s">
        <v>13399</v>
      </c>
      <c r="I157" s="33" t="s">
        <v>13467</v>
      </c>
      <c r="J157" s="33" t="s">
        <v>13498</v>
      </c>
      <c r="K157" s="33">
        <f>Data[[#This Row],[Number_Of_Buyers]]*Data[[#This Row],[Price_INR]]</f>
        <v>11235000</v>
      </c>
    </row>
    <row r="158" spans="1:11" ht="19.2" customHeight="1" x14ac:dyDescent="0.3">
      <c r="A158" s="2" t="s">
        <v>288</v>
      </c>
      <c r="B158" s="2" t="s">
        <v>919</v>
      </c>
      <c r="C158" s="2" t="s">
        <v>921</v>
      </c>
      <c r="D158" s="3" t="s">
        <v>922</v>
      </c>
      <c r="E158" s="11">
        <v>4.5999999999999996</v>
      </c>
      <c r="F158" s="11">
        <v>16</v>
      </c>
      <c r="G158" s="17">
        <v>1559</v>
      </c>
      <c r="H158" s="7" t="s">
        <v>13398</v>
      </c>
      <c r="I158" s="33" t="s">
        <v>13420</v>
      </c>
      <c r="J158" s="33" t="s">
        <v>13772</v>
      </c>
      <c r="K158" s="33">
        <f>Data[[#This Row],[Number_Of_Buyers]]*Data[[#This Row],[Price_INR]]</f>
        <v>24944</v>
      </c>
    </row>
    <row r="159" spans="1:11" ht="19.2" customHeight="1" x14ac:dyDescent="0.3">
      <c r="A159" s="4" t="s">
        <v>127</v>
      </c>
      <c r="B159" s="4" t="s">
        <v>925</v>
      </c>
      <c r="C159" s="5" t="s">
        <v>928</v>
      </c>
      <c r="D159" s="5" t="s">
        <v>929</v>
      </c>
      <c r="E159" s="12">
        <v>3.9</v>
      </c>
      <c r="F159" s="12">
        <v>63</v>
      </c>
      <c r="G159" s="18">
        <v>699</v>
      </c>
      <c r="H159" s="8" t="s">
        <v>13398</v>
      </c>
      <c r="I159" s="33" t="s">
        <v>13415</v>
      </c>
      <c r="J159" s="33" t="s">
        <v>13440</v>
      </c>
      <c r="K159" s="33">
        <f>Data[[#This Row],[Number_Of_Buyers]]*Data[[#This Row],[Price_INR]]</f>
        <v>44037</v>
      </c>
    </row>
    <row r="160" spans="1:11" ht="19.2" customHeight="1" x14ac:dyDescent="0.3">
      <c r="A160" s="2" t="s">
        <v>65</v>
      </c>
      <c r="B160" s="2" t="s">
        <v>66</v>
      </c>
      <c r="C160" s="3" t="s">
        <v>69</v>
      </c>
      <c r="D160" s="3" t="s">
        <v>933</v>
      </c>
      <c r="E160" s="11">
        <v>3.6</v>
      </c>
      <c r="F160" s="11">
        <v>30</v>
      </c>
      <c r="G160" s="17">
        <v>759</v>
      </c>
      <c r="H160" s="7" t="s">
        <v>13398</v>
      </c>
      <c r="I160" s="33" t="s">
        <v>13419</v>
      </c>
      <c r="J160" s="33" t="s">
        <v>13772</v>
      </c>
      <c r="K160" s="33">
        <f>Data[[#This Row],[Number_Of_Buyers]]*Data[[#This Row],[Price_INR]]</f>
        <v>22770</v>
      </c>
    </row>
    <row r="161" spans="1:11" ht="19.2" customHeight="1" x14ac:dyDescent="0.3">
      <c r="A161" s="4" t="s">
        <v>96</v>
      </c>
      <c r="B161" s="4" t="s">
        <v>936</v>
      </c>
      <c r="C161" s="5" t="s">
        <v>937</v>
      </c>
      <c r="D161" s="5" t="s">
        <v>938</v>
      </c>
      <c r="E161" s="12">
        <v>4.0999999999999996</v>
      </c>
      <c r="F161" s="12">
        <v>40</v>
      </c>
      <c r="G161" s="18">
        <v>2965</v>
      </c>
      <c r="H161" s="8" t="s">
        <v>13398</v>
      </c>
      <c r="I161" s="33" t="s">
        <v>13407</v>
      </c>
      <c r="J161" s="33" t="s">
        <v>13772</v>
      </c>
      <c r="K161" s="33">
        <f>Data[[#This Row],[Number_Of_Buyers]]*Data[[#This Row],[Price_INR]]</f>
        <v>118600</v>
      </c>
    </row>
    <row r="162" spans="1:11" ht="19.2" customHeight="1" x14ac:dyDescent="0.3">
      <c r="A162" s="2" t="s">
        <v>65</v>
      </c>
      <c r="B162" s="2" t="s">
        <v>941</v>
      </c>
      <c r="C162" s="2" t="s">
        <v>942</v>
      </c>
      <c r="D162" s="3" t="s">
        <v>943</v>
      </c>
      <c r="E162" s="11">
        <v>4.0999999999999996</v>
      </c>
      <c r="F162" s="11">
        <v>9600</v>
      </c>
      <c r="G162" s="17">
        <v>579</v>
      </c>
      <c r="H162" s="7" t="s">
        <v>13398</v>
      </c>
      <c r="I162" s="33" t="s">
        <v>13420</v>
      </c>
      <c r="J162" s="33" t="s">
        <v>13426</v>
      </c>
      <c r="K162" s="33">
        <f>Data[[#This Row],[Number_Of_Buyers]]*Data[[#This Row],[Price_INR]]</f>
        <v>5558400</v>
      </c>
    </row>
    <row r="163" spans="1:11" ht="19.2" customHeight="1" x14ac:dyDescent="0.3">
      <c r="A163" s="4" t="s">
        <v>65</v>
      </c>
      <c r="B163" s="4" t="s">
        <v>946</v>
      </c>
      <c r="C163" s="4" t="s">
        <v>948</v>
      </c>
      <c r="D163" s="5" t="s">
        <v>237</v>
      </c>
      <c r="E163" s="12">
        <v>3.8</v>
      </c>
      <c r="F163" s="12">
        <v>12100</v>
      </c>
      <c r="G163" s="18">
        <v>610</v>
      </c>
      <c r="H163" s="8" t="s">
        <v>13398</v>
      </c>
      <c r="I163" s="33" t="s">
        <v>13423</v>
      </c>
      <c r="J163" s="33" t="s">
        <v>13554</v>
      </c>
      <c r="K163" s="33">
        <f>Data[[#This Row],[Number_Of_Buyers]]*Data[[#This Row],[Price_INR]]</f>
        <v>7381000</v>
      </c>
    </row>
    <row r="164" spans="1:11" ht="19.2" customHeight="1" x14ac:dyDescent="0.3">
      <c r="A164" s="2" t="s">
        <v>951</v>
      </c>
      <c r="B164" s="2" t="s">
        <v>952</v>
      </c>
      <c r="C164" s="3" t="s">
        <v>954</v>
      </c>
      <c r="D164" s="3" t="s">
        <v>823</v>
      </c>
      <c r="E164" s="11">
        <v>3.9</v>
      </c>
      <c r="F164" s="11">
        <v>8</v>
      </c>
      <c r="G164" s="17">
        <v>1395</v>
      </c>
      <c r="H164" s="7" t="s">
        <v>13398</v>
      </c>
      <c r="I164" s="33" t="s">
        <v>13407</v>
      </c>
      <c r="J164" s="33" t="s">
        <v>13774</v>
      </c>
      <c r="K164" s="33">
        <f>Data[[#This Row],[Number_Of_Buyers]]*Data[[#This Row],[Price_INR]]</f>
        <v>11160</v>
      </c>
    </row>
    <row r="165" spans="1:11" ht="19.2" customHeight="1" x14ac:dyDescent="0.3">
      <c r="A165" s="4" t="s">
        <v>956</v>
      </c>
      <c r="B165" s="4" t="s">
        <v>957</v>
      </c>
      <c r="C165" s="5" t="s">
        <v>958</v>
      </c>
      <c r="D165" s="5" t="s">
        <v>959</v>
      </c>
      <c r="E165" s="12">
        <v>3.9</v>
      </c>
      <c r="F165" s="12">
        <v>15</v>
      </c>
      <c r="G165" s="18">
        <v>1049</v>
      </c>
      <c r="H165" s="8" t="s">
        <v>13399</v>
      </c>
      <c r="I165" s="33" t="s">
        <v>13449</v>
      </c>
      <c r="J165" s="33" t="s">
        <v>13772</v>
      </c>
      <c r="K165" s="33">
        <f>Data[[#This Row],[Number_Of_Buyers]]*Data[[#This Row],[Price_INR]]</f>
        <v>15735</v>
      </c>
    </row>
    <row r="166" spans="1:11" ht="19.2" customHeight="1" x14ac:dyDescent="0.3">
      <c r="A166" s="2" t="s">
        <v>913</v>
      </c>
      <c r="B166" s="2" t="s">
        <v>961</v>
      </c>
      <c r="C166" s="2" t="s">
        <v>963</v>
      </c>
      <c r="D166" s="2" t="s">
        <v>21</v>
      </c>
      <c r="E166" s="11">
        <v>4.5</v>
      </c>
      <c r="F166" s="11">
        <v>3300</v>
      </c>
      <c r="G166" s="17">
        <v>920</v>
      </c>
      <c r="H166" s="7" t="s">
        <v>13399</v>
      </c>
      <c r="I166" s="33" t="s">
        <v>13468</v>
      </c>
      <c r="J166" s="33" t="s">
        <v>13498</v>
      </c>
      <c r="K166" s="33">
        <f>Data[[#This Row],[Number_Of_Buyers]]*Data[[#This Row],[Price_INR]]</f>
        <v>3036000</v>
      </c>
    </row>
    <row r="167" spans="1:11" ht="19.2" customHeight="1" x14ac:dyDescent="0.3">
      <c r="A167" s="4" t="s">
        <v>965</v>
      </c>
      <c r="B167" s="4" t="s">
        <v>966</v>
      </c>
      <c r="C167" s="4" t="s">
        <v>26</v>
      </c>
      <c r="D167" s="5" t="s">
        <v>968</v>
      </c>
      <c r="E167" s="12">
        <v>3.8</v>
      </c>
      <c r="F167" s="12">
        <v>93</v>
      </c>
      <c r="G167" s="18">
        <v>1799</v>
      </c>
      <c r="H167" s="8" t="s">
        <v>13399</v>
      </c>
      <c r="I167" s="33" t="s">
        <v>13434</v>
      </c>
      <c r="J167" s="33" t="s">
        <v>13772</v>
      </c>
      <c r="K167" s="33">
        <f>Data[[#This Row],[Number_Of_Buyers]]*Data[[#This Row],[Price_INR]]</f>
        <v>167307</v>
      </c>
    </row>
    <row r="168" spans="1:11" ht="19.2" customHeight="1" x14ac:dyDescent="0.3">
      <c r="A168" s="2" t="s">
        <v>240</v>
      </c>
      <c r="B168" s="2" t="s">
        <v>971</v>
      </c>
      <c r="C168" s="3" t="s">
        <v>973</v>
      </c>
      <c r="D168" s="3" t="s">
        <v>974</v>
      </c>
      <c r="E168" s="11">
        <v>3.8</v>
      </c>
      <c r="F168" s="11">
        <v>385</v>
      </c>
      <c r="G168" s="17">
        <v>872</v>
      </c>
      <c r="H168" s="7" t="s">
        <v>13398</v>
      </c>
      <c r="I168" s="33" t="s">
        <v>13407</v>
      </c>
      <c r="J168" s="33" t="s">
        <v>13772</v>
      </c>
      <c r="K168" s="33">
        <f>Data[[#This Row],[Number_Of_Buyers]]*Data[[#This Row],[Price_INR]]</f>
        <v>335720</v>
      </c>
    </row>
    <row r="169" spans="1:11" ht="19.2" customHeight="1" x14ac:dyDescent="0.3">
      <c r="A169" s="4" t="s">
        <v>85</v>
      </c>
      <c r="B169" s="4" t="s">
        <v>977</v>
      </c>
      <c r="C169" s="5" t="s">
        <v>978</v>
      </c>
      <c r="D169" s="5" t="s">
        <v>979</v>
      </c>
      <c r="E169" s="12">
        <v>4.2</v>
      </c>
      <c r="F169" s="12">
        <v>914</v>
      </c>
      <c r="G169" s="18">
        <v>1739</v>
      </c>
      <c r="H169" s="8" t="s">
        <v>13398</v>
      </c>
      <c r="I169" s="33" t="s">
        <v>13407</v>
      </c>
      <c r="J169" s="33" t="s">
        <v>13772</v>
      </c>
      <c r="K169" s="33">
        <f>Data[[#This Row],[Number_Of_Buyers]]*Data[[#This Row],[Price_INR]]</f>
        <v>1589446</v>
      </c>
    </row>
    <row r="170" spans="1:11" ht="19.2" customHeight="1" x14ac:dyDescent="0.3">
      <c r="A170" s="2" t="s">
        <v>240</v>
      </c>
      <c r="B170" s="2" t="s">
        <v>982</v>
      </c>
      <c r="C170" s="3" t="s">
        <v>985</v>
      </c>
      <c r="D170" s="3" t="s">
        <v>986</v>
      </c>
      <c r="E170" s="11">
        <v>4.0999999999999996</v>
      </c>
      <c r="F170" s="11">
        <v>205</v>
      </c>
      <c r="G170" s="17">
        <v>718</v>
      </c>
      <c r="H170" s="7" t="s">
        <v>13398</v>
      </c>
      <c r="I170" s="33" t="s">
        <v>13419</v>
      </c>
      <c r="J170" s="33" t="s">
        <v>13772</v>
      </c>
      <c r="K170" s="33">
        <f>Data[[#This Row],[Number_Of_Buyers]]*Data[[#This Row],[Price_INR]]</f>
        <v>147190</v>
      </c>
    </row>
    <row r="171" spans="1:11" ht="19.2" customHeight="1" x14ac:dyDescent="0.3">
      <c r="A171" s="4" t="s">
        <v>989</v>
      </c>
      <c r="B171" s="4" t="s">
        <v>990</v>
      </c>
      <c r="C171" s="5" t="s">
        <v>992</v>
      </c>
      <c r="D171" s="5" t="s">
        <v>993</v>
      </c>
      <c r="E171" s="12">
        <v>4.3</v>
      </c>
      <c r="F171" s="12">
        <v>1300</v>
      </c>
      <c r="G171" s="18">
        <v>4599</v>
      </c>
      <c r="H171" s="8" t="s">
        <v>13399</v>
      </c>
      <c r="I171" s="33" t="s">
        <v>13469</v>
      </c>
      <c r="J171" s="33" t="s">
        <v>13440</v>
      </c>
      <c r="K171" s="33">
        <f>Data[[#This Row],[Number_Of_Buyers]]*Data[[#This Row],[Price_INR]]</f>
        <v>5978700</v>
      </c>
    </row>
    <row r="172" spans="1:11" ht="19.2" customHeight="1" x14ac:dyDescent="0.3">
      <c r="A172" s="2" t="s">
        <v>148</v>
      </c>
      <c r="B172" s="2" t="s">
        <v>994</v>
      </c>
      <c r="C172" s="2" t="s">
        <v>995</v>
      </c>
      <c r="D172" s="2" t="s">
        <v>996</v>
      </c>
      <c r="E172" s="11">
        <v>4.3</v>
      </c>
      <c r="F172" s="11">
        <v>4700</v>
      </c>
      <c r="G172" s="17">
        <v>1799</v>
      </c>
      <c r="H172" s="7" t="s">
        <v>13398</v>
      </c>
      <c r="I172" s="33" t="s">
        <v>13423</v>
      </c>
      <c r="J172" s="33" t="s">
        <v>13440</v>
      </c>
      <c r="K172" s="33">
        <f>Data[[#This Row],[Number_Of_Buyers]]*Data[[#This Row],[Price_INR]]</f>
        <v>8455300</v>
      </c>
    </row>
    <row r="173" spans="1:11" ht="19.2" customHeight="1" x14ac:dyDescent="0.3">
      <c r="A173" s="4" t="s">
        <v>998</v>
      </c>
      <c r="B173" s="4" t="s">
        <v>999</v>
      </c>
      <c r="C173" s="5" t="s">
        <v>1001</v>
      </c>
      <c r="D173" s="5" t="s">
        <v>1002</v>
      </c>
      <c r="E173" s="12">
        <v>4.3</v>
      </c>
      <c r="F173" s="12">
        <v>74</v>
      </c>
      <c r="G173" s="18">
        <v>2495</v>
      </c>
      <c r="H173" s="8" t="s">
        <v>13399</v>
      </c>
      <c r="I173" s="33" t="s">
        <v>13452</v>
      </c>
      <c r="J173" s="33" t="s">
        <v>13772</v>
      </c>
      <c r="K173" s="33">
        <f>Data[[#This Row],[Number_Of_Buyers]]*Data[[#This Row],[Price_INR]]</f>
        <v>184630</v>
      </c>
    </row>
    <row r="174" spans="1:11" ht="19.2" customHeight="1" x14ac:dyDescent="0.3">
      <c r="A174" s="2" t="s">
        <v>1005</v>
      </c>
      <c r="B174" s="2" t="s">
        <v>1006</v>
      </c>
      <c r="C174" s="3" t="s">
        <v>1008</v>
      </c>
      <c r="D174" s="2" t="s">
        <v>21</v>
      </c>
      <c r="E174" s="11">
        <v>3.9</v>
      </c>
      <c r="F174" s="11">
        <v>642</v>
      </c>
      <c r="G174" s="17">
        <v>404</v>
      </c>
      <c r="H174" s="7" t="s">
        <v>13399</v>
      </c>
      <c r="I174" s="33" t="s">
        <v>13440</v>
      </c>
      <c r="J174" s="33" t="s">
        <v>13440</v>
      </c>
      <c r="K174" s="33">
        <f>Data[[#This Row],[Number_Of_Buyers]]*Data[[#This Row],[Price_INR]]</f>
        <v>259368</v>
      </c>
    </row>
    <row r="175" spans="1:11" ht="19.2" customHeight="1" x14ac:dyDescent="0.3">
      <c r="A175" s="4" t="s">
        <v>133</v>
      </c>
      <c r="B175" s="4" t="s">
        <v>1011</v>
      </c>
      <c r="C175" s="4" t="s">
        <v>1013</v>
      </c>
      <c r="D175" s="5" t="s">
        <v>1014</v>
      </c>
      <c r="E175" s="12">
        <v>4.4000000000000004</v>
      </c>
      <c r="F175" s="12">
        <v>167</v>
      </c>
      <c r="G175" s="18">
        <v>942</v>
      </c>
      <c r="H175" s="8" t="s">
        <v>13398</v>
      </c>
      <c r="I175" s="33" t="s">
        <v>13420</v>
      </c>
      <c r="J175" s="33" t="s">
        <v>13772</v>
      </c>
      <c r="K175" s="33">
        <f>Data[[#This Row],[Number_Of_Buyers]]*Data[[#This Row],[Price_INR]]</f>
        <v>157314</v>
      </c>
    </row>
    <row r="176" spans="1:11" ht="19.2" customHeight="1" x14ac:dyDescent="0.3">
      <c r="A176" s="2" t="s">
        <v>104</v>
      </c>
      <c r="B176" s="2" t="s">
        <v>1017</v>
      </c>
      <c r="C176" s="3" t="s">
        <v>1018</v>
      </c>
      <c r="D176" s="3" t="s">
        <v>648</v>
      </c>
      <c r="E176" s="11">
        <v>4</v>
      </c>
      <c r="F176" s="11">
        <v>374</v>
      </c>
      <c r="G176" s="17">
        <v>1799</v>
      </c>
      <c r="H176" s="7" t="s">
        <v>13398</v>
      </c>
      <c r="I176" s="33" t="s">
        <v>13419</v>
      </c>
      <c r="J176" s="33" t="s">
        <v>13772</v>
      </c>
      <c r="K176" s="33">
        <f>Data[[#This Row],[Number_Of_Buyers]]*Data[[#This Row],[Price_INR]]</f>
        <v>672826</v>
      </c>
    </row>
    <row r="177" spans="1:11" ht="19.2" customHeight="1" x14ac:dyDescent="0.3">
      <c r="A177" s="4" t="s">
        <v>288</v>
      </c>
      <c r="B177" s="4" t="s">
        <v>1020</v>
      </c>
      <c r="C177" s="5" t="s">
        <v>1022</v>
      </c>
      <c r="D177" s="5" t="s">
        <v>1023</v>
      </c>
      <c r="E177" s="12">
        <v>3.7</v>
      </c>
      <c r="F177" s="12">
        <v>10</v>
      </c>
      <c r="G177" s="18">
        <v>1859</v>
      </c>
      <c r="H177" s="8" t="s">
        <v>13398</v>
      </c>
      <c r="I177" s="33" t="s">
        <v>13438</v>
      </c>
      <c r="J177" s="33" t="s">
        <v>13772</v>
      </c>
      <c r="K177" s="33">
        <f>Data[[#This Row],[Number_Of_Buyers]]*Data[[#This Row],[Price_INR]]</f>
        <v>18590</v>
      </c>
    </row>
    <row r="178" spans="1:11" ht="19.2" customHeight="1" x14ac:dyDescent="0.3">
      <c r="A178" s="2" t="s">
        <v>717</v>
      </c>
      <c r="B178" s="2" t="s">
        <v>1025</v>
      </c>
      <c r="C178" s="3" t="s">
        <v>1026</v>
      </c>
      <c r="D178" s="3" t="s">
        <v>1027</v>
      </c>
      <c r="E178" s="11">
        <v>4.0999999999999996</v>
      </c>
      <c r="F178" s="11">
        <v>327</v>
      </c>
      <c r="G178" s="17">
        <v>1199</v>
      </c>
      <c r="H178" s="7" t="s">
        <v>13398</v>
      </c>
      <c r="I178" s="33" t="s">
        <v>13415</v>
      </c>
      <c r="J178" s="33" t="s">
        <v>13440</v>
      </c>
      <c r="K178" s="33">
        <f>Data[[#This Row],[Number_Of_Buyers]]*Data[[#This Row],[Price_INR]]</f>
        <v>392073</v>
      </c>
    </row>
    <row r="179" spans="1:11" ht="19.2" customHeight="1" x14ac:dyDescent="0.3">
      <c r="A179" s="4" t="s">
        <v>71</v>
      </c>
      <c r="B179" s="4" t="s">
        <v>1030</v>
      </c>
      <c r="C179" s="5" t="s">
        <v>1032</v>
      </c>
      <c r="D179" s="5" t="s">
        <v>1033</v>
      </c>
      <c r="E179" s="12">
        <v>3.9</v>
      </c>
      <c r="F179" s="12">
        <v>29</v>
      </c>
      <c r="G179" s="18">
        <v>566</v>
      </c>
      <c r="H179" s="8" t="s">
        <v>13398</v>
      </c>
      <c r="I179" s="33" t="s">
        <v>13407</v>
      </c>
      <c r="J179" s="33" t="s">
        <v>13772</v>
      </c>
      <c r="K179" s="33">
        <f>Data[[#This Row],[Number_Of_Buyers]]*Data[[#This Row],[Price_INR]]</f>
        <v>16414</v>
      </c>
    </row>
    <row r="180" spans="1:11" ht="19.2" customHeight="1" x14ac:dyDescent="0.3">
      <c r="A180" s="2" t="s">
        <v>913</v>
      </c>
      <c r="B180" s="2" t="s">
        <v>1036</v>
      </c>
      <c r="C180" s="2" t="s">
        <v>1038</v>
      </c>
      <c r="D180" s="2" t="s">
        <v>21</v>
      </c>
      <c r="E180" s="11">
        <v>4.5</v>
      </c>
      <c r="F180" s="11">
        <v>5800</v>
      </c>
      <c r="G180" s="17">
        <v>745</v>
      </c>
      <c r="H180" s="7" t="s">
        <v>13399</v>
      </c>
      <c r="I180" s="33" t="s">
        <v>13785</v>
      </c>
      <c r="J180" s="33" t="s">
        <v>13498</v>
      </c>
      <c r="K180" s="33">
        <f>Data[[#This Row],[Number_Of_Buyers]]*Data[[#This Row],[Price_INR]]</f>
        <v>4321000</v>
      </c>
    </row>
    <row r="181" spans="1:11" ht="19.2" customHeight="1" x14ac:dyDescent="0.3">
      <c r="A181" s="4" t="s">
        <v>638</v>
      </c>
      <c r="B181" s="4" t="s">
        <v>1040</v>
      </c>
      <c r="C181" s="5" t="s">
        <v>1041</v>
      </c>
      <c r="D181" s="5" t="s">
        <v>1042</v>
      </c>
      <c r="E181" s="12">
        <v>4.0999999999999996</v>
      </c>
      <c r="F181" s="12">
        <v>611</v>
      </c>
      <c r="G181" s="18">
        <v>2399</v>
      </c>
      <c r="H181" s="8" t="s">
        <v>13398</v>
      </c>
      <c r="I181" s="33" t="s">
        <v>13423</v>
      </c>
      <c r="J181" s="33" t="s">
        <v>13774</v>
      </c>
      <c r="K181" s="33">
        <f>Data[[#This Row],[Number_Of_Buyers]]*Data[[#This Row],[Price_INR]]</f>
        <v>1465789</v>
      </c>
    </row>
    <row r="182" spans="1:11" ht="19.2" customHeight="1" x14ac:dyDescent="0.3">
      <c r="A182" s="2" t="s">
        <v>240</v>
      </c>
      <c r="B182" s="2" t="s">
        <v>1045</v>
      </c>
      <c r="C182" s="2" t="s">
        <v>1048</v>
      </c>
      <c r="D182" s="3" t="s">
        <v>1049</v>
      </c>
      <c r="E182" s="11">
        <v>4.0999999999999996</v>
      </c>
      <c r="F182" s="11">
        <v>35800</v>
      </c>
      <c r="G182" s="17">
        <v>574</v>
      </c>
      <c r="H182" s="7" t="s">
        <v>13398</v>
      </c>
      <c r="I182" s="33" t="s">
        <v>13420</v>
      </c>
      <c r="J182" s="33" t="s">
        <v>13453</v>
      </c>
      <c r="K182" s="33">
        <f>Data[[#This Row],[Number_Of_Buyers]]*Data[[#This Row],[Price_INR]]</f>
        <v>20549200</v>
      </c>
    </row>
    <row r="183" spans="1:11" ht="19.2" customHeight="1" x14ac:dyDescent="0.3">
      <c r="A183" s="4" t="s">
        <v>288</v>
      </c>
      <c r="B183" s="4" t="s">
        <v>1057</v>
      </c>
      <c r="C183" s="4" t="s">
        <v>1059</v>
      </c>
      <c r="D183" s="5" t="s">
        <v>1060</v>
      </c>
      <c r="E183" s="12">
        <v>4.0999999999999996</v>
      </c>
      <c r="F183" s="12">
        <v>975</v>
      </c>
      <c r="G183" s="18">
        <v>1754</v>
      </c>
      <c r="H183" s="8" t="s">
        <v>13398</v>
      </c>
      <c r="I183" s="33" t="s">
        <v>13423</v>
      </c>
      <c r="J183" s="33" t="s">
        <v>13440</v>
      </c>
      <c r="K183" s="33">
        <f>Data[[#This Row],[Number_Of_Buyers]]*Data[[#This Row],[Price_INR]]</f>
        <v>1710150</v>
      </c>
    </row>
    <row r="184" spans="1:11" ht="19.2" customHeight="1" x14ac:dyDescent="0.3">
      <c r="A184" s="2" t="s">
        <v>65</v>
      </c>
      <c r="B184" s="2" t="s">
        <v>1063</v>
      </c>
      <c r="C184" s="3" t="s">
        <v>1066</v>
      </c>
      <c r="D184" s="3" t="s">
        <v>1067</v>
      </c>
      <c r="E184" s="11">
        <v>3.9</v>
      </c>
      <c r="F184" s="11">
        <v>301</v>
      </c>
      <c r="G184" s="17">
        <v>611</v>
      </c>
      <c r="H184" s="7" t="s">
        <v>13398</v>
      </c>
      <c r="I184" s="33" t="s">
        <v>13437</v>
      </c>
      <c r="J184" s="33" t="s">
        <v>13772</v>
      </c>
      <c r="K184" s="33">
        <f>Data[[#This Row],[Number_Of_Buyers]]*Data[[#This Row],[Price_INR]]</f>
        <v>183911</v>
      </c>
    </row>
    <row r="185" spans="1:11" ht="19.2" customHeight="1" x14ac:dyDescent="0.3">
      <c r="A185" s="4" t="s">
        <v>240</v>
      </c>
      <c r="B185" s="4" t="s">
        <v>1070</v>
      </c>
      <c r="C185" s="4" t="s">
        <v>1072</v>
      </c>
      <c r="D185" s="4" t="s">
        <v>373</v>
      </c>
      <c r="E185" s="12">
        <v>4.2</v>
      </c>
      <c r="F185" s="12">
        <v>2600</v>
      </c>
      <c r="G185" s="18">
        <v>299</v>
      </c>
      <c r="H185" s="8" t="s">
        <v>13398</v>
      </c>
      <c r="I185" s="33" t="s">
        <v>13452</v>
      </c>
      <c r="J185" s="33" t="s">
        <v>13554</v>
      </c>
      <c r="K185" s="33">
        <f>Data[[#This Row],[Number_Of_Buyers]]*Data[[#This Row],[Price_INR]]</f>
        <v>777400</v>
      </c>
    </row>
    <row r="186" spans="1:11" ht="19.2" customHeight="1" x14ac:dyDescent="0.3">
      <c r="A186" s="2" t="s">
        <v>717</v>
      </c>
      <c r="B186" s="2" t="s">
        <v>1075</v>
      </c>
      <c r="C186" s="3" t="s">
        <v>1076</v>
      </c>
      <c r="D186" s="3" t="s">
        <v>1077</v>
      </c>
      <c r="E186" s="11">
        <v>4.5</v>
      </c>
      <c r="F186" s="11">
        <v>183</v>
      </c>
      <c r="G186" s="17">
        <v>1559</v>
      </c>
      <c r="H186" s="7" t="s">
        <v>13398</v>
      </c>
      <c r="I186" s="33" t="s">
        <v>13437</v>
      </c>
      <c r="J186" s="33" t="s">
        <v>13772</v>
      </c>
      <c r="K186" s="33">
        <f>Data[[#This Row],[Number_Of_Buyers]]*Data[[#This Row],[Price_INR]]</f>
        <v>285297</v>
      </c>
    </row>
    <row r="187" spans="1:11" ht="19.2" customHeight="1" x14ac:dyDescent="0.3">
      <c r="A187" s="4" t="s">
        <v>198</v>
      </c>
      <c r="B187" s="4" t="s">
        <v>1080</v>
      </c>
      <c r="C187" s="5" t="s">
        <v>1081</v>
      </c>
      <c r="D187" s="5" t="s">
        <v>777</v>
      </c>
      <c r="E187" s="12">
        <v>4.4000000000000004</v>
      </c>
      <c r="F187" s="12">
        <v>14000</v>
      </c>
      <c r="G187" s="18">
        <v>1499</v>
      </c>
      <c r="H187" s="8" t="s">
        <v>13398</v>
      </c>
      <c r="I187" s="33" t="s">
        <v>13407</v>
      </c>
      <c r="J187" s="33" t="s">
        <v>13554</v>
      </c>
      <c r="K187" s="33">
        <f>Data[[#This Row],[Number_Of_Buyers]]*Data[[#This Row],[Price_INR]]</f>
        <v>20986000</v>
      </c>
    </row>
    <row r="188" spans="1:11" ht="19.2" customHeight="1" x14ac:dyDescent="0.3">
      <c r="A188" s="2" t="s">
        <v>691</v>
      </c>
      <c r="B188" s="2" t="s">
        <v>1084</v>
      </c>
      <c r="C188" s="2" t="s">
        <v>1086</v>
      </c>
      <c r="D188" s="2" t="s">
        <v>21</v>
      </c>
      <c r="E188" s="11">
        <v>4.5</v>
      </c>
      <c r="F188" s="11">
        <v>6800</v>
      </c>
      <c r="G188" s="17">
        <v>569</v>
      </c>
      <c r="H188" s="7" t="s">
        <v>13399</v>
      </c>
      <c r="I188" s="33" t="s">
        <v>13782</v>
      </c>
      <c r="J188" s="33" t="s">
        <v>13772</v>
      </c>
      <c r="K188" s="33">
        <f>Data[[#This Row],[Number_Of_Buyers]]*Data[[#This Row],[Price_INR]]</f>
        <v>3869200</v>
      </c>
    </row>
    <row r="189" spans="1:11" ht="19.2" customHeight="1" x14ac:dyDescent="0.3">
      <c r="A189" s="4" t="s">
        <v>111</v>
      </c>
      <c r="B189" s="4" t="s">
        <v>1089</v>
      </c>
      <c r="C189" s="5" t="s">
        <v>1090</v>
      </c>
      <c r="D189" s="5" t="s">
        <v>1091</v>
      </c>
      <c r="E189" s="12">
        <v>4.0999999999999996</v>
      </c>
      <c r="F189" s="12">
        <v>33</v>
      </c>
      <c r="G189" s="18">
        <v>799</v>
      </c>
      <c r="H189" s="8" t="s">
        <v>13398</v>
      </c>
      <c r="I189" s="33" t="s">
        <v>13416</v>
      </c>
      <c r="J189" s="33" t="s">
        <v>13772</v>
      </c>
      <c r="K189" s="33">
        <f>Data[[#This Row],[Number_Of_Buyers]]*Data[[#This Row],[Price_INR]]</f>
        <v>26367</v>
      </c>
    </row>
    <row r="190" spans="1:11" ht="19.2" customHeight="1" x14ac:dyDescent="0.3">
      <c r="A190" s="2" t="s">
        <v>246</v>
      </c>
      <c r="B190" s="2" t="s">
        <v>1094</v>
      </c>
      <c r="C190" s="3" t="s">
        <v>1096</v>
      </c>
      <c r="D190" s="2" t="s">
        <v>21</v>
      </c>
      <c r="E190" s="11">
        <v>4.5</v>
      </c>
      <c r="F190" s="11">
        <v>786</v>
      </c>
      <c r="G190" s="17">
        <v>7997</v>
      </c>
      <c r="H190" s="7" t="s">
        <v>13398</v>
      </c>
      <c r="I190" s="33" t="s">
        <v>13470</v>
      </c>
      <c r="J190" s="33" t="s">
        <v>13440</v>
      </c>
      <c r="K190" s="33">
        <f>Data[[#This Row],[Number_Of_Buyers]]*Data[[#This Row],[Price_INR]]</f>
        <v>6285642</v>
      </c>
    </row>
    <row r="191" spans="1:11" ht="19.2" customHeight="1" x14ac:dyDescent="0.3">
      <c r="A191" s="4" t="s">
        <v>1099</v>
      </c>
      <c r="B191" s="4" t="s">
        <v>1100</v>
      </c>
      <c r="C191" s="4" t="s">
        <v>1101</v>
      </c>
      <c r="D191" s="5" t="s">
        <v>1102</v>
      </c>
      <c r="E191" s="12">
        <v>4.0999999999999996</v>
      </c>
      <c r="F191" s="12">
        <v>2400</v>
      </c>
      <c r="G191" s="18">
        <v>799</v>
      </c>
      <c r="H191" s="8" t="s">
        <v>13398</v>
      </c>
      <c r="I191" s="33" t="s">
        <v>13448</v>
      </c>
      <c r="J191" s="33" t="s">
        <v>13426</v>
      </c>
      <c r="K191" s="33">
        <f>Data[[#This Row],[Number_Of_Buyers]]*Data[[#This Row],[Price_INR]]</f>
        <v>1917600</v>
      </c>
    </row>
    <row r="192" spans="1:11" ht="19.2" customHeight="1" x14ac:dyDescent="0.3">
      <c r="A192" s="2" t="s">
        <v>96</v>
      </c>
      <c r="B192" s="2" t="s">
        <v>1104</v>
      </c>
      <c r="C192" s="3" t="s">
        <v>1105</v>
      </c>
      <c r="D192" s="3" t="s">
        <v>101</v>
      </c>
      <c r="E192" s="11">
        <v>4.2</v>
      </c>
      <c r="F192" s="11">
        <v>859</v>
      </c>
      <c r="G192" s="17">
        <v>3395</v>
      </c>
      <c r="H192" s="7" t="s">
        <v>13398</v>
      </c>
      <c r="I192" s="33" t="s">
        <v>13407</v>
      </c>
      <c r="J192" s="33" t="s">
        <v>13487</v>
      </c>
      <c r="K192" s="33">
        <f>Data[[#This Row],[Number_Of_Buyers]]*Data[[#This Row],[Price_INR]]</f>
        <v>2916305</v>
      </c>
    </row>
    <row r="193" spans="1:11" ht="19.2" customHeight="1" x14ac:dyDescent="0.3">
      <c r="A193" s="4" t="s">
        <v>148</v>
      </c>
      <c r="B193" s="4" t="s">
        <v>1108</v>
      </c>
      <c r="C193" s="4" t="s">
        <v>1110</v>
      </c>
      <c r="D193" s="4" t="s">
        <v>373</v>
      </c>
      <c r="E193" s="12">
        <v>4.3</v>
      </c>
      <c r="F193" s="12">
        <v>3100</v>
      </c>
      <c r="G193" s="18">
        <v>1499</v>
      </c>
      <c r="H193" s="8" t="s">
        <v>13398</v>
      </c>
      <c r="I193" s="33" t="s">
        <v>13421</v>
      </c>
      <c r="J193" s="33" t="s">
        <v>13440</v>
      </c>
      <c r="K193" s="33">
        <f>Data[[#This Row],[Number_Of_Buyers]]*Data[[#This Row],[Price_INR]]</f>
        <v>4646900</v>
      </c>
    </row>
    <row r="194" spans="1:11" ht="19.2" customHeight="1" x14ac:dyDescent="0.3">
      <c r="A194" s="2" t="s">
        <v>65</v>
      </c>
      <c r="B194" s="2" t="s">
        <v>1113</v>
      </c>
      <c r="C194" s="3" t="s">
        <v>554</v>
      </c>
      <c r="D194" s="3" t="s">
        <v>70</v>
      </c>
      <c r="E194" s="11">
        <v>3.8</v>
      </c>
      <c r="F194" s="11">
        <v>33</v>
      </c>
      <c r="G194" s="17">
        <v>764</v>
      </c>
      <c r="H194" s="7" t="s">
        <v>13398</v>
      </c>
      <c r="I194" s="33" t="s">
        <v>13419</v>
      </c>
      <c r="J194" s="33" t="s">
        <v>13773</v>
      </c>
      <c r="K194" s="33">
        <f>Data[[#This Row],[Number_Of_Buyers]]*Data[[#This Row],[Price_INR]]</f>
        <v>25212</v>
      </c>
    </row>
    <row r="195" spans="1:11" ht="19.2" customHeight="1" x14ac:dyDescent="0.3">
      <c r="A195" s="4" t="s">
        <v>1115</v>
      </c>
      <c r="B195" s="4" t="s">
        <v>1116</v>
      </c>
      <c r="C195" s="5" t="s">
        <v>1117</v>
      </c>
      <c r="D195" s="5" t="s">
        <v>1118</v>
      </c>
      <c r="E195" s="12">
        <v>4.4000000000000004</v>
      </c>
      <c r="F195" s="12">
        <v>2400</v>
      </c>
      <c r="G195" s="18">
        <v>649</v>
      </c>
      <c r="H195" s="8" t="s">
        <v>13399</v>
      </c>
      <c r="I195" s="33" t="s">
        <v>13454</v>
      </c>
      <c r="J195" s="33" t="s">
        <v>13440</v>
      </c>
      <c r="K195" s="33">
        <f>Data[[#This Row],[Number_Of_Buyers]]*Data[[#This Row],[Price_INR]]</f>
        <v>1557600</v>
      </c>
    </row>
    <row r="196" spans="1:11" ht="19.2" customHeight="1" x14ac:dyDescent="0.3">
      <c r="A196" s="2" t="s">
        <v>616</v>
      </c>
      <c r="B196" s="2" t="s">
        <v>1120</v>
      </c>
      <c r="C196" s="3" t="s">
        <v>1121</v>
      </c>
      <c r="D196" s="3" t="s">
        <v>1122</v>
      </c>
      <c r="E196" s="11">
        <v>4.4000000000000004</v>
      </c>
      <c r="F196" s="11">
        <v>6600</v>
      </c>
      <c r="G196" s="17">
        <v>1599</v>
      </c>
      <c r="H196" s="7" t="s">
        <v>13399</v>
      </c>
      <c r="I196" s="33" t="s">
        <v>13471</v>
      </c>
      <c r="J196" s="33" t="s">
        <v>13772</v>
      </c>
      <c r="K196" s="33">
        <f>Data[[#This Row],[Number_Of_Buyers]]*Data[[#This Row],[Price_INR]]</f>
        <v>10553400</v>
      </c>
    </row>
    <row r="197" spans="1:11" ht="19.2" customHeight="1" x14ac:dyDescent="0.3">
      <c r="A197" s="4" t="s">
        <v>1125</v>
      </c>
      <c r="B197" s="4" t="s">
        <v>1126</v>
      </c>
      <c r="C197" s="4" t="s">
        <v>1128</v>
      </c>
      <c r="D197" s="5" t="s">
        <v>285</v>
      </c>
      <c r="E197" s="12">
        <v>4</v>
      </c>
      <c r="F197" s="12">
        <v>10300</v>
      </c>
      <c r="G197" s="18">
        <v>577</v>
      </c>
      <c r="H197" s="8" t="s">
        <v>13398</v>
      </c>
      <c r="I197" s="33" t="s">
        <v>13420</v>
      </c>
      <c r="J197" s="33" t="s">
        <v>13440</v>
      </c>
      <c r="K197" s="33">
        <f>Data[[#This Row],[Number_Of_Buyers]]*Data[[#This Row],[Price_INR]]</f>
        <v>5943100</v>
      </c>
    </row>
    <row r="198" spans="1:11" ht="19.2" customHeight="1" x14ac:dyDescent="0.3">
      <c r="A198" s="2" t="s">
        <v>148</v>
      </c>
      <c r="B198" s="2" t="s">
        <v>734</v>
      </c>
      <c r="C198" s="2" t="s">
        <v>735</v>
      </c>
      <c r="D198" s="2" t="s">
        <v>1131</v>
      </c>
      <c r="E198" s="11">
        <v>4.5</v>
      </c>
      <c r="F198" s="11">
        <v>193</v>
      </c>
      <c r="G198" s="17">
        <v>799</v>
      </c>
      <c r="H198" s="7" t="s">
        <v>13399</v>
      </c>
      <c r="I198" s="33" t="s">
        <v>13452</v>
      </c>
      <c r="J198" s="33" t="s">
        <v>13772</v>
      </c>
      <c r="K198" s="33">
        <f>Data[[#This Row],[Number_Of_Buyers]]*Data[[#This Row],[Price_INR]]</f>
        <v>154207</v>
      </c>
    </row>
    <row r="199" spans="1:11" ht="19.2" customHeight="1" x14ac:dyDescent="0.3">
      <c r="A199" s="4" t="s">
        <v>1115</v>
      </c>
      <c r="B199" s="4" t="s">
        <v>1134</v>
      </c>
      <c r="C199" s="5" t="s">
        <v>1136</v>
      </c>
      <c r="D199" s="5" t="s">
        <v>1137</v>
      </c>
      <c r="E199" s="12">
        <v>4.5</v>
      </c>
      <c r="F199" s="12">
        <v>2200</v>
      </c>
      <c r="G199" s="18">
        <v>1246</v>
      </c>
      <c r="H199" s="8" t="s">
        <v>13399</v>
      </c>
      <c r="I199" s="33" t="s">
        <v>13471</v>
      </c>
      <c r="J199" s="33" t="s">
        <v>13440</v>
      </c>
      <c r="K199" s="33">
        <f>Data[[#This Row],[Number_Of_Buyers]]*Data[[#This Row],[Price_INR]]</f>
        <v>2741200</v>
      </c>
    </row>
    <row r="200" spans="1:11" ht="19.2" customHeight="1" x14ac:dyDescent="0.3">
      <c r="A200" s="2" t="s">
        <v>127</v>
      </c>
      <c r="B200" s="2" t="s">
        <v>1143</v>
      </c>
      <c r="C200" s="3" t="s">
        <v>1144</v>
      </c>
      <c r="D200" s="3" t="s">
        <v>823</v>
      </c>
      <c r="E200" s="11">
        <v>4.0999999999999996</v>
      </c>
      <c r="F200" s="11">
        <v>408</v>
      </c>
      <c r="G200" s="17">
        <v>999</v>
      </c>
      <c r="H200" s="7" t="s">
        <v>13398</v>
      </c>
      <c r="I200" s="33" t="s">
        <v>13419</v>
      </c>
      <c r="J200" s="33" t="s">
        <v>13772</v>
      </c>
      <c r="K200" s="33">
        <f>Data[[#This Row],[Number_Of_Buyers]]*Data[[#This Row],[Price_INR]]</f>
        <v>407592</v>
      </c>
    </row>
    <row r="201" spans="1:11" ht="19.2" customHeight="1" x14ac:dyDescent="0.3">
      <c r="A201" s="4" t="s">
        <v>717</v>
      </c>
      <c r="B201" s="4" t="s">
        <v>1146</v>
      </c>
      <c r="C201" s="4" t="s">
        <v>1148</v>
      </c>
      <c r="D201" s="4" t="s">
        <v>373</v>
      </c>
      <c r="E201" s="12">
        <v>4.5</v>
      </c>
      <c r="F201" s="12">
        <v>1000</v>
      </c>
      <c r="G201" s="18">
        <v>1139</v>
      </c>
      <c r="H201" s="8" t="s">
        <v>13398</v>
      </c>
      <c r="I201" s="33" t="s">
        <v>13452</v>
      </c>
      <c r="J201" s="33" t="s">
        <v>13426</v>
      </c>
      <c r="K201" s="33">
        <f>Data[[#This Row],[Number_Of_Buyers]]*Data[[#This Row],[Price_INR]]</f>
        <v>1139000</v>
      </c>
    </row>
    <row r="202" spans="1:11" ht="19.2" customHeight="1" x14ac:dyDescent="0.3">
      <c r="A202" s="2" t="s">
        <v>1149</v>
      </c>
      <c r="B202" s="2" t="s">
        <v>1150</v>
      </c>
      <c r="C202" s="2" t="s">
        <v>26</v>
      </c>
      <c r="D202" s="2" t="s">
        <v>21</v>
      </c>
      <c r="E202" s="11">
        <v>3.9</v>
      </c>
      <c r="F202" s="11">
        <v>132</v>
      </c>
      <c r="G202" s="17">
        <v>1499</v>
      </c>
      <c r="H202" s="7" t="s">
        <v>13399</v>
      </c>
      <c r="I202" s="33" t="s">
        <v>13436</v>
      </c>
      <c r="J202" s="33" t="s">
        <v>13772</v>
      </c>
      <c r="K202" s="33">
        <f>Data[[#This Row],[Number_Of_Buyers]]*Data[[#This Row],[Price_INR]]</f>
        <v>197868</v>
      </c>
    </row>
    <row r="203" spans="1:11" ht="19.2" customHeight="1" x14ac:dyDescent="0.3">
      <c r="A203" s="4" t="s">
        <v>1154</v>
      </c>
      <c r="B203" s="4" t="s">
        <v>1155</v>
      </c>
      <c r="C203" s="5" t="s">
        <v>1157</v>
      </c>
      <c r="D203" s="4" t="s">
        <v>1158</v>
      </c>
      <c r="E203" s="12">
        <v>4.5</v>
      </c>
      <c r="F203" s="12">
        <v>721</v>
      </c>
      <c r="G203" s="18">
        <v>500</v>
      </c>
      <c r="H203" s="8" t="s">
        <v>13399</v>
      </c>
      <c r="I203" s="33" t="s">
        <v>13472</v>
      </c>
      <c r="J203" s="33" t="s">
        <v>13772</v>
      </c>
      <c r="K203" s="33">
        <f>Data[[#This Row],[Number_Of_Buyers]]*Data[[#This Row],[Price_INR]]</f>
        <v>360500</v>
      </c>
    </row>
    <row r="204" spans="1:11" ht="19.2" customHeight="1" x14ac:dyDescent="0.3">
      <c r="A204" s="2" t="s">
        <v>65</v>
      </c>
      <c r="B204" s="2" t="s">
        <v>281</v>
      </c>
      <c r="C204" s="2" t="s">
        <v>1166</v>
      </c>
      <c r="D204" s="3" t="s">
        <v>626</v>
      </c>
      <c r="E204" s="11">
        <v>4.0999999999999996</v>
      </c>
      <c r="F204" s="11">
        <v>4300</v>
      </c>
      <c r="G204" s="17">
        <v>503</v>
      </c>
      <c r="H204" s="7" t="s">
        <v>13398</v>
      </c>
      <c r="I204" s="33" t="s">
        <v>13420</v>
      </c>
      <c r="J204" s="33" t="s">
        <v>13426</v>
      </c>
      <c r="K204" s="33">
        <f>Data[[#This Row],[Number_Of_Buyers]]*Data[[#This Row],[Price_INR]]</f>
        <v>2162900</v>
      </c>
    </row>
    <row r="205" spans="1:11" ht="19.2" customHeight="1" x14ac:dyDescent="0.3">
      <c r="A205" s="4" t="s">
        <v>127</v>
      </c>
      <c r="B205" s="4" t="s">
        <v>370</v>
      </c>
      <c r="C205" s="5" t="s">
        <v>1170</v>
      </c>
      <c r="D205" s="4" t="s">
        <v>373</v>
      </c>
      <c r="E205" s="12">
        <v>4.0999999999999996</v>
      </c>
      <c r="F205" s="12">
        <v>17500</v>
      </c>
      <c r="G205" s="18">
        <v>719</v>
      </c>
      <c r="H205" s="8" t="s">
        <v>13398</v>
      </c>
      <c r="I205" s="33" t="s">
        <v>13438</v>
      </c>
      <c r="J205" s="33" t="s">
        <v>13440</v>
      </c>
      <c r="K205" s="33">
        <f>Data[[#This Row],[Number_Of_Buyers]]*Data[[#This Row],[Price_INR]]</f>
        <v>12582500</v>
      </c>
    </row>
    <row r="206" spans="1:11" ht="19.2" customHeight="1" x14ac:dyDescent="0.3">
      <c r="A206" s="2" t="s">
        <v>35</v>
      </c>
      <c r="B206" s="2" t="s">
        <v>1173</v>
      </c>
      <c r="C206" s="2" t="s">
        <v>26</v>
      </c>
      <c r="D206" s="3" t="s">
        <v>518</v>
      </c>
      <c r="E206" s="11">
        <v>4.2</v>
      </c>
      <c r="F206" s="11">
        <v>607</v>
      </c>
      <c r="G206" s="17">
        <v>1599</v>
      </c>
      <c r="H206" s="7" t="s">
        <v>13399</v>
      </c>
      <c r="I206" s="33" t="s">
        <v>13447</v>
      </c>
      <c r="J206" s="33" t="s">
        <v>13460</v>
      </c>
      <c r="K206" s="33">
        <f>Data[[#This Row],[Number_Of_Buyers]]*Data[[#This Row],[Price_INR]]</f>
        <v>970593</v>
      </c>
    </row>
    <row r="207" spans="1:11" ht="19.2" customHeight="1" x14ac:dyDescent="0.3">
      <c r="A207" s="4" t="s">
        <v>240</v>
      </c>
      <c r="B207" s="4" t="s">
        <v>1177</v>
      </c>
      <c r="C207" s="5" t="s">
        <v>1178</v>
      </c>
      <c r="D207" s="5" t="s">
        <v>1179</v>
      </c>
      <c r="E207" s="12">
        <v>4</v>
      </c>
      <c r="F207" s="12">
        <v>4400</v>
      </c>
      <c r="G207" s="18">
        <v>899</v>
      </c>
      <c r="H207" s="8" t="s">
        <v>13398</v>
      </c>
      <c r="I207" s="33" t="s">
        <v>13461</v>
      </c>
      <c r="J207" s="33" t="s">
        <v>13440</v>
      </c>
      <c r="K207" s="33">
        <f>Data[[#This Row],[Number_Of_Buyers]]*Data[[#This Row],[Price_INR]]</f>
        <v>3955600</v>
      </c>
    </row>
    <row r="208" spans="1:11" ht="19.2" customHeight="1" x14ac:dyDescent="0.3">
      <c r="A208" s="2" t="s">
        <v>35</v>
      </c>
      <c r="B208" s="2" t="s">
        <v>1182</v>
      </c>
      <c r="C208" s="2" t="s">
        <v>26</v>
      </c>
      <c r="D208" s="2" t="s">
        <v>54</v>
      </c>
      <c r="E208" s="11">
        <v>3.8</v>
      </c>
      <c r="F208" s="11">
        <v>860</v>
      </c>
      <c r="G208" s="17">
        <v>799</v>
      </c>
      <c r="H208" s="7" t="s">
        <v>13399</v>
      </c>
      <c r="I208" s="33" t="s">
        <v>13473</v>
      </c>
      <c r="J208" s="33" t="s">
        <v>13473</v>
      </c>
      <c r="K208" s="33">
        <f>Data[[#This Row],[Number_Of_Buyers]]*Data[[#This Row],[Price_INR]]</f>
        <v>687140</v>
      </c>
    </row>
    <row r="209" spans="1:11" ht="19.2" customHeight="1" x14ac:dyDescent="0.3">
      <c r="A209" s="4" t="s">
        <v>148</v>
      </c>
      <c r="B209" s="4" t="s">
        <v>1185</v>
      </c>
      <c r="C209" s="4" t="s">
        <v>550</v>
      </c>
      <c r="D209" s="5" t="s">
        <v>551</v>
      </c>
      <c r="E209" s="12">
        <v>4.4000000000000004</v>
      </c>
      <c r="F209" s="12">
        <v>301</v>
      </c>
      <c r="G209" s="18">
        <v>2699</v>
      </c>
      <c r="H209" s="8" t="s">
        <v>13398</v>
      </c>
      <c r="I209" s="33" t="s">
        <v>13438</v>
      </c>
      <c r="J209" s="33" t="s">
        <v>13473</v>
      </c>
      <c r="K209" s="33">
        <f>Data[[#This Row],[Number_Of_Buyers]]*Data[[#This Row],[Price_INR]]</f>
        <v>812399</v>
      </c>
    </row>
    <row r="210" spans="1:11" ht="19.2" customHeight="1" x14ac:dyDescent="0.3">
      <c r="A210" s="2" t="s">
        <v>288</v>
      </c>
      <c r="B210" s="2" t="s">
        <v>1191</v>
      </c>
      <c r="C210" s="2" t="s">
        <v>1193</v>
      </c>
      <c r="D210" s="3" t="s">
        <v>922</v>
      </c>
      <c r="E210" s="11">
        <v>4.3</v>
      </c>
      <c r="F210" s="11">
        <v>12</v>
      </c>
      <c r="G210" s="17">
        <v>1494</v>
      </c>
      <c r="H210" s="7" t="s">
        <v>13398</v>
      </c>
      <c r="I210" s="33" t="s">
        <v>13420</v>
      </c>
      <c r="J210" s="33" t="s">
        <v>13772</v>
      </c>
      <c r="K210" s="33">
        <f>Data[[#This Row],[Number_Of_Buyers]]*Data[[#This Row],[Price_INR]]</f>
        <v>17928</v>
      </c>
    </row>
    <row r="211" spans="1:11" ht="19.2" customHeight="1" x14ac:dyDescent="0.3">
      <c r="A211" s="4" t="s">
        <v>375</v>
      </c>
      <c r="B211" s="4" t="s">
        <v>134</v>
      </c>
      <c r="C211" s="4" t="s">
        <v>1196</v>
      </c>
      <c r="D211" s="5" t="s">
        <v>285</v>
      </c>
      <c r="E211" s="12">
        <v>4.2</v>
      </c>
      <c r="F211" s="12">
        <v>6100</v>
      </c>
      <c r="G211" s="18">
        <v>549</v>
      </c>
      <c r="H211" s="8" t="s">
        <v>13398</v>
      </c>
      <c r="I211" s="33" t="s">
        <v>13420</v>
      </c>
      <c r="J211" s="33" t="s">
        <v>13440</v>
      </c>
      <c r="K211" s="33">
        <f>Data[[#This Row],[Number_Of_Buyers]]*Data[[#This Row],[Price_INR]]</f>
        <v>3348900</v>
      </c>
    </row>
    <row r="212" spans="1:11" ht="19.2" customHeight="1" x14ac:dyDescent="0.3">
      <c r="A212" s="2" t="s">
        <v>1199</v>
      </c>
      <c r="B212" s="2" t="s">
        <v>1200</v>
      </c>
      <c r="C212" s="2" t="s">
        <v>1201</v>
      </c>
      <c r="D212" s="3" t="s">
        <v>1202</v>
      </c>
      <c r="E212" s="11">
        <v>3.4</v>
      </c>
      <c r="F212" s="11">
        <v>150</v>
      </c>
      <c r="G212" s="17">
        <v>699</v>
      </c>
      <c r="H212" s="7" t="s">
        <v>13399</v>
      </c>
      <c r="I212" s="33" t="s">
        <v>13420</v>
      </c>
      <c r="J212" s="33" t="s">
        <v>13772</v>
      </c>
      <c r="K212" s="33">
        <f>Data[[#This Row],[Number_Of_Buyers]]*Data[[#This Row],[Price_INR]]</f>
        <v>104850</v>
      </c>
    </row>
    <row r="213" spans="1:11" ht="19.2" customHeight="1" x14ac:dyDescent="0.3">
      <c r="A213" s="4" t="s">
        <v>104</v>
      </c>
      <c r="B213" s="4" t="s">
        <v>1017</v>
      </c>
      <c r="C213" s="5" t="s">
        <v>1205</v>
      </c>
      <c r="D213" s="5" t="s">
        <v>648</v>
      </c>
      <c r="E213" s="12">
        <v>4</v>
      </c>
      <c r="F213" s="12">
        <v>205</v>
      </c>
      <c r="G213" s="18">
        <v>1799</v>
      </c>
      <c r="H213" s="8" t="s">
        <v>13398</v>
      </c>
      <c r="I213" s="33" t="s">
        <v>13419</v>
      </c>
      <c r="J213" s="33" t="s">
        <v>13772</v>
      </c>
      <c r="K213" s="33">
        <f>Data[[#This Row],[Number_Of_Buyers]]*Data[[#This Row],[Price_INR]]</f>
        <v>368795</v>
      </c>
    </row>
    <row r="214" spans="1:11" ht="19.2" customHeight="1" x14ac:dyDescent="0.3">
      <c r="A214" s="2" t="s">
        <v>65</v>
      </c>
      <c r="B214" s="2" t="s">
        <v>281</v>
      </c>
      <c r="C214" s="2" t="s">
        <v>1207</v>
      </c>
      <c r="D214" s="3" t="s">
        <v>626</v>
      </c>
      <c r="E214" s="11">
        <v>4.2</v>
      </c>
      <c r="F214" s="11">
        <v>3600</v>
      </c>
      <c r="G214" s="17">
        <v>545</v>
      </c>
      <c r="H214" s="7" t="s">
        <v>13398</v>
      </c>
      <c r="I214" s="33" t="s">
        <v>13420</v>
      </c>
      <c r="J214" s="33" t="s">
        <v>13426</v>
      </c>
      <c r="K214" s="33">
        <f>Data[[#This Row],[Number_Of_Buyers]]*Data[[#This Row],[Price_INR]]</f>
        <v>1962000</v>
      </c>
    </row>
    <row r="215" spans="1:11" ht="19.2" customHeight="1" x14ac:dyDescent="0.3">
      <c r="A215" s="4" t="s">
        <v>133</v>
      </c>
      <c r="B215" s="4" t="s">
        <v>1210</v>
      </c>
      <c r="C215" s="4" t="s">
        <v>1212</v>
      </c>
      <c r="D215" s="5" t="s">
        <v>308</v>
      </c>
      <c r="E215" s="12">
        <v>4.3</v>
      </c>
      <c r="F215" s="12">
        <v>8300</v>
      </c>
      <c r="G215" s="18">
        <v>1999</v>
      </c>
      <c r="H215" s="8" t="s">
        <v>13398</v>
      </c>
      <c r="I215" s="33" t="s">
        <v>13420</v>
      </c>
      <c r="J215" s="33" t="s">
        <v>13775</v>
      </c>
      <c r="K215" s="33">
        <f>Data[[#This Row],[Number_Of_Buyers]]*Data[[#This Row],[Price_INR]]</f>
        <v>16591700</v>
      </c>
    </row>
    <row r="216" spans="1:11" ht="19.2" customHeight="1" x14ac:dyDescent="0.3">
      <c r="A216" s="2" t="s">
        <v>1215</v>
      </c>
      <c r="B216" s="2" t="s">
        <v>1216</v>
      </c>
      <c r="C216" s="2" t="s">
        <v>1218</v>
      </c>
      <c r="D216" s="3" t="s">
        <v>689</v>
      </c>
      <c r="E216" s="11">
        <v>3.9</v>
      </c>
      <c r="F216" s="11">
        <v>157</v>
      </c>
      <c r="G216" s="17">
        <v>629</v>
      </c>
      <c r="H216" s="7" t="s">
        <v>13398</v>
      </c>
      <c r="I216" s="33" t="s">
        <v>13438</v>
      </c>
      <c r="J216" s="33" t="s">
        <v>13426</v>
      </c>
      <c r="K216" s="33">
        <f>Data[[#This Row],[Number_Of_Buyers]]*Data[[#This Row],[Price_INR]]</f>
        <v>98753</v>
      </c>
    </row>
    <row r="217" spans="1:11" ht="19.2" customHeight="1" x14ac:dyDescent="0.3">
      <c r="A217" s="4" t="s">
        <v>1220</v>
      </c>
      <c r="B217" s="4" t="s">
        <v>1221</v>
      </c>
      <c r="C217" s="5" t="s">
        <v>1223</v>
      </c>
      <c r="D217" s="4" t="s">
        <v>1224</v>
      </c>
      <c r="E217" s="12">
        <v>3.8</v>
      </c>
      <c r="F217" s="12">
        <v>374</v>
      </c>
      <c r="G217" s="18">
        <v>599</v>
      </c>
      <c r="H217" s="8" t="s">
        <v>13398</v>
      </c>
      <c r="I217" s="33" t="s">
        <v>13432</v>
      </c>
      <c r="J217" s="33" t="s">
        <v>13772</v>
      </c>
      <c r="K217" s="33">
        <f>Data[[#This Row],[Number_Of_Buyers]]*Data[[#This Row],[Price_INR]]</f>
        <v>224026</v>
      </c>
    </row>
    <row r="218" spans="1:11" ht="19.2" customHeight="1" x14ac:dyDescent="0.3">
      <c r="A218" s="2" t="s">
        <v>240</v>
      </c>
      <c r="B218" s="2" t="s">
        <v>1226</v>
      </c>
      <c r="C218" s="3" t="s">
        <v>1228</v>
      </c>
      <c r="D218" s="3" t="s">
        <v>1229</v>
      </c>
      <c r="E218" s="11">
        <v>3.5</v>
      </c>
      <c r="F218" s="11">
        <v>2000</v>
      </c>
      <c r="G218" s="17">
        <v>769</v>
      </c>
      <c r="H218" s="7" t="s">
        <v>13398</v>
      </c>
      <c r="I218" s="33" t="s">
        <v>13407</v>
      </c>
      <c r="J218" s="33" t="s">
        <v>13473</v>
      </c>
      <c r="K218" s="33">
        <f>Data[[#This Row],[Number_Of_Buyers]]*Data[[#This Row],[Price_INR]]</f>
        <v>1538000</v>
      </c>
    </row>
    <row r="219" spans="1:11" ht="19.2" customHeight="1" x14ac:dyDescent="0.3">
      <c r="A219" s="4" t="s">
        <v>127</v>
      </c>
      <c r="B219" s="4" t="s">
        <v>1231</v>
      </c>
      <c r="C219" s="5" t="s">
        <v>1233</v>
      </c>
      <c r="D219" s="5" t="s">
        <v>1234</v>
      </c>
      <c r="E219" s="12">
        <v>4.0999999999999996</v>
      </c>
      <c r="F219" s="12">
        <v>1200</v>
      </c>
      <c r="G219" s="18">
        <v>734</v>
      </c>
      <c r="H219" s="8" t="s">
        <v>13399</v>
      </c>
      <c r="I219" s="33" t="s">
        <v>13454</v>
      </c>
      <c r="J219" s="33" t="s">
        <v>13440</v>
      </c>
      <c r="K219" s="33">
        <f>Data[[#This Row],[Number_Of_Buyers]]*Data[[#This Row],[Price_INR]]</f>
        <v>880800</v>
      </c>
    </row>
    <row r="220" spans="1:11" ht="19.2" customHeight="1" x14ac:dyDescent="0.3">
      <c r="A220" s="2" t="s">
        <v>120</v>
      </c>
      <c r="B220" s="2" t="s">
        <v>486</v>
      </c>
      <c r="C220" s="2" t="s">
        <v>26</v>
      </c>
      <c r="D220" s="3" t="s">
        <v>487</v>
      </c>
      <c r="E220" s="11">
        <v>4</v>
      </c>
      <c r="F220" s="11">
        <v>322</v>
      </c>
      <c r="G220" s="17">
        <v>1699</v>
      </c>
      <c r="H220" s="7" t="s">
        <v>13399</v>
      </c>
      <c r="I220" s="33" t="s">
        <v>13443</v>
      </c>
      <c r="J220" s="33" t="s">
        <v>13453</v>
      </c>
      <c r="K220" s="33">
        <f>Data[[#This Row],[Number_Of_Buyers]]*Data[[#This Row],[Price_INR]]</f>
        <v>547078</v>
      </c>
    </row>
    <row r="221" spans="1:11" ht="19.2" customHeight="1" x14ac:dyDescent="0.3">
      <c r="A221" s="4" t="s">
        <v>240</v>
      </c>
      <c r="B221" s="4" t="s">
        <v>1237</v>
      </c>
      <c r="C221" s="4" t="s">
        <v>1239</v>
      </c>
      <c r="D221" s="4" t="s">
        <v>373</v>
      </c>
      <c r="E221" s="12">
        <v>4</v>
      </c>
      <c r="F221" s="12">
        <v>5600</v>
      </c>
      <c r="G221" s="18">
        <v>329</v>
      </c>
      <c r="H221" s="8" t="s">
        <v>13398</v>
      </c>
      <c r="I221" s="33" t="s">
        <v>13452</v>
      </c>
      <c r="J221" s="33" t="s">
        <v>13453</v>
      </c>
      <c r="K221" s="33">
        <f>Data[[#This Row],[Number_Of_Buyers]]*Data[[#This Row],[Price_INR]]</f>
        <v>1842400</v>
      </c>
    </row>
    <row r="222" spans="1:11" ht="19.2" customHeight="1" x14ac:dyDescent="0.3">
      <c r="A222" s="2" t="s">
        <v>65</v>
      </c>
      <c r="B222" s="2" t="s">
        <v>1242</v>
      </c>
      <c r="C222" s="2" t="s">
        <v>1059</v>
      </c>
      <c r="D222" s="3" t="s">
        <v>237</v>
      </c>
      <c r="E222" s="11">
        <v>4</v>
      </c>
      <c r="F222" s="11">
        <v>22600</v>
      </c>
      <c r="G222" s="17">
        <v>610</v>
      </c>
      <c r="H222" s="7" t="s">
        <v>13398</v>
      </c>
      <c r="I222" s="33" t="s">
        <v>13423</v>
      </c>
      <c r="J222" s="33" t="s">
        <v>13440</v>
      </c>
      <c r="K222" s="33">
        <f>Data[[#This Row],[Number_Of_Buyers]]*Data[[#This Row],[Price_INR]]</f>
        <v>13786000</v>
      </c>
    </row>
    <row r="223" spans="1:11" ht="19.2" customHeight="1" x14ac:dyDescent="0.3">
      <c r="A223" s="4" t="s">
        <v>85</v>
      </c>
      <c r="B223" s="4" t="s">
        <v>1245</v>
      </c>
      <c r="C223" s="5" t="s">
        <v>1246</v>
      </c>
      <c r="D223" s="5" t="s">
        <v>1247</v>
      </c>
      <c r="E223" s="12">
        <v>4.2</v>
      </c>
      <c r="F223" s="12">
        <v>1200</v>
      </c>
      <c r="G223" s="18">
        <v>2069</v>
      </c>
      <c r="H223" s="8" t="s">
        <v>13398</v>
      </c>
      <c r="I223" s="33" t="s">
        <v>13419</v>
      </c>
      <c r="J223" s="33" t="s">
        <v>13440</v>
      </c>
      <c r="K223" s="33">
        <f>Data[[#This Row],[Number_Of_Buyers]]*Data[[#This Row],[Price_INR]]</f>
        <v>2482800</v>
      </c>
    </row>
    <row r="224" spans="1:11" ht="19.2" customHeight="1" x14ac:dyDescent="0.3">
      <c r="A224" s="2" t="s">
        <v>104</v>
      </c>
      <c r="B224" s="2" t="s">
        <v>1249</v>
      </c>
      <c r="C224" s="3" t="s">
        <v>1250</v>
      </c>
      <c r="D224" s="3" t="s">
        <v>70</v>
      </c>
      <c r="E224" s="11">
        <v>4.0999999999999996</v>
      </c>
      <c r="F224" s="11">
        <v>121</v>
      </c>
      <c r="G224" s="17">
        <v>3299</v>
      </c>
      <c r="H224" s="7" t="s">
        <v>13399</v>
      </c>
      <c r="I224" s="33" t="s">
        <v>13407</v>
      </c>
      <c r="J224" s="33" t="s">
        <v>13772</v>
      </c>
      <c r="K224" s="33">
        <f>Data[[#This Row],[Number_Of_Buyers]]*Data[[#This Row],[Price_INR]]</f>
        <v>399179</v>
      </c>
    </row>
    <row r="225" spans="1:11" ht="19.2" customHeight="1" x14ac:dyDescent="0.3">
      <c r="A225" s="4" t="s">
        <v>65</v>
      </c>
      <c r="B225" s="4" t="s">
        <v>1253</v>
      </c>
      <c r="C225" s="4" t="s">
        <v>1255</v>
      </c>
      <c r="D225" s="5" t="s">
        <v>802</v>
      </c>
      <c r="E225" s="12">
        <v>3.9</v>
      </c>
      <c r="F225" s="12">
        <v>9000</v>
      </c>
      <c r="G225" s="18">
        <v>681</v>
      </c>
      <c r="H225" s="8" t="s">
        <v>13398</v>
      </c>
      <c r="I225" s="33" t="s">
        <v>13461</v>
      </c>
      <c r="J225" s="33" t="s">
        <v>13774</v>
      </c>
      <c r="K225" s="33">
        <f>Data[[#This Row],[Number_Of_Buyers]]*Data[[#This Row],[Price_INR]]</f>
        <v>6129000</v>
      </c>
    </row>
    <row r="226" spans="1:11" ht="19.2" customHeight="1" x14ac:dyDescent="0.3">
      <c r="A226" s="2" t="s">
        <v>22</v>
      </c>
      <c r="B226" s="2" t="s">
        <v>1258</v>
      </c>
      <c r="C226" s="2" t="s">
        <v>26</v>
      </c>
      <c r="D226" s="2" t="s">
        <v>21</v>
      </c>
      <c r="E226" s="11">
        <v>4</v>
      </c>
      <c r="F226" s="11">
        <v>738</v>
      </c>
      <c r="G226" s="17">
        <v>1199</v>
      </c>
      <c r="H226" s="7" t="s">
        <v>13399</v>
      </c>
      <c r="I226" s="33" t="s">
        <v>13408</v>
      </c>
      <c r="J226" s="33" t="s">
        <v>13440</v>
      </c>
      <c r="K226" s="33">
        <f>Data[[#This Row],[Number_Of_Buyers]]*Data[[#This Row],[Price_INR]]</f>
        <v>884862</v>
      </c>
    </row>
    <row r="227" spans="1:11" ht="19.2" customHeight="1" x14ac:dyDescent="0.3">
      <c r="A227" s="4" t="s">
        <v>375</v>
      </c>
      <c r="B227" s="4" t="s">
        <v>281</v>
      </c>
      <c r="C227" s="4" t="s">
        <v>1262</v>
      </c>
      <c r="D227" s="5" t="s">
        <v>285</v>
      </c>
      <c r="E227" s="12">
        <v>4.0999999999999996</v>
      </c>
      <c r="F227" s="12">
        <v>4100</v>
      </c>
      <c r="G227" s="18">
        <v>549</v>
      </c>
      <c r="H227" s="8" t="s">
        <v>13398</v>
      </c>
      <c r="I227" s="33" t="s">
        <v>13420</v>
      </c>
      <c r="J227" s="33" t="s">
        <v>13426</v>
      </c>
      <c r="K227" s="33">
        <f>Data[[#This Row],[Number_Of_Buyers]]*Data[[#This Row],[Price_INR]]</f>
        <v>2250900</v>
      </c>
    </row>
    <row r="228" spans="1:11" ht="19.2" customHeight="1" x14ac:dyDescent="0.3">
      <c r="A228" s="2" t="s">
        <v>965</v>
      </c>
      <c r="B228" s="2" t="s">
        <v>966</v>
      </c>
      <c r="C228" s="2" t="s">
        <v>26</v>
      </c>
      <c r="D228" s="3" t="s">
        <v>968</v>
      </c>
      <c r="E228" s="11">
        <v>4</v>
      </c>
      <c r="F228" s="11">
        <v>73</v>
      </c>
      <c r="G228" s="17">
        <v>1799</v>
      </c>
      <c r="H228" s="7" t="s">
        <v>13399</v>
      </c>
      <c r="I228" s="33" t="s">
        <v>13434</v>
      </c>
      <c r="J228" s="33" t="s">
        <v>13772</v>
      </c>
      <c r="K228" s="33">
        <f>Data[[#This Row],[Number_Of_Buyers]]*Data[[#This Row],[Price_INR]]</f>
        <v>131327</v>
      </c>
    </row>
    <row r="229" spans="1:11" ht="19.2" customHeight="1" x14ac:dyDescent="0.3">
      <c r="A229" s="4" t="s">
        <v>1265</v>
      </c>
      <c r="B229" s="4" t="s">
        <v>1266</v>
      </c>
      <c r="C229" s="5" t="s">
        <v>1268</v>
      </c>
      <c r="D229" s="5" t="s">
        <v>823</v>
      </c>
      <c r="E229" s="12">
        <v>4.2</v>
      </c>
      <c r="F229" s="12">
        <v>4100</v>
      </c>
      <c r="G229" s="18">
        <v>679</v>
      </c>
      <c r="H229" s="8" t="s">
        <v>13398</v>
      </c>
      <c r="I229" s="33" t="s">
        <v>13407</v>
      </c>
      <c r="J229" s="33" t="s">
        <v>13773</v>
      </c>
      <c r="K229" s="33">
        <f>Data[[#This Row],[Number_Of_Buyers]]*Data[[#This Row],[Price_INR]]</f>
        <v>2783900</v>
      </c>
    </row>
    <row r="230" spans="1:11" ht="19.2" customHeight="1" x14ac:dyDescent="0.3">
      <c r="A230" s="2" t="s">
        <v>1270</v>
      </c>
      <c r="B230" s="2" t="s">
        <v>1271</v>
      </c>
      <c r="C230" s="2" t="s">
        <v>1273</v>
      </c>
      <c r="D230" s="2" t="s">
        <v>373</v>
      </c>
      <c r="E230" s="11">
        <v>4.3</v>
      </c>
      <c r="F230" s="11">
        <v>3600</v>
      </c>
      <c r="G230" s="17">
        <v>579</v>
      </c>
      <c r="H230" s="7" t="s">
        <v>13398</v>
      </c>
      <c r="I230" s="33" t="s">
        <v>13452</v>
      </c>
      <c r="J230" s="33" t="s">
        <v>13426</v>
      </c>
      <c r="K230" s="33">
        <f>Data[[#This Row],[Number_Of_Buyers]]*Data[[#This Row],[Price_INR]]</f>
        <v>2084400</v>
      </c>
    </row>
    <row r="231" spans="1:11" ht="19.2" customHeight="1" x14ac:dyDescent="0.3">
      <c r="A231" s="4" t="s">
        <v>104</v>
      </c>
      <c r="B231" s="4" t="s">
        <v>1275</v>
      </c>
      <c r="C231" s="5" t="s">
        <v>1277</v>
      </c>
      <c r="D231" s="5" t="s">
        <v>1278</v>
      </c>
      <c r="E231" s="12">
        <v>4.2</v>
      </c>
      <c r="F231" s="12">
        <v>128</v>
      </c>
      <c r="G231" s="18">
        <v>824</v>
      </c>
      <c r="H231" s="8" t="s">
        <v>13399</v>
      </c>
      <c r="I231" s="33" t="s">
        <v>13471</v>
      </c>
      <c r="J231" s="33" t="s">
        <v>13440</v>
      </c>
      <c r="K231" s="33">
        <f>Data[[#This Row],[Number_Of_Buyers]]*Data[[#This Row],[Price_INR]]</f>
        <v>105472</v>
      </c>
    </row>
    <row r="232" spans="1:11" ht="19.2" customHeight="1" x14ac:dyDescent="0.3">
      <c r="A232" s="2" t="s">
        <v>1281</v>
      </c>
      <c r="B232" s="2" t="s">
        <v>1282</v>
      </c>
      <c r="C232" s="3" t="s">
        <v>1283</v>
      </c>
      <c r="D232" s="2" t="s">
        <v>1284</v>
      </c>
      <c r="E232" s="11">
        <v>3.9</v>
      </c>
      <c r="F232" s="11">
        <v>743</v>
      </c>
      <c r="G232" s="17">
        <v>764</v>
      </c>
      <c r="H232" s="7" t="s">
        <v>13398</v>
      </c>
      <c r="I232" s="33" t="s">
        <v>13416</v>
      </c>
      <c r="J232" s="33" t="s">
        <v>13440</v>
      </c>
      <c r="K232" s="33">
        <f>Data[[#This Row],[Number_Of_Buyers]]*Data[[#This Row],[Price_INR]]</f>
        <v>567652</v>
      </c>
    </row>
    <row r="233" spans="1:11" ht="19.2" customHeight="1" x14ac:dyDescent="0.3">
      <c r="A233" s="4" t="s">
        <v>1287</v>
      </c>
      <c r="B233" s="4" t="s">
        <v>1288</v>
      </c>
      <c r="C233" s="4" t="s">
        <v>1291</v>
      </c>
      <c r="D233" s="4" t="s">
        <v>1292</v>
      </c>
      <c r="E233" s="12">
        <v>4.5</v>
      </c>
      <c r="F233" s="12">
        <v>4400</v>
      </c>
      <c r="G233" s="18">
        <v>279</v>
      </c>
      <c r="H233" s="8" t="s">
        <v>13399</v>
      </c>
      <c r="I233" s="33" t="s">
        <v>13786</v>
      </c>
      <c r="J233" s="33" t="s">
        <v>13473</v>
      </c>
      <c r="K233" s="33">
        <f>Data[[#This Row],[Number_Of_Buyers]]*Data[[#This Row],[Price_INR]]</f>
        <v>1227600</v>
      </c>
    </row>
    <row r="234" spans="1:11" ht="19.2" customHeight="1" x14ac:dyDescent="0.3">
      <c r="A234" s="2" t="s">
        <v>168</v>
      </c>
      <c r="B234" s="2" t="s">
        <v>1294</v>
      </c>
      <c r="C234" s="3" t="s">
        <v>1296</v>
      </c>
      <c r="D234" s="3" t="s">
        <v>1297</v>
      </c>
      <c r="E234" s="11">
        <v>3.8</v>
      </c>
      <c r="F234" s="11">
        <v>53</v>
      </c>
      <c r="G234" s="17">
        <v>2747</v>
      </c>
      <c r="H234" s="7" t="s">
        <v>13399</v>
      </c>
      <c r="I234" s="33" t="s">
        <v>13432</v>
      </c>
      <c r="J234" s="33" t="s">
        <v>13554</v>
      </c>
      <c r="K234" s="33">
        <f>Data[[#This Row],[Number_Of_Buyers]]*Data[[#This Row],[Price_INR]]</f>
        <v>145591</v>
      </c>
    </row>
    <row r="235" spans="1:11" ht="19.2" customHeight="1" x14ac:dyDescent="0.3">
      <c r="A235" s="4" t="s">
        <v>227</v>
      </c>
      <c r="B235" s="4" t="s">
        <v>1300</v>
      </c>
      <c r="C235" s="5" t="s">
        <v>1303</v>
      </c>
      <c r="D235" s="5" t="s">
        <v>20</v>
      </c>
      <c r="E235" s="12">
        <v>3.7</v>
      </c>
      <c r="F235" s="12">
        <v>865</v>
      </c>
      <c r="G235" s="18">
        <v>692</v>
      </c>
      <c r="H235" s="8" t="s">
        <v>13398</v>
      </c>
      <c r="I235" s="33" t="s">
        <v>13407</v>
      </c>
      <c r="J235" s="33" t="s">
        <v>13440</v>
      </c>
      <c r="K235" s="33">
        <f>Data[[#This Row],[Number_Of_Buyers]]*Data[[#This Row],[Price_INR]]</f>
        <v>598580</v>
      </c>
    </row>
    <row r="236" spans="1:11" ht="19.2" customHeight="1" x14ac:dyDescent="0.3">
      <c r="A236" s="2" t="s">
        <v>65</v>
      </c>
      <c r="B236" s="2" t="s">
        <v>1306</v>
      </c>
      <c r="C236" s="3" t="s">
        <v>1307</v>
      </c>
      <c r="D236" s="3" t="s">
        <v>70</v>
      </c>
      <c r="E236" s="11">
        <v>4.2</v>
      </c>
      <c r="F236" s="11">
        <v>27</v>
      </c>
      <c r="G236" s="17">
        <v>679</v>
      </c>
      <c r="H236" s="7" t="s">
        <v>13398</v>
      </c>
      <c r="I236" s="33" t="s">
        <v>13419</v>
      </c>
      <c r="J236" s="33" t="s">
        <v>13774</v>
      </c>
      <c r="K236" s="33">
        <f>Data[[#This Row],[Number_Of_Buyers]]*Data[[#This Row],[Price_INR]]</f>
        <v>18333</v>
      </c>
    </row>
    <row r="237" spans="1:11" ht="19.2" customHeight="1" x14ac:dyDescent="0.3">
      <c r="A237" s="4" t="s">
        <v>288</v>
      </c>
      <c r="B237" s="4" t="s">
        <v>1310</v>
      </c>
      <c r="C237" s="4" t="s">
        <v>1311</v>
      </c>
      <c r="D237" s="5" t="s">
        <v>922</v>
      </c>
      <c r="E237" s="12">
        <v>4.0999999999999996</v>
      </c>
      <c r="F237" s="12">
        <v>29</v>
      </c>
      <c r="G237" s="18">
        <v>1559</v>
      </c>
      <c r="H237" s="8" t="s">
        <v>13398</v>
      </c>
      <c r="I237" s="33" t="s">
        <v>13420</v>
      </c>
      <c r="J237" s="33" t="s">
        <v>13772</v>
      </c>
      <c r="K237" s="33">
        <f>Data[[#This Row],[Number_Of_Buyers]]*Data[[#This Row],[Price_INR]]</f>
        <v>45211</v>
      </c>
    </row>
    <row r="238" spans="1:11" ht="19.2" customHeight="1" x14ac:dyDescent="0.3">
      <c r="A238" s="2" t="s">
        <v>240</v>
      </c>
      <c r="B238" s="2" t="s">
        <v>1313</v>
      </c>
      <c r="C238" s="2" t="s">
        <v>1315</v>
      </c>
      <c r="D238" s="2" t="s">
        <v>373</v>
      </c>
      <c r="E238" s="11">
        <v>4.2</v>
      </c>
      <c r="F238" s="11">
        <v>1700</v>
      </c>
      <c r="G238" s="17">
        <v>899</v>
      </c>
      <c r="H238" s="7" t="s">
        <v>13398</v>
      </c>
      <c r="I238" s="33" t="s">
        <v>13463</v>
      </c>
      <c r="J238" s="33" t="s">
        <v>13440</v>
      </c>
      <c r="K238" s="33">
        <f>Data[[#This Row],[Number_Of_Buyers]]*Data[[#This Row],[Price_INR]]</f>
        <v>1528300</v>
      </c>
    </row>
    <row r="239" spans="1:11" ht="19.2" customHeight="1" x14ac:dyDescent="0.3">
      <c r="A239" s="4" t="s">
        <v>35</v>
      </c>
      <c r="B239" s="4" t="s">
        <v>1322</v>
      </c>
      <c r="C239" s="4" t="s">
        <v>26</v>
      </c>
      <c r="D239" s="5" t="s">
        <v>518</v>
      </c>
      <c r="E239" s="12">
        <v>4.0999999999999996</v>
      </c>
      <c r="F239" s="12">
        <v>584</v>
      </c>
      <c r="G239" s="18">
        <v>2299</v>
      </c>
      <c r="H239" s="8" t="s">
        <v>13399</v>
      </c>
      <c r="I239" s="33" t="s">
        <v>13447</v>
      </c>
      <c r="J239" s="33" t="s">
        <v>13773</v>
      </c>
      <c r="K239" s="33">
        <f>Data[[#This Row],[Number_Of_Buyers]]*Data[[#This Row],[Price_INR]]</f>
        <v>1342616</v>
      </c>
    </row>
    <row r="240" spans="1:11" ht="19.2" customHeight="1" x14ac:dyDescent="0.3">
      <c r="A240" s="2" t="s">
        <v>65</v>
      </c>
      <c r="B240" s="2" t="s">
        <v>1328</v>
      </c>
      <c r="C240" s="2" t="s">
        <v>1330</v>
      </c>
      <c r="D240" s="3" t="s">
        <v>137</v>
      </c>
      <c r="E240" s="11">
        <v>4.2</v>
      </c>
      <c r="F240" s="11">
        <v>1000</v>
      </c>
      <c r="G240" s="17">
        <v>531</v>
      </c>
      <c r="H240" s="7" t="s">
        <v>13398</v>
      </c>
      <c r="I240" s="33" t="s">
        <v>13420</v>
      </c>
      <c r="J240" s="33" t="s">
        <v>13440</v>
      </c>
      <c r="K240" s="33">
        <f>Data[[#This Row],[Number_Of_Buyers]]*Data[[#This Row],[Price_INR]]</f>
        <v>531000</v>
      </c>
    </row>
    <row r="241" spans="1:11" ht="19.2" customHeight="1" x14ac:dyDescent="0.3">
      <c r="A241" s="4" t="s">
        <v>133</v>
      </c>
      <c r="B241" s="4" t="s">
        <v>1332</v>
      </c>
      <c r="C241" s="4" t="s">
        <v>1333</v>
      </c>
      <c r="D241" s="5" t="s">
        <v>285</v>
      </c>
      <c r="E241" s="12">
        <v>4.3</v>
      </c>
      <c r="F241" s="12">
        <v>3900</v>
      </c>
      <c r="G241" s="18">
        <v>1899</v>
      </c>
      <c r="H241" s="8" t="s">
        <v>13398</v>
      </c>
      <c r="I241" s="33" t="s">
        <v>13420</v>
      </c>
      <c r="J241" s="33" t="s">
        <v>13426</v>
      </c>
      <c r="K241" s="33">
        <f>Data[[#This Row],[Number_Of_Buyers]]*Data[[#This Row],[Price_INR]]</f>
        <v>7406100</v>
      </c>
    </row>
    <row r="242" spans="1:11" ht="19.2" customHeight="1" x14ac:dyDescent="0.3">
      <c r="A242" s="2" t="s">
        <v>998</v>
      </c>
      <c r="B242" s="2" t="s">
        <v>1336</v>
      </c>
      <c r="C242" s="3" t="s">
        <v>1338</v>
      </c>
      <c r="D242" s="3" t="s">
        <v>777</v>
      </c>
      <c r="E242" s="11">
        <v>4.5999999999999996</v>
      </c>
      <c r="F242" s="11">
        <v>32</v>
      </c>
      <c r="G242" s="17">
        <v>4195</v>
      </c>
      <c r="H242" s="7" t="s">
        <v>13398</v>
      </c>
      <c r="I242" s="33" t="s">
        <v>13415</v>
      </c>
      <c r="J242" s="33" t="s">
        <v>13772</v>
      </c>
      <c r="K242" s="33">
        <f>Data[[#This Row],[Number_Of_Buyers]]*Data[[#This Row],[Price_INR]]</f>
        <v>134240</v>
      </c>
    </row>
    <row r="243" spans="1:11" ht="19.2" customHeight="1" x14ac:dyDescent="0.3">
      <c r="A243" s="4" t="s">
        <v>198</v>
      </c>
      <c r="B243" s="4" t="s">
        <v>1341</v>
      </c>
      <c r="C243" s="5" t="s">
        <v>1342</v>
      </c>
      <c r="D243" s="5" t="s">
        <v>1321</v>
      </c>
      <c r="E243" s="12">
        <v>4.2</v>
      </c>
      <c r="F243" s="12">
        <v>19900</v>
      </c>
      <c r="G243" s="18">
        <v>1499</v>
      </c>
      <c r="H243" s="8" t="s">
        <v>13398</v>
      </c>
      <c r="I243" s="33" t="s">
        <v>13407</v>
      </c>
      <c r="J243" s="33" t="s">
        <v>13426</v>
      </c>
      <c r="K243" s="33">
        <f>Data[[#This Row],[Number_Of_Buyers]]*Data[[#This Row],[Price_INR]]</f>
        <v>29830100</v>
      </c>
    </row>
    <row r="244" spans="1:11" ht="19.2" customHeight="1" x14ac:dyDescent="0.3">
      <c r="A244" s="2" t="s">
        <v>573</v>
      </c>
      <c r="B244" s="2" t="s">
        <v>1350</v>
      </c>
      <c r="C244" s="3" t="s">
        <v>1351</v>
      </c>
      <c r="D244" s="2" t="s">
        <v>1352</v>
      </c>
      <c r="E244" s="11">
        <v>4.5</v>
      </c>
      <c r="F244" s="11">
        <v>3200</v>
      </c>
      <c r="G244" s="17">
        <v>210</v>
      </c>
      <c r="H244" s="7" t="s">
        <v>13399</v>
      </c>
      <c r="I244" s="33" t="s">
        <v>13782</v>
      </c>
      <c r="J244" s="33" t="s">
        <v>13772</v>
      </c>
      <c r="K244" s="33">
        <f>Data[[#This Row],[Number_Of_Buyers]]*Data[[#This Row],[Price_INR]]</f>
        <v>672000</v>
      </c>
    </row>
    <row r="245" spans="1:11" ht="19.2" customHeight="1" x14ac:dyDescent="0.3">
      <c r="A245" s="4" t="s">
        <v>240</v>
      </c>
      <c r="B245" s="4" t="s">
        <v>1358</v>
      </c>
      <c r="C245" s="5" t="s">
        <v>1359</v>
      </c>
      <c r="D245" s="5" t="s">
        <v>689</v>
      </c>
      <c r="E245" s="12">
        <v>4.0999999999999996</v>
      </c>
      <c r="F245" s="12">
        <v>1100</v>
      </c>
      <c r="G245" s="18">
        <v>999</v>
      </c>
      <c r="H245" s="8" t="s">
        <v>13398</v>
      </c>
      <c r="I245" s="33" t="s">
        <v>13461</v>
      </c>
      <c r="J245" s="33" t="s">
        <v>13440</v>
      </c>
      <c r="K245" s="33">
        <f>Data[[#This Row],[Number_Of_Buyers]]*Data[[#This Row],[Price_INR]]</f>
        <v>1098900</v>
      </c>
    </row>
    <row r="246" spans="1:11" ht="19.2" customHeight="1" x14ac:dyDescent="0.3">
      <c r="A246" s="2" t="s">
        <v>1361</v>
      </c>
      <c r="B246" s="2" t="s">
        <v>1362</v>
      </c>
      <c r="C246" s="3" t="s">
        <v>1363</v>
      </c>
      <c r="D246" s="2" t="s">
        <v>1364</v>
      </c>
      <c r="E246" s="11">
        <v>4.4000000000000004</v>
      </c>
      <c r="F246" s="11">
        <v>32</v>
      </c>
      <c r="G246" s="17">
        <v>2099</v>
      </c>
      <c r="H246" s="7" t="s">
        <v>13398</v>
      </c>
      <c r="I246" s="33" t="s">
        <v>13446</v>
      </c>
      <c r="J246" s="33" t="s">
        <v>13554</v>
      </c>
      <c r="K246" s="33">
        <f>Data[[#This Row],[Number_Of_Buyers]]*Data[[#This Row],[Price_INR]]</f>
        <v>67168</v>
      </c>
    </row>
    <row r="247" spans="1:11" ht="19.2" customHeight="1" x14ac:dyDescent="0.3">
      <c r="A247" s="4" t="s">
        <v>1366</v>
      </c>
      <c r="B247" s="4" t="s">
        <v>1367</v>
      </c>
      <c r="C247" s="4" t="s">
        <v>26</v>
      </c>
      <c r="D247" s="5" t="s">
        <v>1368</v>
      </c>
      <c r="E247" s="12">
        <v>3.9</v>
      </c>
      <c r="F247" s="12">
        <v>81</v>
      </c>
      <c r="G247" s="18">
        <v>549</v>
      </c>
      <c r="H247" s="8" t="s">
        <v>13398</v>
      </c>
      <c r="I247" s="33" t="s">
        <v>13474</v>
      </c>
      <c r="J247" s="33" t="s">
        <v>13772</v>
      </c>
      <c r="K247" s="33">
        <f>Data[[#This Row],[Number_Of_Buyers]]*Data[[#This Row],[Price_INR]]</f>
        <v>44469</v>
      </c>
    </row>
    <row r="248" spans="1:11" ht="19.2" customHeight="1" x14ac:dyDescent="0.3">
      <c r="A248" s="2" t="s">
        <v>651</v>
      </c>
      <c r="B248" s="2" t="s">
        <v>1371</v>
      </c>
      <c r="C248" s="2" t="s">
        <v>1373</v>
      </c>
      <c r="D248" s="2" t="s">
        <v>21</v>
      </c>
      <c r="E248" s="11">
        <v>4.4000000000000004</v>
      </c>
      <c r="F248" s="11">
        <v>10000</v>
      </c>
      <c r="G248" s="17">
        <v>94</v>
      </c>
      <c r="H248" s="7" t="s">
        <v>13399</v>
      </c>
      <c r="I248" s="33" t="s">
        <v>13787</v>
      </c>
      <c r="J248" s="33" t="s">
        <v>13772</v>
      </c>
      <c r="K248" s="33">
        <f>Data[[#This Row],[Number_Of_Buyers]]*Data[[#This Row],[Price_INR]]</f>
        <v>940000</v>
      </c>
    </row>
    <row r="249" spans="1:11" ht="19.2" customHeight="1" x14ac:dyDescent="0.3">
      <c r="A249" s="4" t="s">
        <v>29</v>
      </c>
      <c r="B249" s="4" t="s">
        <v>1376</v>
      </c>
      <c r="C249" s="4" t="s">
        <v>26</v>
      </c>
      <c r="D249" s="4" t="s">
        <v>21</v>
      </c>
      <c r="E249" s="12">
        <v>4.0999999999999996</v>
      </c>
      <c r="F249" s="12">
        <v>524</v>
      </c>
      <c r="G249" s="18">
        <v>2299</v>
      </c>
      <c r="H249" s="8" t="s">
        <v>13399</v>
      </c>
      <c r="I249" s="33" t="s">
        <v>13475</v>
      </c>
      <c r="J249" s="33" t="s">
        <v>13772</v>
      </c>
      <c r="K249" s="33">
        <f>Data[[#This Row],[Number_Of_Buyers]]*Data[[#This Row],[Price_INR]]</f>
        <v>1204676</v>
      </c>
    </row>
    <row r="250" spans="1:11" ht="19.2" customHeight="1" x14ac:dyDescent="0.3">
      <c r="A250" s="2" t="s">
        <v>1379</v>
      </c>
      <c r="B250" s="2" t="s">
        <v>1380</v>
      </c>
      <c r="C250" s="3" t="s">
        <v>1383</v>
      </c>
      <c r="D250" s="3" t="s">
        <v>362</v>
      </c>
      <c r="E250" s="11">
        <v>4.2</v>
      </c>
      <c r="F250" s="11">
        <v>671</v>
      </c>
      <c r="G250" s="17">
        <v>1359</v>
      </c>
      <c r="H250" s="7" t="s">
        <v>13398</v>
      </c>
      <c r="I250" s="33" t="s">
        <v>13437</v>
      </c>
      <c r="J250" s="33" t="s">
        <v>13554</v>
      </c>
      <c r="K250" s="33">
        <f>Data[[#This Row],[Number_Of_Buyers]]*Data[[#This Row],[Price_INR]]</f>
        <v>911889</v>
      </c>
    </row>
    <row r="251" spans="1:11" ht="19.2" customHeight="1" x14ac:dyDescent="0.3">
      <c r="A251" s="4" t="s">
        <v>1265</v>
      </c>
      <c r="B251" s="4" t="s">
        <v>1386</v>
      </c>
      <c r="C251" s="5" t="s">
        <v>1388</v>
      </c>
      <c r="D251" s="4" t="s">
        <v>1389</v>
      </c>
      <c r="E251" s="12">
        <v>4.2</v>
      </c>
      <c r="F251" s="12">
        <v>1500</v>
      </c>
      <c r="G251" s="18">
        <v>699</v>
      </c>
      <c r="H251" s="8" t="s">
        <v>13398</v>
      </c>
      <c r="I251" s="33" t="s">
        <v>13407</v>
      </c>
      <c r="J251" s="33" t="s">
        <v>13440</v>
      </c>
      <c r="K251" s="33">
        <f>Data[[#This Row],[Number_Of_Buyers]]*Data[[#This Row],[Price_INR]]</f>
        <v>1048500</v>
      </c>
    </row>
    <row r="252" spans="1:11" ht="19.2" customHeight="1" x14ac:dyDescent="0.3">
      <c r="A252" s="2" t="s">
        <v>227</v>
      </c>
      <c r="B252" s="2" t="s">
        <v>1392</v>
      </c>
      <c r="C252" s="3" t="s">
        <v>1393</v>
      </c>
      <c r="D252" s="3" t="s">
        <v>70</v>
      </c>
      <c r="E252" s="11">
        <v>3.6</v>
      </c>
      <c r="F252" s="11">
        <v>1900</v>
      </c>
      <c r="G252" s="17">
        <v>692</v>
      </c>
      <c r="H252" s="7" t="s">
        <v>13398</v>
      </c>
      <c r="I252" s="33" t="s">
        <v>13407</v>
      </c>
      <c r="J252" s="33" t="s">
        <v>13426</v>
      </c>
      <c r="K252" s="33">
        <f>Data[[#This Row],[Number_Of_Buyers]]*Data[[#This Row],[Price_INR]]</f>
        <v>1314800</v>
      </c>
    </row>
    <row r="253" spans="1:11" ht="19.2" customHeight="1" x14ac:dyDescent="0.3">
      <c r="A253" s="4" t="s">
        <v>1400</v>
      </c>
      <c r="B253" s="4" t="s">
        <v>1401</v>
      </c>
      <c r="C253" s="5" t="s">
        <v>1403</v>
      </c>
      <c r="D253" s="5" t="s">
        <v>1404</v>
      </c>
      <c r="E253" s="12">
        <v>4.4000000000000004</v>
      </c>
      <c r="F253" s="12">
        <v>123</v>
      </c>
      <c r="G253" s="18">
        <v>815</v>
      </c>
      <c r="H253" s="8" t="s">
        <v>13398</v>
      </c>
      <c r="I253" s="33" t="s">
        <v>13452</v>
      </c>
      <c r="J253" s="33" t="s">
        <v>13776</v>
      </c>
      <c r="K253" s="33">
        <f>Data[[#This Row],[Number_Of_Buyers]]*Data[[#This Row],[Price_INR]]</f>
        <v>100245</v>
      </c>
    </row>
    <row r="254" spans="1:11" ht="19.2" customHeight="1" x14ac:dyDescent="0.3">
      <c r="A254" s="2" t="s">
        <v>1409</v>
      </c>
      <c r="B254" s="2" t="s">
        <v>1410</v>
      </c>
      <c r="C254" s="2" t="s">
        <v>26</v>
      </c>
      <c r="D254" s="2" t="s">
        <v>21</v>
      </c>
      <c r="E254" s="11">
        <v>3.2</v>
      </c>
      <c r="F254" s="11">
        <v>80</v>
      </c>
      <c r="G254" s="17">
        <v>799</v>
      </c>
      <c r="H254" s="7" t="s">
        <v>13399</v>
      </c>
      <c r="I254" s="33" t="s">
        <v>13476</v>
      </c>
      <c r="J254" s="33" t="s">
        <v>13772</v>
      </c>
      <c r="K254" s="33">
        <f>Data[[#This Row],[Number_Of_Buyers]]*Data[[#This Row],[Price_INR]]</f>
        <v>63920</v>
      </c>
    </row>
    <row r="255" spans="1:11" ht="19.2" customHeight="1" x14ac:dyDescent="0.3">
      <c r="A255" s="4" t="s">
        <v>240</v>
      </c>
      <c r="B255" s="4" t="s">
        <v>1414</v>
      </c>
      <c r="C255" s="4" t="s">
        <v>1416</v>
      </c>
      <c r="D255" s="5" t="s">
        <v>308</v>
      </c>
      <c r="E255" s="12">
        <v>4.2</v>
      </c>
      <c r="F255" s="12">
        <v>817</v>
      </c>
      <c r="G255" s="18">
        <v>644</v>
      </c>
      <c r="H255" s="8" t="s">
        <v>13398</v>
      </c>
      <c r="I255" s="33" t="s">
        <v>13420</v>
      </c>
      <c r="J255" s="33" t="s">
        <v>13773</v>
      </c>
      <c r="K255" s="33">
        <f>Data[[#This Row],[Number_Of_Buyers]]*Data[[#This Row],[Price_INR]]</f>
        <v>526148</v>
      </c>
    </row>
    <row r="256" spans="1:11" ht="19.2" customHeight="1" x14ac:dyDescent="0.3">
      <c r="A256" s="2" t="s">
        <v>638</v>
      </c>
      <c r="B256" s="2" t="s">
        <v>1419</v>
      </c>
      <c r="C256" s="3" t="s">
        <v>1420</v>
      </c>
      <c r="D256" s="3" t="s">
        <v>1421</v>
      </c>
      <c r="E256" s="11">
        <v>4.0999999999999996</v>
      </c>
      <c r="F256" s="11">
        <v>797</v>
      </c>
      <c r="G256" s="17">
        <v>2399</v>
      </c>
      <c r="H256" s="7" t="s">
        <v>13398</v>
      </c>
      <c r="I256" s="33" t="s">
        <v>13423</v>
      </c>
      <c r="J256" s="33" t="s">
        <v>13554</v>
      </c>
      <c r="K256" s="33">
        <f>Data[[#This Row],[Number_Of_Buyers]]*Data[[#This Row],[Price_INR]]</f>
        <v>1912003</v>
      </c>
    </row>
    <row r="257" spans="1:11" ht="19.2" customHeight="1" x14ac:dyDescent="0.3">
      <c r="A257" s="4" t="s">
        <v>140</v>
      </c>
      <c r="B257" s="4" t="s">
        <v>1424</v>
      </c>
      <c r="C257" s="5" t="s">
        <v>1425</v>
      </c>
      <c r="D257" s="5" t="s">
        <v>70</v>
      </c>
      <c r="E257" s="12">
        <v>3.8</v>
      </c>
      <c r="F257" s="12">
        <v>292</v>
      </c>
      <c r="G257" s="18">
        <v>499</v>
      </c>
      <c r="H257" s="8" t="s">
        <v>13398</v>
      </c>
      <c r="I257" s="33" t="s">
        <v>13415</v>
      </c>
      <c r="J257" s="33" t="s">
        <v>13773</v>
      </c>
      <c r="K257" s="33">
        <f>Data[[#This Row],[Number_Of_Buyers]]*Data[[#This Row],[Price_INR]]</f>
        <v>145708</v>
      </c>
    </row>
    <row r="258" spans="1:11" ht="19.2" customHeight="1" x14ac:dyDescent="0.3">
      <c r="A258" s="2" t="s">
        <v>65</v>
      </c>
      <c r="B258" s="2" t="s">
        <v>1428</v>
      </c>
      <c r="C258" s="2" t="s">
        <v>1430</v>
      </c>
      <c r="D258" s="3" t="s">
        <v>1431</v>
      </c>
      <c r="E258" s="11">
        <v>4</v>
      </c>
      <c r="F258" s="11">
        <v>3900</v>
      </c>
      <c r="G258" s="17">
        <v>440</v>
      </c>
      <c r="H258" s="7" t="s">
        <v>13398</v>
      </c>
      <c r="I258" s="33" t="s">
        <v>13441</v>
      </c>
      <c r="J258" s="33" t="s">
        <v>13440</v>
      </c>
      <c r="K258" s="33">
        <f>Data[[#This Row],[Number_Of_Buyers]]*Data[[#This Row],[Price_INR]]</f>
        <v>1716000</v>
      </c>
    </row>
    <row r="259" spans="1:11" ht="19.2" customHeight="1" x14ac:dyDescent="0.3">
      <c r="A259" s="4" t="s">
        <v>1433</v>
      </c>
      <c r="B259" s="4" t="s">
        <v>1434</v>
      </c>
      <c r="C259" s="5" t="s">
        <v>1435</v>
      </c>
      <c r="D259" s="4" t="s">
        <v>1436</v>
      </c>
      <c r="E259" s="12">
        <v>4.3</v>
      </c>
      <c r="F259" s="12">
        <v>1600</v>
      </c>
      <c r="G259" s="18">
        <v>114</v>
      </c>
      <c r="H259" s="8" t="s">
        <v>13398</v>
      </c>
      <c r="I259" s="33" t="s">
        <v>13477</v>
      </c>
      <c r="J259" s="33" t="s">
        <v>13426</v>
      </c>
      <c r="K259" s="33">
        <f>Data[[#This Row],[Number_Of_Buyers]]*Data[[#This Row],[Price_INR]]</f>
        <v>182400</v>
      </c>
    </row>
    <row r="260" spans="1:11" ht="19.2" customHeight="1" x14ac:dyDescent="0.3">
      <c r="A260" s="2" t="s">
        <v>1270</v>
      </c>
      <c r="B260" s="2" t="s">
        <v>1438</v>
      </c>
      <c r="C260" s="2" t="s">
        <v>26</v>
      </c>
      <c r="D260" s="2" t="s">
        <v>1440</v>
      </c>
      <c r="E260" s="11">
        <v>4.4000000000000004</v>
      </c>
      <c r="F260" s="11">
        <v>850</v>
      </c>
      <c r="G260" s="17">
        <v>349</v>
      </c>
      <c r="H260" s="7" t="s">
        <v>13398</v>
      </c>
      <c r="I260" s="33" t="s">
        <v>13478</v>
      </c>
      <c r="J260" s="33" t="s">
        <v>13772</v>
      </c>
      <c r="K260" s="33">
        <f>Data[[#This Row],[Number_Of_Buyers]]*Data[[#This Row],[Price_INR]]</f>
        <v>296650</v>
      </c>
    </row>
    <row r="261" spans="1:11" ht="19.2" customHeight="1" x14ac:dyDescent="0.3">
      <c r="A261" s="4" t="s">
        <v>1445</v>
      </c>
      <c r="B261" s="4" t="s">
        <v>1446</v>
      </c>
      <c r="C261" s="5" t="s">
        <v>1448</v>
      </c>
      <c r="D261" s="5" t="s">
        <v>1449</v>
      </c>
      <c r="E261" s="12">
        <v>4</v>
      </c>
      <c r="F261" s="12">
        <v>58</v>
      </c>
      <c r="G261" s="18">
        <v>1649</v>
      </c>
      <c r="H261" s="8" t="s">
        <v>13398</v>
      </c>
      <c r="I261" s="33" t="s">
        <v>13423</v>
      </c>
      <c r="J261" s="33" t="s">
        <v>13774</v>
      </c>
      <c r="K261" s="33">
        <f>Data[[#This Row],[Number_Of_Buyers]]*Data[[#This Row],[Price_INR]]</f>
        <v>95642</v>
      </c>
    </row>
    <row r="262" spans="1:11" ht="19.2" customHeight="1" x14ac:dyDescent="0.3">
      <c r="A262" s="2" t="s">
        <v>148</v>
      </c>
      <c r="B262" s="2" t="s">
        <v>1452</v>
      </c>
      <c r="C262" s="2" t="s">
        <v>1453</v>
      </c>
      <c r="D262" s="2" t="s">
        <v>996</v>
      </c>
      <c r="E262" s="11">
        <v>4.3</v>
      </c>
      <c r="F262" s="11">
        <v>337</v>
      </c>
      <c r="G262" s="17">
        <v>799</v>
      </c>
      <c r="H262" s="7" t="s">
        <v>13398</v>
      </c>
      <c r="I262" s="33" t="s">
        <v>13448</v>
      </c>
      <c r="J262" s="33" t="s">
        <v>13772</v>
      </c>
      <c r="K262" s="33">
        <f>Data[[#This Row],[Number_Of_Buyers]]*Data[[#This Row],[Price_INR]]</f>
        <v>269263</v>
      </c>
    </row>
    <row r="263" spans="1:11" ht="19.2" customHeight="1" x14ac:dyDescent="0.3">
      <c r="A263" s="4" t="s">
        <v>1215</v>
      </c>
      <c r="B263" s="4" t="s">
        <v>1455</v>
      </c>
      <c r="C263" s="4" t="s">
        <v>1457</v>
      </c>
      <c r="D263" s="5" t="s">
        <v>285</v>
      </c>
      <c r="E263" s="12">
        <v>4.2</v>
      </c>
      <c r="F263" s="12">
        <v>482</v>
      </c>
      <c r="G263" s="18">
        <v>524</v>
      </c>
      <c r="H263" s="8" t="s">
        <v>13398</v>
      </c>
      <c r="I263" s="33" t="s">
        <v>13420</v>
      </c>
      <c r="J263" s="33" t="s">
        <v>13426</v>
      </c>
      <c r="K263" s="33">
        <f>Data[[#This Row],[Number_Of_Buyers]]*Data[[#This Row],[Price_INR]]</f>
        <v>252568</v>
      </c>
    </row>
    <row r="264" spans="1:11" ht="19.2" customHeight="1" x14ac:dyDescent="0.3">
      <c r="A264" s="2" t="s">
        <v>104</v>
      </c>
      <c r="B264" s="2" t="s">
        <v>1460</v>
      </c>
      <c r="C264" s="3" t="s">
        <v>1462</v>
      </c>
      <c r="D264" s="3" t="s">
        <v>1463</v>
      </c>
      <c r="E264" s="11">
        <v>4.2</v>
      </c>
      <c r="F264" s="11">
        <v>5400</v>
      </c>
      <c r="G264" s="17">
        <v>269</v>
      </c>
      <c r="H264" s="7" t="s">
        <v>13399</v>
      </c>
      <c r="I264" s="33" t="s">
        <v>13479</v>
      </c>
      <c r="J264" s="33" t="s">
        <v>13440</v>
      </c>
      <c r="K264" s="33">
        <f>Data[[#This Row],[Number_Of_Buyers]]*Data[[#This Row],[Price_INR]]</f>
        <v>1452600</v>
      </c>
    </row>
    <row r="265" spans="1:11" ht="19.2" customHeight="1" x14ac:dyDescent="0.3">
      <c r="A265" s="4" t="s">
        <v>85</v>
      </c>
      <c r="B265" s="4" t="s">
        <v>1466</v>
      </c>
      <c r="C265" s="5" t="s">
        <v>1467</v>
      </c>
      <c r="D265" s="5" t="s">
        <v>1468</v>
      </c>
      <c r="E265" s="12">
        <v>4</v>
      </c>
      <c r="F265" s="12">
        <v>601</v>
      </c>
      <c r="G265" s="18">
        <v>2069</v>
      </c>
      <c r="H265" s="8" t="s">
        <v>13398</v>
      </c>
      <c r="I265" s="33" t="s">
        <v>13407</v>
      </c>
      <c r="J265" s="33" t="s">
        <v>13772</v>
      </c>
      <c r="K265" s="33">
        <f>Data[[#This Row],[Number_Of_Buyers]]*Data[[#This Row],[Price_INR]]</f>
        <v>1243469</v>
      </c>
    </row>
    <row r="266" spans="1:11" ht="19.2" customHeight="1" x14ac:dyDescent="0.3">
      <c r="A266" s="2" t="s">
        <v>421</v>
      </c>
      <c r="B266" s="2" t="s">
        <v>422</v>
      </c>
      <c r="C266" s="3" t="s">
        <v>1471</v>
      </c>
      <c r="D266" s="3" t="s">
        <v>425</v>
      </c>
      <c r="E266" s="11">
        <v>3.2</v>
      </c>
      <c r="F266" s="11">
        <v>49</v>
      </c>
      <c r="G266" s="17">
        <v>704</v>
      </c>
      <c r="H266" s="7" t="s">
        <v>13398</v>
      </c>
      <c r="I266" s="33" t="s">
        <v>13437</v>
      </c>
      <c r="J266" s="33" t="s">
        <v>13772</v>
      </c>
      <c r="K266" s="33">
        <f>Data[[#This Row],[Number_Of_Buyers]]*Data[[#This Row],[Price_INR]]</f>
        <v>34496</v>
      </c>
    </row>
    <row r="267" spans="1:11" ht="19.2" customHeight="1" x14ac:dyDescent="0.3">
      <c r="A267" s="4" t="s">
        <v>198</v>
      </c>
      <c r="B267" s="4" t="s">
        <v>1474</v>
      </c>
      <c r="C267" s="5" t="s">
        <v>1475</v>
      </c>
      <c r="D267" s="5" t="s">
        <v>115</v>
      </c>
      <c r="E267" s="12">
        <v>4.3</v>
      </c>
      <c r="F267" s="12">
        <v>166</v>
      </c>
      <c r="G267" s="18">
        <v>2089</v>
      </c>
      <c r="H267" s="8" t="s">
        <v>13398</v>
      </c>
      <c r="I267" s="33" t="s">
        <v>13480</v>
      </c>
      <c r="J267" s="33" t="s">
        <v>13440</v>
      </c>
      <c r="K267" s="33">
        <f>Data[[#This Row],[Number_Of_Buyers]]*Data[[#This Row],[Price_INR]]</f>
        <v>346774</v>
      </c>
    </row>
    <row r="268" spans="1:11" ht="19.2" customHeight="1" x14ac:dyDescent="0.3">
      <c r="A268" s="2" t="s">
        <v>1478</v>
      </c>
      <c r="B268" s="2" t="s">
        <v>1479</v>
      </c>
      <c r="C268" s="3" t="s">
        <v>1480</v>
      </c>
      <c r="D268" s="2" t="s">
        <v>21</v>
      </c>
      <c r="E268" s="11">
        <v>4.3</v>
      </c>
      <c r="F268" s="11">
        <v>2300</v>
      </c>
      <c r="G268" s="17">
        <v>349</v>
      </c>
      <c r="H268" s="7" t="s">
        <v>13399</v>
      </c>
      <c r="I268" s="33" t="s">
        <v>13450</v>
      </c>
      <c r="J268" s="33" t="s">
        <v>13772</v>
      </c>
      <c r="K268" s="33">
        <f>Data[[#This Row],[Number_Of_Buyers]]*Data[[#This Row],[Price_INR]]</f>
        <v>802700</v>
      </c>
    </row>
    <row r="269" spans="1:11" ht="19.2" customHeight="1" x14ac:dyDescent="0.3">
      <c r="A269" s="4" t="s">
        <v>227</v>
      </c>
      <c r="B269" s="4" t="s">
        <v>1482</v>
      </c>
      <c r="C269" s="5" t="s">
        <v>1484</v>
      </c>
      <c r="D269" s="5" t="s">
        <v>1485</v>
      </c>
      <c r="E269" s="12">
        <v>4</v>
      </c>
      <c r="F269" s="12">
        <v>35</v>
      </c>
      <c r="G269" s="18">
        <v>1247</v>
      </c>
      <c r="H269" s="8" t="s">
        <v>13398</v>
      </c>
      <c r="I269" s="33" t="s">
        <v>13423</v>
      </c>
      <c r="J269" s="33" t="s">
        <v>13453</v>
      </c>
      <c r="K269" s="33">
        <f>Data[[#This Row],[Number_Of_Buyers]]*Data[[#This Row],[Price_INR]]</f>
        <v>43645</v>
      </c>
    </row>
    <row r="270" spans="1:11" ht="19.2" customHeight="1" x14ac:dyDescent="0.3">
      <c r="A270" s="2" t="s">
        <v>1488</v>
      </c>
      <c r="B270" s="2" t="s">
        <v>1489</v>
      </c>
      <c r="C270" s="3" t="s">
        <v>1491</v>
      </c>
      <c r="D270" s="3" t="s">
        <v>1492</v>
      </c>
      <c r="E270" s="11">
        <v>4</v>
      </c>
      <c r="F270" s="11">
        <v>90</v>
      </c>
      <c r="G270" s="17">
        <v>421</v>
      </c>
      <c r="H270" s="7" t="s">
        <v>13398</v>
      </c>
      <c r="I270" s="33" t="s">
        <v>13416</v>
      </c>
      <c r="J270" s="33" t="s">
        <v>13772</v>
      </c>
      <c r="K270" s="33">
        <f>Data[[#This Row],[Number_Of_Buyers]]*Data[[#This Row],[Price_INR]]</f>
        <v>37890</v>
      </c>
    </row>
    <row r="271" spans="1:11" ht="19.2" customHeight="1" x14ac:dyDescent="0.3">
      <c r="A271" s="4" t="s">
        <v>488</v>
      </c>
      <c r="B271" s="4" t="s">
        <v>1495</v>
      </c>
      <c r="C271" s="5" t="s">
        <v>1497</v>
      </c>
      <c r="D271" s="5" t="s">
        <v>1498</v>
      </c>
      <c r="E271" s="12">
        <v>4.4000000000000004</v>
      </c>
      <c r="F271" s="12">
        <v>5500</v>
      </c>
      <c r="G271" s="18">
        <v>1999</v>
      </c>
      <c r="H271" s="8" t="s">
        <v>13399</v>
      </c>
      <c r="I271" s="33" t="s">
        <v>13444</v>
      </c>
      <c r="J271" s="33" t="s">
        <v>13772</v>
      </c>
      <c r="K271" s="33">
        <f>Data[[#This Row],[Number_Of_Buyers]]*Data[[#This Row],[Price_INR]]</f>
        <v>10994500</v>
      </c>
    </row>
    <row r="272" spans="1:11" ht="19.2" customHeight="1" x14ac:dyDescent="0.3">
      <c r="A272" s="2" t="s">
        <v>65</v>
      </c>
      <c r="B272" s="2" t="s">
        <v>1508</v>
      </c>
      <c r="C272" s="3" t="s">
        <v>1510</v>
      </c>
      <c r="D272" s="3" t="s">
        <v>1511</v>
      </c>
      <c r="E272" s="11">
        <v>4.0999999999999996</v>
      </c>
      <c r="F272" s="11">
        <v>81</v>
      </c>
      <c r="G272" s="17">
        <v>809</v>
      </c>
      <c r="H272" s="7" t="s">
        <v>13398</v>
      </c>
      <c r="I272" s="33" t="s">
        <v>13419</v>
      </c>
      <c r="J272" s="33" t="s">
        <v>13772</v>
      </c>
      <c r="K272" s="33">
        <f>Data[[#This Row],[Number_Of_Buyers]]*Data[[#This Row],[Price_INR]]</f>
        <v>65529</v>
      </c>
    </row>
    <row r="273" spans="1:11" ht="19.2" customHeight="1" x14ac:dyDescent="0.3">
      <c r="A273" s="4" t="s">
        <v>884</v>
      </c>
      <c r="B273" s="4" t="s">
        <v>1515</v>
      </c>
      <c r="C273" s="5" t="s">
        <v>1516</v>
      </c>
      <c r="D273" s="5" t="s">
        <v>1517</v>
      </c>
      <c r="E273" s="12">
        <v>3.8</v>
      </c>
      <c r="F273" s="12">
        <v>139</v>
      </c>
      <c r="G273" s="18">
        <v>899</v>
      </c>
      <c r="H273" s="8" t="s">
        <v>13398</v>
      </c>
      <c r="I273" s="33" t="s">
        <v>13441</v>
      </c>
      <c r="J273" s="33" t="s">
        <v>13554</v>
      </c>
      <c r="K273" s="33">
        <f>Data[[#This Row],[Number_Of_Buyers]]*Data[[#This Row],[Price_INR]]</f>
        <v>124961</v>
      </c>
    </row>
    <row r="274" spans="1:11" ht="19.2" customHeight="1" x14ac:dyDescent="0.3">
      <c r="A274" s="2" t="s">
        <v>240</v>
      </c>
      <c r="B274" s="2" t="s">
        <v>1520</v>
      </c>
      <c r="C274" s="2" t="s">
        <v>1521</v>
      </c>
      <c r="D274" s="3" t="s">
        <v>308</v>
      </c>
      <c r="E274" s="11">
        <v>4.3</v>
      </c>
      <c r="F274" s="11">
        <v>8800</v>
      </c>
      <c r="G274" s="17">
        <v>599</v>
      </c>
      <c r="H274" s="7" t="s">
        <v>13398</v>
      </c>
      <c r="I274" s="33" t="s">
        <v>13420</v>
      </c>
      <c r="J274" s="33" t="s">
        <v>13440</v>
      </c>
      <c r="K274" s="33">
        <f>Data[[#This Row],[Number_Of_Buyers]]*Data[[#This Row],[Price_INR]]</f>
        <v>5271200</v>
      </c>
    </row>
    <row r="275" spans="1:11" ht="19.2" customHeight="1" x14ac:dyDescent="0.3">
      <c r="A275" s="4" t="s">
        <v>104</v>
      </c>
      <c r="B275" s="4" t="s">
        <v>1524</v>
      </c>
      <c r="C275" s="5" t="s">
        <v>1525</v>
      </c>
      <c r="D275" s="5" t="s">
        <v>1526</v>
      </c>
      <c r="E275" s="12">
        <v>4.2</v>
      </c>
      <c r="F275" s="12">
        <v>1200</v>
      </c>
      <c r="G275" s="18">
        <v>1679</v>
      </c>
      <c r="H275" s="8" t="s">
        <v>13399</v>
      </c>
      <c r="I275" s="33" t="s">
        <v>13407</v>
      </c>
      <c r="J275" s="33" t="s">
        <v>13440</v>
      </c>
      <c r="K275" s="33">
        <f>Data[[#This Row],[Number_Of_Buyers]]*Data[[#This Row],[Price_INR]]</f>
        <v>2014800</v>
      </c>
    </row>
    <row r="276" spans="1:11" ht="19.2" customHeight="1" x14ac:dyDescent="0.3">
      <c r="A276" s="2" t="s">
        <v>96</v>
      </c>
      <c r="B276" s="2" t="s">
        <v>1527</v>
      </c>
      <c r="C276" s="3" t="s">
        <v>1529</v>
      </c>
      <c r="D276" s="3" t="s">
        <v>1530</v>
      </c>
      <c r="E276" s="11">
        <v>4.3</v>
      </c>
      <c r="F276" s="11">
        <v>67</v>
      </c>
      <c r="G276" s="17">
        <v>3775</v>
      </c>
      <c r="H276" s="7" t="s">
        <v>13398</v>
      </c>
      <c r="I276" s="33" t="s">
        <v>13407</v>
      </c>
      <c r="J276" s="33" t="s">
        <v>13772</v>
      </c>
      <c r="K276" s="33">
        <f>Data[[#This Row],[Number_Of_Buyers]]*Data[[#This Row],[Price_INR]]</f>
        <v>252925</v>
      </c>
    </row>
    <row r="277" spans="1:11" ht="19.2" customHeight="1" x14ac:dyDescent="0.3">
      <c r="A277" s="4" t="s">
        <v>65</v>
      </c>
      <c r="B277" s="4" t="s">
        <v>1533</v>
      </c>
      <c r="C277" s="5" t="s">
        <v>460</v>
      </c>
      <c r="D277" s="4" t="s">
        <v>461</v>
      </c>
      <c r="E277" s="12">
        <v>4</v>
      </c>
      <c r="F277" s="12">
        <v>5600</v>
      </c>
      <c r="G277" s="18">
        <v>796</v>
      </c>
      <c r="H277" s="8" t="s">
        <v>13398</v>
      </c>
      <c r="I277" s="33" t="s">
        <v>13407</v>
      </c>
      <c r="J277" s="33" t="s">
        <v>13772</v>
      </c>
      <c r="K277" s="33">
        <f>Data[[#This Row],[Number_Of_Buyers]]*Data[[#This Row],[Price_INR]]</f>
        <v>4457600</v>
      </c>
    </row>
    <row r="278" spans="1:11" ht="19.2" customHeight="1" x14ac:dyDescent="0.3">
      <c r="A278" s="2" t="s">
        <v>127</v>
      </c>
      <c r="B278" s="2" t="s">
        <v>1534</v>
      </c>
      <c r="C278" s="3" t="s">
        <v>1535</v>
      </c>
      <c r="D278" s="2" t="s">
        <v>373</v>
      </c>
      <c r="E278" s="11">
        <v>4.0999999999999996</v>
      </c>
      <c r="F278" s="11">
        <v>4600</v>
      </c>
      <c r="G278" s="17">
        <v>824</v>
      </c>
      <c r="H278" s="7" t="s">
        <v>13398</v>
      </c>
      <c r="I278" s="33" t="s">
        <v>13438</v>
      </c>
      <c r="J278" s="33" t="s">
        <v>13440</v>
      </c>
      <c r="K278" s="33">
        <f>Data[[#This Row],[Number_Of_Buyers]]*Data[[#This Row],[Price_INR]]</f>
        <v>3790400</v>
      </c>
    </row>
    <row r="279" spans="1:11" ht="19.2" customHeight="1" x14ac:dyDescent="0.3">
      <c r="A279" s="4" t="s">
        <v>240</v>
      </c>
      <c r="B279" s="4" t="s">
        <v>1538</v>
      </c>
      <c r="C279" s="4" t="s">
        <v>610</v>
      </c>
      <c r="D279" s="4" t="s">
        <v>373</v>
      </c>
      <c r="E279" s="12">
        <v>4.2</v>
      </c>
      <c r="F279" s="12">
        <v>1600</v>
      </c>
      <c r="G279" s="18">
        <v>215</v>
      </c>
      <c r="H279" s="8" t="s">
        <v>13398</v>
      </c>
      <c r="I279" s="33" t="s">
        <v>13452</v>
      </c>
      <c r="J279" s="33" t="s">
        <v>13440</v>
      </c>
      <c r="K279" s="33">
        <f>Data[[#This Row],[Number_Of_Buyers]]*Data[[#This Row],[Price_INR]]</f>
        <v>344000</v>
      </c>
    </row>
    <row r="280" spans="1:11" ht="19.2" customHeight="1" x14ac:dyDescent="0.3">
      <c r="A280" s="2" t="s">
        <v>85</v>
      </c>
      <c r="B280" s="2" t="s">
        <v>1544</v>
      </c>
      <c r="C280" s="3" t="s">
        <v>1545</v>
      </c>
      <c r="D280" s="3" t="s">
        <v>355</v>
      </c>
      <c r="E280" s="11">
        <v>4.3</v>
      </c>
      <c r="F280" s="11">
        <v>412</v>
      </c>
      <c r="G280" s="17">
        <v>824</v>
      </c>
      <c r="H280" s="7" t="s">
        <v>13398</v>
      </c>
      <c r="I280" s="33" t="s">
        <v>13432</v>
      </c>
      <c r="J280" s="33" t="s">
        <v>13772</v>
      </c>
      <c r="K280" s="33">
        <f>Data[[#This Row],[Number_Of_Buyers]]*Data[[#This Row],[Price_INR]]</f>
        <v>339488</v>
      </c>
    </row>
    <row r="281" spans="1:11" ht="19.2" customHeight="1" x14ac:dyDescent="0.3">
      <c r="A281" s="4" t="s">
        <v>140</v>
      </c>
      <c r="B281" s="4" t="s">
        <v>1548</v>
      </c>
      <c r="C281" s="5" t="s">
        <v>1550</v>
      </c>
      <c r="D281" s="5" t="s">
        <v>1551</v>
      </c>
      <c r="E281" s="12">
        <v>3.6</v>
      </c>
      <c r="F281" s="12">
        <v>37</v>
      </c>
      <c r="G281" s="18">
        <v>1264</v>
      </c>
      <c r="H281" s="8" t="s">
        <v>13398</v>
      </c>
      <c r="I281" s="33" t="s">
        <v>13423</v>
      </c>
      <c r="J281" s="33" t="s">
        <v>13772</v>
      </c>
      <c r="K281" s="33">
        <f>Data[[#This Row],[Number_Of_Buyers]]*Data[[#This Row],[Price_INR]]</f>
        <v>46768</v>
      </c>
    </row>
    <row r="282" spans="1:11" ht="19.2" customHeight="1" x14ac:dyDescent="0.3">
      <c r="A282" s="2" t="s">
        <v>71</v>
      </c>
      <c r="B282" s="2" t="s">
        <v>1554</v>
      </c>
      <c r="C282" s="3" t="s">
        <v>1555</v>
      </c>
      <c r="D282" s="3" t="s">
        <v>777</v>
      </c>
      <c r="E282" s="11">
        <v>3.7</v>
      </c>
      <c r="F282" s="11">
        <v>79</v>
      </c>
      <c r="G282" s="17">
        <v>566</v>
      </c>
      <c r="H282" s="7" t="s">
        <v>13398</v>
      </c>
      <c r="I282" s="33" t="s">
        <v>13407</v>
      </c>
      <c r="J282" s="33" t="s">
        <v>13772</v>
      </c>
      <c r="K282" s="33">
        <f>Data[[#This Row],[Number_Of_Buyers]]*Data[[#This Row],[Price_INR]]</f>
        <v>44714</v>
      </c>
    </row>
    <row r="283" spans="1:11" ht="19.2" customHeight="1" x14ac:dyDescent="0.3">
      <c r="A283" s="4" t="s">
        <v>1558</v>
      </c>
      <c r="B283" s="4" t="s">
        <v>1559</v>
      </c>
      <c r="C283" s="4" t="s">
        <v>1561</v>
      </c>
      <c r="D283" s="5" t="s">
        <v>137</v>
      </c>
      <c r="E283" s="12">
        <v>3.8</v>
      </c>
      <c r="F283" s="12">
        <v>99</v>
      </c>
      <c r="G283" s="18">
        <v>419</v>
      </c>
      <c r="H283" s="8" t="s">
        <v>13398</v>
      </c>
      <c r="I283" s="33" t="s">
        <v>13420</v>
      </c>
      <c r="J283" s="33" t="s">
        <v>13772</v>
      </c>
      <c r="K283" s="33">
        <f>Data[[#This Row],[Number_Of_Buyers]]*Data[[#This Row],[Price_INR]]</f>
        <v>41481</v>
      </c>
    </row>
    <row r="284" spans="1:11" ht="19.2" customHeight="1" x14ac:dyDescent="0.3">
      <c r="A284" s="2" t="s">
        <v>198</v>
      </c>
      <c r="B284" s="2" t="s">
        <v>1564</v>
      </c>
      <c r="C284" s="2" t="s">
        <v>1566</v>
      </c>
      <c r="D284" s="3" t="s">
        <v>1567</v>
      </c>
      <c r="E284" s="11">
        <v>4.2</v>
      </c>
      <c r="F284" s="11">
        <v>66</v>
      </c>
      <c r="G284" s="17">
        <v>1539</v>
      </c>
      <c r="H284" s="7" t="s">
        <v>13398</v>
      </c>
      <c r="I284" s="33" t="s">
        <v>13420</v>
      </c>
      <c r="J284" s="33" t="s">
        <v>13453</v>
      </c>
      <c r="K284" s="33">
        <f>Data[[#This Row],[Number_Of_Buyers]]*Data[[#This Row],[Price_INR]]</f>
        <v>101574</v>
      </c>
    </row>
    <row r="285" spans="1:11" ht="19.2" customHeight="1" x14ac:dyDescent="0.3">
      <c r="A285" s="4" t="s">
        <v>65</v>
      </c>
      <c r="B285" s="4" t="s">
        <v>1576</v>
      </c>
      <c r="C285" s="5" t="s">
        <v>1579</v>
      </c>
      <c r="D285" s="5" t="s">
        <v>380</v>
      </c>
      <c r="E285" s="12">
        <v>3.8</v>
      </c>
      <c r="F285" s="12">
        <v>440</v>
      </c>
      <c r="G285" s="18">
        <v>637</v>
      </c>
      <c r="H285" s="8" t="s">
        <v>13398</v>
      </c>
      <c r="I285" s="33" t="s">
        <v>13437</v>
      </c>
      <c r="J285" s="33" t="s">
        <v>13774</v>
      </c>
      <c r="K285" s="33">
        <f>Data[[#This Row],[Number_Of_Buyers]]*Data[[#This Row],[Price_INR]]</f>
        <v>280280</v>
      </c>
    </row>
    <row r="286" spans="1:11" ht="19.2" customHeight="1" x14ac:dyDescent="0.3">
      <c r="A286" s="2" t="s">
        <v>22</v>
      </c>
      <c r="B286" s="2" t="s">
        <v>1582</v>
      </c>
      <c r="C286" s="2" t="s">
        <v>26</v>
      </c>
      <c r="D286" s="3" t="s">
        <v>124</v>
      </c>
      <c r="E286" s="11">
        <v>4.0999999999999996</v>
      </c>
      <c r="F286" s="11">
        <v>450</v>
      </c>
      <c r="G286" s="17">
        <v>2299</v>
      </c>
      <c r="H286" s="7" t="s">
        <v>13399</v>
      </c>
      <c r="I286" s="33" t="s">
        <v>13481</v>
      </c>
      <c r="J286" s="33" t="s">
        <v>13772</v>
      </c>
      <c r="K286" s="33">
        <f>Data[[#This Row],[Number_Of_Buyers]]*Data[[#This Row],[Price_INR]]</f>
        <v>1034550</v>
      </c>
    </row>
    <row r="287" spans="1:11" ht="19.2" customHeight="1" x14ac:dyDescent="0.3">
      <c r="A287" s="4" t="s">
        <v>717</v>
      </c>
      <c r="B287" s="4" t="s">
        <v>1586</v>
      </c>
      <c r="C287" s="5" t="s">
        <v>1587</v>
      </c>
      <c r="D287" s="5" t="s">
        <v>1027</v>
      </c>
      <c r="E287" s="12">
        <v>3.8</v>
      </c>
      <c r="F287" s="12">
        <v>205</v>
      </c>
      <c r="G287" s="18">
        <v>1399</v>
      </c>
      <c r="H287" s="8" t="s">
        <v>13398</v>
      </c>
      <c r="I287" s="33" t="s">
        <v>13415</v>
      </c>
      <c r="J287" s="33" t="s">
        <v>13440</v>
      </c>
      <c r="K287" s="33">
        <f>Data[[#This Row],[Number_Of_Buyers]]*Data[[#This Row],[Price_INR]]</f>
        <v>286795</v>
      </c>
    </row>
    <row r="288" spans="1:11" ht="19.2" customHeight="1" x14ac:dyDescent="0.3">
      <c r="A288" s="2" t="s">
        <v>1199</v>
      </c>
      <c r="B288" s="2" t="s">
        <v>1589</v>
      </c>
      <c r="C288" s="3" t="s">
        <v>1590</v>
      </c>
      <c r="D288" s="3" t="s">
        <v>362</v>
      </c>
      <c r="E288" s="11">
        <v>2.8</v>
      </c>
      <c r="F288" s="11">
        <v>122</v>
      </c>
      <c r="G288" s="17">
        <v>549</v>
      </c>
      <c r="H288" s="7" t="s">
        <v>13398</v>
      </c>
      <c r="I288" s="33" t="s">
        <v>13437</v>
      </c>
      <c r="J288" s="33" t="s">
        <v>13772</v>
      </c>
      <c r="K288" s="33">
        <f>Data[[#This Row],[Number_Of_Buyers]]*Data[[#This Row],[Price_INR]]</f>
        <v>66978</v>
      </c>
    </row>
    <row r="289" spans="1:11" ht="19.2" customHeight="1" x14ac:dyDescent="0.3">
      <c r="A289" s="4" t="s">
        <v>1400</v>
      </c>
      <c r="B289" s="4" t="s">
        <v>1593</v>
      </c>
      <c r="C289" s="5" t="s">
        <v>1594</v>
      </c>
      <c r="D289" s="5" t="s">
        <v>1595</v>
      </c>
      <c r="E289" s="12">
        <v>4.5</v>
      </c>
      <c r="F289" s="12">
        <v>479</v>
      </c>
      <c r="G289" s="18">
        <v>799</v>
      </c>
      <c r="H289" s="8" t="s">
        <v>13398</v>
      </c>
      <c r="I289" s="33" t="s">
        <v>13482</v>
      </c>
      <c r="J289" s="33" t="s">
        <v>13440</v>
      </c>
      <c r="K289" s="33">
        <f>Data[[#This Row],[Number_Of_Buyers]]*Data[[#This Row],[Price_INR]]</f>
        <v>382721</v>
      </c>
    </row>
    <row r="290" spans="1:11" ht="19.2" customHeight="1" x14ac:dyDescent="0.3">
      <c r="A290" s="2" t="s">
        <v>22</v>
      </c>
      <c r="B290" s="2" t="s">
        <v>1598</v>
      </c>
      <c r="C290" s="2" t="s">
        <v>26</v>
      </c>
      <c r="D290" s="2" t="s">
        <v>21</v>
      </c>
      <c r="E290" s="11">
        <v>3.7</v>
      </c>
      <c r="F290" s="11">
        <v>1300</v>
      </c>
      <c r="G290" s="17">
        <v>1399</v>
      </c>
      <c r="H290" s="7" t="s">
        <v>13399</v>
      </c>
      <c r="I290" s="33" t="s">
        <v>13412</v>
      </c>
      <c r="J290" s="33" t="s">
        <v>13772</v>
      </c>
      <c r="K290" s="33">
        <f>Data[[#This Row],[Number_Of_Buyers]]*Data[[#This Row],[Price_INR]]</f>
        <v>1818700</v>
      </c>
    </row>
    <row r="291" spans="1:11" ht="19.2" customHeight="1" x14ac:dyDescent="0.3">
      <c r="A291" s="4" t="s">
        <v>168</v>
      </c>
      <c r="B291" s="4" t="s">
        <v>1601</v>
      </c>
      <c r="C291" s="5" t="s">
        <v>1603</v>
      </c>
      <c r="D291" s="5" t="s">
        <v>1604</v>
      </c>
      <c r="E291" s="12">
        <v>4.4000000000000004</v>
      </c>
      <c r="F291" s="12">
        <v>2700</v>
      </c>
      <c r="G291" s="18">
        <v>3146</v>
      </c>
      <c r="H291" s="8" t="s">
        <v>13399</v>
      </c>
      <c r="I291" s="33" t="s">
        <v>13416</v>
      </c>
      <c r="J291" s="33" t="s">
        <v>13777</v>
      </c>
      <c r="K291" s="33">
        <f>Data[[#This Row],[Number_Of_Buyers]]*Data[[#This Row],[Price_INR]]</f>
        <v>8494200</v>
      </c>
    </row>
    <row r="292" spans="1:11" ht="19.2" customHeight="1" x14ac:dyDescent="0.3">
      <c r="A292" s="2" t="s">
        <v>573</v>
      </c>
      <c r="B292" s="2" t="s">
        <v>1606</v>
      </c>
      <c r="C292" s="3" t="s">
        <v>1608</v>
      </c>
      <c r="D292" s="2" t="s">
        <v>1609</v>
      </c>
      <c r="E292" s="11">
        <v>4.4000000000000004</v>
      </c>
      <c r="F292" s="11">
        <v>328</v>
      </c>
      <c r="G292" s="17">
        <v>153</v>
      </c>
      <c r="H292" s="7" t="s">
        <v>13399</v>
      </c>
      <c r="I292" s="33" t="s">
        <v>13782</v>
      </c>
      <c r="J292" s="33" t="s">
        <v>13772</v>
      </c>
      <c r="K292" s="33">
        <f>Data[[#This Row],[Number_Of_Buyers]]*Data[[#This Row],[Price_INR]]</f>
        <v>50184</v>
      </c>
    </row>
    <row r="293" spans="1:11" ht="19.2" customHeight="1" x14ac:dyDescent="0.3">
      <c r="A293" s="4" t="s">
        <v>913</v>
      </c>
      <c r="B293" s="4" t="s">
        <v>1612</v>
      </c>
      <c r="C293" s="5" t="s">
        <v>1614</v>
      </c>
      <c r="D293" s="4" t="s">
        <v>1615</v>
      </c>
      <c r="E293" s="12">
        <v>4.5</v>
      </c>
      <c r="F293" s="12">
        <v>3700</v>
      </c>
      <c r="G293" s="18">
        <v>650</v>
      </c>
      <c r="H293" s="8" t="s">
        <v>13399</v>
      </c>
      <c r="I293" s="33" t="s">
        <v>13788</v>
      </c>
      <c r="J293" s="33" t="s">
        <v>13772</v>
      </c>
      <c r="K293" s="33">
        <f>Data[[#This Row],[Number_Of_Buyers]]*Data[[#This Row],[Price_INR]]</f>
        <v>2405000</v>
      </c>
    </row>
    <row r="294" spans="1:11" ht="19.2" customHeight="1" x14ac:dyDescent="0.3">
      <c r="A294" s="2" t="s">
        <v>35</v>
      </c>
      <c r="B294" s="2" t="s">
        <v>79</v>
      </c>
      <c r="C294" s="2" t="s">
        <v>26</v>
      </c>
      <c r="D294" s="3" t="s">
        <v>1617</v>
      </c>
      <c r="E294" s="11">
        <v>4</v>
      </c>
      <c r="F294" s="11">
        <v>5500</v>
      </c>
      <c r="G294" s="17">
        <v>1199</v>
      </c>
      <c r="H294" s="7" t="s">
        <v>13399</v>
      </c>
      <c r="I294" s="33" t="s">
        <v>13414</v>
      </c>
      <c r="J294" s="33" t="s">
        <v>13772</v>
      </c>
      <c r="K294" s="33">
        <f>Data[[#This Row],[Number_Of_Buyers]]*Data[[#This Row],[Price_INR]]</f>
        <v>6594500</v>
      </c>
    </row>
    <row r="295" spans="1:11" ht="19.2" customHeight="1" x14ac:dyDescent="0.3">
      <c r="A295" s="4" t="s">
        <v>717</v>
      </c>
      <c r="B295" s="4" t="s">
        <v>1619</v>
      </c>
      <c r="C295" s="5" t="s">
        <v>1620</v>
      </c>
      <c r="D295" s="5" t="s">
        <v>418</v>
      </c>
      <c r="E295" s="12">
        <v>4.3</v>
      </c>
      <c r="F295" s="12">
        <v>546</v>
      </c>
      <c r="G295" s="18">
        <v>2399</v>
      </c>
      <c r="H295" s="8" t="s">
        <v>13398</v>
      </c>
      <c r="I295" s="33" t="s">
        <v>13458</v>
      </c>
      <c r="J295" s="33" t="s">
        <v>13440</v>
      </c>
      <c r="K295" s="33">
        <f>Data[[#This Row],[Number_Of_Buyers]]*Data[[#This Row],[Price_INR]]</f>
        <v>1309854</v>
      </c>
    </row>
    <row r="296" spans="1:11" ht="19.2" customHeight="1" x14ac:dyDescent="0.3">
      <c r="A296" s="2" t="s">
        <v>1623</v>
      </c>
      <c r="B296" s="2" t="s">
        <v>1624</v>
      </c>
      <c r="C296" s="3" t="s">
        <v>1627</v>
      </c>
      <c r="D296" s="3" t="s">
        <v>823</v>
      </c>
      <c r="E296" s="11">
        <v>4.3</v>
      </c>
      <c r="F296" s="11">
        <v>2800</v>
      </c>
      <c r="G296" s="17">
        <v>819</v>
      </c>
      <c r="H296" s="7" t="s">
        <v>13398</v>
      </c>
      <c r="I296" s="33" t="s">
        <v>13419</v>
      </c>
      <c r="J296" s="33" t="s">
        <v>13773</v>
      </c>
      <c r="K296" s="33">
        <f>Data[[#This Row],[Number_Of_Buyers]]*Data[[#This Row],[Price_INR]]</f>
        <v>2293200</v>
      </c>
    </row>
    <row r="297" spans="1:11" ht="19.2" customHeight="1" x14ac:dyDescent="0.3">
      <c r="A297" s="4" t="s">
        <v>1630</v>
      </c>
      <c r="B297" s="4" t="s">
        <v>1631</v>
      </c>
      <c r="C297" s="4" t="s">
        <v>1633</v>
      </c>
      <c r="D297" s="5" t="s">
        <v>137</v>
      </c>
      <c r="E297" s="12">
        <v>4.2</v>
      </c>
      <c r="F297" s="12">
        <v>89</v>
      </c>
      <c r="G297" s="18">
        <v>1319</v>
      </c>
      <c r="H297" s="8" t="s">
        <v>13398</v>
      </c>
      <c r="I297" s="33" t="s">
        <v>13420</v>
      </c>
      <c r="J297" s="33" t="s">
        <v>13473</v>
      </c>
      <c r="K297" s="33">
        <f>Data[[#This Row],[Number_Of_Buyers]]*Data[[#This Row],[Price_INR]]</f>
        <v>117391</v>
      </c>
    </row>
    <row r="298" spans="1:11" ht="19.2" customHeight="1" x14ac:dyDescent="0.3">
      <c r="A298" s="2" t="s">
        <v>127</v>
      </c>
      <c r="B298" s="2" t="s">
        <v>1634</v>
      </c>
      <c r="C298" s="3" t="s">
        <v>1635</v>
      </c>
      <c r="D298" s="3" t="s">
        <v>130</v>
      </c>
      <c r="E298" s="11">
        <v>4.3</v>
      </c>
      <c r="F298" s="11">
        <v>151</v>
      </c>
      <c r="G298" s="17">
        <v>999</v>
      </c>
      <c r="H298" s="7" t="s">
        <v>13398</v>
      </c>
      <c r="I298" s="33" t="s">
        <v>13419</v>
      </c>
      <c r="J298" s="33" t="s">
        <v>13554</v>
      </c>
      <c r="K298" s="33">
        <f>Data[[#This Row],[Number_Of_Buyers]]*Data[[#This Row],[Price_INR]]</f>
        <v>150849</v>
      </c>
    </row>
    <row r="299" spans="1:11" ht="19.2" customHeight="1" x14ac:dyDescent="0.3">
      <c r="A299" s="4" t="s">
        <v>65</v>
      </c>
      <c r="B299" s="4" t="s">
        <v>1242</v>
      </c>
      <c r="C299" s="4" t="s">
        <v>1640</v>
      </c>
      <c r="D299" s="5" t="s">
        <v>237</v>
      </c>
      <c r="E299" s="12">
        <v>4</v>
      </c>
      <c r="F299" s="12">
        <v>27800</v>
      </c>
      <c r="G299" s="18">
        <v>701</v>
      </c>
      <c r="H299" s="8" t="s">
        <v>13398</v>
      </c>
      <c r="I299" s="33" t="s">
        <v>13423</v>
      </c>
      <c r="J299" s="33" t="s">
        <v>13440</v>
      </c>
      <c r="K299" s="33">
        <f>Data[[#This Row],[Number_Of_Buyers]]*Data[[#This Row],[Price_INR]]</f>
        <v>19487800</v>
      </c>
    </row>
    <row r="300" spans="1:11" ht="19.2" customHeight="1" x14ac:dyDescent="0.3">
      <c r="A300" s="2" t="s">
        <v>160</v>
      </c>
      <c r="B300" s="2" t="s">
        <v>1647</v>
      </c>
      <c r="C300" s="2" t="s">
        <v>1648</v>
      </c>
      <c r="D300" s="3" t="s">
        <v>1649</v>
      </c>
      <c r="E300" s="11">
        <v>4</v>
      </c>
      <c r="F300" s="11">
        <v>13800</v>
      </c>
      <c r="G300" s="17">
        <v>395</v>
      </c>
      <c r="H300" s="7" t="s">
        <v>13398</v>
      </c>
      <c r="I300" s="33" t="s">
        <v>13452</v>
      </c>
      <c r="J300" s="33" t="s">
        <v>13473</v>
      </c>
      <c r="K300" s="33">
        <f>Data[[#This Row],[Number_Of_Buyers]]*Data[[#This Row],[Price_INR]]</f>
        <v>5451000</v>
      </c>
    </row>
    <row r="301" spans="1:11" ht="19.2" customHeight="1" x14ac:dyDescent="0.3">
      <c r="A301" s="4" t="s">
        <v>65</v>
      </c>
      <c r="B301" s="4" t="s">
        <v>1652</v>
      </c>
      <c r="C301" s="5" t="s">
        <v>1653</v>
      </c>
      <c r="D301" s="5" t="s">
        <v>648</v>
      </c>
      <c r="E301" s="12">
        <v>4.4000000000000004</v>
      </c>
      <c r="F301" s="12">
        <v>17</v>
      </c>
      <c r="G301" s="18">
        <v>796</v>
      </c>
      <c r="H301" s="8" t="s">
        <v>13398</v>
      </c>
      <c r="I301" s="33" t="s">
        <v>13419</v>
      </c>
      <c r="J301" s="33" t="s">
        <v>13774</v>
      </c>
      <c r="K301" s="33">
        <f>Data[[#This Row],[Number_Of_Buyers]]*Data[[#This Row],[Price_INR]]</f>
        <v>13532</v>
      </c>
    </row>
    <row r="302" spans="1:11" ht="19.2" customHeight="1" x14ac:dyDescent="0.3">
      <c r="A302" s="2" t="s">
        <v>638</v>
      </c>
      <c r="B302" s="2" t="s">
        <v>1656</v>
      </c>
      <c r="C302" s="2" t="s">
        <v>26</v>
      </c>
      <c r="D302" s="3" t="s">
        <v>1659</v>
      </c>
      <c r="E302" s="11">
        <v>4.2</v>
      </c>
      <c r="F302" s="11">
        <v>8300</v>
      </c>
      <c r="G302" s="17">
        <v>381</v>
      </c>
      <c r="H302" s="7" t="s">
        <v>13399</v>
      </c>
      <c r="I302" s="33" t="s">
        <v>13483</v>
      </c>
      <c r="J302" s="33" t="s">
        <v>13772</v>
      </c>
      <c r="K302" s="33">
        <f>Data[[#This Row],[Number_Of_Buyers]]*Data[[#This Row],[Price_INR]]</f>
        <v>3162300</v>
      </c>
    </row>
    <row r="303" spans="1:11" ht="19.2" customHeight="1" x14ac:dyDescent="0.3">
      <c r="A303" s="4" t="s">
        <v>1661</v>
      </c>
      <c r="B303" s="4" t="s">
        <v>1662</v>
      </c>
      <c r="C303" s="5" t="s">
        <v>1663</v>
      </c>
      <c r="D303" s="5" t="s">
        <v>861</v>
      </c>
      <c r="E303" s="12">
        <v>3.5</v>
      </c>
      <c r="F303" s="12">
        <v>82</v>
      </c>
      <c r="G303" s="18">
        <v>719</v>
      </c>
      <c r="H303" s="8" t="s">
        <v>13398</v>
      </c>
      <c r="I303" s="33" t="s">
        <v>13432</v>
      </c>
      <c r="J303" s="33" t="s">
        <v>13772</v>
      </c>
      <c r="K303" s="33">
        <f>Data[[#This Row],[Number_Of_Buyers]]*Data[[#This Row],[Price_INR]]</f>
        <v>58958</v>
      </c>
    </row>
    <row r="304" spans="1:11" ht="19.2" customHeight="1" x14ac:dyDescent="0.3">
      <c r="A304" s="2" t="s">
        <v>198</v>
      </c>
      <c r="B304" s="2" t="s">
        <v>1666</v>
      </c>
      <c r="C304" s="3" t="s">
        <v>1668</v>
      </c>
      <c r="D304" s="3" t="s">
        <v>777</v>
      </c>
      <c r="E304" s="11">
        <v>4.3</v>
      </c>
      <c r="F304" s="11">
        <v>5600</v>
      </c>
      <c r="G304" s="17">
        <v>1349</v>
      </c>
      <c r="H304" s="7" t="s">
        <v>13398</v>
      </c>
      <c r="I304" s="33" t="s">
        <v>13407</v>
      </c>
      <c r="J304" s="33" t="s">
        <v>13440</v>
      </c>
      <c r="K304" s="33">
        <f>Data[[#This Row],[Number_Of_Buyers]]*Data[[#This Row],[Price_INR]]</f>
        <v>7554400</v>
      </c>
    </row>
    <row r="305" spans="1:11" ht="19.2" customHeight="1" x14ac:dyDescent="0.3">
      <c r="A305" s="4" t="s">
        <v>240</v>
      </c>
      <c r="B305" s="4" t="s">
        <v>1670</v>
      </c>
      <c r="C305" s="4" t="s">
        <v>1672</v>
      </c>
      <c r="D305" s="5" t="s">
        <v>308</v>
      </c>
      <c r="E305" s="12">
        <v>4.4000000000000004</v>
      </c>
      <c r="F305" s="12">
        <v>1900</v>
      </c>
      <c r="G305" s="18">
        <v>778</v>
      </c>
      <c r="H305" s="8" t="s">
        <v>13398</v>
      </c>
      <c r="I305" s="33" t="s">
        <v>13420</v>
      </c>
      <c r="J305" s="33" t="s">
        <v>13426</v>
      </c>
      <c r="K305" s="33">
        <f>Data[[#This Row],[Number_Of_Buyers]]*Data[[#This Row],[Price_INR]]</f>
        <v>1478200</v>
      </c>
    </row>
    <row r="306" spans="1:11" ht="19.2" customHeight="1" x14ac:dyDescent="0.3">
      <c r="A306" s="2" t="s">
        <v>499</v>
      </c>
      <c r="B306" s="2" t="s">
        <v>1674</v>
      </c>
      <c r="C306" s="3" t="s">
        <v>1676</v>
      </c>
      <c r="D306" s="3" t="s">
        <v>1595</v>
      </c>
      <c r="E306" s="11">
        <v>4.5999999999999996</v>
      </c>
      <c r="F306" s="11">
        <v>288</v>
      </c>
      <c r="G306" s="17">
        <v>1304</v>
      </c>
      <c r="H306" s="7" t="s">
        <v>13398</v>
      </c>
      <c r="I306" s="33" t="s">
        <v>13482</v>
      </c>
      <c r="J306" s="33" t="s">
        <v>13440</v>
      </c>
      <c r="K306" s="33">
        <f>Data[[#This Row],[Number_Of_Buyers]]*Data[[#This Row],[Price_INR]]</f>
        <v>375552</v>
      </c>
    </row>
    <row r="307" spans="1:11" ht="19.2" customHeight="1" x14ac:dyDescent="0.3">
      <c r="A307" s="4" t="s">
        <v>638</v>
      </c>
      <c r="B307" s="4" t="s">
        <v>1679</v>
      </c>
      <c r="C307" s="5" t="s">
        <v>1681</v>
      </c>
      <c r="D307" s="5" t="s">
        <v>1421</v>
      </c>
      <c r="E307" s="12">
        <v>4.0999999999999996</v>
      </c>
      <c r="F307" s="12">
        <v>716</v>
      </c>
      <c r="G307" s="18">
        <v>1919</v>
      </c>
      <c r="H307" s="8" t="s">
        <v>13398</v>
      </c>
      <c r="I307" s="33" t="s">
        <v>13423</v>
      </c>
      <c r="J307" s="33" t="s">
        <v>13453</v>
      </c>
      <c r="K307" s="33">
        <f>Data[[#This Row],[Number_Of_Buyers]]*Data[[#This Row],[Price_INR]]</f>
        <v>1374004</v>
      </c>
    </row>
    <row r="308" spans="1:11" ht="19.2" customHeight="1" x14ac:dyDescent="0.3">
      <c r="A308" s="2" t="s">
        <v>1125</v>
      </c>
      <c r="B308" s="2" t="s">
        <v>1242</v>
      </c>
      <c r="C308" s="2" t="s">
        <v>1059</v>
      </c>
      <c r="D308" s="3" t="s">
        <v>237</v>
      </c>
      <c r="E308" s="11">
        <v>3.8</v>
      </c>
      <c r="F308" s="11">
        <v>2200</v>
      </c>
      <c r="G308" s="17">
        <v>799</v>
      </c>
      <c r="H308" s="7" t="s">
        <v>13398</v>
      </c>
      <c r="I308" s="33" t="s">
        <v>13423</v>
      </c>
      <c r="J308" s="33" t="s">
        <v>13440</v>
      </c>
      <c r="K308" s="33">
        <f>Data[[#This Row],[Number_Of_Buyers]]*Data[[#This Row],[Price_INR]]</f>
        <v>1757800</v>
      </c>
    </row>
    <row r="309" spans="1:11" ht="19.2" customHeight="1" x14ac:dyDescent="0.3">
      <c r="A309" s="4" t="s">
        <v>120</v>
      </c>
      <c r="B309" s="4" t="s">
        <v>1686</v>
      </c>
      <c r="C309" s="4" t="s">
        <v>26</v>
      </c>
      <c r="D309" s="5" t="s">
        <v>1688</v>
      </c>
      <c r="E309" s="12">
        <v>4.3</v>
      </c>
      <c r="F309" s="12">
        <v>2600</v>
      </c>
      <c r="G309" s="18">
        <v>1799</v>
      </c>
      <c r="H309" s="8" t="s">
        <v>13399</v>
      </c>
      <c r="I309" s="33" t="s">
        <v>13484</v>
      </c>
      <c r="J309" s="33" t="s">
        <v>13453</v>
      </c>
      <c r="K309" s="33">
        <f>Data[[#This Row],[Number_Of_Buyers]]*Data[[#This Row],[Price_INR]]</f>
        <v>4677400</v>
      </c>
    </row>
    <row r="310" spans="1:11" ht="19.2" customHeight="1" x14ac:dyDescent="0.3">
      <c r="A310" s="2" t="s">
        <v>998</v>
      </c>
      <c r="B310" s="2" t="s">
        <v>1690</v>
      </c>
      <c r="C310" s="3" t="s">
        <v>1692</v>
      </c>
      <c r="D310" s="3" t="s">
        <v>777</v>
      </c>
      <c r="E310" s="11">
        <v>3.7</v>
      </c>
      <c r="F310" s="11">
        <v>3</v>
      </c>
      <c r="G310" s="17">
        <v>14105</v>
      </c>
      <c r="H310" s="7" t="s">
        <v>13398</v>
      </c>
      <c r="I310" s="33" t="s">
        <v>13407</v>
      </c>
      <c r="J310" s="33" t="s">
        <v>13772</v>
      </c>
      <c r="K310" s="33">
        <f>Data[[#This Row],[Number_Of_Buyers]]*Data[[#This Row],[Price_INR]]</f>
        <v>42315</v>
      </c>
    </row>
    <row r="311" spans="1:11" ht="19.2" customHeight="1" x14ac:dyDescent="0.3">
      <c r="A311" s="4" t="s">
        <v>240</v>
      </c>
      <c r="B311" s="4" t="s">
        <v>1693</v>
      </c>
      <c r="C311" s="5" t="s">
        <v>1694</v>
      </c>
      <c r="D311" s="5" t="s">
        <v>1179</v>
      </c>
      <c r="E311" s="12">
        <v>4.2</v>
      </c>
      <c r="F311" s="12">
        <v>1600</v>
      </c>
      <c r="G311" s="18">
        <v>999</v>
      </c>
      <c r="H311" s="8" t="s">
        <v>13398</v>
      </c>
      <c r="I311" s="33" t="s">
        <v>13438</v>
      </c>
      <c r="J311" s="33" t="s">
        <v>13554</v>
      </c>
      <c r="K311" s="33">
        <f>Data[[#This Row],[Number_Of_Buyers]]*Data[[#This Row],[Price_INR]]</f>
        <v>1598400</v>
      </c>
    </row>
    <row r="312" spans="1:11" ht="19.2" customHeight="1" x14ac:dyDescent="0.3">
      <c r="A312" s="2" t="s">
        <v>85</v>
      </c>
      <c r="B312" s="2" t="s">
        <v>1695</v>
      </c>
      <c r="C312" s="3" t="s">
        <v>1696</v>
      </c>
      <c r="D312" s="3" t="s">
        <v>413</v>
      </c>
      <c r="E312" s="11">
        <v>4.2</v>
      </c>
      <c r="F312" s="11">
        <v>2800</v>
      </c>
      <c r="G312" s="17">
        <v>2039</v>
      </c>
      <c r="H312" s="7" t="s">
        <v>13398</v>
      </c>
      <c r="I312" s="33" t="s">
        <v>13419</v>
      </c>
      <c r="J312" s="33" t="s">
        <v>13554</v>
      </c>
      <c r="K312" s="33">
        <f>Data[[#This Row],[Number_Of_Buyers]]*Data[[#This Row],[Price_INR]]</f>
        <v>5709200</v>
      </c>
    </row>
    <row r="313" spans="1:11" ht="19.2" customHeight="1" x14ac:dyDescent="0.3">
      <c r="A313" s="4" t="s">
        <v>198</v>
      </c>
      <c r="B313" s="4" t="s">
        <v>1698</v>
      </c>
      <c r="C313" s="5" t="s">
        <v>1699</v>
      </c>
      <c r="D313" s="5" t="s">
        <v>1700</v>
      </c>
      <c r="E313" s="12">
        <v>4.3</v>
      </c>
      <c r="F313" s="12">
        <v>2400</v>
      </c>
      <c r="G313" s="18">
        <v>1119</v>
      </c>
      <c r="H313" s="8" t="s">
        <v>13398</v>
      </c>
      <c r="I313" s="33" t="s">
        <v>13415</v>
      </c>
      <c r="J313" s="33" t="s">
        <v>13440</v>
      </c>
      <c r="K313" s="33">
        <f>Data[[#This Row],[Number_Of_Buyers]]*Data[[#This Row],[Price_INR]]</f>
        <v>2685600</v>
      </c>
    </row>
    <row r="314" spans="1:11" ht="19.2" customHeight="1" x14ac:dyDescent="0.3">
      <c r="A314" s="2" t="s">
        <v>140</v>
      </c>
      <c r="B314" s="2" t="s">
        <v>1703</v>
      </c>
      <c r="C314" s="2" t="s">
        <v>1706</v>
      </c>
      <c r="D314" s="3" t="s">
        <v>285</v>
      </c>
      <c r="E314" s="11">
        <v>4.3</v>
      </c>
      <c r="F314" s="11">
        <v>464</v>
      </c>
      <c r="G314" s="17">
        <v>1035</v>
      </c>
      <c r="H314" s="7" t="s">
        <v>13398</v>
      </c>
      <c r="I314" s="33" t="s">
        <v>13420</v>
      </c>
      <c r="J314" s="33" t="s">
        <v>13426</v>
      </c>
      <c r="K314" s="33">
        <f>Data[[#This Row],[Number_Of_Buyers]]*Data[[#This Row],[Price_INR]]</f>
        <v>480240</v>
      </c>
    </row>
    <row r="315" spans="1:11" ht="19.2" customHeight="1" x14ac:dyDescent="0.3">
      <c r="A315" s="4" t="s">
        <v>133</v>
      </c>
      <c r="B315" s="4" t="s">
        <v>1709</v>
      </c>
      <c r="C315" s="5" t="s">
        <v>1712</v>
      </c>
      <c r="D315" s="5" t="s">
        <v>115</v>
      </c>
      <c r="E315" s="12">
        <v>3.6</v>
      </c>
      <c r="F315" s="12">
        <v>191</v>
      </c>
      <c r="G315" s="18">
        <v>648</v>
      </c>
      <c r="H315" s="8" t="s">
        <v>13398</v>
      </c>
      <c r="I315" s="33" t="s">
        <v>13407</v>
      </c>
      <c r="J315" s="33" t="s">
        <v>13426</v>
      </c>
      <c r="K315" s="33">
        <f>Data[[#This Row],[Number_Of_Buyers]]*Data[[#This Row],[Price_INR]]</f>
        <v>123768</v>
      </c>
    </row>
    <row r="316" spans="1:11" ht="19.2" customHeight="1" x14ac:dyDescent="0.3">
      <c r="A316" s="2" t="s">
        <v>1715</v>
      </c>
      <c r="B316" s="2" t="s">
        <v>1716</v>
      </c>
      <c r="C316" s="3" t="s">
        <v>1717</v>
      </c>
      <c r="D316" s="3" t="s">
        <v>362</v>
      </c>
      <c r="E316" s="11">
        <v>4.2</v>
      </c>
      <c r="F316" s="11">
        <v>158</v>
      </c>
      <c r="G316" s="17">
        <v>1199</v>
      </c>
      <c r="H316" s="7" t="s">
        <v>13398</v>
      </c>
      <c r="I316" s="33" t="s">
        <v>13437</v>
      </c>
      <c r="J316" s="33" t="s">
        <v>13772</v>
      </c>
      <c r="K316" s="33">
        <f>Data[[#This Row],[Number_Of_Buyers]]*Data[[#This Row],[Price_INR]]</f>
        <v>189442</v>
      </c>
    </row>
    <row r="317" spans="1:11" ht="19.2" customHeight="1" x14ac:dyDescent="0.3">
      <c r="A317" s="4" t="s">
        <v>1125</v>
      </c>
      <c r="B317" s="4" t="s">
        <v>1718</v>
      </c>
      <c r="C317" s="4" t="s">
        <v>1720</v>
      </c>
      <c r="D317" s="5" t="s">
        <v>137</v>
      </c>
      <c r="E317" s="12">
        <v>4</v>
      </c>
      <c r="F317" s="12">
        <v>396</v>
      </c>
      <c r="G317" s="18">
        <v>377</v>
      </c>
      <c r="H317" s="8" t="s">
        <v>13398</v>
      </c>
      <c r="I317" s="33" t="s">
        <v>13420</v>
      </c>
      <c r="J317" s="33" t="s">
        <v>13772</v>
      </c>
      <c r="K317" s="33">
        <f>Data[[#This Row],[Number_Of_Buyers]]*Data[[#This Row],[Price_INR]]</f>
        <v>149292</v>
      </c>
    </row>
    <row r="318" spans="1:11" ht="19.2" customHeight="1" x14ac:dyDescent="0.3">
      <c r="A318" s="2" t="s">
        <v>65</v>
      </c>
      <c r="B318" s="2" t="s">
        <v>1723</v>
      </c>
      <c r="C318" s="3" t="s">
        <v>460</v>
      </c>
      <c r="D318" s="3" t="s">
        <v>777</v>
      </c>
      <c r="E318" s="11">
        <v>4</v>
      </c>
      <c r="F318" s="11">
        <v>6100</v>
      </c>
      <c r="G318" s="17">
        <v>796</v>
      </c>
      <c r="H318" s="7" t="s">
        <v>13399</v>
      </c>
      <c r="I318" s="33" t="s">
        <v>13485</v>
      </c>
      <c r="J318" s="33" t="s">
        <v>13772</v>
      </c>
      <c r="K318" s="33">
        <f>Data[[#This Row],[Number_Of_Buyers]]*Data[[#This Row],[Price_INR]]</f>
        <v>4855600</v>
      </c>
    </row>
    <row r="319" spans="1:11" ht="19.2" customHeight="1" x14ac:dyDescent="0.3">
      <c r="A319" s="4" t="s">
        <v>240</v>
      </c>
      <c r="B319" s="4" t="s">
        <v>1725</v>
      </c>
      <c r="C319" s="4" t="s">
        <v>1727</v>
      </c>
      <c r="D319" s="5" t="s">
        <v>308</v>
      </c>
      <c r="E319" s="12">
        <v>4.4000000000000004</v>
      </c>
      <c r="F319" s="12">
        <v>22700</v>
      </c>
      <c r="G319" s="18">
        <v>489</v>
      </c>
      <c r="H319" s="8" t="s">
        <v>13398</v>
      </c>
      <c r="I319" s="33" t="s">
        <v>13420</v>
      </c>
      <c r="J319" s="33" t="s">
        <v>13440</v>
      </c>
      <c r="K319" s="33">
        <f>Data[[#This Row],[Number_Of_Buyers]]*Data[[#This Row],[Price_INR]]</f>
        <v>11100300</v>
      </c>
    </row>
    <row r="320" spans="1:11" ht="19.2" customHeight="1" x14ac:dyDescent="0.3">
      <c r="A320" s="2" t="s">
        <v>96</v>
      </c>
      <c r="B320" s="2" t="s">
        <v>1730</v>
      </c>
      <c r="C320" s="3" t="s">
        <v>1732</v>
      </c>
      <c r="D320" s="3" t="s">
        <v>1733</v>
      </c>
      <c r="E320" s="11">
        <v>3.7</v>
      </c>
      <c r="F320" s="11">
        <v>96</v>
      </c>
      <c r="G320" s="17">
        <v>3865</v>
      </c>
      <c r="H320" s="7" t="s">
        <v>13398</v>
      </c>
      <c r="I320" s="33" t="s">
        <v>13486</v>
      </c>
      <c r="J320" s="33" t="s">
        <v>13772</v>
      </c>
      <c r="K320" s="33">
        <f>Data[[#This Row],[Number_Of_Buyers]]*Data[[#This Row],[Price_INR]]</f>
        <v>371040</v>
      </c>
    </row>
    <row r="321" spans="1:11" ht="19.2" customHeight="1" x14ac:dyDescent="0.3">
      <c r="A321" s="4" t="s">
        <v>104</v>
      </c>
      <c r="B321" s="4" t="s">
        <v>1736</v>
      </c>
      <c r="C321" s="5" t="s">
        <v>1737</v>
      </c>
      <c r="D321" s="5" t="s">
        <v>1738</v>
      </c>
      <c r="E321" s="12">
        <v>4.3</v>
      </c>
      <c r="F321" s="12">
        <v>170</v>
      </c>
      <c r="G321" s="18">
        <v>1574</v>
      </c>
      <c r="H321" s="8" t="s">
        <v>13398</v>
      </c>
      <c r="I321" s="33" t="s">
        <v>13407</v>
      </c>
      <c r="J321" s="33" t="s">
        <v>13774</v>
      </c>
      <c r="K321" s="33">
        <f>Data[[#This Row],[Number_Of_Buyers]]*Data[[#This Row],[Price_INR]]</f>
        <v>267580</v>
      </c>
    </row>
    <row r="322" spans="1:11" ht="19.2" customHeight="1" x14ac:dyDescent="0.3">
      <c r="A322" s="2" t="s">
        <v>191</v>
      </c>
      <c r="B322" s="2" t="s">
        <v>192</v>
      </c>
      <c r="C322" s="2" t="s">
        <v>26</v>
      </c>
      <c r="D322" s="3" t="s">
        <v>1742</v>
      </c>
      <c r="E322" s="11">
        <v>4.9000000000000004</v>
      </c>
      <c r="F322" s="11">
        <v>13</v>
      </c>
      <c r="G322" s="17">
        <v>33855</v>
      </c>
      <c r="H322" s="7" t="s">
        <v>13399</v>
      </c>
      <c r="I322" s="33" t="s">
        <v>13427</v>
      </c>
      <c r="J322" s="33" t="s">
        <v>13498</v>
      </c>
      <c r="K322" s="33">
        <f>Data[[#This Row],[Number_Of_Buyers]]*Data[[#This Row],[Price_INR]]</f>
        <v>440115</v>
      </c>
    </row>
    <row r="323" spans="1:11" ht="19.2" customHeight="1" x14ac:dyDescent="0.3">
      <c r="A323" s="4" t="s">
        <v>288</v>
      </c>
      <c r="B323" s="4" t="s">
        <v>1745</v>
      </c>
      <c r="C323" s="4" t="s">
        <v>1746</v>
      </c>
      <c r="D323" s="5" t="s">
        <v>1747</v>
      </c>
      <c r="E323" s="12">
        <v>3.9</v>
      </c>
      <c r="F323" s="12">
        <v>6600</v>
      </c>
      <c r="G323" s="18">
        <v>1247</v>
      </c>
      <c r="H323" s="8" t="s">
        <v>13398</v>
      </c>
      <c r="I323" s="33" t="s">
        <v>13423</v>
      </c>
      <c r="J323" s="33" t="s">
        <v>13440</v>
      </c>
      <c r="K323" s="33">
        <f>Data[[#This Row],[Number_Of_Buyers]]*Data[[#This Row],[Price_INR]]</f>
        <v>8230200</v>
      </c>
    </row>
    <row r="324" spans="1:11" ht="19.2" customHeight="1" x14ac:dyDescent="0.3">
      <c r="A324" s="2" t="s">
        <v>375</v>
      </c>
      <c r="B324" s="2" t="s">
        <v>1749</v>
      </c>
      <c r="C324" s="2" t="s">
        <v>1750</v>
      </c>
      <c r="D324" s="3" t="s">
        <v>1202</v>
      </c>
      <c r="E324" s="11">
        <v>4.0999999999999996</v>
      </c>
      <c r="F324" s="11">
        <v>21900</v>
      </c>
      <c r="G324" s="17">
        <v>549</v>
      </c>
      <c r="H324" s="7" t="s">
        <v>13398</v>
      </c>
      <c r="I324" s="33" t="s">
        <v>13420</v>
      </c>
      <c r="J324" s="33" t="s">
        <v>13460</v>
      </c>
      <c r="K324" s="33">
        <f>Data[[#This Row],[Number_Of_Buyers]]*Data[[#This Row],[Price_INR]]</f>
        <v>12023100</v>
      </c>
    </row>
    <row r="325" spans="1:11" ht="19.2" customHeight="1" x14ac:dyDescent="0.3">
      <c r="A325" s="4" t="s">
        <v>1753</v>
      </c>
      <c r="B325" s="4" t="s">
        <v>1754</v>
      </c>
      <c r="C325" s="5" t="s">
        <v>1755</v>
      </c>
      <c r="D325" s="5" t="s">
        <v>1756</v>
      </c>
      <c r="E325" s="12">
        <v>4</v>
      </c>
      <c r="F325" s="12">
        <v>9</v>
      </c>
      <c r="G325" s="18">
        <v>699</v>
      </c>
      <c r="H325" s="8" t="s">
        <v>13398</v>
      </c>
      <c r="I325" s="33" t="s">
        <v>13423</v>
      </c>
      <c r="J325" s="33" t="s">
        <v>13772</v>
      </c>
      <c r="K325" s="33">
        <f>Data[[#This Row],[Number_Of_Buyers]]*Data[[#This Row],[Price_INR]]</f>
        <v>6291</v>
      </c>
    </row>
    <row r="326" spans="1:11" ht="19.2" customHeight="1" x14ac:dyDescent="0.3">
      <c r="A326" s="2" t="s">
        <v>29</v>
      </c>
      <c r="B326" s="2" t="s">
        <v>1376</v>
      </c>
      <c r="C326" s="2" t="s">
        <v>26</v>
      </c>
      <c r="D326" s="2" t="s">
        <v>21</v>
      </c>
      <c r="E326" s="11">
        <v>4.2</v>
      </c>
      <c r="F326" s="11">
        <v>512</v>
      </c>
      <c r="G326" s="17">
        <v>2299</v>
      </c>
      <c r="H326" s="7" t="s">
        <v>13399</v>
      </c>
      <c r="I326" s="33" t="s">
        <v>13475</v>
      </c>
      <c r="J326" s="33" t="s">
        <v>13772</v>
      </c>
      <c r="K326" s="33">
        <f>Data[[#This Row],[Number_Of_Buyers]]*Data[[#This Row],[Price_INR]]</f>
        <v>1177088</v>
      </c>
    </row>
    <row r="327" spans="1:11" ht="19.2" customHeight="1" x14ac:dyDescent="0.3">
      <c r="A327" s="4" t="s">
        <v>1220</v>
      </c>
      <c r="B327" s="4" t="s">
        <v>1760</v>
      </c>
      <c r="C327" s="5" t="s">
        <v>1223</v>
      </c>
      <c r="D327" s="4" t="s">
        <v>1224</v>
      </c>
      <c r="E327" s="12">
        <v>3.5</v>
      </c>
      <c r="F327" s="12">
        <v>354</v>
      </c>
      <c r="G327" s="18">
        <v>599</v>
      </c>
      <c r="H327" s="8" t="s">
        <v>13398</v>
      </c>
      <c r="I327" s="33" t="s">
        <v>13432</v>
      </c>
      <c r="J327" s="33" t="s">
        <v>13772</v>
      </c>
      <c r="K327" s="33">
        <f>Data[[#This Row],[Number_Of_Buyers]]*Data[[#This Row],[Price_INR]]</f>
        <v>212046</v>
      </c>
    </row>
    <row r="328" spans="1:11" ht="19.2" customHeight="1" x14ac:dyDescent="0.3">
      <c r="A328" s="2" t="s">
        <v>65</v>
      </c>
      <c r="B328" s="2" t="s">
        <v>1763</v>
      </c>
      <c r="C328" s="2" t="s">
        <v>1764</v>
      </c>
      <c r="D328" s="3" t="s">
        <v>237</v>
      </c>
      <c r="E328" s="11">
        <v>3.9</v>
      </c>
      <c r="F328" s="11">
        <v>910</v>
      </c>
      <c r="G328" s="17">
        <v>569</v>
      </c>
      <c r="H328" s="7" t="s">
        <v>13398</v>
      </c>
      <c r="I328" s="33" t="s">
        <v>13423</v>
      </c>
      <c r="J328" s="33" t="s">
        <v>13774</v>
      </c>
      <c r="K328" s="33">
        <f>Data[[#This Row],[Number_Of_Buyers]]*Data[[#This Row],[Price_INR]]</f>
        <v>517790</v>
      </c>
    </row>
    <row r="329" spans="1:11" ht="19.2" customHeight="1" x14ac:dyDescent="0.3">
      <c r="A329" s="4" t="s">
        <v>1767</v>
      </c>
      <c r="B329" s="4" t="s">
        <v>1768</v>
      </c>
      <c r="C329" s="5" t="s">
        <v>1771</v>
      </c>
      <c r="D329" s="5" t="s">
        <v>1772</v>
      </c>
      <c r="E329" s="12">
        <v>4.2</v>
      </c>
      <c r="F329" s="12">
        <v>281</v>
      </c>
      <c r="G329" s="18">
        <v>1206</v>
      </c>
      <c r="H329" s="8" t="s">
        <v>13399</v>
      </c>
      <c r="I329" s="33" t="s">
        <v>13452</v>
      </c>
      <c r="J329" s="33" t="s">
        <v>13772</v>
      </c>
      <c r="K329" s="33">
        <f>Data[[#This Row],[Number_Of_Buyers]]*Data[[#This Row],[Price_INR]]</f>
        <v>338886</v>
      </c>
    </row>
    <row r="330" spans="1:11" ht="19.2" customHeight="1" x14ac:dyDescent="0.3">
      <c r="A330" s="2" t="s">
        <v>127</v>
      </c>
      <c r="B330" s="2" t="s">
        <v>1775</v>
      </c>
      <c r="C330" s="3" t="s">
        <v>1776</v>
      </c>
      <c r="D330" s="2" t="s">
        <v>1777</v>
      </c>
      <c r="E330" s="11">
        <v>4.4000000000000004</v>
      </c>
      <c r="F330" s="11">
        <v>15600</v>
      </c>
      <c r="G330" s="17">
        <v>539</v>
      </c>
      <c r="H330" s="7" t="s">
        <v>13398</v>
      </c>
      <c r="I330" s="33" t="s">
        <v>13452</v>
      </c>
      <c r="J330" s="33" t="s">
        <v>13440</v>
      </c>
      <c r="K330" s="33">
        <f>Data[[#This Row],[Number_Of_Buyers]]*Data[[#This Row],[Price_INR]]</f>
        <v>8408400</v>
      </c>
    </row>
    <row r="331" spans="1:11" ht="19.2" customHeight="1" x14ac:dyDescent="0.3">
      <c r="A331" s="4" t="s">
        <v>85</v>
      </c>
      <c r="B331" s="4" t="s">
        <v>1780</v>
      </c>
      <c r="C331" s="5" t="s">
        <v>1782</v>
      </c>
      <c r="D331" s="5" t="s">
        <v>130</v>
      </c>
      <c r="E331" s="12">
        <v>4.3</v>
      </c>
      <c r="F331" s="12">
        <v>158</v>
      </c>
      <c r="G331" s="18">
        <v>1619</v>
      </c>
      <c r="H331" s="8" t="s">
        <v>13398</v>
      </c>
      <c r="I331" s="33" t="s">
        <v>13407</v>
      </c>
      <c r="J331" s="33" t="s">
        <v>13772</v>
      </c>
      <c r="K331" s="33">
        <f>Data[[#This Row],[Number_Of_Buyers]]*Data[[#This Row],[Price_INR]]</f>
        <v>255802</v>
      </c>
    </row>
    <row r="332" spans="1:11" ht="19.2" customHeight="1" x14ac:dyDescent="0.3">
      <c r="A332" s="2" t="s">
        <v>240</v>
      </c>
      <c r="B332" s="2" t="s">
        <v>1784</v>
      </c>
      <c r="C332" s="3" t="s">
        <v>1785</v>
      </c>
      <c r="D332" s="3" t="s">
        <v>1786</v>
      </c>
      <c r="E332" s="11">
        <v>3.9</v>
      </c>
      <c r="F332" s="11">
        <v>654</v>
      </c>
      <c r="G332" s="17">
        <v>599</v>
      </c>
      <c r="H332" s="7" t="s">
        <v>13398</v>
      </c>
      <c r="I332" s="33" t="s">
        <v>13452</v>
      </c>
      <c r="J332" s="33" t="s">
        <v>13772</v>
      </c>
      <c r="K332" s="33">
        <f>Data[[#This Row],[Number_Of_Buyers]]*Data[[#This Row],[Price_INR]]</f>
        <v>391746</v>
      </c>
    </row>
    <row r="333" spans="1:11" ht="19.2" customHeight="1" x14ac:dyDescent="0.3">
      <c r="A333" s="4" t="s">
        <v>1789</v>
      </c>
      <c r="B333" s="4" t="s">
        <v>1790</v>
      </c>
      <c r="C333" s="4" t="s">
        <v>1792</v>
      </c>
      <c r="D333" s="4" t="s">
        <v>21</v>
      </c>
      <c r="E333" s="12">
        <v>4.5</v>
      </c>
      <c r="F333" s="12">
        <v>364</v>
      </c>
      <c r="G333" s="18">
        <v>328</v>
      </c>
      <c r="H333" s="8" t="s">
        <v>13399</v>
      </c>
      <c r="I333" s="33" t="s">
        <v>13487</v>
      </c>
      <c r="J333" s="33" t="s">
        <v>13487</v>
      </c>
      <c r="K333" s="33">
        <f>Data[[#This Row],[Number_Of_Buyers]]*Data[[#This Row],[Price_INR]]</f>
        <v>119392</v>
      </c>
    </row>
    <row r="334" spans="1:11" ht="19.2" customHeight="1" x14ac:dyDescent="0.3">
      <c r="A334" s="2" t="s">
        <v>638</v>
      </c>
      <c r="B334" s="2" t="s">
        <v>1795</v>
      </c>
      <c r="C334" s="3" t="s">
        <v>1796</v>
      </c>
      <c r="D334" s="3" t="s">
        <v>1421</v>
      </c>
      <c r="E334" s="11">
        <v>4.2</v>
      </c>
      <c r="F334" s="11">
        <v>383</v>
      </c>
      <c r="G334" s="17">
        <v>2399</v>
      </c>
      <c r="H334" s="7" t="s">
        <v>13398</v>
      </c>
      <c r="I334" s="33" t="s">
        <v>13423</v>
      </c>
      <c r="J334" s="33" t="s">
        <v>13453</v>
      </c>
      <c r="K334" s="33">
        <f>Data[[#This Row],[Number_Of_Buyers]]*Data[[#This Row],[Price_INR]]</f>
        <v>918817</v>
      </c>
    </row>
    <row r="335" spans="1:11" ht="19.2" customHeight="1" x14ac:dyDescent="0.3">
      <c r="A335" s="4" t="s">
        <v>691</v>
      </c>
      <c r="B335" s="4" t="s">
        <v>1799</v>
      </c>
      <c r="C335" s="4" t="s">
        <v>1801</v>
      </c>
      <c r="D335" s="4" t="s">
        <v>21</v>
      </c>
      <c r="E335" s="12">
        <v>4.5</v>
      </c>
      <c r="F335" s="12">
        <v>5100</v>
      </c>
      <c r="G335" s="18">
        <v>521</v>
      </c>
      <c r="H335" s="8" t="s">
        <v>13399</v>
      </c>
      <c r="I335" s="33" t="s">
        <v>13782</v>
      </c>
      <c r="J335" s="33" t="s">
        <v>13772</v>
      </c>
      <c r="K335" s="33">
        <f>Data[[#This Row],[Number_Of_Buyers]]*Data[[#This Row],[Price_INR]]</f>
        <v>2657100</v>
      </c>
    </row>
    <row r="336" spans="1:11" ht="19.2" customHeight="1" x14ac:dyDescent="0.3">
      <c r="A336" s="2" t="s">
        <v>1804</v>
      </c>
      <c r="B336" s="2" t="s">
        <v>1805</v>
      </c>
      <c r="C336" s="2" t="s">
        <v>1807</v>
      </c>
      <c r="D336" s="2" t="s">
        <v>21</v>
      </c>
      <c r="E336" s="11">
        <v>4.5</v>
      </c>
      <c r="F336" s="11">
        <v>118</v>
      </c>
      <c r="G336" s="17">
        <v>6375</v>
      </c>
      <c r="H336" s="7" t="s">
        <v>13399</v>
      </c>
      <c r="I336" s="33" t="s">
        <v>13789</v>
      </c>
      <c r="J336" s="33" t="s">
        <v>13772</v>
      </c>
      <c r="K336" s="33">
        <f>Data[[#This Row],[Number_Of_Buyers]]*Data[[#This Row],[Price_INR]]</f>
        <v>752250</v>
      </c>
    </row>
    <row r="337" spans="1:11" ht="19.2" customHeight="1" x14ac:dyDescent="0.3">
      <c r="A337" s="4" t="s">
        <v>1810</v>
      </c>
      <c r="B337" s="4" t="s">
        <v>1811</v>
      </c>
      <c r="C337" s="5" t="s">
        <v>1813</v>
      </c>
      <c r="D337" s="5" t="s">
        <v>1814</v>
      </c>
      <c r="E337" s="12">
        <v>4.4000000000000004</v>
      </c>
      <c r="F337" s="12">
        <v>118</v>
      </c>
      <c r="G337" s="18">
        <v>1599</v>
      </c>
      <c r="H337" s="8" t="s">
        <v>13399</v>
      </c>
      <c r="I337" s="33" t="s">
        <v>13488</v>
      </c>
      <c r="J337" s="33" t="s">
        <v>13772</v>
      </c>
      <c r="K337" s="33">
        <f>Data[[#This Row],[Number_Of_Buyers]]*Data[[#This Row],[Price_INR]]</f>
        <v>188682</v>
      </c>
    </row>
    <row r="338" spans="1:11" ht="19.2" customHeight="1" x14ac:dyDescent="0.3">
      <c r="A338" s="2" t="s">
        <v>65</v>
      </c>
      <c r="B338" s="2" t="s">
        <v>1816</v>
      </c>
      <c r="C338" s="2" t="s">
        <v>1819</v>
      </c>
      <c r="D338" s="3" t="s">
        <v>285</v>
      </c>
      <c r="E338" s="11">
        <v>4.0999999999999996</v>
      </c>
      <c r="F338" s="11">
        <v>5100</v>
      </c>
      <c r="G338" s="17">
        <v>749</v>
      </c>
      <c r="H338" s="7" t="s">
        <v>13398</v>
      </c>
      <c r="I338" s="33" t="s">
        <v>13420</v>
      </c>
      <c r="J338" s="33" t="s">
        <v>13773</v>
      </c>
      <c r="K338" s="33">
        <f>Data[[#This Row],[Number_Of_Buyers]]*Data[[#This Row],[Price_INR]]</f>
        <v>3819900</v>
      </c>
    </row>
    <row r="339" spans="1:11" ht="19.2" customHeight="1" x14ac:dyDescent="0.3">
      <c r="A339" s="4" t="s">
        <v>488</v>
      </c>
      <c r="B339" s="4" t="s">
        <v>1821</v>
      </c>
      <c r="C339" s="5" t="s">
        <v>1823</v>
      </c>
      <c r="D339" s="5" t="s">
        <v>1824</v>
      </c>
      <c r="E339" s="12">
        <v>4.2</v>
      </c>
      <c r="F339" s="12">
        <v>494</v>
      </c>
      <c r="G339" s="18">
        <v>3399</v>
      </c>
      <c r="H339" s="8" t="s">
        <v>13399</v>
      </c>
      <c r="I339" s="33" t="s">
        <v>13444</v>
      </c>
      <c r="J339" s="33" t="s">
        <v>13772</v>
      </c>
      <c r="K339" s="33">
        <f>Data[[#This Row],[Number_Of_Buyers]]*Data[[#This Row],[Price_INR]]</f>
        <v>1679106</v>
      </c>
    </row>
    <row r="340" spans="1:11" ht="19.2" customHeight="1" x14ac:dyDescent="0.3">
      <c r="A340" s="2" t="s">
        <v>148</v>
      </c>
      <c r="B340" s="2" t="s">
        <v>1830</v>
      </c>
      <c r="C340" s="2" t="s">
        <v>1831</v>
      </c>
      <c r="D340" s="2" t="s">
        <v>1832</v>
      </c>
      <c r="E340" s="11">
        <v>4.2</v>
      </c>
      <c r="F340" s="11">
        <v>483</v>
      </c>
      <c r="G340" s="17">
        <v>1999</v>
      </c>
      <c r="H340" s="7" t="s">
        <v>13398</v>
      </c>
      <c r="I340" s="33" t="s">
        <v>13423</v>
      </c>
      <c r="J340" s="33" t="s">
        <v>13440</v>
      </c>
      <c r="K340" s="33">
        <f>Data[[#This Row],[Number_Of_Buyers]]*Data[[#This Row],[Price_INR]]</f>
        <v>965517</v>
      </c>
    </row>
    <row r="341" spans="1:11" ht="19.2" customHeight="1" x14ac:dyDescent="0.3">
      <c r="A341" s="4" t="s">
        <v>85</v>
      </c>
      <c r="B341" s="4" t="s">
        <v>1835</v>
      </c>
      <c r="C341" s="5" t="s">
        <v>1836</v>
      </c>
      <c r="D341" s="5" t="s">
        <v>1837</v>
      </c>
      <c r="E341" s="12">
        <v>4.2</v>
      </c>
      <c r="F341" s="12">
        <v>139</v>
      </c>
      <c r="G341" s="18">
        <v>890</v>
      </c>
      <c r="H341" s="8" t="s">
        <v>13398</v>
      </c>
      <c r="I341" s="33" t="s">
        <v>13435</v>
      </c>
      <c r="J341" s="33" t="s">
        <v>13772</v>
      </c>
      <c r="K341" s="33">
        <f>Data[[#This Row],[Number_Of_Buyers]]*Data[[#This Row],[Price_INR]]</f>
        <v>123710</v>
      </c>
    </row>
    <row r="342" spans="1:11" ht="19.2" customHeight="1" x14ac:dyDescent="0.3">
      <c r="A342" s="2" t="s">
        <v>240</v>
      </c>
      <c r="B342" s="2" t="s">
        <v>1839</v>
      </c>
      <c r="C342" s="2" t="s">
        <v>1841</v>
      </c>
      <c r="D342" s="3" t="s">
        <v>308</v>
      </c>
      <c r="E342" s="11">
        <v>4.3</v>
      </c>
      <c r="F342" s="11">
        <v>2200</v>
      </c>
      <c r="G342" s="17">
        <v>779</v>
      </c>
      <c r="H342" s="7" t="s">
        <v>13398</v>
      </c>
      <c r="I342" s="33" t="s">
        <v>13420</v>
      </c>
      <c r="J342" s="33" t="s">
        <v>13775</v>
      </c>
      <c r="K342" s="33">
        <f>Data[[#This Row],[Number_Of_Buyers]]*Data[[#This Row],[Price_INR]]</f>
        <v>1713800</v>
      </c>
    </row>
    <row r="343" spans="1:11" ht="19.2" customHeight="1" x14ac:dyDescent="0.3">
      <c r="A343" s="4" t="s">
        <v>127</v>
      </c>
      <c r="B343" s="4" t="s">
        <v>1842</v>
      </c>
      <c r="C343" s="5" t="s">
        <v>1843</v>
      </c>
      <c r="D343" s="5" t="s">
        <v>70</v>
      </c>
      <c r="E343" s="12">
        <v>4</v>
      </c>
      <c r="F343" s="12">
        <v>725</v>
      </c>
      <c r="G343" s="18">
        <v>1299</v>
      </c>
      <c r="H343" s="8" t="s">
        <v>13398</v>
      </c>
      <c r="I343" s="33" t="s">
        <v>13407</v>
      </c>
      <c r="J343" s="33" t="s">
        <v>13426</v>
      </c>
      <c r="K343" s="33">
        <f>Data[[#This Row],[Number_Of_Buyers]]*Data[[#This Row],[Price_INR]]</f>
        <v>941775</v>
      </c>
    </row>
    <row r="344" spans="1:11" ht="19.2" customHeight="1" x14ac:dyDescent="0.3">
      <c r="A344" s="2" t="s">
        <v>1215</v>
      </c>
      <c r="B344" s="2" t="s">
        <v>1846</v>
      </c>
      <c r="C344" s="2" t="s">
        <v>1847</v>
      </c>
      <c r="D344" s="3" t="s">
        <v>626</v>
      </c>
      <c r="E344" s="11">
        <v>4.3</v>
      </c>
      <c r="F344" s="11">
        <v>100</v>
      </c>
      <c r="G344" s="17">
        <v>524</v>
      </c>
      <c r="H344" s="7" t="s">
        <v>13398</v>
      </c>
      <c r="I344" s="33" t="s">
        <v>13420</v>
      </c>
      <c r="J344" s="33" t="s">
        <v>13772</v>
      </c>
      <c r="K344" s="33">
        <f>Data[[#This Row],[Number_Of_Buyers]]*Data[[#This Row],[Price_INR]]</f>
        <v>52400</v>
      </c>
    </row>
    <row r="345" spans="1:11" ht="19.2" customHeight="1" x14ac:dyDescent="0.3">
      <c r="A345" s="4" t="s">
        <v>65</v>
      </c>
      <c r="B345" s="4" t="s">
        <v>1850</v>
      </c>
      <c r="C345" s="4" t="s">
        <v>1851</v>
      </c>
      <c r="D345" s="5" t="s">
        <v>689</v>
      </c>
      <c r="E345" s="12">
        <v>3.6</v>
      </c>
      <c r="F345" s="12">
        <v>217</v>
      </c>
      <c r="G345" s="18">
        <v>521</v>
      </c>
      <c r="H345" s="8" t="s">
        <v>13398</v>
      </c>
      <c r="I345" s="33" t="s">
        <v>13437</v>
      </c>
      <c r="J345" s="33" t="s">
        <v>13554</v>
      </c>
      <c r="K345" s="33">
        <f>Data[[#This Row],[Number_Of_Buyers]]*Data[[#This Row],[Price_INR]]</f>
        <v>113057</v>
      </c>
    </row>
    <row r="346" spans="1:11" ht="19.2" customHeight="1" x14ac:dyDescent="0.3">
      <c r="A346" s="2" t="s">
        <v>160</v>
      </c>
      <c r="B346" s="2" t="s">
        <v>1854</v>
      </c>
      <c r="C346" s="2" t="s">
        <v>1856</v>
      </c>
      <c r="D346" s="3" t="s">
        <v>165</v>
      </c>
      <c r="E346" s="11">
        <v>3.9</v>
      </c>
      <c r="F346" s="11">
        <v>1200</v>
      </c>
      <c r="G346" s="17">
        <v>687</v>
      </c>
      <c r="H346" s="7" t="s">
        <v>13398</v>
      </c>
      <c r="I346" s="33" t="s">
        <v>13423</v>
      </c>
      <c r="J346" s="33" t="s">
        <v>13440</v>
      </c>
      <c r="K346" s="33">
        <f>Data[[#This Row],[Number_Of_Buyers]]*Data[[#This Row],[Price_INR]]</f>
        <v>824400</v>
      </c>
    </row>
    <row r="347" spans="1:11" ht="19.2" customHeight="1" x14ac:dyDescent="0.3">
      <c r="A347" s="4" t="s">
        <v>421</v>
      </c>
      <c r="B347" s="4" t="s">
        <v>1861</v>
      </c>
      <c r="C347" s="5" t="s">
        <v>1862</v>
      </c>
      <c r="D347" s="5" t="s">
        <v>1863</v>
      </c>
      <c r="E347" s="12">
        <v>3.9</v>
      </c>
      <c r="F347" s="12">
        <v>361</v>
      </c>
      <c r="G347" s="18">
        <v>704</v>
      </c>
      <c r="H347" s="8" t="s">
        <v>13398</v>
      </c>
      <c r="I347" s="33" t="s">
        <v>13437</v>
      </c>
      <c r="J347" s="33" t="s">
        <v>13772</v>
      </c>
      <c r="K347" s="33">
        <f>Data[[#This Row],[Number_Of_Buyers]]*Data[[#This Row],[Price_INR]]</f>
        <v>254144</v>
      </c>
    </row>
    <row r="348" spans="1:11" ht="19.2" customHeight="1" x14ac:dyDescent="0.3">
      <c r="A348" s="2" t="s">
        <v>140</v>
      </c>
      <c r="B348" s="2" t="s">
        <v>1868</v>
      </c>
      <c r="C348" s="3" t="s">
        <v>1870</v>
      </c>
      <c r="D348" s="3" t="s">
        <v>1871</v>
      </c>
      <c r="E348" s="11">
        <v>4.2</v>
      </c>
      <c r="F348" s="11">
        <v>41</v>
      </c>
      <c r="G348" s="17">
        <v>1241</v>
      </c>
      <c r="H348" s="7" t="s">
        <v>13398</v>
      </c>
      <c r="I348" s="33" t="s">
        <v>13423</v>
      </c>
      <c r="J348" s="33" t="s">
        <v>13772</v>
      </c>
      <c r="K348" s="33">
        <f>Data[[#This Row],[Number_Of_Buyers]]*Data[[#This Row],[Price_INR]]</f>
        <v>50881</v>
      </c>
    </row>
    <row r="349" spans="1:11" ht="19.2" customHeight="1" x14ac:dyDescent="0.3">
      <c r="A349" s="4" t="s">
        <v>1874</v>
      </c>
      <c r="B349" s="4" t="s">
        <v>1875</v>
      </c>
      <c r="C349" s="5" t="s">
        <v>1876</v>
      </c>
      <c r="D349" s="5" t="s">
        <v>70</v>
      </c>
      <c r="E349" s="12">
        <v>2.7</v>
      </c>
      <c r="F349" s="12">
        <v>63</v>
      </c>
      <c r="G349" s="18">
        <v>699</v>
      </c>
      <c r="H349" s="8" t="s">
        <v>13398</v>
      </c>
      <c r="I349" s="33" t="s">
        <v>13407</v>
      </c>
      <c r="J349" s="33" t="s">
        <v>13772</v>
      </c>
      <c r="K349" s="33">
        <f>Data[[#This Row],[Number_Of_Buyers]]*Data[[#This Row],[Price_INR]]</f>
        <v>44037</v>
      </c>
    </row>
    <row r="350" spans="1:11" ht="19.2" customHeight="1" x14ac:dyDescent="0.3">
      <c r="A350" s="2" t="s">
        <v>240</v>
      </c>
      <c r="B350" s="2" t="s">
        <v>1878</v>
      </c>
      <c r="C350" s="3" t="s">
        <v>1879</v>
      </c>
      <c r="D350" s="3" t="s">
        <v>1880</v>
      </c>
      <c r="E350" s="11">
        <v>4.2</v>
      </c>
      <c r="F350" s="11">
        <v>528</v>
      </c>
      <c r="G350" s="17">
        <v>824</v>
      </c>
      <c r="H350" s="7" t="s">
        <v>13398</v>
      </c>
      <c r="I350" s="33" t="s">
        <v>13435</v>
      </c>
      <c r="J350" s="33" t="s">
        <v>13554</v>
      </c>
      <c r="K350" s="33">
        <f>Data[[#This Row],[Number_Of_Buyers]]*Data[[#This Row],[Price_INR]]</f>
        <v>435072</v>
      </c>
    </row>
    <row r="351" spans="1:11" ht="19.2" customHeight="1" x14ac:dyDescent="0.3">
      <c r="A351" s="4" t="s">
        <v>1379</v>
      </c>
      <c r="B351" s="4" t="s">
        <v>1887</v>
      </c>
      <c r="C351" s="5" t="s">
        <v>1889</v>
      </c>
      <c r="D351" s="5" t="s">
        <v>1890</v>
      </c>
      <c r="E351" s="12">
        <v>4.5999999999999996</v>
      </c>
      <c r="F351" s="12">
        <v>58</v>
      </c>
      <c r="G351" s="18">
        <v>883</v>
      </c>
      <c r="H351" s="8" t="s">
        <v>13399</v>
      </c>
      <c r="I351" s="33" t="s">
        <v>13452</v>
      </c>
      <c r="J351" s="33" t="s">
        <v>13772</v>
      </c>
      <c r="K351" s="33">
        <f>Data[[#This Row],[Number_Of_Buyers]]*Data[[#This Row],[Price_INR]]</f>
        <v>51214</v>
      </c>
    </row>
    <row r="352" spans="1:11" ht="19.2" customHeight="1" x14ac:dyDescent="0.3">
      <c r="A352" s="2" t="s">
        <v>288</v>
      </c>
      <c r="B352" s="2" t="s">
        <v>1892</v>
      </c>
      <c r="C352" s="3" t="s">
        <v>1893</v>
      </c>
      <c r="D352" s="2" t="s">
        <v>1894</v>
      </c>
      <c r="E352" s="11">
        <v>4.2</v>
      </c>
      <c r="F352" s="11">
        <v>3500</v>
      </c>
      <c r="G352" s="17">
        <v>1349</v>
      </c>
      <c r="H352" s="7" t="s">
        <v>13398</v>
      </c>
      <c r="I352" s="33" t="s">
        <v>13489</v>
      </c>
      <c r="J352" s="33" t="s">
        <v>13440</v>
      </c>
      <c r="K352" s="33">
        <f>Data[[#This Row],[Number_Of_Buyers]]*Data[[#This Row],[Price_INR]]</f>
        <v>4721500</v>
      </c>
    </row>
    <row r="353" spans="1:11" ht="19.2" customHeight="1" x14ac:dyDescent="0.3">
      <c r="A353" s="4" t="s">
        <v>1897</v>
      </c>
      <c r="B353" s="4" t="s">
        <v>1898</v>
      </c>
      <c r="C353" s="4" t="s">
        <v>1900</v>
      </c>
      <c r="D353" s="4" t="s">
        <v>373</v>
      </c>
      <c r="E353" s="12">
        <v>3.5</v>
      </c>
      <c r="F353" s="12">
        <v>127</v>
      </c>
      <c r="G353" s="18">
        <v>324</v>
      </c>
      <c r="H353" s="8" t="s">
        <v>13398</v>
      </c>
      <c r="I353" s="33" t="s">
        <v>13463</v>
      </c>
      <c r="J353" s="33" t="s">
        <v>13773</v>
      </c>
      <c r="K353" s="33">
        <f>Data[[#This Row],[Number_Of_Buyers]]*Data[[#This Row],[Price_INR]]</f>
        <v>41148</v>
      </c>
    </row>
    <row r="354" spans="1:11" ht="19.2" customHeight="1" x14ac:dyDescent="0.3">
      <c r="A354" s="2" t="s">
        <v>1903</v>
      </c>
      <c r="B354" s="2" t="s">
        <v>1904</v>
      </c>
      <c r="C354" s="3" t="s">
        <v>1905</v>
      </c>
      <c r="D354" s="3" t="s">
        <v>1404</v>
      </c>
      <c r="E354" s="11">
        <v>4.5999999999999996</v>
      </c>
      <c r="F354" s="11">
        <v>17</v>
      </c>
      <c r="G354" s="17">
        <v>2399</v>
      </c>
      <c r="H354" s="7" t="s">
        <v>13399</v>
      </c>
      <c r="I354" s="33" t="s">
        <v>13490</v>
      </c>
      <c r="J354" s="33" t="s">
        <v>13772</v>
      </c>
      <c r="K354" s="33">
        <f>Data[[#This Row],[Number_Of_Buyers]]*Data[[#This Row],[Price_INR]]</f>
        <v>40783</v>
      </c>
    </row>
    <row r="355" spans="1:11" ht="19.2" customHeight="1" x14ac:dyDescent="0.3">
      <c r="A355" s="4" t="s">
        <v>403</v>
      </c>
      <c r="B355" s="4" t="s">
        <v>1907</v>
      </c>
      <c r="C355" s="5" t="s">
        <v>1908</v>
      </c>
      <c r="D355" s="4" t="s">
        <v>373</v>
      </c>
      <c r="E355" s="12">
        <v>4.0999999999999996</v>
      </c>
      <c r="F355" s="12">
        <v>527</v>
      </c>
      <c r="G355" s="18">
        <v>1749</v>
      </c>
      <c r="H355" s="8" t="s">
        <v>13398</v>
      </c>
      <c r="I355" s="33" t="s">
        <v>13441</v>
      </c>
      <c r="J355" s="33" t="s">
        <v>13554</v>
      </c>
      <c r="K355" s="33">
        <f>Data[[#This Row],[Number_Of_Buyers]]*Data[[#This Row],[Price_INR]]</f>
        <v>921723</v>
      </c>
    </row>
    <row r="356" spans="1:11" ht="19.2" customHeight="1" x14ac:dyDescent="0.3">
      <c r="A356" s="2" t="s">
        <v>65</v>
      </c>
      <c r="B356" s="2" t="s">
        <v>1911</v>
      </c>
      <c r="C356" s="2" t="s">
        <v>1913</v>
      </c>
      <c r="D356" s="3" t="s">
        <v>1914</v>
      </c>
      <c r="E356" s="11">
        <v>4.2</v>
      </c>
      <c r="F356" s="11">
        <v>219</v>
      </c>
      <c r="G356" s="17">
        <v>335</v>
      </c>
      <c r="H356" s="7" t="s">
        <v>13398</v>
      </c>
      <c r="I356" s="33" t="s">
        <v>13441</v>
      </c>
      <c r="J356" s="33" t="s">
        <v>13473</v>
      </c>
      <c r="K356" s="33">
        <f>Data[[#This Row],[Number_Of_Buyers]]*Data[[#This Row],[Price_INR]]</f>
        <v>73365</v>
      </c>
    </row>
    <row r="357" spans="1:11" ht="19.2" customHeight="1" x14ac:dyDescent="0.3">
      <c r="A357" s="4" t="s">
        <v>1478</v>
      </c>
      <c r="B357" s="4" t="s">
        <v>1916</v>
      </c>
      <c r="C357" s="5" t="s">
        <v>1918</v>
      </c>
      <c r="D357" s="4" t="s">
        <v>21</v>
      </c>
      <c r="E357" s="12">
        <v>4.4000000000000004</v>
      </c>
      <c r="F357" s="12">
        <v>9400</v>
      </c>
      <c r="G357" s="18">
        <v>551</v>
      </c>
      <c r="H357" s="8" t="s">
        <v>13399</v>
      </c>
      <c r="I357" s="33" t="s">
        <v>13491</v>
      </c>
      <c r="J357" s="33" t="s">
        <v>13772</v>
      </c>
      <c r="K357" s="33">
        <f>Data[[#This Row],[Number_Of_Buyers]]*Data[[#This Row],[Price_INR]]</f>
        <v>5179400</v>
      </c>
    </row>
    <row r="358" spans="1:11" ht="19.2" customHeight="1" x14ac:dyDescent="0.3">
      <c r="A358" s="2" t="s">
        <v>1921</v>
      </c>
      <c r="B358" s="2" t="s">
        <v>1922</v>
      </c>
      <c r="C358" s="3" t="s">
        <v>1923</v>
      </c>
      <c r="D358" s="3" t="s">
        <v>1002</v>
      </c>
      <c r="E358" s="11">
        <v>4.2</v>
      </c>
      <c r="F358" s="11">
        <v>512</v>
      </c>
      <c r="G358" s="17">
        <v>419</v>
      </c>
      <c r="H358" s="7" t="s">
        <v>13398</v>
      </c>
      <c r="I358" s="33" t="s">
        <v>13452</v>
      </c>
      <c r="J358" s="33" t="s">
        <v>13440</v>
      </c>
      <c r="K358" s="33">
        <f>Data[[#This Row],[Number_Of_Buyers]]*Data[[#This Row],[Price_INR]]</f>
        <v>214528</v>
      </c>
    </row>
    <row r="359" spans="1:11" ht="19.2" customHeight="1" x14ac:dyDescent="0.3">
      <c r="A359" s="4" t="s">
        <v>989</v>
      </c>
      <c r="B359" s="4" t="s">
        <v>1924</v>
      </c>
      <c r="C359" s="5" t="s">
        <v>1926</v>
      </c>
      <c r="D359" s="5" t="s">
        <v>1927</v>
      </c>
      <c r="E359" s="12">
        <v>3.9</v>
      </c>
      <c r="F359" s="12">
        <v>3300</v>
      </c>
      <c r="G359" s="18">
        <v>859</v>
      </c>
      <c r="H359" s="8" t="s">
        <v>13398</v>
      </c>
      <c r="I359" s="33" t="s">
        <v>13492</v>
      </c>
      <c r="J359" s="33" t="s">
        <v>13440</v>
      </c>
      <c r="K359" s="33">
        <f>Data[[#This Row],[Number_Of_Buyers]]*Data[[#This Row],[Price_INR]]</f>
        <v>2834700</v>
      </c>
    </row>
    <row r="360" spans="1:11" ht="19.2" customHeight="1" x14ac:dyDescent="0.3">
      <c r="A360" s="2" t="s">
        <v>1929</v>
      </c>
      <c r="B360" s="2" t="s">
        <v>1930</v>
      </c>
      <c r="C360" s="2" t="s">
        <v>1932</v>
      </c>
      <c r="D360" s="2" t="s">
        <v>21</v>
      </c>
      <c r="E360" s="11">
        <v>4.5</v>
      </c>
      <c r="F360" s="11">
        <v>3200</v>
      </c>
      <c r="G360" s="17">
        <v>141</v>
      </c>
      <c r="H360" s="7" t="s">
        <v>13399</v>
      </c>
      <c r="I360" s="33" t="s">
        <v>13782</v>
      </c>
      <c r="J360" s="33" t="s">
        <v>13498</v>
      </c>
      <c r="K360" s="33">
        <f>Data[[#This Row],[Number_Of_Buyers]]*Data[[#This Row],[Price_INR]]</f>
        <v>451200</v>
      </c>
    </row>
    <row r="361" spans="1:11" ht="19.2" customHeight="1" x14ac:dyDescent="0.3">
      <c r="A361" s="4" t="s">
        <v>35</v>
      </c>
      <c r="B361" s="4" t="s">
        <v>869</v>
      </c>
      <c r="C361" s="4" t="s">
        <v>26</v>
      </c>
      <c r="D361" s="4" t="s">
        <v>54</v>
      </c>
      <c r="E361" s="12">
        <v>4.2</v>
      </c>
      <c r="F361" s="12">
        <v>2600</v>
      </c>
      <c r="G361" s="18">
        <v>1999</v>
      </c>
      <c r="H361" s="8" t="s">
        <v>13399</v>
      </c>
      <c r="I361" s="33" t="s">
        <v>13413</v>
      </c>
      <c r="J361" s="33" t="s">
        <v>13453</v>
      </c>
      <c r="K361" s="33">
        <f>Data[[#This Row],[Number_Of_Buyers]]*Data[[#This Row],[Price_INR]]</f>
        <v>5197400</v>
      </c>
    </row>
    <row r="362" spans="1:11" ht="19.2" customHeight="1" x14ac:dyDescent="0.3">
      <c r="A362" s="2" t="s">
        <v>320</v>
      </c>
      <c r="B362" s="2" t="s">
        <v>1933</v>
      </c>
      <c r="C362" s="3" t="s">
        <v>1935</v>
      </c>
      <c r="D362" s="2" t="s">
        <v>21</v>
      </c>
      <c r="E362" s="11">
        <v>4.4000000000000004</v>
      </c>
      <c r="F362" s="11">
        <v>15600</v>
      </c>
      <c r="G362" s="17">
        <v>502</v>
      </c>
      <c r="H362" s="7" t="s">
        <v>13399</v>
      </c>
      <c r="I362" s="33" t="s">
        <v>13782</v>
      </c>
      <c r="J362" s="33" t="s">
        <v>13772</v>
      </c>
      <c r="K362" s="33">
        <f>Data[[#This Row],[Number_Of_Buyers]]*Data[[#This Row],[Price_INR]]</f>
        <v>7831200</v>
      </c>
    </row>
    <row r="363" spans="1:11" ht="19.2" customHeight="1" x14ac:dyDescent="0.3">
      <c r="A363" s="4" t="s">
        <v>1149</v>
      </c>
      <c r="B363" s="4" t="s">
        <v>1936</v>
      </c>
      <c r="C363" s="4" t="s">
        <v>26</v>
      </c>
      <c r="D363" s="4" t="s">
        <v>21</v>
      </c>
      <c r="E363" s="12">
        <v>4</v>
      </c>
      <c r="F363" s="12">
        <v>300</v>
      </c>
      <c r="G363" s="18">
        <v>1599</v>
      </c>
      <c r="H363" s="8" t="s">
        <v>13399</v>
      </c>
      <c r="I363" s="33" t="s">
        <v>13412</v>
      </c>
      <c r="J363" s="33" t="s">
        <v>13440</v>
      </c>
      <c r="K363" s="33">
        <f>Data[[#This Row],[Number_Of_Buyers]]*Data[[#This Row],[Price_INR]]</f>
        <v>479700</v>
      </c>
    </row>
    <row r="364" spans="1:11" ht="19.2" customHeight="1" x14ac:dyDescent="0.3">
      <c r="A364" s="2" t="s">
        <v>1767</v>
      </c>
      <c r="B364" s="2" t="s">
        <v>1940</v>
      </c>
      <c r="C364" s="2" t="s">
        <v>1942</v>
      </c>
      <c r="D364" s="3" t="s">
        <v>1943</v>
      </c>
      <c r="E364" s="11">
        <v>4.4000000000000004</v>
      </c>
      <c r="F364" s="11">
        <v>88</v>
      </c>
      <c r="G364" s="17">
        <v>1490</v>
      </c>
      <c r="H364" s="7" t="s">
        <v>13399</v>
      </c>
      <c r="I364" s="33" t="s">
        <v>13441</v>
      </c>
      <c r="J364" s="33" t="s">
        <v>13440</v>
      </c>
      <c r="K364" s="33">
        <f>Data[[#This Row],[Number_Of_Buyers]]*Data[[#This Row],[Price_INR]]</f>
        <v>131120</v>
      </c>
    </row>
    <row r="365" spans="1:11" ht="19.2" customHeight="1" x14ac:dyDescent="0.3">
      <c r="A365" s="4" t="s">
        <v>133</v>
      </c>
      <c r="B365" s="4" t="s">
        <v>1946</v>
      </c>
      <c r="C365" s="4" t="s">
        <v>1947</v>
      </c>
      <c r="D365" s="5" t="s">
        <v>137</v>
      </c>
      <c r="E365" s="12">
        <v>4</v>
      </c>
      <c r="F365" s="12">
        <v>462</v>
      </c>
      <c r="G365" s="18">
        <v>1899</v>
      </c>
      <c r="H365" s="8" t="s">
        <v>13398</v>
      </c>
      <c r="I365" s="33" t="s">
        <v>13420</v>
      </c>
      <c r="J365" s="33" t="s">
        <v>13772</v>
      </c>
      <c r="K365" s="33">
        <f>Data[[#This Row],[Number_Of_Buyers]]*Data[[#This Row],[Price_INR]]</f>
        <v>877338</v>
      </c>
    </row>
    <row r="366" spans="1:11" ht="19.2" customHeight="1" x14ac:dyDescent="0.3">
      <c r="A366" s="2" t="s">
        <v>85</v>
      </c>
      <c r="B366" s="2" t="s">
        <v>1949</v>
      </c>
      <c r="C366" s="3" t="s">
        <v>1950</v>
      </c>
      <c r="D366" s="3" t="s">
        <v>1951</v>
      </c>
      <c r="E366" s="11">
        <v>4.0999999999999996</v>
      </c>
      <c r="F366" s="11">
        <v>558</v>
      </c>
      <c r="G366" s="17">
        <v>2069</v>
      </c>
      <c r="H366" s="7" t="s">
        <v>13398</v>
      </c>
      <c r="I366" s="33" t="s">
        <v>13419</v>
      </c>
      <c r="J366" s="33" t="s">
        <v>13772</v>
      </c>
      <c r="K366" s="33">
        <f>Data[[#This Row],[Number_Of_Buyers]]*Data[[#This Row],[Price_INR]]</f>
        <v>1154502</v>
      </c>
    </row>
    <row r="367" spans="1:11" ht="19.2" customHeight="1" x14ac:dyDescent="0.3">
      <c r="A367" s="4" t="s">
        <v>1959</v>
      </c>
      <c r="B367" s="4" t="s">
        <v>1960</v>
      </c>
      <c r="C367" s="5" t="s">
        <v>1961</v>
      </c>
      <c r="D367" s="5" t="s">
        <v>1962</v>
      </c>
      <c r="E367" s="12">
        <v>4.2</v>
      </c>
      <c r="F367" s="12">
        <v>2000</v>
      </c>
      <c r="G367" s="18">
        <v>699</v>
      </c>
      <c r="H367" s="8" t="s">
        <v>13399</v>
      </c>
      <c r="I367" s="33" t="s">
        <v>13493</v>
      </c>
      <c r="J367" s="33" t="s">
        <v>13777</v>
      </c>
      <c r="K367" s="33">
        <f>Data[[#This Row],[Number_Of_Buyers]]*Data[[#This Row],[Price_INR]]</f>
        <v>1398000</v>
      </c>
    </row>
    <row r="368" spans="1:11" ht="19.2" customHeight="1" x14ac:dyDescent="0.3">
      <c r="A368" s="2" t="s">
        <v>1827</v>
      </c>
      <c r="B368" s="2" t="s">
        <v>1967</v>
      </c>
      <c r="C368" s="2" t="s">
        <v>1968</v>
      </c>
      <c r="D368" s="3" t="s">
        <v>626</v>
      </c>
      <c r="E368" s="11">
        <v>4.2</v>
      </c>
      <c r="F368" s="11">
        <v>894</v>
      </c>
      <c r="G368" s="17">
        <v>1899</v>
      </c>
      <c r="H368" s="7" t="s">
        <v>13398</v>
      </c>
      <c r="I368" s="33" t="s">
        <v>13420</v>
      </c>
      <c r="J368" s="33" t="s">
        <v>13440</v>
      </c>
      <c r="K368" s="33">
        <f>Data[[#This Row],[Number_Of_Buyers]]*Data[[#This Row],[Price_INR]]</f>
        <v>1697706</v>
      </c>
    </row>
    <row r="369" spans="1:11" ht="19.2" customHeight="1" x14ac:dyDescent="0.3">
      <c r="A369" s="4" t="s">
        <v>240</v>
      </c>
      <c r="B369" s="4" t="s">
        <v>1971</v>
      </c>
      <c r="C369" s="4" t="s">
        <v>1973</v>
      </c>
      <c r="D369" s="5" t="s">
        <v>308</v>
      </c>
      <c r="E369" s="12">
        <v>4.2</v>
      </c>
      <c r="F369" s="12">
        <v>2500</v>
      </c>
      <c r="G369" s="18">
        <v>1699</v>
      </c>
      <c r="H369" s="8" t="s">
        <v>13398</v>
      </c>
      <c r="I369" s="33" t="s">
        <v>13420</v>
      </c>
      <c r="J369" s="33" t="s">
        <v>13426</v>
      </c>
      <c r="K369" s="33">
        <f>Data[[#This Row],[Number_Of_Buyers]]*Data[[#This Row],[Price_INR]]</f>
        <v>4247500</v>
      </c>
    </row>
    <row r="370" spans="1:11" ht="19.2" customHeight="1" x14ac:dyDescent="0.3">
      <c r="A370" s="2" t="s">
        <v>65</v>
      </c>
      <c r="B370" s="2" t="s">
        <v>1763</v>
      </c>
      <c r="C370" s="2" t="s">
        <v>1975</v>
      </c>
      <c r="D370" s="3" t="s">
        <v>237</v>
      </c>
      <c r="E370" s="11">
        <v>3.6</v>
      </c>
      <c r="F370" s="11">
        <v>11000</v>
      </c>
      <c r="G370" s="17">
        <v>571</v>
      </c>
      <c r="H370" s="7" t="s">
        <v>13398</v>
      </c>
      <c r="I370" s="33" t="s">
        <v>13423</v>
      </c>
      <c r="J370" s="33" t="s">
        <v>13774</v>
      </c>
      <c r="K370" s="33">
        <f>Data[[#This Row],[Number_Of_Buyers]]*Data[[#This Row],[Price_INR]]</f>
        <v>6281000</v>
      </c>
    </row>
    <row r="371" spans="1:11" ht="19.2" customHeight="1" x14ac:dyDescent="0.3">
      <c r="A371" s="4" t="s">
        <v>288</v>
      </c>
      <c r="B371" s="4" t="s">
        <v>1978</v>
      </c>
      <c r="C371" s="5" t="s">
        <v>1979</v>
      </c>
      <c r="D371" s="5" t="s">
        <v>1980</v>
      </c>
      <c r="E371" s="12">
        <v>3.8</v>
      </c>
      <c r="F371" s="12">
        <v>6</v>
      </c>
      <c r="G371" s="18">
        <v>1319</v>
      </c>
      <c r="H371" s="8" t="s">
        <v>13399</v>
      </c>
      <c r="I371" s="33" t="s">
        <v>13420</v>
      </c>
      <c r="J371" s="33" t="s">
        <v>13772</v>
      </c>
      <c r="K371" s="33">
        <f>Data[[#This Row],[Number_Of_Buyers]]*Data[[#This Row],[Price_INR]]</f>
        <v>7914</v>
      </c>
    </row>
    <row r="372" spans="1:11" ht="19.2" customHeight="1" x14ac:dyDescent="0.3">
      <c r="A372" s="2" t="s">
        <v>288</v>
      </c>
      <c r="B372" s="2" t="s">
        <v>1981</v>
      </c>
      <c r="C372" s="3" t="s">
        <v>1982</v>
      </c>
      <c r="D372" s="3" t="s">
        <v>1983</v>
      </c>
      <c r="E372" s="11">
        <v>4.3</v>
      </c>
      <c r="F372" s="11">
        <v>274</v>
      </c>
      <c r="G372" s="17">
        <v>909</v>
      </c>
      <c r="H372" s="7" t="s">
        <v>13399</v>
      </c>
      <c r="I372" s="33" t="s">
        <v>13469</v>
      </c>
      <c r="J372" s="33" t="s">
        <v>13772</v>
      </c>
      <c r="K372" s="33">
        <f>Data[[#This Row],[Number_Of_Buyers]]*Data[[#This Row],[Price_INR]]</f>
        <v>249066</v>
      </c>
    </row>
    <row r="373" spans="1:11" ht="19.2" customHeight="1" x14ac:dyDescent="0.3">
      <c r="A373" s="4" t="s">
        <v>168</v>
      </c>
      <c r="B373" s="4" t="s">
        <v>1986</v>
      </c>
      <c r="C373" s="5" t="s">
        <v>1987</v>
      </c>
      <c r="D373" s="5" t="s">
        <v>861</v>
      </c>
      <c r="E373" s="12">
        <v>4.5</v>
      </c>
      <c r="F373" s="12">
        <v>102</v>
      </c>
      <c r="G373" s="18">
        <v>3146</v>
      </c>
      <c r="H373" s="8" t="s">
        <v>13399</v>
      </c>
      <c r="I373" s="33" t="s">
        <v>13416</v>
      </c>
      <c r="J373" s="33" t="s">
        <v>13773</v>
      </c>
      <c r="K373" s="33">
        <f>Data[[#This Row],[Number_Of_Buyers]]*Data[[#This Row],[Price_INR]]</f>
        <v>320892</v>
      </c>
    </row>
    <row r="374" spans="1:11" ht="19.2" customHeight="1" x14ac:dyDescent="0.3">
      <c r="A374" s="2" t="s">
        <v>1215</v>
      </c>
      <c r="B374" s="2" t="s">
        <v>1990</v>
      </c>
      <c r="C374" s="3" t="s">
        <v>1992</v>
      </c>
      <c r="D374" s="3" t="s">
        <v>1993</v>
      </c>
      <c r="E374" s="11">
        <v>4.0999999999999996</v>
      </c>
      <c r="F374" s="11">
        <v>297</v>
      </c>
      <c r="G374" s="17">
        <v>869</v>
      </c>
      <c r="H374" s="7" t="s">
        <v>13398</v>
      </c>
      <c r="I374" s="33" t="s">
        <v>13437</v>
      </c>
      <c r="J374" s="33" t="s">
        <v>13554</v>
      </c>
      <c r="K374" s="33">
        <f>Data[[#This Row],[Number_Of_Buyers]]*Data[[#This Row],[Price_INR]]</f>
        <v>258093</v>
      </c>
    </row>
    <row r="375" spans="1:11" ht="19.2" customHeight="1" x14ac:dyDescent="0.3">
      <c r="A375" s="4" t="s">
        <v>1995</v>
      </c>
      <c r="B375" s="4" t="s">
        <v>1996</v>
      </c>
      <c r="C375" s="4" t="s">
        <v>1998</v>
      </c>
      <c r="D375" s="4" t="s">
        <v>21</v>
      </c>
      <c r="E375" s="12">
        <v>4.4000000000000004</v>
      </c>
      <c r="F375" s="12">
        <v>2400</v>
      </c>
      <c r="G375" s="18">
        <v>302</v>
      </c>
      <c r="H375" s="8" t="s">
        <v>13399</v>
      </c>
      <c r="I375" s="33" t="s">
        <v>13494</v>
      </c>
      <c r="J375" s="33" t="s">
        <v>13772</v>
      </c>
      <c r="K375" s="33">
        <f>Data[[#This Row],[Number_Of_Buyers]]*Data[[#This Row],[Price_INR]]</f>
        <v>724800</v>
      </c>
    </row>
    <row r="376" spans="1:11" ht="19.2" customHeight="1" x14ac:dyDescent="0.3">
      <c r="A376" s="2" t="s">
        <v>22</v>
      </c>
      <c r="B376" s="2" t="s">
        <v>1999</v>
      </c>
      <c r="C376" s="2" t="s">
        <v>26</v>
      </c>
      <c r="D376" s="2" t="s">
        <v>2000</v>
      </c>
      <c r="E376" s="11">
        <v>4.0999999999999996</v>
      </c>
      <c r="F376" s="11">
        <v>670</v>
      </c>
      <c r="G376" s="17">
        <v>1199</v>
      </c>
      <c r="H376" s="7" t="s">
        <v>13399</v>
      </c>
      <c r="I376" s="33" t="s">
        <v>13408</v>
      </c>
      <c r="J376" s="33" t="s">
        <v>13554</v>
      </c>
      <c r="K376" s="33">
        <f>Data[[#This Row],[Number_Of_Buyers]]*Data[[#This Row],[Price_INR]]</f>
        <v>803330</v>
      </c>
    </row>
    <row r="377" spans="1:11" ht="19.2" customHeight="1" x14ac:dyDescent="0.3">
      <c r="A377" s="4" t="s">
        <v>965</v>
      </c>
      <c r="B377" s="4" t="s">
        <v>2003</v>
      </c>
      <c r="C377" s="4" t="s">
        <v>26</v>
      </c>
      <c r="D377" s="5" t="s">
        <v>2005</v>
      </c>
      <c r="E377" s="12">
        <v>3.6</v>
      </c>
      <c r="F377" s="12">
        <v>46</v>
      </c>
      <c r="G377" s="18">
        <v>2299</v>
      </c>
      <c r="H377" s="8" t="s">
        <v>13399</v>
      </c>
      <c r="I377" s="33" t="s">
        <v>13447</v>
      </c>
      <c r="J377" s="33" t="s">
        <v>13772</v>
      </c>
      <c r="K377" s="33">
        <f>Data[[#This Row],[Number_Of_Buyers]]*Data[[#This Row],[Price_INR]]</f>
        <v>105754</v>
      </c>
    </row>
    <row r="378" spans="1:11" ht="19.2" customHeight="1" x14ac:dyDescent="0.3">
      <c r="A378" s="2" t="s">
        <v>65</v>
      </c>
      <c r="B378" s="2" t="s">
        <v>2009</v>
      </c>
      <c r="C378" s="2" t="s">
        <v>2010</v>
      </c>
      <c r="D378" s="3" t="s">
        <v>137</v>
      </c>
      <c r="E378" s="11">
        <v>4</v>
      </c>
      <c r="F378" s="11">
        <v>676</v>
      </c>
      <c r="G378" s="17">
        <v>545</v>
      </c>
      <c r="H378" s="7" t="s">
        <v>13398</v>
      </c>
      <c r="I378" s="33" t="s">
        <v>13420</v>
      </c>
      <c r="J378" s="33" t="s">
        <v>13772</v>
      </c>
      <c r="K378" s="33">
        <f>Data[[#This Row],[Number_Of_Buyers]]*Data[[#This Row],[Price_INR]]</f>
        <v>368420</v>
      </c>
    </row>
    <row r="379" spans="1:11" ht="19.2" customHeight="1" x14ac:dyDescent="0.3">
      <c r="A379" s="4" t="s">
        <v>677</v>
      </c>
      <c r="B379" s="4" t="s">
        <v>2013</v>
      </c>
      <c r="C379" s="5" t="s">
        <v>2015</v>
      </c>
      <c r="D379" s="4" t="s">
        <v>21</v>
      </c>
      <c r="E379" s="12">
        <v>4.0999999999999996</v>
      </c>
      <c r="F379" s="12">
        <v>294</v>
      </c>
      <c r="G379" s="18">
        <v>895</v>
      </c>
      <c r="H379" s="8" t="s">
        <v>13399</v>
      </c>
      <c r="I379" s="33" t="s">
        <v>13453</v>
      </c>
      <c r="J379" s="33" t="s">
        <v>13453</v>
      </c>
      <c r="K379" s="33">
        <f>Data[[#This Row],[Number_Of_Buyers]]*Data[[#This Row],[Price_INR]]</f>
        <v>263130</v>
      </c>
    </row>
    <row r="380" spans="1:11" ht="19.2" customHeight="1" x14ac:dyDescent="0.3">
      <c r="A380" s="2" t="s">
        <v>240</v>
      </c>
      <c r="B380" s="2" t="s">
        <v>2018</v>
      </c>
      <c r="C380" s="3" t="s">
        <v>2020</v>
      </c>
      <c r="D380" s="3" t="s">
        <v>2021</v>
      </c>
      <c r="E380" s="11">
        <v>4.2</v>
      </c>
      <c r="F380" s="11">
        <v>406</v>
      </c>
      <c r="G380" s="17">
        <v>391</v>
      </c>
      <c r="H380" s="7" t="s">
        <v>13398</v>
      </c>
      <c r="I380" s="33" t="s">
        <v>13452</v>
      </c>
      <c r="J380" s="33" t="s">
        <v>13440</v>
      </c>
      <c r="K380" s="33">
        <f>Data[[#This Row],[Number_Of_Buyers]]*Data[[#This Row],[Price_INR]]</f>
        <v>158746</v>
      </c>
    </row>
    <row r="381" spans="1:11" ht="19.2" customHeight="1" x14ac:dyDescent="0.3">
      <c r="A381" s="4" t="s">
        <v>7</v>
      </c>
      <c r="B381" s="4" t="s">
        <v>2024</v>
      </c>
      <c r="C381" s="5" t="s">
        <v>2026</v>
      </c>
      <c r="D381" s="5" t="s">
        <v>90</v>
      </c>
      <c r="E381" s="12">
        <v>4.5</v>
      </c>
      <c r="F381" s="12">
        <v>111</v>
      </c>
      <c r="G381" s="18">
        <v>4059</v>
      </c>
      <c r="H381" s="8" t="s">
        <v>13398</v>
      </c>
      <c r="I381" s="33" t="s">
        <v>13407</v>
      </c>
      <c r="J381" s="33" t="s">
        <v>13772</v>
      </c>
      <c r="K381" s="33">
        <f>Data[[#This Row],[Number_Of_Buyers]]*Data[[#This Row],[Price_INR]]</f>
        <v>450549</v>
      </c>
    </row>
    <row r="382" spans="1:11" ht="19.2" customHeight="1" x14ac:dyDescent="0.3">
      <c r="A382" s="2" t="s">
        <v>2029</v>
      </c>
      <c r="B382" s="2" t="s">
        <v>2030</v>
      </c>
      <c r="C382" s="2" t="s">
        <v>2033</v>
      </c>
      <c r="D382" s="2" t="s">
        <v>2034</v>
      </c>
      <c r="E382" s="11">
        <v>4.3</v>
      </c>
      <c r="F382" s="11">
        <v>4300</v>
      </c>
      <c r="G382" s="17">
        <v>189</v>
      </c>
      <c r="H382" s="7" t="s">
        <v>13399</v>
      </c>
      <c r="I382" s="33" t="s">
        <v>13782</v>
      </c>
      <c r="J382" s="33" t="s">
        <v>13772</v>
      </c>
      <c r="K382" s="33">
        <f>Data[[#This Row],[Number_Of_Buyers]]*Data[[#This Row],[Price_INR]]</f>
        <v>812700</v>
      </c>
    </row>
    <row r="383" spans="1:11" ht="19.2" customHeight="1" x14ac:dyDescent="0.3">
      <c r="A383" s="4" t="s">
        <v>365</v>
      </c>
      <c r="B383" s="4" t="s">
        <v>2036</v>
      </c>
      <c r="C383" s="5" t="s">
        <v>2037</v>
      </c>
      <c r="D383" s="5" t="s">
        <v>528</v>
      </c>
      <c r="E383" s="12">
        <v>4.2</v>
      </c>
      <c r="F383" s="12">
        <v>644</v>
      </c>
      <c r="G383" s="18">
        <v>2099</v>
      </c>
      <c r="H383" s="8" t="s">
        <v>13398</v>
      </c>
      <c r="I383" s="33" t="s">
        <v>13407</v>
      </c>
      <c r="J383" s="33" t="s">
        <v>13440</v>
      </c>
      <c r="K383" s="33">
        <f>Data[[#This Row],[Number_Of_Buyers]]*Data[[#This Row],[Price_INR]]</f>
        <v>1351756</v>
      </c>
    </row>
    <row r="384" spans="1:11" ht="19.2" customHeight="1" x14ac:dyDescent="0.3">
      <c r="A384" s="2" t="s">
        <v>998</v>
      </c>
      <c r="B384" s="2" t="s">
        <v>2040</v>
      </c>
      <c r="C384" s="3" t="s">
        <v>2042</v>
      </c>
      <c r="D384" s="3" t="s">
        <v>90</v>
      </c>
      <c r="E384" s="11">
        <v>3</v>
      </c>
      <c r="F384" s="11">
        <v>2</v>
      </c>
      <c r="G384" s="17">
        <v>15995</v>
      </c>
      <c r="H384" s="7" t="s">
        <v>13398</v>
      </c>
      <c r="I384" s="33" t="s">
        <v>13419</v>
      </c>
      <c r="J384" s="33" t="s">
        <v>13772</v>
      </c>
      <c r="K384" s="33">
        <f>Data[[#This Row],[Number_Of_Buyers]]*Data[[#This Row],[Price_INR]]</f>
        <v>31990</v>
      </c>
    </row>
    <row r="385" spans="1:11" ht="19.2" customHeight="1" x14ac:dyDescent="0.3">
      <c r="A385" s="4" t="s">
        <v>65</v>
      </c>
      <c r="B385" s="4" t="s">
        <v>2045</v>
      </c>
      <c r="C385" s="4" t="s">
        <v>2048</v>
      </c>
      <c r="D385" s="4" t="s">
        <v>373</v>
      </c>
      <c r="E385" s="12">
        <v>4</v>
      </c>
      <c r="F385" s="12">
        <v>2800</v>
      </c>
      <c r="G385" s="18">
        <v>1949</v>
      </c>
      <c r="H385" s="8" t="s">
        <v>13398</v>
      </c>
      <c r="I385" s="33" t="s">
        <v>13446</v>
      </c>
      <c r="J385" s="33" t="s">
        <v>13440</v>
      </c>
      <c r="K385" s="33">
        <f>Data[[#This Row],[Number_Of_Buyers]]*Data[[#This Row],[Price_INR]]</f>
        <v>5457200</v>
      </c>
    </row>
    <row r="386" spans="1:11" ht="19.2" customHeight="1" x14ac:dyDescent="0.3">
      <c r="A386" s="2" t="s">
        <v>120</v>
      </c>
      <c r="B386" s="2" t="s">
        <v>2050</v>
      </c>
      <c r="C386" s="2" t="s">
        <v>26</v>
      </c>
      <c r="D386" s="3" t="s">
        <v>1688</v>
      </c>
      <c r="E386" s="11">
        <v>3.8</v>
      </c>
      <c r="F386" s="11">
        <v>921</v>
      </c>
      <c r="G386" s="17">
        <v>1299</v>
      </c>
      <c r="H386" s="7" t="s">
        <v>13399</v>
      </c>
      <c r="I386" s="33" t="s">
        <v>13495</v>
      </c>
      <c r="J386" s="33" t="s">
        <v>13772</v>
      </c>
      <c r="K386" s="33">
        <f>Data[[#This Row],[Number_Of_Buyers]]*Data[[#This Row],[Price_INR]]</f>
        <v>1196379</v>
      </c>
    </row>
    <row r="387" spans="1:11" ht="19.2" customHeight="1" x14ac:dyDescent="0.3">
      <c r="A387" s="4" t="s">
        <v>22</v>
      </c>
      <c r="B387" s="4" t="s">
        <v>2053</v>
      </c>
      <c r="C387" s="4" t="s">
        <v>26</v>
      </c>
      <c r="D387" s="5" t="s">
        <v>278</v>
      </c>
      <c r="E387" s="12">
        <v>4.2</v>
      </c>
      <c r="F387" s="12">
        <v>3200</v>
      </c>
      <c r="G387" s="18">
        <v>1999</v>
      </c>
      <c r="H387" s="8" t="s">
        <v>13399</v>
      </c>
      <c r="I387" s="33" t="s">
        <v>13447</v>
      </c>
      <c r="J387" s="33" t="s">
        <v>13453</v>
      </c>
      <c r="K387" s="33">
        <f>Data[[#This Row],[Number_Of_Buyers]]*Data[[#This Row],[Price_INR]]</f>
        <v>6396800</v>
      </c>
    </row>
    <row r="388" spans="1:11" ht="19.2" customHeight="1" x14ac:dyDescent="0.3">
      <c r="A388" s="2" t="s">
        <v>148</v>
      </c>
      <c r="B388" s="2" t="s">
        <v>2055</v>
      </c>
      <c r="C388" s="2" t="s">
        <v>2056</v>
      </c>
      <c r="D388" s="3" t="s">
        <v>2057</v>
      </c>
      <c r="E388" s="11">
        <v>4.3</v>
      </c>
      <c r="F388" s="11">
        <v>6700</v>
      </c>
      <c r="G388" s="17">
        <v>799</v>
      </c>
      <c r="H388" s="7" t="s">
        <v>13398</v>
      </c>
      <c r="I388" s="33" t="s">
        <v>13463</v>
      </c>
      <c r="J388" s="33" t="s">
        <v>13440</v>
      </c>
      <c r="K388" s="33">
        <f>Data[[#This Row],[Number_Of_Buyers]]*Data[[#This Row],[Price_INR]]</f>
        <v>5353300</v>
      </c>
    </row>
    <row r="389" spans="1:11" ht="19.2" customHeight="1" x14ac:dyDescent="0.3">
      <c r="A389" s="4" t="s">
        <v>691</v>
      </c>
      <c r="B389" s="4" t="s">
        <v>2060</v>
      </c>
      <c r="C389" s="4" t="s">
        <v>2062</v>
      </c>
      <c r="D389" s="4" t="s">
        <v>21</v>
      </c>
      <c r="E389" s="12">
        <v>4.4000000000000004</v>
      </c>
      <c r="F389" s="12">
        <v>7500</v>
      </c>
      <c r="G389" s="18">
        <v>284</v>
      </c>
      <c r="H389" s="8" t="s">
        <v>13399</v>
      </c>
      <c r="I389" s="33" t="s">
        <v>13782</v>
      </c>
      <c r="J389" s="33" t="s">
        <v>13772</v>
      </c>
      <c r="K389" s="33">
        <f>Data[[#This Row],[Number_Of_Buyers]]*Data[[#This Row],[Price_INR]]</f>
        <v>2130000</v>
      </c>
    </row>
    <row r="390" spans="1:11" ht="19.2" customHeight="1" x14ac:dyDescent="0.3">
      <c r="A390" s="2" t="s">
        <v>2064</v>
      </c>
      <c r="B390" s="2" t="s">
        <v>2065</v>
      </c>
      <c r="C390" s="2" t="s">
        <v>2065</v>
      </c>
      <c r="D390" s="2" t="s">
        <v>21</v>
      </c>
      <c r="E390" s="11">
        <v>4.5</v>
      </c>
      <c r="F390" s="11">
        <v>1400</v>
      </c>
      <c r="G390" s="17">
        <v>142</v>
      </c>
      <c r="H390" s="7" t="s">
        <v>13399</v>
      </c>
      <c r="I390" s="33" t="s">
        <v>13496</v>
      </c>
      <c r="J390" s="33" t="s">
        <v>13772</v>
      </c>
      <c r="K390" s="33">
        <f>Data[[#This Row],[Number_Of_Buyers]]*Data[[#This Row],[Price_INR]]</f>
        <v>198800</v>
      </c>
    </row>
    <row r="391" spans="1:11" ht="19.2" customHeight="1" x14ac:dyDescent="0.3">
      <c r="A391" s="4" t="s">
        <v>288</v>
      </c>
      <c r="B391" s="4" t="s">
        <v>2073</v>
      </c>
      <c r="C391" s="4" t="s">
        <v>2075</v>
      </c>
      <c r="D391" s="5" t="s">
        <v>2076</v>
      </c>
      <c r="E391" s="12">
        <v>4.5</v>
      </c>
      <c r="F391" s="12">
        <v>672</v>
      </c>
      <c r="G391" s="18">
        <v>974</v>
      </c>
      <c r="H391" s="8" t="s">
        <v>13399</v>
      </c>
      <c r="I391" s="33" t="s">
        <v>13479</v>
      </c>
      <c r="J391" s="33" t="s">
        <v>13440</v>
      </c>
      <c r="K391" s="33">
        <f>Data[[#This Row],[Number_Of_Buyers]]*Data[[#This Row],[Price_INR]]</f>
        <v>654528</v>
      </c>
    </row>
    <row r="392" spans="1:11" ht="19.2" customHeight="1" x14ac:dyDescent="0.3">
      <c r="A392" s="2" t="s">
        <v>403</v>
      </c>
      <c r="B392" s="2" t="s">
        <v>2079</v>
      </c>
      <c r="C392" s="3" t="s">
        <v>2080</v>
      </c>
      <c r="D392" s="3" t="s">
        <v>2081</v>
      </c>
      <c r="E392" s="11">
        <v>4.0999999999999996</v>
      </c>
      <c r="F392" s="11">
        <v>512</v>
      </c>
      <c r="G392" s="17">
        <v>1399</v>
      </c>
      <c r="H392" s="7" t="s">
        <v>13399</v>
      </c>
      <c r="I392" s="33" t="s">
        <v>13415</v>
      </c>
      <c r="J392" s="33" t="s">
        <v>13440</v>
      </c>
      <c r="K392" s="33">
        <f>Data[[#This Row],[Number_Of_Buyers]]*Data[[#This Row],[Price_INR]]</f>
        <v>716288</v>
      </c>
    </row>
    <row r="393" spans="1:11" ht="19.2" customHeight="1" x14ac:dyDescent="0.3">
      <c r="A393" s="4" t="s">
        <v>2083</v>
      </c>
      <c r="B393" s="4" t="s">
        <v>2084</v>
      </c>
      <c r="C393" s="5" t="s">
        <v>2086</v>
      </c>
      <c r="D393" s="5" t="s">
        <v>362</v>
      </c>
      <c r="E393" s="12">
        <v>4.7</v>
      </c>
      <c r="F393" s="12">
        <v>16</v>
      </c>
      <c r="G393" s="18">
        <v>1439</v>
      </c>
      <c r="H393" s="8" t="s">
        <v>13398</v>
      </c>
      <c r="I393" s="33" t="s">
        <v>13437</v>
      </c>
      <c r="J393" s="33" t="s">
        <v>13772</v>
      </c>
      <c r="K393" s="33">
        <f>Data[[#This Row],[Number_Of_Buyers]]*Data[[#This Row],[Price_INR]]</f>
        <v>23024</v>
      </c>
    </row>
    <row r="394" spans="1:11" ht="19.2" customHeight="1" x14ac:dyDescent="0.3">
      <c r="A394" s="2" t="s">
        <v>65</v>
      </c>
      <c r="B394" s="2" t="s">
        <v>2088</v>
      </c>
      <c r="C394" s="3" t="s">
        <v>2089</v>
      </c>
      <c r="D394" s="3" t="s">
        <v>70</v>
      </c>
      <c r="E394" s="11">
        <v>3.9</v>
      </c>
      <c r="F394" s="11">
        <v>41</v>
      </c>
      <c r="G394" s="17">
        <v>759</v>
      </c>
      <c r="H394" s="7" t="s">
        <v>13398</v>
      </c>
      <c r="I394" s="33" t="s">
        <v>13419</v>
      </c>
      <c r="J394" s="33" t="s">
        <v>13772</v>
      </c>
      <c r="K394" s="33">
        <f>Data[[#This Row],[Number_Of_Buyers]]*Data[[#This Row],[Price_INR]]</f>
        <v>31119</v>
      </c>
    </row>
    <row r="395" spans="1:11" ht="19.2" customHeight="1" x14ac:dyDescent="0.3">
      <c r="A395" s="4" t="s">
        <v>127</v>
      </c>
      <c r="B395" s="4" t="s">
        <v>2091</v>
      </c>
      <c r="C395" s="5" t="s">
        <v>2092</v>
      </c>
      <c r="D395" s="4" t="s">
        <v>373</v>
      </c>
      <c r="E395" s="12">
        <v>3.7</v>
      </c>
      <c r="F395" s="12">
        <v>5400</v>
      </c>
      <c r="G395" s="18">
        <v>1799</v>
      </c>
      <c r="H395" s="8" t="s">
        <v>13398</v>
      </c>
      <c r="I395" s="33" t="s">
        <v>13446</v>
      </c>
      <c r="J395" s="33" t="s">
        <v>13554</v>
      </c>
      <c r="K395" s="33">
        <f>Data[[#This Row],[Number_Of_Buyers]]*Data[[#This Row],[Price_INR]]</f>
        <v>9714600</v>
      </c>
    </row>
    <row r="396" spans="1:11" ht="19.2" customHeight="1" x14ac:dyDescent="0.3">
      <c r="A396" s="2" t="s">
        <v>240</v>
      </c>
      <c r="B396" s="2" t="s">
        <v>2094</v>
      </c>
      <c r="C396" s="3" t="s">
        <v>2096</v>
      </c>
      <c r="D396" s="3" t="s">
        <v>70</v>
      </c>
      <c r="E396" s="11">
        <v>4.2</v>
      </c>
      <c r="F396" s="11">
        <v>680</v>
      </c>
      <c r="G396" s="17">
        <v>1409</v>
      </c>
      <c r="H396" s="7" t="s">
        <v>13398</v>
      </c>
      <c r="I396" s="33" t="s">
        <v>13432</v>
      </c>
      <c r="J396" s="33" t="s">
        <v>13440</v>
      </c>
      <c r="K396" s="33">
        <f>Data[[#This Row],[Number_Of_Buyers]]*Data[[#This Row],[Price_INR]]</f>
        <v>958120</v>
      </c>
    </row>
    <row r="397" spans="1:11" ht="19.2" customHeight="1" x14ac:dyDescent="0.3">
      <c r="A397" s="4" t="s">
        <v>240</v>
      </c>
      <c r="B397" s="4" t="s">
        <v>2099</v>
      </c>
      <c r="C397" s="5" t="s">
        <v>2100</v>
      </c>
      <c r="D397" s="4" t="s">
        <v>2101</v>
      </c>
      <c r="E397" s="12">
        <v>3.7</v>
      </c>
      <c r="F397" s="12">
        <v>3100</v>
      </c>
      <c r="G397" s="18">
        <v>872</v>
      </c>
      <c r="H397" s="8" t="s">
        <v>13398</v>
      </c>
      <c r="I397" s="33" t="s">
        <v>13407</v>
      </c>
      <c r="J397" s="33" t="s">
        <v>13440</v>
      </c>
      <c r="K397" s="33">
        <f>Data[[#This Row],[Number_Of_Buyers]]*Data[[#This Row],[Price_INR]]</f>
        <v>2703200</v>
      </c>
    </row>
    <row r="398" spans="1:11" ht="19.2" customHeight="1" x14ac:dyDescent="0.3">
      <c r="A398" s="2" t="s">
        <v>127</v>
      </c>
      <c r="B398" s="2" t="s">
        <v>2103</v>
      </c>
      <c r="C398" s="3" t="s">
        <v>2104</v>
      </c>
      <c r="D398" s="2" t="s">
        <v>1777</v>
      </c>
      <c r="E398" s="11">
        <v>4.3</v>
      </c>
      <c r="F398" s="11">
        <v>15600</v>
      </c>
      <c r="G398" s="17">
        <v>764</v>
      </c>
      <c r="H398" s="7" t="s">
        <v>13398</v>
      </c>
      <c r="I398" s="33" t="s">
        <v>13452</v>
      </c>
      <c r="J398" s="33" t="s">
        <v>13440</v>
      </c>
      <c r="K398" s="33">
        <f>Data[[#This Row],[Number_Of_Buyers]]*Data[[#This Row],[Price_INR]]</f>
        <v>11918400</v>
      </c>
    </row>
    <row r="399" spans="1:11" ht="19.2" customHeight="1" x14ac:dyDescent="0.3">
      <c r="A399" s="4" t="s">
        <v>127</v>
      </c>
      <c r="B399" s="4" t="s">
        <v>2106</v>
      </c>
      <c r="C399" s="5" t="s">
        <v>2108</v>
      </c>
      <c r="D399" s="5" t="s">
        <v>823</v>
      </c>
      <c r="E399" s="12">
        <v>4.0999999999999996</v>
      </c>
      <c r="F399" s="12">
        <v>48</v>
      </c>
      <c r="G399" s="18">
        <v>1499</v>
      </c>
      <c r="H399" s="8" t="s">
        <v>13398</v>
      </c>
      <c r="I399" s="33" t="s">
        <v>13419</v>
      </c>
      <c r="J399" s="33" t="s">
        <v>13440</v>
      </c>
      <c r="K399" s="33">
        <f>Data[[#This Row],[Number_Of_Buyers]]*Data[[#This Row],[Price_INR]]</f>
        <v>71952</v>
      </c>
    </row>
    <row r="400" spans="1:11" ht="19.2" customHeight="1" x14ac:dyDescent="0.3">
      <c r="A400" s="2" t="s">
        <v>85</v>
      </c>
      <c r="B400" s="2" t="s">
        <v>2111</v>
      </c>
      <c r="C400" s="3" t="s">
        <v>2112</v>
      </c>
      <c r="D400" s="2" t="s">
        <v>2113</v>
      </c>
      <c r="E400" s="11">
        <v>4.4000000000000004</v>
      </c>
      <c r="F400" s="11">
        <v>623</v>
      </c>
      <c r="G400" s="17">
        <v>899</v>
      </c>
      <c r="H400" s="7" t="s">
        <v>13398</v>
      </c>
      <c r="I400" s="33" t="s">
        <v>13419</v>
      </c>
      <c r="J400" s="33" t="s">
        <v>13440</v>
      </c>
      <c r="K400" s="33">
        <f>Data[[#This Row],[Number_Of_Buyers]]*Data[[#This Row],[Price_INR]]</f>
        <v>560077</v>
      </c>
    </row>
    <row r="401" spans="1:11" ht="19.2" customHeight="1" x14ac:dyDescent="0.3">
      <c r="A401" s="4" t="s">
        <v>2116</v>
      </c>
      <c r="B401" s="4" t="s">
        <v>2117</v>
      </c>
      <c r="C401" s="4" t="s">
        <v>2119</v>
      </c>
      <c r="D401" s="4" t="s">
        <v>21</v>
      </c>
      <c r="E401" s="12">
        <v>4.3</v>
      </c>
      <c r="F401" s="12">
        <v>3000</v>
      </c>
      <c r="G401" s="18">
        <v>1950</v>
      </c>
      <c r="H401" s="8" t="s">
        <v>13398</v>
      </c>
      <c r="I401" s="33" t="s">
        <v>13782</v>
      </c>
      <c r="J401" s="33" t="s">
        <v>13772</v>
      </c>
      <c r="K401" s="33">
        <f>Data[[#This Row],[Number_Of_Buyers]]*Data[[#This Row],[Price_INR]]</f>
        <v>5850000</v>
      </c>
    </row>
    <row r="402" spans="1:11" ht="19.2" customHeight="1" x14ac:dyDescent="0.3">
      <c r="A402" s="2" t="s">
        <v>2122</v>
      </c>
      <c r="B402" s="2" t="s">
        <v>2123</v>
      </c>
      <c r="C402" s="3" t="s">
        <v>2125</v>
      </c>
      <c r="D402" s="3" t="s">
        <v>2126</v>
      </c>
      <c r="E402" s="11">
        <v>4.3</v>
      </c>
      <c r="F402" s="11">
        <v>72</v>
      </c>
      <c r="G402" s="17">
        <v>559</v>
      </c>
      <c r="H402" s="7" t="s">
        <v>13398</v>
      </c>
      <c r="I402" s="33" t="s">
        <v>13441</v>
      </c>
      <c r="J402" s="33" t="s">
        <v>13772</v>
      </c>
      <c r="K402" s="33">
        <f>Data[[#This Row],[Number_Of_Buyers]]*Data[[#This Row],[Price_INR]]</f>
        <v>40248</v>
      </c>
    </row>
    <row r="403" spans="1:11" ht="19.2" customHeight="1" x14ac:dyDescent="0.3">
      <c r="A403" s="4" t="s">
        <v>638</v>
      </c>
      <c r="B403" s="4" t="s">
        <v>1040</v>
      </c>
      <c r="C403" s="5" t="s">
        <v>2129</v>
      </c>
      <c r="D403" s="5" t="s">
        <v>1042</v>
      </c>
      <c r="E403" s="12">
        <v>4</v>
      </c>
      <c r="F403" s="12">
        <v>1000</v>
      </c>
      <c r="G403" s="18">
        <v>2399</v>
      </c>
      <c r="H403" s="8" t="s">
        <v>13398</v>
      </c>
      <c r="I403" s="33" t="s">
        <v>13423</v>
      </c>
      <c r="J403" s="33" t="s">
        <v>13774</v>
      </c>
      <c r="K403" s="33">
        <f>Data[[#This Row],[Number_Of_Buyers]]*Data[[#This Row],[Price_INR]]</f>
        <v>2399000</v>
      </c>
    </row>
    <row r="404" spans="1:11" ht="19.2" customHeight="1" x14ac:dyDescent="0.3">
      <c r="A404" s="2" t="s">
        <v>989</v>
      </c>
      <c r="B404" s="2" t="s">
        <v>2130</v>
      </c>
      <c r="C404" s="2" t="s">
        <v>2132</v>
      </c>
      <c r="D404" s="2" t="s">
        <v>2133</v>
      </c>
      <c r="E404" s="11">
        <v>4.4000000000000004</v>
      </c>
      <c r="F404" s="11">
        <v>3300</v>
      </c>
      <c r="G404" s="17">
        <v>1011</v>
      </c>
      <c r="H404" s="7" t="s">
        <v>13399</v>
      </c>
      <c r="I404" s="33" t="s">
        <v>13497</v>
      </c>
      <c r="J404" s="33" t="s">
        <v>13473</v>
      </c>
      <c r="K404" s="33">
        <f>Data[[#This Row],[Number_Of_Buyers]]*Data[[#This Row],[Price_INR]]</f>
        <v>3336300</v>
      </c>
    </row>
    <row r="405" spans="1:11" ht="19.2" customHeight="1" x14ac:dyDescent="0.3">
      <c r="A405" s="4" t="s">
        <v>651</v>
      </c>
      <c r="B405" s="4" t="s">
        <v>2135</v>
      </c>
      <c r="C405" s="4" t="s">
        <v>2137</v>
      </c>
      <c r="D405" s="4" t="s">
        <v>21</v>
      </c>
      <c r="E405" s="12">
        <v>4.5</v>
      </c>
      <c r="F405" s="12">
        <v>19500</v>
      </c>
      <c r="G405" s="18">
        <v>143</v>
      </c>
      <c r="H405" s="8" t="s">
        <v>13399</v>
      </c>
      <c r="I405" s="33" t="s">
        <v>13790</v>
      </c>
      <c r="J405" s="33" t="s">
        <v>13772</v>
      </c>
      <c r="K405" s="33">
        <f>Data[[#This Row],[Number_Of_Buyers]]*Data[[#This Row],[Price_INR]]</f>
        <v>2788500</v>
      </c>
    </row>
    <row r="406" spans="1:11" ht="19.2" customHeight="1" x14ac:dyDescent="0.3">
      <c r="A406" s="2" t="s">
        <v>35</v>
      </c>
      <c r="B406" s="2" t="s">
        <v>2140</v>
      </c>
      <c r="C406" s="2" t="s">
        <v>26</v>
      </c>
      <c r="D406" s="2" t="s">
        <v>21</v>
      </c>
      <c r="E406" s="11">
        <v>3.8</v>
      </c>
      <c r="F406" s="11">
        <v>767</v>
      </c>
      <c r="G406" s="17">
        <v>799</v>
      </c>
      <c r="H406" s="7" t="s">
        <v>13399</v>
      </c>
      <c r="I406" s="33" t="s">
        <v>13453</v>
      </c>
      <c r="J406" s="33" t="s">
        <v>13453</v>
      </c>
      <c r="K406" s="33">
        <f>Data[[#This Row],[Number_Of_Buyers]]*Data[[#This Row],[Price_INR]]</f>
        <v>612833</v>
      </c>
    </row>
    <row r="407" spans="1:11" ht="19.2" customHeight="1" x14ac:dyDescent="0.3">
      <c r="A407" s="4" t="s">
        <v>133</v>
      </c>
      <c r="B407" s="4" t="s">
        <v>2143</v>
      </c>
      <c r="C407" s="5" t="s">
        <v>2145</v>
      </c>
      <c r="D407" s="5" t="s">
        <v>626</v>
      </c>
      <c r="E407" s="12">
        <v>4.0999999999999996</v>
      </c>
      <c r="F407" s="12">
        <v>177</v>
      </c>
      <c r="G407" s="18">
        <v>1599</v>
      </c>
      <c r="H407" s="8" t="s">
        <v>13398</v>
      </c>
      <c r="I407" s="33" t="s">
        <v>13420</v>
      </c>
      <c r="J407" s="33" t="s">
        <v>13774</v>
      </c>
      <c r="K407" s="33">
        <f>Data[[#This Row],[Number_Of_Buyers]]*Data[[#This Row],[Price_INR]]</f>
        <v>283023</v>
      </c>
    </row>
    <row r="408" spans="1:11" ht="19.2" customHeight="1" x14ac:dyDescent="0.3">
      <c r="A408" s="2" t="s">
        <v>1281</v>
      </c>
      <c r="B408" s="2" t="s">
        <v>2148</v>
      </c>
      <c r="C408" s="3" t="s">
        <v>2149</v>
      </c>
      <c r="D408" s="3" t="s">
        <v>2150</v>
      </c>
      <c r="E408" s="11">
        <v>4.2</v>
      </c>
      <c r="F408" s="11">
        <v>331</v>
      </c>
      <c r="G408" s="17">
        <v>764</v>
      </c>
      <c r="H408" s="7" t="s">
        <v>13398</v>
      </c>
      <c r="I408" s="33" t="s">
        <v>13415</v>
      </c>
      <c r="J408" s="33" t="s">
        <v>13426</v>
      </c>
      <c r="K408" s="33">
        <f>Data[[#This Row],[Number_Of_Buyers]]*Data[[#This Row],[Price_INR]]</f>
        <v>252884</v>
      </c>
    </row>
    <row r="409" spans="1:11" ht="19.2" customHeight="1" x14ac:dyDescent="0.3">
      <c r="A409" s="4" t="s">
        <v>148</v>
      </c>
      <c r="B409" s="4" t="s">
        <v>2153</v>
      </c>
      <c r="C409" s="4" t="s">
        <v>995</v>
      </c>
      <c r="D409" s="4" t="s">
        <v>996</v>
      </c>
      <c r="E409" s="12">
        <v>4.4000000000000004</v>
      </c>
      <c r="F409" s="12">
        <v>2000</v>
      </c>
      <c r="G409" s="18">
        <v>1799</v>
      </c>
      <c r="H409" s="8" t="s">
        <v>13398</v>
      </c>
      <c r="I409" s="33" t="s">
        <v>13423</v>
      </c>
      <c r="J409" s="33" t="s">
        <v>13453</v>
      </c>
      <c r="K409" s="33">
        <f>Data[[#This Row],[Number_Of_Buyers]]*Data[[#This Row],[Price_INR]]</f>
        <v>3598000</v>
      </c>
    </row>
    <row r="410" spans="1:11" ht="19.2" customHeight="1" x14ac:dyDescent="0.3">
      <c r="A410" s="2" t="s">
        <v>375</v>
      </c>
      <c r="B410" s="2" t="s">
        <v>134</v>
      </c>
      <c r="C410" s="2" t="s">
        <v>2154</v>
      </c>
      <c r="D410" s="3" t="s">
        <v>285</v>
      </c>
      <c r="E410" s="11">
        <v>4.2</v>
      </c>
      <c r="F410" s="11">
        <v>3900</v>
      </c>
      <c r="G410" s="17">
        <v>549</v>
      </c>
      <c r="H410" s="7" t="s">
        <v>13398</v>
      </c>
      <c r="I410" s="33" t="s">
        <v>13420</v>
      </c>
      <c r="J410" s="33" t="s">
        <v>13440</v>
      </c>
      <c r="K410" s="33">
        <f>Data[[#This Row],[Number_Of_Buyers]]*Data[[#This Row],[Price_INR]]</f>
        <v>2141100</v>
      </c>
    </row>
    <row r="411" spans="1:11" ht="19.2" customHeight="1" x14ac:dyDescent="0.3">
      <c r="A411" s="4" t="s">
        <v>35</v>
      </c>
      <c r="B411" s="4" t="s">
        <v>2156</v>
      </c>
      <c r="C411" s="4" t="s">
        <v>26</v>
      </c>
      <c r="D411" s="4" t="s">
        <v>21</v>
      </c>
      <c r="E411" s="12">
        <v>4.0999999999999996</v>
      </c>
      <c r="F411" s="12">
        <v>2900</v>
      </c>
      <c r="G411" s="18">
        <v>1999</v>
      </c>
      <c r="H411" s="8" t="s">
        <v>13399</v>
      </c>
      <c r="I411" s="33" t="s">
        <v>13498</v>
      </c>
      <c r="J411" s="33" t="s">
        <v>13453</v>
      </c>
      <c r="K411" s="33">
        <f>Data[[#This Row],[Number_Of_Buyers]]*Data[[#This Row],[Price_INR]]</f>
        <v>5797100</v>
      </c>
    </row>
    <row r="412" spans="1:11" ht="19.2" customHeight="1" x14ac:dyDescent="0.3">
      <c r="A412" s="2" t="s">
        <v>240</v>
      </c>
      <c r="B412" s="2" t="s">
        <v>2158</v>
      </c>
      <c r="C412" s="3" t="s">
        <v>2159</v>
      </c>
      <c r="D412" s="3" t="s">
        <v>2160</v>
      </c>
      <c r="E412" s="11">
        <v>4.4000000000000004</v>
      </c>
      <c r="F412" s="11">
        <v>2700</v>
      </c>
      <c r="G412" s="17">
        <v>1349</v>
      </c>
      <c r="H412" s="7" t="s">
        <v>13398</v>
      </c>
      <c r="I412" s="33" t="s">
        <v>13499</v>
      </c>
      <c r="J412" s="33" t="s">
        <v>13440</v>
      </c>
      <c r="K412" s="33">
        <f>Data[[#This Row],[Number_Of_Buyers]]*Data[[#This Row],[Price_INR]]</f>
        <v>3642300</v>
      </c>
    </row>
    <row r="413" spans="1:11" ht="19.2" customHeight="1" x14ac:dyDescent="0.3">
      <c r="A413" s="4" t="s">
        <v>29</v>
      </c>
      <c r="B413" s="4" t="s">
        <v>2161</v>
      </c>
      <c r="C413" s="4" t="s">
        <v>26</v>
      </c>
      <c r="D413" s="4" t="s">
        <v>21</v>
      </c>
      <c r="E413" s="12">
        <v>4.0999999999999996</v>
      </c>
      <c r="F413" s="12">
        <v>162</v>
      </c>
      <c r="G413" s="18">
        <v>699</v>
      </c>
      <c r="H413" s="8" t="s">
        <v>13399</v>
      </c>
      <c r="I413" s="33" t="s">
        <v>13409</v>
      </c>
      <c r="J413" s="33" t="s">
        <v>13774</v>
      </c>
      <c r="K413" s="33">
        <f>Data[[#This Row],[Number_Of_Buyers]]*Data[[#This Row],[Price_INR]]</f>
        <v>113238</v>
      </c>
    </row>
    <row r="414" spans="1:11" ht="19.2" customHeight="1" x14ac:dyDescent="0.3">
      <c r="A414" s="2" t="s">
        <v>1804</v>
      </c>
      <c r="B414" s="2" t="s">
        <v>2164</v>
      </c>
      <c r="C414" s="2" t="s">
        <v>2164</v>
      </c>
      <c r="D414" s="2" t="s">
        <v>2166</v>
      </c>
      <c r="E414" s="11">
        <v>4.5</v>
      </c>
      <c r="F414" s="11">
        <v>133</v>
      </c>
      <c r="G414" s="17">
        <v>6545</v>
      </c>
      <c r="H414" s="7" t="s">
        <v>13398</v>
      </c>
      <c r="I414" s="33" t="s">
        <v>13789</v>
      </c>
      <c r="J414" s="33" t="s">
        <v>13772</v>
      </c>
      <c r="K414" s="33">
        <f>Data[[#This Row],[Number_Of_Buyers]]*Data[[#This Row],[Price_INR]]</f>
        <v>870485</v>
      </c>
    </row>
    <row r="415" spans="1:11" ht="19.2" customHeight="1" x14ac:dyDescent="0.3">
      <c r="A415" s="4" t="s">
        <v>1149</v>
      </c>
      <c r="B415" s="4" t="s">
        <v>2169</v>
      </c>
      <c r="C415" s="4" t="s">
        <v>26</v>
      </c>
      <c r="D415" s="4" t="s">
        <v>21</v>
      </c>
      <c r="E415" s="12">
        <v>3.9</v>
      </c>
      <c r="F415" s="12">
        <v>2200</v>
      </c>
      <c r="G415" s="18">
        <v>1399</v>
      </c>
      <c r="H415" s="8" t="s">
        <v>13399</v>
      </c>
      <c r="I415" s="33" t="s">
        <v>13412</v>
      </c>
      <c r="J415" s="33" t="s">
        <v>13440</v>
      </c>
      <c r="K415" s="33">
        <f>Data[[#This Row],[Number_Of_Buyers]]*Data[[#This Row],[Price_INR]]</f>
        <v>3077800</v>
      </c>
    </row>
    <row r="416" spans="1:11" ht="19.2" customHeight="1" x14ac:dyDescent="0.3">
      <c r="A416" s="2" t="s">
        <v>85</v>
      </c>
      <c r="B416" s="2" t="s">
        <v>2177</v>
      </c>
      <c r="C416" s="3" t="s">
        <v>2178</v>
      </c>
      <c r="D416" s="3" t="s">
        <v>413</v>
      </c>
      <c r="E416" s="11">
        <v>4.2</v>
      </c>
      <c r="F416" s="11">
        <v>313</v>
      </c>
      <c r="G416" s="17">
        <v>1739</v>
      </c>
      <c r="H416" s="7" t="s">
        <v>13398</v>
      </c>
      <c r="I416" s="33" t="s">
        <v>13407</v>
      </c>
      <c r="J416" s="33" t="s">
        <v>13774</v>
      </c>
      <c r="K416" s="33">
        <f>Data[[#This Row],[Number_Of_Buyers]]*Data[[#This Row],[Price_INR]]</f>
        <v>544307</v>
      </c>
    </row>
    <row r="417" spans="1:11" ht="19.2" customHeight="1" x14ac:dyDescent="0.3">
      <c r="A417" s="4" t="s">
        <v>96</v>
      </c>
      <c r="B417" s="4" t="s">
        <v>2181</v>
      </c>
      <c r="C417" s="5" t="s">
        <v>2183</v>
      </c>
      <c r="D417" s="5" t="s">
        <v>2184</v>
      </c>
      <c r="E417" s="12">
        <v>4.3</v>
      </c>
      <c r="F417" s="12">
        <v>36</v>
      </c>
      <c r="G417" s="18">
        <v>3650</v>
      </c>
      <c r="H417" s="8" t="s">
        <v>13398</v>
      </c>
      <c r="I417" s="33" t="s">
        <v>13407</v>
      </c>
      <c r="J417" s="33" t="s">
        <v>13772</v>
      </c>
      <c r="K417" s="33">
        <f>Data[[#This Row],[Number_Of_Buyers]]*Data[[#This Row],[Price_INR]]</f>
        <v>131400</v>
      </c>
    </row>
    <row r="418" spans="1:11" ht="19.2" customHeight="1" x14ac:dyDescent="0.3">
      <c r="A418" s="2" t="s">
        <v>198</v>
      </c>
      <c r="B418" s="2" t="s">
        <v>2187</v>
      </c>
      <c r="C418" s="3" t="s">
        <v>2188</v>
      </c>
      <c r="D418" s="3" t="s">
        <v>2189</v>
      </c>
      <c r="E418" s="11">
        <v>4.3</v>
      </c>
      <c r="F418" s="11">
        <v>4100</v>
      </c>
      <c r="G418" s="17">
        <v>1499</v>
      </c>
      <c r="H418" s="7" t="s">
        <v>13398</v>
      </c>
      <c r="I418" s="33" t="s">
        <v>13407</v>
      </c>
      <c r="J418" s="33" t="s">
        <v>13554</v>
      </c>
      <c r="K418" s="33">
        <f>Data[[#This Row],[Number_Of_Buyers]]*Data[[#This Row],[Price_INR]]</f>
        <v>6145900</v>
      </c>
    </row>
    <row r="419" spans="1:11" ht="19.2" customHeight="1" x14ac:dyDescent="0.3">
      <c r="A419" s="4" t="s">
        <v>104</v>
      </c>
      <c r="B419" s="4" t="s">
        <v>2191</v>
      </c>
      <c r="C419" s="5" t="s">
        <v>2192</v>
      </c>
      <c r="D419" s="5" t="s">
        <v>2193</v>
      </c>
      <c r="E419" s="12">
        <v>4.2</v>
      </c>
      <c r="F419" s="12">
        <v>774</v>
      </c>
      <c r="G419" s="18">
        <v>824</v>
      </c>
      <c r="H419" s="8" t="s">
        <v>13399</v>
      </c>
      <c r="I419" s="33" t="s">
        <v>13471</v>
      </c>
      <c r="J419" s="33" t="s">
        <v>13440</v>
      </c>
      <c r="K419" s="33">
        <f>Data[[#This Row],[Number_Of_Buyers]]*Data[[#This Row],[Price_INR]]</f>
        <v>637776</v>
      </c>
    </row>
    <row r="420" spans="1:11" ht="19.2" customHeight="1" x14ac:dyDescent="0.3">
      <c r="A420" s="2" t="s">
        <v>2195</v>
      </c>
      <c r="B420" s="2" t="s">
        <v>2196</v>
      </c>
      <c r="C420" s="3" t="s">
        <v>2198</v>
      </c>
      <c r="D420" s="3" t="s">
        <v>2199</v>
      </c>
      <c r="E420" s="11">
        <v>2.9</v>
      </c>
      <c r="F420" s="11">
        <v>81</v>
      </c>
      <c r="G420" s="17">
        <v>719</v>
      </c>
      <c r="H420" s="7" t="s">
        <v>13398</v>
      </c>
      <c r="I420" s="33" t="s">
        <v>13407</v>
      </c>
      <c r="J420" s="33" t="s">
        <v>13440</v>
      </c>
      <c r="K420" s="33">
        <f>Data[[#This Row],[Number_Of_Buyers]]*Data[[#This Row],[Price_INR]]</f>
        <v>58239</v>
      </c>
    </row>
    <row r="421" spans="1:11" ht="19.2" customHeight="1" x14ac:dyDescent="0.3">
      <c r="A421" s="4" t="s">
        <v>2201</v>
      </c>
      <c r="B421" s="4" t="s">
        <v>2202</v>
      </c>
      <c r="C421" s="4" t="s">
        <v>2202</v>
      </c>
      <c r="D421" s="4" t="s">
        <v>21</v>
      </c>
      <c r="E421" s="12">
        <v>4.4000000000000004</v>
      </c>
      <c r="F421" s="12">
        <v>36</v>
      </c>
      <c r="G421" s="18">
        <v>165</v>
      </c>
      <c r="H421" s="8" t="s">
        <v>13399</v>
      </c>
      <c r="I421" s="33" t="s">
        <v>13791</v>
      </c>
      <c r="J421" s="33" t="s">
        <v>13774</v>
      </c>
      <c r="K421" s="33">
        <f>Data[[#This Row],[Number_Of_Buyers]]*Data[[#This Row],[Price_INR]]</f>
        <v>5940</v>
      </c>
    </row>
    <row r="422" spans="1:11" ht="19.2" customHeight="1" x14ac:dyDescent="0.3">
      <c r="A422" s="2" t="s">
        <v>240</v>
      </c>
      <c r="B422" s="2" t="s">
        <v>2205</v>
      </c>
      <c r="C422" s="3" t="s">
        <v>2207</v>
      </c>
      <c r="D422" s="3" t="s">
        <v>1179</v>
      </c>
      <c r="E422" s="11">
        <v>4</v>
      </c>
      <c r="F422" s="11">
        <v>5400</v>
      </c>
      <c r="G422" s="17">
        <v>863</v>
      </c>
      <c r="H422" s="7" t="s">
        <v>13398</v>
      </c>
      <c r="I422" s="33" t="s">
        <v>13461</v>
      </c>
      <c r="J422" s="33" t="s">
        <v>13554</v>
      </c>
      <c r="K422" s="33">
        <f>Data[[#This Row],[Number_Of_Buyers]]*Data[[#This Row],[Price_INR]]</f>
        <v>4660200</v>
      </c>
    </row>
    <row r="423" spans="1:11" ht="19.2" customHeight="1" x14ac:dyDescent="0.3">
      <c r="A423" s="4" t="s">
        <v>288</v>
      </c>
      <c r="B423" s="4" t="s">
        <v>2209</v>
      </c>
      <c r="C423" s="5" t="s">
        <v>2210</v>
      </c>
      <c r="D423" s="4" t="s">
        <v>2211</v>
      </c>
      <c r="E423" s="12">
        <v>4.4000000000000004</v>
      </c>
      <c r="F423" s="12">
        <v>28</v>
      </c>
      <c r="G423" s="18">
        <v>499</v>
      </c>
      <c r="H423" s="8" t="s">
        <v>13398</v>
      </c>
      <c r="I423" s="33" t="s">
        <v>13482</v>
      </c>
      <c r="J423" s="33" t="s">
        <v>13772</v>
      </c>
      <c r="K423" s="33">
        <f>Data[[#This Row],[Number_Of_Buyers]]*Data[[#This Row],[Price_INR]]</f>
        <v>13972</v>
      </c>
    </row>
    <row r="424" spans="1:11" ht="19.2" customHeight="1" x14ac:dyDescent="0.3">
      <c r="A424" s="2" t="s">
        <v>127</v>
      </c>
      <c r="B424" s="2" t="s">
        <v>2213</v>
      </c>
      <c r="C424" s="3" t="s">
        <v>2215</v>
      </c>
      <c r="D424" s="2" t="s">
        <v>1364</v>
      </c>
      <c r="E424" s="11">
        <v>3.4</v>
      </c>
      <c r="F424" s="11">
        <v>30</v>
      </c>
      <c r="G424" s="17">
        <v>755</v>
      </c>
      <c r="H424" s="7" t="s">
        <v>13398</v>
      </c>
      <c r="I424" s="33" t="s">
        <v>13407</v>
      </c>
      <c r="J424" s="33" t="s">
        <v>13773</v>
      </c>
      <c r="K424" s="33">
        <f>Data[[#This Row],[Number_Of_Buyers]]*Data[[#This Row],[Price_INR]]</f>
        <v>22650</v>
      </c>
    </row>
    <row r="425" spans="1:11" ht="19.2" customHeight="1" x14ac:dyDescent="0.3">
      <c r="A425" s="4" t="s">
        <v>1270</v>
      </c>
      <c r="B425" s="4" t="s">
        <v>2217</v>
      </c>
      <c r="C425" s="4" t="s">
        <v>26</v>
      </c>
      <c r="D425" s="5" t="s">
        <v>2219</v>
      </c>
      <c r="E425" s="12">
        <v>4.5</v>
      </c>
      <c r="F425" s="12">
        <v>855</v>
      </c>
      <c r="G425" s="18">
        <v>677</v>
      </c>
      <c r="H425" s="8" t="s">
        <v>13398</v>
      </c>
      <c r="I425" s="33" t="s">
        <v>13500</v>
      </c>
      <c r="J425" s="33" t="s">
        <v>13772</v>
      </c>
      <c r="K425" s="33">
        <f>Data[[#This Row],[Number_Of_Buyers]]*Data[[#This Row],[Price_INR]]</f>
        <v>578835</v>
      </c>
    </row>
    <row r="426" spans="1:11" ht="19.2" customHeight="1" x14ac:dyDescent="0.3">
      <c r="A426" s="2" t="s">
        <v>1623</v>
      </c>
      <c r="B426" s="2" t="s">
        <v>1695</v>
      </c>
      <c r="C426" s="3" t="s">
        <v>2222</v>
      </c>
      <c r="D426" s="3" t="s">
        <v>823</v>
      </c>
      <c r="E426" s="11">
        <v>4.3</v>
      </c>
      <c r="F426" s="11">
        <v>1000</v>
      </c>
      <c r="G426" s="17">
        <v>849</v>
      </c>
      <c r="H426" s="7" t="s">
        <v>13398</v>
      </c>
      <c r="I426" s="33" t="s">
        <v>13419</v>
      </c>
      <c r="J426" s="33" t="s">
        <v>13554</v>
      </c>
      <c r="K426" s="33">
        <f>Data[[#This Row],[Number_Of_Buyers]]*Data[[#This Row],[Price_INR]]</f>
        <v>849000</v>
      </c>
    </row>
    <row r="427" spans="1:11" ht="19.2" customHeight="1" x14ac:dyDescent="0.3">
      <c r="A427" s="4" t="s">
        <v>240</v>
      </c>
      <c r="B427" s="4" t="s">
        <v>2224</v>
      </c>
      <c r="C427" s="4" t="s">
        <v>2227</v>
      </c>
      <c r="D427" s="5" t="s">
        <v>1060</v>
      </c>
      <c r="E427" s="12">
        <v>3.9</v>
      </c>
      <c r="F427" s="12">
        <v>742</v>
      </c>
      <c r="G427" s="18">
        <v>794</v>
      </c>
      <c r="H427" s="8" t="s">
        <v>13398</v>
      </c>
      <c r="I427" s="33" t="s">
        <v>13423</v>
      </c>
      <c r="J427" s="33" t="s">
        <v>13773</v>
      </c>
      <c r="K427" s="33">
        <f>Data[[#This Row],[Number_Of_Buyers]]*Data[[#This Row],[Price_INR]]</f>
        <v>589148</v>
      </c>
    </row>
    <row r="428" spans="1:11" ht="19.2" customHeight="1" x14ac:dyDescent="0.3">
      <c r="A428" s="2" t="s">
        <v>65</v>
      </c>
      <c r="B428" s="2" t="s">
        <v>2088</v>
      </c>
      <c r="C428" s="3" t="s">
        <v>2089</v>
      </c>
      <c r="D428" s="3" t="s">
        <v>70</v>
      </c>
      <c r="E428" s="11">
        <v>4.2</v>
      </c>
      <c r="F428" s="11">
        <v>5</v>
      </c>
      <c r="G428" s="17">
        <v>764</v>
      </c>
      <c r="H428" s="7" t="s">
        <v>13398</v>
      </c>
      <c r="I428" s="33" t="s">
        <v>13419</v>
      </c>
      <c r="J428" s="33" t="s">
        <v>13772</v>
      </c>
      <c r="K428" s="33">
        <f>Data[[#This Row],[Number_Of_Buyers]]*Data[[#This Row],[Price_INR]]</f>
        <v>3820</v>
      </c>
    </row>
    <row r="429" spans="1:11" ht="19.2" customHeight="1" x14ac:dyDescent="0.3">
      <c r="A429" s="4" t="s">
        <v>96</v>
      </c>
      <c r="B429" s="4" t="s">
        <v>2235</v>
      </c>
      <c r="C429" s="5" t="s">
        <v>2237</v>
      </c>
      <c r="D429" s="4" t="s">
        <v>2238</v>
      </c>
      <c r="E429" s="12">
        <v>4.4000000000000004</v>
      </c>
      <c r="F429" s="12">
        <v>32</v>
      </c>
      <c r="G429" s="18">
        <v>2245</v>
      </c>
      <c r="H429" s="8" t="s">
        <v>13398</v>
      </c>
      <c r="I429" s="33" t="s">
        <v>13419</v>
      </c>
      <c r="J429" s="33" t="s">
        <v>13772</v>
      </c>
      <c r="K429" s="33">
        <f>Data[[#This Row],[Number_Of_Buyers]]*Data[[#This Row],[Price_INR]]</f>
        <v>71840</v>
      </c>
    </row>
    <row r="430" spans="1:11" ht="19.2" customHeight="1" x14ac:dyDescent="0.3">
      <c r="A430" s="2" t="s">
        <v>1318</v>
      </c>
      <c r="B430" s="2" t="s">
        <v>2243</v>
      </c>
      <c r="C430" s="3" t="s">
        <v>2244</v>
      </c>
      <c r="D430" s="3" t="s">
        <v>115</v>
      </c>
      <c r="E430" s="11">
        <v>4.3</v>
      </c>
      <c r="F430" s="11">
        <v>6</v>
      </c>
      <c r="G430" s="17">
        <v>1559</v>
      </c>
      <c r="H430" s="7" t="s">
        <v>13398</v>
      </c>
      <c r="I430" s="33" t="s">
        <v>13407</v>
      </c>
      <c r="J430" s="33" t="s">
        <v>13774</v>
      </c>
      <c r="K430" s="33">
        <f>Data[[#This Row],[Number_Of_Buyers]]*Data[[#This Row],[Price_INR]]</f>
        <v>9354</v>
      </c>
    </row>
    <row r="431" spans="1:11" ht="19.2" customHeight="1" x14ac:dyDescent="0.3">
      <c r="A431" s="4" t="s">
        <v>862</v>
      </c>
      <c r="B431" s="4" t="s">
        <v>2246</v>
      </c>
      <c r="C431" s="4" t="s">
        <v>2247</v>
      </c>
      <c r="D431" s="4" t="s">
        <v>2248</v>
      </c>
      <c r="E431" s="12">
        <v>4.5</v>
      </c>
      <c r="F431" s="12">
        <v>62</v>
      </c>
      <c r="G431" s="18">
        <v>1599</v>
      </c>
      <c r="H431" s="8" t="s">
        <v>13399</v>
      </c>
      <c r="I431" s="33" t="s">
        <v>13446</v>
      </c>
      <c r="J431" s="33" t="s">
        <v>13772</v>
      </c>
      <c r="K431" s="33">
        <f>Data[[#This Row],[Number_Of_Buyers]]*Data[[#This Row],[Price_INR]]</f>
        <v>99138</v>
      </c>
    </row>
    <row r="432" spans="1:11" ht="19.2" customHeight="1" x14ac:dyDescent="0.3">
      <c r="A432" s="2" t="s">
        <v>85</v>
      </c>
      <c r="B432" s="2" t="s">
        <v>2254</v>
      </c>
      <c r="C432" s="3" t="s">
        <v>2255</v>
      </c>
      <c r="D432" s="3" t="s">
        <v>413</v>
      </c>
      <c r="E432" s="11">
        <v>4.4000000000000004</v>
      </c>
      <c r="F432" s="11">
        <v>403</v>
      </c>
      <c r="G432" s="17">
        <v>1739</v>
      </c>
      <c r="H432" s="7" t="s">
        <v>13398</v>
      </c>
      <c r="I432" s="33" t="s">
        <v>13407</v>
      </c>
      <c r="J432" s="33" t="s">
        <v>13772</v>
      </c>
      <c r="K432" s="33">
        <f>Data[[#This Row],[Number_Of_Buyers]]*Data[[#This Row],[Price_INR]]</f>
        <v>700817</v>
      </c>
    </row>
    <row r="433" spans="1:11" ht="19.2" customHeight="1" x14ac:dyDescent="0.3">
      <c r="A433" s="4" t="s">
        <v>1005</v>
      </c>
      <c r="B433" s="4" t="s">
        <v>2261</v>
      </c>
      <c r="C433" s="5" t="s">
        <v>2263</v>
      </c>
      <c r="D433" s="4" t="s">
        <v>21</v>
      </c>
      <c r="E433" s="12">
        <v>4.0999999999999996</v>
      </c>
      <c r="F433" s="12">
        <v>2400</v>
      </c>
      <c r="G433" s="18">
        <v>997</v>
      </c>
      <c r="H433" s="8" t="s">
        <v>13398</v>
      </c>
      <c r="I433" s="33" t="s">
        <v>13440</v>
      </c>
      <c r="J433" s="33" t="s">
        <v>13440</v>
      </c>
      <c r="K433" s="33">
        <f>Data[[#This Row],[Number_Of_Buyers]]*Data[[#This Row],[Price_INR]]</f>
        <v>2392800</v>
      </c>
    </row>
    <row r="434" spans="1:11" ht="19.2" customHeight="1" x14ac:dyDescent="0.3">
      <c r="A434" s="2" t="s">
        <v>22</v>
      </c>
      <c r="B434" s="2" t="s">
        <v>2264</v>
      </c>
      <c r="C434" s="2" t="s">
        <v>26</v>
      </c>
      <c r="D434" s="2" t="s">
        <v>21</v>
      </c>
      <c r="E434" s="11">
        <v>4.2</v>
      </c>
      <c r="F434" s="11">
        <v>399</v>
      </c>
      <c r="G434" s="17">
        <v>1199</v>
      </c>
      <c r="H434" s="7" t="s">
        <v>13399</v>
      </c>
      <c r="I434" s="33" t="s">
        <v>13408</v>
      </c>
      <c r="J434" s="33" t="s">
        <v>13453</v>
      </c>
      <c r="K434" s="33">
        <f>Data[[#This Row],[Number_Of_Buyers]]*Data[[#This Row],[Price_INR]]</f>
        <v>478401</v>
      </c>
    </row>
    <row r="435" spans="1:11" ht="19.2" customHeight="1" x14ac:dyDescent="0.3">
      <c r="A435" s="4" t="s">
        <v>2267</v>
      </c>
      <c r="B435" s="4" t="s">
        <v>2268</v>
      </c>
      <c r="C435" s="4" t="s">
        <v>2270</v>
      </c>
      <c r="D435" s="4" t="s">
        <v>21</v>
      </c>
      <c r="E435" s="12">
        <v>4.5</v>
      </c>
      <c r="F435" s="12">
        <v>586</v>
      </c>
      <c r="G435" s="18">
        <v>485</v>
      </c>
      <c r="H435" s="8" t="s">
        <v>13398</v>
      </c>
      <c r="I435" s="33" t="s">
        <v>13501</v>
      </c>
      <c r="J435" s="33" t="s">
        <v>13772</v>
      </c>
      <c r="K435" s="33">
        <f>Data[[#This Row],[Number_Of_Buyers]]*Data[[#This Row],[Price_INR]]</f>
        <v>284210</v>
      </c>
    </row>
    <row r="436" spans="1:11" ht="19.2" customHeight="1" x14ac:dyDescent="0.3">
      <c r="A436" s="2" t="s">
        <v>85</v>
      </c>
      <c r="B436" s="2" t="s">
        <v>2273</v>
      </c>
      <c r="C436" s="3" t="s">
        <v>2274</v>
      </c>
      <c r="D436" s="3" t="s">
        <v>413</v>
      </c>
      <c r="E436" s="11">
        <v>4.2</v>
      </c>
      <c r="F436" s="11">
        <v>438</v>
      </c>
      <c r="G436" s="17">
        <v>2039</v>
      </c>
      <c r="H436" s="7" t="s">
        <v>13398</v>
      </c>
      <c r="I436" s="33" t="s">
        <v>13419</v>
      </c>
      <c r="J436" s="33" t="s">
        <v>13777</v>
      </c>
      <c r="K436" s="33">
        <f>Data[[#This Row],[Number_Of_Buyers]]*Data[[#This Row],[Price_INR]]</f>
        <v>893082</v>
      </c>
    </row>
    <row r="437" spans="1:11" ht="19.2" customHeight="1" x14ac:dyDescent="0.3">
      <c r="A437" s="4" t="s">
        <v>421</v>
      </c>
      <c r="B437" s="4" t="s">
        <v>2279</v>
      </c>
      <c r="C437" s="5" t="s">
        <v>2280</v>
      </c>
      <c r="D437" s="5" t="s">
        <v>1863</v>
      </c>
      <c r="E437" s="12">
        <v>3.9</v>
      </c>
      <c r="F437" s="12">
        <v>745</v>
      </c>
      <c r="G437" s="18">
        <v>704</v>
      </c>
      <c r="H437" s="8" t="s">
        <v>13398</v>
      </c>
      <c r="I437" s="33" t="s">
        <v>13437</v>
      </c>
      <c r="J437" s="33" t="s">
        <v>13772</v>
      </c>
      <c r="K437" s="33">
        <f>Data[[#This Row],[Number_Of_Buyers]]*Data[[#This Row],[Price_INR]]</f>
        <v>524480</v>
      </c>
    </row>
    <row r="438" spans="1:11" ht="19.2" customHeight="1" x14ac:dyDescent="0.3">
      <c r="A438" s="2" t="s">
        <v>127</v>
      </c>
      <c r="B438" s="2" t="s">
        <v>2283</v>
      </c>
      <c r="C438" s="3" t="s">
        <v>2284</v>
      </c>
      <c r="D438" s="2" t="s">
        <v>373</v>
      </c>
      <c r="E438" s="11">
        <v>4.0999999999999996</v>
      </c>
      <c r="F438" s="11">
        <v>1800</v>
      </c>
      <c r="G438" s="17">
        <v>539</v>
      </c>
      <c r="H438" s="7" t="s">
        <v>13398</v>
      </c>
      <c r="I438" s="33" t="s">
        <v>13438</v>
      </c>
      <c r="J438" s="33" t="s">
        <v>13440</v>
      </c>
      <c r="K438" s="33">
        <f>Data[[#This Row],[Number_Of_Buyers]]*Data[[#This Row],[Price_INR]]</f>
        <v>970200</v>
      </c>
    </row>
    <row r="439" spans="1:11" ht="19.2" customHeight="1" x14ac:dyDescent="0.3">
      <c r="A439" s="4" t="s">
        <v>320</v>
      </c>
      <c r="B439" s="4" t="s">
        <v>2286</v>
      </c>
      <c r="C439" s="4" t="s">
        <v>2288</v>
      </c>
      <c r="D439" s="4" t="s">
        <v>21</v>
      </c>
      <c r="E439" s="12">
        <v>4.5</v>
      </c>
      <c r="F439" s="12">
        <v>5100</v>
      </c>
      <c r="G439" s="18">
        <v>177</v>
      </c>
      <c r="H439" s="8" t="s">
        <v>13399</v>
      </c>
      <c r="I439" s="33" t="s">
        <v>13782</v>
      </c>
      <c r="J439" s="33" t="s">
        <v>13772</v>
      </c>
      <c r="K439" s="33">
        <f>Data[[#This Row],[Number_Of_Buyers]]*Data[[#This Row],[Price_INR]]</f>
        <v>902700</v>
      </c>
    </row>
    <row r="440" spans="1:11" ht="19.2" customHeight="1" x14ac:dyDescent="0.3">
      <c r="A440" s="2" t="s">
        <v>65</v>
      </c>
      <c r="B440" s="2" t="s">
        <v>2292</v>
      </c>
      <c r="C440" s="3" t="s">
        <v>2295</v>
      </c>
      <c r="D440" s="3" t="s">
        <v>1449</v>
      </c>
      <c r="E440" s="11">
        <v>3.7</v>
      </c>
      <c r="F440" s="11">
        <v>544</v>
      </c>
      <c r="G440" s="17">
        <v>643</v>
      </c>
      <c r="H440" s="7" t="s">
        <v>13398</v>
      </c>
      <c r="I440" s="33" t="s">
        <v>13423</v>
      </c>
      <c r="J440" s="33" t="s">
        <v>13774</v>
      </c>
      <c r="K440" s="33">
        <f>Data[[#This Row],[Number_Of_Buyers]]*Data[[#This Row],[Price_INR]]</f>
        <v>349792</v>
      </c>
    </row>
    <row r="441" spans="1:11" ht="19.2" customHeight="1" x14ac:dyDescent="0.3">
      <c r="A441" s="4" t="s">
        <v>240</v>
      </c>
      <c r="B441" s="4" t="s">
        <v>2297</v>
      </c>
      <c r="C441" s="4" t="s">
        <v>2299</v>
      </c>
      <c r="D441" s="5" t="s">
        <v>1014</v>
      </c>
      <c r="E441" s="12">
        <v>4.0999999999999996</v>
      </c>
      <c r="F441" s="12">
        <v>1400</v>
      </c>
      <c r="G441" s="18">
        <v>644</v>
      </c>
      <c r="H441" s="8" t="s">
        <v>13398</v>
      </c>
      <c r="I441" s="33" t="s">
        <v>13420</v>
      </c>
      <c r="J441" s="33" t="s">
        <v>13453</v>
      </c>
      <c r="K441" s="33">
        <f>Data[[#This Row],[Number_Of_Buyers]]*Data[[#This Row],[Price_INR]]</f>
        <v>901600</v>
      </c>
    </row>
    <row r="442" spans="1:11" ht="19.2" customHeight="1" x14ac:dyDescent="0.3">
      <c r="A442" s="2" t="s">
        <v>1753</v>
      </c>
      <c r="B442" s="2" t="s">
        <v>2300</v>
      </c>
      <c r="C442" s="3" t="s">
        <v>2301</v>
      </c>
      <c r="D442" s="3" t="s">
        <v>1756</v>
      </c>
      <c r="E442" s="11">
        <v>4.3</v>
      </c>
      <c r="F442" s="11">
        <v>7</v>
      </c>
      <c r="G442" s="17">
        <v>699</v>
      </c>
      <c r="H442" s="7" t="s">
        <v>13398</v>
      </c>
      <c r="I442" s="33" t="s">
        <v>13423</v>
      </c>
      <c r="J442" s="33" t="s">
        <v>13772</v>
      </c>
      <c r="K442" s="33">
        <f>Data[[#This Row],[Number_Of_Buyers]]*Data[[#This Row],[Price_INR]]</f>
        <v>4893</v>
      </c>
    </row>
    <row r="443" spans="1:11" ht="19.2" customHeight="1" x14ac:dyDescent="0.3">
      <c r="A443" s="4" t="s">
        <v>1220</v>
      </c>
      <c r="B443" s="4" t="s">
        <v>2304</v>
      </c>
      <c r="C443" s="5" t="s">
        <v>2305</v>
      </c>
      <c r="D443" s="5" t="s">
        <v>70</v>
      </c>
      <c r="E443" s="12">
        <v>3.5</v>
      </c>
      <c r="F443" s="12">
        <v>592</v>
      </c>
      <c r="G443" s="18">
        <v>599</v>
      </c>
      <c r="H443" s="8" t="s">
        <v>13398</v>
      </c>
      <c r="I443" s="33" t="s">
        <v>13435</v>
      </c>
      <c r="J443" s="33" t="s">
        <v>13440</v>
      </c>
      <c r="K443" s="33">
        <f>Data[[#This Row],[Number_Of_Buyers]]*Data[[#This Row],[Price_INR]]</f>
        <v>354608</v>
      </c>
    </row>
    <row r="444" spans="1:11" ht="19.2" customHeight="1" x14ac:dyDescent="0.3">
      <c r="A444" s="2" t="s">
        <v>65</v>
      </c>
      <c r="B444" s="2" t="s">
        <v>2310</v>
      </c>
      <c r="C444" s="2" t="s">
        <v>2312</v>
      </c>
      <c r="D444" s="3" t="s">
        <v>137</v>
      </c>
      <c r="E444" s="11">
        <v>4.3</v>
      </c>
      <c r="F444" s="11">
        <v>20</v>
      </c>
      <c r="G444" s="17">
        <v>439</v>
      </c>
      <c r="H444" s="7" t="s">
        <v>13398</v>
      </c>
      <c r="I444" s="33" t="s">
        <v>13420</v>
      </c>
      <c r="J444" s="33" t="s">
        <v>13487</v>
      </c>
      <c r="K444" s="33">
        <f>Data[[#This Row],[Number_Of_Buyers]]*Data[[#This Row],[Price_INR]]</f>
        <v>8780</v>
      </c>
    </row>
    <row r="445" spans="1:11" ht="19.2" customHeight="1" x14ac:dyDescent="0.3">
      <c r="A445" s="4" t="s">
        <v>198</v>
      </c>
      <c r="B445" s="4" t="s">
        <v>2315</v>
      </c>
      <c r="C445" s="5" t="s">
        <v>2316</v>
      </c>
      <c r="D445" s="5" t="s">
        <v>115</v>
      </c>
      <c r="E445" s="12">
        <v>4.4000000000000004</v>
      </c>
      <c r="F445" s="12">
        <v>2100</v>
      </c>
      <c r="G445" s="18">
        <v>1699</v>
      </c>
      <c r="H445" s="8" t="s">
        <v>13398</v>
      </c>
      <c r="I445" s="33" t="s">
        <v>13407</v>
      </c>
      <c r="J445" s="33" t="s">
        <v>13426</v>
      </c>
      <c r="K445" s="33">
        <f>Data[[#This Row],[Number_Of_Buyers]]*Data[[#This Row],[Price_INR]]</f>
        <v>3567900</v>
      </c>
    </row>
    <row r="446" spans="1:11" ht="19.2" customHeight="1" x14ac:dyDescent="0.3">
      <c r="A446" s="2" t="s">
        <v>240</v>
      </c>
      <c r="B446" s="2" t="s">
        <v>2318</v>
      </c>
      <c r="C446" s="3" t="s">
        <v>2320</v>
      </c>
      <c r="D446" s="2" t="s">
        <v>2321</v>
      </c>
      <c r="E446" s="11">
        <v>4</v>
      </c>
      <c r="F446" s="11">
        <v>471</v>
      </c>
      <c r="G446" s="17">
        <v>335</v>
      </c>
      <c r="H446" s="7" t="s">
        <v>13398</v>
      </c>
      <c r="I446" s="33" t="s">
        <v>13502</v>
      </c>
      <c r="J446" s="33" t="s">
        <v>13440</v>
      </c>
      <c r="K446" s="33">
        <f>Data[[#This Row],[Number_Of_Buyers]]*Data[[#This Row],[Price_INR]]</f>
        <v>157785</v>
      </c>
    </row>
    <row r="447" spans="1:11" ht="19.2" customHeight="1" x14ac:dyDescent="0.3">
      <c r="A447" s="4" t="s">
        <v>240</v>
      </c>
      <c r="B447" s="4" t="s">
        <v>2324</v>
      </c>
      <c r="C447" s="5" t="s">
        <v>2325</v>
      </c>
      <c r="D447" s="5" t="s">
        <v>1404</v>
      </c>
      <c r="E447" s="12">
        <v>4.3</v>
      </c>
      <c r="F447" s="12">
        <v>83</v>
      </c>
      <c r="G447" s="18">
        <v>571</v>
      </c>
      <c r="H447" s="8" t="s">
        <v>13398</v>
      </c>
      <c r="I447" s="33" t="s">
        <v>13452</v>
      </c>
      <c r="J447" s="33" t="s">
        <v>13775</v>
      </c>
      <c r="K447" s="33">
        <f>Data[[#This Row],[Number_Of_Buyers]]*Data[[#This Row],[Price_INR]]</f>
        <v>47393</v>
      </c>
    </row>
    <row r="448" spans="1:11" ht="19.2" customHeight="1" x14ac:dyDescent="0.3">
      <c r="A448" s="2" t="s">
        <v>1433</v>
      </c>
      <c r="B448" s="2" t="s">
        <v>2328</v>
      </c>
      <c r="C448" s="3" t="s">
        <v>2330</v>
      </c>
      <c r="D448" s="2" t="s">
        <v>21</v>
      </c>
      <c r="E448" s="11">
        <v>4.2</v>
      </c>
      <c r="F448" s="11">
        <v>98</v>
      </c>
      <c r="G448" s="17">
        <v>109</v>
      </c>
      <c r="H448" s="7" t="s">
        <v>13398</v>
      </c>
      <c r="I448" s="33" t="s">
        <v>13477</v>
      </c>
      <c r="J448" s="33" t="s">
        <v>13772</v>
      </c>
      <c r="K448" s="33">
        <f>Data[[#This Row],[Number_Of_Buyers]]*Data[[#This Row],[Price_INR]]</f>
        <v>10682</v>
      </c>
    </row>
    <row r="449" spans="1:11" ht="19.2" customHeight="1" x14ac:dyDescent="0.3">
      <c r="A449" s="4" t="s">
        <v>2333</v>
      </c>
      <c r="B449" s="4" t="s">
        <v>2334</v>
      </c>
      <c r="C449" s="5" t="s">
        <v>2336</v>
      </c>
      <c r="D449" s="5" t="s">
        <v>2337</v>
      </c>
      <c r="E449" s="12">
        <v>4.0999999999999996</v>
      </c>
      <c r="F449" s="12">
        <v>7500</v>
      </c>
      <c r="G449" s="18">
        <v>519</v>
      </c>
      <c r="H449" s="8" t="s">
        <v>13398</v>
      </c>
      <c r="I449" s="33" t="s">
        <v>13452</v>
      </c>
      <c r="J449" s="33" t="s">
        <v>13473</v>
      </c>
      <c r="K449" s="33">
        <f>Data[[#This Row],[Number_Of_Buyers]]*Data[[#This Row],[Price_INR]]</f>
        <v>3892500</v>
      </c>
    </row>
    <row r="450" spans="1:11" ht="19.2" customHeight="1" x14ac:dyDescent="0.3">
      <c r="A450" s="2" t="s">
        <v>7</v>
      </c>
      <c r="B450" s="2" t="s">
        <v>2339</v>
      </c>
      <c r="C450" s="3" t="s">
        <v>2341</v>
      </c>
      <c r="D450" s="3" t="s">
        <v>2342</v>
      </c>
      <c r="E450" s="11">
        <v>4.5</v>
      </c>
      <c r="F450" s="11">
        <v>235</v>
      </c>
      <c r="G450" s="17">
        <v>4199</v>
      </c>
      <c r="H450" s="7" t="s">
        <v>13398</v>
      </c>
      <c r="I450" s="33" t="s">
        <v>13407</v>
      </c>
      <c r="J450" s="33" t="s">
        <v>13440</v>
      </c>
      <c r="K450" s="33">
        <f>Data[[#This Row],[Number_Of_Buyers]]*Data[[#This Row],[Price_INR]]</f>
        <v>986765</v>
      </c>
    </row>
    <row r="451" spans="1:11" ht="19.2" customHeight="1" x14ac:dyDescent="0.3">
      <c r="A451" s="4" t="s">
        <v>127</v>
      </c>
      <c r="B451" s="4" t="s">
        <v>2345</v>
      </c>
      <c r="C451" s="5" t="s">
        <v>2347</v>
      </c>
      <c r="D451" s="5" t="s">
        <v>355</v>
      </c>
      <c r="E451" s="12">
        <v>3</v>
      </c>
      <c r="F451" s="12">
        <v>26</v>
      </c>
      <c r="G451" s="18">
        <v>998</v>
      </c>
      <c r="H451" s="8" t="s">
        <v>13398</v>
      </c>
      <c r="I451" s="33" t="s">
        <v>13419</v>
      </c>
      <c r="J451" s="33" t="s">
        <v>13554</v>
      </c>
      <c r="K451" s="33">
        <f>Data[[#This Row],[Number_Of_Buyers]]*Data[[#This Row],[Price_INR]]</f>
        <v>25948</v>
      </c>
    </row>
    <row r="452" spans="1:11" ht="19.2" customHeight="1" x14ac:dyDescent="0.3">
      <c r="A452" s="2" t="s">
        <v>2349</v>
      </c>
      <c r="B452" s="2" t="s">
        <v>2350</v>
      </c>
      <c r="C452" s="3" t="s">
        <v>2352</v>
      </c>
      <c r="D452" s="2" t="s">
        <v>21</v>
      </c>
      <c r="E452" s="11">
        <v>4.5</v>
      </c>
      <c r="F452" s="11">
        <v>1500</v>
      </c>
      <c r="G452" s="17">
        <v>462</v>
      </c>
      <c r="H452" s="7" t="s">
        <v>13398</v>
      </c>
      <c r="I452" s="33" t="s">
        <v>13450</v>
      </c>
      <c r="J452" s="33" t="s">
        <v>13772</v>
      </c>
      <c r="K452" s="33">
        <f>Data[[#This Row],[Number_Of_Buyers]]*Data[[#This Row],[Price_INR]]</f>
        <v>693000</v>
      </c>
    </row>
    <row r="453" spans="1:11" ht="19.2" customHeight="1" x14ac:dyDescent="0.3">
      <c r="A453" s="4" t="s">
        <v>638</v>
      </c>
      <c r="B453" s="4" t="s">
        <v>2354</v>
      </c>
      <c r="C453" s="5" t="s">
        <v>788</v>
      </c>
      <c r="D453" s="5" t="s">
        <v>642</v>
      </c>
      <c r="E453" s="12">
        <v>4.2</v>
      </c>
      <c r="F453" s="12">
        <v>137</v>
      </c>
      <c r="G453" s="18">
        <v>2174</v>
      </c>
      <c r="H453" s="8" t="s">
        <v>13398</v>
      </c>
      <c r="I453" s="33" t="s">
        <v>13423</v>
      </c>
      <c r="J453" s="33" t="s">
        <v>13453</v>
      </c>
      <c r="K453" s="33">
        <f>Data[[#This Row],[Number_Of_Buyers]]*Data[[#This Row],[Price_INR]]</f>
        <v>297838</v>
      </c>
    </row>
    <row r="454" spans="1:11" ht="19.2" customHeight="1" x14ac:dyDescent="0.3">
      <c r="A454" s="2" t="s">
        <v>65</v>
      </c>
      <c r="B454" s="2" t="s">
        <v>2358</v>
      </c>
      <c r="C454" s="2" t="s">
        <v>2359</v>
      </c>
      <c r="D454" s="3" t="s">
        <v>802</v>
      </c>
      <c r="E454" s="11">
        <v>3.8</v>
      </c>
      <c r="F454" s="11">
        <v>7200</v>
      </c>
      <c r="G454" s="17">
        <v>635</v>
      </c>
      <c r="H454" s="7" t="s">
        <v>13398</v>
      </c>
      <c r="I454" s="33" t="s">
        <v>13461</v>
      </c>
      <c r="J454" s="33" t="s">
        <v>13774</v>
      </c>
      <c r="K454" s="33">
        <f>Data[[#This Row],[Number_Of_Buyers]]*Data[[#This Row],[Price_INR]]</f>
        <v>4572000</v>
      </c>
    </row>
    <row r="455" spans="1:11" ht="19.2" customHeight="1" x14ac:dyDescent="0.3">
      <c r="A455" s="4" t="s">
        <v>96</v>
      </c>
      <c r="B455" s="4" t="s">
        <v>2362</v>
      </c>
      <c r="C455" s="5" t="s">
        <v>2363</v>
      </c>
      <c r="D455" s="5" t="s">
        <v>2364</v>
      </c>
      <c r="E455" s="12">
        <v>4.3</v>
      </c>
      <c r="F455" s="12">
        <v>287</v>
      </c>
      <c r="G455" s="18">
        <v>3035</v>
      </c>
      <c r="H455" s="8" t="s">
        <v>13398</v>
      </c>
      <c r="I455" s="33" t="s">
        <v>13416</v>
      </c>
      <c r="J455" s="33" t="s">
        <v>13473</v>
      </c>
      <c r="K455" s="33">
        <f>Data[[#This Row],[Number_Of_Buyers]]*Data[[#This Row],[Price_INR]]</f>
        <v>871045</v>
      </c>
    </row>
    <row r="456" spans="1:11" ht="19.2" customHeight="1" x14ac:dyDescent="0.3">
      <c r="A456" s="2" t="s">
        <v>104</v>
      </c>
      <c r="B456" s="2" t="s">
        <v>2367</v>
      </c>
      <c r="C456" s="3" t="s">
        <v>2369</v>
      </c>
      <c r="D456" s="3" t="s">
        <v>108</v>
      </c>
      <c r="E456" s="11">
        <v>4.4000000000000004</v>
      </c>
      <c r="F456" s="11">
        <v>529</v>
      </c>
      <c r="G456" s="17">
        <v>2474</v>
      </c>
      <c r="H456" s="7" t="s">
        <v>13398</v>
      </c>
      <c r="I456" s="33" t="s">
        <v>13407</v>
      </c>
      <c r="J456" s="33" t="s">
        <v>13772</v>
      </c>
      <c r="K456" s="33">
        <f>Data[[#This Row],[Number_Of_Buyers]]*Data[[#This Row],[Price_INR]]</f>
        <v>1308746</v>
      </c>
    </row>
    <row r="457" spans="1:11" ht="19.2" customHeight="1" x14ac:dyDescent="0.3">
      <c r="A457" s="4" t="s">
        <v>2372</v>
      </c>
      <c r="B457" s="4" t="s">
        <v>2373</v>
      </c>
      <c r="C457" s="5" t="s">
        <v>2374</v>
      </c>
      <c r="D457" s="5" t="s">
        <v>2375</v>
      </c>
      <c r="E457" s="12">
        <v>4.5999999999999996</v>
      </c>
      <c r="F457" s="12">
        <v>29</v>
      </c>
      <c r="G457" s="18">
        <v>1649</v>
      </c>
      <c r="H457" s="8" t="s">
        <v>13398</v>
      </c>
      <c r="I457" s="33" t="s">
        <v>13423</v>
      </c>
      <c r="J457" s="33" t="s">
        <v>13772</v>
      </c>
      <c r="K457" s="33">
        <f>Data[[#This Row],[Number_Of_Buyers]]*Data[[#This Row],[Price_INR]]</f>
        <v>47821</v>
      </c>
    </row>
    <row r="458" spans="1:11" ht="19.2" customHeight="1" x14ac:dyDescent="0.3">
      <c r="A458" s="2" t="s">
        <v>1630</v>
      </c>
      <c r="B458" s="2" t="s">
        <v>2377</v>
      </c>
      <c r="C458" s="3" t="s">
        <v>2378</v>
      </c>
      <c r="D458" s="3" t="s">
        <v>2379</v>
      </c>
      <c r="E458" s="11">
        <v>4.4000000000000004</v>
      </c>
      <c r="F458" s="11">
        <v>256</v>
      </c>
      <c r="G458" s="17">
        <v>1599</v>
      </c>
      <c r="H458" s="7" t="s">
        <v>13398</v>
      </c>
      <c r="I458" s="33" t="s">
        <v>13452</v>
      </c>
      <c r="J458" s="33" t="s">
        <v>13440</v>
      </c>
      <c r="K458" s="33">
        <f>Data[[#This Row],[Number_Of_Buyers]]*Data[[#This Row],[Price_INR]]</f>
        <v>409344</v>
      </c>
    </row>
    <row r="459" spans="1:11" ht="19.2" customHeight="1" x14ac:dyDescent="0.3">
      <c r="A459" s="4" t="s">
        <v>133</v>
      </c>
      <c r="B459" s="4" t="s">
        <v>2382</v>
      </c>
      <c r="C459" s="4" t="s">
        <v>2383</v>
      </c>
      <c r="D459" s="5" t="s">
        <v>2384</v>
      </c>
      <c r="E459" s="12">
        <v>4.2</v>
      </c>
      <c r="F459" s="12">
        <v>135</v>
      </c>
      <c r="G459" s="18">
        <v>1699</v>
      </c>
      <c r="H459" s="8" t="s">
        <v>13398</v>
      </c>
      <c r="I459" s="33" t="s">
        <v>13420</v>
      </c>
      <c r="J459" s="33" t="s">
        <v>13772</v>
      </c>
      <c r="K459" s="33">
        <f>Data[[#This Row],[Number_Of_Buyers]]*Data[[#This Row],[Price_INR]]</f>
        <v>229365</v>
      </c>
    </row>
    <row r="460" spans="1:11" ht="19.2" customHeight="1" x14ac:dyDescent="0.3">
      <c r="A460" s="2" t="s">
        <v>240</v>
      </c>
      <c r="B460" s="2" t="s">
        <v>2386</v>
      </c>
      <c r="C460" s="3" t="s">
        <v>2387</v>
      </c>
      <c r="D460" s="3" t="s">
        <v>1880</v>
      </c>
      <c r="E460" s="11">
        <v>4.3</v>
      </c>
      <c r="F460" s="11">
        <v>296</v>
      </c>
      <c r="G460" s="17">
        <v>549</v>
      </c>
      <c r="H460" s="7" t="s">
        <v>13398</v>
      </c>
      <c r="I460" s="33" t="s">
        <v>13435</v>
      </c>
      <c r="J460" s="33" t="s">
        <v>13440</v>
      </c>
      <c r="K460" s="33">
        <f>Data[[#This Row],[Number_Of_Buyers]]*Data[[#This Row],[Price_INR]]</f>
        <v>162504</v>
      </c>
    </row>
    <row r="461" spans="1:11" ht="19.2" customHeight="1" x14ac:dyDescent="0.3">
      <c r="A461" s="4" t="s">
        <v>35</v>
      </c>
      <c r="B461" s="4" t="s">
        <v>2390</v>
      </c>
      <c r="C461" s="4" t="s">
        <v>26</v>
      </c>
      <c r="D461" s="4" t="s">
        <v>21</v>
      </c>
      <c r="E461" s="12">
        <v>4.2</v>
      </c>
      <c r="F461" s="12">
        <v>60</v>
      </c>
      <c r="G461" s="18">
        <v>1999</v>
      </c>
      <c r="H461" s="8" t="s">
        <v>13399</v>
      </c>
      <c r="I461" s="33" t="s">
        <v>13476</v>
      </c>
      <c r="J461" s="33" t="s">
        <v>13772</v>
      </c>
      <c r="K461" s="33">
        <f>Data[[#This Row],[Number_Of_Buyers]]*Data[[#This Row],[Price_INR]]</f>
        <v>119940</v>
      </c>
    </row>
    <row r="462" spans="1:11" ht="19.2" customHeight="1" x14ac:dyDescent="0.3">
      <c r="A462" s="2" t="s">
        <v>65</v>
      </c>
      <c r="B462" s="2" t="s">
        <v>2393</v>
      </c>
      <c r="C462" s="2" t="s">
        <v>2396</v>
      </c>
      <c r="D462" s="3" t="s">
        <v>1102</v>
      </c>
      <c r="E462" s="11">
        <v>4.3</v>
      </c>
      <c r="F462" s="11">
        <v>2300</v>
      </c>
      <c r="G462" s="17">
        <v>636</v>
      </c>
      <c r="H462" s="7" t="s">
        <v>13398</v>
      </c>
      <c r="I462" s="33" t="s">
        <v>13448</v>
      </c>
      <c r="J462" s="33" t="s">
        <v>13426</v>
      </c>
      <c r="K462" s="33">
        <f>Data[[#This Row],[Number_Of_Buyers]]*Data[[#This Row],[Price_INR]]</f>
        <v>1462800</v>
      </c>
    </row>
    <row r="463" spans="1:11" ht="19.2" customHeight="1" x14ac:dyDescent="0.3">
      <c r="A463" s="4" t="s">
        <v>65</v>
      </c>
      <c r="B463" s="4" t="s">
        <v>161</v>
      </c>
      <c r="C463" s="4" t="s">
        <v>2397</v>
      </c>
      <c r="D463" s="5" t="s">
        <v>165</v>
      </c>
      <c r="E463" s="12">
        <v>3.9</v>
      </c>
      <c r="F463" s="12">
        <v>11500</v>
      </c>
      <c r="G463" s="18">
        <v>610</v>
      </c>
      <c r="H463" s="8" t="s">
        <v>13398</v>
      </c>
      <c r="I463" s="33" t="s">
        <v>13423</v>
      </c>
      <c r="J463" s="33" t="s">
        <v>13440</v>
      </c>
      <c r="K463" s="33">
        <f>Data[[#This Row],[Number_Of_Buyers]]*Data[[#This Row],[Price_INR]]</f>
        <v>7015000</v>
      </c>
    </row>
    <row r="464" spans="1:11" ht="19.2" customHeight="1" x14ac:dyDescent="0.3">
      <c r="A464" s="2" t="s">
        <v>85</v>
      </c>
      <c r="B464" s="2" t="s">
        <v>2400</v>
      </c>
      <c r="C464" s="2" t="s">
        <v>2402</v>
      </c>
      <c r="D464" s="3" t="s">
        <v>1014</v>
      </c>
      <c r="E464" s="11">
        <v>3.9</v>
      </c>
      <c r="F464" s="11">
        <v>108</v>
      </c>
      <c r="G464" s="17">
        <v>1189</v>
      </c>
      <c r="H464" s="7" t="s">
        <v>13398</v>
      </c>
      <c r="I464" s="33" t="s">
        <v>13420</v>
      </c>
      <c r="J464" s="33" t="s">
        <v>13772</v>
      </c>
      <c r="K464" s="33">
        <f>Data[[#This Row],[Number_Of_Buyers]]*Data[[#This Row],[Price_INR]]</f>
        <v>128412</v>
      </c>
    </row>
    <row r="465" spans="1:11" ht="19.2" customHeight="1" x14ac:dyDescent="0.3">
      <c r="A465" s="4" t="s">
        <v>198</v>
      </c>
      <c r="B465" s="4" t="s">
        <v>2405</v>
      </c>
      <c r="C465" s="5" t="s">
        <v>2406</v>
      </c>
      <c r="D465" s="5" t="s">
        <v>20</v>
      </c>
      <c r="E465" s="12">
        <v>4.4000000000000004</v>
      </c>
      <c r="F465" s="12">
        <v>1900</v>
      </c>
      <c r="G465" s="18">
        <v>799</v>
      </c>
      <c r="H465" s="8" t="s">
        <v>13398</v>
      </c>
      <c r="I465" s="33" t="s">
        <v>13415</v>
      </c>
      <c r="J465" s="33" t="s">
        <v>13440</v>
      </c>
      <c r="K465" s="33">
        <f>Data[[#This Row],[Number_Of_Buyers]]*Data[[#This Row],[Price_INR]]</f>
        <v>1518100</v>
      </c>
    </row>
    <row r="466" spans="1:11" ht="19.2" customHeight="1" x14ac:dyDescent="0.3">
      <c r="A466" s="2" t="s">
        <v>85</v>
      </c>
      <c r="B466" s="2" t="s">
        <v>2254</v>
      </c>
      <c r="C466" s="3" t="s">
        <v>2408</v>
      </c>
      <c r="D466" s="3" t="s">
        <v>1468</v>
      </c>
      <c r="E466" s="11">
        <v>4.3</v>
      </c>
      <c r="F466" s="11">
        <v>261</v>
      </c>
      <c r="G466" s="17">
        <v>1159</v>
      </c>
      <c r="H466" s="7" t="s">
        <v>13398</v>
      </c>
      <c r="I466" s="33" t="s">
        <v>13407</v>
      </c>
      <c r="J466" s="33" t="s">
        <v>13772</v>
      </c>
      <c r="K466" s="33">
        <f>Data[[#This Row],[Number_Of_Buyers]]*Data[[#This Row],[Price_INR]]</f>
        <v>302499</v>
      </c>
    </row>
    <row r="467" spans="1:11" ht="19.2" customHeight="1" x14ac:dyDescent="0.3">
      <c r="A467" s="4" t="s">
        <v>2411</v>
      </c>
      <c r="B467" s="4" t="s">
        <v>2412</v>
      </c>
      <c r="C467" s="4" t="s">
        <v>26</v>
      </c>
      <c r="D467" s="5" t="s">
        <v>2413</v>
      </c>
      <c r="E467" s="12">
        <v>4.5999999999999996</v>
      </c>
      <c r="F467" s="12">
        <v>994</v>
      </c>
      <c r="G467" s="18">
        <v>349</v>
      </c>
      <c r="H467" s="8" t="s">
        <v>13398</v>
      </c>
      <c r="I467" s="33" t="s">
        <v>13503</v>
      </c>
      <c r="J467" s="33" t="s">
        <v>13772</v>
      </c>
      <c r="K467" s="33">
        <f>Data[[#This Row],[Number_Of_Buyers]]*Data[[#This Row],[Price_INR]]</f>
        <v>346906</v>
      </c>
    </row>
    <row r="468" spans="1:11" ht="19.2" customHeight="1" x14ac:dyDescent="0.3">
      <c r="A468" s="2" t="s">
        <v>1558</v>
      </c>
      <c r="B468" s="2" t="s">
        <v>2416</v>
      </c>
      <c r="C468" s="2" t="s">
        <v>2418</v>
      </c>
      <c r="D468" s="2" t="s">
        <v>373</v>
      </c>
      <c r="E468" s="11">
        <v>4.2</v>
      </c>
      <c r="F468" s="11">
        <v>71</v>
      </c>
      <c r="G468" s="17">
        <v>999</v>
      </c>
      <c r="H468" s="7" t="s">
        <v>13398</v>
      </c>
      <c r="I468" s="33" t="s">
        <v>13463</v>
      </c>
      <c r="J468" s="33" t="s">
        <v>13440</v>
      </c>
      <c r="K468" s="33">
        <f>Data[[#This Row],[Number_Of_Buyers]]*Data[[#This Row],[Price_INR]]</f>
        <v>70929</v>
      </c>
    </row>
    <row r="469" spans="1:11" ht="19.2" customHeight="1" x14ac:dyDescent="0.3">
      <c r="A469" s="4" t="s">
        <v>127</v>
      </c>
      <c r="B469" s="4" t="s">
        <v>2421</v>
      </c>
      <c r="C469" s="5" t="s">
        <v>2422</v>
      </c>
      <c r="D469" s="5" t="s">
        <v>943</v>
      </c>
      <c r="E469" s="12">
        <v>4.3</v>
      </c>
      <c r="F469" s="12">
        <v>19000</v>
      </c>
      <c r="G469" s="18">
        <v>629</v>
      </c>
      <c r="H469" s="8" t="s">
        <v>13398</v>
      </c>
      <c r="I469" s="33" t="s">
        <v>13452</v>
      </c>
      <c r="J469" s="33" t="s">
        <v>13554</v>
      </c>
      <c r="K469" s="33">
        <f>Data[[#This Row],[Number_Of_Buyers]]*Data[[#This Row],[Price_INR]]</f>
        <v>11951000</v>
      </c>
    </row>
    <row r="470" spans="1:11" ht="19.2" customHeight="1" x14ac:dyDescent="0.3">
      <c r="A470" s="2" t="s">
        <v>1804</v>
      </c>
      <c r="B470" s="2" t="s">
        <v>2425</v>
      </c>
      <c r="C470" s="2" t="s">
        <v>2427</v>
      </c>
      <c r="D470" s="2" t="s">
        <v>21</v>
      </c>
      <c r="E470" s="11">
        <v>4.4000000000000004</v>
      </c>
      <c r="F470" s="11">
        <v>119</v>
      </c>
      <c r="G470" s="17">
        <v>7437</v>
      </c>
      <c r="H470" s="7" t="s">
        <v>13399</v>
      </c>
      <c r="I470" s="33" t="s">
        <v>13792</v>
      </c>
      <c r="J470" s="33" t="s">
        <v>13772</v>
      </c>
      <c r="K470" s="33">
        <f>Data[[#This Row],[Number_Of_Buyers]]*Data[[#This Row],[Price_INR]]</f>
        <v>885003</v>
      </c>
    </row>
    <row r="471" spans="1:11" ht="19.2" customHeight="1" x14ac:dyDescent="0.3">
      <c r="A471" s="4" t="s">
        <v>65</v>
      </c>
      <c r="B471" s="4" t="s">
        <v>1428</v>
      </c>
      <c r="C471" s="4" t="s">
        <v>2431</v>
      </c>
      <c r="D471" s="5" t="s">
        <v>2432</v>
      </c>
      <c r="E471" s="12">
        <v>4</v>
      </c>
      <c r="F471" s="12">
        <v>13100</v>
      </c>
      <c r="G471" s="18">
        <v>439</v>
      </c>
      <c r="H471" s="8" t="s">
        <v>13398</v>
      </c>
      <c r="I471" s="33" t="s">
        <v>13441</v>
      </c>
      <c r="J471" s="33" t="s">
        <v>13440</v>
      </c>
      <c r="K471" s="33">
        <f>Data[[#This Row],[Number_Of_Buyers]]*Data[[#This Row],[Price_INR]]</f>
        <v>5750900</v>
      </c>
    </row>
    <row r="472" spans="1:11" ht="19.2" customHeight="1" x14ac:dyDescent="0.3">
      <c r="A472" s="2" t="s">
        <v>127</v>
      </c>
      <c r="B472" s="2" t="s">
        <v>2435</v>
      </c>
      <c r="C472" s="3" t="s">
        <v>2437</v>
      </c>
      <c r="D472" s="3" t="s">
        <v>1511</v>
      </c>
      <c r="E472" s="11">
        <v>4</v>
      </c>
      <c r="F472" s="11">
        <v>194</v>
      </c>
      <c r="G472" s="17">
        <v>1434</v>
      </c>
      <c r="H472" s="7" t="s">
        <v>13398</v>
      </c>
      <c r="I472" s="33" t="s">
        <v>13407</v>
      </c>
      <c r="J472" s="33" t="s">
        <v>13453</v>
      </c>
      <c r="K472" s="33">
        <f>Data[[#This Row],[Number_Of_Buyers]]*Data[[#This Row],[Price_INR]]</f>
        <v>278196</v>
      </c>
    </row>
    <row r="473" spans="1:11" ht="19.2" customHeight="1" x14ac:dyDescent="0.3">
      <c r="A473" s="4" t="s">
        <v>85</v>
      </c>
      <c r="B473" s="4" t="s">
        <v>2440</v>
      </c>
      <c r="C473" s="5" t="s">
        <v>2442</v>
      </c>
      <c r="D473" s="5" t="s">
        <v>1399</v>
      </c>
      <c r="E473" s="12">
        <v>3.9</v>
      </c>
      <c r="F473" s="12">
        <v>40</v>
      </c>
      <c r="G473" s="18">
        <v>944</v>
      </c>
      <c r="H473" s="8" t="s">
        <v>13398</v>
      </c>
      <c r="I473" s="33" t="s">
        <v>13416</v>
      </c>
      <c r="J473" s="33" t="s">
        <v>13772</v>
      </c>
      <c r="K473" s="33">
        <f>Data[[#This Row],[Number_Of_Buyers]]*Data[[#This Row],[Price_INR]]</f>
        <v>37760</v>
      </c>
    </row>
    <row r="474" spans="1:11" ht="19.2" customHeight="1" x14ac:dyDescent="0.3">
      <c r="A474" s="2" t="s">
        <v>240</v>
      </c>
      <c r="B474" s="2" t="s">
        <v>2444</v>
      </c>
      <c r="C474" s="3" t="s">
        <v>2446</v>
      </c>
      <c r="D474" s="3" t="s">
        <v>1404</v>
      </c>
      <c r="E474" s="11">
        <v>3.5</v>
      </c>
      <c r="F474" s="11">
        <v>168</v>
      </c>
      <c r="G474" s="17">
        <v>409</v>
      </c>
      <c r="H474" s="7" t="s">
        <v>13398</v>
      </c>
      <c r="I474" s="33" t="s">
        <v>13452</v>
      </c>
      <c r="J474" s="33" t="s">
        <v>13773</v>
      </c>
      <c r="K474" s="33">
        <f>Data[[#This Row],[Number_Of_Buyers]]*Data[[#This Row],[Price_INR]]</f>
        <v>68712</v>
      </c>
    </row>
    <row r="475" spans="1:11" ht="19.2" customHeight="1" x14ac:dyDescent="0.3">
      <c r="A475" s="4" t="s">
        <v>1115</v>
      </c>
      <c r="B475" s="4" t="s">
        <v>2449</v>
      </c>
      <c r="C475" s="5" t="s">
        <v>2451</v>
      </c>
      <c r="D475" s="5" t="s">
        <v>2452</v>
      </c>
      <c r="E475" s="12">
        <v>4.5999999999999996</v>
      </c>
      <c r="F475" s="12">
        <v>2700</v>
      </c>
      <c r="G475" s="18">
        <v>1099</v>
      </c>
      <c r="H475" s="8" t="s">
        <v>13399</v>
      </c>
      <c r="I475" s="33" t="s">
        <v>13471</v>
      </c>
      <c r="J475" s="33" t="s">
        <v>13440</v>
      </c>
      <c r="K475" s="33">
        <f>Data[[#This Row],[Number_Of_Buyers]]*Data[[#This Row],[Price_INR]]</f>
        <v>2967300</v>
      </c>
    </row>
    <row r="476" spans="1:11" ht="19.2" customHeight="1" x14ac:dyDescent="0.3">
      <c r="A476" s="2" t="s">
        <v>148</v>
      </c>
      <c r="B476" s="2" t="s">
        <v>2454</v>
      </c>
      <c r="C476" s="2" t="s">
        <v>2455</v>
      </c>
      <c r="D476" s="2" t="s">
        <v>2456</v>
      </c>
      <c r="E476" s="11">
        <v>4.5</v>
      </c>
      <c r="F476" s="11">
        <v>291</v>
      </c>
      <c r="G476" s="17">
        <v>1999</v>
      </c>
      <c r="H476" s="7" t="s">
        <v>13398</v>
      </c>
      <c r="I476" s="33" t="s">
        <v>13504</v>
      </c>
      <c r="J476" s="33" t="s">
        <v>13772</v>
      </c>
      <c r="K476" s="33">
        <f>Data[[#This Row],[Number_Of_Buyers]]*Data[[#This Row],[Price_INR]]</f>
        <v>581709</v>
      </c>
    </row>
    <row r="477" spans="1:11" ht="19.2" customHeight="1" x14ac:dyDescent="0.3">
      <c r="A477" s="4" t="s">
        <v>29</v>
      </c>
      <c r="B477" s="4" t="s">
        <v>176</v>
      </c>
      <c r="C477" s="4" t="s">
        <v>26</v>
      </c>
      <c r="D477" s="4" t="s">
        <v>2000</v>
      </c>
      <c r="E477" s="12">
        <v>4.4000000000000004</v>
      </c>
      <c r="F477" s="12">
        <v>239</v>
      </c>
      <c r="G477" s="18">
        <v>2399</v>
      </c>
      <c r="H477" s="8" t="s">
        <v>13399</v>
      </c>
      <c r="I477" s="33" t="s">
        <v>13424</v>
      </c>
      <c r="J477" s="33" t="s">
        <v>13772</v>
      </c>
      <c r="K477" s="33">
        <f>Data[[#This Row],[Number_Of_Buyers]]*Data[[#This Row],[Price_INR]]</f>
        <v>573361</v>
      </c>
    </row>
    <row r="478" spans="1:11" ht="19.2" customHeight="1" x14ac:dyDescent="0.3">
      <c r="A478" s="2" t="s">
        <v>168</v>
      </c>
      <c r="B478" s="2" t="s">
        <v>2461</v>
      </c>
      <c r="C478" s="3" t="s">
        <v>2463</v>
      </c>
      <c r="D478" s="3" t="s">
        <v>2464</v>
      </c>
      <c r="E478" s="11">
        <v>4.4000000000000004</v>
      </c>
      <c r="F478" s="11">
        <v>207</v>
      </c>
      <c r="G478" s="17">
        <v>1946</v>
      </c>
      <c r="H478" s="7" t="s">
        <v>13399</v>
      </c>
      <c r="I478" s="33" t="s">
        <v>13415</v>
      </c>
      <c r="J478" s="33" t="s">
        <v>13773</v>
      </c>
      <c r="K478" s="33">
        <f>Data[[#This Row],[Number_Of_Buyers]]*Data[[#This Row],[Price_INR]]</f>
        <v>402822</v>
      </c>
    </row>
    <row r="479" spans="1:11" ht="19.2" customHeight="1" x14ac:dyDescent="0.3">
      <c r="A479" s="4" t="s">
        <v>240</v>
      </c>
      <c r="B479" s="4" t="s">
        <v>2471</v>
      </c>
      <c r="C479" s="4" t="s">
        <v>2472</v>
      </c>
      <c r="D479" s="5" t="s">
        <v>308</v>
      </c>
      <c r="E479" s="12">
        <v>3.9</v>
      </c>
      <c r="F479" s="12">
        <v>3200</v>
      </c>
      <c r="G479" s="18">
        <v>1699</v>
      </c>
      <c r="H479" s="8" t="s">
        <v>13398</v>
      </c>
      <c r="I479" s="33" t="s">
        <v>13420</v>
      </c>
      <c r="J479" s="33" t="s">
        <v>13773</v>
      </c>
      <c r="K479" s="33">
        <f>Data[[#This Row],[Number_Of_Buyers]]*Data[[#This Row],[Price_INR]]</f>
        <v>5436800</v>
      </c>
    </row>
    <row r="480" spans="1:11" ht="19.2" customHeight="1" x14ac:dyDescent="0.3">
      <c r="A480" s="2" t="s">
        <v>85</v>
      </c>
      <c r="B480" s="2" t="s">
        <v>2473</v>
      </c>
      <c r="C480" s="3" t="s">
        <v>2474</v>
      </c>
      <c r="D480" s="3" t="s">
        <v>130</v>
      </c>
      <c r="E480" s="11">
        <v>4.2</v>
      </c>
      <c r="F480" s="11">
        <v>245</v>
      </c>
      <c r="G480" s="17">
        <v>1739</v>
      </c>
      <c r="H480" s="7" t="s">
        <v>13398</v>
      </c>
      <c r="I480" s="33" t="s">
        <v>13407</v>
      </c>
      <c r="J480" s="33" t="s">
        <v>13772</v>
      </c>
      <c r="K480" s="33">
        <f>Data[[#This Row],[Number_Of_Buyers]]*Data[[#This Row],[Price_INR]]</f>
        <v>426055</v>
      </c>
    </row>
    <row r="481" spans="1:11" ht="19.2" customHeight="1" x14ac:dyDescent="0.3">
      <c r="A481" s="4" t="s">
        <v>1220</v>
      </c>
      <c r="B481" s="4" t="s">
        <v>228</v>
      </c>
      <c r="C481" s="5" t="s">
        <v>2477</v>
      </c>
      <c r="D481" s="4" t="s">
        <v>2478</v>
      </c>
      <c r="E481" s="12">
        <v>4</v>
      </c>
      <c r="F481" s="12">
        <v>848</v>
      </c>
      <c r="G481" s="18">
        <v>799</v>
      </c>
      <c r="H481" s="8" t="s">
        <v>13398</v>
      </c>
      <c r="I481" s="33" t="s">
        <v>13407</v>
      </c>
      <c r="J481" s="33" t="s">
        <v>13426</v>
      </c>
      <c r="K481" s="33">
        <f>Data[[#This Row],[Number_Of_Buyers]]*Data[[#This Row],[Price_INR]]</f>
        <v>677552</v>
      </c>
    </row>
    <row r="482" spans="1:11" ht="19.2" customHeight="1" x14ac:dyDescent="0.3">
      <c r="A482" s="2" t="s">
        <v>2481</v>
      </c>
      <c r="B482" s="2" t="s">
        <v>2482</v>
      </c>
      <c r="C482" s="2" t="s">
        <v>26</v>
      </c>
      <c r="D482" s="2" t="s">
        <v>2483</v>
      </c>
      <c r="E482" s="11">
        <v>4.3</v>
      </c>
      <c r="F482" s="11">
        <v>566</v>
      </c>
      <c r="G482" s="17">
        <v>299</v>
      </c>
      <c r="H482" s="7" t="s">
        <v>13398</v>
      </c>
      <c r="I482" s="33" t="s">
        <v>13474</v>
      </c>
      <c r="J482" s="33" t="s">
        <v>13554</v>
      </c>
      <c r="K482" s="33">
        <f>Data[[#This Row],[Number_Of_Buyers]]*Data[[#This Row],[Price_INR]]</f>
        <v>169234</v>
      </c>
    </row>
    <row r="483" spans="1:11" ht="19.2" customHeight="1" x14ac:dyDescent="0.3">
      <c r="A483" s="4" t="s">
        <v>85</v>
      </c>
      <c r="B483" s="4" t="s">
        <v>2486</v>
      </c>
      <c r="C483" s="5" t="s">
        <v>2488</v>
      </c>
      <c r="D483" s="5" t="s">
        <v>2489</v>
      </c>
      <c r="E483" s="12">
        <v>4.2</v>
      </c>
      <c r="F483" s="12">
        <v>807</v>
      </c>
      <c r="G483" s="18">
        <v>1824</v>
      </c>
      <c r="H483" s="8" t="s">
        <v>13398</v>
      </c>
      <c r="I483" s="33" t="s">
        <v>13486</v>
      </c>
      <c r="J483" s="33" t="s">
        <v>13487</v>
      </c>
      <c r="K483" s="33">
        <f>Data[[#This Row],[Number_Of_Buyers]]*Data[[#This Row],[Price_INR]]</f>
        <v>1471968</v>
      </c>
    </row>
    <row r="484" spans="1:11" ht="19.2" customHeight="1" x14ac:dyDescent="0.3">
      <c r="A484" s="2" t="s">
        <v>104</v>
      </c>
      <c r="B484" s="2" t="s">
        <v>2495</v>
      </c>
      <c r="C484" s="3" t="s">
        <v>2496</v>
      </c>
      <c r="D484" s="3" t="s">
        <v>648</v>
      </c>
      <c r="E484" s="11">
        <v>3.7</v>
      </c>
      <c r="F484" s="11">
        <v>53</v>
      </c>
      <c r="G484" s="17">
        <v>1899</v>
      </c>
      <c r="H484" s="7" t="s">
        <v>13398</v>
      </c>
      <c r="I484" s="33" t="s">
        <v>13407</v>
      </c>
      <c r="J484" s="33" t="s">
        <v>13772</v>
      </c>
      <c r="K484" s="33">
        <f>Data[[#This Row],[Number_Of_Buyers]]*Data[[#This Row],[Price_INR]]</f>
        <v>100647</v>
      </c>
    </row>
    <row r="485" spans="1:11" ht="19.2" customHeight="1" x14ac:dyDescent="0.3">
      <c r="A485" s="4" t="s">
        <v>2498</v>
      </c>
      <c r="B485" s="4" t="s">
        <v>2499</v>
      </c>
      <c r="C485" s="4" t="s">
        <v>2501</v>
      </c>
      <c r="D485" s="4" t="s">
        <v>373</v>
      </c>
      <c r="E485" s="12">
        <v>4.0999999999999996</v>
      </c>
      <c r="F485" s="12">
        <v>1900</v>
      </c>
      <c r="G485" s="18">
        <v>529</v>
      </c>
      <c r="H485" s="8" t="s">
        <v>13398</v>
      </c>
      <c r="I485" s="33" t="s">
        <v>13505</v>
      </c>
      <c r="J485" s="33" t="s">
        <v>13554</v>
      </c>
      <c r="K485" s="33">
        <f>Data[[#This Row],[Number_Of_Buyers]]*Data[[#This Row],[Price_INR]]</f>
        <v>1005100</v>
      </c>
    </row>
    <row r="486" spans="1:11" ht="19.2" customHeight="1" x14ac:dyDescent="0.3">
      <c r="A486" s="2" t="s">
        <v>2503</v>
      </c>
      <c r="B486" s="2" t="s">
        <v>2504</v>
      </c>
      <c r="C486" s="2" t="s">
        <v>2506</v>
      </c>
      <c r="D486" s="2" t="s">
        <v>21</v>
      </c>
      <c r="E486" s="11">
        <v>4.5</v>
      </c>
      <c r="F486" s="11">
        <v>363</v>
      </c>
      <c r="G486" s="17">
        <v>2295</v>
      </c>
      <c r="H486" s="7" t="s">
        <v>13398</v>
      </c>
      <c r="I486" s="33" t="s">
        <v>13787</v>
      </c>
      <c r="J486" s="33" t="s">
        <v>13772</v>
      </c>
      <c r="K486" s="33">
        <f>Data[[#This Row],[Number_Of_Buyers]]*Data[[#This Row],[Price_INR]]</f>
        <v>833085</v>
      </c>
    </row>
    <row r="487" spans="1:11" ht="19.2" customHeight="1" x14ac:dyDescent="0.3">
      <c r="A487" s="4" t="s">
        <v>2333</v>
      </c>
      <c r="B487" s="4" t="s">
        <v>2509</v>
      </c>
      <c r="C487" s="5" t="s">
        <v>2511</v>
      </c>
      <c r="D487" s="5" t="s">
        <v>2512</v>
      </c>
      <c r="E487" s="12">
        <v>4.4000000000000004</v>
      </c>
      <c r="F487" s="12">
        <v>270</v>
      </c>
      <c r="G487" s="18">
        <v>495</v>
      </c>
      <c r="H487" s="8" t="s">
        <v>13399</v>
      </c>
      <c r="I487" s="33" t="s">
        <v>13452</v>
      </c>
      <c r="J487" s="33" t="s">
        <v>13772</v>
      </c>
      <c r="K487" s="33">
        <f>Data[[#This Row],[Number_Of_Buyers]]*Data[[#This Row],[Price_INR]]</f>
        <v>133650</v>
      </c>
    </row>
    <row r="488" spans="1:11" ht="19.2" customHeight="1" x14ac:dyDescent="0.3">
      <c r="A488" s="2" t="s">
        <v>1630</v>
      </c>
      <c r="B488" s="2" t="s">
        <v>2517</v>
      </c>
      <c r="C488" s="3" t="s">
        <v>2518</v>
      </c>
      <c r="D488" s="3" t="s">
        <v>2126</v>
      </c>
      <c r="E488" s="11">
        <v>4.2</v>
      </c>
      <c r="F488" s="11">
        <v>113</v>
      </c>
      <c r="G488" s="17">
        <v>629</v>
      </c>
      <c r="H488" s="7" t="s">
        <v>13398</v>
      </c>
      <c r="I488" s="33" t="s">
        <v>13452</v>
      </c>
      <c r="J488" s="33" t="s">
        <v>13773</v>
      </c>
      <c r="K488" s="33">
        <f>Data[[#This Row],[Number_Of_Buyers]]*Data[[#This Row],[Price_INR]]</f>
        <v>71077</v>
      </c>
    </row>
    <row r="489" spans="1:11" ht="19.2" customHeight="1" x14ac:dyDescent="0.3">
      <c r="A489" s="4" t="s">
        <v>1827</v>
      </c>
      <c r="B489" s="4" t="s">
        <v>2521</v>
      </c>
      <c r="C489" s="4" t="s">
        <v>2523</v>
      </c>
      <c r="D489" s="5" t="s">
        <v>1202</v>
      </c>
      <c r="E489" s="12">
        <v>4.3</v>
      </c>
      <c r="F489" s="12">
        <v>10</v>
      </c>
      <c r="G489" s="18">
        <v>2099</v>
      </c>
      <c r="H489" s="8" t="s">
        <v>13399</v>
      </c>
      <c r="I489" s="33" t="s">
        <v>13420</v>
      </c>
      <c r="J489" s="33" t="s">
        <v>13773</v>
      </c>
      <c r="K489" s="33">
        <f>Data[[#This Row],[Number_Of_Buyers]]*Data[[#This Row],[Price_INR]]</f>
        <v>20990</v>
      </c>
    </row>
    <row r="490" spans="1:11" ht="19.2" customHeight="1" x14ac:dyDescent="0.3">
      <c r="A490" s="2" t="s">
        <v>998</v>
      </c>
      <c r="B490" s="2" t="s">
        <v>2525</v>
      </c>
      <c r="C490" s="3" t="s">
        <v>2527</v>
      </c>
      <c r="D490" s="3" t="s">
        <v>1247</v>
      </c>
      <c r="E490" s="11">
        <v>4.2</v>
      </c>
      <c r="F490" s="11">
        <v>1200</v>
      </c>
      <c r="G490" s="17">
        <v>5995</v>
      </c>
      <c r="H490" s="7" t="s">
        <v>13398</v>
      </c>
      <c r="I490" s="33" t="s">
        <v>13419</v>
      </c>
      <c r="J490" s="33" t="s">
        <v>13440</v>
      </c>
      <c r="K490" s="33">
        <f>Data[[#This Row],[Number_Of_Buyers]]*Data[[#This Row],[Price_INR]]</f>
        <v>7194000</v>
      </c>
    </row>
    <row r="491" spans="1:11" ht="19.2" customHeight="1" x14ac:dyDescent="0.3">
      <c r="A491" s="4" t="s">
        <v>240</v>
      </c>
      <c r="B491" s="4" t="s">
        <v>2528</v>
      </c>
      <c r="C491" s="5" t="s">
        <v>2530</v>
      </c>
      <c r="D491" s="5" t="s">
        <v>689</v>
      </c>
      <c r="E491" s="12">
        <v>4.0999999999999996</v>
      </c>
      <c r="F491" s="12">
        <v>3700</v>
      </c>
      <c r="G491" s="18">
        <v>845</v>
      </c>
      <c r="H491" s="8" t="s">
        <v>13398</v>
      </c>
      <c r="I491" s="33" t="s">
        <v>13461</v>
      </c>
      <c r="J491" s="33" t="s">
        <v>13487</v>
      </c>
      <c r="K491" s="33">
        <f>Data[[#This Row],[Number_Of_Buyers]]*Data[[#This Row],[Price_INR]]</f>
        <v>3126500</v>
      </c>
    </row>
    <row r="492" spans="1:11" ht="19.2" customHeight="1" x14ac:dyDescent="0.3">
      <c r="A492" s="2" t="s">
        <v>65</v>
      </c>
      <c r="B492" s="2" t="s">
        <v>2532</v>
      </c>
      <c r="C492" s="2" t="s">
        <v>2533</v>
      </c>
      <c r="D492" s="3" t="s">
        <v>285</v>
      </c>
      <c r="E492" s="11">
        <v>4.2</v>
      </c>
      <c r="F492" s="11">
        <v>4500</v>
      </c>
      <c r="G492" s="17">
        <v>409</v>
      </c>
      <c r="H492" s="7" t="s">
        <v>13398</v>
      </c>
      <c r="I492" s="33" t="s">
        <v>13420</v>
      </c>
      <c r="J492" s="33" t="s">
        <v>13773</v>
      </c>
      <c r="K492" s="33">
        <f>Data[[#This Row],[Number_Of_Buyers]]*Data[[#This Row],[Price_INR]]</f>
        <v>1840500</v>
      </c>
    </row>
    <row r="493" spans="1:11" ht="19.2" customHeight="1" x14ac:dyDescent="0.3">
      <c r="A493" s="4" t="s">
        <v>1623</v>
      </c>
      <c r="B493" s="4" t="s">
        <v>2534</v>
      </c>
      <c r="C493" s="5" t="s">
        <v>2536</v>
      </c>
      <c r="D493" s="4" t="s">
        <v>2537</v>
      </c>
      <c r="E493" s="12">
        <v>4.2</v>
      </c>
      <c r="F493" s="12">
        <v>327</v>
      </c>
      <c r="G493" s="18">
        <v>629</v>
      </c>
      <c r="H493" s="8" t="s">
        <v>13398</v>
      </c>
      <c r="I493" s="33" t="s">
        <v>13415</v>
      </c>
      <c r="J493" s="33" t="s">
        <v>13440</v>
      </c>
      <c r="K493" s="33">
        <f>Data[[#This Row],[Number_Of_Buyers]]*Data[[#This Row],[Price_INR]]</f>
        <v>205683</v>
      </c>
    </row>
    <row r="494" spans="1:11" ht="19.2" customHeight="1" x14ac:dyDescent="0.3">
      <c r="A494" s="2" t="s">
        <v>1215</v>
      </c>
      <c r="B494" s="2" t="s">
        <v>2539</v>
      </c>
      <c r="C494" s="3" t="s">
        <v>2540</v>
      </c>
      <c r="D494" s="3" t="s">
        <v>2541</v>
      </c>
      <c r="E494" s="11">
        <v>4</v>
      </c>
      <c r="F494" s="11">
        <v>483</v>
      </c>
      <c r="G494" s="17">
        <v>869</v>
      </c>
      <c r="H494" s="7" t="s">
        <v>13398</v>
      </c>
      <c r="I494" s="33" t="s">
        <v>13437</v>
      </c>
      <c r="J494" s="33" t="s">
        <v>13554</v>
      </c>
      <c r="K494" s="33">
        <f>Data[[#This Row],[Number_Of_Buyers]]*Data[[#This Row],[Price_INR]]</f>
        <v>419727</v>
      </c>
    </row>
    <row r="495" spans="1:11" ht="19.2" customHeight="1" x14ac:dyDescent="0.3">
      <c r="A495" s="4" t="s">
        <v>240</v>
      </c>
      <c r="B495" s="4" t="s">
        <v>2543</v>
      </c>
      <c r="C495" s="5" t="s">
        <v>2544</v>
      </c>
      <c r="D495" s="5" t="s">
        <v>70</v>
      </c>
      <c r="E495" s="12">
        <v>4.0999999999999996</v>
      </c>
      <c r="F495" s="12">
        <v>993</v>
      </c>
      <c r="G495" s="18">
        <v>1299</v>
      </c>
      <c r="H495" s="8" t="s">
        <v>13398</v>
      </c>
      <c r="I495" s="33" t="s">
        <v>13486</v>
      </c>
      <c r="J495" s="33" t="s">
        <v>13487</v>
      </c>
      <c r="K495" s="33">
        <f>Data[[#This Row],[Number_Of_Buyers]]*Data[[#This Row],[Price_INR]]</f>
        <v>1289907</v>
      </c>
    </row>
    <row r="496" spans="1:11" ht="19.2" customHeight="1" x14ac:dyDescent="0.3">
      <c r="A496" s="2" t="s">
        <v>240</v>
      </c>
      <c r="B496" s="2" t="s">
        <v>2547</v>
      </c>
      <c r="C496" s="2" t="s">
        <v>2548</v>
      </c>
      <c r="D496" s="2" t="s">
        <v>373</v>
      </c>
      <c r="E496" s="11">
        <v>4</v>
      </c>
      <c r="F496" s="11">
        <v>12600</v>
      </c>
      <c r="G496" s="17">
        <v>299</v>
      </c>
      <c r="H496" s="7" t="s">
        <v>13398</v>
      </c>
      <c r="I496" s="33" t="s">
        <v>13452</v>
      </c>
      <c r="J496" s="33" t="s">
        <v>13773</v>
      </c>
      <c r="K496" s="33">
        <f>Data[[#This Row],[Number_Of_Buyers]]*Data[[#This Row],[Price_INR]]</f>
        <v>3767400</v>
      </c>
    </row>
    <row r="497" spans="1:11" ht="19.2" customHeight="1" x14ac:dyDescent="0.3">
      <c r="A497" s="4" t="s">
        <v>2554</v>
      </c>
      <c r="B497" s="4" t="s">
        <v>2555</v>
      </c>
      <c r="C497" s="4" t="s">
        <v>2557</v>
      </c>
      <c r="D497" s="4" t="s">
        <v>21</v>
      </c>
      <c r="E497" s="12">
        <v>4.3</v>
      </c>
      <c r="F497" s="12">
        <v>3500</v>
      </c>
      <c r="G497" s="18">
        <v>151</v>
      </c>
      <c r="H497" s="8" t="s">
        <v>13398</v>
      </c>
      <c r="I497" s="33" t="s">
        <v>13782</v>
      </c>
      <c r="J497" s="33" t="s">
        <v>13772</v>
      </c>
      <c r="K497" s="33">
        <f>Data[[#This Row],[Number_Of_Buyers]]*Data[[#This Row],[Price_INR]]</f>
        <v>528500</v>
      </c>
    </row>
    <row r="498" spans="1:11" ht="19.2" customHeight="1" x14ac:dyDescent="0.3">
      <c r="A498" s="2" t="s">
        <v>2064</v>
      </c>
      <c r="B498" s="2" t="s">
        <v>2559</v>
      </c>
      <c r="C498" s="2" t="s">
        <v>2560</v>
      </c>
      <c r="D498" s="2" t="s">
        <v>21</v>
      </c>
      <c r="E498" s="11">
        <v>4.5</v>
      </c>
      <c r="F498" s="11">
        <v>172</v>
      </c>
      <c r="G498" s="17">
        <v>462</v>
      </c>
      <c r="H498" s="7" t="s">
        <v>13399</v>
      </c>
      <c r="I498" s="33" t="s">
        <v>13477</v>
      </c>
      <c r="J498" s="33" t="s">
        <v>13772</v>
      </c>
      <c r="K498" s="33">
        <f>Data[[#This Row],[Number_Of_Buyers]]*Data[[#This Row],[Price_INR]]</f>
        <v>79464</v>
      </c>
    </row>
    <row r="499" spans="1:11" ht="19.2" customHeight="1" x14ac:dyDescent="0.3">
      <c r="A499" s="4" t="s">
        <v>2563</v>
      </c>
      <c r="B499" s="4" t="s">
        <v>2564</v>
      </c>
      <c r="C499" s="5" t="s">
        <v>2565</v>
      </c>
      <c r="D499" s="5" t="s">
        <v>2566</v>
      </c>
      <c r="E499" s="12">
        <v>4.4000000000000004</v>
      </c>
      <c r="F499" s="12">
        <v>140</v>
      </c>
      <c r="G499" s="18">
        <v>704</v>
      </c>
      <c r="H499" s="8" t="s">
        <v>13399</v>
      </c>
      <c r="I499" s="33" t="s">
        <v>13490</v>
      </c>
      <c r="J499" s="33" t="s">
        <v>13440</v>
      </c>
      <c r="K499" s="33">
        <f>Data[[#This Row],[Number_Of_Buyers]]*Data[[#This Row],[Price_INR]]</f>
        <v>98560</v>
      </c>
    </row>
    <row r="500" spans="1:11" ht="19.2" customHeight="1" x14ac:dyDescent="0.3">
      <c r="A500" s="2" t="s">
        <v>320</v>
      </c>
      <c r="B500" s="2" t="s">
        <v>2569</v>
      </c>
      <c r="C500" s="2" t="s">
        <v>2571</v>
      </c>
      <c r="D500" s="2" t="s">
        <v>21</v>
      </c>
      <c r="E500" s="11">
        <v>4.5</v>
      </c>
      <c r="F500" s="11">
        <v>4500</v>
      </c>
      <c r="G500" s="17">
        <v>154</v>
      </c>
      <c r="H500" s="7" t="s">
        <v>13399</v>
      </c>
      <c r="I500" s="33" t="s">
        <v>13793</v>
      </c>
      <c r="J500" s="33" t="s">
        <v>13772</v>
      </c>
      <c r="K500" s="33">
        <f>Data[[#This Row],[Number_Of_Buyers]]*Data[[#This Row],[Price_INR]]</f>
        <v>693000</v>
      </c>
    </row>
    <row r="501" spans="1:11" ht="19.2" customHeight="1" x14ac:dyDescent="0.3">
      <c r="A501" s="4" t="s">
        <v>2573</v>
      </c>
      <c r="B501" s="4" t="s">
        <v>2574</v>
      </c>
      <c r="C501" s="4" t="s">
        <v>2575</v>
      </c>
      <c r="D501" s="5" t="s">
        <v>2576</v>
      </c>
      <c r="E501" s="12">
        <v>3.3</v>
      </c>
      <c r="F501" s="12">
        <v>27</v>
      </c>
      <c r="G501" s="18">
        <v>909</v>
      </c>
      <c r="H501" s="8" t="s">
        <v>13399</v>
      </c>
      <c r="I501" s="33" t="s">
        <v>13420</v>
      </c>
      <c r="J501" s="33" t="s">
        <v>13772</v>
      </c>
      <c r="K501" s="33">
        <f>Data[[#This Row],[Number_Of_Buyers]]*Data[[#This Row],[Price_INR]]</f>
        <v>24543</v>
      </c>
    </row>
    <row r="502" spans="1:11" ht="19.2" customHeight="1" x14ac:dyDescent="0.3">
      <c r="A502" s="2" t="s">
        <v>120</v>
      </c>
      <c r="B502" s="2" t="s">
        <v>2578</v>
      </c>
      <c r="C502" s="2" t="s">
        <v>26</v>
      </c>
      <c r="D502" s="3" t="s">
        <v>1688</v>
      </c>
      <c r="E502" s="11">
        <v>4</v>
      </c>
      <c r="F502" s="11">
        <v>940</v>
      </c>
      <c r="G502" s="17">
        <v>1399</v>
      </c>
      <c r="H502" s="7" t="s">
        <v>13399</v>
      </c>
      <c r="I502" s="33" t="s">
        <v>13506</v>
      </c>
      <c r="J502" s="33" t="s">
        <v>13772</v>
      </c>
      <c r="K502" s="33">
        <f>Data[[#This Row],[Number_Of_Buyers]]*Data[[#This Row],[Price_INR]]</f>
        <v>1315060</v>
      </c>
    </row>
    <row r="503" spans="1:11" ht="19.2" customHeight="1" x14ac:dyDescent="0.3">
      <c r="A503" s="4" t="s">
        <v>191</v>
      </c>
      <c r="B503" s="4" t="s">
        <v>2582</v>
      </c>
      <c r="C503" s="4" t="s">
        <v>26</v>
      </c>
      <c r="D503" s="5" t="s">
        <v>2584</v>
      </c>
      <c r="E503" s="12">
        <v>4.9000000000000004</v>
      </c>
      <c r="F503" s="12">
        <v>15</v>
      </c>
      <c r="G503" s="18">
        <v>13786</v>
      </c>
      <c r="H503" s="8" t="s">
        <v>13399</v>
      </c>
      <c r="I503" s="33" t="s">
        <v>13427</v>
      </c>
      <c r="J503" s="33" t="s">
        <v>13498</v>
      </c>
      <c r="K503" s="33">
        <f>Data[[#This Row],[Number_Of_Buyers]]*Data[[#This Row],[Price_INR]]</f>
        <v>206790</v>
      </c>
    </row>
    <row r="504" spans="1:11" ht="19.2" customHeight="1" x14ac:dyDescent="0.3">
      <c r="A504" s="2" t="s">
        <v>240</v>
      </c>
      <c r="B504" s="2" t="s">
        <v>2586</v>
      </c>
      <c r="C504" s="2" t="s">
        <v>2587</v>
      </c>
      <c r="D504" s="3" t="s">
        <v>385</v>
      </c>
      <c r="E504" s="11">
        <v>4.0999999999999996</v>
      </c>
      <c r="F504" s="11">
        <v>569</v>
      </c>
      <c r="G504" s="17">
        <v>1599</v>
      </c>
      <c r="H504" s="7" t="s">
        <v>13398</v>
      </c>
      <c r="I504" s="33" t="s">
        <v>13463</v>
      </c>
      <c r="J504" s="33" t="s">
        <v>13772</v>
      </c>
      <c r="K504" s="33">
        <f>Data[[#This Row],[Number_Of_Buyers]]*Data[[#This Row],[Price_INR]]</f>
        <v>909831</v>
      </c>
    </row>
    <row r="505" spans="1:11" ht="19.2" customHeight="1" x14ac:dyDescent="0.3">
      <c r="A505" s="4" t="s">
        <v>104</v>
      </c>
      <c r="B505" s="4" t="s">
        <v>2590</v>
      </c>
      <c r="C505" s="5" t="s">
        <v>2591</v>
      </c>
      <c r="D505" s="5" t="s">
        <v>943</v>
      </c>
      <c r="E505" s="12">
        <v>4.5</v>
      </c>
      <c r="F505" s="12">
        <v>96</v>
      </c>
      <c r="G505" s="18">
        <v>1749</v>
      </c>
      <c r="H505" s="8" t="s">
        <v>13398</v>
      </c>
      <c r="I505" s="33" t="s">
        <v>13446</v>
      </c>
      <c r="J505" s="33" t="s">
        <v>13774</v>
      </c>
      <c r="K505" s="33">
        <f>Data[[#This Row],[Number_Of_Buyers]]*Data[[#This Row],[Price_INR]]</f>
        <v>167904</v>
      </c>
    </row>
    <row r="506" spans="1:11" ht="19.2" customHeight="1" x14ac:dyDescent="0.3">
      <c r="A506" s="2" t="s">
        <v>96</v>
      </c>
      <c r="B506" s="2" t="s">
        <v>2593</v>
      </c>
      <c r="C506" s="3" t="s">
        <v>2595</v>
      </c>
      <c r="D506" s="3" t="s">
        <v>2596</v>
      </c>
      <c r="E506" s="11">
        <v>4.4000000000000004</v>
      </c>
      <c r="F506" s="11">
        <v>1400</v>
      </c>
      <c r="G506" s="17">
        <v>3310</v>
      </c>
      <c r="H506" s="7" t="s">
        <v>13398</v>
      </c>
      <c r="I506" s="33" t="s">
        <v>13419</v>
      </c>
      <c r="J506" s="33" t="s">
        <v>13772</v>
      </c>
      <c r="K506" s="33">
        <f>Data[[#This Row],[Number_Of_Buyers]]*Data[[#This Row],[Price_INR]]</f>
        <v>4634000</v>
      </c>
    </row>
    <row r="507" spans="1:11" ht="19.2" customHeight="1" x14ac:dyDescent="0.3">
      <c r="A507" s="4" t="s">
        <v>965</v>
      </c>
      <c r="B507" s="4" t="s">
        <v>966</v>
      </c>
      <c r="C507" s="4" t="s">
        <v>26</v>
      </c>
      <c r="D507" s="5" t="s">
        <v>968</v>
      </c>
      <c r="E507" s="12">
        <v>4.2</v>
      </c>
      <c r="F507" s="12">
        <v>186</v>
      </c>
      <c r="G507" s="18">
        <v>1799</v>
      </c>
      <c r="H507" s="8" t="s">
        <v>13399</v>
      </c>
      <c r="I507" s="33" t="s">
        <v>13434</v>
      </c>
      <c r="J507" s="33" t="s">
        <v>13772</v>
      </c>
      <c r="K507" s="33">
        <f>Data[[#This Row],[Number_Of_Buyers]]*Data[[#This Row],[Price_INR]]</f>
        <v>334614</v>
      </c>
    </row>
    <row r="508" spans="1:11" ht="19.2" customHeight="1" x14ac:dyDescent="0.3">
      <c r="A508" s="2" t="s">
        <v>127</v>
      </c>
      <c r="B508" s="2" t="s">
        <v>2600</v>
      </c>
      <c r="C508" s="2" t="s">
        <v>2601</v>
      </c>
      <c r="D508" s="3" t="s">
        <v>2602</v>
      </c>
      <c r="E508" s="11">
        <v>3.9</v>
      </c>
      <c r="F508" s="11">
        <v>18</v>
      </c>
      <c r="G508" s="17">
        <v>1619</v>
      </c>
      <c r="H508" s="7" t="s">
        <v>13398</v>
      </c>
      <c r="I508" s="33" t="s">
        <v>13446</v>
      </c>
      <c r="J508" s="33" t="s">
        <v>13453</v>
      </c>
      <c r="K508" s="33">
        <f>Data[[#This Row],[Number_Of_Buyers]]*Data[[#This Row],[Price_INR]]</f>
        <v>29142</v>
      </c>
    </row>
    <row r="509" spans="1:11" ht="19.2" customHeight="1" x14ac:dyDescent="0.3">
      <c r="A509" s="4" t="s">
        <v>2333</v>
      </c>
      <c r="B509" s="4" t="s">
        <v>2605</v>
      </c>
      <c r="C509" s="5" t="s">
        <v>2607</v>
      </c>
      <c r="D509" s="5" t="s">
        <v>2608</v>
      </c>
      <c r="E509" s="12">
        <v>4.3</v>
      </c>
      <c r="F509" s="12">
        <v>1900</v>
      </c>
      <c r="G509" s="18">
        <v>441</v>
      </c>
      <c r="H509" s="8" t="s">
        <v>13398</v>
      </c>
      <c r="I509" s="33" t="s">
        <v>13490</v>
      </c>
      <c r="J509" s="33" t="s">
        <v>13453</v>
      </c>
      <c r="K509" s="33">
        <f>Data[[#This Row],[Number_Of_Buyers]]*Data[[#This Row],[Price_INR]]</f>
        <v>837900</v>
      </c>
    </row>
    <row r="510" spans="1:11" ht="19.2" customHeight="1" x14ac:dyDescent="0.3">
      <c r="A510" s="2" t="s">
        <v>104</v>
      </c>
      <c r="B510" s="2" t="s">
        <v>2610</v>
      </c>
      <c r="C510" s="2" t="s">
        <v>2611</v>
      </c>
      <c r="D510" s="3" t="s">
        <v>1179</v>
      </c>
      <c r="E510" s="11">
        <v>4.3</v>
      </c>
      <c r="F510" s="11">
        <v>516</v>
      </c>
      <c r="G510" s="17">
        <v>1619</v>
      </c>
      <c r="H510" s="7" t="s">
        <v>13398</v>
      </c>
      <c r="I510" s="33" t="s">
        <v>13448</v>
      </c>
      <c r="J510" s="33" t="s">
        <v>13440</v>
      </c>
      <c r="K510" s="33">
        <f>Data[[#This Row],[Number_Of_Buyers]]*Data[[#This Row],[Price_INR]]</f>
        <v>835404</v>
      </c>
    </row>
    <row r="511" spans="1:11" ht="19.2" customHeight="1" x14ac:dyDescent="0.3">
      <c r="A511" s="4" t="s">
        <v>240</v>
      </c>
      <c r="B511" s="4" t="s">
        <v>2614</v>
      </c>
      <c r="C511" s="4" t="s">
        <v>2616</v>
      </c>
      <c r="D511" s="5" t="s">
        <v>1014</v>
      </c>
      <c r="E511" s="12">
        <v>3.9</v>
      </c>
      <c r="F511" s="12">
        <v>226</v>
      </c>
      <c r="G511" s="18">
        <v>879</v>
      </c>
      <c r="H511" s="8" t="s">
        <v>13398</v>
      </c>
      <c r="I511" s="33" t="s">
        <v>13420</v>
      </c>
      <c r="J511" s="33" t="s">
        <v>13554</v>
      </c>
      <c r="K511" s="33">
        <f>Data[[#This Row],[Number_Of_Buyers]]*Data[[#This Row],[Price_INR]]</f>
        <v>198654</v>
      </c>
    </row>
    <row r="512" spans="1:11" ht="19.2" customHeight="1" x14ac:dyDescent="0.3">
      <c r="A512" s="2" t="s">
        <v>148</v>
      </c>
      <c r="B512" s="2" t="s">
        <v>2619</v>
      </c>
      <c r="C512" s="2" t="s">
        <v>2621</v>
      </c>
      <c r="D512" s="3" t="s">
        <v>2622</v>
      </c>
      <c r="E512" s="11">
        <v>4.0999999999999996</v>
      </c>
      <c r="F512" s="11">
        <v>32</v>
      </c>
      <c r="G512" s="17">
        <v>2299</v>
      </c>
      <c r="H512" s="7" t="s">
        <v>13398</v>
      </c>
      <c r="I512" s="33" t="s">
        <v>13438</v>
      </c>
      <c r="J512" s="33" t="s">
        <v>13772</v>
      </c>
      <c r="K512" s="33">
        <f>Data[[#This Row],[Number_Of_Buyers]]*Data[[#This Row],[Price_INR]]</f>
        <v>73568</v>
      </c>
    </row>
    <row r="513" spans="1:11" ht="19.2" customHeight="1" x14ac:dyDescent="0.3">
      <c r="A513" s="4" t="s">
        <v>7</v>
      </c>
      <c r="B513" s="4" t="s">
        <v>2624</v>
      </c>
      <c r="C513" s="5" t="s">
        <v>2625</v>
      </c>
      <c r="D513" s="5" t="s">
        <v>823</v>
      </c>
      <c r="E513" s="12">
        <v>4.3</v>
      </c>
      <c r="F513" s="12">
        <v>279</v>
      </c>
      <c r="G513" s="18">
        <v>5249</v>
      </c>
      <c r="H513" s="8" t="s">
        <v>13398</v>
      </c>
      <c r="I513" s="33" t="s">
        <v>13419</v>
      </c>
      <c r="J513" s="33" t="s">
        <v>13440</v>
      </c>
      <c r="K513" s="33">
        <f>Data[[#This Row],[Number_Of_Buyers]]*Data[[#This Row],[Price_INR]]</f>
        <v>1464471</v>
      </c>
    </row>
    <row r="514" spans="1:11" ht="19.2" customHeight="1" x14ac:dyDescent="0.3">
      <c r="A514" s="2" t="s">
        <v>127</v>
      </c>
      <c r="B514" s="2" t="s">
        <v>2628</v>
      </c>
      <c r="C514" s="3" t="s">
        <v>2630</v>
      </c>
      <c r="D514" s="3" t="s">
        <v>861</v>
      </c>
      <c r="E514" s="11">
        <v>3.7</v>
      </c>
      <c r="F514" s="11">
        <v>204</v>
      </c>
      <c r="G514" s="17">
        <v>479</v>
      </c>
      <c r="H514" s="7" t="s">
        <v>13398</v>
      </c>
      <c r="I514" s="33" t="s">
        <v>13415</v>
      </c>
      <c r="J514" s="33" t="s">
        <v>13772</v>
      </c>
      <c r="K514" s="33">
        <f>Data[[#This Row],[Number_Of_Buyers]]*Data[[#This Row],[Price_INR]]</f>
        <v>97716</v>
      </c>
    </row>
    <row r="515" spans="1:11" ht="19.2" customHeight="1" x14ac:dyDescent="0.3">
      <c r="A515" s="4" t="s">
        <v>85</v>
      </c>
      <c r="B515" s="4" t="s">
        <v>2633</v>
      </c>
      <c r="C515" s="5" t="s">
        <v>2635</v>
      </c>
      <c r="D515" s="5" t="s">
        <v>2636</v>
      </c>
      <c r="E515" s="12">
        <v>4.0999999999999996</v>
      </c>
      <c r="F515" s="12">
        <v>934</v>
      </c>
      <c r="G515" s="18">
        <v>1039</v>
      </c>
      <c r="H515" s="8" t="s">
        <v>13398</v>
      </c>
      <c r="I515" s="33" t="s">
        <v>13407</v>
      </c>
      <c r="J515" s="33" t="s">
        <v>13426</v>
      </c>
      <c r="K515" s="33">
        <f>Data[[#This Row],[Number_Of_Buyers]]*Data[[#This Row],[Price_INR]]</f>
        <v>970426</v>
      </c>
    </row>
    <row r="516" spans="1:11" ht="19.2" customHeight="1" x14ac:dyDescent="0.3">
      <c r="A516" s="2" t="s">
        <v>1874</v>
      </c>
      <c r="B516" s="2" t="s">
        <v>2639</v>
      </c>
      <c r="C516" s="3" t="s">
        <v>2640</v>
      </c>
      <c r="D516" s="3" t="s">
        <v>2641</v>
      </c>
      <c r="E516" s="11">
        <v>3.3</v>
      </c>
      <c r="F516" s="11">
        <v>804</v>
      </c>
      <c r="G516" s="17">
        <v>699</v>
      </c>
      <c r="H516" s="7" t="s">
        <v>13398</v>
      </c>
      <c r="I516" s="33" t="s">
        <v>13407</v>
      </c>
      <c r="J516" s="33" t="s">
        <v>13554</v>
      </c>
      <c r="K516" s="33">
        <f>Data[[#This Row],[Number_Of_Buyers]]*Data[[#This Row],[Price_INR]]</f>
        <v>561996</v>
      </c>
    </row>
    <row r="517" spans="1:11" ht="19.2" customHeight="1" x14ac:dyDescent="0.3">
      <c r="A517" s="4" t="s">
        <v>1570</v>
      </c>
      <c r="B517" s="4" t="s">
        <v>2644</v>
      </c>
      <c r="C517" s="4" t="s">
        <v>2647</v>
      </c>
      <c r="D517" s="4" t="s">
        <v>373</v>
      </c>
      <c r="E517" s="12">
        <v>4.3</v>
      </c>
      <c r="F517" s="12">
        <v>6300</v>
      </c>
      <c r="G517" s="18">
        <v>1249</v>
      </c>
      <c r="H517" s="8" t="s">
        <v>13398</v>
      </c>
      <c r="I517" s="33" t="s">
        <v>13446</v>
      </c>
      <c r="J517" s="33" t="s">
        <v>13440</v>
      </c>
      <c r="K517" s="33">
        <f>Data[[#This Row],[Number_Of_Buyers]]*Data[[#This Row],[Price_INR]]</f>
        <v>7868700</v>
      </c>
    </row>
    <row r="518" spans="1:11" ht="19.2" customHeight="1" x14ac:dyDescent="0.3">
      <c r="A518" s="2" t="s">
        <v>7</v>
      </c>
      <c r="B518" s="2" t="s">
        <v>2650</v>
      </c>
      <c r="C518" s="3" t="s">
        <v>2652</v>
      </c>
      <c r="D518" s="3" t="s">
        <v>2653</v>
      </c>
      <c r="E518" s="11">
        <v>4.3</v>
      </c>
      <c r="F518" s="11">
        <v>97</v>
      </c>
      <c r="G518" s="17">
        <v>4899</v>
      </c>
      <c r="H518" s="7" t="s">
        <v>13398</v>
      </c>
      <c r="I518" s="33" t="s">
        <v>13407</v>
      </c>
      <c r="J518" s="33" t="s">
        <v>13440</v>
      </c>
      <c r="K518" s="33">
        <f>Data[[#This Row],[Number_Of_Buyers]]*Data[[#This Row],[Price_INR]]</f>
        <v>475203</v>
      </c>
    </row>
    <row r="519" spans="1:11" ht="19.2" customHeight="1" x14ac:dyDescent="0.3">
      <c r="A519" s="4" t="s">
        <v>35</v>
      </c>
      <c r="B519" s="4" t="s">
        <v>2656</v>
      </c>
      <c r="C519" s="4" t="s">
        <v>26</v>
      </c>
      <c r="D519" s="5" t="s">
        <v>518</v>
      </c>
      <c r="E519" s="12">
        <v>4.0999999999999996</v>
      </c>
      <c r="F519" s="12">
        <v>1700</v>
      </c>
      <c r="G519" s="18">
        <v>2299</v>
      </c>
      <c r="H519" s="8" t="s">
        <v>13399</v>
      </c>
      <c r="I519" s="33" t="s">
        <v>13447</v>
      </c>
      <c r="J519" s="33" t="s">
        <v>13440</v>
      </c>
      <c r="K519" s="33">
        <f>Data[[#This Row],[Number_Of_Buyers]]*Data[[#This Row],[Price_INR]]</f>
        <v>3908300</v>
      </c>
    </row>
    <row r="520" spans="1:11" ht="19.2" customHeight="1" x14ac:dyDescent="0.3">
      <c r="A520" s="2" t="s">
        <v>2658</v>
      </c>
      <c r="B520" s="2" t="s">
        <v>2659</v>
      </c>
      <c r="C520" s="3" t="s">
        <v>2661</v>
      </c>
      <c r="D520" s="3" t="s">
        <v>2662</v>
      </c>
      <c r="E520" s="11">
        <v>4.5</v>
      </c>
      <c r="F520" s="11">
        <v>411</v>
      </c>
      <c r="G520" s="17">
        <v>7395</v>
      </c>
      <c r="H520" s="7" t="s">
        <v>13398</v>
      </c>
      <c r="I520" s="33" t="s">
        <v>13434</v>
      </c>
      <c r="J520" s="33" t="s">
        <v>13440</v>
      </c>
      <c r="K520" s="33">
        <f>Data[[#This Row],[Number_Of_Buyers]]*Data[[#This Row],[Price_INR]]</f>
        <v>3039345</v>
      </c>
    </row>
    <row r="521" spans="1:11" ht="19.2" customHeight="1" x14ac:dyDescent="0.3">
      <c r="A521" s="4" t="s">
        <v>638</v>
      </c>
      <c r="B521" s="4" t="s">
        <v>2665</v>
      </c>
      <c r="C521" s="5" t="s">
        <v>2666</v>
      </c>
      <c r="D521" s="5" t="s">
        <v>1421</v>
      </c>
      <c r="E521" s="12">
        <v>3.8</v>
      </c>
      <c r="F521" s="12">
        <v>803</v>
      </c>
      <c r="G521" s="18">
        <v>2399</v>
      </c>
      <c r="H521" s="8" t="s">
        <v>13398</v>
      </c>
      <c r="I521" s="33" t="s">
        <v>13423</v>
      </c>
      <c r="J521" s="33" t="s">
        <v>13453</v>
      </c>
      <c r="K521" s="33">
        <f>Data[[#This Row],[Number_Of_Buyers]]*Data[[#This Row],[Price_INR]]</f>
        <v>1926397</v>
      </c>
    </row>
    <row r="522" spans="1:11" ht="19.2" customHeight="1" x14ac:dyDescent="0.3">
      <c r="A522" s="2" t="s">
        <v>65</v>
      </c>
      <c r="B522" s="2" t="s">
        <v>2669</v>
      </c>
      <c r="C522" s="3" t="s">
        <v>460</v>
      </c>
      <c r="D522" s="3" t="s">
        <v>777</v>
      </c>
      <c r="E522" s="11">
        <v>4</v>
      </c>
      <c r="F522" s="11">
        <v>4700</v>
      </c>
      <c r="G522" s="17">
        <v>796</v>
      </c>
      <c r="H522" s="7" t="s">
        <v>13398</v>
      </c>
      <c r="I522" s="33" t="s">
        <v>13407</v>
      </c>
      <c r="J522" s="33" t="s">
        <v>13426</v>
      </c>
      <c r="K522" s="33">
        <f>Data[[#This Row],[Number_Of_Buyers]]*Data[[#This Row],[Price_INR]]</f>
        <v>3741200</v>
      </c>
    </row>
    <row r="523" spans="1:11" ht="19.2" customHeight="1" x14ac:dyDescent="0.3">
      <c r="A523" s="4" t="s">
        <v>288</v>
      </c>
      <c r="B523" s="4" t="s">
        <v>2674</v>
      </c>
      <c r="C523" s="5" t="s">
        <v>2675</v>
      </c>
      <c r="D523" s="5" t="s">
        <v>2676</v>
      </c>
      <c r="E523" s="12">
        <v>4.3</v>
      </c>
      <c r="F523" s="12">
        <v>289</v>
      </c>
      <c r="G523" s="18">
        <v>699</v>
      </c>
      <c r="H523" s="8" t="s">
        <v>13399</v>
      </c>
      <c r="I523" s="33" t="s">
        <v>13454</v>
      </c>
      <c r="J523" s="33" t="s">
        <v>13440</v>
      </c>
      <c r="K523" s="33">
        <f>Data[[#This Row],[Number_Of_Buyers]]*Data[[#This Row],[Price_INR]]</f>
        <v>202011</v>
      </c>
    </row>
    <row r="524" spans="1:11" ht="19.2" customHeight="1" x14ac:dyDescent="0.3">
      <c r="A524" s="2" t="s">
        <v>1623</v>
      </c>
      <c r="B524" s="2" t="s">
        <v>2679</v>
      </c>
      <c r="C524" s="3" t="s">
        <v>2680</v>
      </c>
      <c r="D524" s="3" t="s">
        <v>1247</v>
      </c>
      <c r="E524" s="11">
        <v>4.2</v>
      </c>
      <c r="F524" s="11">
        <v>305</v>
      </c>
      <c r="G524" s="17">
        <v>899</v>
      </c>
      <c r="H524" s="7" t="s">
        <v>13398</v>
      </c>
      <c r="I524" s="33" t="s">
        <v>13419</v>
      </c>
      <c r="J524" s="33" t="s">
        <v>13773</v>
      </c>
      <c r="K524" s="33">
        <f>Data[[#This Row],[Number_Of_Buyers]]*Data[[#This Row],[Price_INR]]</f>
        <v>274195</v>
      </c>
    </row>
    <row r="525" spans="1:11" ht="19.2" customHeight="1" x14ac:dyDescent="0.3">
      <c r="A525" s="4" t="s">
        <v>22</v>
      </c>
      <c r="B525" s="4" t="s">
        <v>330</v>
      </c>
      <c r="C525" s="4" t="s">
        <v>26</v>
      </c>
      <c r="D525" s="4" t="s">
        <v>21</v>
      </c>
      <c r="E525" s="12">
        <v>1.5</v>
      </c>
      <c r="F525" s="12">
        <v>2</v>
      </c>
      <c r="G525" s="18">
        <v>1299</v>
      </c>
      <c r="H525" s="8" t="s">
        <v>13399</v>
      </c>
      <c r="I525" s="33" t="s">
        <v>13436</v>
      </c>
      <c r="J525" s="33" t="s">
        <v>13772</v>
      </c>
      <c r="K525" s="33">
        <f>Data[[#This Row],[Number_Of_Buyers]]*Data[[#This Row],[Price_INR]]</f>
        <v>2598</v>
      </c>
    </row>
    <row r="526" spans="1:11" ht="19.2" customHeight="1" x14ac:dyDescent="0.3">
      <c r="A526" s="2" t="s">
        <v>191</v>
      </c>
      <c r="B526" s="2" t="s">
        <v>2686</v>
      </c>
      <c r="C526" s="2" t="s">
        <v>26</v>
      </c>
      <c r="D526" s="3" t="s">
        <v>2688</v>
      </c>
      <c r="E526" s="11">
        <v>4.5999999999999996</v>
      </c>
      <c r="F526" s="11">
        <v>38</v>
      </c>
      <c r="G526" s="17">
        <v>7063</v>
      </c>
      <c r="H526" s="7" t="s">
        <v>13399</v>
      </c>
      <c r="I526" s="33" t="s">
        <v>13427</v>
      </c>
      <c r="J526" s="33" t="s">
        <v>13498</v>
      </c>
      <c r="K526" s="33">
        <f>Data[[#This Row],[Number_Of_Buyers]]*Data[[#This Row],[Price_INR]]</f>
        <v>268394</v>
      </c>
    </row>
    <row r="527" spans="1:11" ht="19.2" customHeight="1" x14ac:dyDescent="0.3">
      <c r="A527" s="4" t="s">
        <v>240</v>
      </c>
      <c r="B527" s="4" t="s">
        <v>2693</v>
      </c>
      <c r="C527" s="5" t="s">
        <v>2694</v>
      </c>
      <c r="D527" s="5" t="s">
        <v>1179</v>
      </c>
      <c r="E527" s="12">
        <v>4.0999999999999996</v>
      </c>
      <c r="F527" s="12">
        <v>2700</v>
      </c>
      <c r="G527" s="18">
        <v>989</v>
      </c>
      <c r="H527" s="8" t="s">
        <v>13398</v>
      </c>
      <c r="I527" s="33" t="s">
        <v>13461</v>
      </c>
      <c r="J527" s="33" t="s">
        <v>13554</v>
      </c>
      <c r="K527" s="33">
        <f>Data[[#This Row],[Number_Of_Buyers]]*Data[[#This Row],[Price_INR]]</f>
        <v>2670300</v>
      </c>
    </row>
    <row r="528" spans="1:11" ht="19.2" customHeight="1" x14ac:dyDescent="0.3">
      <c r="A528" s="2" t="s">
        <v>120</v>
      </c>
      <c r="B528" s="2" t="s">
        <v>2696</v>
      </c>
      <c r="C528" s="2" t="s">
        <v>26</v>
      </c>
      <c r="D528" s="3" t="s">
        <v>1688</v>
      </c>
      <c r="E528" s="11">
        <v>3.9</v>
      </c>
      <c r="F528" s="11">
        <v>562</v>
      </c>
      <c r="G528" s="17">
        <v>1299</v>
      </c>
      <c r="H528" s="7" t="s">
        <v>13399</v>
      </c>
      <c r="I528" s="33" t="s">
        <v>13495</v>
      </c>
      <c r="J528" s="33" t="s">
        <v>13772</v>
      </c>
      <c r="K528" s="33">
        <f>Data[[#This Row],[Number_Of_Buyers]]*Data[[#This Row],[Price_INR]]</f>
        <v>730038</v>
      </c>
    </row>
    <row r="529" spans="1:11" ht="19.2" customHeight="1" x14ac:dyDescent="0.3">
      <c r="A529" s="4" t="s">
        <v>240</v>
      </c>
      <c r="B529" s="4" t="s">
        <v>2633</v>
      </c>
      <c r="C529" s="5" t="s">
        <v>2699</v>
      </c>
      <c r="D529" s="5" t="s">
        <v>2700</v>
      </c>
      <c r="E529" s="12">
        <v>4</v>
      </c>
      <c r="F529" s="12">
        <v>223</v>
      </c>
      <c r="G529" s="18">
        <v>1484</v>
      </c>
      <c r="H529" s="8" t="s">
        <v>13398</v>
      </c>
      <c r="I529" s="33" t="s">
        <v>13407</v>
      </c>
      <c r="J529" s="33" t="s">
        <v>13426</v>
      </c>
      <c r="K529" s="33">
        <f>Data[[#This Row],[Number_Of_Buyers]]*Data[[#This Row],[Price_INR]]</f>
        <v>330932</v>
      </c>
    </row>
    <row r="530" spans="1:11" ht="19.2" customHeight="1" x14ac:dyDescent="0.3">
      <c r="A530" s="2" t="s">
        <v>85</v>
      </c>
      <c r="B530" s="2" t="s">
        <v>228</v>
      </c>
      <c r="C530" s="3" t="s">
        <v>2706</v>
      </c>
      <c r="D530" s="3" t="s">
        <v>1468</v>
      </c>
      <c r="E530" s="11">
        <v>4.0999999999999996</v>
      </c>
      <c r="F530" s="11">
        <v>536</v>
      </c>
      <c r="G530" s="17">
        <v>1119</v>
      </c>
      <c r="H530" s="7" t="s">
        <v>13398</v>
      </c>
      <c r="I530" s="33" t="s">
        <v>13407</v>
      </c>
      <c r="J530" s="33" t="s">
        <v>13426</v>
      </c>
      <c r="K530" s="33">
        <f>Data[[#This Row],[Number_Of_Buyers]]*Data[[#This Row],[Price_INR]]</f>
        <v>599784</v>
      </c>
    </row>
    <row r="531" spans="1:11" ht="19.2" customHeight="1" x14ac:dyDescent="0.3">
      <c r="A531" s="4" t="s">
        <v>140</v>
      </c>
      <c r="B531" s="4" t="s">
        <v>2709</v>
      </c>
      <c r="C531" s="5" t="s">
        <v>2710</v>
      </c>
      <c r="D531" s="4" t="s">
        <v>21</v>
      </c>
      <c r="E531" s="12">
        <v>4.2</v>
      </c>
      <c r="F531" s="12">
        <v>109</v>
      </c>
      <c r="G531" s="18">
        <v>1799</v>
      </c>
      <c r="H531" s="8" t="s">
        <v>13398</v>
      </c>
      <c r="I531" s="33" t="s">
        <v>13507</v>
      </c>
      <c r="J531" s="33" t="s">
        <v>13426</v>
      </c>
      <c r="K531" s="33">
        <f>Data[[#This Row],[Number_Of_Buyers]]*Data[[#This Row],[Price_INR]]</f>
        <v>196091</v>
      </c>
    </row>
    <row r="532" spans="1:11" ht="19.2" customHeight="1" x14ac:dyDescent="0.3">
      <c r="A532" s="2" t="s">
        <v>2713</v>
      </c>
      <c r="B532" s="2" t="s">
        <v>2714</v>
      </c>
      <c r="C532" s="2" t="s">
        <v>2715</v>
      </c>
      <c r="D532" s="2" t="s">
        <v>21</v>
      </c>
      <c r="E532" s="11">
        <v>4.4000000000000004</v>
      </c>
      <c r="F532" s="11">
        <v>3600</v>
      </c>
      <c r="G532" s="17">
        <v>419</v>
      </c>
      <c r="H532" s="7" t="s">
        <v>13399</v>
      </c>
      <c r="I532" s="33" t="s">
        <v>13782</v>
      </c>
      <c r="J532" s="33" t="s">
        <v>13440</v>
      </c>
      <c r="K532" s="33">
        <f>Data[[#This Row],[Number_Of_Buyers]]*Data[[#This Row],[Price_INR]]</f>
        <v>1508400</v>
      </c>
    </row>
    <row r="533" spans="1:11" ht="19.2" customHeight="1" x14ac:dyDescent="0.3">
      <c r="A533" s="4" t="s">
        <v>1199</v>
      </c>
      <c r="B533" s="4" t="s">
        <v>1200</v>
      </c>
      <c r="C533" s="4" t="s">
        <v>2717</v>
      </c>
      <c r="D533" s="5" t="s">
        <v>1202</v>
      </c>
      <c r="E533" s="12">
        <v>2.9</v>
      </c>
      <c r="F533" s="12">
        <v>53</v>
      </c>
      <c r="G533" s="18">
        <v>699</v>
      </c>
      <c r="H533" s="8" t="s">
        <v>13399</v>
      </c>
      <c r="I533" s="33" t="s">
        <v>13420</v>
      </c>
      <c r="J533" s="33" t="s">
        <v>13772</v>
      </c>
      <c r="K533" s="33">
        <f>Data[[#This Row],[Number_Of_Buyers]]*Data[[#This Row],[Price_INR]]</f>
        <v>37047</v>
      </c>
    </row>
    <row r="534" spans="1:11" ht="19.2" customHeight="1" x14ac:dyDescent="0.3">
      <c r="A534" s="2" t="s">
        <v>65</v>
      </c>
      <c r="B534" s="2" t="s">
        <v>161</v>
      </c>
      <c r="C534" s="2" t="s">
        <v>2722</v>
      </c>
      <c r="D534" s="3" t="s">
        <v>165</v>
      </c>
      <c r="E534" s="11">
        <v>3.8</v>
      </c>
      <c r="F534" s="11">
        <v>1400</v>
      </c>
      <c r="G534" s="17">
        <v>799</v>
      </c>
      <c r="H534" s="7" t="s">
        <v>13398</v>
      </c>
      <c r="I534" s="33" t="s">
        <v>13423</v>
      </c>
      <c r="J534" s="33" t="s">
        <v>13440</v>
      </c>
      <c r="K534" s="33">
        <f>Data[[#This Row],[Number_Of_Buyers]]*Data[[#This Row],[Price_INR]]</f>
        <v>1118600</v>
      </c>
    </row>
    <row r="535" spans="1:11" ht="19.2" customHeight="1" x14ac:dyDescent="0.3">
      <c r="A535" s="4" t="s">
        <v>638</v>
      </c>
      <c r="B535" s="4" t="s">
        <v>2724</v>
      </c>
      <c r="C535" s="4" t="s">
        <v>26</v>
      </c>
      <c r="D535" s="4" t="s">
        <v>2727</v>
      </c>
      <c r="E535" s="12">
        <v>4.4000000000000004</v>
      </c>
      <c r="F535" s="12">
        <v>6300</v>
      </c>
      <c r="G535" s="18">
        <v>535</v>
      </c>
      <c r="H535" s="8" t="s">
        <v>13398</v>
      </c>
      <c r="I535" s="33" t="s">
        <v>13474</v>
      </c>
      <c r="J535" s="33" t="s">
        <v>13772</v>
      </c>
      <c r="K535" s="33">
        <f>Data[[#This Row],[Number_Of_Buyers]]*Data[[#This Row],[Price_INR]]</f>
        <v>3370500</v>
      </c>
    </row>
    <row r="536" spans="1:11" ht="19.2" customHeight="1" x14ac:dyDescent="0.3">
      <c r="A536" s="2" t="s">
        <v>7</v>
      </c>
      <c r="B536" s="2" t="s">
        <v>2732</v>
      </c>
      <c r="C536" s="3" t="s">
        <v>2734</v>
      </c>
      <c r="D536" s="3" t="s">
        <v>823</v>
      </c>
      <c r="E536" s="11">
        <v>4.4000000000000004</v>
      </c>
      <c r="F536" s="11">
        <v>36</v>
      </c>
      <c r="G536" s="17">
        <v>5999</v>
      </c>
      <c r="H536" s="7" t="s">
        <v>13398</v>
      </c>
      <c r="I536" s="33" t="s">
        <v>13407</v>
      </c>
      <c r="J536" s="33" t="s">
        <v>13772</v>
      </c>
      <c r="K536" s="33">
        <f>Data[[#This Row],[Number_Of_Buyers]]*Data[[#This Row],[Price_INR]]</f>
        <v>215964</v>
      </c>
    </row>
    <row r="537" spans="1:11" ht="19.2" customHeight="1" x14ac:dyDescent="0.3">
      <c r="A537" s="4" t="s">
        <v>127</v>
      </c>
      <c r="B537" s="4" t="s">
        <v>2735</v>
      </c>
      <c r="C537" s="5" t="s">
        <v>2737</v>
      </c>
      <c r="D537" s="5" t="s">
        <v>130</v>
      </c>
      <c r="E537" s="12">
        <v>4.0999999999999996</v>
      </c>
      <c r="F537" s="12">
        <v>80</v>
      </c>
      <c r="G537" s="18">
        <v>899</v>
      </c>
      <c r="H537" s="8" t="s">
        <v>13398</v>
      </c>
      <c r="I537" s="33" t="s">
        <v>13419</v>
      </c>
      <c r="J537" s="33" t="s">
        <v>13440</v>
      </c>
      <c r="K537" s="33">
        <f>Data[[#This Row],[Number_Of_Buyers]]*Data[[#This Row],[Price_INR]]</f>
        <v>71920</v>
      </c>
    </row>
    <row r="538" spans="1:11" ht="19.2" customHeight="1" x14ac:dyDescent="0.3">
      <c r="A538" s="2" t="s">
        <v>35</v>
      </c>
      <c r="B538" s="2" t="s">
        <v>276</v>
      </c>
      <c r="C538" s="2" t="s">
        <v>26</v>
      </c>
      <c r="D538" s="3" t="s">
        <v>278</v>
      </c>
      <c r="E538" s="11">
        <v>4.2</v>
      </c>
      <c r="F538" s="11">
        <v>282</v>
      </c>
      <c r="G538" s="17">
        <v>1599</v>
      </c>
      <c r="H538" s="7" t="s">
        <v>13399</v>
      </c>
      <c r="I538" s="33" t="s">
        <v>13434</v>
      </c>
      <c r="J538" s="33" t="s">
        <v>13772</v>
      </c>
      <c r="K538" s="33">
        <f>Data[[#This Row],[Number_Of_Buyers]]*Data[[#This Row],[Price_INR]]</f>
        <v>450918</v>
      </c>
    </row>
    <row r="539" spans="1:11" ht="19.2" customHeight="1" x14ac:dyDescent="0.3">
      <c r="A539" s="4" t="s">
        <v>71</v>
      </c>
      <c r="B539" s="4" t="s">
        <v>2745</v>
      </c>
      <c r="C539" s="5" t="s">
        <v>2746</v>
      </c>
      <c r="D539" s="5" t="s">
        <v>823</v>
      </c>
      <c r="E539" s="12">
        <v>4</v>
      </c>
      <c r="F539" s="12">
        <v>182</v>
      </c>
      <c r="G539" s="18">
        <v>635</v>
      </c>
      <c r="H539" s="8" t="s">
        <v>13398</v>
      </c>
      <c r="I539" s="33" t="s">
        <v>13419</v>
      </c>
      <c r="J539" s="33" t="s">
        <v>13772</v>
      </c>
      <c r="K539" s="33">
        <f>Data[[#This Row],[Number_Of_Buyers]]*Data[[#This Row],[Price_INR]]</f>
        <v>115570</v>
      </c>
    </row>
    <row r="540" spans="1:11" ht="19.2" customHeight="1" x14ac:dyDescent="0.3">
      <c r="A540" s="2" t="s">
        <v>240</v>
      </c>
      <c r="B540" s="2" t="s">
        <v>1538</v>
      </c>
      <c r="C540" s="2" t="s">
        <v>2750</v>
      </c>
      <c r="D540" s="2" t="s">
        <v>373</v>
      </c>
      <c r="E540" s="11">
        <v>4.0999999999999996</v>
      </c>
      <c r="F540" s="11">
        <v>7700</v>
      </c>
      <c r="G540" s="17">
        <v>424</v>
      </c>
      <c r="H540" s="7" t="s">
        <v>13398</v>
      </c>
      <c r="I540" s="33" t="s">
        <v>13452</v>
      </c>
      <c r="J540" s="33" t="s">
        <v>13440</v>
      </c>
      <c r="K540" s="33">
        <f>Data[[#This Row],[Number_Of_Buyers]]*Data[[#This Row],[Price_INR]]</f>
        <v>3264800</v>
      </c>
    </row>
    <row r="541" spans="1:11" ht="19.2" customHeight="1" x14ac:dyDescent="0.3">
      <c r="A541" s="4" t="s">
        <v>965</v>
      </c>
      <c r="B541" s="4" t="s">
        <v>2751</v>
      </c>
      <c r="C541" s="4" t="s">
        <v>26</v>
      </c>
      <c r="D541" s="5" t="s">
        <v>968</v>
      </c>
      <c r="E541" s="12">
        <v>4</v>
      </c>
      <c r="F541" s="12">
        <v>24</v>
      </c>
      <c r="G541" s="18">
        <v>3499</v>
      </c>
      <c r="H541" s="8" t="s">
        <v>13399</v>
      </c>
      <c r="I541" s="33" t="s">
        <v>13508</v>
      </c>
      <c r="J541" s="33" t="s">
        <v>13772</v>
      </c>
      <c r="K541" s="33">
        <f>Data[[#This Row],[Number_Of_Buyers]]*Data[[#This Row],[Price_INR]]</f>
        <v>83976</v>
      </c>
    </row>
    <row r="542" spans="1:11" ht="19.2" customHeight="1" x14ac:dyDescent="0.3">
      <c r="A542" s="2" t="s">
        <v>1361</v>
      </c>
      <c r="B542" s="2" t="s">
        <v>2755</v>
      </c>
      <c r="C542" s="3" t="s">
        <v>2757</v>
      </c>
      <c r="D542" s="3" t="s">
        <v>70</v>
      </c>
      <c r="E542" s="11">
        <v>4.3</v>
      </c>
      <c r="F542" s="11">
        <v>44</v>
      </c>
      <c r="G542" s="17">
        <v>4799</v>
      </c>
      <c r="H542" s="7" t="s">
        <v>13399</v>
      </c>
      <c r="I542" s="33" t="s">
        <v>13419</v>
      </c>
      <c r="J542" s="33" t="s">
        <v>13772</v>
      </c>
      <c r="K542" s="33">
        <f>Data[[#This Row],[Number_Of_Buyers]]*Data[[#This Row],[Price_INR]]</f>
        <v>211156</v>
      </c>
    </row>
    <row r="543" spans="1:11" ht="19.2" customHeight="1" x14ac:dyDescent="0.3">
      <c r="A543" s="4" t="s">
        <v>85</v>
      </c>
      <c r="B543" s="4" t="s">
        <v>1695</v>
      </c>
      <c r="C543" s="5" t="s">
        <v>1696</v>
      </c>
      <c r="D543" s="4" t="s">
        <v>2760</v>
      </c>
      <c r="E543" s="12">
        <v>4.0999999999999996</v>
      </c>
      <c r="F543" s="12">
        <v>981</v>
      </c>
      <c r="G543" s="18">
        <v>1859</v>
      </c>
      <c r="H543" s="8" t="s">
        <v>13398</v>
      </c>
      <c r="I543" s="33" t="s">
        <v>13419</v>
      </c>
      <c r="J543" s="33" t="s">
        <v>13554</v>
      </c>
      <c r="K543" s="33">
        <f>Data[[#This Row],[Number_Of_Buyers]]*Data[[#This Row],[Price_INR]]</f>
        <v>1823679</v>
      </c>
    </row>
    <row r="544" spans="1:11" ht="19.2" customHeight="1" x14ac:dyDescent="0.3">
      <c r="A544" s="2" t="s">
        <v>1265</v>
      </c>
      <c r="B544" s="2" t="s">
        <v>2763</v>
      </c>
      <c r="C544" s="3" t="s">
        <v>2764</v>
      </c>
      <c r="D544" s="2" t="s">
        <v>1389</v>
      </c>
      <c r="E544" s="11">
        <v>4.0999999999999996</v>
      </c>
      <c r="F544" s="11">
        <v>878</v>
      </c>
      <c r="G544" s="17">
        <v>699</v>
      </c>
      <c r="H544" s="7" t="s">
        <v>13398</v>
      </c>
      <c r="I544" s="33" t="s">
        <v>13407</v>
      </c>
      <c r="J544" s="33" t="s">
        <v>13554</v>
      </c>
      <c r="K544" s="33">
        <f>Data[[#This Row],[Number_Of_Buyers]]*Data[[#This Row],[Price_INR]]</f>
        <v>613722</v>
      </c>
    </row>
    <row r="545" spans="1:11" ht="19.2" customHeight="1" x14ac:dyDescent="0.3">
      <c r="A545" s="4" t="s">
        <v>998</v>
      </c>
      <c r="B545" s="4" t="s">
        <v>2767</v>
      </c>
      <c r="C545" s="5" t="s">
        <v>2769</v>
      </c>
      <c r="D545" s="4" t="s">
        <v>2727</v>
      </c>
      <c r="E545" s="12">
        <v>4.2</v>
      </c>
      <c r="F545" s="12">
        <v>25</v>
      </c>
      <c r="G545" s="18">
        <v>6884</v>
      </c>
      <c r="H545" s="8" t="s">
        <v>13398</v>
      </c>
      <c r="I545" s="33" t="s">
        <v>13419</v>
      </c>
      <c r="J545" s="33" t="s">
        <v>13772</v>
      </c>
      <c r="K545" s="33">
        <f>Data[[#This Row],[Number_Of_Buyers]]*Data[[#This Row],[Price_INR]]</f>
        <v>172100</v>
      </c>
    </row>
    <row r="546" spans="1:11" ht="19.2" customHeight="1" x14ac:dyDescent="0.3">
      <c r="A546" s="2" t="s">
        <v>375</v>
      </c>
      <c r="B546" s="2" t="s">
        <v>2772</v>
      </c>
      <c r="C546" s="3" t="s">
        <v>2774</v>
      </c>
      <c r="D546" s="3" t="s">
        <v>380</v>
      </c>
      <c r="E546" s="11">
        <v>3.9</v>
      </c>
      <c r="F546" s="11">
        <v>644</v>
      </c>
      <c r="G546" s="17">
        <v>999</v>
      </c>
      <c r="H546" s="7" t="s">
        <v>13398</v>
      </c>
      <c r="I546" s="33" t="s">
        <v>13437</v>
      </c>
      <c r="J546" s="33" t="s">
        <v>13554</v>
      </c>
      <c r="K546" s="33">
        <f>Data[[#This Row],[Number_Of_Buyers]]*Data[[#This Row],[Price_INR]]</f>
        <v>643356</v>
      </c>
    </row>
    <row r="547" spans="1:11" ht="19.2" customHeight="1" x14ac:dyDescent="0.3">
      <c r="A547" s="4" t="s">
        <v>1857</v>
      </c>
      <c r="B547" s="4" t="s">
        <v>2776</v>
      </c>
      <c r="C547" s="5" t="s">
        <v>2777</v>
      </c>
      <c r="D547" s="5" t="s">
        <v>1033</v>
      </c>
      <c r="E547" s="12">
        <v>5</v>
      </c>
      <c r="F547" s="12">
        <v>3</v>
      </c>
      <c r="G547" s="18">
        <v>1919</v>
      </c>
      <c r="H547" s="8" t="s">
        <v>13398</v>
      </c>
      <c r="I547" s="33" t="s">
        <v>13407</v>
      </c>
      <c r="J547" s="33" t="s">
        <v>13772</v>
      </c>
      <c r="K547" s="33">
        <f>Data[[#This Row],[Number_Of_Buyers]]*Data[[#This Row],[Price_INR]]</f>
        <v>5757</v>
      </c>
    </row>
    <row r="548" spans="1:11" ht="19.2" customHeight="1" x14ac:dyDescent="0.3">
      <c r="A548" s="2" t="s">
        <v>2778</v>
      </c>
      <c r="B548" s="2" t="s">
        <v>2779</v>
      </c>
      <c r="C548" s="3" t="s">
        <v>2780</v>
      </c>
      <c r="D548" s="3" t="s">
        <v>1595</v>
      </c>
      <c r="E548" s="11">
        <v>4.3</v>
      </c>
      <c r="F548" s="11">
        <v>2300</v>
      </c>
      <c r="G548" s="17">
        <v>566</v>
      </c>
      <c r="H548" s="7" t="s">
        <v>13398</v>
      </c>
      <c r="I548" s="33" t="s">
        <v>13482</v>
      </c>
      <c r="J548" s="33" t="s">
        <v>13487</v>
      </c>
      <c r="K548" s="33">
        <f>Data[[#This Row],[Number_Of_Buyers]]*Data[[#This Row],[Price_INR]]</f>
        <v>1301800</v>
      </c>
    </row>
    <row r="549" spans="1:11" ht="19.2" customHeight="1" x14ac:dyDescent="0.3">
      <c r="A549" s="4" t="s">
        <v>65</v>
      </c>
      <c r="B549" s="4" t="s">
        <v>2781</v>
      </c>
      <c r="C549" s="4" t="s">
        <v>2782</v>
      </c>
      <c r="D549" s="5" t="s">
        <v>2783</v>
      </c>
      <c r="E549" s="12">
        <v>4.2</v>
      </c>
      <c r="F549" s="12">
        <v>16000</v>
      </c>
      <c r="G549" s="18">
        <v>579</v>
      </c>
      <c r="H549" s="8" t="s">
        <v>13399</v>
      </c>
      <c r="I549" s="33" t="s">
        <v>13420</v>
      </c>
      <c r="J549" s="33" t="s">
        <v>13440</v>
      </c>
      <c r="K549" s="33">
        <f>Data[[#This Row],[Number_Of_Buyers]]*Data[[#This Row],[Price_INR]]</f>
        <v>9264000</v>
      </c>
    </row>
    <row r="550" spans="1:11" ht="19.2" customHeight="1" x14ac:dyDescent="0.3">
      <c r="A550" s="2" t="s">
        <v>691</v>
      </c>
      <c r="B550" s="2" t="s">
        <v>2785</v>
      </c>
      <c r="C550" s="2" t="s">
        <v>2787</v>
      </c>
      <c r="D550" s="2" t="s">
        <v>2788</v>
      </c>
      <c r="E550" s="11">
        <v>4.4000000000000004</v>
      </c>
      <c r="F550" s="11">
        <v>6300</v>
      </c>
      <c r="G550" s="17">
        <v>664</v>
      </c>
      <c r="H550" s="7" t="s">
        <v>13399</v>
      </c>
      <c r="I550" s="33" t="s">
        <v>13782</v>
      </c>
      <c r="J550" s="33" t="s">
        <v>13772</v>
      </c>
      <c r="K550" s="33">
        <f>Data[[#This Row],[Number_Of_Buyers]]*Data[[#This Row],[Price_INR]]</f>
        <v>4183200</v>
      </c>
    </row>
    <row r="551" spans="1:11" ht="19.2" customHeight="1" x14ac:dyDescent="0.3">
      <c r="A551" s="4" t="s">
        <v>191</v>
      </c>
      <c r="B551" s="4" t="s">
        <v>2789</v>
      </c>
      <c r="C551" s="4" t="s">
        <v>26</v>
      </c>
      <c r="D551" s="5" t="s">
        <v>2790</v>
      </c>
      <c r="E551" s="12">
        <v>4.8</v>
      </c>
      <c r="F551" s="12">
        <v>13</v>
      </c>
      <c r="G551" s="18">
        <v>33955</v>
      </c>
      <c r="H551" s="8" t="s">
        <v>13399</v>
      </c>
      <c r="I551" s="33" t="s">
        <v>13427</v>
      </c>
      <c r="J551" s="33" t="s">
        <v>13498</v>
      </c>
      <c r="K551" s="33">
        <f>Data[[#This Row],[Number_Of_Buyers]]*Data[[#This Row],[Price_INR]]</f>
        <v>441415</v>
      </c>
    </row>
    <row r="552" spans="1:11" ht="19.2" customHeight="1" x14ac:dyDescent="0.3">
      <c r="A552" s="2" t="s">
        <v>133</v>
      </c>
      <c r="B552" s="2" t="s">
        <v>2792</v>
      </c>
      <c r="C552" s="3" t="s">
        <v>2794</v>
      </c>
      <c r="D552" s="3" t="s">
        <v>2795</v>
      </c>
      <c r="E552" s="11">
        <v>4.0999999999999996</v>
      </c>
      <c r="F552" s="11">
        <v>369</v>
      </c>
      <c r="G552" s="17">
        <v>399</v>
      </c>
      <c r="H552" s="7" t="s">
        <v>13398</v>
      </c>
      <c r="I552" s="33" t="s">
        <v>13452</v>
      </c>
      <c r="J552" s="33" t="s">
        <v>13440</v>
      </c>
      <c r="K552" s="33">
        <f>Data[[#This Row],[Number_Of_Buyers]]*Data[[#This Row],[Price_INR]]</f>
        <v>147231</v>
      </c>
    </row>
    <row r="553" spans="1:11" ht="19.2" customHeight="1" x14ac:dyDescent="0.3">
      <c r="A553" s="4" t="s">
        <v>127</v>
      </c>
      <c r="B553" s="4" t="s">
        <v>2798</v>
      </c>
      <c r="C553" s="4" t="s">
        <v>2799</v>
      </c>
      <c r="D553" s="5" t="s">
        <v>1404</v>
      </c>
      <c r="E553" s="12">
        <v>4</v>
      </c>
      <c r="F553" s="12">
        <v>2300</v>
      </c>
      <c r="G553" s="18">
        <v>539</v>
      </c>
      <c r="H553" s="8" t="s">
        <v>13398</v>
      </c>
      <c r="I553" s="33" t="s">
        <v>13438</v>
      </c>
      <c r="J553" s="33" t="s">
        <v>13773</v>
      </c>
      <c r="K553" s="33">
        <f>Data[[#This Row],[Number_Of_Buyers]]*Data[[#This Row],[Price_INR]]</f>
        <v>1239700</v>
      </c>
    </row>
    <row r="554" spans="1:11" ht="19.2" customHeight="1" x14ac:dyDescent="0.3">
      <c r="A554" s="2" t="s">
        <v>133</v>
      </c>
      <c r="B554" s="2" t="s">
        <v>2801</v>
      </c>
      <c r="C554" s="2" t="s">
        <v>2803</v>
      </c>
      <c r="D554" s="3" t="s">
        <v>137</v>
      </c>
      <c r="E554" s="11">
        <v>4.2</v>
      </c>
      <c r="F554" s="11">
        <v>917</v>
      </c>
      <c r="G554" s="17">
        <v>2199</v>
      </c>
      <c r="H554" s="7" t="s">
        <v>13398</v>
      </c>
      <c r="I554" s="33" t="s">
        <v>13420</v>
      </c>
      <c r="J554" s="33" t="s">
        <v>13774</v>
      </c>
      <c r="K554" s="33">
        <f>Data[[#This Row],[Number_Of_Buyers]]*Data[[#This Row],[Price_INR]]</f>
        <v>2016483</v>
      </c>
    </row>
    <row r="555" spans="1:11" ht="19.2" customHeight="1" x14ac:dyDescent="0.3">
      <c r="A555" s="4" t="s">
        <v>884</v>
      </c>
      <c r="B555" s="4" t="s">
        <v>2806</v>
      </c>
      <c r="C555" s="5" t="s">
        <v>2807</v>
      </c>
      <c r="D555" s="5" t="s">
        <v>2808</v>
      </c>
      <c r="E555" s="12">
        <v>4.3</v>
      </c>
      <c r="F555" s="12">
        <v>79</v>
      </c>
      <c r="G555" s="18">
        <v>1169</v>
      </c>
      <c r="H555" s="8" t="s">
        <v>13398</v>
      </c>
      <c r="I555" s="33" t="s">
        <v>13441</v>
      </c>
      <c r="J555" s="33" t="s">
        <v>13554</v>
      </c>
      <c r="K555" s="33">
        <f>Data[[#This Row],[Number_Of_Buyers]]*Data[[#This Row],[Price_INR]]</f>
        <v>92351</v>
      </c>
    </row>
    <row r="556" spans="1:11" ht="19.2" customHeight="1" x14ac:dyDescent="0.3">
      <c r="A556" s="2" t="s">
        <v>2333</v>
      </c>
      <c r="B556" s="2" t="s">
        <v>2810</v>
      </c>
      <c r="C556" s="3" t="s">
        <v>2813</v>
      </c>
      <c r="D556" s="3" t="s">
        <v>2608</v>
      </c>
      <c r="E556" s="11">
        <v>4.3</v>
      </c>
      <c r="F556" s="11">
        <v>714</v>
      </c>
      <c r="G556" s="17">
        <v>428</v>
      </c>
      <c r="H556" s="7" t="s">
        <v>13398</v>
      </c>
      <c r="I556" s="33" t="s">
        <v>13490</v>
      </c>
      <c r="J556" s="33" t="s">
        <v>13778</v>
      </c>
      <c r="K556" s="33">
        <f>Data[[#This Row],[Number_Of_Buyers]]*Data[[#This Row],[Price_INR]]</f>
        <v>305592</v>
      </c>
    </row>
    <row r="557" spans="1:11" ht="19.2" customHeight="1" x14ac:dyDescent="0.3">
      <c r="A557" s="4" t="s">
        <v>616</v>
      </c>
      <c r="B557" s="4" t="s">
        <v>2816</v>
      </c>
      <c r="C557" s="5" t="s">
        <v>2819</v>
      </c>
      <c r="D557" s="5" t="s">
        <v>2820</v>
      </c>
      <c r="E557" s="12">
        <v>4.2</v>
      </c>
      <c r="F557" s="12">
        <v>216</v>
      </c>
      <c r="G557" s="18">
        <v>3199</v>
      </c>
      <c r="H557" s="8" t="s">
        <v>13399</v>
      </c>
      <c r="I557" s="33" t="s">
        <v>13509</v>
      </c>
      <c r="J557" s="33" t="s">
        <v>13440</v>
      </c>
      <c r="K557" s="33">
        <f>Data[[#This Row],[Number_Of_Buyers]]*Data[[#This Row],[Price_INR]]</f>
        <v>690984</v>
      </c>
    </row>
    <row r="558" spans="1:11" ht="19.2" customHeight="1" x14ac:dyDescent="0.3">
      <c r="A558" s="2" t="s">
        <v>85</v>
      </c>
      <c r="B558" s="2" t="s">
        <v>2823</v>
      </c>
      <c r="C558" s="3" t="s">
        <v>2824</v>
      </c>
      <c r="D558" s="3" t="s">
        <v>2825</v>
      </c>
      <c r="E558" s="11">
        <v>4.2</v>
      </c>
      <c r="F558" s="11">
        <v>39</v>
      </c>
      <c r="G558" s="17">
        <v>890</v>
      </c>
      <c r="H558" s="7" t="s">
        <v>13398</v>
      </c>
      <c r="I558" s="33" t="s">
        <v>13435</v>
      </c>
      <c r="J558" s="33" t="s">
        <v>13772</v>
      </c>
      <c r="K558" s="33">
        <f>Data[[#This Row],[Number_Of_Buyers]]*Data[[#This Row],[Price_INR]]</f>
        <v>34710</v>
      </c>
    </row>
    <row r="559" spans="1:11" ht="19.2" customHeight="1" x14ac:dyDescent="0.3">
      <c r="A559" s="4" t="s">
        <v>240</v>
      </c>
      <c r="B559" s="4" t="s">
        <v>2828</v>
      </c>
      <c r="C559" s="5" t="s">
        <v>2830</v>
      </c>
      <c r="D559" s="5" t="s">
        <v>2831</v>
      </c>
      <c r="E559" s="12">
        <v>3.8</v>
      </c>
      <c r="F559" s="12">
        <v>151</v>
      </c>
      <c r="G559" s="18">
        <v>1139</v>
      </c>
      <c r="H559" s="8" t="s">
        <v>13398</v>
      </c>
      <c r="I559" s="33" t="s">
        <v>13423</v>
      </c>
      <c r="J559" s="33" t="s">
        <v>13440</v>
      </c>
      <c r="K559" s="33">
        <f>Data[[#This Row],[Number_Of_Buyers]]*Data[[#This Row],[Price_INR]]</f>
        <v>171989</v>
      </c>
    </row>
    <row r="560" spans="1:11" ht="19.2" customHeight="1" x14ac:dyDescent="0.3">
      <c r="A560" s="2" t="s">
        <v>7</v>
      </c>
      <c r="B560" s="2" t="s">
        <v>2835</v>
      </c>
      <c r="C560" s="3" t="s">
        <v>2837</v>
      </c>
      <c r="D560" s="3" t="s">
        <v>1247</v>
      </c>
      <c r="E560" s="11">
        <v>4.4000000000000004</v>
      </c>
      <c r="F560" s="11">
        <v>224</v>
      </c>
      <c r="G560" s="17">
        <v>3849</v>
      </c>
      <c r="H560" s="7" t="s">
        <v>13398</v>
      </c>
      <c r="I560" s="33" t="s">
        <v>13419</v>
      </c>
      <c r="J560" s="33" t="s">
        <v>13554</v>
      </c>
      <c r="K560" s="33">
        <f>Data[[#This Row],[Number_Of_Buyers]]*Data[[#This Row],[Price_INR]]</f>
        <v>862176</v>
      </c>
    </row>
    <row r="561" spans="1:11" ht="19.2" customHeight="1" x14ac:dyDescent="0.3">
      <c r="A561" s="4" t="s">
        <v>2498</v>
      </c>
      <c r="B561" s="4" t="s">
        <v>2840</v>
      </c>
      <c r="C561" s="4" t="s">
        <v>2841</v>
      </c>
      <c r="D561" s="4" t="s">
        <v>373</v>
      </c>
      <c r="E561" s="12">
        <v>4</v>
      </c>
      <c r="F561" s="12">
        <v>3200</v>
      </c>
      <c r="G561" s="18">
        <v>529</v>
      </c>
      <c r="H561" s="8" t="s">
        <v>13398</v>
      </c>
      <c r="I561" s="33" t="s">
        <v>13441</v>
      </c>
      <c r="J561" s="33" t="s">
        <v>13554</v>
      </c>
      <c r="K561" s="33">
        <f>Data[[#This Row],[Number_Of_Buyers]]*Data[[#This Row],[Price_INR]]</f>
        <v>1692800</v>
      </c>
    </row>
    <row r="562" spans="1:11" ht="19.2" customHeight="1" x14ac:dyDescent="0.3">
      <c r="A562" s="2" t="s">
        <v>127</v>
      </c>
      <c r="B562" s="2" t="s">
        <v>1392</v>
      </c>
      <c r="C562" s="3" t="s">
        <v>2843</v>
      </c>
      <c r="D562" s="3" t="s">
        <v>1511</v>
      </c>
      <c r="E562" s="11">
        <v>4.2</v>
      </c>
      <c r="F562" s="11">
        <v>207</v>
      </c>
      <c r="G562" s="17">
        <v>1434</v>
      </c>
      <c r="H562" s="7" t="s">
        <v>13398</v>
      </c>
      <c r="I562" s="33" t="s">
        <v>13407</v>
      </c>
      <c r="J562" s="33" t="s">
        <v>13426</v>
      </c>
      <c r="K562" s="33">
        <f>Data[[#This Row],[Number_Of_Buyers]]*Data[[#This Row],[Price_INR]]</f>
        <v>296838</v>
      </c>
    </row>
    <row r="563" spans="1:11" ht="19.2" customHeight="1" x14ac:dyDescent="0.3">
      <c r="A563" s="4" t="s">
        <v>638</v>
      </c>
      <c r="B563" s="4" t="s">
        <v>2845</v>
      </c>
      <c r="C563" s="5" t="s">
        <v>788</v>
      </c>
      <c r="D563" s="5" t="s">
        <v>2846</v>
      </c>
      <c r="E563" s="12">
        <v>4.0999999999999996</v>
      </c>
      <c r="F563" s="12">
        <v>498</v>
      </c>
      <c r="G563" s="18">
        <v>2399</v>
      </c>
      <c r="H563" s="8" t="s">
        <v>13398</v>
      </c>
      <c r="I563" s="33" t="s">
        <v>13423</v>
      </c>
      <c r="J563" s="33" t="s">
        <v>13774</v>
      </c>
      <c r="K563" s="33">
        <f>Data[[#This Row],[Number_Of_Buyers]]*Data[[#This Row],[Price_INR]]</f>
        <v>1194702</v>
      </c>
    </row>
    <row r="564" spans="1:11" ht="19.2" customHeight="1" x14ac:dyDescent="0.3">
      <c r="A564" s="2" t="s">
        <v>168</v>
      </c>
      <c r="B564" s="2" t="s">
        <v>2852</v>
      </c>
      <c r="C564" s="3" t="s">
        <v>2854</v>
      </c>
      <c r="D564" s="3" t="s">
        <v>2855</v>
      </c>
      <c r="E564" s="11">
        <v>4.4000000000000004</v>
      </c>
      <c r="F564" s="11">
        <v>487</v>
      </c>
      <c r="G564" s="17">
        <v>3371</v>
      </c>
      <c r="H564" s="7" t="s">
        <v>13399</v>
      </c>
      <c r="I564" s="33" t="s">
        <v>13416</v>
      </c>
      <c r="J564" s="33" t="s">
        <v>13460</v>
      </c>
      <c r="K564" s="33">
        <f>Data[[#This Row],[Number_Of_Buyers]]*Data[[#This Row],[Price_INR]]</f>
        <v>1641677</v>
      </c>
    </row>
    <row r="565" spans="1:11" ht="19.2" customHeight="1" x14ac:dyDescent="0.3">
      <c r="A565" s="4" t="s">
        <v>2858</v>
      </c>
      <c r="B565" s="4" t="s">
        <v>2859</v>
      </c>
      <c r="C565" s="4" t="s">
        <v>26</v>
      </c>
      <c r="D565" s="4" t="s">
        <v>1440</v>
      </c>
      <c r="E565" s="12">
        <v>3.7</v>
      </c>
      <c r="F565" s="12">
        <v>365</v>
      </c>
      <c r="G565" s="18">
        <v>319</v>
      </c>
      <c r="H565" s="8" t="s">
        <v>13398</v>
      </c>
      <c r="I565" s="33" t="s">
        <v>13510</v>
      </c>
      <c r="J565" s="33" t="s">
        <v>13772</v>
      </c>
      <c r="K565" s="33">
        <f>Data[[#This Row],[Number_Of_Buyers]]*Data[[#This Row],[Price_INR]]</f>
        <v>116435</v>
      </c>
    </row>
    <row r="566" spans="1:11" ht="19.2" customHeight="1" x14ac:dyDescent="0.3">
      <c r="A566" s="2" t="s">
        <v>148</v>
      </c>
      <c r="B566" s="2" t="s">
        <v>2863</v>
      </c>
      <c r="C566" s="2" t="s">
        <v>2864</v>
      </c>
      <c r="D566" s="3" t="s">
        <v>2865</v>
      </c>
      <c r="E566" s="11">
        <v>4.5</v>
      </c>
      <c r="F566" s="11">
        <v>75</v>
      </c>
      <c r="G566" s="17">
        <v>2699</v>
      </c>
      <c r="H566" s="7" t="s">
        <v>13398</v>
      </c>
      <c r="I566" s="33" t="s">
        <v>13504</v>
      </c>
      <c r="J566" s="33" t="s">
        <v>13772</v>
      </c>
      <c r="K566" s="33">
        <f>Data[[#This Row],[Number_Of_Buyers]]*Data[[#This Row],[Price_INR]]</f>
        <v>202425</v>
      </c>
    </row>
    <row r="567" spans="1:11" ht="19.2" customHeight="1" x14ac:dyDescent="0.3">
      <c r="A567" s="4" t="s">
        <v>2658</v>
      </c>
      <c r="B567" s="4" t="s">
        <v>2867</v>
      </c>
      <c r="C567" s="5" t="s">
        <v>2869</v>
      </c>
      <c r="D567" s="5" t="s">
        <v>2662</v>
      </c>
      <c r="E567" s="12">
        <v>4.5</v>
      </c>
      <c r="F567" s="12">
        <v>1600</v>
      </c>
      <c r="G567" s="18">
        <v>3245</v>
      </c>
      <c r="H567" s="8" t="s">
        <v>13398</v>
      </c>
      <c r="I567" s="33" t="s">
        <v>13434</v>
      </c>
      <c r="J567" s="33" t="s">
        <v>13473</v>
      </c>
      <c r="K567" s="33">
        <f>Data[[#This Row],[Number_Of_Buyers]]*Data[[#This Row],[Price_INR]]</f>
        <v>5192000</v>
      </c>
    </row>
    <row r="568" spans="1:11" ht="19.2" customHeight="1" x14ac:dyDescent="0.3">
      <c r="A568" s="2" t="s">
        <v>2871</v>
      </c>
      <c r="B568" s="2" t="s">
        <v>2872</v>
      </c>
      <c r="C568" s="2" t="s">
        <v>2874</v>
      </c>
      <c r="D568" s="2" t="s">
        <v>21</v>
      </c>
      <c r="E568" s="11">
        <v>4.5</v>
      </c>
      <c r="F568" s="11">
        <v>1200</v>
      </c>
      <c r="G568" s="17">
        <v>4050</v>
      </c>
      <c r="H568" s="7" t="s">
        <v>13398</v>
      </c>
      <c r="I568" s="33" t="s">
        <v>13782</v>
      </c>
      <c r="J568" s="33" t="s">
        <v>13772</v>
      </c>
      <c r="K568" s="33">
        <f>Data[[#This Row],[Number_Of_Buyers]]*Data[[#This Row],[Price_INR]]</f>
        <v>4860000</v>
      </c>
    </row>
    <row r="569" spans="1:11" ht="19.2" customHeight="1" x14ac:dyDescent="0.3">
      <c r="A569" s="4" t="s">
        <v>240</v>
      </c>
      <c r="B569" s="4" t="s">
        <v>2876</v>
      </c>
      <c r="C569" s="4" t="s">
        <v>2877</v>
      </c>
      <c r="D569" s="5" t="s">
        <v>2878</v>
      </c>
      <c r="E569" s="12">
        <v>4.3</v>
      </c>
      <c r="F569" s="12">
        <v>1400</v>
      </c>
      <c r="G569" s="18">
        <v>599</v>
      </c>
      <c r="H569" s="8" t="s">
        <v>13398</v>
      </c>
      <c r="I569" s="33" t="s">
        <v>13420</v>
      </c>
      <c r="J569" s="33" t="s">
        <v>13440</v>
      </c>
      <c r="K569" s="33">
        <f>Data[[#This Row],[Number_Of_Buyers]]*Data[[#This Row],[Price_INR]]</f>
        <v>838600</v>
      </c>
    </row>
    <row r="570" spans="1:11" ht="19.2" customHeight="1" x14ac:dyDescent="0.3">
      <c r="A570" s="2" t="s">
        <v>1623</v>
      </c>
      <c r="B570" s="2" t="s">
        <v>2880</v>
      </c>
      <c r="C570" s="3" t="s">
        <v>2881</v>
      </c>
      <c r="D570" s="3" t="s">
        <v>70</v>
      </c>
      <c r="E570" s="11">
        <v>3.8</v>
      </c>
      <c r="F570" s="11">
        <v>31</v>
      </c>
      <c r="G570" s="17">
        <v>799</v>
      </c>
      <c r="H570" s="7" t="s">
        <v>13398</v>
      </c>
      <c r="I570" s="33" t="s">
        <v>13416</v>
      </c>
      <c r="J570" s="33" t="s">
        <v>13772</v>
      </c>
      <c r="K570" s="33">
        <f>Data[[#This Row],[Number_Of_Buyers]]*Data[[#This Row],[Price_INR]]</f>
        <v>24769</v>
      </c>
    </row>
    <row r="571" spans="1:11" ht="19.2" customHeight="1" x14ac:dyDescent="0.3">
      <c r="A571" s="4" t="s">
        <v>127</v>
      </c>
      <c r="B571" s="4" t="s">
        <v>2884</v>
      </c>
      <c r="C571" s="5" t="s">
        <v>2885</v>
      </c>
      <c r="D571" s="5" t="s">
        <v>2886</v>
      </c>
      <c r="E571" s="12">
        <v>4.3</v>
      </c>
      <c r="F571" s="12">
        <v>102</v>
      </c>
      <c r="G571" s="18">
        <v>4199</v>
      </c>
      <c r="H571" s="8" t="s">
        <v>13398</v>
      </c>
      <c r="I571" s="33" t="s">
        <v>13419</v>
      </c>
      <c r="J571" s="33" t="s">
        <v>13772</v>
      </c>
      <c r="K571" s="33">
        <f>Data[[#This Row],[Number_Of_Buyers]]*Data[[#This Row],[Price_INR]]</f>
        <v>428298</v>
      </c>
    </row>
    <row r="572" spans="1:11" ht="19.2" customHeight="1" x14ac:dyDescent="0.3">
      <c r="A572" s="2" t="s">
        <v>998</v>
      </c>
      <c r="B572" s="2" t="s">
        <v>2888</v>
      </c>
      <c r="C572" s="3" t="s">
        <v>2890</v>
      </c>
      <c r="D572" s="3" t="s">
        <v>2891</v>
      </c>
      <c r="E572" s="11">
        <v>4.3</v>
      </c>
      <c r="F572" s="11">
        <v>75</v>
      </c>
      <c r="G572" s="17">
        <v>2956</v>
      </c>
      <c r="H572" s="7" t="s">
        <v>13398</v>
      </c>
      <c r="I572" s="33" t="s">
        <v>13441</v>
      </c>
      <c r="J572" s="33" t="s">
        <v>13772</v>
      </c>
      <c r="K572" s="33">
        <f>Data[[#This Row],[Number_Of_Buyers]]*Data[[#This Row],[Price_INR]]</f>
        <v>221700</v>
      </c>
    </row>
    <row r="573" spans="1:11" ht="19.2" customHeight="1" x14ac:dyDescent="0.3">
      <c r="A573" s="4" t="s">
        <v>148</v>
      </c>
      <c r="B573" s="4" t="s">
        <v>2893</v>
      </c>
      <c r="C573" s="4" t="s">
        <v>2894</v>
      </c>
      <c r="D573" s="4" t="s">
        <v>373</v>
      </c>
      <c r="E573" s="12">
        <v>4.0999999999999996</v>
      </c>
      <c r="F573" s="12">
        <v>246</v>
      </c>
      <c r="G573" s="18">
        <v>799</v>
      </c>
      <c r="H573" s="8" t="s">
        <v>13399</v>
      </c>
      <c r="I573" s="33" t="s">
        <v>13463</v>
      </c>
      <c r="J573" s="33" t="s">
        <v>13772</v>
      </c>
      <c r="K573" s="33">
        <f>Data[[#This Row],[Number_Of_Buyers]]*Data[[#This Row],[Price_INR]]</f>
        <v>196554</v>
      </c>
    </row>
    <row r="574" spans="1:11" ht="19.2" customHeight="1" x14ac:dyDescent="0.3">
      <c r="A574" s="2" t="s">
        <v>104</v>
      </c>
      <c r="B574" s="2" t="s">
        <v>2897</v>
      </c>
      <c r="C574" s="3" t="s">
        <v>2899</v>
      </c>
      <c r="D574" s="3" t="s">
        <v>2900</v>
      </c>
      <c r="E574" s="11">
        <v>4.2</v>
      </c>
      <c r="F574" s="11">
        <v>89</v>
      </c>
      <c r="G574" s="17">
        <v>2024</v>
      </c>
      <c r="H574" s="7" t="s">
        <v>13398</v>
      </c>
      <c r="I574" s="33" t="s">
        <v>13407</v>
      </c>
      <c r="J574" s="33" t="s">
        <v>13772</v>
      </c>
      <c r="K574" s="33">
        <f>Data[[#This Row],[Number_Of_Buyers]]*Data[[#This Row],[Price_INR]]</f>
        <v>180136</v>
      </c>
    </row>
    <row r="575" spans="1:11" ht="19.2" customHeight="1" x14ac:dyDescent="0.3">
      <c r="A575" s="4" t="s">
        <v>104</v>
      </c>
      <c r="B575" s="4" t="s">
        <v>2901</v>
      </c>
      <c r="C575" s="5" t="s">
        <v>2902</v>
      </c>
      <c r="D575" s="5" t="s">
        <v>2903</v>
      </c>
      <c r="E575" s="12">
        <v>3.7</v>
      </c>
      <c r="F575" s="12">
        <v>135</v>
      </c>
      <c r="G575" s="18">
        <v>1264</v>
      </c>
      <c r="H575" s="8" t="s">
        <v>13399</v>
      </c>
      <c r="I575" s="33" t="s">
        <v>13454</v>
      </c>
      <c r="J575" s="33" t="s">
        <v>13440</v>
      </c>
      <c r="K575" s="33">
        <f>Data[[#This Row],[Number_Of_Buyers]]*Data[[#This Row],[Price_INR]]</f>
        <v>170640</v>
      </c>
    </row>
    <row r="576" spans="1:11" ht="19.2" customHeight="1" x14ac:dyDescent="0.3">
      <c r="A576" s="2" t="s">
        <v>85</v>
      </c>
      <c r="B576" s="2" t="s">
        <v>2905</v>
      </c>
      <c r="C576" s="3" t="s">
        <v>2907</v>
      </c>
      <c r="D576" s="3" t="s">
        <v>2908</v>
      </c>
      <c r="E576" s="11">
        <v>4.3</v>
      </c>
      <c r="F576" s="11">
        <v>558</v>
      </c>
      <c r="G576" s="17">
        <v>2009</v>
      </c>
      <c r="H576" s="7" t="s">
        <v>13398</v>
      </c>
      <c r="I576" s="33" t="s">
        <v>13419</v>
      </c>
      <c r="J576" s="33" t="s">
        <v>13772</v>
      </c>
      <c r="K576" s="33">
        <f>Data[[#This Row],[Number_Of_Buyers]]*Data[[#This Row],[Price_INR]]</f>
        <v>1121022</v>
      </c>
    </row>
    <row r="577" spans="1:11" ht="19.2" customHeight="1" x14ac:dyDescent="0.3">
      <c r="A577" s="4" t="s">
        <v>65</v>
      </c>
      <c r="B577" s="4" t="s">
        <v>2910</v>
      </c>
      <c r="C577" s="5" t="s">
        <v>2912</v>
      </c>
      <c r="D577" s="5" t="s">
        <v>2126</v>
      </c>
      <c r="E577" s="12">
        <v>3.9</v>
      </c>
      <c r="F577" s="12">
        <v>71</v>
      </c>
      <c r="G577" s="18">
        <v>174</v>
      </c>
      <c r="H577" s="8" t="s">
        <v>13398</v>
      </c>
      <c r="I577" s="33" t="s">
        <v>13452</v>
      </c>
      <c r="J577" s="33" t="s">
        <v>13776</v>
      </c>
      <c r="K577" s="33">
        <f>Data[[#This Row],[Number_Of_Buyers]]*Data[[#This Row],[Price_INR]]</f>
        <v>12354</v>
      </c>
    </row>
    <row r="578" spans="1:11" ht="19.2" customHeight="1" x14ac:dyDescent="0.3">
      <c r="A578" s="2" t="s">
        <v>65</v>
      </c>
      <c r="B578" s="2" t="s">
        <v>2914</v>
      </c>
      <c r="C578" s="3" t="s">
        <v>2915</v>
      </c>
      <c r="D578" s="3" t="s">
        <v>1449</v>
      </c>
      <c r="E578" s="11">
        <v>3.4</v>
      </c>
      <c r="F578" s="11">
        <v>50</v>
      </c>
      <c r="G578" s="17">
        <v>674</v>
      </c>
      <c r="H578" s="7" t="s">
        <v>13398</v>
      </c>
      <c r="I578" s="33" t="s">
        <v>13423</v>
      </c>
      <c r="J578" s="33" t="s">
        <v>13554</v>
      </c>
      <c r="K578" s="33">
        <f>Data[[#This Row],[Number_Of_Buyers]]*Data[[#This Row],[Price_INR]]</f>
        <v>33700</v>
      </c>
    </row>
    <row r="579" spans="1:11" ht="19.2" customHeight="1" x14ac:dyDescent="0.3">
      <c r="A579" s="4" t="s">
        <v>1630</v>
      </c>
      <c r="B579" s="4" t="s">
        <v>2918</v>
      </c>
      <c r="C579" s="4" t="s">
        <v>2919</v>
      </c>
      <c r="D579" s="5" t="s">
        <v>1567</v>
      </c>
      <c r="E579" s="12">
        <v>4.3</v>
      </c>
      <c r="F579" s="12">
        <v>102</v>
      </c>
      <c r="G579" s="18">
        <v>1399</v>
      </c>
      <c r="H579" s="8" t="s">
        <v>13398</v>
      </c>
      <c r="I579" s="33" t="s">
        <v>13420</v>
      </c>
      <c r="J579" s="33" t="s">
        <v>13774</v>
      </c>
      <c r="K579" s="33">
        <f>Data[[#This Row],[Number_Of_Buyers]]*Data[[#This Row],[Price_INR]]</f>
        <v>142698</v>
      </c>
    </row>
    <row r="580" spans="1:11" ht="19.2" customHeight="1" x14ac:dyDescent="0.3">
      <c r="A580" s="2" t="s">
        <v>240</v>
      </c>
      <c r="B580" s="2" t="s">
        <v>2920</v>
      </c>
      <c r="C580" s="2" t="s">
        <v>2922</v>
      </c>
      <c r="D580" s="2" t="s">
        <v>373</v>
      </c>
      <c r="E580" s="11">
        <v>4</v>
      </c>
      <c r="F580" s="11">
        <v>5700</v>
      </c>
      <c r="G580" s="17">
        <v>311</v>
      </c>
      <c r="H580" s="7" t="s">
        <v>13398</v>
      </c>
      <c r="I580" s="33" t="s">
        <v>13452</v>
      </c>
      <c r="J580" s="33" t="s">
        <v>13773</v>
      </c>
      <c r="K580" s="33">
        <f>Data[[#This Row],[Number_Of_Buyers]]*Data[[#This Row],[Price_INR]]</f>
        <v>1772700</v>
      </c>
    </row>
    <row r="581" spans="1:11" ht="19.2" customHeight="1" x14ac:dyDescent="0.3">
      <c r="A581" s="4" t="s">
        <v>1361</v>
      </c>
      <c r="B581" s="4" t="s">
        <v>2925</v>
      </c>
      <c r="C581" s="5" t="s">
        <v>2926</v>
      </c>
      <c r="D581" s="5" t="s">
        <v>2927</v>
      </c>
      <c r="E581" s="12">
        <v>4.4000000000000004</v>
      </c>
      <c r="F581" s="12">
        <v>78</v>
      </c>
      <c r="G581" s="18">
        <v>4799</v>
      </c>
      <c r="H581" s="8" t="s">
        <v>13399</v>
      </c>
      <c r="I581" s="33" t="s">
        <v>13407</v>
      </c>
      <c r="J581" s="33" t="s">
        <v>13772</v>
      </c>
      <c r="K581" s="33">
        <f>Data[[#This Row],[Number_Of_Buyers]]*Data[[#This Row],[Price_INR]]</f>
        <v>374322</v>
      </c>
    </row>
    <row r="582" spans="1:11" ht="19.2" customHeight="1" x14ac:dyDescent="0.3">
      <c r="A582" s="2" t="s">
        <v>2195</v>
      </c>
      <c r="B582" s="2" t="s">
        <v>2930</v>
      </c>
      <c r="C582" s="3" t="s">
        <v>2932</v>
      </c>
      <c r="D582" s="3" t="s">
        <v>2933</v>
      </c>
      <c r="E582" s="11">
        <v>3.5</v>
      </c>
      <c r="F582" s="11">
        <v>211</v>
      </c>
      <c r="G582" s="17">
        <v>764</v>
      </c>
      <c r="H582" s="7" t="s">
        <v>13398</v>
      </c>
      <c r="I582" s="33" t="s">
        <v>13407</v>
      </c>
      <c r="J582" s="33" t="s">
        <v>13772</v>
      </c>
      <c r="K582" s="33">
        <f>Data[[#This Row],[Number_Of_Buyers]]*Data[[#This Row],[Price_INR]]</f>
        <v>161204</v>
      </c>
    </row>
    <row r="583" spans="1:11" ht="19.2" customHeight="1" x14ac:dyDescent="0.3">
      <c r="A583" s="4" t="s">
        <v>288</v>
      </c>
      <c r="B583" s="4" t="s">
        <v>2935</v>
      </c>
      <c r="C583" s="5" t="s">
        <v>2937</v>
      </c>
      <c r="D583" s="5" t="s">
        <v>2938</v>
      </c>
      <c r="E583" s="12">
        <v>3.2</v>
      </c>
      <c r="F583" s="12">
        <v>24</v>
      </c>
      <c r="G583" s="18">
        <v>1689</v>
      </c>
      <c r="H583" s="8" t="s">
        <v>13398</v>
      </c>
      <c r="I583" s="33" t="s">
        <v>13423</v>
      </c>
      <c r="J583" s="33" t="s">
        <v>13772</v>
      </c>
      <c r="K583" s="33">
        <f>Data[[#This Row],[Number_Of_Buyers]]*Data[[#This Row],[Price_INR]]</f>
        <v>40536</v>
      </c>
    </row>
    <row r="584" spans="1:11" ht="19.2" customHeight="1" x14ac:dyDescent="0.3">
      <c r="A584" s="2" t="s">
        <v>127</v>
      </c>
      <c r="B584" s="2" t="s">
        <v>2940</v>
      </c>
      <c r="C584" s="3" t="s">
        <v>2941</v>
      </c>
      <c r="D584" s="2" t="s">
        <v>373</v>
      </c>
      <c r="E584" s="11">
        <v>3.9</v>
      </c>
      <c r="F584" s="11">
        <v>1600</v>
      </c>
      <c r="G584" s="17">
        <v>539</v>
      </c>
      <c r="H584" s="7" t="s">
        <v>13398</v>
      </c>
      <c r="I584" s="33" t="s">
        <v>13438</v>
      </c>
      <c r="J584" s="33" t="s">
        <v>13554</v>
      </c>
      <c r="K584" s="33">
        <f>Data[[#This Row],[Number_Of_Buyers]]*Data[[#This Row],[Price_INR]]</f>
        <v>862400</v>
      </c>
    </row>
    <row r="585" spans="1:11" ht="19.2" customHeight="1" x14ac:dyDescent="0.3">
      <c r="A585" s="4" t="s">
        <v>35</v>
      </c>
      <c r="B585" s="4" t="s">
        <v>2942</v>
      </c>
      <c r="C585" s="4" t="s">
        <v>26</v>
      </c>
      <c r="D585" s="5" t="s">
        <v>518</v>
      </c>
      <c r="E585" s="12">
        <v>4.2</v>
      </c>
      <c r="F585" s="12">
        <v>352</v>
      </c>
      <c r="G585" s="18">
        <v>1599</v>
      </c>
      <c r="H585" s="8" t="s">
        <v>13399</v>
      </c>
      <c r="I585" s="33" t="s">
        <v>13447</v>
      </c>
      <c r="J585" s="33" t="s">
        <v>13613</v>
      </c>
      <c r="K585" s="33">
        <f>Data[[#This Row],[Number_Of_Buyers]]*Data[[#This Row],[Price_INR]]</f>
        <v>562848</v>
      </c>
    </row>
    <row r="586" spans="1:11" ht="19.2" customHeight="1" x14ac:dyDescent="0.3">
      <c r="A586" s="2" t="s">
        <v>1099</v>
      </c>
      <c r="B586" s="2" t="s">
        <v>2945</v>
      </c>
      <c r="C586" s="3" t="s">
        <v>2947</v>
      </c>
      <c r="D586" s="3" t="s">
        <v>362</v>
      </c>
      <c r="E586" s="11">
        <v>3.9</v>
      </c>
      <c r="F586" s="11">
        <v>2100</v>
      </c>
      <c r="G586" s="17">
        <v>1127</v>
      </c>
      <c r="H586" s="7" t="s">
        <v>13398</v>
      </c>
      <c r="I586" s="33" t="s">
        <v>13437</v>
      </c>
      <c r="J586" s="33" t="s">
        <v>13772</v>
      </c>
      <c r="K586" s="33">
        <f>Data[[#This Row],[Number_Of_Buyers]]*Data[[#This Row],[Price_INR]]</f>
        <v>2366700</v>
      </c>
    </row>
    <row r="587" spans="1:11" ht="19.2" customHeight="1" x14ac:dyDescent="0.3">
      <c r="A587" s="4" t="s">
        <v>579</v>
      </c>
      <c r="B587" s="4" t="s">
        <v>2949</v>
      </c>
      <c r="C587" s="4" t="s">
        <v>2950</v>
      </c>
      <c r="D587" s="4" t="s">
        <v>21</v>
      </c>
      <c r="E587" s="12">
        <v>4.3</v>
      </c>
      <c r="F587" s="12">
        <v>4300</v>
      </c>
      <c r="G587" s="18">
        <v>2255</v>
      </c>
      <c r="H587" s="8" t="s">
        <v>13398</v>
      </c>
      <c r="I587" s="33" t="s">
        <v>13782</v>
      </c>
      <c r="J587" s="33" t="s">
        <v>13772</v>
      </c>
      <c r="K587" s="33">
        <f>Data[[#This Row],[Number_Of_Buyers]]*Data[[#This Row],[Price_INR]]</f>
        <v>9696500</v>
      </c>
    </row>
    <row r="588" spans="1:11" ht="19.2" customHeight="1" x14ac:dyDescent="0.3">
      <c r="A588" s="2" t="s">
        <v>998</v>
      </c>
      <c r="B588" s="2" t="s">
        <v>2951</v>
      </c>
      <c r="C588" s="3" t="s">
        <v>2953</v>
      </c>
      <c r="D588" s="3" t="s">
        <v>823</v>
      </c>
      <c r="E588" s="11">
        <v>4.3</v>
      </c>
      <c r="F588" s="11">
        <v>422</v>
      </c>
      <c r="G588" s="17">
        <v>5495</v>
      </c>
      <c r="H588" s="7" t="s">
        <v>13398</v>
      </c>
      <c r="I588" s="33" t="s">
        <v>13419</v>
      </c>
      <c r="J588" s="33" t="s">
        <v>13440</v>
      </c>
      <c r="K588" s="33">
        <f>Data[[#This Row],[Number_Of_Buyers]]*Data[[#This Row],[Price_INR]]</f>
        <v>2318890</v>
      </c>
    </row>
    <row r="589" spans="1:11" ht="19.2" customHeight="1" x14ac:dyDescent="0.3">
      <c r="A589" s="4" t="s">
        <v>717</v>
      </c>
      <c r="B589" s="4" t="s">
        <v>2959</v>
      </c>
      <c r="C589" s="4" t="s">
        <v>2960</v>
      </c>
      <c r="D589" s="5" t="s">
        <v>626</v>
      </c>
      <c r="E589" s="12">
        <v>4.4000000000000004</v>
      </c>
      <c r="F589" s="12">
        <v>218</v>
      </c>
      <c r="G589" s="18">
        <v>1439</v>
      </c>
      <c r="H589" s="8" t="s">
        <v>13398</v>
      </c>
      <c r="I589" s="33" t="s">
        <v>13420</v>
      </c>
      <c r="J589" s="33" t="s">
        <v>13672</v>
      </c>
      <c r="K589" s="33">
        <f>Data[[#This Row],[Number_Of_Buyers]]*Data[[#This Row],[Price_INR]]</f>
        <v>313702</v>
      </c>
    </row>
    <row r="590" spans="1:11" ht="19.2" customHeight="1" x14ac:dyDescent="0.3">
      <c r="A590" s="2" t="s">
        <v>2963</v>
      </c>
      <c r="B590" s="2" t="s">
        <v>2880</v>
      </c>
      <c r="C590" s="3" t="s">
        <v>2964</v>
      </c>
      <c r="D590" s="3" t="s">
        <v>1399</v>
      </c>
      <c r="E590" s="11">
        <v>3.9</v>
      </c>
      <c r="F590" s="11">
        <v>56</v>
      </c>
      <c r="G590" s="17">
        <v>529</v>
      </c>
      <c r="H590" s="7" t="s">
        <v>13398</v>
      </c>
      <c r="I590" s="33" t="s">
        <v>13416</v>
      </c>
      <c r="J590" s="33" t="s">
        <v>13772</v>
      </c>
      <c r="K590" s="33">
        <f>Data[[#This Row],[Number_Of_Buyers]]*Data[[#This Row],[Price_INR]]</f>
        <v>29624</v>
      </c>
    </row>
    <row r="591" spans="1:11" ht="19.2" customHeight="1" x14ac:dyDescent="0.3">
      <c r="A591" s="4" t="s">
        <v>240</v>
      </c>
      <c r="B591" s="4" t="s">
        <v>2970</v>
      </c>
      <c r="C591" s="4" t="s">
        <v>1059</v>
      </c>
      <c r="D591" s="5" t="s">
        <v>1060</v>
      </c>
      <c r="E591" s="12">
        <v>3.8</v>
      </c>
      <c r="F591" s="12">
        <v>697</v>
      </c>
      <c r="G591" s="18">
        <v>769</v>
      </c>
      <c r="H591" s="8" t="s">
        <v>13398</v>
      </c>
      <c r="I591" s="33" t="s">
        <v>13423</v>
      </c>
      <c r="J591" s="33" t="s">
        <v>13440</v>
      </c>
      <c r="K591" s="33">
        <f>Data[[#This Row],[Number_Of_Buyers]]*Data[[#This Row],[Price_INR]]</f>
        <v>535993</v>
      </c>
    </row>
    <row r="592" spans="1:11" ht="19.2" customHeight="1" x14ac:dyDescent="0.3">
      <c r="A592" s="2" t="s">
        <v>1215</v>
      </c>
      <c r="B592" s="2" t="s">
        <v>2973</v>
      </c>
      <c r="C592" s="2" t="s">
        <v>2974</v>
      </c>
      <c r="D592" s="3" t="s">
        <v>2975</v>
      </c>
      <c r="E592" s="11">
        <v>4.2</v>
      </c>
      <c r="F592" s="11">
        <v>1700</v>
      </c>
      <c r="G592" s="17">
        <v>524</v>
      </c>
      <c r="H592" s="7" t="s">
        <v>13398</v>
      </c>
      <c r="I592" s="33" t="s">
        <v>13420</v>
      </c>
      <c r="J592" s="33" t="s">
        <v>13776</v>
      </c>
      <c r="K592" s="33">
        <f>Data[[#This Row],[Number_Of_Buyers]]*Data[[#This Row],[Price_INR]]</f>
        <v>890800</v>
      </c>
    </row>
    <row r="593" spans="1:11" ht="19.2" customHeight="1" x14ac:dyDescent="0.3">
      <c r="A593" s="4" t="s">
        <v>240</v>
      </c>
      <c r="B593" s="4" t="s">
        <v>2980</v>
      </c>
      <c r="C593" s="5" t="s">
        <v>2982</v>
      </c>
      <c r="D593" s="5" t="s">
        <v>2983</v>
      </c>
      <c r="E593" s="12">
        <v>4</v>
      </c>
      <c r="F593" s="12">
        <v>1300</v>
      </c>
      <c r="G593" s="18">
        <v>1394</v>
      </c>
      <c r="H593" s="8" t="s">
        <v>13398</v>
      </c>
      <c r="I593" s="33" t="s">
        <v>13511</v>
      </c>
      <c r="J593" s="33" t="s">
        <v>13440</v>
      </c>
      <c r="K593" s="33">
        <f>Data[[#This Row],[Number_Of_Buyers]]*Data[[#This Row],[Price_INR]]</f>
        <v>1812200</v>
      </c>
    </row>
    <row r="594" spans="1:11" ht="19.2" customHeight="1" x14ac:dyDescent="0.3">
      <c r="A594" s="2" t="s">
        <v>240</v>
      </c>
      <c r="B594" s="2" t="s">
        <v>2984</v>
      </c>
      <c r="C594" s="2" t="s">
        <v>2986</v>
      </c>
      <c r="D594" s="3" t="s">
        <v>308</v>
      </c>
      <c r="E594" s="11">
        <v>4.2</v>
      </c>
      <c r="F594" s="11">
        <v>2200</v>
      </c>
      <c r="G594" s="17">
        <v>730</v>
      </c>
      <c r="H594" s="7" t="s">
        <v>13398</v>
      </c>
      <c r="I594" s="33" t="s">
        <v>13420</v>
      </c>
      <c r="J594" s="33" t="s">
        <v>13772</v>
      </c>
      <c r="K594" s="33">
        <f>Data[[#This Row],[Number_Of_Buyers]]*Data[[#This Row],[Price_INR]]</f>
        <v>1606000</v>
      </c>
    </row>
    <row r="595" spans="1:11" ht="19.2" customHeight="1" x14ac:dyDescent="0.3">
      <c r="A595" s="4" t="s">
        <v>288</v>
      </c>
      <c r="B595" s="4" t="s">
        <v>2988</v>
      </c>
      <c r="C595" s="5" t="s">
        <v>2990</v>
      </c>
      <c r="D595" s="5" t="s">
        <v>2991</v>
      </c>
      <c r="E595" s="12">
        <v>4</v>
      </c>
      <c r="F595" s="12">
        <v>263</v>
      </c>
      <c r="G595" s="18">
        <v>494</v>
      </c>
      <c r="H595" s="8" t="s">
        <v>13398</v>
      </c>
      <c r="I595" s="33" t="s">
        <v>13435</v>
      </c>
      <c r="J595" s="33" t="s">
        <v>13440</v>
      </c>
      <c r="K595" s="33">
        <f>Data[[#This Row],[Number_Of_Buyers]]*Data[[#This Row],[Price_INR]]</f>
        <v>129922</v>
      </c>
    </row>
    <row r="596" spans="1:11" ht="19.2" customHeight="1" x14ac:dyDescent="0.3">
      <c r="A596" s="2" t="s">
        <v>403</v>
      </c>
      <c r="B596" s="2" t="s">
        <v>2994</v>
      </c>
      <c r="C596" s="3" t="s">
        <v>2995</v>
      </c>
      <c r="D596" s="2" t="s">
        <v>373</v>
      </c>
      <c r="E596" s="11">
        <v>4.5</v>
      </c>
      <c r="F596" s="11">
        <v>722</v>
      </c>
      <c r="G596" s="17">
        <v>1999</v>
      </c>
      <c r="H596" s="7" t="s">
        <v>13398</v>
      </c>
      <c r="I596" s="33" t="s">
        <v>13452</v>
      </c>
      <c r="J596" s="33" t="s">
        <v>13773</v>
      </c>
      <c r="K596" s="33">
        <f>Data[[#This Row],[Number_Of_Buyers]]*Data[[#This Row],[Price_INR]]</f>
        <v>1443278</v>
      </c>
    </row>
    <row r="597" spans="1:11" ht="19.2" customHeight="1" x14ac:dyDescent="0.3">
      <c r="A597" s="4" t="s">
        <v>65</v>
      </c>
      <c r="B597" s="4" t="s">
        <v>2998</v>
      </c>
      <c r="C597" s="5" t="s">
        <v>2999</v>
      </c>
      <c r="D597" s="4" t="s">
        <v>3000</v>
      </c>
      <c r="E597" s="12">
        <v>3.2</v>
      </c>
      <c r="F597" s="12">
        <v>127</v>
      </c>
      <c r="G597" s="18">
        <v>899</v>
      </c>
      <c r="H597" s="8" t="s">
        <v>13399</v>
      </c>
      <c r="I597" s="33" t="s">
        <v>13512</v>
      </c>
      <c r="J597" s="33" t="s">
        <v>13772</v>
      </c>
      <c r="K597" s="33">
        <f>Data[[#This Row],[Number_Of_Buyers]]*Data[[#This Row],[Price_INR]]</f>
        <v>114173</v>
      </c>
    </row>
    <row r="598" spans="1:11" ht="19.2" customHeight="1" x14ac:dyDescent="0.3">
      <c r="A598" s="2" t="s">
        <v>638</v>
      </c>
      <c r="B598" s="2" t="s">
        <v>3002</v>
      </c>
      <c r="C598" s="3" t="s">
        <v>3003</v>
      </c>
      <c r="D598" s="3" t="s">
        <v>3004</v>
      </c>
      <c r="E598" s="11">
        <v>4.4000000000000004</v>
      </c>
      <c r="F598" s="11">
        <v>93</v>
      </c>
      <c r="G598" s="17">
        <v>2024</v>
      </c>
      <c r="H598" s="7" t="s">
        <v>13398</v>
      </c>
      <c r="I598" s="33" t="s">
        <v>13437</v>
      </c>
      <c r="J598" s="33" t="s">
        <v>13774</v>
      </c>
      <c r="K598" s="33">
        <f>Data[[#This Row],[Number_Of_Buyers]]*Data[[#This Row],[Price_INR]]</f>
        <v>188232</v>
      </c>
    </row>
    <row r="599" spans="1:11" ht="19.2" customHeight="1" x14ac:dyDescent="0.3">
      <c r="A599" s="4" t="s">
        <v>3006</v>
      </c>
      <c r="B599" s="4" t="s">
        <v>3007</v>
      </c>
      <c r="C599" s="5" t="s">
        <v>3010</v>
      </c>
      <c r="D599" s="5" t="s">
        <v>1067</v>
      </c>
      <c r="E599" s="12">
        <v>3.2</v>
      </c>
      <c r="F599" s="12">
        <v>55</v>
      </c>
      <c r="G599" s="18">
        <v>575</v>
      </c>
      <c r="H599" s="8" t="s">
        <v>13398</v>
      </c>
      <c r="I599" s="33" t="s">
        <v>13461</v>
      </c>
      <c r="J599" s="33" t="s">
        <v>13772</v>
      </c>
      <c r="K599" s="33">
        <f>Data[[#This Row],[Number_Of_Buyers]]*Data[[#This Row],[Price_INR]]</f>
        <v>31625</v>
      </c>
    </row>
    <row r="600" spans="1:11" ht="19.2" customHeight="1" x14ac:dyDescent="0.3">
      <c r="A600" s="2" t="s">
        <v>3012</v>
      </c>
      <c r="B600" s="2" t="s">
        <v>3013</v>
      </c>
      <c r="C600" s="2" t="s">
        <v>3015</v>
      </c>
      <c r="D600" s="2" t="s">
        <v>21</v>
      </c>
      <c r="E600" s="11">
        <v>4.5999999999999996</v>
      </c>
      <c r="F600" s="11">
        <v>104</v>
      </c>
      <c r="G600" s="17">
        <v>849</v>
      </c>
      <c r="H600" s="7" t="s">
        <v>13399</v>
      </c>
      <c r="I600" s="33" t="s">
        <v>13782</v>
      </c>
      <c r="J600" s="33" t="s">
        <v>13772</v>
      </c>
      <c r="K600" s="33">
        <f>Data[[#This Row],[Number_Of_Buyers]]*Data[[#This Row],[Price_INR]]</f>
        <v>88296</v>
      </c>
    </row>
    <row r="601" spans="1:11" ht="19.2" customHeight="1" x14ac:dyDescent="0.3">
      <c r="A601" s="4" t="s">
        <v>1623</v>
      </c>
      <c r="B601" s="4" t="s">
        <v>3018</v>
      </c>
      <c r="C601" s="5" t="s">
        <v>3020</v>
      </c>
      <c r="D601" s="5" t="s">
        <v>1247</v>
      </c>
      <c r="E601" s="12">
        <v>4.3</v>
      </c>
      <c r="F601" s="12">
        <v>968</v>
      </c>
      <c r="G601" s="18">
        <v>949</v>
      </c>
      <c r="H601" s="8" t="s">
        <v>13398</v>
      </c>
      <c r="I601" s="33" t="s">
        <v>13419</v>
      </c>
      <c r="J601" s="33" t="s">
        <v>13453</v>
      </c>
      <c r="K601" s="33">
        <f>Data[[#This Row],[Number_Of_Buyers]]*Data[[#This Row],[Price_INR]]</f>
        <v>918632</v>
      </c>
    </row>
    <row r="602" spans="1:11" ht="19.2" customHeight="1" x14ac:dyDescent="0.3">
      <c r="A602" s="2" t="s">
        <v>127</v>
      </c>
      <c r="B602" s="2" t="s">
        <v>3023</v>
      </c>
      <c r="C602" s="3" t="s">
        <v>3024</v>
      </c>
      <c r="D602" s="3" t="s">
        <v>1033</v>
      </c>
      <c r="E602" s="11">
        <v>4</v>
      </c>
      <c r="F602" s="11">
        <v>61</v>
      </c>
      <c r="G602" s="17">
        <v>1199</v>
      </c>
      <c r="H602" s="7" t="s">
        <v>13398</v>
      </c>
      <c r="I602" s="33" t="s">
        <v>13407</v>
      </c>
      <c r="J602" s="33" t="s">
        <v>13777</v>
      </c>
      <c r="K602" s="33">
        <f>Data[[#This Row],[Number_Of_Buyers]]*Data[[#This Row],[Price_INR]]</f>
        <v>73139</v>
      </c>
    </row>
    <row r="603" spans="1:11" ht="19.2" customHeight="1" x14ac:dyDescent="0.3">
      <c r="A603" s="4" t="s">
        <v>127</v>
      </c>
      <c r="B603" s="4" t="s">
        <v>3027</v>
      </c>
      <c r="C603" s="4" t="s">
        <v>3028</v>
      </c>
      <c r="D603" s="4" t="s">
        <v>373</v>
      </c>
      <c r="E603" s="12">
        <v>4.0999999999999996</v>
      </c>
      <c r="F603" s="12">
        <v>1100</v>
      </c>
      <c r="G603" s="18">
        <v>854</v>
      </c>
      <c r="H603" s="8" t="s">
        <v>13398</v>
      </c>
      <c r="I603" s="33" t="s">
        <v>13463</v>
      </c>
      <c r="J603" s="33" t="s">
        <v>13554</v>
      </c>
      <c r="K603" s="33">
        <f>Data[[#This Row],[Number_Of_Buyers]]*Data[[#This Row],[Price_INR]]</f>
        <v>939400</v>
      </c>
    </row>
    <row r="604" spans="1:11" ht="19.2" customHeight="1" x14ac:dyDescent="0.3">
      <c r="A604" s="2" t="s">
        <v>240</v>
      </c>
      <c r="B604" s="2" t="s">
        <v>3029</v>
      </c>
      <c r="C604" s="2" t="s">
        <v>3031</v>
      </c>
      <c r="D604" s="2" t="s">
        <v>373</v>
      </c>
      <c r="E604" s="11">
        <v>4.0999999999999996</v>
      </c>
      <c r="F604" s="11">
        <v>2300</v>
      </c>
      <c r="G604" s="17">
        <v>359</v>
      </c>
      <c r="H604" s="7" t="s">
        <v>13398</v>
      </c>
      <c r="I604" s="33" t="s">
        <v>13452</v>
      </c>
      <c r="J604" s="33" t="s">
        <v>13440</v>
      </c>
      <c r="K604" s="33">
        <f>Data[[#This Row],[Number_Of_Buyers]]*Data[[#This Row],[Price_INR]]</f>
        <v>825700</v>
      </c>
    </row>
    <row r="605" spans="1:11" ht="19.2" customHeight="1" x14ac:dyDescent="0.3">
      <c r="A605" s="4" t="s">
        <v>65</v>
      </c>
      <c r="B605" s="4" t="s">
        <v>3037</v>
      </c>
      <c r="C605" s="4" t="s">
        <v>3039</v>
      </c>
      <c r="D605" s="5" t="s">
        <v>285</v>
      </c>
      <c r="E605" s="12">
        <v>4.2</v>
      </c>
      <c r="F605" s="12">
        <v>19800</v>
      </c>
      <c r="G605" s="18">
        <v>514</v>
      </c>
      <c r="H605" s="8" t="s">
        <v>13398</v>
      </c>
      <c r="I605" s="33" t="s">
        <v>13420</v>
      </c>
      <c r="J605" s="33" t="s">
        <v>13473</v>
      </c>
      <c r="K605" s="33">
        <f>Data[[#This Row],[Number_Of_Buyers]]*Data[[#This Row],[Price_INR]]</f>
        <v>10177200</v>
      </c>
    </row>
    <row r="606" spans="1:11" ht="19.2" customHeight="1" x14ac:dyDescent="0.3">
      <c r="A606" s="2" t="s">
        <v>198</v>
      </c>
      <c r="B606" s="2" t="s">
        <v>3042</v>
      </c>
      <c r="C606" s="3" t="s">
        <v>3043</v>
      </c>
      <c r="D606" s="3" t="s">
        <v>203</v>
      </c>
      <c r="E606" s="11">
        <v>4.3</v>
      </c>
      <c r="F606" s="11">
        <v>1000</v>
      </c>
      <c r="G606" s="17">
        <v>799</v>
      </c>
      <c r="H606" s="7" t="s">
        <v>13398</v>
      </c>
      <c r="I606" s="33" t="s">
        <v>13428</v>
      </c>
      <c r="J606" s="33" t="s">
        <v>13440</v>
      </c>
      <c r="K606" s="33">
        <f>Data[[#This Row],[Number_Of_Buyers]]*Data[[#This Row],[Price_INR]]</f>
        <v>799000</v>
      </c>
    </row>
    <row r="607" spans="1:11" ht="19.2" customHeight="1" x14ac:dyDescent="0.3">
      <c r="A607" s="4" t="s">
        <v>140</v>
      </c>
      <c r="B607" s="4" t="s">
        <v>3044</v>
      </c>
      <c r="C607" s="4" t="s">
        <v>3045</v>
      </c>
      <c r="D607" s="5" t="s">
        <v>308</v>
      </c>
      <c r="E607" s="12">
        <v>4.0999999999999996</v>
      </c>
      <c r="F607" s="12">
        <v>1100</v>
      </c>
      <c r="G607" s="18">
        <v>759</v>
      </c>
      <c r="H607" s="8" t="s">
        <v>13398</v>
      </c>
      <c r="I607" s="33" t="s">
        <v>13420</v>
      </c>
      <c r="J607" s="33" t="s">
        <v>13773</v>
      </c>
      <c r="K607" s="33">
        <f>Data[[#This Row],[Number_Of_Buyers]]*Data[[#This Row],[Price_INR]]</f>
        <v>834900</v>
      </c>
    </row>
    <row r="608" spans="1:11" ht="19.2" customHeight="1" x14ac:dyDescent="0.3">
      <c r="A608" s="2" t="s">
        <v>488</v>
      </c>
      <c r="B608" s="2" t="s">
        <v>3046</v>
      </c>
      <c r="C608" s="3" t="s">
        <v>3049</v>
      </c>
      <c r="D608" s="2" t="s">
        <v>3050</v>
      </c>
      <c r="E608" s="11">
        <v>3.9</v>
      </c>
      <c r="F608" s="11">
        <v>42</v>
      </c>
      <c r="G608" s="17">
        <v>2599</v>
      </c>
      <c r="H608" s="7" t="s">
        <v>13399</v>
      </c>
      <c r="I608" s="33" t="s">
        <v>13444</v>
      </c>
      <c r="J608" s="33" t="s">
        <v>13772</v>
      </c>
      <c r="K608" s="33">
        <f>Data[[#This Row],[Number_Of_Buyers]]*Data[[#This Row],[Price_INR]]</f>
        <v>109158</v>
      </c>
    </row>
    <row r="609" spans="1:11" ht="19.2" customHeight="1" x14ac:dyDescent="0.3">
      <c r="A609" s="4" t="s">
        <v>3052</v>
      </c>
      <c r="B609" s="4" t="s">
        <v>3053</v>
      </c>
      <c r="C609" s="5" t="s">
        <v>3054</v>
      </c>
      <c r="D609" s="5" t="s">
        <v>2566</v>
      </c>
      <c r="E609" s="12">
        <v>4.5</v>
      </c>
      <c r="F609" s="12">
        <v>118</v>
      </c>
      <c r="G609" s="18">
        <v>479</v>
      </c>
      <c r="H609" s="8" t="s">
        <v>13398</v>
      </c>
      <c r="I609" s="33" t="s">
        <v>13452</v>
      </c>
      <c r="J609" s="33" t="s">
        <v>13426</v>
      </c>
      <c r="K609" s="33">
        <f>Data[[#This Row],[Number_Of_Buyers]]*Data[[#This Row],[Price_INR]]</f>
        <v>56522</v>
      </c>
    </row>
    <row r="610" spans="1:11" ht="19.2" customHeight="1" x14ac:dyDescent="0.3">
      <c r="A610" s="2" t="s">
        <v>1199</v>
      </c>
      <c r="B610" s="2" t="s">
        <v>3058</v>
      </c>
      <c r="C610" s="3" t="s">
        <v>3059</v>
      </c>
      <c r="D610" s="3" t="s">
        <v>3060</v>
      </c>
      <c r="E610" s="11">
        <v>3.5</v>
      </c>
      <c r="F610" s="11">
        <v>106</v>
      </c>
      <c r="G610" s="17">
        <v>439</v>
      </c>
      <c r="H610" s="7" t="s">
        <v>13398</v>
      </c>
      <c r="I610" s="33" t="s">
        <v>13437</v>
      </c>
      <c r="J610" s="33" t="s">
        <v>13772</v>
      </c>
      <c r="K610" s="33">
        <f>Data[[#This Row],[Number_Of_Buyers]]*Data[[#This Row],[Price_INR]]</f>
        <v>46534</v>
      </c>
    </row>
    <row r="611" spans="1:11" ht="19.2" customHeight="1" x14ac:dyDescent="0.3">
      <c r="A611" s="4" t="s">
        <v>120</v>
      </c>
      <c r="B611" s="4" t="s">
        <v>3063</v>
      </c>
      <c r="C611" s="4" t="s">
        <v>26</v>
      </c>
      <c r="D611" s="5" t="s">
        <v>3065</v>
      </c>
      <c r="E611" s="12">
        <v>3.8</v>
      </c>
      <c r="F611" s="12">
        <v>224</v>
      </c>
      <c r="G611" s="18">
        <v>3499</v>
      </c>
      <c r="H611" s="8" t="s">
        <v>13399</v>
      </c>
      <c r="I611" s="33" t="s">
        <v>13447</v>
      </c>
      <c r="J611" s="33" t="s">
        <v>13772</v>
      </c>
      <c r="K611" s="33">
        <f>Data[[#This Row],[Number_Of_Buyers]]*Data[[#This Row],[Price_INR]]</f>
        <v>783776</v>
      </c>
    </row>
    <row r="612" spans="1:11" ht="19.2" customHeight="1" x14ac:dyDescent="0.3">
      <c r="A612" s="2" t="s">
        <v>403</v>
      </c>
      <c r="B612" s="2" t="s">
        <v>3067</v>
      </c>
      <c r="C612" s="3" t="s">
        <v>3069</v>
      </c>
      <c r="D612" s="3" t="s">
        <v>3070</v>
      </c>
      <c r="E612" s="11">
        <v>4</v>
      </c>
      <c r="F612" s="11">
        <v>89</v>
      </c>
      <c r="G612" s="17">
        <v>3449</v>
      </c>
      <c r="H612" s="7" t="s">
        <v>13398</v>
      </c>
      <c r="I612" s="33" t="s">
        <v>13419</v>
      </c>
      <c r="J612" s="33" t="s">
        <v>13772</v>
      </c>
      <c r="K612" s="33">
        <f>Data[[#This Row],[Number_Of_Buyers]]*Data[[#This Row],[Price_INR]]</f>
        <v>306961</v>
      </c>
    </row>
    <row r="613" spans="1:11" ht="19.2" customHeight="1" x14ac:dyDescent="0.3">
      <c r="A613" s="4" t="s">
        <v>35</v>
      </c>
      <c r="B613" s="4" t="s">
        <v>3072</v>
      </c>
      <c r="C613" s="4" t="s">
        <v>26</v>
      </c>
      <c r="D613" s="4" t="s">
        <v>21</v>
      </c>
      <c r="E613" s="12">
        <v>3.5</v>
      </c>
      <c r="F613" s="12">
        <v>115</v>
      </c>
      <c r="G613" s="18">
        <v>1599</v>
      </c>
      <c r="H613" s="8" t="s">
        <v>13399</v>
      </c>
      <c r="I613" s="33" t="s">
        <v>13476</v>
      </c>
      <c r="J613" s="33" t="s">
        <v>13772</v>
      </c>
      <c r="K613" s="33">
        <f>Data[[#This Row],[Number_Of_Buyers]]*Data[[#This Row],[Price_INR]]</f>
        <v>183885</v>
      </c>
    </row>
    <row r="614" spans="1:11" ht="19.2" customHeight="1" x14ac:dyDescent="0.3">
      <c r="A614" s="2" t="s">
        <v>1810</v>
      </c>
      <c r="B614" s="2" t="s">
        <v>1811</v>
      </c>
      <c r="C614" s="3" t="s">
        <v>3076</v>
      </c>
      <c r="D614" s="3" t="s">
        <v>1814</v>
      </c>
      <c r="E614" s="11">
        <v>4.3</v>
      </c>
      <c r="F614" s="11">
        <v>62</v>
      </c>
      <c r="G614" s="17">
        <v>1499</v>
      </c>
      <c r="H614" s="7" t="s">
        <v>13399</v>
      </c>
      <c r="I614" s="33" t="s">
        <v>13488</v>
      </c>
      <c r="J614" s="33" t="s">
        <v>13772</v>
      </c>
      <c r="K614" s="33">
        <f>Data[[#This Row],[Number_Of_Buyers]]*Data[[#This Row],[Price_INR]]</f>
        <v>92938</v>
      </c>
    </row>
    <row r="615" spans="1:11" ht="19.2" customHeight="1" x14ac:dyDescent="0.3">
      <c r="A615" s="4" t="s">
        <v>638</v>
      </c>
      <c r="B615" s="4" t="s">
        <v>2665</v>
      </c>
      <c r="C615" s="5" t="s">
        <v>3078</v>
      </c>
      <c r="D615" s="5" t="s">
        <v>642</v>
      </c>
      <c r="E615" s="12">
        <v>4.2</v>
      </c>
      <c r="F615" s="12">
        <v>1100</v>
      </c>
      <c r="G615" s="18">
        <v>2399</v>
      </c>
      <c r="H615" s="8" t="s">
        <v>13398</v>
      </c>
      <c r="I615" s="33" t="s">
        <v>13423</v>
      </c>
      <c r="J615" s="33" t="s">
        <v>13453</v>
      </c>
      <c r="K615" s="33">
        <f>Data[[#This Row],[Number_Of_Buyers]]*Data[[#This Row],[Price_INR]]</f>
        <v>2638900</v>
      </c>
    </row>
    <row r="616" spans="1:11" ht="19.2" customHeight="1" x14ac:dyDescent="0.3">
      <c r="A616" s="2" t="s">
        <v>1921</v>
      </c>
      <c r="B616" s="2" t="s">
        <v>3080</v>
      </c>
      <c r="C616" s="3" t="s">
        <v>3081</v>
      </c>
      <c r="D616" s="3" t="s">
        <v>2566</v>
      </c>
      <c r="E616" s="11">
        <v>4.0999999999999996</v>
      </c>
      <c r="F616" s="11">
        <v>1200</v>
      </c>
      <c r="G616" s="17">
        <v>495</v>
      </c>
      <c r="H616" s="7" t="s">
        <v>13398</v>
      </c>
      <c r="I616" s="33" t="s">
        <v>13452</v>
      </c>
      <c r="J616" s="33" t="s">
        <v>13772</v>
      </c>
      <c r="K616" s="33">
        <f>Data[[#This Row],[Number_Of_Buyers]]*Data[[#This Row],[Price_INR]]</f>
        <v>594000</v>
      </c>
    </row>
    <row r="617" spans="1:11" ht="19.2" customHeight="1" x14ac:dyDescent="0.3">
      <c r="A617" s="4" t="s">
        <v>3012</v>
      </c>
      <c r="B617" s="4" t="s">
        <v>3082</v>
      </c>
      <c r="C617" s="4" t="s">
        <v>3083</v>
      </c>
      <c r="D617" s="4" t="s">
        <v>21</v>
      </c>
      <c r="E617" s="12">
        <v>4.5</v>
      </c>
      <c r="F617" s="12">
        <v>42</v>
      </c>
      <c r="G617" s="18">
        <v>849</v>
      </c>
      <c r="H617" s="8" t="s">
        <v>13399</v>
      </c>
      <c r="I617" s="33" t="s">
        <v>13782</v>
      </c>
      <c r="J617" s="33" t="s">
        <v>13779</v>
      </c>
      <c r="K617" s="33">
        <f>Data[[#This Row],[Number_Of_Buyers]]*Data[[#This Row],[Price_INR]]</f>
        <v>35658</v>
      </c>
    </row>
    <row r="618" spans="1:11" ht="19.2" customHeight="1" x14ac:dyDescent="0.3">
      <c r="A618" s="2" t="s">
        <v>288</v>
      </c>
      <c r="B618" s="2" t="s">
        <v>3084</v>
      </c>
      <c r="C618" s="3" t="s">
        <v>3085</v>
      </c>
      <c r="D618" s="3" t="s">
        <v>1980</v>
      </c>
      <c r="E618" s="11">
        <v>4.2</v>
      </c>
      <c r="F618" s="11">
        <v>9</v>
      </c>
      <c r="G618" s="17">
        <v>699</v>
      </c>
      <c r="H618" s="7" t="s">
        <v>13399</v>
      </c>
      <c r="I618" s="33" t="s">
        <v>13452</v>
      </c>
      <c r="J618" s="33" t="s">
        <v>13772</v>
      </c>
      <c r="K618" s="33">
        <f>Data[[#This Row],[Number_Of_Buyers]]*Data[[#This Row],[Price_INR]]</f>
        <v>6291</v>
      </c>
    </row>
    <row r="619" spans="1:11" ht="19.2" customHeight="1" x14ac:dyDescent="0.3">
      <c r="A619" s="4" t="s">
        <v>240</v>
      </c>
      <c r="B619" s="4" t="s">
        <v>3087</v>
      </c>
      <c r="C619" s="5" t="s">
        <v>3088</v>
      </c>
      <c r="D619" s="5" t="s">
        <v>1179</v>
      </c>
      <c r="E619" s="12">
        <v>4.3</v>
      </c>
      <c r="F619" s="12">
        <v>6100</v>
      </c>
      <c r="G619" s="18">
        <v>899</v>
      </c>
      <c r="H619" s="8" t="s">
        <v>13398</v>
      </c>
      <c r="I619" s="33" t="s">
        <v>13461</v>
      </c>
      <c r="J619" s="33" t="s">
        <v>13777</v>
      </c>
      <c r="K619" s="33">
        <f>Data[[#This Row],[Number_Of_Buyers]]*Data[[#This Row],[Price_INR]]</f>
        <v>5483900</v>
      </c>
    </row>
    <row r="620" spans="1:11" ht="19.2" customHeight="1" x14ac:dyDescent="0.3">
      <c r="A620" s="2" t="s">
        <v>717</v>
      </c>
      <c r="B620" s="2" t="s">
        <v>3090</v>
      </c>
      <c r="C620" s="3" t="s">
        <v>3091</v>
      </c>
      <c r="D620" s="3" t="s">
        <v>362</v>
      </c>
      <c r="E620" s="11">
        <v>4.3</v>
      </c>
      <c r="F620" s="11">
        <v>159</v>
      </c>
      <c r="G620" s="17">
        <v>1559</v>
      </c>
      <c r="H620" s="7" t="s">
        <v>13398</v>
      </c>
      <c r="I620" s="33" t="s">
        <v>13437</v>
      </c>
      <c r="J620" s="33" t="s">
        <v>13772</v>
      </c>
      <c r="K620" s="33">
        <f>Data[[#This Row],[Number_Of_Buyers]]*Data[[#This Row],[Price_INR]]</f>
        <v>247881</v>
      </c>
    </row>
    <row r="621" spans="1:11" ht="19.2" customHeight="1" x14ac:dyDescent="0.3">
      <c r="A621" s="4" t="s">
        <v>616</v>
      </c>
      <c r="B621" s="4" t="s">
        <v>3097</v>
      </c>
      <c r="C621" s="5" t="s">
        <v>3099</v>
      </c>
      <c r="D621" s="5" t="s">
        <v>3100</v>
      </c>
      <c r="E621" s="12">
        <v>4.5</v>
      </c>
      <c r="F621" s="12">
        <v>812</v>
      </c>
      <c r="G621" s="18">
        <v>1924</v>
      </c>
      <c r="H621" s="8" t="s">
        <v>13399</v>
      </c>
      <c r="I621" s="33" t="s">
        <v>13513</v>
      </c>
      <c r="J621" s="33" t="s">
        <v>13440</v>
      </c>
      <c r="K621" s="33">
        <f>Data[[#This Row],[Number_Of_Buyers]]*Data[[#This Row],[Price_INR]]</f>
        <v>1562288</v>
      </c>
    </row>
    <row r="622" spans="1:11" ht="19.2" customHeight="1" x14ac:dyDescent="0.3">
      <c r="A622" s="2" t="s">
        <v>127</v>
      </c>
      <c r="B622" s="2" t="s">
        <v>3103</v>
      </c>
      <c r="C622" s="3" t="s">
        <v>3104</v>
      </c>
      <c r="D622" s="3" t="s">
        <v>3105</v>
      </c>
      <c r="E622" s="11">
        <v>3.7</v>
      </c>
      <c r="F622" s="11">
        <v>2300</v>
      </c>
      <c r="G622" s="17">
        <v>664</v>
      </c>
      <c r="H622" s="7" t="s">
        <v>13399</v>
      </c>
      <c r="I622" s="33" t="s">
        <v>13471</v>
      </c>
      <c r="J622" s="33" t="s">
        <v>13440</v>
      </c>
      <c r="K622" s="33">
        <f>Data[[#This Row],[Number_Of_Buyers]]*Data[[#This Row],[Price_INR]]</f>
        <v>1527200</v>
      </c>
    </row>
    <row r="623" spans="1:11" ht="19.2" customHeight="1" x14ac:dyDescent="0.3">
      <c r="A623" s="4" t="s">
        <v>1400</v>
      </c>
      <c r="B623" s="4" t="s">
        <v>3107</v>
      </c>
      <c r="C623" s="5" t="s">
        <v>3109</v>
      </c>
      <c r="D623" s="5" t="s">
        <v>362</v>
      </c>
      <c r="E623" s="12">
        <v>4.7</v>
      </c>
      <c r="F623" s="12">
        <v>23</v>
      </c>
      <c r="G623" s="18">
        <v>2491</v>
      </c>
      <c r="H623" s="8" t="s">
        <v>13398</v>
      </c>
      <c r="I623" s="33" t="s">
        <v>13437</v>
      </c>
      <c r="J623" s="33" t="s">
        <v>13774</v>
      </c>
      <c r="K623" s="33">
        <f>Data[[#This Row],[Number_Of_Buyers]]*Data[[#This Row],[Price_INR]]</f>
        <v>57293</v>
      </c>
    </row>
    <row r="624" spans="1:11" ht="19.2" customHeight="1" x14ac:dyDescent="0.3">
      <c r="A624" s="2" t="s">
        <v>350</v>
      </c>
      <c r="B624" s="2" t="s">
        <v>3112</v>
      </c>
      <c r="C624" s="3" t="s">
        <v>3115</v>
      </c>
      <c r="D624" s="2" t="s">
        <v>2101</v>
      </c>
      <c r="E624" s="11">
        <v>3.6</v>
      </c>
      <c r="F624" s="11">
        <v>346</v>
      </c>
      <c r="G624" s="17">
        <v>626</v>
      </c>
      <c r="H624" s="7" t="s">
        <v>13398</v>
      </c>
      <c r="I624" s="33" t="s">
        <v>13407</v>
      </c>
      <c r="J624" s="33" t="s">
        <v>13440</v>
      </c>
      <c r="K624" s="33">
        <f>Data[[#This Row],[Number_Of_Buyers]]*Data[[#This Row],[Price_INR]]</f>
        <v>216596</v>
      </c>
    </row>
    <row r="625" spans="1:11" ht="19.2" customHeight="1" x14ac:dyDescent="0.3">
      <c r="A625" s="4" t="s">
        <v>104</v>
      </c>
      <c r="B625" s="4" t="s">
        <v>3118</v>
      </c>
      <c r="C625" s="5" t="s">
        <v>3120</v>
      </c>
      <c r="D625" s="5" t="s">
        <v>648</v>
      </c>
      <c r="E625" s="12">
        <v>3.7</v>
      </c>
      <c r="F625" s="12">
        <v>24</v>
      </c>
      <c r="G625" s="18">
        <v>1934</v>
      </c>
      <c r="H625" s="8" t="s">
        <v>13398</v>
      </c>
      <c r="I625" s="33" t="s">
        <v>13407</v>
      </c>
      <c r="J625" s="33" t="s">
        <v>13772</v>
      </c>
      <c r="K625" s="33">
        <f>Data[[#This Row],[Number_Of_Buyers]]*Data[[#This Row],[Price_INR]]</f>
        <v>46416</v>
      </c>
    </row>
    <row r="626" spans="1:11" ht="19.2" customHeight="1" x14ac:dyDescent="0.3">
      <c r="A626" s="2" t="s">
        <v>616</v>
      </c>
      <c r="B626" s="2" t="s">
        <v>3122</v>
      </c>
      <c r="C626" s="3" t="s">
        <v>3123</v>
      </c>
      <c r="D626" s="3" t="s">
        <v>3124</v>
      </c>
      <c r="E626" s="11">
        <v>4.3</v>
      </c>
      <c r="F626" s="11">
        <v>2700</v>
      </c>
      <c r="G626" s="17">
        <v>749</v>
      </c>
      <c r="H626" s="7" t="s">
        <v>13399</v>
      </c>
      <c r="I626" s="33" t="s">
        <v>13471</v>
      </c>
      <c r="J626" s="33" t="s">
        <v>13440</v>
      </c>
      <c r="K626" s="33">
        <f>Data[[#This Row],[Number_Of_Buyers]]*Data[[#This Row],[Price_INR]]</f>
        <v>2022300</v>
      </c>
    </row>
    <row r="627" spans="1:11" ht="19.2" customHeight="1" x14ac:dyDescent="0.3">
      <c r="A627" s="4" t="s">
        <v>240</v>
      </c>
      <c r="B627" s="4" t="s">
        <v>3128</v>
      </c>
      <c r="C627" s="5" t="s">
        <v>3130</v>
      </c>
      <c r="D627" s="5" t="s">
        <v>3131</v>
      </c>
      <c r="E627" s="12">
        <v>4.5</v>
      </c>
      <c r="F627" s="12">
        <v>98</v>
      </c>
      <c r="G627" s="18">
        <v>835</v>
      </c>
      <c r="H627" s="8" t="s">
        <v>13399</v>
      </c>
      <c r="I627" s="33" t="s">
        <v>13454</v>
      </c>
      <c r="J627" s="33" t="s">
        <v>13440</v>
      </c>
      <c r="K627" s="33">
        <f>Data[[#This Row],[Number_Of_Buyers]]*Data[[#This Row],[Price_INR]]</f>
        <v>81830</v>
      </c>
    </row>
    <row r="628" spans="1:11" ht="19.2" customHeight="1" x14ac:dyDescent="0.3">
      <c r="A628" s="2" t="s">
        <v>488</v>
      </c>
      <c r="B628" s="2" t="s">
        <v>3133</v>
      </c>
      <c r="C628" s="3" t="s">
        <v>3135</v>
      </c>
      <c r="D628" s="2" t="s">
        <v>3136</v>
      </c>
      <c r="E628" s="11">
        <v>4.2</v>
      </c>
      <c r="F628" s="11">
        <v>2400</v>
      </c>
      <c r="G628" s="17">
        <v>2399</v>
      </c>
      <c r="H628" s="7" t="s">
        <v>13399</v>
      </c>
      <c r="I628" s="33" t="s">
        <v>13444</v>
      </c>
      <c r="J628" s="33" t="s">
        <v>13772</v>
      </c>
      <c r="K628" s="33">
        <f>Data[[#This Row],[Number_Of_Buyers]]*Data[[#This Row],[Price_INR]]</f>
        <v>5757600</v>
      </c>
    </row>
    <row r="629" spans="1:11" ht="19.2" customHeight="1" x14ac:dyDescent="0.3">
      <c r="A629" s="4" t="s">
        <v>168</v>
      </c>
      <c r="B629" s="4" t="s">
        <v>3138</v>
      </c>
      <c r="C629" s="5" t="s">
        <v>3140</v>
      </c>
      <c r="D629" s="5" t="s">
        <v>173</v>
      </c>
      <c r="E629" s="12">
        <v>4.3</v>
      </c>
      <c r="F629" s="12">
        <v>493</v>
      </c>
      <c r="G629" s="18">
        <v>2396</v>
      </c>
      <c r="H629" s="8" t="s">
        <v>13399</v>
      </c>
      <c r="I629" s="33" t="s">
        <v>13514</v>
      </c>
      <c r="J629" s="33" t="s">
        <v>13426</v>
      </c>
      <c r="K629" s="33">
        <f>Data[[#This Row],[Number_Of_Buyers]]*Data[[#This Row],[Price_INR]]</f>
        <v>1181228</v>
      </c>
    </row>
    <row r="630" spans="1:11" ht="19.2" customHeight="1" x14ac:dyDescent="0.3">
      <c r="A630" s="2" t="s">
        <v>240</v>
      </c>
      <c r="B630" s="2" t="s">
        <v>2224</v>
      </c>
      <c r="C630" s="3" t="s">
        <v>3143</v>
      </c>
      <c r="D630" s="3" t="s">
        <v>1060</v>
      </c>
      <c r="E630" s="11">
        <v>3.9</v>
      </c>
      <c r="F630" s="11">
        <v>832</v>
      </c>
      <c r="G630" s="17">
        <v>819</v>
      </c>
      <c r="H630" s="7" t="s">
        <v>13398</v>
      </c>
      <c r="I630" s="33" t="s">
        <v>13423</v>
      </c>
      <c r="J630" s="33" t="s">
        <v>13773</v>
      </c>
      <c r="K630" s="33">
        <f>Data[[#This Row],[Number_Of_Buyers]]*Data[[#This Row],[Price_INR]]</f>
        <v>681408</v>
      </c>
    </row>
    <row r="631" spans="1:11" ht="19.2" customHeight="1" x14ac:dyDescent="0.3">
      <c r="A631" s="4" t="s">
        <v>7</v>
      </c>
      <c r="B631" s="4" t="s">
        <v>3146</v>
      </c>
      <c r="C631" s="5" t="s">
        <v>3147</v>
      </c>
      <c r="D631" s="5" t="s">
        <v>3148</v>
      </c>
      <c r="E631" s="12">
        <v>3.6</v>
      </c>
      <c r="F631" s="12">
        <v>41</v>
      </c>
      <c r="G631" s="18">
        <v>1949</v>
      </c>
      <c r="H631" s="8" t="s">
        <v>13398</v>
      </c>
      <c r="I631" s="33" t="s">
        <v>13415</v>
      </c>
      <c r="J631" s="33" t="s">
        <v>13772</v>
      </c>
      <c r="K631" s="33">
        <f>Data[[#This Row],[Number_Of_Buyers]]*Data[[#This Row],[Price_INR]]</f>
        <v>79909</v>
      </c>
    </row>
    <row r="632" spans="1:11" ht="19.2" customHeight="1" x14ac:dyDescent="0.3">
      <c r="A632" s="2" t="s">
        <v>638</v>
      </c>
      <c r="B632" s="2" t="s">
        <v>3150</v>
      </c>
      <c r="C632" s="3" t="s">
        <v>3151</v>
      </c>
      <c r="D632" s="3" t="s">
        <v>3152</v>
      </c>
      <c r="E632" s="11">
        <v>4.2</v>
      </c>
      <c r="F632" s="11">
        <v>649</v>
      </c>
      <c r="G632" s="17">
        <v>2399</v>
      </c>
      <c r="H632" s="7" t="s">
        <v>13398</v>
      </c>
      <c r="I632" s="33" t="s">
        <v>13423</v>
      </c>
      <c r="J632" s="33" t="s">
        <v>13453</v>
      </c>
      <c r="K632" s="33">
        <f>Data[[#This Row],[Number_Of_Buyers]]*Data[[#This Row],[Price_INR]]</f>
        <v>1556951</v>
      </c>
    </row>
    <row r="633" spans="1:11" ht="19.2" customHeight="1" x14ac:dyDescent="0.3">
      <c r="A633" s="4" t="s">
        <v>1052</v>
      </c>
      <c r="B633" s="4" t="s">
        <v>3155</v>
      </c>
      <c r="C633" s="5" t="s">
        <v>3157</v>
      </c>
      <c r="D633" s="4" t="s">
        <v>1056</v>
      </c>
      <c r="E633" s="12">
        <v>3.4</v>
      </c>
      <c r="F633" s="12">
        <v>5</v>
      </c>
      <c r="G633" s="18">
        <v>9999</v>
      </c>
      <c r="H633" s="8" t="s">
        <v>13398</v>
      </c>
      <c r="I633" s="33" t="s">
        <v>13419</v>
      </c>
      <c r="J633" s="33" t="s">
        <v>13774</v>
      </c>
      <c r="K633" s="33">
        <f>Data[[#This Row],[Number_Of_Buyers]]*Data[[#This Row],[Price_INR]]</f>
        <v>49995</v>
      </c>
    </row>
    <row r="634" spans="1:11" ht="19.2" customHeight="1" x14ac:dyDescent="0.3">
      <c r="A634" s="2" t="s">
        <v>7</v>
      </c>
      <c r="B634" s="2" t="s">
        <v>3159</v>
      </c>
      <c r="C634" s="3" t="s">
        <v>3161</v>
      </c>
      <c r="D634" s="3" t="s">
        <v>829</v>
      </c>
      <c r="E634" s="11">
        <v>4.5</v>
      </c>
      <c r="F634" s="11">
        <v>48</v>
      </c>
      <c r="G634" s="17">
        <v>5199</v>
      </c>
      <c r="H634" s="7" t="s">
        <v>13398</v>
      </c>
      <c r="I634" s="33" t="s">
        <v>13407</v>
      </c>
      <c r="J634" s="33" t="s">
        <v>13440</v>
      </c>
      <c r="K634" s="33">
        <f>Data[[#This Row],[Number_Of_Buyers]]*Data[[#This Row],[Price_INR]]</f>
        <v>249552</v>
      </c>
    </row>
    <row r="635" spans="1:11" ht="19.2" customHeight="1" x14ac:dyDescent="0.3">
      <c r="A635" s="4" t="s">
        <v>288</v>
      </c>
      <c r="B635" s="4" t="s">
        <v>3163</v>
      </c>
      <c r="C635" s="5" t="s">
        <v>3165</v>
      </c>
      <c r="D635" s="5" t="s">
        <v>3166</v>
      </c>
      <c r="E635" s="12">
        <v>3.8</v>
      </c>
      <c r="F635" s="12">
        <v>62</v>
      </c>
      <c r="G635" s="18">
        <v>1759</v>
      </c>
      <c r="H635" s="8" t="s">
        <v>13398</v>
      </c>
      <c r="I635" s="33" t="s">
        <v>13419</v>
      </c>
      <c r="J635" s="33" t="s">
        <v>13554</v>
      </c>
      <c r="K635" s="33">
        <f>Data[[#This Row],[Number_Of_Buyers]]*Data[[#This Row],[Price_INR]]</f>
        <v>109058</v>
      </c>
    </row>
    <row r="636" spans="1:11" ht="19.2" customHeight="1" x14ac:dyDescent="0.3">
      <c r="A636" s="2" t="s">
        <v>65</v>
      </c>
      <c r="B636" s="2" t="s">
        <v>3168</v>
      </c>
      <c r="C636" s="2" t="s">
        <v>3169</v>
      </c>
      <c r="D636" s="3" t="s">
        <v>3170</v>
      </c>
      <c r="E636" s="11">
        <v>4.3</v>
      </c>
      <c r="F636" s="11">
        <v>20500</v>
      </c>
      <c r="G636" s="17">
        <v>529</v>
      </c>
      <c r="H636" s="7" t="s">
        <v>13399</v>
      </c>
      <c r="I636" s="33" t="s">
        <v>13420</v>
      </c>
      <c r="J636" s="33" t="s">
        <v>13473</v>
      </c>
      <c r="K636" s="33">
        <f>Data[[#This Row],[Number_Of_Buyers]]*Data[[#This Row],[Price_INR]]</f>
        <v>10844500</v>
      </c>
    </row>
    <row r="637" spans="1:11" ht="19.2" customHeight="1" x14ac:dyDescent="0.3">
      <c r="A637" s="4" t="s">
        <v>85</v>
      </c>
      <c r="B637" s="4" t="s">
        <v>3173</v>
      </c>
      <c r="C637" s="5" t="s">
        <v>3174</v>
      </c>
      <c r="D637" s="5" t="s">
        <v>3175</v>
      </c>
      <c r="E637" s="12">
        <v>4.3</v>
      </c>
      <c r="F637" s="12">
        <v>246</v>
      </c>
      <c r="G637" s="18">
        <v>2009</v>
      </c>
      <c r="H637" s="8" t="s">
        <v>13398</v>
      </c>
      <c r="I637" s="33" t="s">
        <v>13419</v>
      </c>
      <c r="J637" s="33" t="s">
        <v>13772</v>
      </c>
      <c r="K637" s="33">
        <f>Data[[#This Row],[Number_Of_Buyers]]*Data[[#This Row],[Price_INR]]</f>
        <v>494214</v>
      </c>
    </row>
    <row r="638" spans="1:11" ht="19.2" customHeight="1" x14ac:dyDescent="0.3">
      <c r="A638" s="2" t="s">
        <v>104</v>
      </c>
      <c r="B638" s="2" t="s">
        <v>3177</v>
      </c>
      <c r="C638" s="3" t="s">
        <v>3179</v>
      </c>
      <c r="D638" s="3" t="s">
        <v>929</v>
      </c>
      <c r="E638" s="11">
        <v>4.3</v>
      </c>
      <c r="F638" s="11">
        <v>56</v>
      </c>
      <c r="G638" s="17">
        <v>2239</v>
      </c>
      <c r="H638" s="7" t="s">
        <v>13399</v>
      </c>
      <c r="I638" s="33" t="s">
        <v>13435</v>
      </c>
      <c r="J638" s="33" t="s">
        <v>13772</v>
      </c>
      <c r="K638" s="33">
        <f>Data[[#This Row],[Number_Of_Buyers]]*Data[[#This Row],[Price_INR]]</f>
        <v>125384</v>
      </c>
    </row>
    <row r="639" spans="1:11" ht="19.2" customHeight="1" x14ac:dyDescent="0.3">
      <c r="A639" s="4" t="s">
        <v>140</v>
      </c>
      <c r="B639" s="4" t="s">
        <v>3181</v>
      </c>
      <c r="C639" s="5" t="s">
        <v>3182</v>
      </c>
      <c r="D639" s="5" t="s">
        <v>3183</v>
      </c>
      <c r="E639" s="12">
        <v>3</v>
      </c>
      <c r="F639" s="12">
        <v>611</v>
      </c>
      <c r="G639" s="18">
        <v>989</v>
      </c>
      <c r="H639" s="8" t="s">
        <v>13398</v>
      </c>
      <c r="I639" s="33" t="s">
        <v>13423</v>
      </c>
      <c r="J639" s="33" t="s">
        <v>13554</v>
      </c>
      <c r="K639" s="33">
        <f>Data[[#This Row],[Number_Of_Buyers]]*Data[[#This Row],[Price_INR]]</f>
        <v>604279</v>
      </c>
    </row>
    <row r="640" spans="1:11" ht="19.2" customHeight="1" x14ac:dyDescent="0.3">
      <c r="A640" s="2" t="s">
        <v>29</v>
      </c>
      <c r="B640" s="2" t="s">
        <v>60</v>
      </c>
      <c r="C640" s="2" t="s">
        <v>26</v>
      </c>
      <c r="D640" s="2" t="s">
        <v>21</v>
      </c>
      <c r="E640" s="11">
        <v>4.4000000000000004</v>
      </c>
      <c r="F640" s="11">
        <v>257</v>
      </c>
      <c r="G640" s="17">
        <v>2999</v>
      </c>
      <c r="H640" s="7" t="s">
        <v>13399</v>
      </c>
      <c r="I640" s="33" t="s">
        <v>13412</v>
      </c>
      <c r="J640" s="33" t="s">
        <v>13772</v>
      </c>
      <c r="K640" s="33">
        <f>Data[[#This Row],[Number_Of_Buyers]]*Data[[#This Row],[Price_INR]]</f>
        <v>770743</v>
      </c>
    </row>
    <row r="641" spans="1:11" ht="19.2" customHeight="1" x14ac:dyDescent="0.3">
      <c r="A641" s="4" t="s">
        <v>240</v>
      </c>
      <c r="B641" s="4" t="s">
        <v>3190</v>
      </c>
      <c r="C641" s="4" t="s">
        <v>3191</v>
      </c>
      <c r="D641" s="4" t="s">
        <v>373</v>
      </c>
      <c r="E641" s="12">
        <v>3.8</v>
      </c>
      <c r="F641" s="12">
        <v>1400</v>
      </c>
      <c r="G641" s="18">
        <v>539</v>
      </c>
      <c r="H641" s="8" t="s">
        <v>13398</v>
      </c>
      <c r="I641" s="33" t="s">
        <v>13452</v>
      </c>
      <c r="J641" s="33" t="s">
        <v>13773</v>
      </c>
      <c r="K641" s="33">
        <f>Data[[#This Row],[Number_Of_Buyers]]*Data[[#This Row],[Price_INR]]</f>
        <v>754600</v>
      </c>
    </row>
    <row r="642" spans="1:11" ht="19.2" customHeight="1" x14ac:dyDescent="0.3">
      <c r="A642" s="2" t="s">
        <v>288</v>
      </c>
      <c r="B642" s="2" t="s">
        <v>3192</v>
      </c>
      <c r="C642" s="2" t="s">
        <v>3194</v>
      </c>
      <c r="D642" s="3" t="s">
        <v>137</v>
      </c>
      <c r="E642" s="11">
        <v>4.2</v>
      </c>
      <c r="F642" s="11">
        <v>29</v>
      </c>
      <c r="G642" s="17">
        <v>1364</v>
      </c>
      <c r="H642" s="7" t="s">
        <v>13398</v>
      </c>
      <c r="I642" s="33" t="s">
        <v>13420</v>
      </c>
      <c r="J642" s="33" t="s">
        <v>13772</v>
      </c>
      <c r="K642" s="33">
        <f>Data[[#This Row],[Number_Of_Buyers]]*Data[[#This Row],[Price_INR]]</f>
        <v>39556</v>
      </c>
    </row>
    <row r="643" spans="1:11" ht="19.2" customHeight="1" x14ac:dyDescent="0.3">
      <c r="A643" s="4" t="s">
        <v>240</v>
      </c>
      <c r="B643" s="4" t="s">
        <v>3196</v>
      </c>
      <c r="C643" s="4" t="s">
        <v>3198</v>
      </c>
      <c r="D643" s="4" t="s">
        <v>373</v>
      </c>
      <c r="E643" s="12">
        <v>4</v>
      </c>
      <c r="F643" s="12">
        <v>3400</v>
      </c>
      <c r="G643" s="18">
        <v>949</v>
      </c>
      <c r="H643" s="8" t="s">
        <v>13398</v>
      </c>
      <c r="I643" s="33" t="s">
        <v>13463</v>
      </c>
      <c r="J643" s="33" t="s">
        <v>13775</v>
      </c>
      <c r="K643" s="33">
        <f>Data[[#This Row],[Number_Of_Buyers]]*Data[[#This Row],[Price_INR]]</f>
        <v>3226600</v>
      </c>
    </row>
    <row r="644" spans="1:11" ht="19.2" customHeight="1" x14ac:dyDescent="0.3">
      <c r="A644" s="2" t="s">
        <v>3201</v>
      </c>
      <c r="B644" s="2" t="s">
        <v>3202</v>
      </c>
      <c r="C644" s="3" t="s">
        <v>3203</v>
      </c>
      <c r="D644" s="2" t="s">
        <v>373</v>
      </c>
      <c r="E644" s="11">
        <v>4.0999999999999996</v>
      </c>
      <c r="F644" s="11">
        <v>1100</v>
      </c>
      <c r="G644" s="17">
        <v>494</v>
      </c>
      <c r="H644" s="7" t="s">
        <v>13398</v>
      </c>
      <c r="I644" s="33" t="s">
        <v>13515</v>
      </c>
      <c r="J644" s="33" t="s">
        <v>13554</v>
      </c>
      <c r="K644" s="33">
        <f>Data[[#This Row],[Number_Of_Buyers]]*Data[[#This Row],[Price_INR]]</f>
        <v>543400</v>
      </c>
    </row>
    <row r="645" spans="1:11" ht="19.2" customHeight="1" x14ac:dyDescent="0.3">
      <c r="A645" s="4" t="s">
        <v>240</v>
      </c>
      <c r="B645" s="4" t="s">
        <v>3204</v>
      </c>
      <c r="C645" s="5" t="s">
        <v>3206</v>
      </c>
      <c r="D645" s="5" t="s">
        <v>3207</v>
      </c>
      <c r="E645" s="12">
        <v>3.6</v>
      </c>
      <c r="F645" s="12">
        <v>1600</v>
      </c>
      <c r="G645" s="18">
        <v>878</v>
      </c>
      <c r="H645" s="8" t="s">
        <v>13398</v>
      </c>
      <c r="I645" s="33" t="s">
        <v>13407</v>
      </c>
      <c r="J645" s="33" t="s">
        <v>13426</v>
      </c>
      <c r="K645" s="33">
        <f>Data[[#This Row],[Number_Of_Buyers]]*Data[[#This Row],[Price_INR]]</f>
        <v>1404800</v>
      </c>
    </row>
    <row r="646" spans="1:11" ht="19.2" customHeight="1" x14ac:dyDescent="0.3">
      <c r="A646" s="2" t="s">
        <v>638</v>
      </c>
      <c r="B646" s="2" t="s">
        <v>2845</v>
      </c>
      <c r="C646" s="3" t="s">
        <v>3213</v>
      </c>
      <c r="D646" s="3" t="s">
        <v>2846</v>
      </c>
      <c r="E646" s="11">
        <v>4.2</v>
      </c>
      <c r="F646" s="11">
        <v>529</v>
      </c>
      <c r="G646" s="17">
        <v>2399</v>
      </c>
      <c r="H646" s="7" t="s">
        <v>13398</v>
      </c>
      <c r="I646" s="33" t="s">
        <v>13423</v>
      </c>
      <c r="J646" s="33" t="s">
        <v>13774</v>
      </c>
      <c r="K646" s="33">
        <f>Data[[#This Row],[Number_Of_Buyers]]*Data[[#This Row],[Price_INR]]</f>
        <v>1269071</v>
      </c>
    </row>
    <row r="647" spans="1:11" ht="19.2" customHeight="1" x14ac:dyDescent="0.3">
      <c r="A647" s="4" t="s">
        <v>140</v>
      </c>
      <c r="B647" s="4" t="s">
        <v>2224</v>
      </c>
      <c r="C647" s="4" t="s">
        <v>2227</v>
      </c>
      <c r="D647" s="5" t="s">
        <v>1060</v>
      </c>
      <c r="E647" s="12">
        <v>3.5</v>
      </c>
      <c r="F647" s="12">
        <v>2900</v>
      </c>
      <c r="G647" s="18">
        <v>899</v>
      </c>
      <c r="H647" s="8" t="s">
        <v>13398</v>
      </c>
      <c r="I647" s="33" t="s">
        <v>13423</v>
      </c>
      <c r="J647" s="33" t="s">
        <v>13773</v>
      </c>
      <c r="K647" s="33">
        <f>Data[[#This Row],[Number_Of_Buyers]]*Data[[#This Row],[Price_INR]]</f>
        <v>2607100</v>
      </c>
    </row>
    <row r="648" spans="1:11" ht="19.2" customHeight="1" x14ac:dyDescent="0.3">
      <c r="A648" s="2" t="s">
        <v>1115</v>
      </c>
      <c r="B648" s="2" t="s">
        <v>3219</v>
      </c>
      <c r="C648" s="3" t="s">
        <v>3220</v>
      </c>
      <c r="D648" s="3" t="s">
        <v>1118</v>
      </c>
      <c r="E648" s="11">
        <v>4.3</v>
      </c>
      <c r="F648" s="11">
        <v>474</v>
      </c>
      <c r="G648" s="17">
        <v>649</v>
      </c>
      <c r="H648" s="7" t="s">
        <v>13399</v>
      </c>
      <c r="I648" s="33" t="s">
        <v>13454</v>
      </c>
      <c r="J648" s="33" t="s">
        <v>13440</v>
      </c>
      <c r="K648" s="33">
        <f>Data[[#This Row],[Number_Of_Buyers]]*Data[[#This Row],[Price_INR]]</f>
        <v>307626</v>
      </c>
    </row>
    <row r="649" spans="1:11" ht="19.2" customHeight="1" x14ac:dyDescent="0.3">
      <c r="A649" s="4" t="s">
        <v>1281</v>
      </c>
      <c r="B649" s="4" t="s">
        <v>3228</v>
      </c>
      <c r="C649" s="4" t="s">
        <v>3228</v>
      </c>
      <c r="D649" s="5" t="s">
        <v>70</v>
      </c>
      <c r="E649" s="12">
        <v>3.8</v>
      </c>
      <c r="F649" s="12">
        <v>1600</v>
      </c>
      <c r="G649" s="18">
        <v>674</v>
      </c>
      <c r="H649" s="8" t="s">
        <v>13398</v>
      </c>
      <c r="I649" s="33" t="s">
        <v>13415</v>
      </c>
      <c r="J649" s="33" t="s">
        <v>13440</v>
      </c>
      <c r="K649" s="33">
        <f>Data[[#This Row],[Number_Of_Buyers]]*Data[[#This Row],[Price_INR]]</f>
        <v>1078400</v>
      </c>
    </row>
    <row r="650" spans="1:11" ht="19.2" customHeight="1" x14ac:dyDescent="0.3">
      <c r="A650" s="2" t="s">
        <v>375</v>
      </c>
      <c r="B650" s="2" t="s">
        <v>3230</v>
      </c>
      <c r="C650" s="3" t="s">
        <v>3231</v>
      </c>
      <c r="D650" s="3" t="s">
        <v>380</v>
      </c>
      <c r="E650" s="11">
        <v>4.0999999999999996</v>
      </c>
      <c r="F650" s="11">
        <v>704</v>
      </c>
      <c r="G650" s="17">
        <v>899</v>
      </c>
      <c r="H650" s="7" t="s">
        <v>13398</v>
      </c>
      <c r="I650" s="33" t="s">
        <v>13516</v>
      </c>
      <c r="J650" s="33" t="s">
        <v>13774</v>
      </c>
      <c r="K650" s="33">
        <f>Data[[#This Row],[Number_Of_Buyers]]*Data[[#This Row],[Price_INR]]</f>
        <v>632896</v>
      </c>
    </row>
    <row r="651" spans="1:11" ht="19.2" customHeight="1" x14ac:dyDescent="0.3">
      <c r="A651" s="4" t="s">
        <v>35</v>
      </c>
      <c r="B651" s="4" t="s">
        <v>2656</v>
      </c>
      <c r="C651" s="4" t="s">
        <v>26</v>
      </c>
      <c r="D651" s="5" t="s">
        <v>518</v>
      </c>
      <c r="E651" s="12">
        <v>4</v>
      </c>
      <c r="F651" s="12">
        <v>662</v>
      </c>
      <c r="G651" s="18">
        <v>2299</v>
      </c>
      <c r="H651" s="8" t="s">
        <v>13399</v>
      </c>
      <c r="I651" s="33" t="s">
        <v>13447</v>
      </c>
      <c r="J651" s="33" t="s">
        <v>13440</v>
      </c>
      <c r="K651" s="33">
        <f>Data[[#This Row],[Number_Of_Buyers]]*Data[[#This Row],[Price_INR]]</f>
        <v>1521938</v>
      </c>
    </row>
    <row r="652" spans="1:11" ht="19.2" customHeight="1" x14ac:dyDescent="0.3">
      <c r="A652" s="2" t="s">
        <v>148</v>
      </c>
      <c r="B652" s="2" t="s">
        <v>3236</v>
      </c>
      <c r="C652" s="2" t="s">
        <v>550</v>
      </c>
      <c r="D652" s="2" t="s">
        <v>3237</v>
      </c>
      <c r="E652" s="11">
        <v>4.4000000000000004</v>
      </c>
      <c r="F652" s="11">
        <v>94</v>
      </c>
      <c r="G652" s="17">
        <v>2699</v>
      </c>
      <c r="H652" s="7" t="s">
        <v>13398</v>
      </c>
      <c r="I652" s="33" t="s">
        <v>13438</v>
      </c>
      <c r="J652" s="33" t="s">
        <v>13772</v>
      </c>
      <c r="K652" s="33">
        <f>Data[[#This Row],[Number_Of_Buyers]]*Data[[#This Row],[Price_INR]]</f>
        <v>253706</v>
      </c>
    </row>
    <row r="653" spans="1:11" ht="19.2" customHeight="1" x14ac:dyDescent="0.3">
      <c r="A653" s="4" t="s">
        <v>65</v>
      </c>
      <c r="B653" s="4" t="s">
        <v>3240</v>
      </c>
      <c r="C653" s="4" t="s">
        <v>3242</v>
      </c>
      <c r="D653" s="5" t="s">
        <v>802</v>
      </c>
      <c r="E653" s="12">
        <v>3.7</v>
      </c>
      <c r="F653" s="12">
        <v>1500</v>
      </c>
      <c r="G653" s="18">
        <v>652</v>
      </c>
      <c r="H653" s="8" t="s">
        <v>13398</v>
      </c>
      <c r="I653" s="33" t="s">
        <v>13423</v>
      </c>
      <c r="J653" s="33" t="s">
        <v>13554</v>
      </c>
      <c r="K653" s="33">
        <f>Data[[#This Row],[Number_Of_Buyers]]*Data[[#This Row],[Price_INR]]</f>
        <v>978000</v>
      </c>
    </row>
    <row r="654" spans="1:11" ht="19.2" customHeight="1" x14ac:dyDescent="0.3">
      <c r="A654" s="2" t="s">
        <v>638</v>
      </c>
      <c r="B654" s="2" t="s">
        <v>3002</v>
      </c>
      <c r="C654" s="3" t="s">
        <v>3244</v>
      </c>
      <c r="D654" s="3" t="s">
        <v>3004</v>
      </c>
      <c r="E654" s="11">
        <v>4.3</v>
      </c>
      <c r="F654" s="11">
        <v>133</v>
      </c>
      <c r="G654" s="17">
        <v>2024</v>
      </c>
      <c r="H654" s="7" t="s">
        <v>13398</v>
      </c>
      <c r="I654" s="33" t="s">
        <v>13437</v>
      </c>
      <c r="J654" s="33" t="s">
        <v>13774</v>
      </c>
      <c r="K654" s="33">
        <f>Data[[#This Row],[Number_Of_Buyers]]*Data[[#This Row],[Price_INR]]</f>
        <v>269192</v>
      </c>
    </row>
    <row r="655" spans="1:11" ht="19.2" customHeight="1" x14ac:dyDescent="0.3">
      <c r="A655" s="4" t="s">
        <v>333</v>
      </c>
      <c r="B655" s="4" t="s">
        <v>3246</v>
      </c>
      <c r="C655" s="5" t="s">
        <v>3247</v>
      </c>
      <c r="D655" s="5" t="s">
        <v>1404</v>
      </c>
      <c r="E655" s="12">
        <v>4.5</v>
      </c>
      <c r="F655" s="12">
        <v>265</v>
      </c>
      <c r="G655" s="18">
        <v>1049</v>
      </c>
      <c r="H655" s="8" t="s">
        <v>13398</v>
      </c>
      <c r="I655" s="33" t="s">
        <v>13490</v>
      </c>
      <c r="J655" s="33" t="s">
        <v>13440</v>
      </c>
      <c r="K655" s="33">
        <f>Data[[#This Row],[Number_Of_Buyers]]*Data[[#This Row],[Price_INR]]</f>
        <v>277985</v>
      </c>
    </row>
    <row r="656" spans="1:11" ht="19.2" customHeight="1" x14ac:dyDescent="0.3">
      <c r="A656" s="2" t="s">
        <v>1558</v>
      </c>
      <c r="B656" s="2" t="s">
        <v>3250</v>
      </c>
      <c r="C656" s="2" t="s">
        <v>3251</v>
      </c>
      <c r="D656" s="3" t="s">
        <v>626</v>
      </c>
      <c r="E656" s="11">
        <v>3.8</v>
      </c>
      <c r="F656" s="11">
        <v>387</v>
      </c>
      <c r="G656" s="17">
        <v>359</v>
      </c>
      <c r="H656" s="7" t="s">
        <v>13399</v>
      </c>
      <c r="I656" s="33" t="s">
        <v>13420</v>
      </c>
      <c r="J656" s="33" t="s">
        <v>13772</v>
      </c>
      <c r="K656" s="33">
        <f>Data[[#This Row],[Number_Of_Buyers]]*Data[[#This Row],[Price_INR]]</f>
        <v>138933</v>
      </c>
    </row>
    <row r="657" spans="1:11" ht="19.2" customHeight="1" x14ac:dyDescent="0.3">
      <c r="A657" s="4" t="s">
        <v>240</v>
      </c>
      <c r="B657" s="4" t="s">
        <v>3254</v>
      </c>
      <c r="C657" s="4" t="s">
        <v>3255</v>
      </c>
      <c r="D657" s="5" t="s">
        <v>308</v>
      </c>
      <c r="E657" s="12">
        <v>4.3</v>
      </c>
      <c r="F657" s="12">
        <v>1500</v>
      </c>
      <c r="G657" s="18">
        <v>779</v>
      </c>
      <c r="H657" s="8" t="s">
        <v>13398</v>
      </c>
      <c r="I657" s="33" t="s">
        <v>13420</v>
      </c>
      <c r="J657" s="33" t="s">
        <v>13773</v>
      </c>
      <c r="K657" s="33">
        <f>Data[[#This Row],[Number_Of_Buyers]]*Data[[#This Row],[Price_INR]]</f>
        <v>1168500</v>
      </c>
    </row>
    <row r="658" spans="1:11" ht="19.2" customHeight="1" x14ac:dyDescent="0.3">
      <c r="A658" s="2" t="s">
        <v>65</v>
      </c>
      <c r="B658" s="2" t="s">
        <v>3257</v>
      </c>
      <c r="C658" s="2" t="s">
        <v>3258</v>
      </c>
      <c r="D658" s="3" t="s">
        <v>137</v>
      </c>
      <c r="E658" s="11">
        <v>4.0999999999999996</v>
      </c>
      <c r="F658" s="11">
        <v>100</v>
      </c>
      <c r="G658" s="17">
        <v>479</v>
      </c>
      <c r="H658" s="7" t="s">
        <v>13399</v>
      </c>
      <c r="I658" s="33" t="s">
        <v>13420</v>
      </c>
      <c r="J658" s="33" t="s">
        <v>13772</v>
      </c>
      <c r="K658" s="33">
        <f>Data[[#This Row],[Number_Of_Buyers]]*Data[[#This Row],[Price_INR]]</f>
        <v>47900</v>
      </c>
    </row>
    <row r="659" spans="1:11" ht="19.2" customHeight="1" x14ac:dyDescent="0.3">
      <c r="A659" s="4" t="s">
        <v>1270</v>
      </c>
      <c r="B659" s="4" t="s">
        <v>3260</v>
      </c>
      <c r="C659" s="4" t="s">
        <v>610</v>
      </c>
      <c r="D659" s="4" t="s">
        <v>373</v>
      </c>
      <c r="E659" s="12">
        <v>4.5</v>
      </c>
      <c r="F659" s="12">
        <v>736</v>
      </c>
      <c r="G659" s="18">
        <v>579</v>
      </c>
      <c r="H659" s="8" t="s">
        <v>13398</v>
      </c>
      <c r="I659" s="33" t="s">
        <v>13452</v>
      </c>
      <c r="J659" s="33" t="s">
        <v>13440</v>
      </c>
      <c r="K659" s="33">
        <f>Data[[#This Row],[Number_Of_Buyers]]*Data[[#This Row],[Price_INR]]</f>
        <v>426144</v>
      </c>
    </row>
    <row r="660" spans="1:11" ht="19.2" customHeight="1" x14ac:dyDescent="0.3">
      <c r="A660" s="2" t="s">
        <v>127</v>
      </c>
      <c r="B660" s="2" t="s">
        <v>3263</v>
      </c>
      <c r="C660" s="3" t="s">
        <v>3265</v>
      </c>
      <c r="D660" s="3" t="s">
        <v>70</v>
      </c>
      <c r="E660" s="11">
        <v>3.6</v>
      </c>
      <c r="F660" s="11">
        <v>18</v>
      </c>
      <c r="G660" s="17">
        <v>649</v>
      </c>
      <c r="H660" s="7" t="s">
        <v>13398</v>
      </c>
      <c r="I660" s="33" t="s">
        <v>13415</v>
      </c>
      <c r="J660" s="33" t="s">
        <v>13440</v>
      </c>
      <c r="K660" s="33">
        <f>Data[[#This Row],[Number_Of_Buyers]]*Data[[#This Row],[Price_INR]]</f>
        <v>11682</v>
      </c>
    </row>
    <row r="661" spans="1:11" ht="19.2" customHeight="1" x14ac:dyDescent="0.3">
      <c r="A661" s="4" t="s">
        <v>160</v>
      </c>
      <c r="B661" s="4" t="s">
        <v>3267</v>
      </c>
      <c r="C661" s="4" t="s">
        <v>3268</v>
      </c>
      <c r="D661" s="5" t="s">
        <v>165</v>
      </c>
      <c r="E661" s="12">
        <v>3.8</v>
      </c>
      <c r="F661" s="12">
        <v>389</v>
      </c>
      <c r="G661" s="18">
        <v>607</v>
      </c>
      <c r="H661" s="8" t="s">
        <v>13398</v>
      </c>
      <c r="I661" s="33" t="s">
        <v>13423</v>
      </c>
      <c r="J661" s="33" t="s">
        <v>13554</v>
      </c>
      <c r="K661" s="33">
        <f>Data[[#This Row],[Number_Of_Buyers]]*Data[[#This Row],[Price_INR]]</f>
        <v>236123</v>
      </c>
    </row>
    <row r="662" spans="1:11" ht="19.2" customHeight="1" x14ac:dyDescent="0.3">
      <c r="A662" s="2" t="s">
        <v>638</v>
      </c>
      <c r="B662" s="2" t="s">
        <v>3271</v>
      </c>
      <c r="C662" s="3" t="s">
        <v>3273</v>
      </c>
      <c r="D662" s="3" t="s">
        <v>3274</v>
      </c>
      <c r="E662" s="11">
        <v>4.2</v>
      </c>
      <c r="F662" s="11">
        <v>810</v>
      </c>
      <c r="G662" s="17">
        <v>1567</v>
      </c>
      <c r="H662" s="7" t="s">
        <v>13398</v>
      </c>
      <c r="I662" s="33" t="s">
        <v>13423</v>
      </c>
      <c r="J662" s="33" t="s">
        <v>13554</v>
      </c>
      <c r="K662" s="33">
        <f>Data[[#This Row],[Number_Of_Buyers]]*Data[[#This Row],[Price_INR]]</f>
        <v>1269270</v>
      </c>
    </row>
    <row r="663" spans="1:11" ht="19.2" customHeight="1" x14ac:dyDescent="0.3">
      <c r="A663" s="4" t="s">
        <v>1115</v>
      </c>
      <c r="B663" s="4" t="s">
        <v>3278</v>
      </c>
      <c r="C663" s="5" t="s">
        <v>3280</v>
      </c>
      <c r="D663" s="5" t="s">
        <v>3281</v>
      </c>
      <c r="E663" s="12">
        <v>3.9</v>
      </c>
      <c r="F663" s="12">
        <v>1300</v>
      </c>
      <c r="G663" s="18">
        <v>449</v>
      </c>
      <c r="H663" s="8" t="s">
        <v>13399</v>
      </c>
      <c r="I663" s="33" t="s">
        <v>13471</v>
      </c>
      <c r="J663" s="33" t="s">
        <v>13426</v>
      </c>
      <c r="K663" s="33">
        <f>Data[[#This Row],[Number_Of_Buyers]]*Data[[#This Row],[Price_INR]]</f>
        <v>583700</v>
      </c>
    </row>
    <row r="664" spans="1:11" ht="19.2" customHeight="1" x14ac:dyDescent="0.3">
      <c r="A664" s="2" t="s">
        <v>133</v>
      </c>
      <c r="B664" s="2" t="s">
        <v>3283</v>
      </c>
      <c r="C664" s="2" t="s">
        <v>3284</v>
      </c>
      <c r="D664" s="3" t="s">
        <v>308</v>
      </c>
      <c r="E664" s="11">
        <v>4.3</v>
      </c>
      <c r="F664" s="11">
        <v>6300</v>
      </c>
      <c r="G664" s="17">
        <v>1899</v>
      </c>
      <c r="H664" s="7" t="s">
        <v>13398</v>
      </c>
      <c r="I664" s="33" t="s">
        <v>13420</v>
      </c>
      <c r="J664" s="33" t="s">
        <v>13426</v>
      </c>
      <c r="K664" s="33">
        <f>Data[[#This Row],[Number_Of_Buyers]]*Data[[#This Row],[Price_INR]]</f>
        <v>11963700</v>
      </c>
    </row>
    <row r="665" spans="1:11" ht="19.2" customHeight="1" x14ac:dyDescent="0.3">
      <c r="A665" s="4" t="s">
        <v>85</v>
      </c>
      <c r="B665" s="4" t="s">
        <v>2628</v>
      </c>
      <c r="C665" s="5" t="s">
        <v>3286</v>
      </c>
      <c r="D665" s="5" t="s">
        <v>1399</v>
      </c>
      <c r="E665" s="12">
        <v>4</v>
      </c>
      <c r="F665" s="12">
        <v>168</v>
      </c>
      <c r="G665" s="18">
        <v>593</v>
      </c>
      <c r="H665" s="8" t="s">
        <v>13398</v>
      </c>
      <c r="I665" s="33" t="s">
        <v>13415</v>
      </c>
      <c r="J665" s="33" t="s">
        <v>13772</v>
      </c>
      <c r="K665" s="33">
        <f>Data[[#This Row],[Number_Of_Buyers]]*Data[[#This Row],[Price_INR]]</f>
        <v>99624</v>
      </c>
    </row>
    <row r="666" spans="1:11" ht="19.2" customHeight="1" x14ac:dyDescent="0.3">
      <c r="A666" s="2" t="s">
        <v>3288</v>
      </c>
      <c r="B666" s="2" t="s">
        <v>3289</v>
      </c>
      <c r="C666" s="3" t="s">
        <v>3291</v>
      </c>
      <c r="D666" s="2" t="s">
        <v>3292</v>
      </c>
      <c r="E666" s="11">
        <v>4.4000000000000004</v>
      </c>
      <c r="F666" s="11">
        <v>3500</v>
      </c>
      <c r="G666" s="17">
        <v>237</v>
      </c>
      <c r="H666" s="7" t="s">
        <v>13399</v>
      </c>
      <c r="I666" s="33" t="s">
        <v>13782</v>
      </c>
      <c r="J666" s="33" t="s">
        <v>13772</v>
      </c>
      <c r="K666" s="33">
        <f>Data[[#This Row],[Number_Of_Buyers]]*Data[[#This Row],[Price_INR]]</f>
        <v>829500</v>
      </c>
    </row>
    <row r="667" spans="1:11" ht="19.2" customHeight="1" x14ac:dyDescent="0.3">
      <c r="A667" s="4" t="s">
        <v>168</v>
      </c>
      <c r="B667" s="4" t="s">
        <v>3294</v>
      </c>
      <c r="C667" s="5" t="s">
        <v>3296</v>
      </c>
      <c r="D667" s="4" t="s">
        <v>3297</v>
      </c>
      <c r="E667" s="12">
        <v>4.2</v>
      </c>
      <c r="F667" s="12">
        <v>106</v>
      </c>
      <c r="G667" s="18">
        <v>2921</v>
      </c>
      <c r="H667" s="8" t="s">
        <v>13399</v>
      </c>
      <c r="I667" s="33" t="s">
        <v>13416</v>
      </c>
      <c r="J667" s="33" t="s">
        <v>13773</v>
      </c>
      <c r="K667" s="33">
        <f>Data[[#This Row],[Number_Of_Buyers]]*Data[[#This Row],[Price_INR]]</f>
        <v>309626</v>
      </c>
    </row>
    <row r="668" spans="1:11" ht="19.2" customHeight="1" x14ac:dyDescent="0.3">
      <c r="A668" s="2" t="s">
        <v>148</v>
      </c>
      <c r="B668" s="2" t="s">
        <v>2863</v>
      </c>
      <c r="C668" s="2" t="s">
        <v>3299</v>
      </c>
      <c r="D668" s="2" t="s">
        <v>3300</v>
      </c>
      <c r="E668" s="11">
        <v>4.3</v>
      </c>
      <c r="F668" s="11">
        <v>27</v>
      </c>
      <c r="G668" s="17">
        <v>2299</v>
      </c>
      <c r="H668" s="7" t="s">
        <v>13398</v>
      </c>
      <c r="I668" s="33" t="s">
        <v>13504</v>
      </c>
      <c r="J668" s="33" t="s">
        <v>13772</v>
      </c>
      <c r="K668" s="33">
        <f>Data[[#This Row],[Number_Of_Buyers]]*Data[[#This Row],[Price_INR]]</f>
        <v>62073</v>
      </c>
    </row>
    <row r="669" spans="1:11" ht="19.2" customHeight="1" x14ac:dyDescent="0.3">
      <c r="A669" s="4" t="s">
        <v>989</v>
      </c>
      <c r="B669" s="4" t="s">
        <v>3302</v>
      </c>
      <c r="C669" s="5" t="s">
        <v>3303</v>
      </c>
      <c r="D669" s="5" t="s">
        <v>3304</v>
      </c>
      <c r="E669" s="12">
        <v>4.0999999999999996</v>
      </c>
      <c r="F669" s="12">
        <v>2900</v>
      </c>
      <c r="G669" s="18">
        <v>839</v>
      </c>
      <c r="H669" s="8" t="s">
        <v>13399</v>
      </c>
      <c r="I669" s="33" t="s">
        <v>13517</v>
      </c>
      <c r="J669" s="33" t="s">
        <v>13440</v>
      </c>
      <c r="K669" s="33">
        <f>Data[[#This Row],[Number_Of_Buyers]]*Data[[#This Row],[Price_INR]]</f>
        <v>2433100</v>
      </c>
    </row>
    <row r="670" spans="1:11" ht="19.2" customHeight="1" x14ac:dyDescent="0.3">
      <c r="A670" s="2" t="s">
        <v>989</v>
      </c>
      <c r="B670" s="2" t="s">
        <v>3308</v>
      </c>
      <c r="C670" s="3" t="s">
        <v>3311</v>
      </c>
      <c r="D670" s="3" t="s">
        <v>3312</v>
      </c>
      <c r="E670" s="11">
        <v>3.9</v>
      </c>
      <c r="F670" s="11">
        <v>3200</v>
      </c>
      <c r="G670" s="17">
        <v>717</v>
      </c>
      <c r="H670" s="7" t="s">
        <v>13398</v>
      </c>
      <c r="I670" s="33" t="s">
        <v>13518</v>
      </c>
      <c r="J670" s="33" t="s">
        <v>13440</v>
      </c>
      <c r="K670" s="33">
        <f>Data[[#This Row],[Number_Of_Buyers]]*Data[[#This Row],[Price_INR]]</f>
        <v>2294400</v>
      </c>
    </row>
    <row r="671" spans="1:11" ht="19.2" customHeight="1" x14ac:dyDescent="0.3">
      <c r="A671" s="4" t="s">
        <v>3313</v>
      </c>
      <c r="B671" s="4" t="s">
        <v>3314</v>
      </c>
      <c r="C671" s="5" t="s">
        <v>3315</v>
      </c>
      <c r="D671" s="5" t="s">
        <v>3316</v>
      </c>
      <c r="E671" s="12">
        <v>4.3</v>
      </c>
      <c r="F671" s="12">
        <v>191</v>
      </c>
      <c r="G671" s="18">
        <v>519</v>
      </c>
      <c r="H671" s="8" t="s">
        <v>13399</v>
      </c>
      <c r="I671" s="33" t="s">
        <v>13493</v>
      </c>
      <c r="J671" s="33" t="s">
        <v>13473</v>
      </c>
      <c r="K671" s="33">
        <f>Data[[#This Row],[Number_Of_Buyers]]*Data[[#This Row],[Price_INR]]</f>
        <v>99129</v>
      </c>
    </row>
    <row r="672" spans="1:11" ht="19.2" customHeight="1" x14ac:dyDescent="0.3">
      <c r="A672" s="2" t="s">
        <v>104</v>
      </c>
      <c r="B672" s="2" t="s">
        <v>3318</v>
      </c>
      <c r="C672" s="3" t="s">
        <v>3319</v>
      </c>
      <c r="D672" s="3" t="s">
        <v>108</v>
      </c>
      <c r="E672" s="11">
        <v>4.0999999999999996</v>
      </c>
      <c r="F672" s="11">
        <v>163</v>
      </c>
      <c r="G672" s="17">
        <v>899</v>
      </c>
      <c r="H672" s="7" t="s">
        <v>13398</v>
      </c>
      <c r="I672" s="33" t="s">
        <v>13435</v>
      </c>
      <c r="J672" s="33" t="s">
        <v>13554</v>
      </c>
      <c r="K672" s="33">
        <f>Data[[#This Row],[Number_Of_Buyers]]*Data[[#This Row],[Price_INR]]</f>
        <v>146537</v>
      </c>
    </row>
    <row r="673" spans="1:11" ht="19.2" customHeight="1" x14ac:dyDescent="0.3">
      <c r="A673" s="4" t="s">
        <v>240</v>
      </c>
      <c r="B673" s="4" t="s">
        <v>3322</v>
      </c>
      <c r="C673" s="5" t="s">
        <v>3324</v>
      </c>
      <c r="D673" s="5" t="s">
        <v>1404</v>
      </c>
      <c r="E673" s="12">
        <v>4.2</v>
      </c>
      <c r="F673" s="12">
        <v>586</v>
      </c>
      <c r="G673" s="18">
        <v>289</v>
      </c>
      <c r="H673" s="8" t="s">
        <v>13398</v>
      </c>
      <c r="I673" s="33" t="s">
        <v>13452</v>
      </c>
      <c r="J673" s="33" t="s">
        <v>13453</v>
      </c>
      <c r="K673" s="33">
        <f>Data[[#This Row],[Number_Of_Buyers]]*Data[[#This Row],[Price_INR]]</f>
        <v>169354</v>
      </c>
    </row>
    <row r="674" spans="1:11" ht="19.2" customHeight="1" x14ac:dyDescent="0.3">
      <c r="A674" s="2" t="s">
        <v>403</v>
      </c>
      <c r="B674" s="2" t="s">
        <v>3326</v>
      </c>
      <c r="C674" s="3" t="s">
        <v>3328</v>
      </c>
      <c r="D674" s="3" t="s">
        <v>3329</v>
      </c>
      <c r="E674" s="11">
        <v>4.4000000000000004</v>
      </c>
      <c r="F674" s="11">
        <v>64</v>
      </c>
      <c r="G674" s="17">
        <v>3359</v>
      </c>
      <c r="H674" s="7" t="s">
        <v>13398</v>
      </c>
      <c r="I674" s="33" t="s">
        <v>13419</v>
      </c>
      <c r="J674" s="33" t="s">
        <v>13772</v>
      </c>
      <c r="K674" s="33">
        <f>Data[[#This Row],[Number_Of_Buyers]]*Data[[#This Row],[Price_INR]]</f>
        <v>214976</v>
      </c>
    </row>
    <row r="675" spans="1:11" ht="19.2" customHeight="1" x14ac:dyDescent="0.3">
      <c r="A675" s="4" t="s">
        <v>65</v>
      </c>
      <c r="B675" s="4" t="s">
        <v>3332</v>
      </c>
      <c r="C675" s="5" t="s">
        <v>3333</v>
      </c>
      <c r="D675" s="5" t="s">
        <v>1449</v>
      </c>
      <c r="E675" s="12">
        <v>3.4</v>
      </c>
      <c r="F675" s="12">
        <v>104</v>
      </c>
      <c r="G675" s="18">
        <v>574</v>
      </c>
      <c r="H675" s="8" t="s">
        <v>13398</v>
      </c>
      <c r="I675" s="33" t="s">
        <v>13423</v>
      </c>
      <c r="J675" s="33" t="s">
        <v>13774</v>
      </c>
      <c r="K675" s="33">
        <f>Data[[#This Row],[Number_Of_Buyers]]*Data[[#This Row],[Price_INR]]</f>
        <v>59696</v>
      </c>
    </row>
    <row r="676" spans="1:11" ht="19.2" customHeight="1" x14ac:dyDescent="0.3">
      <c r="A676" s="2" t="s">
        <v>240</v>
      </c>
      <c r="B676" s="2" t="s">
        <v>3336</v>
      </c>
      <c r="C676" s="2" t="s">
        <v>3338</v>
      </c>
      <c r="D676" s="2" t="s">
        <v>21</v>
      </c>
      <c r="E676" s="11">
        <v>4.0999999999999996</v>
      </c>
      <c r="F676" s="11">
        <v>829</v>
      </c>
      <c r="G676" s="17">
        <v>258</v>
      </c>
      <c r="H676" s="7" t="s">
        <v>13398</v>
      </c>
      <c r="I676" s="33" t="s">
        <v>13519</v>
      </c>
      <c r="J676" s="33" t="s">
        <v>13772</v>
      </c>
      <c r="K676" s="33">
        <f>Data[[#This Row],[Number_Of_Buyers]]*Data[[#This Row],[Price_INR]]</f>
        <v>213882</v>
      </c>
    </row>
    <row r="677" spans="1:11" ht="19.2" customHeight="1" x14ac:dyDescent="0.3">
      <c r="A677" s="4" t="s">
        <v>1199</v>
      </c>
      <c r="B677" s="4" t="s">
        <v>3341</v>
      </c>
      <c r="C677" s="4" t="s">
        <v>3342</v>
      </c>
      <c r="D677" s="5" t="s">
        <v>137</v>
      </c>
      <c r="E677" s="12">
        <v>3.2</v>
      </c>
      <c r="F677" s="12">
        <v>60</v>
      </c>
      <c r="G677" s="18">
        <v>699</v>
      </c>
      <c r="H677" s="8" t="s">
        <v>13399</v>
      </c>
      <c r="I677" s="33" t="s">
        <v>13420</v>
      </c>
      <c r="J677" s="33" t="s">
        <v>13772</v>
      </c>
      <c r="K677" s="33">
        <f>Data[[#This Row],[Number_Of_Buyers]]*Data[[#This Row],[Price_INR]]</f>
        <v>41940</v>
      </c>
    </row>
    <row r="678" spans="1:11" ht="19.2" customHeight="1" x14ac:dyDescent="0.3">
      <c r="A678" s="2" t="s">
        <v>288</v>
      </c>
      <c r="B678" s="2" t="s">
        <v>3344</v>
      </c>
      <c r="C678" s="2" t="s">
        <v>1059</v>
      </c>
      <c r="D678" s="2" t="s">
        <v>3346</v>
      </c>
      <c r="E678" s="11">
        <v>4</v>
      </c>
      <c r="F678" s="11">
        <v>4400</v>
      </c>
      <c r="G678" s="17">
        <v>2499</v>
      </c>
      <c r="H678" s="7" t="s">
        <v>13398</v>
      </c>
      <c r="I678" s="33" t="s">
        <v>13423</v>
      </c>
      <c r="J678" s="33" t="s">
        <v>13440</v>
      </c>
      <c r="K678" s="33">
        <f>Data[[#This Row],[Number_Of_Buyers]]*Data[[#This Row],[Price_INR]]</f>
        <v>10995600</v>
      </c>
    </row>
    <row r="679" spans="1:11" ht="19.2" customHeight="1" x14ac:dyDescent="0.3">
      <c r="A679" s="4" t="s">
        <v>198</v>
      </c>
      <c r="B679" s="4" t="s">
        <v>3347</v>
      </c>
      <c r="C679" s="5" t="s">
        <v>3348</v>
      </c>
      <c r="D679" s="4" t="s">
        <v>3349</v>
      </c>
      <c r="E679" s="12">
        <v>4.2</v>
      </c>
      <c r="F679" s="12">
        <v>452</v>
      </c>
      <c r="G679" s="18">
        <v>1619</v>
      </c>
      <c r="H679" s="8" t="s">
        <v>13398</v>
      </c>
      <c r="I679" s="33" t="s">
        <v>13419</v>
      </c>
      <c r="J679" s="33" t="s">
        <v>13554</v>
      </c>
      <c r="K679" s="33">
        <f>Data[[#This Row],[Number_Of_Buyers]]*Data[[#This Row],[Price_INR]]</f>
        <v>731788</v>
      </c>
    </row>
    <row r="680" spans="1:11" ht="19.2" customHeight="1" x14ac:dyDescent="0.3">
      <c r="A680" s="2" t="s">
        <v>104</v>
      </c>
      <c r="B680" s="2" t="s">
        <v>3355</v>
      </c>
      <c r="C680" s="3" t="s">
        <v>3356</v>
      </c>
      <c r="D680" s="3" t="s">
        <v>648</v>
      </c>
      <c r="E680" s="11">
        <v>4.0999999999999996</v>
      </c>
      <c r="F680" s="11">
        <v>191</v>
      </c>
      <c r="G680" s="17">
        <v>1749</v>
      </c>
      <c r="H680" s="7" t="s">
        <v>13398</v>
      </c>
      <c r="I680" s="33" t="s">
        <v>13419</v>
      </c>
      <c r="J680" s="33" t="s">
        <v>13772</v>
      </c>
      <c r="K680" s="33">
        <f>Data[[#This Row],[Number_Of_Buyers]]*Data[[#This Row],[Price_INR]]</f>
        <v>334059</v>
      </c>
    </row>
    <row r="681" spans="1:11" ht="19.2" customHeight="1" x14ac:dyDescent="0.3">
      <c r="A681" s="4" t="s">
        <v>2573</v>
      </c>
      <c r="B681" s="4" t="s">
        <v>3358</v>
      </c>
      <c r="C681" s="4" t="s">
        <v>3360</v>
      </c>
      <c r="D681" s="5" t="s">
        <v>2576</v>
      </c>
      <c r="E681" s="12">
        <v>3.7</v>
      </c>
      <c r="F681" s="12">
        <v>29</v>
      </c>
      <c r="G681" s="18">
        <v>989</v>
      </c>
      <c r="H681" s="8" t="s">
        <v>13399</v>
      </c>
      <c r="I681" s="33" t="s">
        <v>13420</v>
      </c>
      <c r="J681" s="33" t="s">
        <v>13440</v>
      </c>
      <c r="K681" s="33">
        <f>Data[[#This Row],[Number_Of_Buyers]]*Data[[#This Row],[Price_INR]]</f>
        <v>28681</v>
      </c>
    </row>
    <row r="682" spans="1:11" ht="19.2" customHeight="1" x14ac:dyDescent="0.3">
      <c r="A682" s="2" t="s">
        <v>638</v>
      </c>
      <c r="B682" s="2" t="s">
        <v>3362</v>
      </c>
      <c r="C682" s="3" t="s">
        <v>3363</v>
      </c>
      <c r="D682" s="3" t="s">
        <v>1404</v>
      </c>
      <c r="E682" s="11">
        <v>4.3</v>
      </c>
      <c r="F682" s="11">
        <v>275</v>
      </c>
      <c r="G682" s="17">
        <v>1199</v>
      </c>
      <c r="H682" s="7" t="s">
        <v>13398</v>
      </c>
      <c r="I682" s="33" t="s">
        <v>13452</v>
      </c>
      <c r="J682" s="33" t="s">
        <v>13426</v>
      </c>
      <c r="K682" s="33">
        <f>Data[[#This Row],[Number_Of_Buyers]]*Data[[#This Row],[Price_INR]]</f>
        <v>329725</v>
      </c>
    </row>
    <row r="683" spans="1:11" ht="19.2" customHeight="1" x14ac:dyDescent="0.3">
      <c r="A683" s="4" t="s">
        <v>240</v>
      </c>
      <c r="B683" s="4" t="s">
        <v>3366</v>
      </c>
      <c r="C683" s="4" t="s">
        <v>3367</v>
      </c>
      <c r="D683" s="5" t="s">
        <v>308</v>
      </c>
      <c r="E683" s="12">
        <v>4.4000000000000004</v>
      </c>
      <c r="F683" s="12">
        <v>2400</v>
      </c>
      <c r="G683" s="18">
        <v>674</v>
      </c>
      <c r="H683" s="8" t="s">
        <v>13398</v>
      </c>
      <c r="I683" s="33" t="s">
        <v>13420</v>
      </c>
      <c r="J683" s="33" t="s">
        <v>13440</v>
      </c>
      <c r="K683" s="33">
        <f>Data[[#This Row],[Number_Of_Buyers]]*Data[[#This Row],[Price_INR]]</f>
        <v>1617600</v>
      </c>
    </row>
    <row r="684" spans="1:11" ht="19.2" customHeight="1" x14ac:dyDescent="0.3">
      <c r="A684" s="2" t="s">
        <v>638</v>
      </c>
      <c r="B684" s="2" t="s">
        <v>1040</v>
      </c>
      <c r="C684" s="3" t="s">
        <v>3368</v>
      </c>
      <c r="D684" s="3" t="s">
        <v>1449</v>
      </c>
      <c r="E684" s="11">
        <v>4.0999999999999996</v>
      </c>
      <c r="F684" s="11">
        <v>1200</v>
      </c>
      <c r="G684" s="17">
        <v>2399</v>
      </c>
      <c r="H684" s="7" t="s">
        <v>13398</v>
      </c>
      <c r="I684" s="33" t="s">
        <v>13423</v>
      </c>
      <c r="J684" s="33" t="s">
        <v>13774</v>
      </c>
      <c r="K684" s="33">
        <f>Data[[#This Row],[Number_Of_Buyers]]*Data[[#This Row],[Price_INR]]</f>
        <v>2878800</v>
      </c>
    </row>
    <row r="685" spans="1:11" ht="19.2" customHeight="1" x14ac:dyDescent="0.3">
      <c r="A685" s="4" t="s">
        <v>998</v>
      </c>
      <c r="B685" s="4" t="s">
        <v>3369</v>
      </c>
      <c r="C685" s="5" t="s">
        <v>3371</v>
      </c>
      <c r="D685" s="5" t="s">
        <v>70</v>
      </c>
      <c r="E685" s="12">
        <v>4.2</v>
      </c>
      <c r="F685" s="12">
        <v>19</v>
      </c>
      <c r="G685" s="18">
        <v>2095</v>
      </c>
      <c r="H685" s="8" t="s">
        <v>13398</v>
      </c>
      <c r="I685" s="33" t="s">
        <v>13415</v>
      </c>
      <c r="J685" s="33" t="s">
        <v>13772</v>
      </c>
      <c r="K685" s="33">
        <f>Data[[#This Row],[Number_Of_Buyers]]*Data[[#This Row],[Price_INR]]</f>
        <v>39805</v>
      </c>
    </row>
    <row r="686" spans="1:11" ht="19.2" customHeight="1" x14ac:dyDescent="0.3">
      <c r="A686" s="2" t="s">
        <v>7</v>
      </c>
      <c r="B686" s="2" t="s">
        <v>3374</v>
      </c>
      <c r="C686" s="3" t="s">
        <v>3375</v>
      </c>
      <c r="D686" s="3" t="s">
        <v>3376</v>
      </c>
      <c r="E686" s="11">
        <v>4.5999999999999996</v>
      </c>
      <c r="F686" s="11">
        <v>112</v>
      </c>
      <c r="G686" s="17">
        <v>4124</v>
      </c>
      <c r="H686" s="7" t="s">
        <v>13398</v>
      </c>
      <c r="I686" s="33" t="s">
        <v>13419</v>
      </c>
      <c r="J686" s="33" t="s">
        <v>13554</v>
      </c>
      <c r="K686" s="33">
        <f>Data[[#This Row],[Number_Of_Buyers]]*Data[[#This Row],[Price_INR]]</f>
        <v>461888</v>
      </c>
    </row>
    <row r="687" spans="1:11" ht="19.2" customHeight="1" x14ac:dyDescent="0.3">
      <c r="A687" s="4" t="s">
        <v>65</v>
      </c>
      <c r="B687" s="4" t="s">
        <v>3379</v>
      </c>
      <c r="C687" s="5" t="s">
        <v>3381</v>
      </c>
      <c r="D687" s="5" t="s">
        <v>380</v>
      </c>
      <c r="E687" s="12">
        <v>4.3</v>
      </c>
      <c r="F687" s="12">
        <v>541</v>
      </c>
      <c r="G687" s="18">
        <v>753</v>
      </c>
      <c r="H687" s="8" t="s">
        <v>13398</v>
      </c>
      <c r="I687" s="33" t="s">
        <v>13437</v>
      </c>
      <c r="J687" s="33" t="s">
        <v>13440</v>
      </c>
      <c r="K687" s="33">
        <f>Data[[#This Row],[Number_Of_Buyers]]*Data[[#This Row],[Price_INR]]</f>
        <v>407373</v>
      </c>
    </row>
    <row r="688" spans="1:11" ht="19.2" customHeight="1" x14ac:dyDescent="0.3">
      <c r="A688" s="2" t="s">
        <v>96</v>
      </c>
      <c r="B688" s="2" t="s">
        <v>415</v>
      </c>
      <c r="C688" s="3" t="s">
        <v>3385</v>
      </c>
      <c r="D688" s="3" t="s">
        <v>3386</v>
      </c>
      <c r="E688" s="11">
        <v>4.3</v>
      </c>
      <c r="F688" s="11">
        <v>51</v>
      </c>
      <c r="G688" s="17">
        <v>3325</v>
      </c>
      <c r="H688" s="7" t="s">
        <v>13398</v>
      </c>
      <c r="I688" s="33" t="s">
        <v>13407</v>
      </c>
      <c r="J688" s="33" t="s">
        <v>13772</v>
      </c>
      <c r="K688" s="33">
        <f>Data[[#This Row],[Number_Of_Buyers]]*Data[[#This Row],[Price_INR]]</f>
        <v>169575</v>
      </c>
    </row>
    <row r="689" spans="1:11" ht="19.2" customHeight="1" x14ac:dyDescent="0.3">
      <c r="A689" s="4" t="s">
        <v>65</v>
      </c>
      <c r="B689" s="4" t="s">
        <v>3394</v>
      </c>
      <c r="C689" s="4" t="s">
        <v>3396</v>
      </c>
      <c r="D689" s="5" t="s">
        <v>1102</v>
      </c>
      <c r="E689" s="12">
        <v>4.2</v>
      </c>
      <c r="F689" s="12">
        <v>5500</v>
      </c>
      <c r="G689" s="18">
        <v>437</v>
      </c>
      <c r="H689" s="8" t="s">
        <v>13398</v>
      </c>
      <c r="I689" s="33" t="s">
        <v>13448</v>
      </c>
      <c r="J689" s="33" t="s">
        <v>13773</v>
      </c>
      <c r="K689" s="33">
        <f>Data[[#This Row],[Number_Of_Buyers]]*Data[[#This Row],[Price_INR]]</f>
        <v>2403500</v>
      </c>
    </row>
    <row r="690" spans="1:11" ht="19.2" customHeight="1" x14ac:dyDescent="0.3">
      <c r="A690" s="2" t="s">
        <v>240</v>
      </c>
      <c r="B690" s="2" t="s">
        <v>3398</v>
      </c>
      <c r="C690" s="3" t="s">
        <v>3399</v>
      </c>
      <c r="D690" s="3" t="s">
        <v>802</v>
      </c>
      <c r="E690" s="11">
        <v>4</v>
      </c>
      <c r="F690" s="11">
        <v>306</v>
      </c>
      <c r="G690" s="17">
        <v>989</v>
      </c>
      <c r="H690" s="7" t="s">
        <v>13398</v>
      </c>
      <c r="I690" s="33" t="s">
        <v>13461</v>
      </c>
      <c r="J690" s="33" t="s">
        <v>13774</v>
      </c>
      <c r="K690" s="33">
        <f>Data[[#This Row],[Number_Of_Buyers]]*Data[[#This Row],[Price_INR]]</f>
        <v>302634</v>
      </c>
    </row>
    <row r="691" spans="1:11" ht="19.2" customHeight="1" x14ac:dyDescent="0.3">
      <c r="A691" s="4" t="s">
        <v>3402</v>
      </c>
      <c r="B691" s="4" t="s">
        <v>3403</v>
      </c>
      <c r="C691" s="5" t="s">
        <v>3404</v>
      </c>
      <c r="D691" s="5" t="s">
        <v>3405</v>
      </c>
      <c r="E691" s="12">
        <v>4.2</v>
      </c>
      <c r="F691" s="12">
        <v>65</v>
      </c>
      <c r="G691" s="18">
        <v>1999</v>
      </c>
      <c r="H691" s="8" t="s">
        <v>13398</v>
      </c>
      <c r="I691" s="33" t="s">
        <v>13423</v>
      </c>
      <c r="J691" s="33" t="s">
        <v>13772</v>
      </c>
      <c r="K691" s="33">
        <f>Data[[#This Row],[Number_Of_Buyers]]*Data[[#This Row],[Price_INR]]</f>
        <v>129935</v>
      </c>
    </row>
    <row r="692" spans="1:11" ht="19.2" customHeight="1" x14ac:dyDescent="0.3">
      <c r="A692" s="2" t="s">
        <v>127</v>
      </c>
      <c r="B692" s="2" t="s">
        <v>3408</v>
      </c>
      <c r="C692" s="3" t="s">
        <v>3409</v>
      </c>
      <c r="D692" s="3" t="s">
        <v>823</v>
      </c>
      <c r="E692" s="11">
        <v>3.8</v>
      </c>
      <c r="F692" s="11">
        <v>5</v>
      </c>
      <c r="G692" s="17">
        <v>1499</v>
      </c>
      <c r="H692" s="7" t="s">
        <v>13398</v>
      </c>
      <c r="I692" s="33" t="s">
        <v>13419</v>
      </c>
      <c r="J692" s="33" t="s">
        <v>13773</v>
      </c>
      <c r="K692" s="33">
        <f>Data[[#This Row],[Number_Of_Buyers]]*Data[[#This Row],[Price_INR]]</f>
        <v>7495</v>
      </c>
    </row>
    <row r="693" spans="1:11" ht="19.2" customHeight="1" x14ac:dyDescent="0.3">
      <c r="A693" s="4" t="s">
        <v>1897</v>
      </c>
      <c r="B693" s="4" t="s">
        <v>3411</v>
      </c>
      <c r="C693" s="4" t="s">
        <v>3412</v>
      </c>
      <c r="D693" s="4" t="s">
        <v>373</v>
      </c>
      <c r="E693" s="12">
        <v>3.4</v>
      </c>
      <c r="F693" s="12">
        <v>50</v>
      </c>
      <c r="G693" s="18">
        <v>324</v>
      </c>
      <c r="H693" s="8" t="s">
        <v>13398</v>
      </c>
      <c r="I693" s="33" t="s">
        <v>13463</v>
      </c>
      <c r="J693" s="33" t="s">
        <v>13554</v>
      </c>
      <c r="K693" s="33">
        <f>Data[[#This Row],[Number_Of_Buyers]]*Data[[#This Row],[Price_INR]]</f>
        <v>16200</v>
      </c>
    </row>
    <row r="694" spans="1:11" ht="19.2" customHeight="1" x14ac:dyDescent="0.3">
      <c r="A694" s="2" t="s">
        <v>7</v>
      </c>
      <c r="B694" s="2" t="s">
        <v>3413</v>
      </c>
      <c r="C694" s="3" t="s">
        <v>3414</v>
      </c>
      <c r="D694" s="3" t="s">
        <v>3415</v>
      </c>
      <c r="E694" s="11">
        <v>4.4000000000000004</v>
      </c>
      <c r="F694" s="11">
        <v>82</v>
      </c>
      <c r="G694" s="17">
        <v>3499</v>
      </c>
      <c r="H694" s="7" t="s">
        <v>13398</v>
      </c>
      <c r="I694" s="33" t="s">
        <v>13407</v>
      </c>
      <c r="J694" s="33" t="s">
        <v>13772</v>
      </c>
      <c r="K694" s="33">
        <f>Data[[#This Row],[Number_Of_Buyers]]*Data[[#This Row],[Price_INR]]</f>
        <v>286918</v>
      </c>
    </row>
    <row r="695" spans="1:11" ht="19.2" customHeight="1" x14ac:dyDescent="0.3">
      <c r="A695" s="4" t="s">
        <v>65</v>
      </c>
      <c r="B695" s="4" t="s">
        <v>3417</v>
      </c>
      <c r="C695" s="4" t="s">
        <v>3418</v>
      </c>
      <c r="D695" s="5" t="s">
        <v>285</v>
      </c>
      <c r="E695" s="12">
        <v>4.2</v>
      </c>
      <c r="F695" s="12">
        <v>11800</v>
      </c>
      <c r="G695" s="18">
        <v>499</v>
      </c>
      <c r="H695" s="8" t="s">
        <v>13399</v>
      </c>
      <c r="I695" s="33" t="s">
        <v>13420</v>
      </c>
      <c r="J695" s="33" t="s">
        <v>13772</v>
      </c>
      <c r="K695" s="33">
        <f>Data[[#This Row],[Number_Of_Buyers]]*Data[[#This Row],[Price_INR]]</f>
        <v>5888200</v>
      </c>
    </row>
    <row r="696" spans="1:11" ht="19.2" customHeight="1" x14ac:dyDescent="0.3">
      <c r="A696" s="2" t="s">
        <v>85</v>
      </c>
      <c r="B696" s="2" t="s">
        <v>3419</v>
      </c>
      <c r="C696" s="3" t="s">
        <v>3421</v>
      </c>
      <c r="D696" s="3" t="s">
        <v>3422</v>
      </c>
      <c r="E696" s="11">
        <v>4.4000000000000004</v>
      </c>
      <c r="F696" s="11">
        <v>2000</v>
      </c>
      <c r="G696" s="17">
        <v>959</v>
      </c>
      <c r="H696" s="7" t="s">
        <v>13398</v>
      </c>
      <c r="I696" s="33" t="s">
        <v>13419</v>
      </c>
      <c r="J696" s="33" t="s">
        <v>13440</v>
      </c>
      <c r="K696" s="33">
        <f>Data[[#This Row],[Number_Of_Buyers]]*Data[[#This Row],[Price_INR]]</f>
        <v>1918000</v>
      </c>
    </row>
    <row r="697" spans="1:11" ht="19.2" customHeight="1" x14ac:dyDescent="0.3">
      <c r="A697" s="4" t="s">
        <v>3423</v>
      </c>
      <c r="B697" s="4" t="s">
        <v>3424</v>
      </c>
      <c r="C697" s="5" t="s">
        <v>3426</v>
      </c>
      <c r="D697" s="5" t="s">
        <v>2662</v>
      </c>
      <c r="E697" s="12">
        <v>4.5</v>
      </c>
      <c r="F697" s="12">
        <v>1300</v>
      </c>
      <c r="G697" s="18">
        <v>2295</v>
      </c>
      <c r="H697" s="8" t="s">
        <v>13398</v>
      </c>
      <c r="I697" s="33" t="s">
        <v>13520</v>
      </c>
      <c r="J697" s="33" t="s">
        <v>13440</v>
      </c>
      <c r="K697" s="33">
        <f>Data[[#This Row],[Number_Of_Buyers]]*Data[[#This Row],[Price_INR]]</f>
        <v>2983500</v>
      </c>
    </row>
    <row r="698" spans="1:11" ht="19.2" customHeight="1" x14ac:dyDescent="0.3">
      <c r="A698" s="2" t="s">
        <v>1361</v>
      </c>
      <c r="B698" s="2" t="s">
        <v>3428</v>
      </c>
      <c r="C698" s="3" t="s">
        <v>3429</v>
      </c>
      <c r="D698" s="3" t="s">
        <v>3430</v>
      </c>
      <c r="E698" s="11">
        <v>4.5999999999999996</v>
      </c>
      <c r="F698" s="11">
        <v>1500</v>
      </c>
      <c r="G698" s="17">
        <v>749</v>
      </c>
      <c r="H698" s="7" t="s">
        <v>13399</v>
      </c>
      <c r="I698" s="33" t="s">
        <v>13479</v>
      </c>
      <c r="J698" s="33" t="s">
        <v>13440</v>
      </c>
      <c r="K698" s="33">
        <f>Data[[#This Row],[Number_Of_Buyers]]*Data[[#This Row],[Price_INR]]</f>
        <v>1123500</v>
      </c>
    </row>
    <row r="699" spans="1:11" ht="19.2" customHeight="1" x14ac:dyDescent="0.3">
      <c r="A699" s="4" t="s">
        <v>240</v>
      </c>
      <c r="B699" s="4" t="s">
        <v>3437</v>
      </c>
      <c r="C699" s="5" t="s">
        <v>3438</v>
      </c>
      <c r="D699" s="4" t="s">
        <v>2101</v>
      </c>
      <c r="E699" s="12">
        <v>3.2</v>
      </c>
      <c r="F699" s="12">
        <v>2000</v>
      </c>
      <c r="G699" s="18">
        <v>899</v>
      </c>
      <c r="H699" s="8" t="s">
        <v>13398</v>
      </c>
      <c r="I699" s="33" t="s">
        <v>13407</v>
      </c>
      <c r="J699" s="33" t="s">
        <v>13773</v>
      </c>
      <c r="K699" s="33">
        <f>Data[[#This Row],[Number_Of_Buyers]]*Data[[#This Row],[Price_INR]]</f>
        <v>1798000</v>
      </c>
    </row>
    <row r="700" spans="1:11" ht="19.2" customHeight="1" x14ac:dyDescent="0.3">
      <c r="A700" s="2" t="s">
        <v>1409</v>
      </c>
      <c r="B700" s="2" t="s">
        <v>3440</v>
      </c>
      <c r="C700" s="2" t="s">
        <v>26</v>
      </c>
      <c r="D700" s="2" t="s">
        <v>21</v>
      </c>
      <c r="E700" s="11">
        <v>3.5</v>
      </c>
      <c r="F700" s="11">
        <v>188</v>
      </c>
      <c r="G700" s="17">
        <v>799</v>
      </c>
      <c r="H700" s="7" t="s">
        <v>13399</v>
      </c>
      <c r="I700" s="33" t="s">
        <v>13521</v>
      </c>
      <c r="J700" s="33" t="s">
        <v>13772</v>
      </c>
      <c r="K700" s="33">
        <f>Data[[#This Row],[Number_Of_Buyers]]*Data[[#This Row],[Price_INR]]</f>
        <v>150212</v>
      </c>
    </row>
    <row r="701" spans="1:11" ht="19.2" customHeight="1" x14ac:dyDescent="0.3">
      <c r="A701" s="4" t="s">
        <v>403</v>
      </c>
      <c r="B701" s="4" t="s">
        <v>3442</v>
      </c>
      <c r="C701" s="5" t="s">
        <v>3444</v>
      </c>
      <c r="D701" s="5" t="s">
        <v>3445</v>
      </c>
      <c r="E701" s="12">
        <v>4.4000000000000004</v>
      </c>
      <c r="F701" s="12">
        <v>644</v>
      </c>
      <c r="G701" s="18">
        <v>2279</v>
      </c>
      <c r="H701" s="8" t="s">
        <v>13398</v>
      </c>
      <c r="I701" s="33" t="s">
        <v>13419</v>
      </c>
      <c r="J701" s="33" t="s">
        <v>13554</v>
      </c>
      <c r="K701" s="33">
        <f>Data[[#This Row],[Number_Of_Buyers]]*Data[[#This Row],[Price_INR]]</f>
        <v>1467676</v>
      </c>
    </row>
    <row r="702" spans="1:11" ht="19.2" customHeight="1" x14ac:dyDescent="0.3">
      <c r="A702" s="2" t="s">
        <v>133</v>
      </c>
      <c r="B702" s="2" t="s">
        <v>3447</v>
      </c>
      <c r="C702" s="2" t="s">
        <v>3448</v>
      </c>
      <c r="D702" s="3" t="s">
        <v>626</v>
      </c>
      <c r="E702" s="11">
        <v>4.3</v>
      </c>
      <c r="F702" s="11">
        <v>771</v>
      </c>
      <c r="G702" s="17">
        <v>1899</v>
      </c>
      <c r="H702" s="7" t="s">
        <v>13398</v>
      </c>
      <c r="I702" s="33" t="s">
        <v>13420</v>
      </c>
      <c r="J702" s="33" t="s">
        <v>13440</v>
      </c>
      <c r="K702" s="33">
        <f>Data[[#This Row],[Number_Of_Buyers]]*Data[[#This Row],[Price_INR]]</f>
        <v>1464129</v>
      </c>
    </row>
    <row r="703" spans="1:11" ht="19.2" customHeight="1" x14ac:dyDescent="0.3">
      <c r="A703" s="4" t="s">
        <v>1623</v>
      </c>
      <c r="B703" s="4" t="s">
        <v>3451</v>
      </c>
      <c r="C703" s="5" t="s">
        <v>3454</v>
      </c>
      <c r="D703" s="5" t="s">
        <v>1247</v>
      </c>
      <c r="E703" s="12">
        <v>4.2</v>
      </c>
      <c r="F703" s="12">
        <v>843</v>
      </c>
      <c r="G703" s="18">
        <v>1329</v>
      </c>
      <c r="H703" s="8" t="s">
        <v>13398</v>
      </c>
      <c r="I703" s="33" t="s">
        <v>13419</v>
      </c>
      <c r="J703" s="33" t="s">
        <v>13440</v>
      </c>
      <c r="K703" s="33">
        <f>Data[[#This Row],[Number_Of_Buyers]]*Data[[#This Row],[Price_INR]]</f>
        <v>1120347</v>
      </c>
    </row>
    <row r="704" spans="1:11" ht="19.2" customHeight="1" x14ac:dyDescent="0.3">
      <c r="A704" s="2" t="s">
        <v>1857</v>
      </c>
      <c r="B704" s="2" t="s">
        <v>3457</v>
      </c>
      <c r="C704" s="3" t="s">
        <v>3458</v>
      </c>
      <c r="D704" s="3" t="s">
        <v>2933</v>
      </c>
      <c r="E704" s="11">
        <v>5</v>
      </c>
      <c r="F704" s="11">
        <v>2</v>
      </c>
      <c r="G704" s="17">
        <v>1759</v>
      </c>
      <c r="H704" s="7" t="s">
        <v>13398</v>
      </c>
      <c r="I704" s="33" t="s">
        <v>13407</v>
      </c>
      <c r="J704" s="33" t="s">
        <v>13772</v>
      </c>
      <c r="K704" s="33">
        <f>Data[[#This Row],[Number_Of_Buyers]]*Data[[#This Row],[Price_INR]]</f>
        <v>3518</v>
      </c>
    </row>
    <row r="705" spans="1:11" ht="19.2" customHeight="1" x14ac:dyDescent="0.3">
      <c r="A705" s="4" t="s">
        <v>365</v>
      </c>
      <c r="B705" s="4" t="s">
        <v>3460</v>
      </c>
      <c r="C705" s="5" t="s">
        <v>3462</v>
      </c>
      <c r="D705" s="5" t="s">
        <v>108</v>
      </c>
      <c r="E705" s="12">
        <v>4.0999999999999996</v>
      </c>
      <c r="F705" s="12">
        <v>539</v>
      </c>
      <c r="G705" s="18">
        <v>2364</v>
      </c>
      <c r="H705" s="8" t="s">
        <v>13399</v>
      </c>
      <c r="I705" s="33" t="s">
        <v>13407</v>
      </c>
      <c r="J705" s="33" t="s">
        <v>13440</v>
      </c>
      <c r="K705" s="33">
        <f>Data[[#This Row],[Number_Of_Buyers]]*Data[[#This Row],[Price_INR]]</f>
        <v>1274196</v>
      </c>
    </row>
    <row r="706" spans="1:11" ht="19.2" customHeight="1" x14ac:dyDescent="0.3">
      <c r="A706" s="2" t="s">
        <v>3465</v>
      </c>
      <c r="B706" s="2" t="s">
        <v>3466</v>
      </c>
      <c r="C706" s="3" t="s">
        <v>3468</v>
      </c>
      <c r="D706" s="3" t="s">
        <v>3469</v>
      </c>
      <c r="E706" s="11">
        <v>3.8</v>
      </c>
      <c r="F706" s="11">
        <v>580</v>
      </c>
      <c r="G706" s="17">
        <v>1799</v>
      </c>
      <c r="H706" s="7" t="s">
        <v>13399</v>
      </c>
      <c r="I706" s="33" t="s">
        <v>13454</v>
      </c>
      <c r="J706" s="33" t="s">
        <v>13774</v>
      </c>
      <c r="K706" s="33">
        <f>Data[[#This Row],[Number_Of_Buyers]]*Data[[#This Row],[Price_INR]]</f>
        <v>1043420</v>
      </c>
    </row>
    <row r="707" spans="1:11" ht="19.2" customHeight="1" x14ac:dyDescent="0.3">
      <c r="A707" s="4" t="s">
        <v>365</v>
      </c>
      <c r="B707" s="4" t="s">
        <v>3472</v>
      </c>
      <c r="C707" s="5" t="s">
        <v>3473</v>
      </c>
      <c r="D707" s="5" t="s">
        <v>2126</v>
      </c>
      <c r="E707" s="12">
        <v>4.8</v>
      </c>
      <c r="F707" s="12">
        <v>37</v>
      </c>
      <c r="G707" s="18">
        <v>1199</v>
      </c>
      <c r="H707" s="8" t="s">
        <v>13399</v>
      </c>
      <c r="I707" s="33" t="s">
        <v>13452</v>
      </c>
      <c r="J707" s="33" t="s">
        <v>13772</v>
      </c>
      <c r="K707" s="33">
        <f>Data[[#This Row],[Number_Of_Buyers]]*Data[[#This Row],[Price_INR]]</f>
        <v>44363</v>
      </c>
    </row>
    <row r="708" spans="1:11" ht="19.2" customHeight="1" x14ac:dyDescent="0.3">
      <c r="A708" s="2" t="s">
        <v>71</v>
      </c>
      <c r="B708" s="2" t="s">
        <v>3475</v>
      </c>
      <c r="C708" s="3" t="s">
        <v>3476</v>
      </c>
      <c r="D708" s="2" t="s">
        <v>1364</v>
      </c>
      <c r="E708" s="11">
        <v>4.0999999999999996</v>
      </c>
      <c r="F708" s="11">
        <v>769</v>
      </c>
      <c r="G708" s="17">
        <v>599</v>
      </c>
      <c r="H708" s="7" t="s">
        <v>13398</v>
      </c>
      <c r="I708" s="33" t="s">
        <v>13419</v>
      </c>
      <c r="J708" s="33" t="s">
        <v>13426</v>
      </c>
      <c r="K708" s="33">
        <f>Data[[#This Row],[Number_Of_Buyers]]*Data[[#This Row],[Price_INR]]</f>
        <v>460631</v>
      </c>
    </row>
    <row r="709" spans="1:11" ht="19.2" customHeight="1" x14ac:dyDescent="0.3">
      <c r="A709" s="4" t="s">
        <v>3479</v>
      </c>
      <c r="B709" s="4" t="s">
        <v>3480</v>
      </c>
      <c r="C709" s="4" t="s">
        <v>3481</v>
      </c>
      <c r="D709" s="4" t="s">
        <v>1142</v>
      </c>
      <c r="E709" s="12">
        <v>3.9</v>
      </c>
      <c r="F709" s="12">
        <v>371</v>
      </c>
      <c r="G709" s="18">
        <v>539</v>
      </c>
      <c r="H709" s="8" t="s">
        <v>13398</v>
      </c>
      <c r="I709" s="33" t="s">
        <v>13522</v>
      </c>
      <c r="J709" s="33" t="s">
        <v>13772</v>
      </c>
      <c r="K709" s="33">
        <f>Data[[#This Row],[Number_Of_Buyers]]*Data[[#This Row],[Price_INR]]</f>
        <v>199969</v>
      </c>
    </row>
    <row r="710" spans="1:11" ht="19.2" customHeight="1" x14ac:dyDescent="0.3">
      <c r="A710" s="2" t="s">
        <v>488</v>
      </c>
      <c r="B710" s="2" t="s">
        <v>3484</v>
      </c>
      <c r="C710" s="3" t="s">
        <v>3486</v>
      </c>
      <c r="D710" s="2" t="s">
        <v>3487</v>
      </c>
      <c r="E710" s="11">
        <v>4.0999999999999996</v>
      </c>
      <c r="F710" s="11">
        <v>3300</v>
      </c>
      <c r="G710" s="17">
        <v>3199</v>
      </c>
      <c r="H710" s="7" t="s">
        <v>13399</v>
      </c>
      <c r="I710" s="33" t="s">
        <v>13523</v>
      </c>
      <c r="J710" s="33" t="s">
        <v>13772</v>
      </c>
      <c r="K710" s="33">
        <f>Data[[#This Row],[Number_Of_Buyers]]*Data[[#This Row],[Price_INR]]</f>
        <v>10556700</v>
      </c>
    </row>
    <row r="711" spans="1:11" ht="19.2" customHeight="1" x14ac:dyDescent="0.3">
      <c r="A711" s="4" t="s">
        <v>677</v>
      </c>
      <c r="B711" s="4" t="s">
        <v>3488</v>
      </c>
      <c r="C711" s="5" t="s">
        <v>3490</v>
      </c>
      <c r="D711" s="4" t="s">
        <v>21</v>
      </c>
      <c r="E711" s="12">
        <v>4.3</v>
      </c>
      <c r="F711" s="12">
        <v>13200</v>
      </c>
      <c r="G711" s="18">
        <v>1196</v>
      </c>
      <c r="H711" s="8" t="s">
        <v>13398</v>
      </c>
      <c r="I711" s="33" t="s">
        <v>13426</v>
      </c>
      <c r="J711" s="33" t="s">
        <v>13426</v>
      </c>
      <c r="K711" s="33">
        <f>Data[[#This Row],[Number_Of_Buyers]]*Data[[#This Row],[Price_INR]]</f>
        <v>15787200</v>
      </c>
    </row>
    <row r="712" spans="1:11" ht="19.2" customHeight="1" x14ac:dyDescent="0.3">
      <c r="A712" s="2" t="s">
        <v>85</v>
      </c>
      <c r="B712" s="2" t="s">
        <v>3493</v>
      </c>
      <c r="C712" s="3" t="s">
        <v>3494</v>
      </c>
      <c r="D712" s="3" t="s">
        <v>986</v>
      </c>
      <c r="E712" s="11">
        <v>4.0999999999999996</v>
      </c>
      <c r="F712" s="11">
        <v>373</v>
      </c>
      <c r="G712" s="17">
        <v>2069</v>
      </c>
      <c r="H712" s="7" t="s">
        <v>13398</v>
      </c>
      <c r="I712" s="33" t="s">
        <v>13419</v>
      </c>
      <c r="J712" s="33" t="s">
        <v>13426</v>
      </c>
      <c r="K712" s="33">
        <f>Data[[#This Row],[Number_Of_Buyers]]*Data[[#This Row],[Price_INR]]</f>
        <v>771737</v>
      </c>
    </row>
    <row r="713" spans="1:11" ht="19.2" customHeight="1" x14ac:dyDescent="0.3">
      <c r="A713" s="4" t="s">
        <v>120</v>
      </c>
      <c r="B713" s="4" t="s">
        <v>3497</v>
      </c>
      <c r="C713" s="4" t="s">
        <v>26</v>
      </c>
      <c r="D713" s="5" t="s">
        <v>1688</v>
      </c>
      <c r="E713" s="12">
        <v>4.4000000000000004</v>
      </c>
      <c r="F713" s="12">
        <v>546</v>
      </c>
      <c r="G713" s="18">
        <v>1799</v>
      </c>
      <c r="H713" s="8" t="s">
        <v>13399</v>
      </c>
      <c r="I713" s="33" t="s">
        <v>13524</v>
      </c>
      <c r="J713" s="33" t="s">
        <v>13453</v>
      </c>
      <c r="K713" s="33">
        <f>Data[[#This Row],[Number_Of_Buyers]]*Data[[#This Row],[Price_INR]]</f>
        <v>982254</v>
      </c>
    </row>
    <row r="714" spans="1:11" ht="19.2" customHeight="1" x14ac:dyDescent="0.3">
      <c r="A714" s="2" t="s">
        <v>3499</v>
      </c>
      <c r="B714" s="2" t="s">
        <v>3500</v>
      </c>
      <c r="C714" s="2" t="s">
        <v>26</v>
      </c>
      <c r="D714" s="2" t="s">
        <v>373</v>
      </c>
      <c r="E714" s="11">
        <v>4.2</v>
      </c>
      <c r="F714" s="11">
        <v>4200</v>
      </c>
      <c r="G714" s="17">
        <v>310</v>
      </c>
      <c r="H714" s="7" t="s">
        <v>13398</v>
      </c>
      <c r="I714" s="33" t="s">
        <v>13525</v>
      </c>
      <c r="J714" s="33" t="s">
        <v>13426</v>
      </c>
      <c r="K714" s="33">
        <f>Data[[#This Row],[Number_Of_Buyers]]*Data[[#This Row],[Price_INR]]</f>
        <v>1302000</v>
      </c>
    </row>
    <row r="715" spans="1:11" ht="19.2" customHeight="1" x14ac:dyDescent="0.3">
      <c r="A715" s="4" t="s">
        <v>7</v>
      </c>
      <c r="B715" s="4" t="s">
        <v>3503</v>
      </c>
      <c r="C715" s="5" t="s">
        <v>3505</v>
      </c>
      <c r="D715" s="5" t="s">
        <v>3506</v>
      </c>
      <c r="E715" s="12">
        <v>4.5999999999999996</v>
      </c>
      <c r="F715" s="12">
        <v>168</v>
      </c>
      <c r="G715" s="18">
        <v>4549</v>
      </c>
      <c r="H715" s="8" t="s">
        <v>13398</v>
      </c>
      <c r="I715" s="33" t="s">
        <v>13407</v>
      </c>
      <c r="J715" s="33" t="s">
        <v>13426</v>
      </c>
      <c r="K715" s="33">
        <f>Data[[#This Row],[Number_Of_Buyers]]*Data[[#This Row],[Price_INR]]</f>
        <v>764232</v>
      </c>
    </row>
    <row r="716" spans="1:11" ht="19.2" customHeight="1" x14ac:dyDescent="0.3">
      <c r="A716" s="2" t="s">
        <v>127</v>
      </c>
      <c r="B716" s="2" t="s">
        <v>3508</v>
      </c>
      <c r="C716" s="3" t="s">
        <v>3509</v>
      </c>
      <c r="D716" s="3" t="s">
        <v>3510</v>
      </c>
      <c r="E716" s="11">
        <v>4.0999999999999996</v>
      </c>
      <c r="F716" s="11">
        <v>961</v>
      </c>
      <c r="G716" s="17">
        <v>611</v>
      </c>
      <c r="H716" s="7" t="s">
        <v>13399</v>
      </c>
      <c r="I716" s="33" t="s">
        <v>13454</v>
      </c>
      <c r="J716" s="33" t="s">
        <v>13773</v>
      </c>
      <c r="K716" s="33">
        <f>Data[[#This Row],[Number_Of_Buyers]]*Data[[#This Row],[Price_INR]]</f>
        <v>587171</v>
      </c>
    </row>
    <row r="717" spans="1:11" ht="19.2" customHeight="1" x14ac:dyDescent="0.3">
      <c r="A717" s="4" t="s">
        <v>1379</v>
      </c>
      <c r="B717" s="4" t="s">
        <v>3513</v>
      </c>
      <c r="C717" s="4" t="s">
        <v>3515</v>
      </c>
      <c r="D717" s="5" t="s">
        <v>3516</v>
      </c>
      <c r="E717" s="12">
        <v>4</v>
      </c>
      <c r="F717" s="12">
        <v>177</v>
      </c>
      <c r="G717" s="18">
        <v>3559</v>
      </c>
      <c r="H717" s="8" t="s">
        <v>13398</v>
      </c>
      <c r="I717" s="33" t="s">
        <v>13526</v>
      </c>
      <c r="J717" s="33" t="s">
        <v>13440</v>
      </c>
      <c r="K717" s="33">
        <f>Data[[#This Row],[Number_Of_Buyers]]*Data[[#This Row],[Price_INR]]</f>
        <v>629943</v>
      </c>
    </row>
    <row r="718" spans="1:11" ht="19.2" customHeight="1" x14ac:dyDescent="0.3">
      <c r="A718" s="2" t="s">
        <v>22</v>
      </c>
      <c r="B718" s="2" t="s">
        <v>3518</v>
      </c>
      <c r="C718" s="2" t="s">
        <v>26</v>
      </c>
      <c r="D718" s="2" t="s">
        <v>21</v>
      </c>
      <c r="E718" s="11">
        <v>3.9</v>
      </c>
      <c r="F718" s="11">
        <v>1200</v>
      </c>
      <c r="G718" s="17">
        <v>1399</v>
      </c>
      <c r="H718" s="7" t="s">
        <v>13399</v>
      </c>
      <c r="I718" s="33" t="s">
        <v>13408</v>
      </c>
      <c r="J718" s="33" t="s">
        <v>13453</v>
      </c>
      <c r="K718" s="33">
        <f>Data[[#This Row],[Number_Of_Buyers]]*Data[[#This Row],[Price_INR]]</f>
        <v>1678800</v>
      </c>
    </row>
    <row r="719" spans="1:11" ht="19.2" customHeight="1" x14ac:dyDescent="0.3">
      <c r="A719" s="4" t="s">
        <v>691</v>
      </c>
      <c r="B719" s="4" t="s">
        <v>3519</v>
      </c>
      <c r="C719" s="4" t="s">
        <v>3521</v>
      </c>
      <c r="D719" s="4" t="s">
        <v>21</v>
      </c>
      <c r="E719" s="12">
        <v>4.5</v>
      </c>
      <c r="F719" s="12">
        <v>2800</v>
      </c>
      <c r="G719" s="18">
        <v>331</v>
      </c>
      <c r="H719" s="8" t="s">
        <v>13399</v>
      </c>
      <c r="I719" s="33" t="s">
        <v>13477</v>
      </c>
      <c r="J719" s="33" t="s">
        <v>13772</v>
      </c>
      <c r="K719" s="33">
        <f>Data[[#This Row],[Number_Of_Buyers]]*Data[[#This Row],[Price_INR]]</f>
        <v>926800</v>
      </c>
    </row>
    <row r="720" spans="1:11" ht="19.2" customHeight="1" x14ac:dyDescent="0.3">
      <c r="A720" s="2" t="s">
        <v>240</v>
      </c>
      <c r="B720" s="2" t="s">
        <v>3523</v>
      </c>
      <c r="C720" s="2" t="s">
        <v>3524</v>
      </c>
      <c r="D720" s="2" t="s">
        <v>373</v>
      </c>
      <c r="E720" s="11">
        <v>4.0999999999999996</v>
      </c>
      <c r="F720" s="11">
        <v>7100</v>
      </c>
      <c r="G720" s="17">
        <v>449</v>
      </c>
      <c r="H720" s="7" t="s">
        <v>13398</v>
      </c>
      <c r="I720" s="33" t="s">
        <v>13452</v>
      </c>
      <c r="J720" s="33" t="s">
        <v>13440</v>
      </c>
      <c r="K720" s="33">
        <f>Data[[#This Row],[Number_Of_Buyers]]*Data[[#This Row],[Price_INR]]</f>
        <v>3187900</v>
      </c>
    </row>
    <row r="721" spans="1:11" ht="19.2" customHeight="1" x14ac:dyDescent="0.3">
      <c r="A721" s="4" t="s">
        <v>85</v>
      </c>
      <c r="B721" s="4" t="s">
        <v>3527</v>
      </c>
      <c r="C721" s="5" t="s">
        <v>3528</v>
      </c>
      <c r="D721" s="5" t="s">
        <v>3529</v>
      </c>
      <c r="E721" s="12">
        <v>3.8</v>
      </c>
      <c r="F721" s="12">
        <v>78</v>
      </c>
      <c r="G721" s="18">
        <v>593</v>
      </c>
      <c r="H721" s="8" t="s">
        <v>13398</v>
      </c>
      <c r="I721" s="33" t="s">
        <v>13415</v>
      </c>
      <c r="J721" s="33" t="s">
        <v>13772</v>
      </c>
      <c r="K721" s="33">
        <f>Data[[#This Row],[Number_Of_Buyers]]*Data[[#This Row],[Price_INR]]</f>
        <v>46254</v>
      </c>
    </row>
    <row r="722" spans="1:11" ht="19.2" customHeight="1" x14ac:dyDescent="0.3">
      <c r="A722" s="2" t="s">
        <v>104</v>
      </c>
      <c r="B722" s="2" t="s">
        <v>3531</v>
      </c>
      <c r="C722" s="3" t="s">
        <v>3532</v>
      </c>
      <c r="D722" s="3" t="s">
        <v>528</v>
      </c>
      <c r="E722" s="11">
        <v>3.2</v>
      </c>
      <c r="F722" s="11">
        <v>25</v>
      </c>
      <c r="G722" s="17">
        <v>2924</v>
      </c>
      <c r="H722" s="7" t="s">
        <v>13398</v>
      </c>
      <c r="I722" s="33" t="s">
        <v>13407</v>
      </c>
      <c r="J722" s="33" t="s">
        <v>13772</v>
      </c>
      <c r="K722" s="33">
        <f>Data[[#This Row],[Number_Of_Buyers]]*Data[[#This Row],[Price_INR]]</f>
        <v>73100</v>
      </c>
    </row>
    <row r="723" spans="1:11" ht="19.2" customHeight="1" x14ac:dyDescent="0.3">
      <c r="A723" s="4" t="s">
        <v>2116</v>
      </c>
      <c r="B723" s="4" t="s">
        <v>3534</v>
      </c>
      <c r="C723" s="5" t="s">
        <v>3535</v>
      </c>
      <c r="D723" s="5" t="s">
        <v>3536</v>
      </c>
      <c r="E723" s="12">
        <v>4.4000000000000004</v>
      </c>
      <c r="F723" s="12">
        <v>54</v>
      </c>
      <c r="G723" s="18">
        <v>1399</v>
      </c>
      <c r="H723" s="8" t="s">
        <v>13399</v>
      </c>
      <c r="I723" s="33" t="s">
        <v>13493</v>
      </c>
      <c r="J723" s="33" t="s">
        <v>13473</v>
      </c>
      <c r="K723" s="33">
        <f>Data[[#This Row],[Number_Of_Buyers]]*Data[[#This Row],[Price_INR]]</f>
        <v>75546</v>
      </c>
    </row>
    <row r="724" spans="1:11" ht="19.2" customHeight="1" x14ac:dyDescent="0.3">
      <c r="A724" s="2" t="s">
        <v>168</v>
      </c>
      <c r="B724" s="2" t="s">
        <v>3539</v>
      </c>
      <c r="C724" s="3" t="s">
        <v>3541</v>
      </c>
      <c r="D724" s="3" t="s">
        <v>70</v>
      </c>
      <c r="E724" s="11">
        <v>4</v>
      </c>
      <c r="F724" s="11">
        <v>388</v>
      </c>
      <c r="G724" s="17">
        <v>2497</v>
      </c>
      <c r="H724" s="7" t="s">
        <v>13399</v>
      </c>
      <c r="I724" s="33" t="s">
        <v>13416</v>
      </c>
      <c r="J724" s="33" t="s">
        <v>13440</v>
      </c>
      <c r="K724" s="33">
        <f>Data[[#This Row],[Number_Of_Buyers]]*Data[[#This Row],[Price_INR]]</f>
        <v>968836</v>
      </c>
    </row>
    <row r="725" spans="1:11" ht="19.2" customHeight="1" x14ac:dyDescent="0.3">
      <c r="A725" s="4" t="s">
        <v>1715</v>
      </c>
      <c r="B725" s="4" t="s">
        <v>3544</v>
      </c>
      <c r="C725" s="5" t="s">
        <v>3545</v>
      </c>
      <c r="D725" s="5" t="s">
        <v>1404</v>
      </c>
      <c r="E725" s="12">
        <v>4.3</v>
      </c>
      <c r="F725" s="12">
        <v>348</v>
      </c>
      <c r="G725" s="18">
        <v>974</v>
      </c>
      <c r="H725" s="8" t="s">
        <v>13399</v>
      </c>
      <c r="I725" s="33" t="s">
        <v>13452</v>
      </c>
      <c r="J725" s="33" t="s">
        <v>13772</v>
      </c>
      <c r="K725" s="33">
        <f>Data[[#This Row],[Number_Of_Buyers]]*Data[[#This Row],[Price_INR]]</f>
        <v>338952</v>
      </c>
    </row>
    <row r="726" spans="1:11" ht="19.2" customHeight="1" x14ac:dyDescent="0.3">
      <c r="A726" s="2" t="s">
        <v>288</v>
      </c>
      <c r="B726" s="2" t="s">
        <v>3548</v>
      </c>
      <c r="C726" s="3" t="s">
        <v>3549</v>
      </c>
      <c r="D726" s="2" t="s">
        <v>21</v>
      </c>
      <c r="E726" s="11">
        <v>4.3</v>
      </c>
      <c r="F726" s="11">
        <v>1200</v>
      </c>
      <c r="G726" s="17">
        <v>1119</v>
      </c>
      <c r="H726" s="7" t="s">
        <v>13398</v>
      </c>
      <c r="I726" s="33" t="s">
        <v>13527</v>
      </c>
      <c r="J726" s="33" t="s">
        <v>13453</v>
      </c>
      <c r="K726" s="33">
        <f>Data[[#This Row],[Number_Of_Buyers]]*Data[[#This Row],[Price_INR]]</f>
        <v>1342800</v>
      </c>
    </row>
    <row r="727" spans="1:11" ht="19.2" customHeight="1" x14ac:dyDescent="0.3">
      <c r="A727" s="4" t="s">
        <v>616</v>
      </c>
      <c r="B727" s="4" t="s">
        <v>3550</v>
      </c>
      <c r="C727" s="5" t="s">
        <v>3553</v>
      </c>
      <c r="D727" s="4" t="s">
        <v>3554</v>
      </c>
      <c r="E727" s="12">
        <v>4.2</v>
      </c>
      <c r="F727" s="12">
        <v>263</v>
      </c>
      <c r="G727" s="18">
        <v>2899</v>
      </c>
      <c r="H727" s="8" t="s">
        <v>13399</v>
      </c>
      <c r="I727" s="33" t="s">
        <v>13509</v>
      </c>
      <c r="J727" s="33" t="s">
        <v>13440</v>
      </c>
      <c r="K727" s="33">
        <f>Data[[#This Row],[Number_Of_Buyers]]*Data[[#This Row],[Price_INR]]</f>
        <v>762437</v>
      </c>
    </row>
    <row r="728" spans="1:11" ht="19.2" customHeight="1" x14ac:dyDescent="0.3">
      <c r="A728" s="2" t="s">
        <v>127</v>
      </c>
      <c r="B728" s="2" t="s">
        <v>3559</v>
      </c>
      <c r="C728" s="3" t="s">
        <v>3560</v>
      </c>
      <c r="D728" s="3" t="s">
        <v>1033</v>
      </c>
      <c r="E728" s="11">
        <v>4.0999999999999996</v>
      </c>
      <c r="F728" s="11">
        <v>60</v>
      </c>
      <c r="G728" s="17">
        <v>1199</v>
      </c>
      <c r="H728" s="7" t="s">
        <v>13398</v>
      </c>
      <c r="I728" s="33" t="s">
        <v>13407</v>
      </c>
      <c r="J728" s="33" t="s">
        <v>13426</v>
      </c>
      <c r="K728" s="33">
        <f>Data[[#This Row],[Number_Of_Buyers]]*Data[[#This Row],[Price_INR]]</f>
        <v>71940</v>
      </c>
    </row>
    <row r="729" spans="1:11" ht="19.2" customHeight="1" x14ac:dyDescent="0.3">
      <c r="A729" s="4" t="s">
        <v>65</v>
      </c>
      <c r="B729" s="4" t="s">
        <v>3562</v>
      </c>
      <c r="C729" s="4" t="s">
        <v>3563</v>
      </c>
      <c r="D729" s="5" t="s">
        <v>3564</v>
      </c>
      <c r="E729" s="12">
        <v>4.0999999999999996</v>
      </c>
      <c r="F729" s="12">
        <v>1500</v>
      </c>
      <c r="G729" s="18">
        <v>502</v>
      </c>
      <c r="H729" s="8" t="s">
        <v>13398</v>
      </c>
      <c r="I729" s="33" t="s">
        <v>13522</v>
      </c>
      <c r="J729" s="33" t="s">
        <v>13773</v>
      </c>
      <c r="K729" s="33">
        <f>Data[[#This Row],[Number_Of_Buyers]]*Data[[#This Row],[Price_INR]]</f>
        <v>753000</v>
      </c>
    </row>
    <row r="730" spans="1:11" ht="19.2" customHeight="1" x14ac:dyDescent="0.3">
      <c r="A730" s="2" t="s">
        <v>240</v>
      </c>
      <c r="B730" s="2" t="s">
        <v>3566</v>
      </c>
      <c r="C730" s="2" t="s">
        <v>3568</v>
      </c>
      <c r="D730" s="3" t="s">
        <v>1014</v>
      </c>
      <c r="E730" s="11">
        <v>3.9</v>
      </c>
      <c r="F730" s="11">
        <v>449</v>
      </c>
      <c r="G730" s="17">
        <v>923</v>
      </c>
      <c r="H730" s="7" t="s">
        <v>13398</v>
      </c>
      <c r="I730" s="33" t="s">
        <v>13420</v>
      </c>
      <c r="J730" s="33" t="s">
        <v>13473</v>
      </c>
      <c r="K730" s="33">
        <f>Data[[#This Row],[Number_Of_Buyers]]*Data[[#This Row],[Price_INR]]</f>
        <v>414427</v>
      </c>
    </row>
    <row r="731" spans="1:11" ht="19.2" customHeight="1" x14ac:dyDescent="0.3">
      <c r="A731" s="4" t="s">
        <v>375</v>
      </c>
      <c r="B731" s="4" t="s">
        <v>3571</v>
      </c>
      <c r="C731" s="5" t="s">
        <v>2774</v>
      </c>
      <c r="D731" s="5" t="s">
        <v>380</v>
      </c>
      <c r="E731" s="12">
        <v>4</v>
      </c>
      <c r="F731" s="12">
        <v>802</v>
      </c>
      <c r="G731" s="18">
        <v>999</v>
      </c>
      <c r="H731" s="8" t="s">
        <v>13398</v>
      </c>
      <c r="I731" s="33" t="s">
        <v>13437</v>
      </c>
      <c r="J731" s="33" t="s">
        <v>13554</v>
      </c>
      <c r="K731" s="33">
        <f>Data[[#This Row],[Number_Of_Buyers]]*Data[[#This Row],[Price_INR]]</f>
        <v>801198</v>
      </c>
    </row>
    <row r="732" spans="1:11" ht="19.2" customHeight="1" x14ac:dyDescent="0.3">
      <c r="A732" s="2" t="s">
        <v>3574</v>
      </c>
      <c r="B732" s="2" t="s">
        <v>3575</v>
      </c>
      <c r="C732" s="3" t="s">
        <v>3576</v>
      </c>
      <c r="D732" s="3" t="s">
        <v>3577</v>
      </c>
      <c r="E732" s="11">
        <v>4.4000000000000004</v>
      </c>
      <c r="F732" s="11">
        <v>33</v>
      </c>
      <c r="G732" s="17">
        <v>1494</v>
      </c>
      <c r="H732" s="7" t="s">
        <v>13399</v>
      </c>
      <c r="I732" s="33" t="s">
        <v>13452</v>
      </c>
      <c r="J732" s="33" t="s">
        <v>13772</v>
      </c>
      <c r="K732" s="33">
        <f>Data[[#This Row],[Number_Of_Buyers]]*Data[[#This Row],[Price_INR]]</f>
        <v>49302</v>
      </c>
    </row>
    <row r="733" spans="1:11" ht="19.2" customHeight="1" x14ac:dyDescent="0.3">
      <c r="A733" s="4" t="s">
        <v>1400</v>
      </c>
      <c r="B733" s="4" t="s">
        <v>3579</v>
      </c>
      <c r="C733" s="5" t="s">
        <v>3580</v>
      </c>
      <c r="D733" s="4" t="s">
        <v>3581</v>
      </c>
      <c r="E733" s="12">
        <v>4.2</v>
      </c>
      <c r="F733" s="12">
        <v>138</v>
      </c>
      <c r="G733" s="18">
        <v>1039</v>
      </c>
      <c r="H733" s="8" t="s">
        <v>13398</v>
      </c>
      <c r="I733" s="33" t="s">
        <v>13502</v>
      </c>
      <c r="J733" s="33" t="s">
        <v>13772</v>
      </c>
      <c r="K733" s="33">
        <f>Data[[#This Row],[Number_Of_Buyers]]*Data[[#This Row],[Price_INR]]</f>
        <v>143382</v>
      </c>
    </row>
    <row r="734" spans="1:11" ht="19.2" customHeight="1" x14ac:dyDescent="0.3">
      <c r="A734" s="2" t="s">
        <v>599</v>
      </c>
      <c r="B734" s="2" t="s">
        <v>3584</v>
      </c>
      <c r="C734" s="2" t="s">
        <v>3586</v>
      </c>
      <c r="D734" s="2" t="s">
        <v>3587</v>
      </c>
      <c r="E734" s="11">
        <v>4.4000000000000004</v>
      </c>
      <c r="F734" s="11">
        <v>2200</v>
      </c>
      <c r="G734" s="17">
        <v>420</v>
      </c>
      <c r="H734" s="7" t="s">
        <v>13399</v>
      </c>
      <c r="I734" s="33" t="s">
        <v>13528</v>
      </c>
      <c r="J734" s="33" t="s">
        <v>13426</v>
      </c>
      <c r="K734" s="33">
        <f>Data[[#This Row],[Number_Of_Buyers]]*Data[[#This Row],[Price_INR]]</f>
        <v>924000</v>
      </c>
    </row>
    <row r="735" spans="1:11" ht="19.2" customHeight="1" x14ac:dyDescent="0.3">
      <c r="A735" s="4" t="s">
        <v>65</v>
      </c>
      <c r="B735" s="4" t="s">
        <v>3589</v>
      </c>
      <c r="C735" s="5" t="s">
        <v>460</v>
      </c>
      <c r="D735" s="4" t="s">
        <v>461</v>
      </c>
      <c r="E735" s="12">
        <v>3.9</v>
      </c>
      <c r="F735" s="12">
        <v>8300</v>
      </c>
      <c r="G735" s="18">
        <v>796</v>
      </c>
      <c r="H735" s="8" t="s">
        <v>13398</v>
      </c>
      <c r="I735" s="33" t="s">
        <v>13407</v>
      </c>
      <c r="J735" s="33" t="s">
        <v>13772</v>
      </c>
      <c r="K735" s="33">
        <f>Data[[#This Row],[Number_Of_Buyers]]*Data[[#This Row],[Price_INR]]</f>
        <v>6606800</v>
      </c>
    </row>
    <row r="736" spans="1:11" ht="19.2" customHeight="1" x14ac:dyDescent="0.3">
      <c r="A736" s="2" t="s">
        <v>1558</v>
      </c>
      <c r="B736" s="2" t="s">
        <v>3591</v>
      </c>
      <c r="C736" s="2" t="s">
        <v>3593</v>
      </c>
      <c r="D736" s="3" t="s">
        <v>137</v>
      </c>
      <c r="E736" s="11">
        <v>4.0999999999999996</v>
      </c>
      <c r="F736" s="11">
        <v>12</v>
      </c>
      <c r="G736" s="17">
        <v>849</v>
      </c>
      <c r="H736" s="7" t="s">
        <v>13398</v>
      </c>
      <c r="I736" s="33" t="s">
        <v>13420</v>
      </c>
      <c r="J736" s="33" t="s">
        <v>13772</v>
      </c>
      <c r="K736" s="33">
        <f>Data[[#This Row],[Number_Of_Buyers]]*Data[[#This Row],[Price_INR]]</f>
        <v>10188</v>
      </c>
    </row>
    <row r="737" spans="1:11" ht="19.2" customHeight="1" x14ac:dyDescent="0.3">
      <c r="A737" s="4" t="s">
        <v>65</v>
      </c>
      <c r="B737" s="4" t="s">
        <v>3595</v>
      </c>
      <c r="C737" s="4" t="s">
        <v>3597</v>
      </c>
      <c r="D737" s="5" t="s">
        <v>626</v>
      </c>
      <c r="E737" s="12">
        <v>4.0999999999999996</v>
      </c>
      <c r="F737" s="12">
        <v>421</v>
      </c>
      <c r="G737" s="18">
        <v>445</v>
      </c>
      <c r="H737" s="8" t="s">
        <v>13398</v>
      </c>
      <c r="I737" s="33" t="s">
        <v>13420</v>
      </c>
      <c r="J737" s="33" t="s">
        <v>13473</v>
      </c>
      <c r="K737" s="33">
        <f>Data[[#This Row],[Number_Of_Buyers]]*Data[[#This Row],[Price_INR]]</f>
        <v>187345</v>
      </c>
    </row>
    <row r="738" spans="1:11" ht="19.2" customHeight="1" x14ac:dyDescent="0.3">
      <c r="A738" s="2" t="s">
        <v>638</v>
      </c>
      <c r="B738" s="2" t="s">
        <v>3603</v>
      </c>
      <c r="C738" s="3" t="s">
        <v>2129</v>
      </c>
      <c r="D738" s="3" t="s">
        <v>3604</v>
      </c>
      <c r="E738" s="11">
        <v>4.2</v>
      </c>
      <c r="F738" s="11">
        <v>317</v>
      </c>
      <c r="G738" s="17">
        <v>2399</v>
      </c>
      <c r="H738" s="7" t="s">
        <v>13398</v>
      </c>
      <c r="I738" s="33" t="s">
        <v>13423</v>
      </c>
      <c r="J738" s="33" t="s">
        <v>13774</v>
      </c>
      <c r="K738" s="33">
        <f>Data[[#This Row],[Number_Of_Buyers]]*Data[[#This Row],[Price_INR]]</f>
        <v>760483</v>
      </c>
    </row>
    <row r="739" spans="1:11" ht="19.2" customHeight="1" x14ac:dyDescent="0.3">
      <c r="A739" s="4" t="s">
        <v>65</v>
      </c>
      <c r="B739" s="4" t="s">
        <v>3607</v>
      </c>
      <c r="C739" s="4" t="s">
        <v>1764</v>
      </c>
      <c r="D739" s="5" t="s">
        <v>165</v>
      </c>
      <c r="E739" s="12">
        <v>3.8</v>
      </c>
      <c r="F739" s="12">
        <v>9000</v>
      </c>
      <c r="G739" s="18">
        <v>662</v>
      </c>
      <c r="H739" s="8" t="s">
        <v>13398</v>
      </c>
      <c r="I739" s="33" t="s">
        <v>13423</v>
      </c>
      <c r="J739" s="33" t="s">
        <v>13453</v>
      </c>
      <c r="K739" s="33">
        <f>Data[[#This Row],[Number_Of_Buyers]]*Data[[#This Row],[Price_INR]]</f>
        <v>5958000</v>
      </c>
    </row>
    <row r="740" spans="1:11" ht="19.2" customHeight="1" x14ac:dyDescent="0.3">
      <c r="A740" s="2" t="s">
        <v>104</v>
      </c>
      <c r="B740" s="2" t="s">
        <v>3614</v>
      </c>
      <c r="C740" s="3" t="s">
        <v>3616</v>
      </c>
      <c r="D740" s="3" t="s">
        <v>70</v>
      </c>
      <c r="E740" s="11">
        <v>4.2</v>
      </c>
      <c r="F740" s="11">
        <v>889</v>
      </c>
      <c r="G740" s="17">
        <v>1079</v>
      </c>
      <c r="H740" s="7" t="s">
        <v>13399</v>
      </c>
      <c r="I740" s="33" t="s">
        <v>13435</v>
      </c>
      <c r="J740" s="33" t="s">
        <v>13554</v>
      </c>
      <c r="K740" s="33">
        <f>Data[[#This Row],[Number_Of_Buyers]]*Data[[#This Row],[Price_INR]]</f>
        <v>959231</v>
      </c>
    </row>
    <row r="741" spans="1:11" ht="19.2" customHeight="1" x14ac:dyDescent="0.3">
      <c r="A741" s="4" t="s">
        <v>3619</v>
      </c>
      <c r="B741" s="4" t="s">
        <v>3620</v>
      </c>
      <c r="C741" s="5" t="s">
        <v>3622</v>
      </c>
      <c r="D741" s="5" t="s">
        <v>3623</v>
      </c>
      <c r="E741" s="12">
        <v>4.7</v>
      </c>
      <c r="F741" s="12">
        <v>33</v>
      </c>
      <c r="G741" s="18">
        <v>695</v>
      </c>
      <c r="H741" s="8" t="s">
        <v>13399</v>
      </c>
      <c r="I741" s="33" t="s">
        <v>13529</v>
      </c>
      <c r="J741" s="33" t="s">
        <v>13772</v>
      </c>
      <c r="K741" s="33">
        <f>Data[[#This Row],[Number_Of_Buyers]]*Data[[#This Row],[Price_INR]]</f>
        <v>22935</v>
      </c>
    </row>
    <row r="742" spans="1:11" ht="19.2" customHeight="1" x14ac:dyDescent="0.3">
      <c r="A742" s="2" t="s">
        <v>7</v>
      </c>
      <c r="B742" s="2" t="s">
        <v>3625</v>
      </c>
      <c r="C742" s="3" t="s">
        <v>3627</v>
      </c>
      <c r="D742" s="3" t="s">
        <v>3628</v>
      </c>
      <c r="E742" s="11">
        <v>4.7</v>
      </c>
      <c r="F742" s="11">
        <v>7</v>
      </c>
      <c r="G742" s="17">
        <v>5599</v>
      </c>
      <c r="H742" s="7" t="s">
        <v>13398</v>
      </c>
      <c r="I742" s="33" t="s">
        <v>13407</v>
      </c>
      <c r="J742" s="33" t="s">
        <v>13772</v>
      </c>
      <c r="K742" s="33">
        <f>Data[[#This Row],[Number_Of_Buyers]]*Data[[#This Row],[Price_INR]]</f>
        <v>39193</v>
      </c>
    </row>
    <row r="743" spans="1:11" ht="19.2" customHeight="1" x14ac:dyDescent="0.3">
      <c r="A743" s="4" t="s">
        <v>133</v>
      </c>
      <c r="B743" s="4" t="s">
        <v>3630</v>
      </c>
      <c r="C743" s="5" t="s">
        <v>3631</v>
      </c>
      <c r="D743" s="5" t="s">
        <v>2933</v>
      </c>
      <c r="E743" s="12">
        <v>4</v>
      </c>
      <c r="F743" s="12">
        <v>101</v>
      </c>
      <c r="G743" s="18">
        <v>755</v>
      </c>
      <c r="H743" s="8" t="s">
        <v>13398</v>
      </c>
      <c r="I743" s="33" t="s">
        <v>13480</v>
      </c>
      <c r="J743" s="33" t="s">
        <v>13774</v>
      </c>
      <c r="K743" s="33">
        <f>Data[[#This Row],[Number_Of_Buyers]]*Data[[#This Row],[Price_INR]]</f>
        <v>76255</v>
      </c>
    </row>
    <row r="744" spans="1:11" ht="19.2" customHeight="1" x14ac:dyDescent="0.3">
      <c r="A744" s="2" t="s">
        <v>240</v>
      </c>
      <c r="B744" s="2" t="s">
        <v>3634</v>
      </c>
      <c r="C744" s="3" t="s">
        <v>3635</v>
      </c>
      <c r="D744" s="3" t="s">
        <v>3636</v>
      </c>
      <c r="E744" s="11">
        <v>4.2</v>
      </c>
      <c r="F744" s="11">
        <v>442</v>
      </c>
      <c r="G744" s="17">
        <v>1999</v>
      </c>
      <c r="H744" s="7" t="s">
        <v>13398</v>
      </c>
      <c r="I744" s="33" t="s">
        <v>13419</v>
      </c>
      <c r="J744" s="33" t="s">
        <v>13440</v>
      </c>
      <c r="K744" s="33">
        <f>Data[[#This Row],[Number_Of_Buyers]]*Data[[#This Row],[Price_INR]]</f>
        <v>883558</v>
      </c>
    </row>
    <row r="745" spans="1:11" ht="19.2" customHeight="1" x14ac:dyDescent="0.3">
      <c r="A745" s="4" t="s">
        <v>133</v>
      </c>
      <c r="B745" s="4" t="s">
        <v>3639</v>
      </c>
      <c r="C745" s="4" t="s">
        <v>3640</v>
      </c>
      <c r="D745" s="5" t="s">
        <v>626</v>
      </c>
      <c r="E745" s="12">
        <v>4.3</v>
      </c>
      <c r="F745" s="12">
        <v>559</v>
      </c>
      <c r="G745" s="18">
        <v>1699</v>
      </c>
      <c r="H745" s="8" t="s">
        <v>13398</v>
      </c>
      <c r="I745" s="33" t="s">
        <v>13420</v>
      </c>
      <c r="J745" s="33" t="s">
        <v>13776</v>
      </c>
      <c r="K745" s="33">
        <f>Data[[#This Row],[Number_Of_Buyers]]*Data[[#This Row],[Price_INR]]</f>
        <v>949741</v>
      </c>
    </row>
    <row r="746" spans="1:11" ht="19.2" customHeight="1" x14ac:dyDescent="0.3">
      <c r="A746" s="2" t="s">
        <v>3465</v>
      </c>
      <c r="B746" s="2" t="s">
        <v>3643</v>
      </c>
      <c r="C746" s="3" t="s">
        <v>3645</v>
      </c>
      <c r="D746" s="3" t="s">
        <v>3646</v>
      </c>
      <c r="E746" s="11">
        <v>3.5</v>
      </c>
      <c r="F746" s="11">
        <v>62</v>
      </c>
      <c r="G746" s="17">
        <v>2599</v>
      </c>
      <c r="H746" s="7" t="s">
        <v>13399</v>
      </c>
      <c r="I746" s="33" t="s">
        <v>13530</v>
      </c>
      <c r="J746" s="33" t="s">
        <v>13774</v>
      </c>
      <c r="K746" s="33">
        <f>Data[[#This Row],[Number_Of_Buyers]]*Data[[#This Row],[Price_INR]]</f>
        <v>161138</v>
      </c>
    </row>
    <row r="747" spans="1:11" ht="19.2" customHeight="1" x14ac:dyDescent="0.3">
      <c r="A747" s="4" t="s">
        <v>403</v>
      </c>
      <c r="B747" s="4" t="s">
        <v>3648</v>
      </c>
      <c r="C747" s="5" t="s">
        <v>3650</v>
      </c>
      <c r="D747" s="5" t="s">
        <v>3651</v>
      </c>
      <c r="E747" s="12">
        <v>4.0999999999999996</v>
      </c>
      <c r="F747" s="12">
        <v>96</v>
      </c>
      <c r="G747" s="18">
        <v>2639</v>
      </c>
      <c r="H747" s="8" t="s">
        <v>13398</v>
      </c>
      <c r="I747" s="33" t="s">
        <v>13419</v>
      </c>
      <c r="J747" s="33" t="s">
        <v>13772</v>
      </c>
      <c r="K747" s="33">
        <f>Data[[#This Row],[Number_Of_Buyers]]*Data[[#This Row],[Price_INR]]</f>
        <v>253344</v>
      </c>
    </row>
    <row r="748" spans="1:11" ht="19.2" customHeight="1" x14ac:dyDescent="0.3">
      <c r="A748" s="2" t="s">
        <v>240</v>
      </c>
      <c r="B748" s="2" t="s">
        <v>3653</v>
      </c>
      <c r="C748" s="2" t="s">
        <v>3655</v>
      </c>
      <c r="D748" s="2" t="s">
        <v>373</v>
      </c>
      <c r="E748" s="11">
        <v>4.2</v>
      </c>
      <c r="F748" s="11">
        <v>2400</v>
      </c>
      <c r="G748" s="17">
        <v>281</v>
      </c>
      <c r="H748" s="7" t="s">
        <v>13398</v>
      </c>
      <c r="I748" s="33" t="s">
        <v>13452</v>
      </c>
      <c r="J748" s="33" t="s">
        <v>13453</v>
      </c>
      <c r="K748" s="33">
        <f>Data[[#This Row],[Number_Of_Buyers]]*Data[[#This Row],[Price_INR]]</f>
        <v>674400</v>
      </c>
    </row>
    <row r="749" spans="1:11" ht="19.2" customHeight="1" x14ac:dyDescent="0.3">
      <c r="A749" s="4" t="s">
        <v>127</v>
      </c>
      <c r="B749" s="4" t="s">
        <v>3656</v>
      </c>
      <c r="C749" s="5" t="s">
        <v>3657</v>
      </c>
      <c r="D749" s="4" t="s">
        <v>373</v>
      </c>
      <c r="E749" s="12">
        <v>4.4000000000000004</v>
      </c>
      <c r="F749" s="12">
        <v>4600</v>
      </c>
      <c r="G749" s="18">
        <v>629</v>
      </c>
      <c r="H749" s="8" t="s">
        <v>13398</v>
      </c>
      <c r="I749" s="33" t="s">
        <v>13452</v>
      </c>
      <c r="J749" s="33" t="s">
        <v>13440</v>
      </c>
      <c r="K749" s="33">
        <f>Data[[#This Row],[Number_Of_Buyers]]*Data[[#This Row],[Price_INR]]</f>
        <v>2893400</v>
      </c>
    </row>
    <row r="750" spans="1:11" ht="19.2" customHeight="1" x14ac:dyDescent="0.3">
      <c r="A750" s="2" t="s">
        <v>35</v>
      </c>
      <c r="B750" s="2" t="s">
        <v>3659</v>
      </c>
      <c r="C750" s="2" t="s">
        <v>26</v>
      </c>
      <c r="D750" s="3" t="s">
        <v>278</v>
      </c>
      <c r="E750" s="11">
        <v>4.2</v>
      </c>
      <c r="F750" s="11">
        <v>682</v>
      </c>
      <c r="G750" s="17">
        <v>1799</v>
      </c>
      <c r="H750" s="7" t="s">
        <v>13399</v>
      </c>
      <c r="I750" s="33" t="s">
        <v>13447</v>
      </c>
      <c r="J750" s="33" t="s">
        <v>13772</v>
      </c>
      <c r="K750" s="33">
        <f>Data[[#This Row],[Number_Of_Buyers]]*Data[[#This Row],[Price_INR]]</f>
        <v>1226918</v>
      </c>
    </row>
    <row r="751" spans="1:11" ht="19.2" customHeight="1" x14ac:dyDescent="0.3">
      <c r="A751" s="4" t="s">
        <v>140</v>
      </c>
      <c r="B751" s="4" t="s">
        <v>3663</v>
      </c>
      <c r="C751" s="4" t="s">
        <v>3664</v>
      </c>
      <c r="D751" s="5" t="s">
        <v>3665</v>
      </c>
      <c r="E751" s="12">
        <v>3.7</v>
      </c>
      <c r="F751" s="12">
        <v>451</v>
      </c>
      <c r="G751" s="18">
        <v>989</v>
      </c>
      <c r="H751" s="8" t="s">
        <v>13398</v>
      </c>
      <c r="I751" s="33" t="s">
        <v>13423</v>
      </c>
      <c r="J751" s="33" t="s">
        <v>13774</v>
      </c>
      <c r="K751" s="33">
        <f>Data[[#This Row],[Number_Of_Buyers]]*Data[[#This Row],[Price_INR]]</f>
        <v>446039</v>
      </c>
    </row>
    <row r="752" spans="1:11" ht="19.2" customHeight="1" x14ac:dyDescent="0.3">
      <c r="A752" s="2" t="s">
        <v>269</v>
      </c>
      <c r="B752" s="2" t="s">
        <v>3668</v>
      </c>
      <c r="C752" s="2" t="s">
        <v>3670</v>
      </c>
      <c r="D752" s="2" t="s">
        <v>21</v>
      </c>
      <c r="E752" s="11">
        <v>4.4000000000000004</v>
      </c>
      <c r="F752" s="11">
        <v>24500</v>
      </c>
      <c r="G752" s="17">
        <v>247</v>
      </c>
      <c r="H752" s="7" t="s">
        <v>13399</v>
      </c>
      <c r="I752" s="33" t="s">
        <v>13782</v>
      </c>
      <c r="J752" s="33" t="s">
        <v>13772</v>
      </c>
      <c r="K752" s="33">
        <f>Data[[#This Row],[Number_Of_Buyers]]*Data[[#This Row],[Price_INR]]</f>
        <v>6051500</v>
      </c>
    </row>
    <row r="753" spans="1:11" ht="19.2" customHeight="1" x14ac:dyDescent="0.3">
      <c r="A753" s="4" t="s">
        <v>104</v>
      </c>
      <c r="B753" s="4" t="s">
        <v>3673</v>
      </c>
      <c r="C753" s="4" t="s">
        <v>3674</v>
      </c>
      <c r="D753" s="4" t="s">
        <v>3675</v>
      </c>
      <c r="E753" s="12">
        <v>4.5</v>
      </c>
      <c r="F753" s="12">
        <v>74</v>
      </c>
      <c r="G753" s="18">
        <v>4899</v>
      </c>
      <c r="H753" s="8" t="s">
        <v>13399</v>
      </c>
      <c r="I753" s="33" t="s">
        <v>13419</v>
      </c>
      <c r="J753" s="33" t="s">
        <v>13440</v>
      </c>
      <c r="K753" s="33">
        <f>Data[[#This Row],[Number_Of_Buyers]]*Data[[#This Row],[Price_INR]]</f>
        <v>362526</v>
      </c>
    </row>
    <row r="754" spans="1:11" ht="19.2" customHeight="1" x14ac:dyDescent="0.3">
      <c r="A754" s="2" t="s">
        <v>35</v>
      </c>
      <c r="B754" s="2" t="s">
        <v>3677</v>
      </c>
      <c r="C754" s="2" t="s">
        <v>26</v>
      </c>
      <c r="D754" s="2" t="s">
        <v>21</v>
      </c>
      <c r="E754" s="11">
        <v>3.9</v>
      </c>
      <c r="F754" s="11">
        <v>590</v>
      </c>
      <c r="G754" s="17">
        <v>1099</v>
      </c>
      <c r="H754" s="7" t="s">
        <v>13399</v>
      </c>
      <c r="I754" s="33" t="s">
        <v>13426</v>
      </c>
      <c r="J754" s="33" t="s">
        <v>13426</v>
      </c>
      <c r="K754" s="33">
        <f>Data[[#This Row],[Number_Of_Buyers]]*Data[[#This Row],[Price_INR]]</f>
        <v>648410</v>
      </c>
    </row>
    <row r="755" spans="1:11" ht="19.2" customHeight="1" x14ac:dyDescent="0.3">
      <c r="A755" s="4" t="s">
        <v>198</v>
      </c>
      <c r="B755" s="4" t="s">
        <v>3680</v>
      </c>
      <c r="C755" s="5" t="s">
        <v>3682</v>
      </c>
      <c r="D755" s="5" t="s">
        <v>115</v>
      </c>
      <c r="E755" s="12">
        <v>4.0999999999999996</v>
      </c>
      <c r="F755" s="12">
        <v>559</v>
      </c>
      <c r="G755" s="18">
        <v>2209</v>
      </c>
      <c r="H755" s="8" t="s">
        <v>13398</v>
      </c>
      <c r="I755" s="33" t="s">
        <v>13407</v>
      </c>
      <c r="J755" s="33" t="s">
        <v>13773</v>
      </c>
      <c r="K755" s="33">
        <f>Data[[#This Row],[Number_Of_Buyers]]*Data[[#This Row],[Price_INR]]</f>
        <v>1234831</v>
      </c>
    </row>
    <row r="756" spans="1:11" ht="19.2" customHeight="1" x14ac:dyDescent="0.3">
      <c r="A756" s="2" t="s">
        <v>240</v>
      </c>
      <c r="B756" s="2" t="s">
        <v>3686</v>
      </c>
      <c r="C756" s="2" t="s">
        <v>3687</v>
      </c>
      <c r="D756" s="3" t="s">
        <v>308</v>
      </c>
      <c r="E756" s="11">
        <v>4.4000000000000004</v>
      </c>
      <c r="F756" s="11">
        <v>5000</v>
      </c>
      <c r="G756" s="17">
        <v>584</v>
      </c>
      <c r="H756" s="7" t="s">
        <v>13398</v>
      </c>
      <c r="I756" s="33" t="s">
        <v>13420</v>
      </c>
      <c r="J756" s="33" t="s">
        <v>13773</v>
      </c>
      <c r="K756" s="33">
        <f>Data[[#This Row],[Number_Of_Buyers]]*Data[[#This Row],[Price_INR]]</f>
        <v>2920000</v>
      </c>
    </row>
    <row r="757" spans="1:11" ht="19.2" customHeight="1" x14ac:dyDescent="0.3">
      <c r="A757" s="4" t="s">
        <v>3694</v>
      </c>
      <c r="B757" s="4" t="s">
        <v>3695</v>
      </c>
      <c r="C757" s="4" t="s">
        <v>3696</v>
      </c>
      <c r="D757" s="4" t="s">
        <v>373</v>
      </c>
      <c r="E757" s="12">
        <v>4.4000000000000004</v>
      </c>
      <c r="F757" s="12">
        <v>406</v>
      </c>
      <c r="G757" s="18">
        <v>449</v>
      </c>
      <c r="H757" s="8" t="s">
        <v>13398</v>
      </c>
      <c r="I757" s="33" t="s">
        <v>13452</v>
      </c>
      <c r="J757" s="33" t="s">
        <v>13426</v>
      </c>
      <c r="K757" s="33">
        <f>Data[[#This Row],[Number_Of_Buyers]]*Data[[#This Row],[Price_INR]]</f>
        <v>182294</v>
      </c>
    </row>
    <row r="758" spans="1:11" ht="19.2" customHeight="1" x14ac:dyDescent="0.3">
      <c r="A758" s="2" t="s">
        <v>333</v>
      </c>
      <c r="B758" s="2" t="s">
        <v>3700</v>
      </c>
      <c r="C758" s="3" t="s">
        <v>3701</v>
      </c>
      <c r="D758" s="3" t="s">
        <v>2566</v>
      </c>
      <c r="E758" s="11">
        <v>4.2</v>
      </c>
      <c r="F758" s="11">
        <v>193</v>
      </c>
      <c r="G758" s="17">
        <v>839</v>
      </c>
      <c r="H758" s="7" t="s">
        <v>13398</v>
      </c>
      <c r="I758" s="33" t="s">
        <v>13490</v>
      </c>
      <c r="J758" s="33" t="s">
        <v>13487</v>
      </c>
      <c r="K758" s="33">
        <f>Data[[#This Row],[Number_Of_Buyers]]*Data[[#This Row],[Price_INR]]</f>
        <v>161927</v>
      </c>
    </row>
    <row r="759" spans="1:11" ht="19.2" customHeight="1" x14ac:dyDescent="0.3">
      <c r="A759" s="4" t="s">
        <v>691</v>
      </c>
      <c r="B759" s="4" t="s">
        <v>3703</v>
      </c>
      <c r="C759" s="4" t="s">
        <v>3704</v>
      </c>
      <c r="D759" s="4" t="s">
        <v>3705</v>
      </c>
      <c r="E759" s="12">
        <v>4.4000000000000004</v>
      </c>
      <c r="F759" s="12">
        <v>3600</v>
      </c>
      <c r="G759" s="18">
        <v>521</v>
      </c>
      <c r="H759" s="8" t="s">
        <v>13399</v>
      </c>
      <c r="I759" s="33" t="s">
        <v>13531</v>
      </c>
      <c r="J759" s="33" t="s">
        <v>13772</v>
      </c>
      <c r="K759" s="33">
        <f>Data[[#This Row],[Number_Of_Buyers]]*Data[[#This Row],[Price_INR]]</f>
        <v>1875600</v>
      </c>
    </row>
    <row r="760" spans="1:11" ht="19.2" customHeight="1" x14ac:dyDescent="0.3">
      <c r="A760" s="2" t="s">
        <v>65</v>
      </c>
      <c r="B760" s="2" t="s">
        <v>2099</v>
      </c>
      <c r="C760" s="3" t="s">
        <v>3709</v>
      </c>
      <c r="D760" s="3" t="s">
        <v>777</v>
      </c>
      <c r="E760" s="11">
        <v>4</v>
      </c>
      <c r="F760" s="11">
        <v>5300</v>
      </c>
      <c r="G760" s="17">
        <v>796</v>
      </c>
      <c r="H760" s="7" t="s">
        <v>13398</v>
      </c>
      <c r="I760" s="33" t="s">
        <v>13407</v>
      </c>
      <c r="J760" s="33" t="s">
        <v>13440</v>
      </c>
      <c r="K760" s="33">
        <f>Data[[#This Row],[Number_Of_Buyers]]*Data[[#This Row],[Price_INR]]</f>
        <v>4218800</v>
      </c>
    </row>
    <row r="761" spans="1:11" ht="19.2" customHeight="1" x14ac:dyDescent="0.3">
      <c r="A761" s="4" t="s">
        <v>3711</v>
      </c>
      <c r="B761" s="4" t="s">
        <v>134</v>
      </c>
      <c r="C761" s="4" t="s">
        <v>3712</v>
      </c>
      <c r="D761" s="5" t="s">
        <v>285</v>
      </c>
      <c r="E761" s="12">
        <v>4.4000000000000004</v>
      </c>
      <c r="F761" s="12">
        <v>5600</v>
      </c>
      <c r="G761" s="18">
        <v>593</v>
      </c>
      <c r="H761" s="8" t="s">
        <v>13398</v>
      </c>
      <c r="I761" s="33" t="s">
        <v>13420</v>
      </c>
      <c r="J761" s="33" t="s">
        <v>13440</v>
      </c>
      <c r="K761" s="33">
        <f>Data[[#This Row],[Number_Of_Buyers]]*Data[[#This Row],[Price_INR]]</f>
        <v>3320800</v>
      </c>
    </row>
    <row r="762" spans="1:11" ht="19.2" customHeight="1" x14ac:dyDescent="0.3">
      <c r="A762" s="2" t="s">
        <v>148</v>
      </c>
      <c r="B762" s="2" t="s">
        <v>3714</v>
      </c>
      <c r="C762" s="2" t="s">
        <v>1453</v>
      </c>
      <c r="D762" s="3" t="s">
        <v>2057</v>
      </c>
      <c r="E762" s="11">
        <v>4.3</v>
      </c>
      <c r="F762" s="11">
        <v>404</v>
      </c>
      <c r="G762" s="17">
        <v>1499</v>
      </c>
      <c r="H762" s="7" t="s">
        <v>13398</v>
      </c>
      <c r="I762" s="33" t="s">
        <v>13448</v>
      </c>
      <c r="J762" s="33" t="s">
        <v>13772</v>
      </c>
      <c r="K762" s="33">
        <f>Data[[#This Row],[Number_Of_Buyers]]*Data[[#This Row],[Price_INR]]</f>
        <v>605596</v>
      </c>
    </row>
    <row r="763" spans="1:11" ht="19.2" customHeight="1" x14ac:dyDescent="0.3">
      <c r="A763" s="4" t="s">
        <v>240</v>
      </c>
      <c r="B763" s="4" t="s">
        <v>3717</v>
      </c>
      <c r="C763" s="5" t="s">
        <v>3719</v>
      </c>
      <c r="D763" s="5" t="s">
        <v>1404</v>
      </c>
      <c r="E763" s="12">
        <v>3.9</v>
      </c>
      <c r="F763" s="12">
        <v>19</v>
      </c>
      <c r="G763" s="18">
        <v>351</v>
      </c>
      <c r="H763" s="8" t="s">
        <v>13398</v>
      </c>
      <c r="I763" s="33" t="s">
        <v>13452</v>
      </c>
      <c r="J763" s="33" t="s">
        <v>13772</v>
      </c>
      <c r="K763" s="33">
        <f>Data[[#This Row],[Number_Of_Buyers]]*Data[[#This Row],[Price_INR]]</f>
        <v>6669</v>
      </c>
    </row>
    <row r="764" spans="1:11" ht="19.2" customHeight="1" x14ac:dyDescent="0.3">
      <c r="A764" s="2" t="s">
        <v>96</v>
      </c>
      <c r="B764" s="2" t="s">
        <v>3721</v>
      </c>
      <c r="C764" s="3" t="s">
        <v>3722</v>
      </c>
      <c r="D764" s="3" t="s">
        <v>3723</v>
      </c>
      <c r="E764" s="11">
        <v>4.4000000000000004</v>
      </c>
      <c r="F764" s="11">
        <v>578</v>
      </c>
      <c r="G764" s="17">
        <v>3310</v>
      </c>
      <c r="H764" s="7" t="s">
        <v>13398</v>
      </c>
      <c r="I764" s="33" t="s">
        <v>13407</v>
      </c>
      <c r="J764" s="33" t="s">
        <v>13772</v>
      </c>
      <c r="K764" s="33">
        <f>Data[[#This Row],[Number_Of_Buyers]]*Data[[#This Row],[Price_INR]]</f>
        <v>1913180</v>
      </c>
    </row>
    <row r="765" spans="1:11" ht="19.2" customHeight="1" x14ac:dyDescent="0.3">
      <c r="A765" s="4" t="s">
        <v>3726</v>
      </c>
      <c r="B765" s="4" t="s">
        <v>3727</v>
      </c>
      <c r="C765" s="4" t="s">
        <v>3728</v>
      </c>
      <c r="D765" s="5" t="s">
        <v>802</v>
      </c>
      <c r="E765" s="12">
        <v>3.8</v>
      </c>
      <c r="F765" s="12">
        <v>6000</v>
      </c>
      <c r="G765" s="18">
        <v>1039</v>
      </c>
      <c r="H765" s="8" t="s">
        <v>13398</v>
      </c>
      <c r="I765" s="33" t="s">
        <v>13437</v>
      </c>
      <c r="J765" s="33" t="s">
        <v>13440</v>
      </c>
      <c r="K765" s="33">
        <f>Data[[#This Row],[Number_Of_Buyers]]*Data[[#This Row],[Price_INR]]</f>
        <v>6234000</v>
      </c>
    </row>
    <row r="766" spans="1:11" ht="19.2" customHeight="1" x14ac:dyDescent="0.3">
      <c r="A766" s="2" t="s">
        <v>3731</v>
      </c>
      <c r="B766" s="2" t="s">
        <v>3732</v>
      </c>
      <c r="C766" s="3" t="s">
        <v>3734</v>
      </c>
      <c r="D766" s="3" t="s">
        <v>3735</v>
      </c>
      <c r="E766" s="11">
        <v>4.2</v>
      </c>
      <c r="F766" s="11">
        <v>91</v>
      </c>
      <c r="G766" s="17">
        <v>965</v>
      </c>
      <c r="H766" s="7" t="s">
        <v>13399</v>
      </c>
      <c r="I766" s="33" t="s">
        <v>13423</v>
      </c>
      <c r="J766" s="33" t="s">
        <v>13772</v>
      </c>
      <c r="K766" s="33">
        <f>Data[[#This Row],[Number_Of_Buyers]]*Data[[#This Row],[Price_INR]]</f>
        <v>87815</v>
      </c>
    </row>
    <row r="767" spans="1:11" ht="19.2" customHeight="1" x14ac:dyDescent="0.3">
      <c r="A767" s="4" t="s">
        <v>198</v>
      </c>
      <c r="B767" s="4" t="s">
        <v>3738</v>
      </c>
      <c r="C767" s="5" t="s">
        <v>3739</v>
      </c>
      <c r="D767" s="5" t="s">
        <v>115</v>
      </c>
      <c r="E767" s="12">
        <v>4.4000000000000004</v>
      </c>
      <c r="F767" s="12">
        <v>124</v>
      </c>
      <c r="G767" s="18">
        <v>2089</v>
      </c>
      <c r="H767" s="8" t="s">
        <v>13398</v>
      </c>
      <c r="I767" s="33" t="s">
        <v>13480</v>
      </c>
      <c r="J767" s="33" t="s">
        <v>13772</v>
      </c>
      <c r="K767" s="33">
        <f>Data[[#This Row],[Number_Of_Buyers]]*Data[[#This Row],[Price_INR]]</f>
        <v>259036</v>
      </c>
    </row>
    <row r="768" spans="1:11" ht="19.2" customHeight="1" x14ac:dyDescent="0.3">
      <c r="A768" s="2" t="s">
        <v>3742</v>
      </c>
      <c r="B768" s="2" t="s">
        <v>3743</v>
      </c>
      <c r="C768" s="3" t="s">
        <v>3745</v>
      </c>
      <c r="D768" s="2" t="s">
        <v>1158</v>
      </c>
      <c r="E768" s="11">
        <v>4.5</v>
      </c>
      <c r="F768" s="11">
        <v>125</v>
      </c>
      <c r="G768" s="17">
        <v>6160</v>
      </c>
      <c r="H768" s="7" t="s">
        <v>13398</v>
      </c>
      <c r="I768" s="33" t="s">
        <v>13787</v>
      </c>
      <c r="J768" s="33" t="s">
        <v>13772</v>
      </c>
      <c r="K768" s="33">
        <f>Data[[#This Row],[Number_Of_Buyers]]*Data[[#This Row],[Price_INR]]</f>
        <v>770000</v>
      </c>
    </row>
    <row r="769" spans="1:11" ht="19.2" customHeight="1" x14ac:dyDescent="0.3">
      <c r="A769" s="4" t="s">
        <v>677</v>
      </c>
      <c r="B769" s="4" t="s">
        <v>3752</v>
      </c>
      <c r="C769" s="5" t="s">
        <v>3754</v>
      </c>
      <c r="D769" s="4" t="s">
        <v>21</v>
      </c>
      <c r="E769" s="12">
        <v>4.2</v>
      </c>
      <c r="F769" s="12">
        <v>976</v>
      </c>
      <c r="G769" s="18">
        <v>4245</v>
      </c>
      <c r="H769" s="8" t="s">
        <v>13399</v>
      </c>
      <c r="I769" s="33" t="s">
        <v>13453</v>
      </c>
      <c r="J769" s="33" t="s">
        <v>13773</v>
      </c>
      <c r="K769" s="33">
        <f>Data[[#This Row],[Number_Of_Buyers]]*Data[[#This Row],[Price_INR]]</f>
        <v>4143120</v>
      </c>
    </row>
    <row r="770" spans="1:11" ht="19.2" customHeight="1" x14ac:dyDescent="0.3">
      <c r="A770" s="2" t="s">
        <v>65</v>
      </c>
      <c r="B770" s="2" t="s">
        <v>3757</v>
      </c>
      <c r="C770" s="2" t="s">
        <v>3759</v>
      </c>
      <c r="D770" s="3" t="s">
        <v>626</v>
      </c>
      <c r="E770" s="11">
        <v>4.0999999999999996</v>
      </c>
      <c r="F770" s="11">
        <v>1300</v>
      </c>
      <c r="G770" s="17">
        <v>407</v>
      </c>
      <c r="H770" s="7" t="s">
        <v>13398</v>
      </c>
      <c r="I770" s="33" t="s">
        <v>13420</v>
      </c>
      <c r="J770" s="33" t="s">
        <v>13440</v>
      </c>
      <c r="K770" s="33">
        <f>Data[[#This Row],[Number_Of_Buyers]]*Data[[#This Row],[Price_INR]]</f>
        <v>529100</v>
      </c>
    </row>
    <row r="771" spans="1:11" ht="19.2" customHeight="1" x14ac:dyDescent="0.3">
      <c r="A771" s="4" t="s">
        <v>127</v>
      </c>
      <c r="B771" s="4" t="s">
        <v>3761</v>
      </c>
      <c r="C771" s="5" t="s">
        <v>3762</v>
      </c>
      <c r="D771" s="4" t="s">
        <v>373</v>
      </c>
      <c r="E771" s="12">
        <v>4.2</v>
      </c>
      <c r="F771" s="12">
        <v>878</v>
      </c>
      <c r="G771" s="18">
        <v>404</v>
      </c>
      <c r="H771" s="8" t="s">
        <v>13398</v>
      </c>
      <c r="I771" s="33" t="s">
        <v>13532</v>
      </c>
      <c r="J771" s="33" t="s">
        <v>13440</v>
      </c>
      <c r="K771" s="33">
        <f>Data[[#This Row],[Number_Of_Buyers]]*Data[[#This Row],[Price_INR]]</f>
        <v>354712</v>
      </c>
    </row>
    <row r="772" spans="1:11" ht="19.2" customHeight="1" x14ac:dyDescent="0.3">
      <c r="A772" s="2" t="s">
        <v>133</v>
      </c>
      <c r="B772" s="2" t="s">
        <v>3764</v>
      </c>
      <c r="C772" s="2" t="s">
        <v>3766</v>
      </c>
      <c r="D772" s="2" t="s">
        <v>373</v>
      </c>
      <c r="E772" s="11">
        <v>4.0999999999999996</v>
      </c>
      <c r="F772" s="11">
        <v>13000</v>
      </c>
      <c r="G772" s="17">
        <v>390</v>
      </c>
      <c r="H772" s="7" t="s">
        <v>13398</v>
      </c>
      <c r="I772" s="33" t="s">
        <v>13452</v>
      </c>
      <c r="J772" s="33" t="s">
        <v>13453</v>
      </c>
      <c r="K772" s="33">
        <f>Data[[#This Row],[Number_Of_Buyers]]*Data[[#This Row],[Price_INR]]</f>
        <v>5070000</v>
      </c>
    </row>
    <row r="773" spans="1:11" ht="19.2" customHeight="1" x14ac:dyDescent="0.3">
      <c r="A773" s="4" t="s">
        <v>85</v>
      </c>
      <c r="B773" s="4" t="s">
        <v>1245</v>
      </c>
      <c r="C773" s="5" t="s">
        <v>3769</v>
      </c>
      <c r="D773" s="5" t="s">
        <v>413</v>
      </c>
      <c r="E773" s="12">
        <v>4.3</v>
      </c>
      <c r="F773" s="12">
        <v>430</v>
      </c>
      <c r="G773" s="18">
        <v>2069</v>
      </c>
      <c r="H773" s="8" t="s">
        <v>13398</v>
      </c>
      <c r="I773" s="33" t="s">
        <v>13419</v>
      </c>
      <c r="J773" s="33" t="s">
        <v>13440</v>
      </c>
      <c r="K773" s="33">
        <f>Data[[#This Row],[Number_Of_Buyers]]*Data[[#This Row],[Price_INR]]</f>
        <v>889670</v>
      </c>
    </row>
    <row r="774" spans="1:11" ht="19.2" customHeight="1" x14ac:dyDescent="0.3">
      <c r="A774" s="2" t="s">
        <v>717</v>
      </c>
      <c r="B774" s="2" t="s">
        <v>3772</v>
      </c>
      <c r="C774" s="3" t="s">
        <v>3774</v>
      </c>
      <c r="D774" s="3" t="s">
        <v>418</v>
      </c>
      <c r="E774" s="11">
        <v>4.2</v>
      </c>
      <c r="F774" s="11">
        <v>247</v>
      </c>
      <c r="G774" s="17">
        <v>3249</v>
      </c>
      <c r="H774" s="7" t="s">
        <v>13398</v>
      </c>
      <c r="I774" s="33" t="s">
        <v>13533</v>
      </c>
      <c r="J774" s="33" t="s">
        <v>13774</v>
      </c>
      <c r="K774" s="33">
        <f>Data[[#This Row],[Number_Of_Buyers]]*Data[[#This Row],[Price_INR]]</f>
        <v>802503</v>
      </c>
    </row>
    <row r="775" spans="1:11" ht="19.2" customHeight="1" x14ac:dyDescent="0.3">
      <c r="A775" s="4" t="s">
        <v>240</v>
      </c>
      <c r="B775" s="4" t="s">
        <v>3777</v>
      </c>
      <c r="C775" s="5" t="s">
        <v>3778</v>
      </c>
      <c r="D775" s="5" t="s">
        <v>3779</v>
      </c>
      <c r="E775" s="12">
        <v>3.8</v>
      </c>
      <c r="F775" s="12">
        <v>466</v>
      </c>
      <c r="G775" s="18">
        <v>839</v>
      </c>
      <c r="H775" s="8" t="s">
        <v>13398</v>
      </c>
      <c r="I775" s="33" t="s">
        <v>13407</v>
      </c>
      <c r="J775" s="33" t="s">
        <v>13426</v>
      </c>
      <c r="K775" s="33">
        <f>Data[[#This Row],[Number_Of_Buyers]]*Data[[#This Row],[Price_INR]]</f>
        <v>390974</v>
      </c>
    </row>
    <row r="776" spans="1:11" ht="19.2" customHeight="1" x14ac:dyDescent="0.3">
      <c r="A776" s="2" t="s">
        <v>3782</v>
      </c>
      <c r="B776" s="2" t="s">
        <v>3783</v>
      </c>
      <c r="C776" s="3" t="s">
        <v>3784</v>
      </c>
      <c r="D776" s="3" t="s">
        <v>1399</v>
      </c>
      <c r="E776" s="11">
        <v>4</v>
      </c>
      <c r="F776" s="11">
        <v>62</v>
      </c>
      <c r="G776" s="17">
        <v>329</v>
      </c>
      <c r="H776" s="7" t="s">
        <v>13398</v>
      </c>
      <c r="I776" s="33" t="s">
        <v>13435</v>
      </c>
      <c r="J776" s="33" t="s">
        <v>13772</v>
      </c>
      <c r="K776" s="33">
        <f>Data[[#This Row],[Number_Of_Buyers]]*Data[[#This Row],[Price_INR]]</f>
        <v>20398</v>
      </c>
    </row>
    <row r="777" spans="1:11" ht="19.2" customHeight="1" x14ac:dyDescent="0.3">
      <c r="A777" s="4" t="s">
        <v>1623</v>
      </c>
      <c r="B777" s="4" t="s">
        <v>3786</v>
      </c>
      <c r="C777" s="5" t="s">
        <v>3788</v>
      </c>
      <c r="D777" s="5" t="s">
        <v>1247</v>
      </c>
      <c r="E777" s="12">
        <v>4.0999999999999996</v>
      </c>
      <c r="F777" s="12">
        <v>478</v>
      </c>
      <c r="G777" s="18">
        <v>869</v>
      </c>
      <c r="H777" s="8" t="s">
        <v>13398</v>
      </c>
      <c r="I777" s="33" t="s">
        <v>13419</v>
      </c>
      <c r="J777" s="33" t="s">
        <v>13554</v>
      </c>
      <c r="K777" s="33">
        <f>Data[[#This Row],[Number_Of_Buyers]]*Data[[#This Row],[Price_INR]]</f>
        <v>415382</v>
      </c>
    </row>
    <row r="778" spans="1:11" ht="19.2" customHeight="1" x14ac:dyDescent="0.3">
      <c r="A778" s="2" t="s">
        <v>127</v>
      </c>
      <c r="B778" s="2" t="s">
        <v>3791</v>
      </c>
      <c r="C778" s="3" t="s">
        <v>3793</v>
      </c>
      <c r="D778" s="2" t="s">
        <v>373</v>
      </c>
      <c r="E778" s="11">
        <v>3.6</v>
      </c>
      <c r="F778" s="11">
        <v>7600</v>
      </c>
      <c r="G778" s="17">
        <v>1259</v>
      </c>
      <c r="H778" s="7" t="s">
        <v>13398</v>
      </c>
      <c r="I778" s="33" t="s">
        <v>13438</v>
      </c>
      <c r="J778" s="33" t="s">
        <v>13554</v>
      </c>
      <c r="K778" s="33">
        <f>Data[[#This Row],[Number_Of_Buyers]]*Data[[#This Row],[Price_INR]]</f>
        <v>9568400</v>
      </c>
    </row>
    <row r="779" spans="1:11" ht="19.2" customHeight="1" x14ac:dyDescent="0.3">
      <c r="A779" s="4" t="s">
        <v>133</v>
      </c>
      <c r="B779" s="4" t="s">
        <v>3796</v>
      </c>
      <c r="C779" s="4" t="s">
        <v>3797</v>
      </c>
      <c r="D779" s="5" t="s">
        <v>137</v>
      </c>
      <c r="E779" s="12">
        <v>5</v>
      </c>
      <c r="F779" s="12">
        <v>4</v>
      </c>
      <c r="G779" s="18">
        <v>1899</v>
      </c>
      <c r="H779" s="8" t="s">
        <v>13399</v>
      </c>
      <c r="I779" s="33" t="s">
        <v>13420</v>
      </c>
      <c r="J779" s="33" t="s">
        <v>13775</v>
      </c>
      <c r="K779" s="33">
        <f>Data[[#This Row],[Number_Of_Buyers]]*Data[[#This Row],[Price_INR]]</f>
        <v>7596</v>
      </c>
    </row>
    <row r="780" spans="1:11" ht="19.2" customHeight="1" x14ac:dyDescent="0.3">
      <c r="A780" s="2" t="s">
        <v>240</v>
      </c>
      <c r="B780" s="2" t="s">
        <v>3799</v>
      </c>
      <c r="C780" s="2" t="s">
        <v>3800</v>
      </c>
      <c r="D780" s="3" t="s">
        <v>308</v>
      </c>
      <c r="E780" s="11">
        <v>4.3</v>
      </c>
      <c r="F780" s="11">
        <v>19800</v>
      </c>
      <c r="G780" s="17">
        <v>574</v>
      </c>
      <c r="H780" s="7" t="s">
        <v>13398</v>
      </c>
      <c r="I780" s="33" t="s">
        <v>13420</v>
      </c>
      <c r="J780" s="33" t="s">
        <v>13440</v>
      </c>
      <c r="K780" s="33">
        <f>Data[[#This Row],[Number_Of_Buyers]]*Data[[#This Row],[Price_INR]]</f>
        <v>11365200</v>
      </c>
    </row>
    <row r="781" spans="1:11" ht="19.2" customHeight="1" x14ac:dyDescent="0.3">
      <c r="A781" s="4" t="s">
        <v>288</v>
      </c>
      <c r="B781" s="4" t="s">
        <v>3228</v>
      </c>
      <c r="C781" s="5" t="s">
        <v>3802</v>
      </c>
      <c r="D781" s="5" t="s">
        <v>70</v>
      </c>
      <c r="E781" s="12">
        <v>3.7</v>
      </c>
      <c r="F781" s="12">
        <v>429</v>
      </c>
      <c r="G781" s="18">
        <v>899</v>
      </c>
      <c r="H781" s="8" t="s">
        <v>13398</v>
      </c>
      <c r="I781" s="33" t="s">
        <v>13415</v>
      </c>
      <c r="J781" s="33" t="s">
        <v>13440</v>
      </c>
      <c r="K781" s="33">
        <f>Data[[#This Row],[Number_Of_Buyers]]*Data[[#This Row],[Price_INR]]</f>
        <v>385671</v>
      </c>
    </row>
    <row r="782" spans="1:11" ht="19.2" customHeight="1" x14ac:dyDescent="0.3">
      <c r="A782" s="2" t="s">
        <v>1199</v>
      </c>
      <c r="B782" s="2" t="s">
        <v>3810</v>
      </c>
      <c r="C782" s="2" t="s">
        <v>3812</v>
      </c>
      <c r="D782" s="3" t="s">
        <v>1179</v>
      </c>
      <c r="E782" s="11">
        <v>2.2000000000000002</v>
      </c>
      <c r="F782" s="11">
        <v>36</v>
      </c>
      <c r="G782" s="17">
        <v>298</v>
      </c>
      <c r="H782" s="7" t="s">
        <v>13398</v>
      </c>
      <c r="I782" s="33" t="s">
        <v>13448</v>
      </c>
      <c r="J782" s="33" t="s">
        <v>13772</v>
      </c>
      <c r="K782" s="33">
        <f>Data[[#This Row],[Number_Of_Buyers]]*Data[[#This Row],[Price_INR]]</f>
        <v>10728</v>
      </c>
    </row>
    <row r="783" spans="1:11" ht="19.2" customHeight="1" x14ac:dyDescent="0.3">
      <c r="A783" s="4" t="s">
        <v>168</v>
      </c>
      <c r="B783" s="4" t="s">
        <v>3814</v>
      </c>
      <c r="C783" s="5" t="s">
        <v>3816</v>
      </c>
      <c r="D783" s="5" t="s">
        <v>3817</v>
      </c>
      <c r="E783" s="12">
        <v>4.5999999999999996</v>
      </c>
      <c r="F783" s="12">
        <v>59</v>
      </c>
      <c r="G783" s="18">
        <v>2997</v>
      </c>
      <c r="H783" s="8" t="s">
        <v>13399</v>
      </c>
      <c r="I783" s="33" t="s">
        <v>13416</v>
      </c>
      <c r="J783" s="33" t="s">
        <v>13772</v>
      </c>
      <c r="K783" s="33">
        <f>Data[[#This Row],[Number_Of_Buyers]]*Data[[#This Row],[Price_INR]]</f>
        <v>176823</v>
      </c>
    </row>
    <row r="784" spans="1:11" ht="19.2" customHeight="1" x14ac:dyDescent="0.3">
      <c r="A784" s="2" t="s">
        <v>127</v>
      </c>
      <c r="B784" s="2" t="s">
        <v>3819</v>
      </c>
      <c r="C784" s="3" t="s">
        <v>3821</v>
      </c>
      <c r="D784" s="3" t="s">
        <v>823</v>
      </c>
      <c r="E784" s="11">
        <v>4.2</v>
      </c>
      <c r="F784" s="11">
        <v>488</v>
      </c>
      <c r="G784" s="17">
        <v>3289</v>
      </c>
      <c r="H784" s="7" t="s">
        <v>13398</v>
      </c>
      <c r="I784" s="33" t="s">
        <v>13419</v>
      </c>
      <c r="J784" s="33" t="s">
        <v>13554</v>
      </c>
      <c r="K784" s="33">
        <f>Data[[#This Row],[Number_Of_Buyers]]*Data[[#This Row],[Price_INR]]</f>
        <v>1605032</v>
      </c>
    </row>
    <row r="785" spans="1:11" ht="19.2" customHeight="1" x14ac:dyDescent="0.3">
      <c r="A785" s="4" t="s">
        <v>1810</v>
      </c>
      <c r="B785" s="4" t="s">
        <v>3829</v>
      </c>
      <c r="C785" s="5" t="s">
        <v>3831</v>
      </c>
      <c r="D785" s="5" t="s">
        <v>3832</v>
      </c>
      <c r="E785" s="12">
        <v>4.0999999999999996</v>
      </c>
      <c r="F785" s="12">
        <v>22</v>
      </c>
      <c r="G785" s="18">
        <v>2099</v>
      </c>
      <c r="H785" s="8" t="s">
        <v>13399</v>
      </c>
      <c r="I785" s="33" t="s">
        <v>13509</v>
      </c>
      <c r="J785" s="33" t="s">
        <v>13772</v>
      </c>
      <c r="K785" s="33">
        <f>Data[[#This Row],[Number_Of_Buyers]]*Data[[#This Row],[Price_INR]]</f>
        <v>46178</v>
      </c>
    </row>
    <row r="786" spans="1:11" ht="19.2" customHeight="1" x14ac:dyDescent="0.3">
      <c r="A786" s="2" t="s">
        <v>403</v>
      </c>
      <c r="B786" s="2" t="s">
        <v>3835</v>
      </c>
      <c r="C786" s="3" t="s">
        <v>3836</v>
      </c>
      <c r="D786" s="3" t="s">
        <v>3837</v>
      </c>
      <c r="E786" s="11">
        <v>4.3</v>
      </c>
      <c r="F786" s="11">
        <v>265</v>
      </c>
      <c r="G786" s="17">
        <v>1979</v>
      </c>
      <c r="H786" s="7" t="s">
        <v>13398</v>
      </c>
      <c r="I786" s="33" t="s">
        <v>13419</v>
      </c>
      <c r="J786" s="33" t="s">
        <v>13440</v>
      </c>
      <c r="K786" s="33">
        <f>Data[[#This Row],[Number_Of_Buyers]]*Data[[#This Row],[Price_INR]]</f>
        <v>524435</v>
      </c>
    </row>
    <row r="787" spans="1:11" ht="19.2" customHeight="1" x14ac:dyDescent="0.3">
      <c r="A787" s="4" t="s">
        <v>403</v>
      </c>
      <c r="B787" s="4" t="s">
        <v>3839</v>
      </c>
      <c r="C787" s="5" t="s">
        <v>3840</v>
      </c>
      <c r="D787" s="5" t="s">
        <v>3841</v>
      </c>
      <c r="E787" s="12">
        <v>3.5</v>
      </c>
      <c r="F787" s="12">
        <v>150</v>
      </c>
      <c r="G787" s="18">
        <v>2299</v>
      </c>
      <c r="H787" s="8" t="s">
        <v>13398</v>
      </c>
      <c r="I787" s="33" t="s">
        <v>13534</v>
      </c>
      <c r="J787" s="33" t="s">
        <v>13772</v>
      </c>
      <c r="K787" s="33">
        <f>Data[[#This Row],[Number_Of_Buyers]]*Data[[#This Row],[Price_INR]]</f>
        <v>344850</v>
      </c>
    </row>
    <row r="788" spans="1:11" ht="19.2" customHeight="1" x14ac:dyDescent="0.3">
      <c r="A788" s="2" t="s">
        <v>85</v>
      </c>
      <c r="B788" s="2" t="s">
        <v>3843</v>
      </c>
      <c r="C788" s="3" t="s">
        <v>3844</v>
      </c>
      <c r="D788" s="2" t="s">
        <v>2113</v>
      </c>
      <c r="E788" s="11">
        <v>4.0999999999999996</v>
      </c>
      <c r="F788" s="11">
        <v>449</v>
      </c>
      <c r="G788" s="17">
        <v>2069</v>
      </c>
      <c r="H788" s="7" t="s">
        <v>13398</v>
      </c>
      <c r="I788" s="33" t="s">
        <v>13419</v>
      </c>
      <c r="J788" s="33" t="s">
        <v>13554</v>
      </c>
      <c r="K788" s="33">
        <f>Data[[#This Row],[Number_Of_Buyers]]*Data[[#This Row],[Price_INR]]</f>
        <v>928981</v>
      </c>
    </row>
    <row r="789" spans="1:11" ht="19.2" customHeight="1" x14ac:dyDescent="0.3">
      <c r="A789" s="4" t="s">
        <v>288</v>
      </c>
      <c r="B789" s="4" t="s">
        <v>3846</v>
      </c>
      <c r="C789" s="5" t="s">
        <v>3847</v>
      </c>
      <c r="D789" s="5" t="s">
        <v>3848</v>
      </c>
      <c r="E789" s="12">
        <v>3.7</v>
      </c>
      <c r="F789" s="12">
        <v>90</v>
      </c>
      <c r="G789" s="18">
        <v>799</v>
      </c>
      <c r="H789" s="8" t="s">
        <v>13399</v>
      </c>
      <c r="I789" s="33" t="s">
        <v>13535</v>
      </c>
      <c r="J789" s="33" t="s">
        <v>13772</v>
      </c>
      <c r="K789" s="33">
        <f>Data[[#This Row],[Number_Of_Buyers]]*Data[[#This Row],[Price_INR]]</f>
        <v>71910</v>
      </c>
    </row>
    <row r="790" spans="1:11" ht="19.2" customHeight="1" x14ac:dyDescent="0.3">
      <c r="A790" s="2" t="s">
        <v>3850</v>
      </c>
      <c r="B790" s="2" t="s">
        <v>3851</v>
      </c>
      <c r="C790" s="3" t="s">
        <v>3852</v>
      </c>
      <c r="D790" s="2" t="s">
        <v>3853</v>
      </c>
      <c r="E790" s="11">
        <v>4.3</v>
      </c>
      <c r="F790" s="11">
        <v>1700</v>
      </c>
      <c r="G790" s="17">
        <v>379</v>
      </c>
      <c r="H790" s="7" t="s">
        <v>13398</v>
      </c>
      <c r="I790" s="33" t="s">
        <v>13502</v>
      </c>
      <c r="J790" s="33" t="s">
        <v>13440</v>
      </c>
      <c r="K790" s="33">
        <f>Data[[#This Row],[Number_Of_Buyers]]*Data[[#This Row],[Price_INR]]</f>
        <v>644300</v>
      </c>
    </row>
    <row r="791" spans="1:11" ht="19.2" customHeight="1" x14ac:dyDescent="0.3">
      <c r="A791" s="4" t="s">
        <v>1281</v>
      </c>
      <c r="B791" s="4" t="s">
        <v>3855</v>
      </c>
      <c r="C791" s="5" t="s">
        <v>3856</v>
      </c>
      <c r="D791" s="5" t="s">
        <v>2150</v>
      </c>
      <c r="E791" s="12">
        <v>4</v>
      </c>
      <c r="F791" s="12">
        <v>207</v>
      </c>
      <c r="G791" s="18">
        <v>764</v>
      </c>
      <c r="H791" s="8" t="s">
        <v>13398</v>
      </c>
      <c r="I791" s="33" t="s">
        <v>13415</v>
      </c>
      <c r="J791" s="33" t="s">
        <v>13554</v>
      </c>
      <c r="K791" s="33">
        <f>Data[[#This Row],[Number_Of_Buyers]]*Data[[#This Row],[Price_INR]]</f>
        <v>158148</v>
      </c>
    </row>
    <row r="792" spans="1:11" ht="19.2" customHeight="1" x14ac:dyDescent="0.3">
      <c r="A792" s="2" t="s">
        <v>2963</v>
      </c>
      <c r="B792" s="2" t="s">
        <v>3858</v>
      </c>
      <c r="C792" s="3" t="s">
        <v>3859</v>
      </c>
      <c r="D792" s="3" t="s">
        <v>861</v>
      </c>
      <c r="E792" s="11">
        <v>4.4000000000000004</v>
      </c>
      <c r="F792" s="11">
        <v>72</v>
      </c>
      <c r="G792" s="17">
        <v>529</v>
      </c>
      <c r="H792" s="7" t="s">
        <v>13398</v>
      </c>
      <c r="I792" s="33" t="s">
        <v>13416</v>
      </c>
      <c r="J792" s="33" t="s">
        <v>13772</v>
      </c>
      <c r="K792" s="33">
        <f>Data[[#This Row],[Number_Of_Buyers]]*Data[[#This Row],[Price_INR]]</f>
        <v>38088</v>
      </c>
    </row>
    <row r="793" spans="1:11" ht="19.2" customHeight="1" x14ac:dyDescent="0.3">
      <c r="A793" s="4" t="s">
        <v>2713</v>
      </c>
      <c r="B793" s="4" t="s">
        <v>3861</v>
      </c>
      <c r="C793" s="4" t="s">
        <v>3863</v>
      </c>
      <c r="D793" s="4" t="s">
        <v>21</v>
      </c>
      <c r="E793" s="12">
        <v>4.3</v>
      </c>
      <c r="F793" s="12">
        <v>2400</v>
      </c>
      <c r="G793" s="18">
        <v>204</v>
      </c>
      <c r="H793" s="8" t="s">
        <v>13399</v>
      </c>
      <c r="I793" s="33" t="s">
        <v>13782</v>
      </c>
      <c r="J793" s="33" t="s">
        <v>13772</v>
      </c>
      <c r="K793" s="33">
        <f>Data[[#This Row],[Number_Of_Buyers]]*Data[[#This Row],[Price_INR]]</f>
        <v>489600</v>
      </c>
    </row>
    <row r="794" spans="1:11" ht="19.2" customHeight="1" x14ac:dyDescent="0.3">
      <c r="A794" s="2" t="s">
        <v>862</v>
      </c>
      <c r="B794" s="2" t="s">
        <v>3864</v>
      </c>
      <c r="C794" s="3" t="s">
        <v>3866</v>
      </c>
      <c r="D794" s="2" t="s">
        <v>3867</v>
      </c>
      <c r="E794" s="11">
        <v>4.4000000000000004</v>
      </c>
      <c r="F794" s="11">
        <v>147</v>
      </c>
      <c r="G794" s="17">
        <v>1249</v>
      </c>
      <c r="H794" s="7" t="s">
        <v>13398</v>
      </c>
      <c r="I794" s="33" t="s">
        <v>13536</v>
      </c>
      <c r="J794" s="33" t="s">
        <v>13440</v>
      </c>
      <c r="K794" s="33">
        <f>Data[[#This Row],[Number_Of_Buyers]]*Data[[#This Row],[Price_INR]]</f>
        <v>183603</v>
      </c>
    </row>
    <row r="795" spans="1:11" ht="19.2" customHeight="1" x14ac:dyDescent="0.3">
      <c r="A795" s="4" t="s">
        <v>104</v>
      </c>
      <c r="B795" s="4" t="s">
        <v>3868</v>
      </c>
      <c r="C795" s="5" t="s">
        <v>3869</v>
      </c>
      <c r="D795" s="5" t="s">
        <v>3870</v>
      </c>
      <c r="E795" s="12">
        <v>4.3</v>
      </c>
      <c r="F795" s="12">
        <v>329</v>
      </c>
      <c r="G795" s="18">
        <v>1484</v>
      </c>
      <c r="H795" s="8" t="s">
        <v>13398</v>
      </c>
      <c r="I795" s="33" t="s">
        <v>13441</v>
      </c>
      <c r="J795" s="33" t="s">
        <v>13440</v>
      </c>
      <c r="K795" s="33">
        <f>Data[[#This Row],[Number_Of_Buyers]]*Data[[#This Row],[Price_INR]]</f>
        <v>488236</v>
      </c>
    </row>
    <row r="796" spans="1:11" ht="19.2" customHeight="1" x14ac:dyDescent="0.3">
      <c r="A796" s="2" t="s">
        <v>71</v>
      </c>
      <c r="B796" s="2" t="s">
        <v>3475</v>
      </c>
      <c r="C796" s="3" t="s">
        <v>3476</v>
      </c>
      <c r="D796" s="2" t="s">
        <v>1364</v>
      </c>
      <c r="E796" s="11">
        <v>4.0999999999999996</v>
      </c>
      <c r="F796" s="11">
        <v>454</v>
      </c>
      <c r="G796" s="17">
        <v>599</v>
      </c>
      <c r="H796" s="7" t="s">
        <v>13398</v>
      </c>
      <c r="I796" s="33" t="s">
        <v>13419</v>
      </c>
      <c r="J796" s="33" t="s">
        <v>13426</v>
      </c>
      <c r="K796" s="33">
        <f>Data[[#This Row],[Number_Of_Buyers]]*Data[[#This Row],[Price_INR]]</f>
        <v>271946</v>
      </c>
    </row>
    <row r="797" spans="1:11" ht="19.2" customHeight="1" x14ac:dyDescent="0.3">
      <c r="A797" s="4" t="s">
        <v>638</v>
      </c>
      <c r="B797" s="4" t="s">
        <v>3876</v>
      </c>
      <c r="C797" s="5" t="s">
        <v>3877</v>
      </c>
      <c r="D797" s="5" t="s">
        <v>3274</v>
      </c>
      <c r="E797" s="12">
        <v>4.2</v>
      </c>
      <c r="F797" s="12">
        <v>533</v>
      </c>
      <c r="G797" s="18">
        <v>2399</v>
      </c>
      <c r="H797" s="8" t="s">
        <v>13398</v>
      </c>
      <c r="I797" s="33" t="s">
        <v>13423</v>
      </c>
      <c r="J797" s="33" t="s">
        <v>13774</v>
      </c>
      <c r="K797" s="33">
        <f>Data[[#This Row],[Number_Of_Buyers]]*Data[[#This Row],[Price_INR]]</f>
        <v>1278667</v>
      </c>
    </row>
    <row r="798" spans="1:11" ht="19.2" customHeight="1" x14ac:dyDescent="0.3">
      <c r="A798" s="2" t="s">
        <v>1270</v>
      </c>
      <c r="B798" s="2" t="s">
        <v>3880</v>
      </c>
      <c r="C798" s="2" t="s">
        <v>26</v>
      </c>
      <c r="D798" s="3" t="s">
        <v>3882</v>
      </c>
      <c r="E798" s="11">
        <v>4.5</v>
      </c>
      <c r="F798" s="11">
        <v>1100</v>
      </c>
      <c r="G798" s="17">
        <v>218</v>
      </c>
      <c r="H798" s="7" t="s">
        <v>13398</v>
      </c>
      <c r="I798" s="33" t="s">
        <v>13537</v>
      </c>
      <c r="J798" s="33" t="s">
        <v>13440</v>
      </c>
      <c r="K798" s="33">
        <f>Data[[#This Row],[Number_Of_Buyers]]*Data[[#This Row],[Price_INR]]</f>
        <v>239800</v>
      </c>
    </row>
    <row r="799" spans="1:11" ht="19.2" customHeight="1" x14ac:dyDescent="0.3">
      <c r="A799" s="4" t="s">
        <v>616</v>
      </c>
      <c r="B799" s="4" t="s">
        <v>2449</v>
      </c>
      <c r="C799" s="5" t="s">
        <v>3884</v>
      </c>
      <c r="D799" s="5" t="s">
        <v>3885</v>
      </c>
      <c r="E799" s="12">
        <v>4.4000000000000004</v>
      </c>
      <c r="F799" s="12">
        <v>1600</v>
      </c>
      <c r="G799" s="18">
        <v>1679</v>
      </c>
      <c r="H799" s="8" t="s">
        <v>13399</v>
      </c>
      <c r="I799" s="33" t="s">
        <v>13471</v>
      </c>
      <c r="J799" s="33" t="s">
        <v>13440</v>
      </c>
      <c r="K799" s="33">
        <f>Data[[#This Row],[Number_Of_Buyers]]*Data[[#This Row],[Price_INR]]</f>
        <v>2686400</v>
      </c>
    </row>
    <row r="800" spans="1:11" ht="19.2" customHeight="1" x14ac:dyDescent="0.3">
      <c r="A800" s="2" t="s">
        <v>240</v>
      </c>
      <c r="B800" s="2" t="s">
        <v>3886</v>
      </c>
      <c r="C800" s="3" t="s">
        <v>3888</v>
      </c>
      <c r="D800" s="2" t="s">
        <v>2321</v>
      </c>
      <c r="E800" s="11">
        <v>3.9</v>
      </c>
      <c r="F800" s="11">
        <v>248</v>
      </c>
      <c r="G800" s="17">
        <v>259</v>
      </c>
      <c r="H800" s="7" t="s">
        <v>13398</v>
      </c>
      <c r="I800" s="33" t="s">
        <v>13502</v>
      </c>
      <c r="J800" s="33" t="s">
        <v>13440</v>
      </c>
      <c r="K800" s="33">
        <f>Data[[#This Row],[Number_Of_Buyers]]*Data[[#This Row],[Price_INR]]</f>
        <v>64232</v>
      </c>
    </row>
    <row r="801" spans="1:11" ht="19.2" customHeight="1" x14ac:dyDescent="0.3">
      <c r="A801" s="4" t="s">
        <v>288</v>
      </c>
      <c r="B801" s="4" t="s">
        <v>161</v>
      </c>
      <c r="C801" s="4" t="s">
        <v>164</v>
      </c>
      <c r="D801" s="5" t="s">
        <v>165</v>
      </c>
      <c r="E801" s="12">
        <v>4.0999999999999996</v>
      </c>
      <c r="F801" s="12">
        <v>1700</v>
      </c>
      <c r="G801" s="18">
        <v>1819</v>
      </c>
      <c r="H801" s="8" t="s">
        <v>13398</v>
      </c>
      <c r="I801" s="33" t="s">
        <v>13423</v>
      </c>
      <c r="J801" s="33" t="s">
        <v>13440</v>
      </c>
      <c r="K801" s="33">
        <f>Data[[#This Row],[Number_Of_Buyers]]*Data[[#This Row],[Price_INR]]</f>
        <v>3092300</v>
      </c>
    </row>
    <row r="802" spans="1:11" ht="19.2" customHeight="1" x14ac:dyDescent="0.3">
      <c r="A802" s="2" t="s">
        <v>913</v>
      </c>
      <c r="B802" s="2" t="s">
        <v>3892</v>
      </c>
      <c r="C802" s="2" t="s">
        <v>3894</v>
      </c>
      <c r="D802" s="2" t="s">
        <v>3895</v>
      </c>
      <c r="E802" s="11">
        <v>4.5</v>
      </c>
      <c r="F802" s="11">
        <v>2500</v>
      </c>
      <c r="G802" s="17">
        <v>770</v>
      </c>
      <c r="H802" s="7" t="s">
        <v>13399</v>
      </c>
      <c r="I802" s="33" t="s">
        <v>13538</v>
      </c>
      <c r="J802" s="33" t="s">
        <v>13772</v>
      </c>
      <c r="K802" s="33">
        <f>Data[[#This Row],[Number_Of_Buyers]]*Data[[#This Row],[Price_INR]]</f>
        <v>1925000</v>
      </c>
    </row>
    <row r="803" spans="1:11" ht="19.2" customHeight="1" x14ac:dyDescent="0.3">
      <c r="A803" s="4" t="s">
        <v>104</v>
      </c>
      <c r="B803" s="4" t="s">
        <v>3897</v>
      </c>
      <c r="C803" s="5" t="s">
        <v>3899</v>
      </c>
      <c r="D803" s="5" t="s">
        <v>3900</v>
      </c>
      <c r="E803" s="12">
        <v>4</v>
      </c>
      <c r="F803" s="12">
        <v>56</v>
      </c>
      <c r="G803" s="18">
        <v>1839</v>
      </c>
      <c r="H803" s="8" t="s">
        <v>13398</v>
      </c>
      <c r="I803" s="33" t="s">
        <v>13435</v>
      </c>
      <c r="J803" s="33" t="s">
        <v>13440</v>
      </c>
      <c r="K803" s="33">
        <f>Data[[#This Row],[Number_Of_Buyers]]*Data[[#This Row],[Price_INR]]</f>
        <v>102984</v>
      </c>
    </row>
    <row r="804" spans="1:11" ht="19.2" customHeight="1" x14ac:dyDescent="0.3">
      <c r="A804" s="2" t="s">
        <v>3902</v>
      </c>
      <c r="B804" s="2" t="s">
        <v>3903</v>
      </c>
      <c r="C804" s="2" t="s">
        <v>3903</v>
      </c>
      <c r="D804" s="2" t="s">
        <v>21</v>
      </c>
      <c r="E804" s="11">
        <v>4.3</v>
      </c>
      <c r="F804" s="11">
        <v>314</v>
      </c>
      <c r="G804" s="17">
        <v>153</v>
      </c>
      <c r="H804" s="7" t="s">
        <v>13399</v>
      </c>
      <c r="I804" s="33" t="s">
        <v>13477</v>
      </c>
      <c r="J804" s="33" t="s">
        <v>13772</v>
      </c>
      <c r="K804" s="33">
        <f>Data[[#This Row],[Number_Of_Buyers]]*Data[[#This Row],[Price_INR]]</f>
        <v>48042</v>
      </c>
    </row>
    <row r="805" spans="1:11" ht="19.2" customHeight="1" x14ac:dyDescent="0.3">
      <c r="A805" s="4" t="s">
        <v>240</v>
      </c>
      <c r="B805" s="4" t="s">
        <v>3906</v>
      </c>
      <c r="C805" s="4" t="s">
        <v>3907</v>
      </c>
      <c r="D805" s="5" t="s">
        <v>1014</v>
      </c>
      <c r="E805" s="12">
        <v>4.3</v>
      </c>
      <c r="F805" s="12">
        <v>155</v>
      </c>
      <c r="G805" s="18">
        <v>599</v>
      </c>
      <c r="H805" s="8" t="s">
        <v>13398</v>
      </c>
      <c r="I805" s="33" t="s">
        <v>13420</v>
      </c>
      <c r="J805" s="33" t="s">
        <v>13773</v>
      </c>
      <c r="K805" s="33">
        <f>Data[[#This Row],[Number_Of_Buyers]]*Data[[#This Row],[Price_INR]]</f>
        <v>92845</v>
      </c>
    </row>
    <row r="806" spans="1:11" ht="19.2" customHeight="1" x14ac:dyDescent="0.3">
      <c r="A806" s="2" t="s">
        <v>288</v>
      </c>
      <c r="B806" s="2" t="s">
        <v>3910</v>
      </c>
      <c r="C806" s="3" t="s">
        <v>3912</v>
      </c>
      <c r="D806" s="3" t="s">
        <v>70</v>
      </c>
      <c r="E806" s="11">
        <v>3.7</v>
      </c>
      <c r="F806" s="11">
        <v>364</v>
      </c>
      <c r="G806" s="17">
        <v>639</v>
      </c>
      <c r="H806" s="7" t="s">
        <v>13398</v>
      </c>
      <c r="I806" s="33" t="s">
        <v>13415</v>
      </c>
      <c r="J806" s="33" t="s">
        <v>13773</v>
      </c>
      <c r="K806" s="33">
        <f>Data[[#This Row],[Number_Of_Buyers]]*Data[[#This Row],[Price_INR]]</f>
        <v>232596</v>
      </c>
    </row>
    <row r="807" spans="1:11" ht="19.2" customHeight="1" x14ac:dyDescent="0.3">
      <c r="A807" s="4" t="s">
        <v>1220</v>
      </c>
      <c r="B807" s="4" t="s">
        <v>3914</v>
      </c>
      <c r="C807" s="5" t="s">
        <v>3915</v>
      </c>
      <c r="D807" s="4" t="s">
        <v>1224</v>
      </c>
      <c r="E807" s="12">
        <v>3.8</v>
      </c>
      <c r="F807" s="12">
        <v>417</v>
      </c>
      <c r="G807" s="18">
        <v>599</v>
      </c>
      <c r="H807" s="8" t="s">
        <v>13398</v>
      </c>
      <c r="I807" s="33" t="s">
        <v>13435</v>
      </c>
      <c r="J807" s="33" t="s">
        <v>13440</v>
      </c>
      <c r="K807" s="33">
        <f>Data[[#This Row],[Number_Of_Buyers]]*Data[[#This Row],[Price_INR]]</f>
        <v>249783</v>
      </c>
    </row>
    <row r="808" spans="1:11" ht="19.2" customHeight="1" x14ac:dyDescent="0.3">
      <c r="A808" s="2" t="s">
        <v>240</v>
      </c>
      <c r="B808" s="2" t="s">
        <v>3918</v>
      </c>
      <c r="C808" s="3" t="s">
        <v>3919</v>
      </c>
      <c r="D808" s="3" t="s">
        <v>1404</v>
      </c>
      <c r="E808" s="11">
        <v>4.4000000000000004</v>
      </c>
      <c r="F808" s="11">
        <v>87</v>
      </c>
      <c r="G808" s="17">
        <v>409</v>
      </c>
      <c r="H808" s="7" t="s">
        <v>13398</v>
      </c>
      <c r="I808" s="33" t="s">
        <v>13452</v>
      </c>
      <c r="J808" s="33" t="s">
        <v>13554</v>
      </c>
      <c r="K808" s="33">
        <f>Data[[#This Row],[Number_Of_Buyers]]*Data[[#This Row],[Price_INR]]</f>
        <v>35583</v>
      </c>
    </row>
    <row r="809" spans="1:11" ht="19.2" customHeight="1" x14ac:dyDescent="0.3">
      <c r="A809" s="4" t="s">
        <v>1270</v>
      </c>
      <c r="B809" s="4" t="s">
        <v>3922</v>
      </c>
      <c r="C809" s="4" t="s">
        <v>26</v>
      </c>
      <c r="D809" s="5" t="s">
        <v>3924</v>
      </c>
      <c r="E809" s="12">
        <v>4.5999999999999996</v>
      </c>
      <c r="F809" s="12">
        <v>457</v>
      </c>
      <c r="G809" s="18">
        <v>399</v>
      </c>
      <c r="H809" s="8" t="s">
        <v>13398</v>
      </c>
      <c r="I809" s="33" t="s">
        <v>13539</v>
      </c>
      <c r="J809" s="33" t="s">
        <v>13772</v>
      </c>
      <c r="K809" s="33">
        <f>Data[[#This Row],[Number_Of_Buyers]]*Data[[#This Row],[Price_INR]]</f>
        <v>182343</v>
      </c>
    </row>
    <row r="810" spans="1:11" ht="19.2" customHeight="1" x14ac:dyDescent="0.3">
      <c r="A810" s="2" t="s">
        <v>1623</v>
      </c>
      <c r="B810" s="2" t="s">
        <v>3927</v>
      </c>
      <c r="C810" s="3" t="s">
        <v>3928</v>
      </c>
      <c r="D810" s="3" t="s">
        <v>823</v>
      </c>
      <c r="E810" s="11">
        <v>4.3</v>
      </c>
      <c r="F810" s="11">
        <v>252</v>
      </c>
      <c r="G810" s="17">
        <v>599</v>
      </c>
      <c r="H810" s="7" t="s">
        <v>13398</v>
      </c>
      <c r="I810" s="33" t="s">
        <v>13419</v>
      </c>
      <c r="J810" s="33" t="s">
        <v>13773</v>
      </c>
      <c r="K810" s="33">
        <f>Data[[#This Row],[Number_Of_Buyers]]*Data[[#This Row],[Price_INR]]</f>
        <v>150948</v>
      </c>
    </row>
    <row r="811" spans="1:11" ht="19.2" customHeight="1" x14ac:dyDescent="0.3">
      <c r="A811" s="4" t="s">
        <v>133</v>
      </c>
      <c r="B811" s="4" t="s">
        <v>3931</v>
      </c>
      <c r="C811" s="4" t="s">
        <v>3932</v>
      </c>
      <c r="D811" s="5" t="s">
        <v>1014</v>
      </c>
      <c r="E811" s="12">
        <v>4.4000000000000004</v>
      </c>
      <c r="F811" s="12">
        <v>19</v>
      </c>
      <c r="G811" s="18">
        <v>1899</v>
      </c>
      <c r="H811" s="8" t="s">
        <v>13399</v>
      </c>
      <c r="I811" s="33" t="s">
        <v>13420</v>
      </c>
      <c r="J811" s="33" t="s">
        <v>13773</v>
      </c>
      <c r="K811" s="33">
        <f>Data[[#This Row],[Number_Of_Buyers]]*Data[[#This Row],[Price_INR]]</f>
        <v>36081</v>
      </c>
    </row>
    <row r="812" spans="1:11" ht="19.2" customHeight="1" x14ac:dyDescent="0.3">
      <c r="A812" s="2" t="s">
        <v>789</v>
      </c>
      <c r="B812" s="2" t="s">
        <v>3937</v>
      </c>
      <c r="C812" s="3" t="s">
        <v>3938</v>
      </c>
      <c r="D812" s="2" t="s">
        <v>1440</v>
      </c>
      <c r="E812" s="11">
        <v>4</v>
      </c>
      <c r="F812" s="11">
        <v>1700</v>
      </c>
      <c r="G812" s="17">
        <v>549</v>
      </c>
      <c r="H812" s="7" t="s">
        <v>13398</v>
      </c>
      <c r="I812" s="33" t="s">
        <v>13415</v>
      </c>
      <c r="J812" s="33" t="s">
        <v>13440</v>
      </c>
      <c r="K812" s="33">
        <f>Data[[#This Row],[Number_Of_Buyers]]*Data[[#This Row],[Price_INR]]</f>
        <v>933300</v>
      </c>
    </row>
    <row r="813" spans="1:11" ht="19.2" customHeight="1" x14ac:dyDescent="0.3">
      <c r="A813" s="4" t="s">
        <v>3940</v>
      </c>
      <c r="B813" s="4" t="s">
        <v>3941</v>
      </c>
      <c r="C813" s="4" t="s">
        <v>3943</v>
      </c>
      <c r="D813" s="5" t="s">
        <v>3944</v>
      </c>
      <c r="E813" s="12">
        <v>4.3</v>
      </c>
      <c r="F813" s="12">
        <v>281</v>
      </c>
      <c r="G813" s="18">
        <v>3990</v>
      </c>
      <c r="H813" s="8" t="s">
        <v>13399</v>
      </c>
      <c r="I813" s="33" t="s">
        <v>13432</v>
      </c>
      <c r="J813" s="33" t="s">
        <v>13440</v>
      </c>
      <c r="K813" s="33">
        <f>Data[[#This Row],[Number_Of_Buyers]]*Data[[#This Row],[Price_INR]]</f>
        <v>1121190</v>
      </c>
    </row>
    <row r="814" spans="1:11" ht="19.2" customHeight="1" x14ac:dyDescent="0.3">
      <c r="A814" s="2" t="s">
        <v>104</v>
      </c>
      <c r="B814" s="2" t="s">
        <v>2304</v>
      </c>
      <c r="C814" s="3" t="s">
        <v>3946</v>
      </c>
      <c r="D814" s="3" t="s">
        <v>108</v>
      </c>
      <c r="E814" s="11">
        <v>4.2</v>
      </c>
      <c r="F814" s="11">
        <v>86</v>
      </c>
      <c r="G814" s="17">
        <v>1264</v>
      </c>
      <c r="H814" s="7" t="s">
        <v>13398</v>
      </c>
      <c r="I814" s="33" t="s">
        <v>13435</v>
      </c>
      <c r="J814" s="33" t="s">
        <v>13440</v>
      </c>
      <c r="K814" s="33">
        <f>Data[[#This Row],[Number_Of_Buyers]]*Data[[#This Row],[Price_INR]]</f>
        <v>108704</v>
      </c>
    </row>
    <row r="815" spans="1:11" ht="19.2" customHeight="1" x14ac:dyDescent="0.3">
      <c r="A815" s="4" t="s">
        <v>191</v>
      </c>
      <c r="B815" s="4" t="s">
        <v>3949</v>
      </c>
      <c r="C815" s="4" t="s">
        <v>26</v>
      </c>
      <c r="D815" s="5" t="s">
        <v>2790</v>
      </c>
      <c r="E815" s="12">
        <v>5</v>
      </c>
      <c r="F815" s="12">
        <v>11</v>
      </c>
      <c r="G815" s="18">
        <v>33955</v>
      </c>
      <c r="H815" s="8" t="s">
        <v>13399</v>
      </c>
      <c r="I815" s="33" t="s">
        <v>13427</v>
      </c>
      <c r="J815" s="33" t="s">
        <v>13498</v>
      </c>
      <c r="K815" s="33">
        <f>Data[[#This Row],[Number_Of_Buyers]]*Data[[#This Row],[Price_INR]]</f>
        <v>373505</v>
      </c>
    </row>
    <row r="816" spans="1:11" ht="19.2" customHeight="1" x14ac:dyDescent="0.3">
      <c r="A816" s="2" t="s">
        <v>246</v>
      </c>
      <c r="B816" s="2" t="s">
        <v>3951</v>
      </c>
      <c r="C816" s="3" t="s">
        <v>3953</v>
      </c>
      <c r="D816" s="3" t="s">
        <v>2983</v>
      </c>
      <c r="E816" s="11">
        <v>4.5</v>
      </c>
      <c r="F816" s="11">
        <v>776</v>
      </c>
      <c r="G816" s="17">
        <v>7697</v>
      </c>
      <c r="H816" s="7" t="s">
        <v>13398</v>
      </c>
      <c r="I816" s="33" t="s">
        <v>13540</v>
      </c>
      <c r="J816" s="33" t="s">
        <v>13440</v>
      </c>
      <c r="K816" s="33">
        <f>Data[[#This Row],[Number_Of_Buyers]]*Data[[#This Row],[Price_INR]]</f>
        <v>5972872</v>
      </c>
    </row>
    <row r="817" spans="1:11" ht="19.2" customHeight="1" x14ac:dyDescent="0.3">
      <c r="A817" s="4" t="s">
        <v>3479</v>
      </c>
      <c r="B817" s="4" t="s">
        <v>3962</v>
      </c>
      <c r="C817" s="4" t="s">
        <v>3964</v>
      </c>
      <c r="D817" s="5" t="s">
        <v>1179</v>
      </c>
      <c r="E817" s="12">
        <v>4.3</v>
      </c>
      <c r="F817" s="12">
        <v>559</v>
      </c>
      <c r="G817" s="18">
        <v>431</v>
      </c>
      <c r="H817" s="8" t="s">
        <v>13398</v>
      </c>
      <c r="I817" s="33" t="s">
        <v>13448</v>
      </c>
      <c r="J817" s="33" t="s">
        <v>13773</v>
      </c>
      <c r="K817" s="33">
        <f>Data[[#This Row],[Number_Of_Buyers]]*Data[[#This Row],[Price_INR]]</f>
        <v>240929</v>
      </c>
    </row>
    <row r="818" spans="1:11" ht="19.2" customHeight="1" x14ac:dyDescent="0.3">
      <c r="A818" s="2" t="s">
        <v>403</v>
      </c>
      <c r="B818" s="2" t="s">
        <v>3965</v>
      </c>
      <c r="C818" s="3" t="s">
        <v>3967</v>
      </c>
      <c r="D818" s="3" t="s">
        <v>3968</v>
      </c>
      <c r="E818" s="11">
        <v>4.2</v>
      </c>
      <c r="F818" s="11">
        <v>63</v>
      </c>
      <c r="G818" s="17">
        <v>3959</v>
      </c>
      <c r="H818" s="7" t="s">
        <v>13398</v>
      </c>
      <c r="I818" s="33" t="s">
        <v>13419</v>
      </c>
      <c r="J818" s="33" t="s">
        <v>13772</v>
      </c>
      <c r="K818" s="33">
        <f>Data[[#This Row],[Number_Of_Buyers]]*Data[[#This Row],[Price_INR]]</f>
        <v>249417</v>
      </c>
    </row>
    <row r="819" spans="1:11" ht="19.2" customHeight="1" x14ac:dyDescent="0.3">
      <c r="A819" s="4" t="s">
        <v>3402</v>
      </c>
      <c r="B819" s="4" t="s">
        <v>3970</v>
      </c>
      <c r="C819" s="5" t="s">
        <v>3971</v>
      </c>
      <c r="D819" s="5" t="s">
        <v>2126</v>
      </c>
      <c r="E819" s="12">
        <v>4.2</v>
      </c>
      <c r="F819" s="12">
        <v>5</v>
      </c>
      <c r="G819" s="18">
        <v>899</v>
      </c>
      <c r="H819" s="8" t="s">
        <v>13398</v>
      </c>
      <c r="I819" s="33" t="s">
        <v>13452</v>
      </c>
      <c r="J819" s="33" t="s">
        <v>13772</v>
      </c>
      <c r="K819" s="33">
        <f>Data[[#This Row],[Number_Of_Buyers]]*Data[[#This Row],[Price_INR]]</f>
        <v>4495</v>
      </c>
    </row>
    <row r="820" spans="1:11" ht="19.2" customHeight="1" x14ac:dyDescent="0.3">
      <c r="A820" s="2" t="s">
        <v>3972</v>
      </c>
      <c r="B820" s="2" t="s">
        <v>3973</v>
      </c>
      <c r="C820" s="3" t="s">
        <v>3975</v>
      </c>
      <c r="D820" s="3" t="s">
        <v>3976</v>
      </c>
      <c r="E820" s="11">
        <v>4.2</v>
      </c>
      <c r="F820" s="11">
        <v>1300</v>
      </c>
      <c r="G820" s="17">
        <v>597</v>
      </c>
      <c r="H820" s="7" t="s">
        <v>13398</v>
      </c>
      <c r="I820" s="33" t="s">
        <v>13491</v>
      </c>
      <c r="J820" s="33" t="s">
        <v>13772</v>
      </c>
      <c r="K820" s="33">
        <f>Data[[#This Row],[Number_Of_Buyers]]*Data[[#This Row],[Price_INR]]</f>
        <v>776100</v>
      </c>
    </row>
    <row r="821" spans="1:11" ht="19.2" customHeight="1" x14ac:dyDescent="0.3">
      <c r="A821" s="4" t="s">
        <v>127</v>
      </c>
      <c r="B821" s="4" t="s">
        <v>3978</v>
      </c>
      <c r="C821" s="5" t="s">
        <v>3980</v>
      </c>
      <c r="D821" s="4" t="s">
        <v>3981</v>
      </c>
      <c r="E821" s="12">
        <v>4.0999999999999996</v>
      </c>
      <c r="F821" s="12">
        <v>8700</v>
      </c>
      <c r="G821" s="18">
        <v>368</v>
      </c>
      <c r="H821" s="8" t="s">
        <v>13398</v>
      </c>
      <c r="I821" s="33" t="s">
        <v>13452</v>
      </c>
      <c r="J821" s="33" t="s">
        <v>13779</v>
      </c>
      <c r="K821" s="33">
        <f>Data[[#This Row],[Number_Of_Buyers]]*Data[[#This Row],[Price_INR]]</f>
        <v>3201600</v>
      </c>
    </row>
    <row r="822" spans="1:11" ht="19.2" customHeight="1" x14ac:dyDescent="0.3">
      <c r="A822" s="2" t="s">
        <v>85</v>
      </c>
      <c r="B822" s="2" t="s">
        <v>3987</v>
      </c>
      <c r="C822" s="3" t="s">
        <v>3989</v>
      </c>
      <c r="D822" s="3" t="s">
        <v>130</v>
      </c>
      <c r="E822" s="11">
        <v>4.0999999999999996</v>
      </c>
      <c r="F822" s="11">
        <v>52</v>
      </c>
      <c r="G822" s="17">
        <v>1059</v>
      </c>
      <c r="H822" s="7" t="s">
        <v>13398</v>
      </c>
      <c r="I822" s="33" t="s">
        <v>13419</v>
      </c>
      <c r="J822" s="33" t="s">
        <v>13772</v>
      </c>
      <c r="K822" s="33">
        <f>Data[[#This Row],[Number_Of_Buyers]]*Data[[#This Row],[Price_INR]]</f>
        <v>55068</v>
      </c>
    </row>
    <row r="823" spans="1:11" ht="19.2" customHeight="1" x14ac:dyDescent="0.3">
      <c r="A823" s="4" t="s">
        <v>140</v>
      </c>
      <c r="B823" s="4" t="s">
        <v>3992</v>
      </c>
      <c r="C823" s="4" t="s">
        <v>3994</v>
      </c>
      <c r="D823" s="5" t="s">
        <v>1014</v>
      </c>
      <c r="E823" s="12">
        <v>4</v>
      </c>
      <c r="F823" s="12">
        <v>34</v>
      </c>
      <c r="G823" s="18">
        <v>659</v>
      </c>
      <c r="H823" s="8" t="s">
        <v>13398</v>
      </c>
      <c r="I823" s="33" t="s">
        <v>13420</v>
      </c>
      <c r="J823" s="33" t="s">
        <v>13453</v>
      </c>
      <c r="K823" s="33">
        <f>Data[[#This Row],[Number_Of_Buyers]]*Data[[#This Row],[Price_INR]]</f>
        <v>22406</v>
      </c>
    </row>
    <row r="824" spans="1:11" ht="19.2" customHeight="1" x14ac:dyDescent="0.3">
      <c r="A824" s="2" t="s">
        <v>198</v>
      </c>
      <c r="B824" s="2" t="s">
        <v>3997</v>
      </c>
      <c r="C824" s="3" t="s">
        <v>3998</v>
      </c>
      <c r="D824" s="2" t="s">
        <v>3349</v>
      </c>
      <c r="E824" s="11">
        <v>4.2</v>
      </c>
      <c r="F824" s="11">
        <v>469</v>
      </c>
      <c r="G824" s="17">
        <v>1759</v>
      </c>
      <c r="H824" s="7" t="s">
        <v>13398</v>
      </c>
      <c r="I824" s="33" t="s">
        <v>13407</v>
      </c>
      <c r="J824" s="33" t="s">
        <v>13440</v>
      </c>
      <c r="K824" s="33">
        <f>Data[[#This Row],[Number_Of_Buyers]]*Data[[#This Row],[Price_INR]]</f>
        <v>824971</v>
      </c>
    </row>
    <row r="825" spans="1:11" ht="19.2" customHeight="1" x14ac:dyDescent="0.3">
      <c r="A825" s="4" t="s">
        <v>65</v>
      </c>
      <c r="B825" s="4" t="s">
        <v>4001</v>
      </c>
      <c r="C825" s="4" t="s">
        <v>4002</v>
      </c>
      <c r="D825" s="5" t="s">
        <v>626</v>
      </c>
      <c r="E825" s="12">
        <v>4.0999999999999996</v>
      </c>
      <c r="F825" s="12">
        <v>901</v>
      </c>
      <c r="G825" s="18">
        <v>479</v>
      </c>
      <c r="H825" s="8" t="s">
        <v>13398</v>
      </c>
      <c r="I825" s="33" t="s">
        <v>13420</v>
      </c>
      <c r="J825" s="33" t="s">
        <v>13453</v>
      </c>
      <c r="K825" s="33">
        <f>Data[[#This Row],[Number_Of_Buyers]]*Data[[#This Row],[Price_INR]]</f>
        <v>431579</v>
      </c>
    </row>
    <row r="826" spans="1:11" ht="19.2" customHeight="1" x14ac:dyDescent="0.3">
      <c r="A826" s="2" t="s">
        <v>240</v>
      </c>
      <c r="B826" s="2" t="s">
        <v>4005</v>
      </c>
      <c r="C826" s="3" t="s">
        <v>4007</v>
      </c>
      <c r="D826" s="2" t="s">
        <v>996</v>
      </c>
      <c r="E826" s="11">
        <v>4.2</v>
      </c>
      <c r="F826" s="11">
        <v>5300</v>
      </c>
      <c r="G826" s="17">
        <v>939</v>
      </c>
      <c r="H826" s="7" t="s">
        <v>13398</v>
      </c>
      <c r="I826" s="33" t="s">
        <v>13461</v>
      </c>
      <c r="J826" s="33" t="s">
        <v>13772</v>
      </c>
      <c r="K826" s="33">
        <f>Data[[#This Row],[Number_Of_Buyers]]*Data[[#This Row],[Price_INR]]</f>
        <v>4976700</v>
      </c>
    </row>
    <row r="827" spans="1:11" ht="19.2" customHeight="1" x14ac:dyDescent="0.3">
      <c r="A827" s="4" t="s">
        <v>4011</v>
      </c>
      <c r="B827" s="4" t="s">
        <v>4012</v>
      </c>
      <c r="C827" s="4" t="s">
        <v>4013</v>
      </c>
      <c r="D827" s="5" t="s">
        <v>4014</v>
      </c>
      <c r="E827" s="12">
        <v>3.8</v>
      </c>
      <c r="F827" s="12">
        <v>56</v>
      </c>
      <c r="G827" s="18">
        <v>299</v>
      </c>
      <c r="H827" s="8" t="s">
        <v>13399</v>
      </c>
      <c r="I827" s="33" t="s">
        <v>13479</v>
      </c>
      <c r="J827" s="33" t="s">
        <v>13772</v>
      </c>
      <c r="K827" s="33">
        <f>Data[[#This Row],[Number_Of_Buyers]]*Data[[#This Row],[Price_INR]]</f>
        <v>16744</v>
      </c>
    </row>
    <row r="828" spans="1:11" ht="19.2" customHeight="1" x14ac:dyDescent="0.3">
      <c r="A828" s="2" t="s">
        <v>65</v>
      </c>
      <c r="B828" s="2" t="s">
        <v>3240</v>
      </c>
      <c r="C828" s="2" t="s">
        <v>3242</v>
      </c>
      <c r="D828" s="3" t="s">
        <v>802</v>
      </c>
      <c r="E828" s="11">
        <v>3.7</v>
      </c>
      <c r="F828" s="11">
        <v>2100</v>
      </c>
      <c r="G828" s="17">
        <v>550</v>
      </c>
      <c r="H828" s="7" t="s">
        <v>13398</v>
      </c>
      <c r="I828" s="33" t="s">
        <v>13423</v>
      </c>
      <c r="J828" s="33" t="s">
        <v>13554</v>
      </c>
      <c r="K828" s="33">
        <f>Data[[#This Row],[Number_Of_Buyers]]*Data[[#This Row],[Price_INR]]</f>
        <v>1155000</v>
      </c>
    </row>
    <row r="829" spans="1:11" ht="19.2" customHeight="1" x14ac:dyDescent="0.3">
      <c r="A829" s="4" t="s">
        <v>148</v>
      </c>
      <c r="B829" s="4" t="s">
        <v>149</v>
      </c>
      <c r="C829" s="4" t="s">
        <v>4018</v>
      </c>
      <c r="D829" s="4" t="s">
        <v>373</v>
      </c>
      <c r="E829" s="12">
        <v>4.4000000000000004</v>
      </c>
      <c r="F829" s="12">
        <v>1100</v>
      </c>
      <c r="G829" s="18">
        <v>1499</v>
      </c>
      <c r="H829" s="8" t="s">
        <v>13398</v>
      </c>
      <c r="I829" s="33" t="s">
        <v>13421</v>
      </c>
      <c r="J829" s="33" t="s">
        <v>13772</v>
      </c>
      <c r="K829" s="33">
        <f>Data[[#This Row],[Number_Of_Buyers]]*Data[[#This Row],[Price_INR]]</f>
        <v>1648900</v>
      </c>
    </row>
    <row r="830" spans="1:11" ht="19.2" customHeight="1" x14ac:dyDescent="0.3">
      <c r="A830" s="2" t="s">
        <v>7</v>
      </c>
      <c r="B830" s="2" t="s">
        <v>4019</v>
      </c>
      <c r="C830" s="3" t="s">
        <v>4021</v>
      </c>
      <c r="D830" s="3" t="s">
        <v>115</v>
      </c>
      <c r="E830" s="11">
        <v>4.5999999999999996</v>
      </c>
      <c r="F830" s="11">
        <v>169</v>
      </c>
      <c r="G830" s="17">
        <v>5949</v>
      </c>
      <c r="H830" s="7" t="s">
        <v>13398</v>
      </c>
      <c r="I830" s="33" t="s">
        <v>13407</v>
      </c>
      <c r="J830" s="33" t="s">
        <v>13777</v>
      </c>
      <c r="K830" s="33">
        <f>Data[[#This Row],[Number_Of_Buyers]]*Data[[#This Row],[Price_INR]]</f>
        <v>1005381</v>
      </c>
    </row>
    <row r="831" spans="1:11" ht="19.2" customHeight="1" x14ac:dyDescent="0.3">
      <c r="A831" s="4" t="s">
        <v>120</v>
      </c>
      <c r="B831" s="4" t="s">
        <v>2050</v>
      </c>
      <c r="C831" s="4" t="s">
        <v>26</v>
      </c>
      <c r="D831" s="5" t="s">
        <v>1688</v>
      </c>
      <c r="E831" s="12">
        <v>3.8</v>
      </c>
      <c r="F831" s="12">
        <v>209</v>
      </c>
      <c r="G831" s="18">
        <v>1299</v>
      </c>
      <c r="H831" s="8" t="s">
        <v>13399</v>
      </c>
      <c r="I831" s="33" t="s">
        <v>13495</v>
      </c>
      <c r="J831" s="33" t="s">
        <v>13772</v>
      </c>
      <c r="K831" s="33">
        <f>Data[[#This Row],[Number_Of_Buyers]]*Data[[#This Row],[Price_INR]]</f>
        <v>271491</v>
      </c>
    </row>
    <row r="832" spans="1:11" ht="19.2" customHeight="1" x14ac:dyDescent="0.3">
      <c r="A832" s="2" t="s">
        <v>288</v>
      </c>
      <c r="B832" s="2" t="s">
        <v>4026</v>
      </c>
      <c r="C832" s="2" t="s">
        <v>4027</v>
      </c>
      <c r="D832" s="3" t="s">
        <v>4028</v>
      </c>
      <c r="E832" s="11">
        <v>4.0999999999999996</v>
      </c>
      <c r="F832" s="11">
        <v>7600</v>
      </c>
      <c r="G832" s="17">
        <v>1349</v>
      </c>
      <c r="H832" s="7" t="s">
        <v>13399</v>
      </c>
      <c r="I832" s="33" t="s">
        <v>13420</v>
      </c>
      <c r="J832" s="33" t="s">
        <v>13773</v>
      </c>
      <c r="K832" s="33">
        <f>Data[[#This Row],[Number_Of_Buyers]]*Data[[#This Row],[Price_INR]]</f>
        <v>10252400</v>
      </c>
    </row>
    <row r="833" spans="1:11" ht="19.2" customHeight="1" x14ac:dyDescent="0.3">
      <c r="A833" s="4" t="s">
        <v>1623</v>
      </c>
      <c r="B833" s="4" t="s">
        <v>4030</v>
      </c>
      <c r="C833" s="5" t="s">
        <v>4032</v>
      </c>
      <c r="D833" s="5" t="s">
        <v>4033</v>
      </c>
      <c r="E833" s="12">
        <v>4.2</v>
      </c>
      <c r="F833" s="12">
        <v>1100</v>
      </c>
      <c r="G833" s="18">
        <v>769</v>
      </c>
      <c r="H833" s="8" t="s">
        <v>13398</v>
      </c>
      <c r="I833" s="33" t="s">
        <v>13419</v>
      </c>
      <c r="J833" s="33" t="s">
        <v>13440</v>
      </c>
      <c r="K833" s="33">
        <f>Data[[#This Row],[Number_Of_Buyers]]*Data[[#This Row],[Price_INR]]</f>
        <v>845900</v>
      </c>
    </row>
    <row r="834" spans="1:11" ht="19.2" customHeight="1" x14ac:dyDescent="0.3">
      <c r="A834" s="2" t="s">
        <v>1125</v>
      </c>
      <c r="B834" s="2" t="s">
        <v>4034</v>
      </c>
      <c r="C834" s="2" t="s">
        <v>4035</v>
      </c>
      <c r="D834" s="2" t="s">
        <v>373</v>
      </c>
      <c r="E834" s="11">
        <v>4</v>
      </c>
      <c r="F834" s="11">
        <v>2600</v>
      </c>
      <c r="G834" s="17">
        <v>1649</v>
      </c>
      <c r="H834" s="7" t="s">
        <v>13398</v>
      </c>
      <c r="I834" s="33" t="s">
        <v>13446</v>
      </c>
      <c r="J834" s="33" t="s">
        <v>13426</v>
      </c>
      <c r="K834" s="33">
        <f>Data[[#This Row],[Number_Of_Buyers]]*Data[[#This Row],[Price_INR]]</f>
        <v>4287400</v>
      </c>
    </row>
    <row r="835" spans="1:11" ht="19.2" customHeight="1" x14ac:dyDescent="0.3">
      <c r="A835" s="4" t="s">
        <v>2116</v>
      </c>
      <c r="B835" s="4" t="s">
        <v>4037</v>
      </c>
      <c r="C835" s="5" t="s">
        <v>4039</v>
      </c>
      <c r="D835" s="5" t="s">
        <v>4040</v>
      </c>
      <c r="E835" s="12">
        <v>3.6</v>
      </c>
      <c r="F835" s="12">
        <v>16</v>
      </c>
      <c r="G835" s="18">
        <v>2051</v>
      </c>
      <c r="H835" s="8" t="s">
        <v>13398</v>
      </c>
      <c r="I835" s="33" t="s">
        <v>13437</v>
      </c>
      <c r="J835" s="33" t="s">
        <v>13772</v>
      </c>
      <c r="K835" s="33">
        <f>Data[[#This Row],[Number_Of_Buyers]]*Data[[#This Row],[Price_INR]]</f>
        <v>32816</v>
      </c>
    </row>
    <row r="836" spans="1:11" ht="19.2" customHeight="1" x14ac:dyDescent="0.3">
      <c r="A836" s="2" t="s">
        <v>127</v>
      </c>
      <c r="B836" s="2" t="s">
        <v>4042</v>
      </c>
      <c r="C836" s="3" t="s">
        <v>4044</v>
      </c>
      <c r="D836" s="3" t="s">
        <v>4045</v>
      </c>
      <c r="E836" s="11">
        <v>3.1</v>
      </c>
      <c r="F836" s="11">
        <v>40</v>
      </c>
      <c r="G836" s="17">
        <v>559</v>
      </c>
      <c r="H836" s="7" t="s">
        <v>13398</v>
      </c>
      <c r="I836" s="33" t="s">
        <v>13407</v>
      </c>
      <c r="J836" s="33" t="s">
        <v>13426</v>
      </c>
      <c r="K836" s="33">
        <f>Data[[#This Row],[Number_Of_Buyers]]*Data[[#This Row],[Price_INR]]</f>
        <v>22360</v>
      </c>
    </row>
    <row r="837" spans="1:11" ht="19.2" customHeight="1" x14ac:dyDescent="0.3">
      <c r="A837" s="4" t="s">
        <v>35</v>
      </c>
      <c r="B837" s="4" t="s">
        <v>4047</v>
      </c>
      <c r="C837" s="4" t="s">
        <v>26</v>
      </c>
      <c r="D837" s="5" t="s">
        <v>4050</v>
      </c>
      <c r="E837" s="12">
        <v>4.4000000000000004</v>
      </c>
      <c r="F837" s="12">
        <v>987</v>
      </c>
      <c r="G837" s="18">
        <v>3299</v>
      </c>
      <c r="H837" s="8" t="s">
        <v>13399</v>
      </c>
      <c r="I837" s="33" t="s">
        <v>13440</v>
      </c>
      <c r="J837" s="33" t="s">
        <v>13440</v>
      </c>
      <c r="K837" s="33">
        <f>Data[[#This Row],[Number_Of_Buyers]]*Data[[#This Row],[Price_INR]]</f>
        <v>3256113</v>
      </c>
    </row>
    <row r="838" spans="1:11" ht="19.2" customHeight="1" x14ac:dyDescent="0.3">
      <c r="A838" s="2" t="s">
        <v>133</v>
      </c>
      <c r="B838" s="2" t="s">
        <v>4057</v>
      </c>
      <c r="C838" s="2" t="s">
        <v>4058</v>
      </c>
      <c r="D838" s="3" t="s">
        <v>137</v>
      </c>
      <c r="E838" s="11">
        <v>3.9</v>
      </c>
      <c r="F838" s="11">
        <v>290</v>
      </c>
      <c r="G838" s="17">
        <v>1699</v>
      </c>
      <c r="H838" s="7" t="s">
        <v>13399</v>
      </c>
      <c r="I838" s="33" t="s">
        <v>13420</v>
      </c>
      <c r="J838" s="33" t="s">
        <v>13772</v>
      </c>
      <c r="K838" s="33">
        <f>Data[[#This Row],[Number_Of_Buyers]]*Data[[#This Row],[Price_INR]]</f>
        <v>492710</v>
      </c>
    </row>
    <row r="839" spans="1:11" ht="19.2" customHeight="1" x14ac:dyDescent="0.3">
      <c r="A839" s="4" t="s">
        <v>638</v>
      </c>
      <c r="B839" s="4" t="s">
        <v>4061</v>
      </c>
      <c r="C839" s="5" t="s">
        <v>4062</v>
      </c>
      <c r="D839" s="5" t="s">
        <v>3152</v>
      </c>
      <c r="E839" s="12">
        <v>4.2</v>
      </c>
      <c r="F839" s="12">
        <v>717</v>
      </c>
      <c r="G839" s="18">
        <v>2399</v>
      </c>
      <c r="H839" s="8" t="s">
        <v>13398</v>
      </c>
      <c r="I839" s="33" t="s">
        <v>13423</v>
      </c>
      <c r="J839" s="33" t="s">
        <v>13453</v>
      </c>
      <c r="K839" s="33">
        <f>Data[[#This Row],[Number_Of_Buyers]]*Data[[#This Row],[Price_INR]]</f>
        <v>1720083</v>
      </c>
    </row>
    <row r="840" spans="1:11" ht="19.2" customHeight="1" x14ac:dyDescent="0.3">
      <c r="A840" s="2" t="s">
        <v>65</v>
      </c>
      <c r="B840" s="2" t="s">
        <v>4065</v>
      </c>
      <c r="C840" s="2" t="s">
        <v>4066</v>
      </c>
      <c r="D840" s="3" t="s">
        <v>802</v>
      </c>
      <c r="E840" s="11">
        <v>4</v>
      </c>
      <c r="F840" s="11">
        <v>9100</v>
      </c>
      <c r="G840" s="17">
        <v>681</v>
      </c>
      <c r="H840" s="7" t="s">
        <v>13398</v>
      </c>
      <c r="I840" s="33" t="s">
        <v>13461</v>
      </c>
      <c r="J840" s="33" t="s">
        <v>13554</v>
      </c>
      <c r="K840" s="33">
        <f>Data[[#This Row],[Number_Of_Buyers]]*Data[[#This Row],[Price_INR]]</f>
        <v>6197100</v>
      </c>
    </row>
    <row r="841" spans="1:11" ht="19.2" customHeight="1" x14ac:dyDescent="0.3">
      <c r="A841" s="4" t="s">
        <v>4069</v>
      </c>
      <c r="B841" s="4" t="s">
        <v>4070</v>
      </c>
      <c r="C841" s="4" t="s">
        <v>4071</v>
      </c>
      <c r="D841" s="5" t="s">
        <v>285</v>
      </c>
      <c r="E841" s="12">
        <v>4.2</v>
      </c>
      <c r="F841" s="12">
        <v>542</v>
      </c>
      <c r="G841" s="18">
        <v>701</v>
      </c>
      <c r="H841" s="8" t="s">
        <v>13398</v>
      </c>
      <c r="I841" s="33" t="s">
        <v>13420</v>
      </c>
      <c r="J841" s="33" t="s">
        <v>13773</v>
      </c>
      <c r="K841" s="33">
        <f>Data[[#This Row],[Number_Of_Buyers]]*Data[[#This Row],[Price_INR]]</f>
        <v>379942</v>
      </c>
    </row>
    <row r="842" spans="1:11" ht="19.2" customHeight="1" x14ac:dyDescent="0.3">
      <c r="A842" s="2" t="s">
        <v>240</v>
      </c>
      <c r="B842" s="2" t="s">
        <v>4074</v>
      </c>
      <c r="C842" s="2" t="s">
        <v>4076</v>
      </c>
      <c r="D842" s="3" t="s">
        <v>4077</v>
      </c>
      <c r="E842" s="11">
        <v>3.7</v>
      </c>
      <c r="F842" s="11">
        <v>3000</v>
      </c>
      <c r="G842" s="17">
        <v>917</v>
      </c>
      <c r="H842" s="7" t="s">
        <v>13398</v>
      </c>
      <c r="I842" s="33" t="s">
        <v>13423</v>
      </c>
      <c r="J842" s="33" t="s">
        <v>13453</v>
      </c>
      <c r="K842" s="33">
        <f>Data[[#This Row],[Number_Of_Buyers]]*Data[[#This Row],[Price_INR]]</f>
        <v>2751000</v>
      </c>
    </row>
    <row r="843" spans="1:11" ht="19.2" customHeight="1" x14ac:dyDescent="0.3">
      <c r="A843" s="4" t="s">
        <v>1715</v>
      </c>
      <c r="B843" s="4" t="s">
        <v>4079</v>
      </c>
      <c r="C843" s="5" t="s">
        <v>4080</v>
      </c>
      <c r="D843" s="5" t="s">
        <v>362</v>
      </c>
      <c r="E843" s="12">
        <v>4.2</v>
      </c>
      <c r="F843" s="12">
        <v>179</v>
      </c>
      <c r="G843" s="18">
        <v>1199</v>
      </c>
      <c r="H843" s="8" t="s">
        <v>13398</v>
      </c>
      <c r="I843" s="33" t="s">
        <v>13437</v>
      </c>
      <c r="J843" s="33" t="s">
        <v>13772</v>
      </c>
      <c r="K843" s="33">
        <f>Data[[#This Row],[Number_Of_Buyers]]*Data[[#This Row],[Price_INR]]</f>
        <v>214621</v>
      </c>
    </row>
    <row r="844" spans="1:11" ht="19.2" customHeight="1" x14ac:dyDescent="0.3">
      <c r="A844" s="2" t="s">
        <v>133</v>
      </c>
      <c r="B844" s="2" t="s">
        <v>4083</v>
      </c>
      <c r="C844" s="3" t="s">
        <v>4085</v>
      </c>
      <c r="D844" s="3" t="s">
        <v>2795</v>
      </c>
      <c r="E844" s="11">
        <v>3.6</v>
      </c>
      <c r="F844" s="11">
        <v>16</v>
      </c>
      <c r="G844" s="17">
        <v>329</v>
      </c>
      <c r="H844" s="7" t="s">
        <v>13398</v>
      </c>
      <c r="I844" s="33" t="s">
        <v>13452</v>
      </c>
      <c r="J844" s="33" t="s">
        <v>13772</v>
      </c>
      <c r="K844" s="33">
        <f>Data[[#This Row],[Number_Of_Buyers]]*Data[[#This Row],[Price_INR]]</f>
        <v>5264</v>
      </c>
    </row>
    <row r="845" spans="1:11" ht="19.2" customHeight="1" x14ac:dyDescent="0.3">
      <c r="A845" s="4" t="s">
        <v>240</v>
      </c>
      <c r="B845" s="4" t="s">
        <v>4086</v>
      </c>
      <c r="C845" s="4" t="s">
        <v>4087</v>
      </c>
      <c r="D845" s="5" t="s">
        <v>308</v>
      </c>
      <c r="E845" s="12">
        <v>4.0999999999999996</v>
      </c>
      <c r="F845" s="12">
        <v>2600</v>
      </c>
      <c r="G845" s="18">
        <v>854</v>
      </c>
      <c r="H845" s="8" t="s">
        <v>13398</v>
      </c>
      <c r="I845" s="33" t="s">
        <v>13420</v>
      </c>
      <c r="J845" s="33" t="s">
        <v>13773</v>
      </c>
      <c r="K845" s="33">
        <f>Data[[#This Row],[Number_Of_Buyers]]*Data[[#This Row],[Price_INR]]</f>
        <v>2220400</v>
      </c>
    </row>
    <row r="846" spans="1:11" ht="19.2" customHeight="1" x14ac:dyDescent="0.3">
      <c r="A846" s="2" t="s">
        <v>339</v>
      </c>
      <c r="B846" s="2" t="s">
        <v>4089</v>
      </c>
      <c r="C846" s="2" t="s">
        <v>4090</v>
      </c>
      <c r="D846" s="2" t="s">
        <v>21</v>
      </c>
      <c r="E846" s="11">
        <v>4.5999999999999996</v>
      </c>
      <c r="F846" s="11">
        <v>3600</v>
      </c>
      <c r="G846" s="17">
        <v>431</v>
      </c>
      <c r="H846" s="7" t="s">
        <v>13399</v>
      </c>
      <c r="I846" s="33" t="s">
        <v>13477</v>
      </c>
      <c r="J846" s="33" t="s">
        <v>13772</v>
      </c>
      <c r="K846" s="33">
        <f>Data[[#This Row],[Number_Of_Buyers]]*Data[[#This Row],[Price_INR]]</f>
        <v>1551600</v>
      </c>
    </row>
    <row r="847" spans="1:11" ht="19.2" customHeight="1" x14ac:dyDescent="0.3">
      <c r="A847" s="4" t="s">
        <v>140</v>
      </c>
      <c r="B847" s="4" t="s">
        <v>4092</v>
      </c>
      <c r="C847" s="5" t="s">
        <v>4093</v>
      </c>
      <c r="D847" s="4" t="s">
        <v>21</v>
      </c>
      <c r="E847" s="12">
        <v>4.3</v>
      </c>
      <c r="F847" s="12">
        <v>894</v>
      </c>
      <c r="G847" s="18">
        <v>1439</v>
      </c>
      <c r="H847" s="8" t="s">
        <v>13399</v>
      </c>
      <c r="I847" s="33" t="s">
        <v>13541</v>
      </c>
      <c r="J847" s="33" t="s">
        <v>13440</v>
      </c>
      <c r="K847" s="33">
        <f>Data[[#This Row],[Number_Of_Buyers]]*Data[[#This Row],[Price_INR]]</f>
        <v>1286466</v>
      </c>
    </row>
    <row r="848" spans="1:11" ht="19.2" customHeight="1" x14ac:dyDescent="0.3">
      <c r="A848" s="2" t="s">
        <v>104</v>
      </c>
      <c r="B848" s="2" t="s">
        <v>4097</v>
      </c>
      <c r="C848" s="3" t="s">
        <v>4098</v>
      </c>
      <c r="D848" s="3" t="s">
        <v>4099</v>
      </c>
      <c r="E848" s="11">
        <v>4.3</v>
      </c>
      <c r="F848" s="11">
        <v>32</v>
      </c>
      <c r="G848" s="17">
        <v>2399</v>
      </c>
      <c r="H848" s="7" t="s">
        <v>13399</v>
      </c>
      <c r="I848" s="33" t="s">
        <v>13407</v>
      </c>
      <c r="J848" s="33" t="s">
        <v>13774</v>
      </c>
      <c r="K848" s="33">
        <f>Data[[#This Row],[Number_Of_Buyers]]*Data[[#This Row],[Price_INR]]</f>
        <v>76768</v>
      </c>
    </row>
    <row r="849" spans="1:11" ht="19.2" customHeight="1" x14ac:dyDescent="0.3">
      <c r="A849" s="4" t="s">
        <v>65</v>
      </c>
      <c r="B849" s="4" t="s">
        <v>281</v>
      </c>
      <c r="C849" s="4" t="s">
        <v>1166</v>
      </c>
      <c r="D849" s="5" t="s">
        <v>626</v>
      </c>
      <c r="E849" s="12">
        <v>4</v>
      </c>
      <c r="F849" s="12">
        <v>1800</v>
      </c>
      <c r="G849" s="18">
        <v>479</v>
      </c>
      <c r="H849" s="8" t="s">
        <v>13398</v>
      </c>
      <c r="I849" s="33" t="s">
        <v>13420</v>
      </c>
      <c r="J849" s="33" t="s">
        <v>13426</v>
      </c>
      <c r="K849" s="33">
        <f>Data[[#This Row],[Number_Of_Buyers]]*Data[[#This Row],[Price_INR]]</f>
        <v>862200</v>
      </c>
    </row>
    <row r="850" spans="1:11" ht="19.2" customHeight="1" x14ac:dyDescent="0.3">
      <c r="A850" s="2" t="s">
        <v>1361</v>
      </c>
      <c r="B850" s="2" t="s">
        <v>4102</v>
      </c>
      <c r="C850" s="3" t="s">
        <v>4103</v>
      </c>
      <c r="D850" s="3" t="s">
        <v>4104</v>
      </c>
      <c r="E850" s="11">
        <v>4.5</v>
      </c>
      <c r="F850" s="11">
        <v>21</v>
      </c>
      <c r="G850" s="17">
        <v>3199</v>
      </c>
      <c r="H850" s="7" t="s">
        <v>13399</v>
      </c>
      <c r="I850" s="33" t="s">
        <v>13407</v>
      </c>
      <c r="J850" s="33" t="s">
        <v>13772</v>
      </c>
      <c r="K850" s="33">
        <f>Data[[#This Row],[Number_Of_Buyers]]*Data[[#This Row],[Price_INR]]</f>
        <v>67179</v>
      </c>
    </row>
    <row r="851" spans="1:11" ht="19.2" customHeight="1" x14ac:dyDescent="0.3">
      <c r="A851" s="4" t="s">
        <v>65</v>
      </c>
      <c r="B851" s="4" t="s">
        <v>4109</v>
      </c>
      <c r="C851" s="5" t="s">
        <v>4110</v>
      </c>
      <c r="D851" s="5" t="s">
        <v>1449</v>
      </c>
      <c r="E851" s="12">
        <v>3.4</v>
      </c>
      <c r="F851" s="12">
        <v>898</v>
      </c>
      <c r="G851" s="18">
        <v>601</v>
      </c>
      <c r="H851" s="8" t="s">
        <v>13398</v>
      </c>
      <c r="I851" s="33" t="s">
        <v>13423</v>
      </c>
      <c r="J851" s="33" t="s">
        <v>13554</v>
      </c>
      <c r="K851" s="33">
        <f>Data[[#This Row],[Number_Of_Buyers]]*Data[[#This Row],[Price_INR]]</f>
        <v>539698</v>
      </c>
    </row>
    <row r="852" spans="1:11" ht="19.2" customHeight="1" x14ac:dyDescent="0.3">
      <c r="A852" s="2" t="s">
        <v>4113</v>
      </c>
      <c r="B852" s="2" t="s">
        <v>4114</v>
      </c>
      <c r="C852" s="2" t="s">
        <v>4116</v>
      </c>
      <c r="D852" s="2" t="s">
        <v>21</v>
      </c>
      <c r="E852" s="11">
        <v>4.4000000000000004</v>
      </c>
      <c r="F852" s="11">
        <v>1100</v>
      </c>
      <c r="G852" s="17">
        <v>4760</v>
      </c>
      <c r="H852" s="7" t="s">
        <v>13399</v>
      </c>
      <c r="I852" s="33" t="s">
        <v>13782</v>
      </c>
      <c r="J852" s="33" t="s">
        <v>13772</v>
      </c>
      <c r="K852" s="33">
        <f>Data[[#This Row],[Number_Of_Buyers]]*Data[[#This Row],[Price_INR]]</f>
        <v>5236000</v>
      </c>
    </row>
    <row r="853" spans="1:11" ht="19.2" customHeight="1" x14ac:dyDescent="0.3">
      <c r="A853" s="4" t="s">
        <v>240</v>
      </c>
      <c r="B853" s="4" t="s">
        <v>4117</v>
      </c>
      <c r="C853" s="5" t="s">
        <v>4118</v>
      </c>
      <c r="D853" s="5" t="s">
        <v>1179</v>
      </c>
      <c r="E853" s="12">
        <v>4.2</v>
      </c>
      <c r="F853" s="12">
        <v>5600</v>
      </c>
      <c r="G853" s="18">
        <v>899</v>
      </c>
      <c r="H853" s="8" t="s">
        <v>13398</v>
      </c>
      <c r="I853" s="33" t="s">
        <v>13461</v>
      </c>
      <c r="J853" s="33" t="s">
        <v>13453</v>
      </c>
      <c r="K853" s="33">
        <f>Data[[#This Row],[Number_Of_Buyers]]*Data[[#This Row],[Price_INR]]</f>
        <v>5034400</v>
      </c>
    </row>
    <row r="854" spans="1:11" ht="19.2" customHeight="1" x14ac:dyDescent="0.3">
      <c r="A854" s="2" t="s">
        <v>240</v>
      </c>
      <c r="B854" s="2" t="s">
        <v>4125</v>
      </c>
      <c r="C854" s="2" t="s">
        <v>4126</v>
      </c>
      <c r="D854" s="3" t="s">
        <v>4127</v>
      </c>
      <c r="E854" s="11">
        <v>4.0999999999999996</v>
      </c>
      <c r="F854" s="11">
        <v>324</v>
      </c>
      <c r="G854" s="17">
        <v>949</v>
      </c>
      <c r="H854" s="7" t="s">
        <v>13398</v>
      </c>
      <c r="I854" s="33" t="s">
        <v>13463</v>
      </c>
      <c r="J854" s="33" t="s">
        <v>13473</v>
      </c>
      <c r="K854" s="33">
        <f>Data[[#This Row],[Number_Of_Buyers]]*Data[[#This Row],[Price_INR]]</f>
        <v>307476</v>
      </c>
    </row>
    <row r="855" spans="1:11" ht="19.2" customHeight="1" x14ac:dyDescent="0.3">
      <c r="A855" s="4" t="s">
        <v>148</v>
      </c>
      <c r="B855" s="4" t="s">
        <v>2893</v>
      </c>
      <c r="C855" s="4" t="s">
        <v>2894</v>
      </c>
      <c r="D855" s="4" t="s">
        <v>373</v>
      </c>
      <c r="E855" s="12">
        <v>4.2</v>
      </c>
      <c r="F855" s="12">
        <v>102</v>
      </c>
      <c r="G855" s="18">
        <v>799</v>
      </c>
      <c r="H855" s="8" t="s">
        <v>13399</v>
      </c>
      <c r="I855" s="33" t="s">
        <v>13463</v>
      </c>
      <c r="J855" s="33" t="s">
        <v>13772</v>
      </c>
      <c r="K855" s="33">
        <f>Data[[#This Row],[Number_Of_Buyers]]*Data[[#This Row],[Price_INR]]</f>
        <v>81498</v>
      </c>
    </row>
    <row r="856" spans="1:11" ht="19.2" customHeight="1" x14ac:dyDescent="0.3">
      <c r="A856" s="2" t="s">
        <v>488</v>
      </c>
      <c r="B856" s="2" t="s">
        <v>4131</v>
      </c>
      <c r="C856" s="3" t="s">
        <v>4134</v>
      </c>
      <c r="D856" s="3" t="s">
        <v>4135</v>
      </c>
      <c r="E856" s="11">
        <v>4.0999999999999996</v>
      </c>
      <c r="F856" s="11">
        <v>751</v>
      </c>
      <c r="G856" s="17">
        <v>3899</v>
      </c>
      <c r="H856" s="7" t="s">
        <v>13399</v>
      </c>
      <c r="I856" s="33" t="s">
        <v>13444</v>
      </c>
      <c r="J856" s="33" t="s">
        <v>13772</v>
      </c>
      <c r="K856" s="33">
        <f>Data[[#This Row],[Number_Of_Buyers]]*Data[[#This Row],[Price_INR]]</f>
        <v>2928149</v>
      </c>
    </row>
    <row r="857" spans="1:11" ht="19.2" customHeight="1" x14ac:dyDescent="0.3">
      <c r="A857" s="4" t="s">
        <v>71</v>
      </c>
      <c r="B857" s="4" t="s">
        <v>228</v>
      </c>
      <c r="C857" s="5" t="s">
        <v>4138</v>
      </c>
      <c r="D857" s="4" t="s">
        <v>1364</v>
      </c>
      <c r="E857" s="12">
        <v>4</v>
      </c>
      <c r="F857" s="12">
        <v>71</v>
      </c>
      <c r="G857" s="18">
        <v>636</v>
      </c>
      <c r="H857" s="8" t="s">
        <v>13398</v>
      </c>
      <c r="I857" s="33" t="s">
        <v>13407</v>
      </c>
      <c r="J857" s="33" t="s">
        <v>13426</v>
      </c>
      <c r="K857" s="33">
        <f>Data[[#This Row],[Number_Of_Buyers]]*Data[[#This Row],[Price_INR]]</f>
        <v>45156</v>
      </c>
    </row>
    <row r="858" spans="1:11" ht="19.2" customHeight="1" x14ac:dyDescent="0.3">
      <c r="A858" s="2" t="s">
        <v>127</v>
      </c>
      <c r="B858" s="2" t="s">
        <v>4140</v>
      </c>
      <c r="C858" s="2" t="s">
        <v>4142</v>
      </c>
      <c r="D858" s="2" t="s">
        <v>373</v>
      </c>
      <c r="E858" s="11">
        <v>3.9</v>
      </c>
      <c r="F858" s="11">
        <v>1200</v>
      </c>
      <c r="G858" s="17">
        <v>934</v>
      </c>
      <c r="H858" s="7" t="s">
        <v>13398</v>
      </c>
      <c r="I858" s="33" t="s">
        <v>13463</v>
      </c>
      <c r="J858" s="33" t="s">
        <v>13440</v>
      </c>
      <c r="K858" s="33">
        <f>Data[[#This Row],[Number_Of_Buyers]]*Data[[#This Row],[Price_INR]]</f>
        <v>1120800</v>
      </c>
    </row>
    <row r="859" spans="1:11" ht="19.2" customHeight="1" x14ac:dyDescent="0.3">
      <c r="A859" s="4" t="s">
        <v>1215</v>
      </c>
      <c r="B859" s="4" t="s">
        <v>4143</v>
      </c>
      <c r="C859" s="4" t="s">
        <v>4144</v>
      </c>
      <c r="D859" s="5" t="s">
        <v>285</v>
      </c>
      <c r="E859" s="12">
        <v>4.0999999999999996</v>
      </c>
      <c r="F859" s="12">
        <v>204</v>
      </c>
      <c r="G859" s="18">
        <v>524</v>
      </c>
      <c r="H859" s="8" t="s">
        <v>13398</v>
      </c>
      <c r="I859" s="33" t="s">
        <v>13420</v>
      </c>
      <c r="J859" s="33" t="s">
        <v>13473</v>
      </c>
      <c r="K859" s="33">
        <f>Data[[#This Row],[Number_Of_Buyers]]*Data[[#This Row],[Price_INR]]</f>
        <v>106896</v>
      </c>
    </row>
    <row r="860" spans="1:11" ht="19.2" customHeight="1" x14ac:dyDescent="0.3">
      <c r="A860" s="2" t="s">
        <v>1265</v>
      </c>
      <c r="B860" s="2" t="s">
        <v>1300</v>
      </c>
      <c r="C860" s="3" t="s">
        <v>4146</v>
      </c>
      <c r="D860" s="3" t="s">
        <v>4147</v>
      </c>
      <c r="E860" s="11">
        <v>4.3</v>
      </c>
      <c r="F860" s="11">
        <v>862</v>
      </c>
      <c r="G860" s="17">
        <v>1124</v>
      </c>
      <c r="H860" s="7" t="s">
        <v>13398</v>
      </c>
      <c r="I860" s="33" t="s">
        <v>13407</v>
      </c>
      <c r="J860" s="33" t="s">
        <v>13440</v>
      </c>
      <c r="K860" s="33">
        <f>Data[[#This Row],[Number_Of_Buyers]]*Data[[#This Row],[Price_INR]]</f>
        <v>968888</v>
      </c>
    </row>
    <row r="861" spans="1:11" ht="19.2" customHeight="1" x14ac:dyDescent="0.3">
      <c r="A861" s="4" t="s">
        <v>998</v>
      </c>
      <c r="B861" s="4" t="s">
        <v>4150</v>
      </c>
      <c r="C861" s="5" t="s">
        <v>4152</v>
      </c>
      <c r="D861" s="5" t="s">
        <v>70</v>
      </c>
      <c r="E861" s="12">
        <v>4.2</v>
      </c>
      <c r="F861" s="12">
        <v>23</v>
      </c>
      <c r="G861" s="18">
        <v>2070</v>
      </c>
      <c r="H861" s="8" t="s">
        <v>13398</v>
      </c>
      <c r="I861" s="33" t="s">
        <v>13415</v>
      </c>
      <c r="J861" s="33" t="s">
        <v>13772</v>
      </c>
      <c r="K861" s="33">
        <f>Data[[#This Row],[Number_Of_Buyers]]*Data[[#This Row],[Price_INR]]</f>
        <v>47610</v>
      </c>
    </row>
    <row r="862" spans="1:11" ht="19.2" customHeight="1" x14ac:dyDescent="0.3">
      <c r="A862" s="2" t="s">
        <v>240</v>
      </c>
      <c r="B862" s="2" t="s">
        <v>4154</v>
      </c>
      <c r="C862" s="3" t="s">
        <v>4155</v>
      </c>
      <c r="D862" s="3" t="s">
        <v>777</v>
      </c>
      <c r="E862" s="11">
        <v>3.6</v>
      </c>
      <c r="F862" s="11">
        <v>249</v>
      </c>
      <c r="G862" s="17">
        <v>872</v>
      </c>
      <c r="H862" s="7" t="s">
        <v>13398</v>
      </c>
      <c r="I862" s="33" t="s">
        <v>13407</v>
      </c>
      <c r="J862" s="33" t="s">
        <v>13772</v>
      </c>
      <c r="K862" s="33">
        <f>Data[[#This Row],[Number_Of_Buyers]]*Data[[#This Row],[Price_INR]]</f>
        <v>217128</v>
      </c>
    </row>
    <row r="863" spans="1:11" ht="19.2" customHeight="1" x14ac:dyDescent="0.3">
      <c r="A863" s="4" t="s">
        <v>140</v>
      </c>
      <c r="B863" s="4" t="s">
        <v>4157</v>
      </c>
      <c r="C863" s="4" t="s">
        <v>4159</v>
      </c>
      <c r="D863" s="5" t="s">
        <v>308</v>
      </c>
      <c r="E863" s="12">
        <v>4.0999999999999996</v>
      </c>
      <c r="F863" s="12">
        <v>357</v>
      </c>
      <c r="G863" s="18">
        <v>1149</v>
      </c>
      <c r="H863" s="8" t="s">
        <v>13399</v>
      </c>
      <c r="I863" s="33" t="s">
        <v>13420</v>
      </c>
      <c r="J863" s="33" t="s">
        <v>13772</v>
      </c>
      <c r="K863" s="33">
        <f>Data[[#This Row],[Number_Of_Buyers]]*Data[[#This Row],[Price_INR]]</f>
        <v>410193</v>
      </c>
    </row>
    <row r="864" spans="1:11" ht="19.2" customHeight="1" x14ac:dyDescent="0.3">
      <c r="A864" s="2" t="s">
        <v>4162</v>
      </c>
      <c r="B864" s="2" t="s">
        <v>2633</v>
      </c>
      <c r="C864" s="3" t="s">
        <v>4163</v>
      </c>
      <c r="D864" s="3" t="s">
        <v>777</v>
      </c>
      <c r="E864" s="11">
        <v>4.0999999999999996</v>
      </c>
      <c r="F864" s="11">
        <v>774</v>
      </c>
      <c r="G864" s="17">
        <v>1199</v>
      </c>
      <c r="H864" s="7" t="s">
        <v>13398</v>
      </c>
      <c r="I864" s="33" t="s">
        <v>13407</v>
      </c>
      <c r="J864" s="33" t="s">
        <v>13426</v>
      </c>
      <c r="K864" s="33">
        <f>Data[[#This Row],[Number_Of_Buyers]]*Data[[#This Row],[Price_INR]]</f>
        <v>928026</v>
      </c>
    </row>
    <row r="865" spans="1:11" ht="19.2" customHeight="1" x14ac:dyDescent="0.3">
      <c r="A865" s="4" t="s">
        <v>638</v>
      </c>
      <c r="B865" s="4" t="s">
        <v>2665</v>
      </c>
      <c r="C865" s="5" t="s">
        <v>2666</v>
      </c>
      <c r="D865" s="5" t="s">
        <v>3152</v>
      </c>
      <c r="E865" s="12">
        <v>4.3</v>
      </c>
      <c r="F865" s="12">
        <v>810</v>
      </c>
      <c r="G865" s="18">
        <v>2399</v>
      </c>
      <c r="H865" s="8" t="s">
        <v>13398</v>
      </c>
      <c r="I865" s="33" t="s">
        <v>13423</v>
      </c>
      <c r="J865" s="33" t="s">
        <v>13453</v>
      </c>
      <c r="K865" s="33">
        <f>Data[[#This Row],[Number_Of_Buyers]]*Data[[#This Row],[Price_INR]]</f>
        <v>1943190</v>
      </c>
    </row>
    <row r="866" spans="1:11" ht="19.2" customHeight="1" x14ac:dyDescent="0.3">
      <c r="A866" s="2" t="s">
        <v>1220</v>
      </c>
      <c r="B866" s="2" t="s">
        <v>4166</v>
      </c>
      <c r="C866" s="3" t="s">
        <v>4167</v>
      </c>
      <c r="D866" s="2" t="s">
        <v>1224</v>
      </c>
      <c r="E866" s="11">
        <v>3.6</v>
      </c>
      <c r="F866" s="11">
        <v>378</v>
      </c>
      <c r="G866" s="17">
        <v>599</v>
      </c>
      <c r="H866" s="7" t="s">
        <v>13398</v>
      </c>
      <c r="I866" s="33" t="s">
        <v>13432</v>
      </c>
      <c r="J866" s="33" t="s">
        <v>13440</v>
      </c>
      <c r="K866" s="33">
        <f>Data[[#This Row],[Number_Of_Buyers]]*Data[[#This Row],[Price_INR]]</f>
        <v>226422</v>
      </c>
    </row>
    <row r="867" spans="1:11" ht="19.2" customHeight="1" x14ac:dyDescent="0.3">
      <c r="A867" s="4" t="s">
        <v>2658</v>
      </c>
      <c r="B867" s="4" t="s">
        <v>4170</v>
      </c>
      <c r="C867" s="5" t="s">
        <v>4172</v>
      </c>
      <c r="D867" s="5" t="s">
        <v>2662</v>
      </c>
      <c r="E867" s="12">
        <v>4.5</v>
      </c>
      <c r="F867" s="12">
        <v>578</v>
      </c>
      <c r="G867" s="18">
        <v>3045</v>
      </c>
      <c r="H867" s="8" t="s">
        <v>13398</v>
      </c>
      <c r="I867" s="33" t="s">
        <v>13434</v>
      </c>
      <c r="J867" s="33" t="s">
        <v>13554</v>
      </c>
      <c r="K867" s="33">
        <f>Data[[#This Row],[Number_Of_Buyers]]*Data[[#This Row],[Price_INR]]</f>
        <v>1760010</v>
      </c>
    </row>
    <row r="868" spans="1:11" ht="19.2" customHeight="1" x14ac:dyDescent="0.3">
      <c r="A868" s="2" t="s">
        <v>240</v>
      </c>
      <c r="B868" s="2" t="s">
        <v>4174</v>
      </c>
      <c r="C868" s="2" t="s">
        <v>3255</v>
      </c>
      <c r="D868" s="3" t="s">
        <v>308</v>
      </c>
      <c r="E868" s="11">
        <v>4.4000000000000004</v>
      </c>
      <c r="F868" s="11">
        <v>15100</v>
      </c>
      <c r="G868" s="17">
        <v>639</v>
      </c>
      <c r="H868" s="7" t="s">
        <v>13398</v>
      </c>
      <c r="I868" s="33" t="s">
        <v>13420</v>
      </c>
      <c r="J868" s="33" t="s">
        <v>13773</v>
      </c>
      <c r="K868" s="33">
        <f>Data[[#This Row],[Number_Of_Buyers]]*Data[[#This Row],[Price_INR]]</f>
        <v>9648900</v>
      </c>
    </row>
    <row r="869" spans="1:11" ht="19.2" customHeight="1" x14ac:dyDescent="0.3">
      <c r="A869" s="4" t="s">
        <v>616</v>
      </c>
      <c r="B869" s="4" t="s">
        <v>4177</v>
      </c>
      <c r="C869" s="5" t="s">
        <v>4179</v>
      </c>
      <c r="D869" s="5" t="s">
        <v>4180</v>
      </c>
      <c r="E869" s="12">
        <v>4.4000000000000004</v>
      </c>
      <c r="F869" s="12">
        <v>1700</v>
      </c>
      <c r="G869" s="18">
        <v>3989</v>
      </c>
      <c r="H869" s="8" t="s">
        <v>13398</v>
      </c>
      <c r="I869" s="33" t="s">
        <v>13513</v>
      </c>
      <c r="J869" s="33" t="s">
        <v>13440</v>
      </c>
      <c r="K869" s="33">
        <f>Data[[#This Row],[Number_Of_Buyers]]*Data[[#This Row],[Price_INR]]</f>
        <v>6781300</v>
      </c>
    </row>
    <row r="870" spans="1:11" ht="19.2" customHeight="1" x14ac:dyDescent="0.3">
      <c r="A870" s="2" t="s">
        <v>104</v>
      </c>
      <c r="B870" s="2" t="s">
        <v>4182</v>
      </c>
      <c r="C870" s="3" t="s">
        <v>4183</v>
      </c>
      <c r="D870" s="3" t="s">
        <v>4184</v>
      </c>
      <c r="E870" s="11">
        <v>4.2</v>
      </c>
      <c r="F870" s="11">
        <v>1000</v>
      </c>
      <c r="G870" s="17">
        <v>779</v>
      </c>
      <c r="H870" s="7" t="s">
        <v>13399</v>
      </c>
      <c r="I870" s="33" t="s">
        <v>13471</v>
      </c>
      <c r="J870" s="33" t="s">
        <v>13440</v>
      </c>
      <c r="K870" s="33">
        <f>Data[[#This Row],[Number_Of_Buyers]]*Data[[#This Row],[Price_INR]]</f>
        <v>779000</v>
      </c>
    </row>
    <row r="871" spans="1:11" ht="19.2" customHeight="1" x14ac:dyDescent="0.3">
      <c r="A871" s="4" t="s">
        <v>96</v>
      </c>
      <c r="B871" s="4" t="s">
        <v>415</v>
      </c>
      <c r="C871" s="5" t="s">
        <v>4186</v>
      </c>
      <c r="D871" s="5" t="s">
        <v>2184</v>
      </c>
      <c r="E871" s="12">
        <v>4.7</v>
      </c>
      <c r="F871" s="12">
        <v>21</v>
      </c>
      <c r="G871" s="18">
        <v>2800</v>
      </c>
      <c r="H871" s="8" t="s">
        <v>13398</v>
      </c>
      <c r="I871" s="33" t="s">
        <v>13407</v>
      </c>
      <c r="J871" s="33" t="s">
        <v>13772</v>
      </c>
      <c r="K871" s="33">
        <f>Data[[#This Row],[Number_Of_Buyers]]*Data[[#This Row],[Price_INR]]</f>
        <v>58800</v>
      </c>
    </row>
    <row r="872" spans="1:11" ht="19.2" customHeight="1" x14ac:dyDescent="0.3">
      <c r="A872" s="2" t="s">
        <v>2333</v>
      </c>
      <c r="B872" s="2" t="s">
        <v>4191</v>
      </c>
      <c r="C872" s="3" t="s">
        <v>4193</v>
      </c>
      <c r="D872" s="3" t="s">
        <v>2337</v>
      </c>
      <c r="E872" s="11">
        <v>4.3</v>
      </c>
      <c r="F872" s="11">
        <v>1100</v>
      </c>
      <c r="G872" s="17">
        <v>506</v>
      </c>
      <c r="H872" s="7" t="s">
        <v>13398</v>
      </c>
      <c r="I872" s="33" t="s">
        <v>13452</v>
      </c>
      <c r="J872" s="33" t="s">
        <v>13772</v>
      </c>
      <c r="K872" s="33">
        <f>Data[[#This Row],[Number_Of_Buyers]]*Data[[#This Row],[Price_INR]]</f>
        <v>556600</v>
      </c>
    </row>
    <row r="873" spans="1:11" ht="19.2" customHeight="1" x14ac:dyDescent="0.3">
      <c r="A873" s="4" t="s">
        <v>3012</v>
      </c>
      <c r="B873" s="4" t="s">
        <v>4195</v>
      </c>
      <c r="C873" s="4" t="s">
        <v>4196</v>
      </c>
      <c r="D873" s="4" t="s">
        <v>21</v>
      </c>
      <c r="E873" s="12">
        <v>4.7</v>
      </c>
      <c r="F873" s="12">
        <v>108</v>
      </c>
      <c r="G873" s="18">
        <v>849</v>
      </c>
      <c r="H873" s="8" t="s">
        <v>13398</v>
      </c>
      <c r="I873" s="33" t="s">
        <v>13782</v>
      </c>
      <c r="J873" s="33" t="s">
        <v>13772</v>
      </c>
      <c r="K873" s="33">
        <f>Data[[#This Row],[Number_Of_Buyers]]*Data[[#This Row],[Price_INR]]</f>
        <v>91692</v>
      </c>
    </row>
    <row r="874" spans="1:11" ht="19.2" customHeight="1" x14ac:dyDescent="0.3">
      <c r="A874" s="2" t="s">
        <v>120</v>
      </c>
      <c r="B874" s="2" t="s">
        <v>4198</v>
      </c>
      <c r="C874" s="2" t="s">
        <v>26</v>
      </c>
      <c r="D874" s="3" t="s">
        <v>1688</v>
      </c>
      <c r="E874" s="11">
        <v>4.2</v>
      </c>
      <c r="F874" s="11">
        <v>879</v>
      </c>
      <c r="G874" s="17">
        <v>1799</v>
      </c>
      <c r="H874" s="7" t="s">
        <v>13399</v>
      </c>
      <c r="I874" s="33" t="s">
        <v>13542</v>
      </c>
      <c r="J874" s="33" t="s">
        <v>13453</v>
      </c>
      <c r="K874" s="33">
        <f>Data[[#This Row],[Number_Of_Buyers]]*Data[[#This Row],[Price_INR]]</f>
        <v>1581321</v>
      </c>
    </row>
    <row r="875" spans="1:11" ht="19.2" customHeight="1" x14ac:dyDescent="0.3">
      <c r="A875" s="4" t="s">
        <v>140</v>
      </c>
      <c r="B875" s="4" t="s">
        <v>4204</v>
      </c>
      <c r="C875" s="5" t="s">
        <v>4205</v>
      </c>
      <c r="D875" s="5" t="s">
        <v>1880</v>
      </c>
      <c r="E875" s="12">
        <v>3.5</v>
      </c>
      <c r="F875" s="12">
        <v>32</v>
      </c>
      <c r="G875" s="18">
        <v>545</v>
      </c>
      <c r="H875" s="8" t="s">
        <v>13398</v>
      </c>
      <c r="I875" s="33" t="s">
        <v>13415</v>
      </c>
      <c r="J875" s="33" t="s">
        <v>13772</v>
      </c>
      <c r="K875" s="33">
        <f>Data[[#This Row],[Number_Of_Buyers]]*Data[[#This Row],[Price_INR]]</f>
        <v>17440</v>
      </c>
    </row>
    <row r="876" spans="1:11" ht="19.2" customHeight="1" x14ac:dyDescent="0.3">
      <c r="A876" s="2" t="s">
        <v>1115</v>
      </c>
      <c r="B876" s="2" t="s">
        <v>4207</v>
      </c>
      <c r="C876" s="3" t="s">
        <v>4208</v>
      </c>
      <c r="D876" s="3" t="s">
        <v>2452</v>
      </c>
      <c r="E876" s="11">
        <v>4.5999999999999996</v>
      </c>
      <c r="F876" s="11">
        <v>4100</v>
      </c>
      <c r="G876" s="17">
        <v>1099</v>
      </c>
      <c r="H876" s="7" t="s">
        <v>13399</v>
      </c>
      <c r="I876" s="33" t="s">
        <v>13471</v>
      </c>
      <c r="J876" s="33" t="s">
        <v>13487</v>
      </c>
      <c r="K876" s="33">
        <f>Data[[#This Row],[Number_Of_Buyers]]*Data[[#This Row],[Price_INR]]</f>
        <v>4505900</v>
      </c>
    </row>
    <row r="877" spans="1:11" ht="19.2" customHeight="1" x14ac:dyDescent="0.3">
      <c r="A877" s="4" t="s">
        <v>4210</v>
      </c>
      <c r="B877" s="4" t="s">
        <v>4211</v>
      </c>
      <c r="C877" s="5" t="s">
        <v>4212</v>
      </c>
      <c r="D877" s="5" t="s">
        <v>4213</v>
      </c>
      <c r="E877" s="12">
        <v>4.2</v>
      </c>
      <c r="F877" s="12">
        <v>42</v>
      </c>
      <c r="G877" s="18">
        <v>769</v>
      </c>
      <c r="H877" s="8" t="s">
        <v>13398</v>
      </c>
      <c r="I877" s="33" t="s">
        <v>13452</v>
      </c>
      <c r="J877" s="33" t="s">
        <v>13440</v>
      </c>
      <c r="K877" s="33">
        <f>Data[[#This Row],[Number_Of_Buyers]]*Data[[#This Row],[Price_INR]]</f>
        <v>32298</v>
      </c>
    </row>
    <row r="878" spans="1:11" ht="19.2" customHeight="1" x14ac:dyDescent="0.3">
      <c r="A878" s="2" t="s">
        <v>96</v>
      </c>
      <c r="B878" s="2" t="s">
        <v>4215</v>
      </c>
      <c r="C878" s="3" t="s">
        <v>4217</v>
      </c>
      <c r="D878" s="3" t="s">
        <v>4218</v>
      </c>
      <c r="E878" s="11">
        <v>4.4000000000000004</v>
      </c>
      <c r="F878" s="11">
        <v>105</v>
      </c>
      <c r="G878" s="17">
        <v>4315</v>
      </c>
      <c r="H878" s="7" t="s">
        <v>13398</v>
      </c>
      <c r="I878" s="33" t="s">
        <v>13419</v>
      </c>
      <c r="J878" s="33" t="s">
        <v>13772</v>
      </c>
      <c r="K878" s="33">
        <f>Data[[#This Row],[Number_Of_Buyers]]*Data[[#This Row],[Price_INR]]</f>
        <v>453075</v>
      </c>
    </row>
    <row r="879" spans="1:11" ht="19.2" customHeight="1" x14ac:dyDescent="0.3">
      <c r="A879" s="4" t="s">
        <v>219</v>
      </c>
      <c r="B879" s="4" t="s">
        <v>4223</v>
      </c>
      <c r="C879" s="5" t="s">
        <v>4225</v>
      </c>
      <c r="D879" s="4" t="s">
        <v>21</v>
      </c>
      <c r="E879" s="12">
        <v>4.0999999999999996</v>
      </c>
      <c r="F879" s="12">
        <v>16</v>
      </c>
      <c r="G879" s="18">
        <v>6747</v>
      </c>
      <c r="H879" s="8" t="s">
        <v>13398</v>
      </c>
      <c r="I879" s="33" t="s">
        <v>13543</v>
      </c>
      <c r="J879" s="33" t="s">
        <v>13440</v>
      </c>
      <c r="K879" s="33">
        <f>Data[[#This Row],[Number_Of_Buyers]]*Data[[#This Row],[Price_INR]]</f>
        <v>107952</v>
      </c>
    </row>
    <row r="880" spans="1:11" ht="19.2" customHeight="1" x14ac:dyDescent="0.3">
      <c r="A880" s="2" t="s">
        <v>127</v>
      </c>
      <c r="B880" s="2" t="s">
        <v>4227</v>
      </c>
      <c r="C880" s="3" t="s">
        <v>4228</v>
      </c>
      <c r="D880" s="2" t="s">
        <v>373</v>
      </c>
      <c r="E880" s="11">
        <v>4</v>
      </c>
      <c r="F880" s="11">
        <v>4100</v>
      </c>
      <c r="G880" s="17">
        <v>1299</v>
      </c>
      <c r="H880" s="7" t="s">
        <v>13398</v>
      </c>
      <c r="I880" s="33" t="s">
        <v>13446</v>
      </c>
      <c r="J880" s="33" t="s">
        <v>13773</v>
      </c>
      <c r="K880" s="33">
        <f>Data[[#This Row],[Number_Of_Buyers]]*Data[[#This Row],[Price_INR]]</f>
        <v>5325900</v>
      </c>
    </row>
    <row r="881" spans="1:11" ht="19.2" customHeight="1" x14ac:dyDescent="0.3">
      <c r="A881" s="4" t="s">
        <v>2658</v>
      </c>
      <c r="B881" s="4" t="s">
        <v>4230</v>
      </c>
      <c r="C881" s="5" t="s">
        <v>4232</v>
      </c>
      <c r="D881" s="4" t="s">
        <v>4233</v>
      </c>
      <c r="E881" s="12">
        <v>4.5</v>
      </c>
      <c r="F881" s="12">
        <v>144</v>
      </c>
      <c r="G881" s="18">
        <v>3445</v>
      </c>
      <c r="H881" s="8" t="s">
        <v>13398</v>
      </c>
      <c r="I881" s="33" t="s">
        <v>13544</v>
      </c>
      <c r="J881" s="33" t="s">
        <v>13440</v>
      </c>
      <c r="K881" s="33">
        <f>Data[[#This Row],[Number_Of_Buyers]]*Data[[#This Row],[Price_INR]]</f>
        <v>496080</v>
      </c>
    </row>
    <row r="882" spans="1:11" ht="19.2" customHeight="1" x14ac:dyDescent="0.3">
      <c r="A882" s="2" t="s">
        <v>140</v>
      </c>
      <c r="B882" s="2" t="s">
        <v>4239</v>
      </c>
      <c r="C882" s="2" t="s">
        <v>4241</v>
      </c>
      <c r="D882" s="3" t="s">
        <v>2126</v>
      </c>
      <c r="E882" s="11">
        <v>4</v>
      </c>
      <c r="F882" s="11">
        <v>875</v>
      </c>
      <c r="G882" s="17">
        <v>702</v>
      </c>
      <c r="H882" s="7" t="s">
        <v>13398</v>
      </c>
      <c r="I882" s="33" t="s">
        <v>13420</v>
      </c>
      <c r="J882" s="33" t="s">
        <v>13774</v>
      </c>
      <c r="K882" s="33">
        <f>Data[[#This Row],[Number_Of_Buyers]]*Data[[#This Row],[Price_INR]]</f>
        <v>614250</v>
      </c>
    </row>
    <row r="883" spans="1:11" ht="19.2" customHeight="1" x14ac:dyDescent="0.3">
      <c r="A883" s="4" t="s">
        <v>403</v>
      </c>
      <c r="B883" s="4" t="s">
        <v>4244</v>
      </c>
      <c r="C883" s="5" t="s">
        <v>4245</v>
      </c>
      <c r="D883" s="5" t="s">
        <v>4246</v>
      </c>
      <c r="E883" s="12">
        <v>4.0999999999999996</v>
      </c>
      <c r="F883" s="12">
        <v>66</v>
      </c>
      <c r="G883" s="18">
        <v>2999</v>
      </c>
      <c r="H883" s="8" t="s">
        <v>13398</v>
      </c>
      <c r="I883" s="33" t="s">
        <v>13419</v>
      </c>
      <c r="J883" s="33" t="s">
        <v>13772</v>
      </c>
      <c r="K883" s="33">
        <f>Data[[#This Row],[Number_Of_Buyers]]*Data[[#This Row],[Price_INR]]</f>
        <v>197934</v>
      </c>
    </row>
    <row r="884" spans="1:11" ht="19.2" customHeight="1" x14ac:dyDescent="0.3">
      <c r="A884" s="2" t="s">
        <v>1570</v>
      </c>
      <c r="B884" s="2" t="s">
        <v>2644</v>
      </c>
      <c r="C884" s="2" t="s">
        <v>4249</v>
      </c>
      <c r="D884" s="2" t="s">
        <v>373</v>
      </c>
      <c r="E884" s="11">
        <v>4.3</v>
      </c>
      <c r="F884" s="11">
        <v>793</v>
      </c>
      <c r="G884" s="17">
        <v>1195</v>
      </c>
      <c r="H884" s="7" t="s">
        <v>13398</v>
      </c>
      <c r="I884" s="33" t="s">
        <v>13446</v>
      </c>
      <c r="J884" s="33" t="s">
        <v>13440</v>
      </c>
      <c r="K884" s="33">
        <f>Data[[#This Row],[Number_Of_Buyers]]*Data[[#This Row],[Price_INR]]</f>
        <v>947635</v>
      </c>
    </row>
    <row r="885" spans="1:11" ht="19.2" customHeight="1" x14ac:dyDescent="0.3">
      <c r="A885" s="4" t="s">
        <v>198</v>
      </c>
      <c r="B885" s="4" t="s">
        <v>4256</v>
      </c>
      <c r="C885" s="5" t="s">
        <v>4257</v>
      </c>
      <c r="D885" s="5" t="s">
        <v>2189</v>
      </c>
      <c r="E885" s="12">
        <v>4.2</v>
      </c>
      <c r="F885" s="12">
        <v>2200</v>
      </c>
      <c r="G885" s="18">
        <v>1499</v>
      </c>
      <c r="H885" s="8" t="s">
        <v>13398</v>
      </c>
      <c r="I885" s="33" t="s">
        <v>13407</v>
      </c>
      <c r="J885" s="33" t="s">
        <v>13426</v>
      </c>
      <c r="K885" s="33">
        <f>Data[[#This Row],[Number_Of_Buyers]]*Data[[#This Row],[Price_INR]]</f>
        <v>3297800</v>
      </c>
    </row>
    <row r="886" spans="1:11" ht="19.2" customHeight="1" x14ac:dyDescent="0.3">
      <c r="A886" s="2" t="s">
        <v>1897</v>
      </c>
      <c r="B886" s="2" t="s">
        <v>4258</v>
      </c>
      <c r="C886" s="3" t="s">
        <v>4259</v>
      </c>
      <c r="D886" s="3" t="s">
        <v>4260</v>
      </c>
      <c r="E886" s="11">
        <v>3.8</v>
      </c>
      <c r="F886" s="11">
        <v>24</v>
      </c>
      <c r="G886" s="17">
        <v>923</v>
      </c>
      <c r="H886" s="7" t="s">
        <v>13398</v>
      </c>
      <c r="I886" s="33" t="s">
        <v>13437</v>
      </c>
      <c r="J886" s="33" t="s">
        <v>13772</v>
      </c>
      <c r="K886" s="33">
        <f>Data[[#This Row],[Number_Of_Buyers]]*Data[[#This Row],[Price_INR]]</f>
        <v>22152</v>
      </c>
    </row>
    <row r="887" spans="1:11" ht="19.2" customHeight="1" x14ac:dyDescent="0.3">
      <c r="A887" s="4" t="s">
        <v>65</v>
      </c>
      <c r="B887" s="4" t="s">
        <v>4262</v>
      </c>
      <c r="C887" s="4" t="s">
        <v>4263</v>
      </c>
      <c r="D887" s="5" t="s">
        <v>137</v>
      </c>
      <c r="E887" s="12">
        <v>4.2</v>
      </c>
      <c r="F887" s="12">
        <v>1400</v>
      </c>
      <c r="G887" s="18">
        <v>462</v>
      </c>
      <c r="H887" s="8" t="s">
        <v>13398</v>
      </c>
      <c r="I887" s="33" t="s">
        <v>13420</v>
      </c>
      <c r="J887" s="33" t="s">
        <v>13473</v>
      </c>
      <c r="K887" s="33">
        <f>Data[[#This Row],[Number_Of_Buyers]]*Data[[#This Row],[Price_INR]]</f>
        <v>646800</v>
      </c>
    </row>
    <row r="888" spans="1:11" ht="19.2" customHeight="1" x14ac:dyDescent="0.3">
      <c r="A888" s="2" t="s">
        <v>4265</v>
      </c>
      <c r="B888" s="2" t="s">
        <v>4266</v>
      </c>
      <c r="C888" s="3" t="s">
        <v>4268</v>
      </c>
      <c r="D888" s="3" t="s">
        <v>4269</v>
      </c>
      <c r="E888" s="11">
        <v>4.4000000000000004</v>
      </c>
      <c r="F888" s="11">
        <v>7</v>
      </c>
      <c r="G888" s="17">
        <v>7799</v>
      </c>
      <c r="H888" s="7" t="s">
        <v>13398</v>
      </c>
      <c r="I888" s="33" t="s">
        <v>13419</v>
      </c>
      <c r="J888" s="33" t="s">
        <v>13772</v>
      </c>
      <c r="K888" s="33">
        <f>Data[[#This Row],[Number_Of_Buyers]]*Data[[#This Row],[Price_INR]]</f>
        <v>54593</v>
      </c>
    </row>
    <row r="889" spans="1:11" ht="19.2" customHeight="1" x14ac:dyDescent="0.3">
      <c r="A889" s="4" t="s">
        <v>65</v>
      </c>
      <c r="B889" s="4" t="s">
        <v>4271</v>
      </c>
      <c r="C889" s="5" t="s">
        <v>4272</v>
      </c>
      <c r="D889" s="5" t="s">
        <v>362</v>
      </c>
      <c r="E889" s="12">
        <v>3.9</v>
      </c>
      <c r="F889" s="12">
        <v>1100</v>
      </c>
      <c r="G889" s="18">
        <v>701</v>
      </c>
      <c r="H889" s="8" t="s">
        <v>13398</v>
      </c>
      <c r="I889" s="33" t="s">
        <v>13516</v>
      </c>
      <c r="J889" s="33" t="s">
        <v>13473</v>
      </c>
      <c r="K889" s="33">
        <f>Data[[#This Row],[Number_Of_Buyers]]*Data[[#This Row],[Price_INR]]</f>
        <v>771100</v>
      </c>
    </row>
    <row r="890" spans="1:11" ht="19.2" customHeight="1" x14ac:dyDescent="0.3">
      <c r="A890" s="2" t="s">
        <v>717</v>
      </c>
      <c r="B890" s="2" t="s">
        <v>4274</v>
      </c>
      <c r="C890" s="3" t="s">
        <v>4275</v>
      </c>
      <c r="D890" s="3" t="s">
        <v>4276</v>
      </c>
      <c r="E890" s="11">
        <v>3.7</v>
      </c>
      <c r="F890" s="11">
        <v>26</v>
      </c>
      <c r="G890" s="17">
        <v>1559</v>
      </c>
      <c r="H890" s="7" t="s">
        <v>13399</v>
      </c>
      <c r="I890" s="33" t="s">
        <v>13420</v>
      </c>
      <c r="J890" s="33" t="s">
        <v>13772</v>
      </c>
      <c r="K890" s="33">
        <f>Data[[#This Row],[Number_Of_Buyers]]*Data[[#This Row],[Price_INR]]</f>
        <v>40534</v>
      </c>
    </row>
    <row r="891" spans="1:11" ht="19.2" customHeight="1" x14ac:dyDescent="0.3">
      <c r="A891" s="4" t="s">
        <v>4210</v>
      </c>
      <c r="B891" s="4" t="s">
        <v>289</v>
      </c>
      <c r="C891" s="5" t="s">
        <v>4279</v>
      </c>
      <c r="D891" s="5" t="s">
        <v>338</v>
      </c>
      <c r="E891" s="12">
        <v>3.7</v>
      </c>
      <c r="F891" s="12">
        <v>60</v>
      </c>
      <c r="G891" s="18">
        <v>689</v>
      </c>
      <c r="H891" s="8" t="s">
        <v>13398</v>
      </c>
      <c r="I891" s="33" t="s">
        <v>13407</v>
      </c>
      <c r="J891" s="33" t="s">
        <v>13772</v>
      </c>
      <c r="K891" s="33">
        <f>Data[[#This Row],[Number_Of_Buyers]]*Data[[#This Row],[Price_INR]]</f>
        <v>41340</v>
      </c>
    </row>
    <row r="892" spans="1:11" ht="19.2" customHeight="1" x14ac:dyDescent="0.3">
      <c r="A892" s="2" t="s">
        <v>127</v>
      </c>
      <c r="B892" s="2" t="s">
        <v>4281</v>
      </c>
      <c r="C892" s="3" t="s">
        <v>4282</v>
      </c>
      <c r="D892" s="3" t="s">
        <v>1179</v>
      </c>
      <c r="E892" s="11">
        <v>4</v>
      </c>
      <c r="F892" s="11">
        <v>1500</v>
      </c>
      <c r="G892" s="17">
        <v>1199</v>
      </c>
      <c r="H892" s="7" t="s">
        <v>13398</v>
      </c>
      <c r="I892" s="33" t="s">
        <v>13448</v>
      </c>
      <c r="J892" s="33" t="s">
        <v>13440</v>
      </c>
      <c r="K892" s="33">
        <f>Data[[#This Row],[Number_Of_Buyers]]*Data[[#This Row],[Price_INR]]</f>
        <v>1798500</v>
      </c>
    </row>
    <row r="893" spans="1:11" ht="19.2" customHeight="1" x14ac:dyDescent="0.3">
      <c r="A893" s="4" t="s">
        <v>127</v>
      </c>
      <c r="B893" s="4" t="s">
        <v>4284</v>
      </c>
      <c r="C893" s="5" t="s">
        <v>4285</v>
      </c>
      <c r="D893" s="5" t="s">
        <v>823</v>
      </c>
      <c r="E893" s="12">
        <v>4.2</v>
      </c>
      <c r="F893" s="12">
        <v>947</v>
      </c>
      <c r="G893" s="18">
        <v>3249</v>
      </c>
      <c r="H893" s="8" t="s">
        <v>13398</v>
      </c>
      <c r="I893" s="33" t="s">
        <v>13545</v>
      </c>
      <c r="J893" s="33" t="s">
        <v>13554</v>
      </c>
      <c r="K893" s="33">
        <f>Data[[#This Row],[Number_Of_Buyers]]*Data[[#This Row],[Price_INR]]</f>
        <v>3076803</v>
      </c>
    </row>
    <row r="894" spans="1:11" ht="19.2" customHeight="1" x14ac:dyDescent="0.3">
      <c r="A894" s="2" t="s">
        <v>133</v>
      </c>
      <c r="B894" s="2" t="s">
        <v>3447</v>
      </c>
      <c r="C894" s="2" t="s">
        <v>3448</v>
      </c>
      <c r="D894" s="3" t="s">
        <v>626</v>
      </c>
      <c r="E894" s="11">
        <v>4.3</v>
      </c>
      <c r="F894" s="11">
        <v>2000</v>
      </c>
      <c r="G894" s="17">
        <v>1999</v>
      </c>
      <c r="H894" s="7" t="s">
        <v>13398</v>
      </c>
      <c r="I894" s="33" t="s">
        <v>13420</v>
      </c>
      <c r="J894" s="33" t="s">
        <v>13440</v>
      </c>
      <c r="K894" s="33">
        <f>Data[[#This Row],[Number_Of_Buyers]]*Data[[#This Row],[Price_INR]]</f>
        <v>3998000</v>
      </c>
    </row>
    <row r="895" spans="1:11" ht="19.2" customHeight="1" x14ac:dyDescent="0.3">
      <c r="A895" s="4" t="s">
        <v>140</v>
      </c>
      <c r="B895" s="4" t="s">
        <v>4289</v>
      </c>
      <c r="C895" s="5" t="s">
        <v>4290</v>
      </c>
      <c r="D895" s="4" t="s">
        <v>21</v>
      </c>
      <c r="E895" s="12">
        <v>4.4000000000000004</v>
      </c>
      <c r="F895" s="12">
        <v>652</v>
      </c>
      <c r="G895" s="18">
        <v>1349</v>
      </c>
      <c r="H895" s="8" t="s">
        <v>13399</v>
      </c>
      <c r="I895" s="33" t="s">
        <v>13541</v>
      </c>
      <c r="J895" s="33" t="s">
        <v>13774</v>
      </c>
      <c r="K895" s="33">
        <f>Data[[#This Row],[Number_Of_Buyers]]*Data[[#This Row],[Price_INR]]</f>
        <v>879548</v>
      </c>
    </row>
    <row r="896" spans="1:11" ht="19.2" customHeight="1" x14ac:dyDescent="0.3">
      <c r="A896" s="2" t="s">
        <v>96</v>
      </c>
      <c r="B896" s="2" t="s">
        <v>1527</v>
      </c>
      <c r="C896" s="3" t="s">
        <v>4293</v>
      </c>
      <c r="D896" s="3" t="s">
        <v>3723</v>
      </c>
      <c r="E896" s="11">
        <v>4.0999999999999996</v>
      </c>
      <c r="F896" s="11">
        <v>97</v>
      </c>
      <c r="G896" s="17">
        <v>3775</v>
      </c>
      <c r="H896" s="7" t="s">
        <v>13398</v>
      </c>
      <c r="I896" s="33" t="s">
        <v>13407</v>
      </c>
      <c r="J896" s="33" t="s">
        <v>13772</v>
      </c>
      <c r="K896" s="33">
        <f>Data[[#This Row],[Number_Of_Buyers]]*Data[[#This Row],[Price_INR]]</f>
        <v>366175</v>
      </c>
    </row>
    <row r="897" spans="1:11" ht="19.2" customHeight="1" x14ac:dyDescent="0.3">
      <c r="A897" s="4" t="s">
        <v>85</v>
      </c>
      <c r="B897" s="4" t="s">
        <v>4295</v>
      </c>
      <c r="C897" s="5" t="s">
        <v>4297</v>
      </c>
      <c r="D897" s="4" t="s">
        <v>2113</v>
      </c>
      <c r="E897" s="12">
        <v>4.0999999999999996</v>
      </c>
      <c r="F897" s="12">
        <v>167</v>
      </c>
      <c r="G897" s="18">
        <v>2129</v>
      </c>
      <c r="H897" s="8" t="s">
        <v>13398</v>
      </c>
      <c r="I897" s="33" t="s">
        <v>13419</v>
      </c>
      <c r="J897" s="33" t="s">
        <v>13774</v>
      </c>
      <c r="K897" s="33">
        <f>Data[[#This Row],[Number_Of_Buyers]]*Data[[#This Row],[Price_INR]]</f>
        <v>355543</v>
      </c>
    </row>
    <row r="898" spans="1:11" ht="19.2" customHeight="1" x14ac:dyDescent="0.3">
      <c r="A898" s="2" t="s">
        <v>375</v>
      </c>
      <c r="B898" s="2" t="s">
        <v>4299</v>
      </c>
      <c r="C898" s="2" t="s">
        <v>4300</v>
      </c>
      <c r="D898" s="3" t="s">
        <v>4301</v>
      </c>
      <c r="E898" s="11">
        <v>4.2</v>
      </c>
      <c r="F898" s="11">
        <v>14600</v>
      </c>
      <c r="G898" s="17">
        <v>549</v>
      </c>
      <c r="H898" s="7" t="s">
        <v>13398</v>
      </c>
      <c r="I898" s="33" t="s">
        <v>13420</v>
      </c>
      <c r="J898" s="33" t="s">
        <v>13473</v>
      </c>
      <c r="K898" s="33">
        <f>Data[[#This Row],[Number_Of_Buyers]]*Data[[#This Row],[Price_INR]]</f>
        <v>8015400</v>
      </c>
    </row>
    <row r="899" spans="1:11" ht="19.2" customHeight="1" x14ac:dyDescent="0.3">
      <c r="A899" s="4" t="s">
        <v>120</v>
      </c>
      <c r="B899" s="4" t="s">
        <v>4308</v>
      </c>
      <c r="C899" s="4" t="s">
        <v>26</v>
      </c>
      <c r="D899" s="5" t="s">
        <v>4309</v>
      </c>
      <c r="E899" s="12">
        <v>4.3</v>
      </c>
      <c r="F899" s="12">
        <v>1200</v>
      </c>
      <c r="G899" s="18">
        <v>1999</v>
      </c>
      <c r="H899" s="8" t="s">
        <v>13399</v>
      </c>
      <c r="I899" s="33" t="s">
        <v>13546</v>
      </c>
      <c r="J899" s="33" t="s">
        <v>13440</v>
      </c>
      <c r="K899" s="33">
        <f>Data[[#This Row],[Number_Of_Buyers]]*Data[[#This Row],[Price_INR]]</f>
        <v>2398800</v>
      </c>
    </row>
    <row r="900" spans="1:11" ht="19.2" customHeight="1" x14ac:dyDescent="0.3">
      <c r="A900" s="2" t="s">
        <v>127</v>
      </c>
      <c r="B900" s="2" t="s">
        <v>4310</v>
      </c>
      <c r="C900" s="3" t="s">
        <v>4311</v>
      </c>
      <c r="D900" s="3" t="s">
        <v>4312</v>
      </c>
      <c r="E900" s="11">
        <v>4.5999999999999996</v>
      </c>
      <c r="F900" s="11">
        <v>84</v>
      </c>
      <c r="G900" s="17">
        <v>3199</v>
      </c>
      <c r="H900" s="7" t="s">
        <v>13399</v>
      </c>
      <c r="I900" s="33" t="s">
        <v>13449</v>
      </c>
      <c r="J900" s="33" t="s">
        <v>13440</v>
      </c>
      <c r="K900" s="33">
        <f>Data[[#This Row],[Number_Of_Buyers]]*Data[[#This Row],[Price_INR]]</f>
        <v>268716</v>
      </c>
    </row>
    <row r="901" spans="1:11" ht="19.2" customHeight="1" x14ac:dyDescent="0.3">
      <c r="A901" s="4" t="s">
        <v>905</v>
      </c>
      <c r="B901" s="4" t="s">
        <v>4315</v>
      </c>
      <c r="C901" s="5" t="s">
        <v>4317</v>
      </c>
      <c r="D901" s="5" t="s">
        <v>4318</v>
      </c>
      <c r="E901" s="12">
        <v>4.0999999999999996</v>
      </c>
      <c r="F901" s="12">
        <v>1000</v>
      </c>
      <c r="G901" s="18">
        <v>672</v>
      </c>
      <c r="H901" s="8" t="s">
        <v>13399</v>
      </c>
      <c r="I901" s="33" t="s">
        <v>13471</v>
      </c>
      <c r="J901" s="33" t="s">
        <v>13440</v>
      </c>
      <c r="K901" s="33">
        <f>Data[[#This Row],[Number_Of_Buyers]]*Data[[#This Row],[Price_INR]]</f>
        <v>672000</v>
      </c>
    </row>
    <row r="902" spans="1:11" ht="19.2" customHeight="1" x14ac:dyDescent="0.3">
      <c r="A902" s="2" t="s">
        <v>403</v>
      </c>
      <c r="B902" s="2" t="s">
        <v>4323</v>
      </c>
      <c r="C902" s="3" t="s">
        <v>4325</v>
      </c>
      <c r="D902" s="3" t="s">
        <v>4326</v>
      </c>
      <c r="E902" s="11">
        <v>4.3</v>
      </c>
      <c r="F902" s="11">
        <v>139</v>
      </c>
      <c r="G902" s="17">
        <v>3639</v>
      </c>
      <c r="H902" s="7" t="s">
        <v>13398</v>
      </c>
      <c r="I902" s="33" t="s">
        <v>13419</v>
      </c>
      <c r="J902" s="33" t="s">
        <v>13440</v>
      </c>
      <c r="K902" s="33">
        <f>Data[[#This Row],[Number_Of_Buyers]]*Data[[#This Row],[Price_INR]]</f>
        <v>505821</v>
      </c>
    </row>
    <row r="903" spans="1:11" ht="19.2" customHeight="1" x14ac:dyDescent="0.3">
      <c r="A903" s="4" t="s">
        <v>2083</v>
      </c>
      <c r="B903" s="4" t="s">
        <v>4328</v>
      </c>
      <c r="C903" s="5" t="s">
        <v>4330</v>
      </c>
      <c r="D903" s="4" t="s">
        <v>373</v>
      </c>
      <c r="E903" s="12">
        <v>4.4000000000000004</v>
      </c>
      <c r="F903" s="12">
        <v>154</v>
      </c>
      <c r="G903" s="18">
        <v>1099</v>
      </c>
      <c r="H903" s="8" t="s">
        <v>13398</v>
      </c>
      <c r="I903" s="33" t="s">
        <v>13490</v>
      </c>
      <c r="J903" s="33" t="s">
        <v>13453</v>
      </c>
      <c r="K903" s="33">
        <f>Data[[#This Row],[Number_Of_Buyers]]*Data[[#This Row],[Price_INR]]</f>
        <v>169246</v>
      </c>
    </row>
    <row r="904" spans="1:11" ht="19.2" customHeight="1" x14ac:dyDescent="0.3">
      <c r="A904" s="2" t="s">
        <v>365</v>
      </c>
      <c r="B904" s="2" t="s">
        <v>4336</v>
      </c>
      <c r="C904" s="3" t="s">
        <v>4337</v>
      </c>
      <c r="D904" s="3" t="s">
        <v>4338</v>
      </c>
      <c r="E904" s="11">
        <v>4</v>
      </c>
      <c r="F904" s="11">
        <v>162</v>
      </c>
      <c r="G904" s="17">
        <v>2999</v>
      </c>
      <c r="H904" s="7" t="s">
        <v>13398</v>
      </c>
      <c r="I904" s="33" t="s">
        <v>13415</v>
      </c>
      <c r="J904" s="33" t="s">
        <v>13772</v>
      </c>
      <c r="K904" s="33">
        <f>Data[[#This Row],[Number_Of_Buyers]]*Data[[#This Row],[Price_INR]]</f>
        <v>485838</v>
      </c>
    </row>
    <row r="905" spans="1:11" ht="19.2" customHeight="1" x14ac:dyDescent="0.3">
      <c r="A905" s="4" t="s">
        <v>998</v>
      </c>
      <c r="B905" s="4" t="s">
        <v>4340</v>
      </c>
      <c r="C905" s="5" t="s">
        <v>4341</v>
      </c>
      <c r="D905" s="5" t="s">
        <v>648</v>
      </c>
      <c r="E905" s="12">
        <v>4.4000000000000004</v>
      </c>
      <c r="F905" s="12">
        <v>540</v>
      </c>
      <c r="G905" s="18">
        <v>3995</v>
      </c>
      <c r="H905" s="8" t="s">
        <v>13398</v>
      </c>
      <c r="I905" s="33" t="s">
        <v>13419</v>
      </c>
      <c r="J905" s="33" t="s">
        <v>13772</v>
      </c>
      <c r="K905" s="33">
        <f>Data[[#This Row],[Number_Of_Buyers]]*Data[[#This Row],[Price_INR]]</f>
        <v>2157300</v>
      </c>
    </row>
    <row r="906" spans="1:11" ht="19.2" customHeight="1" x14ac:dyDescent="0.3">
      <c r="A906" s="2" t="s">
        <v>104</v>
      </c>
      <c r="B906" s="2" t="s">
        <v>4344</v>
      </c>
      <c r="C906" s="3" t="s">
        <v>4345</v>
      </c>
      <c r="D906" s="2" t="s">
        <v>4346</v>
      </c>
      <c r="E906" s="11">
        <v>4.4000000000000004</v>
      </c>
      <c r="F906" s="11">
        <v>98</v>
      </c>
      <c r="G906" s="17">
        <v>2499</v>
      </c>
      <c r="H906" s="7" t="s">
        <v>13398</v>
      </c>
      <c r="I906" s="33" t="s">
        <v>13419</v>
      </c>
      <c r="J906" s="33" t="s">
        <v>13426</v>
      </c>
      <c r="K906" s="33">
        <f>Data[[#This Row],[Number_Of_Buyers]]*Data[[#This Row],[Price_INR]]</f>
        <v>244902</v>
      </c>
    </row>
    <row r="907" spans="1:11" ht="19.2" customHeight="1" x14ac:dyDescent="0.3">
      <c r="A907" s="4" t="s">
        <v>1052</v>
      </c>
      <c r="B907" s="4" t="s">
        <v>4356</v>
      </c>
      <c r="C907" s="5" t="s">
        <v>4357</v>
      </c>
      <c r="D907" s="5" t="s">
        <v>4358</v>
      </c>
      <c r="E907" s="12">
        <v>3.8</v>
      </c>
      <c r="F907" s="12">
        <v>12</v>
      </c>
      <c r="G907" s="18">
        <v>9999</v>
      </c>
      <c r="H907" s="8" t="s">
        <v>13398</v>
      </c>
      <c r="I907" s="33" t="s">
        <v>13419</v>
      </c>
      <c r="J907" s="33" t="s">
        <v>13772</v>
      </c>
      <c r="K907" s="33">
        <f>Data[[#This Row],[Number_Of_Buyers]]*Data[[#This Row],[Price_INR]]</f>
        <v>119988</v>
      </c>
    </row>
    <row r="908" spans="1:11" ht="19.2" customHeight="1" x14ac:dyDescent="0.3">
      <c r="A908" s="2" t="s">
        <v>4360</v>
      </c>
      <c r="B908" s="2" t="s">
        <v>4361</v>
      </c>
      <c r="C908" s="3" t="s">
        <v>4363</v>
      </c>
      <c r="D908" s="3" t="s">
        <v>4364</v>
      </c>
      <c r="E908" s="11">
        <v>4.0999999999999996</v>
      </c>
      <c r="F908" s="11">
        <v>9</v>
      </c>
      <c r="G908" s="17">
        <v>498</v>
      </c>
      <c r="H908" s="7" t="s">
        <v>13399</v>
      </c>
      <c r="I908" s="33" t="s">
        <v>13469</v>
      </c>
      <c r="J908" s="33" t="s">
        <v>13774</v>
      </c>
      <c r="K908" s="33">
        <f>Data[[#This Row],[Number_Of_Buyers]]*Data[[#This Row],[Price_INR]]</f>
        <v>4482</v>
      </c>
    </row>
    <row r="909" spans="1:11" ht="19.2" customHeight="1" x14ac:dyDescent="0.3">
      <c r="A909" s="4" t="s">
        <v>7</v>
      </c>
      <c r="B909" s="4" t="s">
        <v>4368</v>
      </c>
      <c r="C909" s="5" t="s">
        <v>4369</v>
      </c>
      <c r="D909" s="5" t="s">
        <v>823</v>
      </c>
      <c r="E909" s="12">
        <v>4.5</v>
      </c>
      <c r="F909" s="12">
        <v>59</v>
      </c>
      <c r="G909" s="18">
        <v>4199</v>
      </c>
      <c r="H909" s="8" t="s">
        <v>13398</v>
      </c>
      <c r="I909" s="33" t="s">
        <v>13407</v>
      </c>
      <c r="J909" s="33" t="s">
        <v>13774</v>
      </c>
      <c r="K909" s="33">
        <f>Data[[#This Row],[Number_Of_Buyers]]*Data[[#This Row],[Price_INR]]</f>
        <v>247741</v>
      </c>
    </row>
    <row r="910" spans="1:11" ht="19.2" customHeight="1" x14ac:dyDescent="0.3">
      <c r="A910" s="2" t="s">
        <v>29</v>
      </c>
      <c r="B910" s="2" t="s">
        <v>4371</v>
      </c>
      <c r="C910" s="2" t="s">
        <v>26</v>
      </c>
      <c r="D910" s="2" t="s">
        <v>21</v>
      </c>
      <c r="E910" s="11">
        <v>4.0999999999999996</v>
      </c>
      <c r="F910" s="11">
        <v>19</v>
      </c>
      <c r="G910" s="17">
        <v>11999</v>
      </c>
      <c r="H910" s="7" t="s">
        <v>13399</v>
      </c>
      <c r="I910" s="33" t="s">
        <v>13547</v>
      </c>
      <c r="J910" s="33" t="s">
        <v>13453</v>
      </c>
      <c r="K910" s="33">
        <f>Data[[#This Row],[Number_Of_Buyers]]*Data[[#This Row],[Price_INR]]</f>
        <v>227981</v>
      </c>
    </row>
    <row r="911" spans="1:11" ht="19.2" customHeight="1" x14ac:dyDescent="0.3">
      <c r="A911" s="4" t="s">
        <v>4378</v>
      </c>
      <c r="B911" s="4" t="s">
        <v>4379</v>
      </c>
      <c r="C911" s="5" t="s">
        <v>4381</v>
      </c>
      <c r="D911" s="4" t="s">
        <v>4382</v>
      </c>
      <c r="E911" s="12">
        <v>4.3</v>
      </c>
      <c r="F911" s="12">
        <v>7800</v>
      </c>
      <c r="G911" s="18">
        <v>132</v>
      </c>
      <c r="H911" s="8" t="s">
        <v>13399</v>
      </c>
      <c r="I911" s="33" t="s">
        <v>13782</v>
      </c>
      <c r="J911" s="33" t="s">
        <v>13772</v>
      </c>
      <c r="K911" s="33">
        <f>Data[[#This Row],[Number_Of_Buyers]]*Data[[#This Row],[Price_INR]]</f>
        <v>1029600</v>
      </c>
    </row>
    <row r="912" spans="1:11" ht="19.2" customHeight="1" x14ac:dyDescent="0.3">
      <c r="A912" s="2" t="s">
        <v>65</v>
      </c>
      <c r="B912" s="2" t="s">
        <v>4385</v>
      </c>
      <c r="C912" s="2" t="s">
        <v>4386</v>
      </c>
      <c r="D912" s="3" t="s">
        <v>285</v>
      </c>
      <c r="E912" s="11">
        <v>4.3</v>
      </c>
      <c r="F912" s="11">
        <v>3800</v>
      </c>
      <c r="G912" s="17">
        <v>506</v>
      </c>
      <c r="H912" s="7" t="s">
        <v>13398</v>
      </c>
      <c r="I912" s="33" t="s">
        <v>13420</v>
      </c>
      <c r="J912" s="33" t="s">
        <v>13440</v>
      </c>
      <c r="K912" s="33">
        <f>Data[[#This Row],[Number_Of_Buyers]]*Data[[#This Row],[Price_INR]]</f>
        <v>1922800</v>
      </c>
    </row>
    <row r="913" spans="1:11" ht="19.2" customHeight="1" x14ac:dyDescent="0.3">
      <c r="A913" s="4" t="s">
        <v>127</v>
      </c>
      <c r="B913" s="4" t="s">
        <v>4388</v>
      </c>
      <c r="C913" s="5" t="s">
        <v>822</v>
      </c>
      <c r="D913" s="5" t="s">
        <v>823</v>
      </c>
      <c r="E913" s="12">
        <v>4.8</v>
      </c>
      <c r="F913" s="12">
        <v>9</v>
      </c>
      <c r="G913" s="18">
        <v>1499</v>
      </c>
      <c r="H913" s="8" t="s">
        <v>13398</v>
      </c>
      <c r="I913" s="33" t="s">
        <v>13419</v>
      </c>
      <c r="J913" s="33" t="s">
        <v>13426</v>
      </c>
      <c r="K913" s="33">
        <f>Data[[#This Row],[Number_Of_Buyers]]*Data[[#This Row],[Price_INR]]</f>
        <v>13491</v>
      </c>
    </row>
    <row r="914" spans="1:11" ht="19.2" customHeight="1" x14ac:dyDescent="0.3">
      <c r="A914" s="2" t="s">
        <v>403</v>
      </c>
      <c r="B914" s="2" t="s">
        <v>4390</v>
      </c>
      <c r="C914" s="3" t="s">
        <v>4391</v>
      </c>
      <c r="D914" s="3" t="s">
        <v>3651</v>
      </c>
      <c r="E914" s="11">
        <v>4.3</v>
      </c>
      <c r="F914" s="11">
        <v>122</v>
      </c>
      <c r="G914" s="17">
        <v>2999</v>
      </c>
      <c r="H914" s="7" t="s">
        <v>13398</v>
      </c>
      <c r="I914" s="33" t="s">
        <v>13419</v>
      </c>
      <c r="J914" s="33" t="s">
        <v>13772</v>
      </c>
      <c r="K914" s="33">
        <f>Data[[#This Row],[Number_Of_Buyers]]*Data[[#This Row],[Price_INR]]</f>
        <v>365878</v>
      </c>
    </row>
    <row r="915" spans="1:11" ht="19.2" customHeight="1" x14ac:dyDescent="0.3">
      <c r="A915" s="4" t="s">
        <v>3201</v>
      </c>
      <c r="B915" s="4" t="s">
        <v>4393</v>
      </c>
      <c r="C915" s="4" t="s">
        <v>4394</v>
      </c>
      <c r="D915" s="5" t="s">
        <v>308</v>
      </c>
      <c r="E915" s="12">
        <v>4.0999999999999996</v>
      </c>
      <c r="F915" s="12">
        <v>1200</v>
      </c>
      <c r="G915" s="18">
        <v>639</v>
      </c>
      <c r="H915" s="8" t="s">
        <v>13398</v>
      </c>
      <c r="I915" s="33" t="s">
        <v>13420</v>
      </c>
      <c r="J915" s="33" t="s">
        <v>13426</v>
      </c>
      <c r="K915" s="33">
        <f>Data[[#This Row],[Number_Of_Buyers]]*Data[[#This Row],[Price_INR]]</f>
        <v>766800</v>
      </c>
    </row>
    <row r="916" spans="1:11" ht="19.2" customHeight="1" x14ac:dyDescent="0.3">
      <c r="A916" s="2" t="s">
        <v>638</v>
      </c>
      <c r="B916" s="2" t="s">
        <v>4397</v>
      </c>
      <c r="C916" s="3" t="s">
        <v>788</v>
      </c>
      <c r="D916" s="3" t="s">
        <v>3152</v>
      </c>
      <c r="E916" s="11">
        <v>4.3</v>
      </c>
      <c r="F916" s="11">
        <v>660</v>
      </c>
      <c r="G916" s="17">
        <v>2174</v>
      </c>
      <c r="H916" s="7" t="s">
        <v>13398</v>
      </c>
      <c r="I916" s="33" t="s">
        <v>13423</v>
      </c>
      <c r="J916" s="33" t="s">
        <v>13453</v>
      </c>
      <c r="K916" s="33">
        <f>Data[[#This Row],[Number_Of_Buyers]]*Data[[#This Row],[Price_INR]]</f>
        <v>1434840</v>
      </c>
    </row>
    <row r="917" spans="1:11" ht="19.2" customHeight="1" x14ac:dyDescent="0.3">
      <c r="A917" s="4" t="s">
        <v>1921</v>
      </c>
      <c r="B917" s="4" t="s">
        <v>4400</v>
      </c>
      <c r="C917" s="5" t="s">
        <v>4402</v>
      </c>
      <c r="D917" s="5" t="s">
        <v>4403</v>
      </c>
      <c r="E917" s="12">
        <v>4.0999999999999996</v>
      </c>
      <c r="F917" s="12">
        <v>516</v>
      </c>
      <c r="G917" s="18">
        <v>517</v>
      </c>
      <c r="H917" s="8" t="s">
        <v>13398</v>
      </c>
      <c r="I917" s="33" t="s">
        <v>13452</v>
      </c>
      <c r="J917" s="33" t="s">
        <v>13773</v>
      </c>
      <c r="K917" s="33">
        <f>Data[[#This Row],[Number_Of_Buyers]]*Data[[#This Row],[Price_INR]]</f>
        <v>266772</v>
      </c>
    </row>
    <row r="918" spans="1:11" ht="19.2" customHeight="1" x14ac:dyDescent="0.3">
      <c r="A918" s="2" t="s">
        <v>421</v>
      </c>
      <c r="B918" s="2" t="s">
        <v>4405</v>
      </c>
      <c r="C918" s="3" t="s">
        <v>4406</v>
      </c>
      <c r="D918" s="3" t="s">
        <v>4407</v>
      </c>
      <c r="E918" s="11">
        <v>3.2</v>
      </c>
      <c r="F918" s="11">
        <v>36</v>
      </c>
      <c r="G918" s="17">
        <v>704</v>
      </c>
      <c r="H918" s="7" t="s">
        <v>13398</v>
      </c>
      <c r="I918" s="33" t="s">
        <v>13437</v>
      </c>
      <c r="J918" s="33" t="s">
        <v>13772</v>
      </c>
      <c r="K918" s="33">
        <f>Data[[#This Row],[Number_Of_Buyers]]*Data[[#This Row],[Price_INR]]</f>
        <v>25344</v>
      </c>
    </row>
    <row r="919" spans="1:11" ht="19.2" customHeight="1" x14ac:dyDescent="0.3">
      <c r="A919" s="4" t="s">
        <v>1215</v>
      </c>
      <c r="B919" s="4" t="s">
        <v>4409</v>
      </c>
      <c r="C919" s="4" t="s">
        <v>4410</v>
      </c>
      <c r="D919" s="4" t="s">
        <v>1503</v>
      </c>
      <c r="E919" s="12">
        <v>4.2</v>
      </c>
      <c r="F919" s="12">
        <v>319</v>
      </c>
      <c r="G919" s="18">
        <v>659</v>
      </c>
      <c r="H919" s="8" t="s">
        <v>13398</v>
      </c>
      <c r="I919" s="33" t="s">
        <v>13420</v>
      </c>
      <c r="J919" s="33" t="s">
        <v>13426</v>
      </c>
      <c r="K919" s="33">
        <f>Data[[#This Row],[Number_Of_Buyers]]*Data[[#This Row],[Price_INR]]</f>
        <v>210221</v>
      </c>
    </row>
    <row r="920" spans="1:11" ht="19.2" customHeight="1" x14ac:dyDescent="0.3">
      <c r="A920" s="2" t="s">
        <v>104</v>
      </c>
      <c r="B920" s="2" t="s">
        <v>4413</v>
      </c>
      <c r="C920" s="3" t="s">
        <v>4414</v>
      </c>
      <c r="D920" s="3" t="s">
        <v>4415</v>
      </c>
      <c r="E920" s="11">
        <v>4.5</v>
      </c>
      <c r="F920" s="11">
        <v>352</v>
      </c>
      <c r="G920" s="17">
        <v>799</v>
      </c>
      <c r="H920" s="7" t="s">
        <v>13399</v>
      </c>
      <c r="I920" s="33" t="s">
        <v>13479</v>
      </c>
      <c r="J920" s="33" t="s">
        <v>13440</v>
      </c>
      <c r="K920" s="33">
        <f>Data[[#This Row],[Number_Of_Buyers]]*Data[[#This Row],[Price_INR]]</f>
        <v>281248</v>
      </c>
    </row>
    <row r="921" spans="1:11" ht="19.2" customHeight="1" x14ac:dyDescent="0.3">
      <c r="A921" s="4" t="s">
        <v>22</v>
      </c>
      <c r="B921" s="4" t="s">
        <v>4417</v>
      </c>
      <c r="C921" s="4" t="s">
        <v>26</v>
      </c>
      <c r="D921" s="4" t="s">
        <v>21</v>
      </c>
      <c r="E921" s="12">
        <v>3.9</v>
      </c>
      <c r="F921" s="12">
        <v>1000</v>
      </c>
      <c r="G921" s="18">
        <v>1299</v>
      </c>
      <c r="H921" s="8" t="s">
        <v>13399</v>
      </c>
      <c r="I921" s="33" t="s">
        <v>13453</v>
      </c>
      <c r="J921" s="33" t="s">
        <v>13453</v>
      </c>
      <c r="K921" s="33">
        <f>Data[[#This Row],[Number_Of_Buyers]]*Data[[#This Row],[Price_INR]]</f>
        <v>1299000</v>
      </c>
    </row>
    <row r="922" spans="1:11" ht="19.2" customHeight="1" x14ac:dyDescent="0.3">
      <c r="A922" s="2" t="s">
        <v>499</v>
      </c>
      <c r="B922" s="2" t="s">
        <v>4420</v>
      </c>
      <c r="C922" s="3" t="s">
        <v>4421</v>
      </c>
      <c r="D922" s="3" t="s">
        <v>4422</v>
      </c>
      <c r="E922" s="11">
        <v>4.4000000000000004</v>
      </c>
      <c r="F922" s="11">
        <v>634</v>
      </c>
      <c r="G922" s="17">
        <v>3399</v>
      </c>
      <c r="H922" s="7" t="s">
        <v>13399</v>
      </c>
      <c r="I922" s="33" t="s">
        <v>13445</v>
      </c>
      <c r="J922" s="33" t="s">
        <v>13440</v>
      </c>
      <c r="K922" s="33">
        <f>Data[[#This Row],[Number_Of_Buyers]]*Data[[#This Row],[Price_INR]]</f>
        <v>2154966</v>
      </c>
    </row>
    <row r="923" spans="1:11" ht="19.2" customHeight="1" x14ac:dyDescent="0.3">
      <c r="A923" s="4" t="s">
        <v>240</v>
      </c>
      <c r="B923" s="4" t="s">
        <v>4425</v>
      </c>
      <c r="C923" s="4" t="s">
        <v>4428</v>
      </c>
      <c r="D923" s="5" t="s">
        <v>308</v>
      </c>
      <c r="E923" s="12">
        <v>4</v>
      </c>
      <c r="F923" s="12">
        <v>1100</v>
      </c>
      <c r="G923" s="18">
        <v>729</v>
      </c>
      <c r="H923" s="8" t="s">
        <v>13398</v>
      </c>
      <c r="I923" s="33" t="s">
        <v>13420</v>
      </c>
      <c r="J923" s="33" t="s">
        <v>13453</v>
      </c>
      <c r="K923" s="33">
        <f>Data[[#This Row],[Number_Of_Buyers]]*Data[[#This Row],[Price_INR]]</f>
        <v>801900</v>
      </c>
    </row>
    <row r="924" spans="1:11" ht="19.2" customHeight="1" x14ac:dyDescent="0.3">
      <c r="A924" s="2" t="s">
        <v>65</v>
      </c>
      <c r="B924" s="2" t="s">
        <v>4429</v>
      </c>
      <c r="C924" s="2" t="s">
        <v>4430</v>
      </c>
      <c r="D924" s="3" t="s">
        <v>137</v>
      </c>
      <c r="E924" s="11">
        <v>3.5</v>
      </c>
      <c r="F924" s="11">
        <v>34</v>
      </c>
      <c r="G924" s="17">
        <v>485</v>
      </c>
      <c r="H924" s="7" t="s">
        <v>13399</v>
      </c>
      <c r="I924" s="33" t="s">
        <v>13420</v>
      </c>
      <c r="J924" s="33" t="s">
        <v>13773</v>
      </c>
      <c r="K924" s="33">
        <f>Data[[#This Row],[Number_Of_Buyers]]*Data[[#This Row],[Price_INR]]</f>
        <v>16490</v>
      </c>
    </row>
    <row r="925" spans="1:11" ht="19.2" customHeight="1" x14ac:dyDescent="0.3">
      <c r="A925" s="4" t="s">
        <v>133</v>
      </c>
      <c r="B925" s="4" t="s">
        <v>4432</v>
      </c>
      <c r="C925" s="4" t="s">
        <v>4433</v>
      </c>
      <c r="D925" s="5" t="s">
        <v>137</v>
      </c>
      <c r="E925" s="12">
        <v>3.8</v>
      </c>
      <c r="F925" s="12">
        <v>6</v>
      </c>
      <c r="G925" s="18">
        <v>1899</v>
      </c>
      <c r="H925" s="8" t="s">
        <v>13399</v>
      </c>
      <c r="I925" s="33" t="s">
        <v>13420</v>
      </c>
      <c r="J925" s="33" t="s">
        <v>13440</v>
      </c>
      <c r="K925" s="33">
        <f>Data[[#This Row],[Number_Of_Buyers]]*Data[[#This Row],[Price_INR]]</f>
        <v>11394</v>
      </c>
    </row>
    <row r="926" spans="1:11" ht="19.2" customHeight="1" x14ac:dyDescent="0.3">
      <c r="A926" s="2" t="s">
        <v>4434</v>
      </c>
      <c r="B926" s="2" t="s">
        <v>4435</v>
      </c>
      <c r="C926" s="3" t="s">
        <v>4437</v>
      </c>
      <c r="D926" s="3" t="s">
        <v>1404</v>
      </c>
      <c r="E926" s="11">
        <v>4.0999999999999996</v>
      </c>
      <c r="F926" s="11">
        <v>126</v>
      </c>
      <c r="G926" s="17">
        <v>314</v>
      </c>
      <c r="H926" s="7" t="s">
        <v>13398</v>
      </c>
      <c r="I926" s="33" t="s">
        <v>13535</v>
      </c>
      <c r="J926" s="33" t="s">
        <v>13775</v>
      </c>
      <c r="K926" s="33">
        <f>Data[[#This Row],[Number_Of_Buyers]]*Data[[#This Row],[Price_INR]]</f>
        <v>39564</v>
      </c>
    </row>
    <row r="927" spans="1:11" ht="19.2" customHeight="1" x14ac:dyDescent="0.3">
      <c r="A927" s="4" t="s">
        <v>65</v>
      </c>
      <c r="B927" s="4" t="s">
        <v>4438</v>
      </c>
      <c r="C927" s="4" t="s">
        <v>4441</v>
      </c>
      <c r="D927" s="5" t="s">
        <v>1102</v>
      </c>
      <c r="E927" s="12">
        <v>4.2</v>
      </c>
      <c r="F927" s="12">
        <v>443</v>
      </c>
      <c r="G927" s="18">
        <v>387</v>
      </c>
      <c r="H927" s="8" t="s">
        <v>13398</v>
      </c>
      <c r="I927" s="33" t="s">
        <v>13448</v>
      </c>
      <c r="J927" s="33" t="s">
        <v>13426</v>
      </c>
      <c r="K927" s="33">
        <f>Data[[#This Row],[Number_Of_Buyers]]*Data[[#This Row],[Price_INR]]</f>
        <v>171441</v>
      </c>
    </row>
    <row r="928" spans="1:11" ht="19.2" customHeight="1" x14ac:dyDescent="0.3">
      <c r="A928" s="2" t="s">
        <v>198</v>
      </c>
      <c r="B928" s="2" t="s">
        <v>4444</v>
      </c>
      <c r="C928" s="2" t="s">
        <v>1166</v>
      </c>
      <c r="D928" s="3" t="s">
        <v>4446</v>
      </c>
      <c r="E928" s="11">
        <v>4.3</v>
      </c>
      <c r="F928" s="11">
        <v>388</v>
      </c>
      <c r="G928" s="17">
        <v>1540</v>
      </c>
      <c r="H928" s="7" t="s">
        <v>13398</v>
      </c>
      <c r="I928" s="33" t="s">
        <v>13420</v>
      </c>
      <c r="J928" s="33" t="s">
        <v>13426</v>
      </c>
      <c r="K928" s="33">
        <f>Data[[#This Row],[Number_Of_Buyers]]*Data[[#This Row],[Price_INR]]</f>
        <v>597520</v>
      </c>
    </row>
    <row r="929" spans="1:11" ht="19.2" customHeight="1" x14ac:dyDescent="0.3">
      <c r="A929" s="4" t="s">
        <v>140</v>
      </c>
      <c r="B929" s="4" t="s">
        <v>4448</v>
      </c>
      <c r="C929" s="4" t="s">
        <v>4450</v>
      </c>
      <c r="D929" s="5" t="s">
        <v>1060</v>
      </c>
      <c r="E929" s="12">
        <v>4</v>
      </c>
      <c r="F929" s="12">
        <v>806</v>
      </c>
      <c r="G929" s="18">
        <v>857</v>
      </c>
      <c r="H929" s="8" t="s">
        <v>13398</v>
      </c>
      <c r="I929" s="33" t="s">
        <v>13423</v>
      </c>
      <c r="J929" s="33" t="s">
        <v>13554</v>
      </c>
      <c r="K929" s="33">
        <f>Data[[#This Row],[Number_Of_Buyers]]*Data[[#This Row],[Price_INR]]</f>
        <v>690742</v>
      </c>
    </row>
    <row r="930" spans="1:11" ht="19.2" customHeight="1" x14ac:dyDescent="0.3">
      <c r="A930" s="2" t="s">
        <v>104</v>
      </c>
      <c r="B930" s="2" t="s">
        <v>4452</v>
      </c>
      <c r="C930" s="3" t="s">
        <v>4453</v>
      </c>
      <c r="D930" s="3" t="s">
        <v>70</v>
      </c>
      <c r="E930" s="11">
        <v>4.0999999999999996</v>
      </c>
      <c r="F930" s="11">
        <v>255</v>
      </c>
      <c r="G930" s="17">
        <v>899</v>
      </c>
      <c r="H930" s="7" t="s">
        <v>13398</v>
      </c>
      <c r="I930" s="33" t="s">
        <v>13435</v>
      </c>
      <c r="J930" s="33" t="s">
        <v>13440</v>
      </c>
      <c r="K930" s="33">
        <f>Data[[#This Row],[Number_Of_Buyers]]*Data[[#This Row],[Price_INR]]</f>
        <v>229245</v>
      </c>
    </row>
    <row r="931" spans="1:11" ht="19.2" customHeight="1" x14ac:dyDescent="0.3">
      <c r="A931" s="4" t="s">
        <v>913</v>
      </c>
      <c r="B931" s="4" t="s">
        <v>4456</v>
      </c>
      <c r="C931" s="4" t="s">
        <v>4457</v>
      </c>
      <c r="D931" s="4" t="s">
        <v>21</v>
      </c>
      <c r="E931" s="12">
        <v>4.5</v>
      </c>
      <c r="F931" s="12">
        <v>402</v>
      </c>
      <c r="G931" s="18">
        <v>745</v>
      </c>
      <c r="H931" s="8" t="s">
        <v>13399</v>
      </c>
      <c r="I931" s="33" t="s">
        <v>13782</v>
      </c>
      <c r="J931" s="33" t="s">
        <v>13772</v>
      </c>
      <c r="K931" s="33">
        <f>Data[[#This Row],[Number_Of_Buyers]]*Data[[#This Row],[Price_INR]]</f>
        <v>299490</v>
      </c>
    </row>
    <row r="932" spans="1:11" ht="19.2" customHeight="1" x14ac:dyDescent="0.3">
      <c r="A932" s="2" t="s">
        <v>4463</v>
      </c>
      <c r="B932" s="2" t="s">
        <v>4464</v>
      </c>
      <c r="C932" s="3" t="s">
        <v>4466</v>
      </c>
      <c r="D932" s="3" t="s">
        <v>4467</v>
      </c>
      <c r="E932" s="11">
        <v>4.4000000000000004</v>
      </c>
      <c r="F932" s="11">
        <v>168</v>
      </c>
      <c r="G932" s="17">
        <v>405</v>
      </c>
      <c r="H932" s="7" t="s">
        <v>13398</v>
      </c>
      <c r="I932" s="33" t="s">
        <v>13548</v>
      </c>
      <c r="J932" s="33" t="s">
        <v>13440</v>
      </c>
      <c r="K932" s="33">
        <f>Data[[#This Row],[Number_Of_Buyers]]*Data[[#This Row],[Price_INR]]</f>
        <v>68040</v>
      </c>
    </row>
    <row r="933" spans="1:11" ht="19.2" customHeight="1" x14ac:dyDescent="0.3">
      <c r="A933" s="4" t="s">
        <v>475</v>
      </c>
      <c r="B933" s="4" t="s">
        <v>289</v>
      </c>
      <c r="C933" s="5" t="s">
        <v>4469</v>
      </c>
      <c r="D933" s="5" t="s">
        <v>130</v>
      </c>
      <c r="E933" s="12">
        <v>3.8</v>
      </c>
      <c r="F933" s="12">
        <v>19</v>
      </c>
      <c r="G933" s="18">
        <v>3299</v>
      </c>
      <c r="H933" s="8" t="s">
        <v>13398</v>
      </c>
      <c r="I933" s="33" t="s">
        <v>13407</v>
      </c>
      <c r="J933" s="33" t="s">
        <v>13772</v>
      </c>
      <c r="K933" s="33">
        <f>Data[[#This Row],[Number_Of_Buyers]]*Data[[#This Row],[Price_INR]]</f>
        <v>62681</v>
      </c>
    </row>
    <row r="934" spans="1:11" ht="19.2" customHeight="1" x14ac:dyDescent="0.3">
      <c r="A934" s="2" t="s">
        <v>4471</v>
      </c>
      <c r="B934" s="2" t="s">
        <v>4472</v>
      </c>
      <c r="C934" s="2" t="s">
        <v>4473</v>
      </c>
      <c r="D934" s="3" t="s">
        <v>1567</v>
      </c>
      <c r="E934" s="11">
        <v>4.2</v>
      </c>
      <c r="F934" s="11">
        <v>4500</v>
      </c>
      <c r="G934" s="17">
        <v>824</v>
      </c>
      <c r="H934" s="7" t="s">
        <v>13398</v>
      </c>
      <c r="I934" s="33" t="s">
        <v>13420</v>
      </c>
      <c r="J934" s="33" t="s">
        <v>13426</v>
      </c>
      <c r="K934" s="33">
        <f>Data[[#This Row],[Number_Of_Buyers]]*Data[[#This Row],[Price_INR]]</f>
        <v>3708000</v>
      </c>
    </row>
    <row r="935" spans="1:11" ht="19.2" customHeight="1" x14ac:dyDescent="0.3">
      <c r="A935" s="4" t="s">
        <v>71</v>
      </c>
      <c r="B935" s="4" t="s">
        <v>4474</v>
      </c>
      <c r="C935" s="5" t="s">
        <v>4475</v>
      </c>
      <c r="D935" s="4" t="s">
        <v>1364</v>
      </c>
      <c r="E935" s="12">
        <v>4</v>
      </c>
      <c r="F935" s="12">
        <v>166</v>
      </c>
      <c r="G935" s="18">
        <v>597</v>
      </c>
      <c r="H935" s="8" t="s">
        <v>13398</v>
      </c>
      <c r="I935" s="33" t="s">
        <v>13419</v>
      </c>
      <c r="J935" s="33" t="s">
        <v>13554</v>
      </c>
      <c r="K935" s="33">
        <f>Data[[#This Row],[Number_Of_Buyers]]*Data[[#This Row],[Price_INR]]</f>
        <v>99102</v>
      </c>
    </row>
    <row r="936" spans="1:11" ht="19.2" customHeight="1" x14ac:dyDescent="0.3">
      <c r="A936" s="2" t="s">
        <v>240</v>
      </c>
      <c r="B936" s="2" t="s">
        <v>4477</v>
      </c>
      <c r="C936" s="3" t="s">
        <v>4478</v>
      </c>
      <c r="D936" s="3" t="s">
        <v>2379</v>
      </c>
      <c r="E936" s="11">
        <v>4.4000000000000004</v>
      </c>
      <c r="F936" s="11">
        <v>163</v>
      </c>
      <c r="G936" s="17">
        <v>559</v>
      </c>
      <c r="H936" s="7" t="s">
        <v>13398</v>
      </c>
      <c r="I936" s="33" t="s">
        <v>13452</v>
      </c>
      <c r="J936" s="33" t="s">
        <v>13440</v>
      </c>
      <c r="K936" s="33">
        <f>Data[[#This Row],[Number_Of_Buyers]]*Data[[#This Row],[Price_INR]]</f>
        <v>91117</v>
      </c>
    </row>
    <row r="937" spans="1:11" ht="19.2" customHeight="1" x14ac:dyDescent="0.3">
      <c r="A937" s="4" t="s">
        <v>219</v>
      </c>
      <c r="B937" s="4" t="s">
        <v>4480</v>
      </c>
      <c r="C937" s="5" t="s">
        <v>4481</v>
      </c>
      <c r="D937" s="4" t="s">
        <v>21</v>
      </c>
      <c r="E937" s="12">
        <v>4</v>
      </c>
      <c r="F937" s="12">
        <v>104</v>
      </c>
      <c r="G937" s="18">
        <v>7197</v>
      </c>
      <c r="H937" s="8" t="s">
        <v>13399</v>
      </c>
      <c r="I937" s="33" t="s">
        <v>13434</v>
      </c>
      <c r="J937" s="33" t="s">
        <v>13453</v>
      </c>
      <c r="K937" s="33">
        <f>Data[[#This Row],[Number_Of_Buyers]]*Data[[#This Row],[Price_INR]]</f>
        <v>748488</v>
      </c>
    </row>
    <row r="938" spans="1:11" ht="19.2" customHeight="1" x14ac:dyDescent="0.3">
      <c r="A938" s="2" t="s">
        <v>4483</v>
      </c>
      <c r="B938" s="2" t="s">
        <v>4484</v>
      </c>
      <c r="C938" s="3" t="s">
        <v>4486</v>
      </c>
      <c r="D938" s="2" t="s">
        <v>21</v>
      </c>
      <c r="E938" s="11">
        <v>4.5999999999999996</v>
      </c>
      <c r="F938" s="11">
        <v>56</v>
      </c>
      <c r="G938" s="17">
        <v>1104</v>
      </c>
      <c r="H938" s="7" t="s">
        <v>13398</v>
      </c>
      <c r="I938" s="33" t="s">
        <v>13549</v>
      </c>
      <c r="J938" s="33" t="s">
        <v>13772</v>
      </c>
      <c r="K938" s="33">
        <f>Data[[#This Row],[Number_Of_Buyers]]*Data[[#This Row],[Price_INR]]</f>
        <v>61824</v>
      </c>
    </row>
    <row r="939" spans="1:11" ht="19.2" customHeight="1" x14ac:dyDescent="0.3">
      <c r="A939" s="4" t="s">
        <v>7</v>
      </c>
      <c r="B939" s="4" t="s">
        <v>4488</v>
      </c>
      <c r="C939" s="5" t="s">
        <v>4490</v>
      </c>
      <c r="D939" s="5" t="s">
        <v>829</v>
      </c>
      <c r="E939" s="12">
        <v>4.3</v>
      </c>
      <c r="F939" s="12">
        <v>119</v>
      </c>
      <c r="G939" s="18">
        <v>5399</v>
      </c>
      <c r="H939" s="8" t="s">
        <v>13398</v>
      </c>
      <c r="I939" s="33" t="s">
        <v>13419</v>
      </c>
      <c r="J939" s="33" t="s">
        <v>13773</v>
      </c>
      <c r="K939" s="33">
        <f>Data[[#This Row],[Number_Of_Buyers]]*Data[[#This Row],[Price_INR]]</f>
        <v>642481</v>
      </c>
    </row>
    <row r="940" spans="1:11" ht="19.2" customHeight="1" x14ac:dyDescent="0.3">
      <c r="A940" s="2" t="s">
        <v>488</v>
      </c>
      <c r="B940" s="2" t="s">
        <v>4492</v>
      </c>
      <c r="C940" s="3" t="s">
        <v>4494</v>
      </c>
      <c r="D940" s="2" t="s">
        <v>4495</v>
      </c>
      <c r="E940" s="11">
        <v>3.7</v>
      </c>
      <c r="F940" s="11">
        <v>31</v>
      </c>
      <c r="G940" s="17">
        <v>3299</v>
      </c>
      <c r="H940" s="7" t="s">
        <v>13399</v>
      </c>
      <c r="I940" s="33" t="s">
        <v>13444</v>
      </c>
      <c r="J940" s="33" t="s">
        <v>13772</v>
      </c>
      <c r="K940" s="33">
        <f>Data[[#This Row],[Number_Of_Buyers]]*Data[[#This Row],[Price_INR]]</f>
        <v>102269</v>
      </c>
    </row>
    <row r="941" spans="1:11" ht="19.2" customHeight="1" x14ac:dyDescent="0.3">
      <c r="A941" s="4" t="s">
        <v>104</v>
      </c>
      <c r="B941" s="4" t="s">
        <v>4500</v>
      </c>
      <c r="C941" s="5" t="s">
        <v>4501</v>
      </c>
      <c r="D941" s="5" t="s">
        <v>721</v>
      </c>
      <c r="E941" s="12">
        <v>4</v>
      </c>
      <c r="F941" s="12">
        <v>468</v>
      </c>
      <c r="G941" s="18">
        <v>2249</v>
      </c>
      <c r="H941" s="8" t="s">
        <v>13398</v>
      </c>
      <c r="I941" s="33" t="s">
        <v>13407</v>
      </c>
      <c r="J941" s="33" t="s">
        <v>13440</v>
      </c>
      <c r="K941" s="33">
        <f>Data[[#This Row],[Number_Of_Buyers]]*Data[[#This Row],[Price_INR]]</f>
        <v>1052532</v>
      </c>
    </row>
    <row r="942" spans="1:11" ht="19.2" customHeight="1" x14ac:dyDescent="0.3">
      <c r="A942" s="2" t="s">
        <v>2116</v>
      </c>
      <c r="B942" s="2" t="s">
        <v>4037</v>
      </c>
      <c r="C942" s="3" t="s">
        <v>4505</v>
      </c>
      <c r="D942" s="3" t="s">
        <v>4040</v>
      </c>
      <c r="E942" s="11">
        <v>3.9</v>
      </c>
      <c r="F942" s="11">
        <v>15</v>
      </c>
      <c r="G942" s="17">
        <v>1871</v>
      </c>
      <c r="H942" s="7" t="s">
        <v>13398</v>
      </c>
      <c r="I942" s="33" t="s">
        <v>13437</v>
      </c>
      <c r="J942" s="33" t="s">
        <v>13772</v>
      </c>
      <c r="K942" s="33">
        <f>Data[[#This Row],[Number_Of_Buyers]]*Data[[#This Row],[Price_INR]]</f>
        <v>28065</v>
      </c>
    </row>
    <row r="943" spans="1:11" ht="19.2" customHeight="1" x14ac:dyDescent="0.3">
      <c r="A943" s="4" t="s">
        <v>4506</v>
      </c>
      <c r="B943" s="4" t="s">
        <v>4507</v>
      </c>
      <c r="C943" s="4" t="s">
        <v>4509</v>
      </c>
      <c r="D943" s="4" t="s">
        <v>373</v>
      </c>
      <c r="E943" s="12">
        <v>3.9</v>
      </c>
      <c r="F943" s="12">
        <v>86</v>
      </c>
      <c r="G943" s="18">
        <v>1347</v>
      </c>
      <c r="H943" s="8" t="s">
        <v>13398</v>
      </c>
      <c r="I943" s="33" t="s">
        <v>13446</v>
      </c>
      <c r="J943" s="33" t="s">
        <v>13554</v>
      </c>
      <c r="K943" s="33">
        <f>Data[[#This Row],[Number_Of_Buyers]]*Data[[#This Row],[Price_INR]]</f>
        <v>115842</v>
      </c>
    </row>
    <row r="944" spans="1:11" ht="19.2" customHeight="1" x14ac:dyDescent="0.3">
      <c r="A944" s="2" t="s">
        <v>104</v>
      </c>
      <c r="B944" s="2" t="s">
        <v>4511</v>
      </c>
      <c r="C944" s="3" t="s">
        <v>4512</v>
      </c>
      <c r="D944" s="3" t="s">
        <v>648</v>
      </c>
      <c r="E944" s="11">
        <v>4.3</v>
      </c>
      <c r="F944" s="11">
        <v>88</v>
      </c>
      <c r="G944" s="17">
        <v>5199</v>
      </c>
      <c r="H944" s="7" t="s">
        <v>13399</v>
      </c>
      <c r="I944" s="33" t="s">
        <v>13419</v>
      </c>
      <c r="J944" s="33" t="s">
        <v>13772</v>
      </c>
      <c r="K944" s="33">
        <f>Data[[#This Row],[Number_Of_Buyers]]*Data[[#This Row],[Price_INR]]</f>
        <v>457512</v>
      </c>
    </row>
    <row r="945" spans="1:11" ht="19.2" customHeight="1" x14ac:dyDescent="0.3">
      <c r="A945" s="4" t="s">
        <v>65</v>
      </c>
      <c r="B945" s="4" t="s">
        <v>4514</v>
      </c>
      <c r="C945" s="5" t="s">
        <v>4515</v>
      </c>
      <c r="D945" s="5" t="s">
        <v>4516</v>
      </c>
      <c r="E945" s="12">
        <v>3.7</v>
      </c>
      <c r="F945" s="12">
        <v>2000</v>
      </c>
      <c r="G945" s="18">
        <v>718</v>
      </c>
      <c r="H945" s="8" t="s">
        <v>13398</v>
      </c>
      <c r="I945" s="33" t="s">
        <v>13407</v>
      </c>
      <c r="J945" s="33" t="s">
        <v>13772</v>
      </c>
      <c r="K945" s="33">
        <f>Data[[#This Row],[Number_Of_Buyers]]*Data[[#This Row],[Price_INR]]</f>
        <v>1436000</v>
      </c>
    </row>
    <row r="946" spans="1:11" ht="19.2" customHeight="1" x14ac:dyDescent="0.3">
      <c r="A946" s="2" t="s">
        <v>651</v>
      </c>
      <c r="B946" s="2" t="s">
        <v>4518</v>
      </c>
      <c r="C946" s="2" t="s">
        <v>4520</v>
      </c>
      <c r="D946" s="2" t="s">
        <v>21</v>
      </c>
      <c r="E946" s="11">
        <v>4.4000000000000004</v>
      </c>
      <c r="F946" s="11">
        <v>10800</v>
      </c>
      <c r="G946" s="17">
        <v>117</v>
      </c>
      <c r="H946" s="7" t="s">
        <v>13399</v>
      </c>
      <c r="I946" s="33" t="s">
        <v>13477</v>
      </c>
      <c r="J946" s="33" t="s">
        <v>13772</v>
      </c>
      <c r="K946" s="33">
        <f>Data[[#This Row],[Number_Of_Buyers]]*Data[[#This Row],[Price_INR]]</f>
        <v>1263600</v>
      </c>
    </row>
    <row r="947" spans="1:11" ht="19.2" customHeight="1" x14ac:dyDescent="0.3">
      <c r="A947" s="4" t="s">
        <v>288</v>
      </c>
      <c r="B947" s="4" t="s">
        <v>3607</v>
      </c>
      <c r="C947" s="4" t="s">
        <v>1764</v>
      </c>
      <c r="D947" s="5" t="s">
        <v>165</v>
      </c>
      <c r="E947" s="12">
        <v>3.5</v>
      </c>
      <c r="F947" s="12">
        <v>6500</v>
      </c>
      <c r="G947" s="18">
        <v>2799</v>
      </c>
      <c r="H947" s="8" t="s">
        <v>13398</v>
      </c>
      <c r="I947" s="33" t="s">
        <v>13423</v>
      </c>
      <c r="J947" s="33" t="s">
        <v>13453</v>
      </c>
      <c r="K947" s="33">
        <f>Data[[#This Row],[Number_Of_Buyers]]*Data[[#This Row],[Price_INR]]</f>
        <v>18193500</v>
      </c>
    </row>
    <row r="948" spans="1:11" ht="19.2" customHeight="1" x14ac:dyDescent="0.3">
      <c r="A948" s="2" t="s">
        <v>288</v>
      </c>
      <c r="B948" s="2" t="s">
        <v>4524</v>
      </c>
      <c r="C948" s="3" t="s">
        <v>4525</v>
      </c>
      <c r="D948" s="3" t="s">
        <v>70</v>
      </c>
      <c r="E948" s="11">
        <v>3.9</v>
      </c>
      <c r="F948" s="11">
        <v>397</v>
      </c>
      <c r="G948" s="17">
        <v>799</v>
      </c>
      <c r="H948" s="7" t="s">
        <v>13398</v>
      </c>
      <c r="I948" s="33" t="s">
        <v>13415</v>
      </c>
      <c r="J948" s="33" t="s">
        <v>13473</v>
      </c>
      <c r="K948" s="33">
        <f>Data[[#This Row],[Number_Of_Buyers]]*Data[[#This Row],[Price_INR]]</f>
        <v>317203</v>
      </c>
    </row>
    <row r="949" spans="1:11" ht="19.2" customHeight="1" x14ac:dyDescent="0.3">
      <c r="A949" s="4" t="s">
        <v>2083</v>
      </c>
      <c r="B949" s="4" t="s">
        <v>4528</v>
      </c>
      <c r="C949" s="4" t="s">
        <v>4529</v>
      </c>
      <c r="D949" s="5" t="s">
        <v>1014</v>
      </c>
      <c r="E949" s="12">
        <v>3.3</v>
      </c>
      <c r="F949" s="12">
        <v>9</v>
      </c>
      <c r="G949" s="18">
        <v>1679</v>
      </c>
      <c r="H949" s="8" t="s">
        <v>13398</v>
      </c>
      <c r="I949" s="33" t="s">
        <v>13420</v>
      </c>
      <c r="J949" s="33" t="s">
        <v>13772</v>
      </c>
      <c r="K949" s="33">
        <f>Data[[#This Row],[Number_Of_Buyers]]*Data[[#This Row],[Price_INR]]</f>
        <v>15111</v>
      </c>
    </row>
    <row r="950" spans="1:11" ht="19.2" customHeight="1" x14ac:dyDescent="0.3">
      <c r="A950" s="2" t="s">
        <v>206</v>
      </c>
      <c r="B950" s="2" t="s">
        <v>4533</v>
      </c>
      <c r="C950" s="2" t="s">
        <v>4535</v>
      </c>
      <c r="D950" s="2" t="s">
        <v>21</v>
      </c>
      <c r="E950" s="11">
        <v>4.4000000000000004</v>
      </c>
      <c r="F950" s="11">
        <v>470</v>
      </c>
      <c r="G950" s="17">
        <v>1657</v>
      </c>
      <c r="H950" s="7" t="s">
        <v>13399</v>
      </c>
      <c r="I950" s="33" t="s">
        <v>13782</v>
      </c>
      <c r="J950" s="33" t="s">
        <v>13772</v>
      </c>
      <c r="K950" s="33">
        <f>Data[[#This Row],[Number_Of_Buyers]]*Data[[#This Row],[Price_INR]]</f>
        <v>778790</v>
      </c>
    </row>
    <row r="951" spans="1:11" ht="19.2" customHeight="1" x14ac:dyDescent="0.3">
      <c r="A951" s="4" t="s">
        <v>4538</v>
      </c>
      <c r="B951" s="4" t="s">
        <v>4539</v>
      </c>
      <c r="C951" s="5" t="s">
        <v>4542</v>
      </c>
      <c r="D951" s="4" t="s">
        <v>21</v>
      </c>
      <c r="E951" s="12">
        <v>4.5999999999999996</v>
      </c>
      <c r="F951" s="12">
        <v>3100</v>
      </c>
      <c r="G951" s="18">
        <v>434</v>
      </c>
      <c r="H951" s="8" t="s">
        <v>13399</v>
      </c>
      <c r="I951" s="33" t="s">
        <v>13550</v>
      </c>
      <c r="J951" s="33" t="s">
        <v>13772</v>
      </c>
      <c r="K951" s="33">
        <f>Data[[#This Row],[Number_Of_Buyers]]*Data[[#This Row],[Price_INR]]</f>
        <v>1345400</v>
      </c>
    </row>
    <row r="952" spans="1:11" ht="19.2" customHeight="1" x14ac:dyDescent="0.3">
      <c r="A952" s="2" t="s">
        <v>127</v>
      </c>
      <c r="B952" s="2" t="s">
        <v>1634</v>
      </c>
      <c r="C952" s="3" t="s">
        <v>4544</v>
      </c>
      <c r="D952" s="3" t="s">
        <v>130</v>
      </c>
      <c r="E952" s="11">
        <v>4.3</v>
      </c>
      <c r="F952" s="11">
        <v>80</v>
      </c>
      <c r="G952" s="17">
        <v>899</v>
      </c>
      <c r="H952" s="7" t="s">
        <v>13398</v>
      </c>
      <c r="I952" s="33" t="s">
        <v>13419</v>
      </c>
      <c r="J952" s="33" t="s">
        <v>13554</v>
      </c>
      <c r="K952" s="33">
        <f>Data[[#This Row],[Number_Of_Buyers]]*Data[[#This Row],[Price_INR]]</f>
        <v>71920</v>
      </c>
    </row>
    <row r="953" spans="1:11" ht="19.2" customHeight="1" x14ac:dyDescent="0.3">
      <c r="A953" s="4" t="s">
        <v>4546</v>
      </c>
      <c r="B953" s="4" t="s">
        <v>4547</v>
      </c>
      <c r="C953" s="5" t="s">
        <v>4548</v>
      </c>
      <c r="D953" s="5" t="s">
        <v>4549</v>
      </c>
      <c r="E953" s="12">
        <v>4.0999999999999996</v>
      </c>
      <c r="F953" s="12">
        <v>157</v>
      </c>
      <c r="G953" s="18">
        <v>599</v>
      </c>
      <c r="H953" s="8" t="s">
        <v>13398</v>
      </c>
      <c r="I953" s="33" t="s">
        <v>13407</v>
      </c>
      <c r="J953" s="33" t="s">
        <v>13554</v>
      </c>
      <c r="K953" s="33">
        <f>Data[[#This Row],[Number_Of_Buyers]]*Data[[#This Row],[Price_INR]]</f>
        <v>94043</v>
      </c>
    </row>
    <row r="954" spans="1:11" ht="19.2" customHeight="1" x14ac:dyDescent="0.3">
      <c r="A954" s="2" t="s">
        <v>651</v>
      </c>
      <c r="B954" s="2" t="s">
        <v>4551</v>
      </c>
      <c r="C954" s="2" t="s">
        <v>4553</v>
      </c>
      <c r="D954" s="2" t="s">
        <v>21</v>
      </c>
      <c r="E954" s="11">
        <v>4.4000000000000004</v>
      </c>
      <c r="F954" s="11">
        <v>6000</v>
      </c>
      <c r="G954" s="17">
        <v>84</v>
      </c>
      <c r="H954" s="7" t="s">
        <v>13399</v>
      </c>
      <c r="I954" s="33" t="s">
        <v>13782</v>
      </c>
      <c r="J954" s="33" t="s">
        <v>13772</v>
      </c>
      <c r="K954" s="33">
        <f>Data[[#This Row],[Number_Of_Buyers]]*Data[[#This Row],[Price_INR]]</f>
        <v>504000</v>
      </c>
    </row>
    <row r="955" spans="1:11" ht="19.2" customHeight="1" x14ac:dyDescent="0.3">
      <c r="A955" s="4" t="s">
        <v>403</v>
      </c>
      <c r="B955" s="4" t="s">
        <v>4555</v>
      </c>
      <c r="C955" s="5" t="s">
        <v>4557</v>
      </c>
      <c r="D955" s="5" t="s">
        <v>4558</v>
      </c>
      <c r="E955" s="12">
        <v>4</v>
      </c>
      <c r="F955" s="12">
        <v>128</v>
      </c>
      <c r="G955" s="18">
        <v>2519</v>
      </c>
      <c r="H955" s="8" t="s">
        <v>13398</v>
      </c>
      <c r="I955" s="33" t="s">
        <v>13419</v>
      </c>
      <c r="J955" s="33" t="s">
        <v>13772</v>
      </c>
      <c r="K955" s="33">
        <f>Data[[#This Row],[Number_Of_Buyers]]*Data[[#This Row],[Price_INR]]</f>
        <v>322432</v>
      </c>
    </row>
    <row r="956" spans="1:11" ht="19.2" customHeight="1" x14ac:dyDescent="0.3">
      <c r="A956" s="2" t="s">
        <v>288</v>
      </c>
      <c r="B956" s="2" t="s">
        <v>4560</v>
      </c>
      <c r="C956" s="2" t="s">
        <v>4562</v>
      </c>
      <c r="D956" s="3" t="s">
        <v>285</v>
      </c>
      <c r="E956" s="11">
        <v>4.2</v>
      </c>
      <c r="F956" s="11">
        <v>365</v>
      </c>
      <c r="G956" s="17">
        <v>1429</v>
      </c>
      <c r="H956" s="7" t="s">
        <v>13398</v>
      </c>
      <c r="I956" s="33" t="s">
        <v>13420</v>
      </c>
      <c r="J956" s="33" t="s">
        <v>13773</v>
      </c>
      <c r="K956" s="33">
        <f>Data[[#This Row],[Number_Of_Buyers]]*Data[[#This Row],[Price_INR]]</f>
        <v>521585</v>
      </c>
    </row>
    <row r="957" spans="1:11" ht="19.2" customHeight="1" x14ac:dyDescent="0.3">
      <c r="A957" s="4" t="s">
        <v>198</v>
      </c>
      <c r="B957" s="4" t="s">
        <v>4564</v>
      </c>
      <c r="C957" s="4" t="s">
        <v>4565</v>
      </c>
      <c r="D957" s="4" t="s">
        <v>373</v>
      </c>
      <c r="E957" s="12">
        <v>4.3</v>
      </c>
      <c r="F957" s="12">
        <v>455</v>
      </c>
      <c r="G957" s="18">
        <v>629</v>
      </c>
      <c r="H957" s="8" t="s">
        <v>13398</v>
      </c>
      <c r="I957" s="33" t="s">
        <v>13551</v>
      </c>
      <c r="J957" s="33" t="s">
        <v>13773</v>
      </c>
      <c r="K957" s="33">
        <f>Data[[#This Row],[Number_Of_Buyers]]*Data[[#This Row],[Price_INR]]</f>
        <v>286195</v>
      </c>
    </row>
    <row r="958" spans="1:11" ht="19.2" customHeight="1" x14ac:dyDescent="0.3">
      <c r="A958" s="2" t="s">
        <v>565</v>
      </c>
      <c r="B958" s="2" t="s">
        <v>4568</v>
      </c>
      <c r="C958" s="3" t="s">
        <v>4569</v>
      </c>
      <c r="D958" s="3" t="s">
        <v>4570</v>
      </c>
      <c r="E958" s="11">
        <v>3.9</v>
      </c>
      <c r="F958" s="11">
        <v>1300</v>
      </c>
      <c r="G958" s="17">
        <v>698</v>
      </c>
      <c r="H958" s="7" t="s">
        <v>13398</v>
      </c>
      <c r="I958" s="33" t="s">
        <v>13407</v>
      </c>
      <c r="J958" s="33" t="s">
        <v>13772</v>
      </c>
      <c r="K958" s="33">
        <f>Data[[#This Row],[Number_Of_Buyers]]*Data[[#This Row],[Price_INR]]</f>
        <v>907400</v>
      </c>
    </row>
    <row r="959" spans="1:11" ht="19.2" customHeight="1" x14ac:dyDescent="0.3">
      <c r="A959" s="4" t="s">
        <v>2498</v>
      </c>
      <c r="B959" s="4" t="s">
        <v>4573</v>
      </c>
      <c r="C959" s="4" t="s">
        <v>4574</v>
      </c>
      <c r="D959" s="5" t="s">
        <v>1179</v>
      </c>
      <c r="E959" s="12">
        <v>4.3</v>
      </c>
      <c r="F959" s="12">
        <v>1100</v>
      </c>
      <c r="G959" s="18">
        <v>659</v>
      </c>
      <c r="H959" s="8" t="s">
        <v>13398</v>
      </c>
      <c r="I959" s="33" t="s">
        <v>13448</v>
      </c>
      <c r="J959" s="33" t="s">
        <v>13773</v>
      </c>
      <c r="K959" s="33">
        <f>Data[[#This Row],[Number_Of_Buyers]]*Data[[#This Row],[Price_INR]]</f>
        <v>724900</v>
      </c>
    </row>
    <row r="960" spans="1:11" ht="19.2" customHeight="1" x14ac:dyDescent="0.3">
      <c r="A960" s="2" t="s">
        <v>2658</v>
      </c>
      <c r="B960" s="2" t="s">
        <v>4575</v>
      </c>
      <c r="C960" s="3" t="s">
        <v>2661</v>
      </c>
      <c r="D960" s="2" t="s">
        <v>4576</v>
      </c>
      <c r="E960" s="11">
        <v>4.4000000000000004</v>
      </c>
      <c r="F960" s="11">
        <v>306</v>
      </c>
      <c r="G960" s="17">
        <v>3995</v>
      </c>
      <c r="H960" s="7" t="s">
        <v>13398</v>
      </c>
      <c r="I960" s="33" t="s">
        <v>13552</v>
      </c>
      <c r="J960" s="33" t="s">
        <v>13440</v>
      </c>
      <c r="K960" s="33">
        <f>Data[[#This Row],[Number_Of_Buyers]]*Data[[#This Row],[Price_INR]]</f>
        <v>1222470</v>
      </c>
    </row>
    <row r="961" spans="1:11" ht="19.2" customHeight="1" x14ac:dyDescent="0.3">
      <c r="A961" s="4" t="s">
        <v>1827</v>
      </c>
      <c r="B961" s="4" t="s">
        <v>4578</v>
      </c>
      <c r="C961" s="4" t="s">
        <v>4579</v>
      </c>
      <c r="D961" s="5" t="s">
        <v>285</v>
      </c>
      <c r="E961" s="12">
        <v>4.3</v>
      </c>
      <c r="F961" s="12">
        <v>3100</v>
      </c>
      <c r="G961" s="18">
        <v>2099</v>
      </c>
      <c r="H961" s="8" t="s">
        <v>13398</v>
      </c>
      <c r="I961" s="33" t="s">
        <v>13420</v>
      </c>
      <c r="J961" s="33" t="s">
        <v>13426</v>
      </c>
      <c r="K961" s="33">
        <f>Data[[#This Row],[Number_Of_Buyers]]*Data[[#This Row],[Price_INR]]</f>
        <v>6506900</v>
      </c>
    </row>
    <row r="962" spans="1:11" ht="19.2" customHeight="1" x14ac:dyDescent="0.3">
      <c r="A962" s="2" t="s">
        <v>140</v>
      </c>
      <c r="B962" s="2" t="s">
        <v>4580</v>
      </c>
      <c r="C962" s="3" t="s">
        <v>4039</v>
      </c>
      <c r="D962" s="3" t="s">
        <v>4581</v>
      </c>
      <c r="E962" s="11">
        <v>3.9</v>
      </c>
      <c r="F962" s="11">
        <v>93</v>
      </c>
      <c r="G962" s="17">
        <v>662</v>
      </c>
      <c r="H962" s="7" t="s">
        <v>13398</v>
      </c>
      <c r="I962" s="33" t="s">
        <v>13437</v>
      </c>
      <c r="J962" s="33" t="s">
        <v>13554</v>
      </c>
      <c r="K962" s="33">
        <f>Data[[#This Row],[Number_Of_Buyers]]*Data[[#This Row],[Price_INR]]</f>
        <v>61566</v>
      </c>
    </row>
    <row r="963" spans="1:11" ht="19.2" customHeight="1" x14ac:dyDescent="0.3">
      <c r="A963" s="4" t="s">
        <v>240</v>
      </c>
      <c r="B963" s="4" t="s">
        <v>4583</v>
      </c>
      <c r="C963" s="4" t="s">
        <v>4584</v>
      </c>
      <c r="D963" s="5" t="s">
        <v>1060</v>
      </c>
      <c r="E963" s="12">
        <v>3.9</v>
      </c>
      <c r="F963" s="12">
        <v>2100</v>
      </c>
      <c r="G963" s="18">
        <v>799</v>
      </c>
      <c r="H963" s="8" t="s">
        <v>13398</v>
      </c>
      <c r="I963" s="33" t="s">
        <v>13423</v>
      </c>
      <c r="J963" s="33" t="s">
        <v>13453</v>
      </c>
      <c r="K963" s="33">
        <f>Data[[#This Row],[Number_Of_Buyers]]*Data[[#This Row],[Price_INR]]</f>
        <v>1677900</v>
      </c>
    </row>
    <row r="964" spans="1:11" ht="19.2" customHeight="1" x14ac:dyDescent="0.3">
      <c r="A964" s="2" t="s">
        <v>133</v>
      </c>
      <c r="B964" s="2" t="s">
        <v>4585</v>
      </c>
      <c r="C964" s="2" t="s">
        <v>4586</v>
      </c>
      <c r="D964" s="3" t="s">
        <v>137</v>
      </c>
      <c r="E964" s="11">
        <v>3.6</v>
      </c>
      <c r="F964" s="11">
        <v>7</v>
      </c>
      <c r="G964" s="17">
        <v>1799</v>
      </c>
      <c r="H964" s="7" t="s">
        <v>13399</v>
      </c>
      <c r="I964" s="33" t="s">
        <v>13420</v>
      </c>
      <c r="J964" s="33" t="s">
        <v>13440</v>
      </c>
      <c r="K964" s="33">
        <f>Data[[#This Row],[Number_Of_Buyers]]*Data[[#This Row],[Price_INR]]</f>
        <v>12593</v>
      </c>
    </row>
    <row r="965" spans="1:11" ht="19.2" customHeight="1" x14ac:dyDescent="0.3">
      <c r="A965" s="4" t="s">
        <v>1149</v>
      </c>
      <c r="B965" s="4" t="s">
        <v>1150</v>
      </c>
      <c r="C965" s="4" t="s">
        <v>26</v>
      </c>
      <c r="D965" s="4" t="s">
        <v>21</v>
      </c>
      <c r="E965" s="12">
        <v>4</v>
      </c>
      <c r="F965" s="12">
        <v>129</v>
      </c>
      <c r="G965" s="18">
        <v>4999</v>
      </c>
      <c r="H965" s="8" t="s">
        <v>13399</v>
      </c>
      <c r="I965" s="33" t="s">
        <v>13436</v>
      </c>
      <c r="J965" s="33" t="s">
        <v>13772</v>
      </c>
      <c r="K965" s="33">
        <f>Data[[#This Row],[Number_Of_Buyers]]*Data[[#This Row],[Price_INR]]</f>
        <v>644871</v>
      </c>
    </row>
    <row r="966" spans="1:11" ht="19.2" customHeight="1" x14ac:dyDescent="0.3">
      <c r="A966" s="2" t="s">
        <v>1623</v>
      </c>
      <c r="B966" s="2" t="s">
        <v>3451</v>
      </c>
      <c r="C966" s="3" t="s">
        <v>4591</v>
      </c>
      <c r="D966" s="3" t="s">
        <v>823</v>
      </c>
      <c r="E966" s="11">
        <v>4.2</v>
      </c>
      <c r="F966" s="11">
        <v>1600</v>
      </c>
      <c r="G966" s="17">
        <v>1349</v>
      </c>
      <c r="H966" s="7" t="s">
        <v>13398</v>
      </c>
      <c r="I966" s="33" t="s">
        <v>13419</v>
      </c>
      <c r="J966" s="33" t="s">
        <v>13440</v>
      </c>
      <c r="K966" s="33">
        <f>Data[[#This Row],[Number_Of_Buyers]]*Data[[#This Row],[Price_INR]]</f>
        <v>2158400</v>
      </c>
    </row>
    <row r="967" spans="1:11" ht="19.2" customHeight="1" x14ac:dyDescent="0.3">
      <c r="A967" s="4" t="s">
        <v>240</v>
      </c>
      <c r="B967" s="4" t="s">
        <v>4594</v>
      </c>
      <c r="C967" s="4" t="s">
        <v>4597</v>
      </c>
      <c r="D967" s="5" t="s">
        <v>308</v>
      </c>
      <c r="E967" s="12">
        <v>4.0999999999999996</v>
      </c>
      <c r="F967" s="12">
        <v>1600</v>
      </c>
      <c r="G967" s="18">
        <v>684</v>
      </c>
      <c r="H967" s="8" t="s">
        <v>13398</v>
      </c>
      <c r="I967" s="33" t="s">
        <v>13420</v>
      </c>
      <c r="J967" s="33" t="s">
        <v>13453</v>
      </c>
      <c r="K967" s="33">
        <f>Data[[#This Row],[Number_Of_Buyers]]*Data[[#This Row],[Price_INR]]</f>
        <v>1094400</v>
      </c>
    </row>
    <row r="968" spans="1:11" ht="19.2" customHeight="1" x14ac:dyDescent="0.3">
      <c r="A968" s="2" t="s">
        <v>65</v>
      </c>
      <c r="B968" s="2" t="s">
        <v>4598</v>
      </c>
      <c r="C968" s="2" t="s">
        <v>4599</v>
      </c>
      <c r="D968" s="3" t="s">
        <v>626</v>
      </c>
      <c r="E968" s="11">
        <v>4.2</v>
      </c>
      <c r="F968" s="11">
        <v>367</v>
      </c>
      <c r="G968" s="17">
        <v>593</v>
      </c>
      <c r="H968" s="7" t="s">
        <v>13398</v>
      </c>
      <c r="I968" s="33" t="s">
        <v>13420</v>
      </c>
      <c r="J968" s="33" t="s">
        <v>13453</v>
      </c>
      <c r="K968" s="33">
        <f>Data[[#This Row],[Number_Of_Buyers]]*Data[[#This Row],[Price_INR]]</f>
        <v>217631</v>
      </c>
    </row>
    <row r="969" spans="1:11" ht="19.2" customHeight="1" x14ac:dyDescent="0.3">
      <c r="A969" s="4" t="s">
        <v>104</v>
      </c>
      <c r="B969" s="4" t="s">
        <v>4605</v>
      </c>
      <c r="C969" s="5" t="s">
        <v>4607</v>
      </c>
      <c r="D969" s="5" t="s">
        <v>4608</v>
      </c>
      <c r="E969" s="12">
        <v>4.2</v>
      </c>
      <c r="F969" s="12">
        <v>254</v>
      </c>
      <c r="G969" s="18">
        <v>554</v>
      </c>
      <c r="H969" s="8" t="s">
        <v>13398</v>
      </c>
      <c r="I969" s="33" t="s">
        <v>13452</v>
      </c>
      <c r="J969" s="33" t="s">
        <v>13774</v>
      </c>
      <c r="K969" s="33">
        <f>Data[[#This Row],[Number_Of_Buyers]]*Data[[#This Row],[Price_INR]]</f>
        <v>140716</v>
      </c>
    </row>
    <row r="970" spans="1:11" ht="19.2" customHeight="1" x14ac:dyDescent="0.3">
      <c r="A970" s="2" t="s">
        <v>4611</v>
      </c>
      <c r="B970" s="2" t="s">
        <v>4612</v>
      </c>
      <c r="C970" s="2" t="s">
        <v>4614</v>
      </c>
      <c r="D970" s="3" t="s">
        <v>285</v>
      </c>
      <c r="E970" s="11">
        <v>4.0999999999999996</v>
      </c>
      <c r="F970" s="11">
        <v>3900</v>
      </c>
      <c r="G970" s="17">
        <v>547</v>
      </c>
      <c r="H970" s="7" t="s">
        <v>13398</v>
      </c>
      <c r="I970" s="33" t="s">
        <v>13420</v>
      </c>
      <c r="J970" s="33" t="s">
        <v>13440</v>
      </c>
      <c r="K970" s="33">
        <f>Data[[#This Row],[Number_Of_Buyers]]*Data[[#This Row],[Price_INR]]</f>
        <v>2133300</v>
      </c>
    </row>
    <row r="971" spans="1:11" ht="19.2" customHeight="1" x14ac:dyDescent="0.3">
      <c r="A971" s="4" t="s">
        <v>499</v>
      </c>
      <c r="B971" s="4" t="s">
        <v>4616</v>
      </c>
      <c r="C971" s="5" t="s">
        <v>4617</v>
      </c>
      <c r="D971" s="5" t="s">
        <v>1595</v>
      </c>
      <c r="E971" s="12">
        <v>4.7</v>
      </c>
      <c r="F971" s="12">
        <v>421</v>
      </c>
      <c r="G971" s="18">
        <v>1169</v>
      </c>
      <c r="H971" s="8" t="s">
        <v>13398</v>
      </c>
      <c r="I971" s="33" t="s">
        <v>13482</v>
      </c>
      <c r="J971" s="33" t="s">
        <v>13773</v>
      </c>
      <c r="K971" s="33">
        <f>Data[[#This Row],[Number_Of_Buyers]]*Data[[#This Row],[Price_INR]]</f>
        <v>492149</v>
      </c>
    </row>
    <row r="972" spans="1:11" ht="19.2" customHeight="1" x14ac:dyDescent="0.3">
      <c r="A972" s="2" t="s">
        <v>998</v>
      </c>
      <c r="B972" s="2" t="s">
        <v>4619</v>
      </c>
      <c r="C972" s="3" t="s">
        <v>4621</v>
      </c>
      <c r="D972" s="3" t="s">
        <v>2379</v>
      </c>
      <c r="E972" s="11">
        <v>4.0999999999999996</v>
      </c>
      <c r="F972" s="11">
        <v>176</v>
      </c>
      <c r="G972" s="17">
        <v>1101</v>
      </c>
      <c r="H972" s="7" t="s">
        <v>13399</v>
      </c>
      <c r="I972" s="33" t="s">
        <v>13452</v>
      </c>
      <c r="J972" s="33" t="s">
        <v>13772</v>
      </c>
      <c r="K972" s="33">
        <f>Data[[#This Row],[Number_Of_Buyers]]*Data[[#This Row],[Price_INR]]</f>
        <v>193776</v>
      </c>
    </row>
    <row r="973" spans="1:11" ht="19.2" customHeight="1" x14ac:dyDescent="0.3">
      <c r="A973" s="4" t="s">
        <v>71</v>
      </c>
      <c r="B973" s="4" t="s">
        <v>4623</v>
      </c>
      <c r="C973" s="5" t="s">
        <v>4624</v>
      </c>
      <c r="D973" s="4" t="s">
        <v>1364</v>
      </c>
      <c r="E973" s="12">
        <v>4.0999999999999996</v>
      </c>
      <c r="F973" s="12">
        <v>475</v>
      </c>
      <c r="G973" s="18">
        <v>636</v>
      </c>
      <c r="H973" s="8" t="s">
        <v>13398</v>
      </c>
      <c r="I973" s="33" t="s">
        <v>13419</v>
      </c>
      <c r="J973" s="33" t="s">
        <v>13453</v>
      </c>
      <c r="K973" s="33">
        <f>Data[[#This Row],[Number_Of_Buyers]]*Data[[#This Row],[Price_INR]]</f>
        <v>302100</v>
      </c>
    </row>
    <row r="974" spans="1:11" ht="19.2" customHeight="1" x14ac:dyDescent="0.3">
      <c r="A974" s="2" t="s">
        <v>651</v>
      </c>
      <c r="B974" s="2" t="s">
        <v>4627</v>
      </c>
      <c r="C974" s="3" t="s">
        <v>4628</v>
      </c>
      <c r="D974" s="2" t="s">
        <v>655</v>
      </c>
      <c r="E974" s="11">
        <v>4.4000000000000004</v>
      </c>
      <c r="F974" s="11">
        <v>2700</v>
      </c>
      <c r="G974" s="17">
        <v>162</v>
      </c>
      <c r="H974" s="7" t="s">
        <v>13399</v>
      </c>
      <c r="I974" s="33" t="s">
        <v>13553</v>
      </c>
      <c r="J974" s="33" t="s">
        <v>13487</v>
      </c>
      <c r="K974" s="33">
        <f>Data[[#This Row],[Number_Of_Buyers]]*Data[[#This Row],[Price_INR]]</f>
        <v>437400</v>
      </c>
    </row>
    <row r="975" spans="1:11" ht="19.2" customHeight="1" x14ac:dyDescent="0.3">
      <c r="A975" s="4" t="s">
        <v>616</v>
      </c>
      <c r="B975" s="4" t="s">
        <v>4629</v>
      </c>
      <c r="C975" s="5" t="s">
        <v>4631</v>
      </c>
      <c r="D975" s="5" t="s">
        <v>4632</v>
      </c>
      <c r="E975" s="12">
        <v>4.3</v>
      </c>
      <c r="F975" s="12">
        <v>124</v>
      </c>
      <c r="G975" s="18">
        <v>2899</v>
      </c>
      <c r="H975" s="8" t="s">
        <v>13399</v>
      </c>
      <c r="I975" s="33" t="s">
        <v>13509</v>
      </c>
      <c r="J975" s="33" t="s">
        <v>13772</v>
      </c>
      <c r="K975" s="33">
        <f>Data[[#This Row],[Number_Of_Buyers]]*Data[[#This Row],[Price_INR]]</f>
        <v>359476</v>
      </c>
    </row>
    <row r="976" spans="1:11" ht="19.2" customHeight="1" x14ac:dyDescent="0.3">
      <c r="A976" s="2" t="s">
        <v>104</v>
      </c>
      <c r="B976" s="2" t="s">
        <v>4634</v>
      </c>
      <c r="C976" s="3" t="s">
        <v>4635</v>
      </c>
      <c r="D976" s="3" t="s">
        <v>528</v>
      </c>
      <c r="E976" s="11">
        <v>4.3</v>
      </c>
      <c r="F976" s="11">
        <v>286</v>
      </c>
      <c r="G976" s="17">
        <v>1999</v>
      </c>
      <c r="H976" s="7" t="s">
        <v>13398</v>
      </c>
      <c r="I976" s="33" t="s">
        <v>13407</v>
      </c>
      <c r="J976" s="33" t="s">
        <v>13554</v>
      </c>
      <c r="K976" s="33">
        <f>Data[[#This Row],[Number_Of_Buyers]]*Data[[#This Row],[Price_INR]]</f>
        <v>571714</v>
      </c>
    </row>
    <row r="977" spans="1:11" ht="19.2" customHeight="1" x14ac:dyDescent="0.3">
      <c r="A977" s="4" t="s">
        <v>7</v>
      </c>
      <c r="B977" s="4" t="s">
        <v>4638</v>
      </c>
      <c r="C977" s="5" t="s">
        <v>4640</v>
      </c>
      <c r="D977" s="5" t="s">
        <v>823</v>
      </c>
      <c r="E977" s="12">
        <v>4.4000000000000004</v>
      </c>
      <c r="F977" s="12">
        <v>59</v>
      </c>
      <c r="G977" s="18">
        <v>4349</v>
      </c>
      <c r="H977" s="8" t="s">
        <v>13398</v>
      </c>
      <c r="I977" s="33" t="s">
        <v>13407</v>
      </c>
      <c r="J977" s="33" t="s">
        <v>13772</v>
      </c>
      <c r="K977" s="33">
        <f>Data[[#This Row],[Number_Of_Buyers]]*Data[[#This Row],[Price_INR]]</f>
        <v>256591</v>
      </c>
    </row>
    <row r="978" spans="1:11" ht="19.2" customHeight="1" x14ac:dyDescent="0.3">
      <c r="A978" s="2" t="s">
        <v>227</v>
      </c>
      <c r="B978" s="2" t="s">
        <v>4642</v>
      </c>
      <c r="C978" s="3" t="s">
        <v>4644</v>
      </c>
      <c r="D978" s="3" t="s">
        <v>115</v>
      </c>
      <c r="E978" s="11">
        <v>3.7</v>
      </c>
      <c r="F978" s="11">
        <v>135</v>
      </c>
      <c r="G978" s="17">
        <v>669</v>
      </c>
      <c r="H978" s="7" t="s">
        <v>13398</v>
      </c>
      <c r="I978" s="33" t="s">
        <v>13407</v>
      </c>
      <c r="J978" s="33" t="s">
        <v>13473</v>
      </c>
      <c r="K978" s="33">
        <f>Data[[#This Row],[Number_Of_Buyers]]*Data[[#This Row],[Price_INR]]</f>
        <v>90315</v>
      </c>
    </row>
    <row r="979" spans="1:11" ht="19.2" customHeight="1" x14ac:dyDescent="0.3">
      <c r="A979" s="4" t="s">
        <v>4645</v>
      </c>
      <c r="B979" s="4" t="s">
        <v>4646</v>
      </c>
      <c r="C979" s="4" t="s">
        <v>4648</v>
      </c>
      <c r="D979" s="4" t="s">
        <v>21</v>
      </c>
      <c r="E979" s="12">
        <v>3.9</v>
      </c>
      <c r="F979" s="12">
        <v>26</v>
      </c>
      <c r="G979" s="18">
        <v>179</v>
      </c>
      <c r="H979" s="8" t="s">
        <v>13398</v>
      </c>
      <c r="I979" s="33" t="s">
        <v>13794</v>
      </c>
      <c r="J979" s="33" t="s">
        <v>13772</v>
      </c>
      <c r="K979" s="33">
        <f>Data[[#This Row],[Number_Of_Buyers]]*Data[[#This Row],[Price_INR]]</f>
        <v>4654</v>
      </c>
    </row>
    <row r="980" spans="1:11" ht="19.2" customHeight="1" x14ac:dyDescent="0.3">
      <c r="A980" s="2" t="s">
        <v>85</v>
      </c>
      <c r="B980" s="2" t="s">
        <v>4650</v>
      </c>
      <c r="C980" s="2" t="s">
        <v>4651</v>
      </c>
      <c r="D980" s="3" t="s">
        <v>1567</v>
      </c>
      <c r="E980" s="11">
        <v>4.0999999999999996</v>
      </c>
      <c r="F980" s="11">
        <v>375</v>
      </c>
      <c r="G980" s="17">
        <v>1189</v>
      </c>
      <c r="H980" s="7" t="s">
        <v>13399</v>
      </c>
      <c r="I980" s="33" t="s">
        <v>13420</v>
      </c>
      <c r="J980" s="33" t="s">
        <v>13772</v>
      </c>
      <c r="K980" s="33">
        <f>Data[[#This Row],[Number_Of_Buyers]]*Data[[#This Row],[Price_INR]]</f>
        <v>445875</v>
      </c>
    </row>
    <row r="981" spans="1:11" ht="19.2" customHeight="1" x14ac:dyDescent="0.3">
      <c r="A981" s="4" t="s">
        <v>1005</v>
      </c>
      <c r="B981" s="4" t="s">
        <v>4654</v>
      </c>
      <c r="C981" s="5" t="s">
        <v>4655</v>
      </c>
      <c r="D981" s="4" t="s">
        <v>21</v>
      </c>
      <c r="E981" s="12">
        <v>4.0999999999999996</v>
      </c>
      <c r="F981" s="12">
        <v>81</v>
      </c>
      <c r="G981" s="18">
        <v>549</v>
      </c>
      <c r="H981" s="8" t="s">
        <v>13399</v>
      </c>
      <c r="I981" s="33" t="s">
        <v>13554</v>
      </c>
      <c r="J981" s="33" t="s">
        <v>13440</v>
      </c>
      <c r="K981" s="33">
        <f>Data[[#This Row],[Number_Of_Buyers]]*Data[[#This Row],[Price_INR]]</f>
        <v>44469</v>
      </c>
    </row>
    <row r="982" spans="1:11" ht="19.2" customHeight="1" x14ac:dyDescent="0.3">
      <c r="A982" s="2" t="s">
        <v>127</v>
      </c>
      <c r="B982" s="2" t="s">
        <v>4656</v>
      </c>
      <c r="C982" s="3" t="s">
        <v>4657</v>
      </c>
      <c r="D982" s="2" t="s">
        <v>373</v>
      </c>
      <c r="E982" s="11">
        <v>4.2</v>
      </c>
      <c r="F982" s="11">
        <v>2200</v>
      </c>
      <c r="G982" s="17">
        <v>764</v>
      </c>
      <c r="H982" s="7" t="s">
        <v>13398</v>
      </c>
      <c r="I982" s="33" t="s">
        <v>13441</v>
      </c>
      <c r="J982" s="33" t="s">
        <v>13440</v>
      </c>
      <c r="K982" s="33">
        <f>Data[[#This Row],[Number_Of_Buyers]]*Data[[#This Row],[Price_INR]]</f>
        <v>1680800</v>
      </c>
    </row>
    <row r="983" spans="1:11" ht="19.2" customHeight="1" x14ac:dyDescent="0.3">
      <c r="A983" s="4" t="s">
        <v>96</v>
      </c>
      <c r="B983" s="4" t="s">
        <v>4658</v>
      </c>
      <c r="C983" s="5" t="s">
        <v>4660</v>
      </c>
      <c r="D983" s="5" t="s">
        <v>3613</v>
      </c>
      <c r="E983" s="12">
        <v>4.2</v>
      </c>
      <c r="F983" s="12">
        <v>107</v>
      </c>
      <c r="G983" s="18">
        <v>2621</v>
      </c>
      <c r="H983" s="8" t="s">
        <v>13398</v>
      </c>
      <c r="I983" s="33" t="s">
        <v>13407</v>
      </c>
      <c r="J983" s="33" t="s">
        <v>13772</v>
      </c>
      <c r="K983" s="33">
        <f>Data[[#This Row],[Number_Of_Buyers]]*Data[[#This Row],[Price_INR]]</f>
        <v>280447</v>
      </c>
    </row>
    <row r="984" spans="1:11" ht="19.2" customHeight="1" x14ac:dyDescent="0.3">
      <c r="A984" s="2" t="s">
        <v>133</v>
      </c>
      <c r="B984" s="2" t="s">
        <v>4663</v>
      </c>
      <c r="C984" s="2" t="s">
        <v>4664</v>
      </c>
      <c r="D984" s="3" t="s">
        <v>137</v>
      </c>
      <c r="E984" s="11">
        <v>4.2</v>
      </c>
      <c r="F984" s="11">
        <v>500</v>
      </c>
      <c r="G984" s="17">
        <v>1999</v>
      </c>
      <c r="H984" s="7" t="s">
        <v>13399</v>
      </c>
      <c r="I984" s="33" t="s">
        <v>13420</v>
      </c>
      <c r="J984" s="33" t="s">
        <v>13772</v>
      </c>
      <c r="K984" s="33">
        <f>Data[[#This Row],[Number_Of_Buyers]]*Data[[#This Row],[Price_INR]]</f>
        <v>999500</v>
      </c>
    </row>
    <row r="985" spans="1:11" ht="19.2" customHeight="1" x14ac:dyDescent="0.3">
      <c r="A985" s="4" t="s">
        <v>4667</v>
      </c>
      <c r="B985" s="4" t="s">
        <v>4668</v>
      </c>
      <c r="C985" s="4" t="s">
        <v>4670</v>
      </c>
      <c r="D985" s="4" t="s">
        <v>21</v>
      </c>
      <c r="E985" s="12">
        <v>4.4000000000000004</v>
      </c>
      <c r="F985" s="12">
        <v>111</v>
      </c>
      <c r="G985" s="18">
        <v>429</v>
      </c>
      <c r="H985" s="8" t="s">
        <v>13399</v>
      </c>
      <c r="I985" s="33" t="s">
        <v>13528</v>
      </c>
      <c r="J985" s="33" t="s">
        <v>13772</v>
      </c>
      <c r="K985" s="33">
        <f>Data[[#This Row],[Number_Of_Buyers]]*Data[[#This Row],[Price_INR]]</f>
        <v>47619</v>
      </c>
    </row>
    <row r="986" spans="1:11" ht="19.2" customHeight="1" x14ac:dyDescent="0.3">
      <c r="A986" s="2" t="s">
        <v>240</v>
      </c>
      <c r="B986" s="2" t="s">
        <v>4672</v>
      </c>
      <c r="C986" s="2" t="s">
        <v>4673</v>
      </c>
      <c r="D986" s="2" t="s">
        <v>1503</v>
      </c>
      <c r="E986" s="11">
        <v>4.3</v>
      </c>
      <c r="F986" s="11">
        <v>3600</v>
      </c>
      <c r="G986" s="17">
        <v>899</v>
      </c>
      <c r="H986" s="7" t="s">
        <v>13398</v>
      </c>
      <c r="I986" s="33" t="s">
        <v>13420</v>
      </c>
      <c r="J986" s="33" t="s">
        <v>13473</v>
      </c>
      <c r="K986" s="33">
        <f>Data[[#This Row],[Number_Of_Buyers]]*Data[[#This Row],[Price_INR]]</f>
        <v>3236400</v>
      </c>
    </row>
    <row r="987" spans="1:11" ht="19.2" customHeight="1" x14ac:dyDescent="0.3">
      <c r="A987" s="4" t="s">
        <v>140</v>
      </c>
      <c r="B987" s="4" t="s">
        <v>4674</v>
      </c>
      <c r="C987" s="4" t="s">
        <v>4675</v>
      </c>
      <c r="D987" s="5" t="s">
        <v>4676</v>
      </c>
      <c r="E987" s="12">
        <v>4.5</v>
      </c>
      <c r="F987" s="12">
        <v>11</v>
      </c>
      <c r="G987" s="18">
        <v>1259</v>
      </c>
      <c r="H987" s="8" t="s">
        <v>13399</v>
      </c>
      <c r="I987" s="33" t="s">
        <v>13420</v>
      </c>
      <c r="J987" s="33" t="s">
        <v>13772</v>
      </c>
      <c r="K987" s="33">
        <f>Data[[#This Row],[Number_Of_Buyers]]*Data[[#This Row],[Price_INR]]</f>
        <v>13849</v>
      </c>
    </row>
    <row r="988" spans="1:11" ht="19.2" customHeight="1" x14ac:dyDescent="0.3">
      <c r="A988" s="2" t="s">
        <v>65</v>
      </c>
      <c r="B988" s="2" t="s">
        <v>4678</v>
      </c>
      <c r="C988" s="2" t="s">
        <v>4679</v>
      </c>
      <c r="D988" s="3" t="s">
        <v>285</v>
      </c>
      <c r="E988" s="11">
        <v>4.3</v>
      </c>
      <c r="F988" s="11">
        <v>2600</v>
      </c>
      <c r="G988" s="17">
        <v>479</v>
      </c>
      <c r="H988" s="7" t="s">
        <v>13398</v>
      </c>
      <c r="I988" s="33" t="s">
        <v>13420</v>
      </c>
      <c r="J988" s="33" t="s">
        <v>13473</v>
      </c>
      <c r="K988" s="33">
        <f>Data[[#This Row],[Number_Of_Buyers]]*Data[[#This Row],[Price_INR]]</f>
        <v>1245400</v>
      </c>
    </row>
    <row r="989" spans="1:11" ht="19.2" customHeight="1" x14ac:dyDescent="0.3">
      <c r="A989" s="4" t="s">
        <v>677</v>
      </c>
      <c r="B989" s="4" t="s">
        <v>4680</v>
      </c>
      <c r="C989" s="5" t="s">
        <v>4682</v>
      </c>
      <c r="D989" s="4" t="s">
        <v>21</v>
      </c>
      <c r="E989" s="12">
        <v>4.0999999999999996</v>
      </c>
      <c r="F989" s="12">
        <v>5600</v>
      </c>
      <c r="G989" s="18">
        <v>1387</v>
      </c>
      <c r="H989" s="8" t="s">
        <v>13398</v>
      </c>
      <c r="I989" s="33" t="s">
        <v>13440</v>
      </c>
      <c r="J989" s="33" t="s">
        <v>13440</v>
      </c>
      <c r="K989" s="33">
        <f>Data[[#This Row],[Number_Of_Buyers]]*Data[[#This Row],[Price_INR]]</f>
        <v>7767200</v>
      </c>
    </row>
    <row r="990" spans="1:11" ht="19.2" customHeight="1" x14ac:dyDescent="0.3">
      <c r="A990" s="2" t="s">
        <v>104</v>
      </c>
      <c r="B990" s="2" t="s">
        <v>4684</v>
      </c>
      <c r="C990" s="3" t="s">
        <v>4685</v>
      </c>
      <c r="D990" s="3" t="s">
        <v>368</v>
      </c>
      <c r="E990" s="11">
        <v>4.2</v>
      </c>
      <c r="F990" s="11">
        <v>62</v>
      </c>
      <c r="G990" s="17">
        <v>1749</v>
      </c>
      <c r="H990" s="7" t="s">
        <v>13398</v>
      </c>
      <c r="I990" s="33" t="s">
        <v>13407</v>
      </c>
      <c r="J990" s="33" t="s">
        <v>13772</v>
      </c>
      <c r="K990" s="33">
        <f>Data[[#This Row],[Number_Of_Buyers]]*Data[[#This Row],[Price_INR]]</f>
        <v>108438</v>
      </c>
    </row>
    <row r="991" spans="1:11" ht="19.2" customHeight="1" x14ac:dyDescent="0.3">
      <c r="A991" s="4" t="s">
        <v>104</v>
      </c>
      <c r="B991" s="4" t="s">
        <v>4692</v>
      </c>
      <c r="C991" s="5" t="s">
        <v>4693</v>
      </c>
      <c r="D991" s="5" t="s">
        <v>108</v>
      </c>
      <c r="E991" s="12">
        <v>4.4000000000000004</v>
      </c>
      <c r="F991" s="12">
        <v>66</v>
      </c>
      <c r="G991" s="18">
        <v>1499</v>
      </c>
      <c r="H991" s="8" t="s">
        <v>13399</v>
      </c>
      <c r="I991" s="33" t="s">
        <v>13415</v>
      </c>
      <c r="J991" s="33" t="s">
        <v>13772</v>
      </c>
      <c r="K991" s="33">
        <f>Data[[#This Row],[Number_Of_Buyers]]*Data[[#This Row],[Price_INR]]</f>
        <v>98934</v>
      </c>
    </row>
    <row r="992" spans="1:11" ht="19.2" customHeight="1" x14ac:dyDescent="0.3">
      <c r="A992" s="2" t="s">
        <v>4695</v>
      </c>
      <c r="B992" s="2" t="s">
        <v>4696</v>
      </c>
      <c r="C992" s="3" t="s">
        <v>4698</v>
      </c>
      <c r="D992" s="3" t="s">
        <v>4699</v>
      </c>
      <c r="E992" s="11">
        <v>4.0999999999999996</v>
      </c>
      <c r="F992" s="11">
        <v>38</v>
      </c>
      <c r="G992" s="17">
        <v>30000</v>
      </c>
      <c r="H992" s="7" t="s">
        <v>13399</v>
      </c>
      <c r="I992" s="33" t="s">
        <v>13555</v>
      </c>
      <c r="J992" s="33" t="s">
        <v>13774</v>
      </c>
      <c r="K992" s="33">
        <f>Data[[#This Row],[Number_Of_Buyers]]*Data[[#This Row],[Price_INR]]</f>
        <v>1140000</v>
      </c>
    </row>
    <row r="993" spans="1:11" ht="19.2" customHeight="1" x14ac:dyDescent="0.3">
      <c r="A993" s="4" t="s">
        <v>65</v>
      </c>
      <c r="B993" s="4" t="s">
        <v>4701</v>
      </c>
      <c r="C993" s="4" t="s">
        <v>4703</v>
      </c>
      <c r="D993" s="4" t="s">
        <v>4704</v>
      </c>
      <c r="E993" s="12">
        <v>3.6</v>
      </c>
      <c r="F993" s="12">
        <v>280</v>
      </c>
      <c r="G993" s="18">
        <v>467</v>
      </c>
      <c r="H993" s="8" t="s">
        <v>13398</v>
      </c>
      <c r="I993" s="33" t="s">
        <v>13522</v>
      </c>
      <c r="J993" s="33" t="s">
        <v>13453</v>
      </c>
      <c r="K993" s="33">
        <f>Data[[#This Row],[Number_Of_Buyers]]*Data[[#This Row],[Price_INR]]</f>
        <v>130760</v>
      </c>
    </row>
    <row r="994" spans="1:11" ht="19.2" customHeight="1" x14ac:dyDescent="0.3">
      <c r="A994" s="2" t="s">
        <v>168</v>
      </c>
      <c r="B994" s="2" t="s">
        <v>4707</v>
      </c>
      <c r="C994" s="3" t="s">
        <v>4709</v>
      </c>
      <c r="D994" s="3" t="s">
        <v>4710</v>
      </c>
      <c r="E994" s="11">
        <v>4.4000000000000004</v>
      </c>
      <c r="F994" s="11">
        <v>333</v>
      </c>
      <c r="G994" s="17">
        <v>4045</v>
      </c>
      <c r="H994" s="7" t="s">
        <v>13398</v>
      </c>
      <c r="I994" s="33" t="s">
        <v>13416</v>
      </c>
      <c r="J994" s="33" t="s">
        <v>13426</v>
      </c>
      <c r="K994" s="33">
        <f>Data[[#This Row],[Number_Of_Buyers]]*Data[[#This Row],[Price_INR]]</f>
        <v>1346985</v>
      </c>
    </row>
    <row r="995" spans="1:11" ht="19.2" customHeight="1" x14ac:dyDescent="0.3">
      <c r="A995" s="4" t="s">
        <v>288</v>
      </c>
      <c r="B995" s="4" t="s">
        <v>4320</v>
      </c>
      <c r="C995" s="5" t="s">
        <v>4714</v>
      </c>
      <c r="D995" s="5" t="s">
        <v>1511</v>
      </c>
      <c r="E995" s="12">
        <v>4.2</v>
      </c>
      <c r="F995" s="12">
        <v>29</v>
      </c>
      <c r="G995" s="18">
        <v>1374</v>
      </c>
      <c r="H995" s="8" t="s">
        <v>13398</v>
      </c>
      <c r="I995" s="33" t="s">
        <v>13407</v>
      </c>
      <c r="J995" s="33" t="s">
        <v>13772</v>
      </c>
      <c r="K995" s="33">
        <f>Data[[#This Row],[Number_Of_Buyers]]*Data[[#This Row],[Price_INR]]</f>
        <v>39846</v>
      </c>
    </row>
    <row r="996" spans="1:11" ht="19.2" customHeight="1" x14ac:dyDescent="0.3">
      <c r="A996" s="2" t="s">
        <v>4715</v>
      </c>
      <c r="B996" s="2" t="s">
        <v>4716</v>
      </c>
      <c r="C996" s="3" t="s">
        <v>4717</v>
      </c>
      <c r="D996" s="2" t="s">
        <v>373</v>
      </c>
      <c r="E996" s="11">
        <v>4.3</v>
      </c>
      <c r="F996" s="11">
        <v>68</v>
      </c>
      <c r="G996" s="17">
        <v>799</v>
      </c>
      <c r="H996" s="7" t="s">
        <v>13398</v>
      </c>
      <c r="I996" s="33" t="s">
        <v>13556</v>
      </c>
      <c r="J996" s="33" t="s">
        <v>13772</v>
      </c>
      <c r="K996" s="33">
        <f>Data[[#This Row],[Number_Of_Buyers]]*Data[[#This Row],[Price_INR]]</f>
        <v>54332</v>
      </c>
    </row>
    <row r="997" spans="1:11" ht="19.2" customHeight="1" x14ac:dyDescent="0.3">
      <c r="A997" s="4" t="s">
        <v>499</v>
      </c>
      <c r="B997" s="4" t="s">
        <v>4720</v>
      </c>
      <c r="C997" s="5" t="s">
        <v>4721</v>
      </c>
      <c r="D997" s="5" t="s">
        <v>4722</v>
      </c>
      <c r="E997" s="12">
        <v>4.3</v>
      </c>
      <c r="F997" s="12">
        <v>810</v>
      </c>
      <c r="G997" s="18">
        <v>3399</v>
      </c>
      <c r="H997" s="8" t="s">
        <v>13399</v>
      </c>
      <c r="I997" s="33" t="s">
        <v>13445</v>
      </c>
      <c r="J997" s="33" t="s">
        <v>13440</v>
      </c>
      <c r="K997" s="33">
        <f>Data[[#This Row],[Number_Of_Buyers]]*Data[[#This Row],[Price_INR]]</f>
        <v>2753190</v>
      </c>
    </row>
    <row r="998" spans="1:11" ht="19.2" customHeight="1" x14ac:dyDescent="0.3">
      <c r="A998" s="2" t="s">
        <v>4210</v>
      </c>
      <c r="B998" s="2" t="s">
        <v>4723</v>
      </c>
      <c r="C998" s="3" t="s">
        <v>4724</v>
      </c>
      <c r="D998" s="3" t="s">
        <v>1179</v>
      </c>
      <c r="E998" s="11">
        <v>4.2</v>
      </c>
      <c r="F998" s="11">
        <v>233</v>
      </c>
      <c r="G998" s="17">
        <v>429</v>
      </c>
      <c r="H998" s="7" t="s">
        <v>13398</v>
      </c>
      <c r="I998" s="33" t="s">
        <v>13448</v>
      </c>
      <c r="J998" s="33" t="s">
        <v>13773</v>
      </c>
      <c r="K998" s="33">
        <f>Data[[#This Row],[Number_Of_Buyers]]*Data[[#This Row],[Price_INR]]</f>
        <v>99957</v>
      </c>
    </row>
    <row r="999" spans="1:11" ht="19.2" customHeight="1" x14ac:dyDescent="0.3">
      <c r="A999" s="4" t="s">
        <v>2498</v>
      </c>
      <c r="B999" s="4" t="s">
        <v>2840</v>
      </c>
      <c r="C999" s="4" t="s">
        <v>2841</v>
      </c>
      <c r="D999" s="4" t="s">
        <v>373</v>
      </c>
      <c r="E999" s="12">
        <v>4</v>
      </c>
      <c r="F999" s="12">
        <v>3100</v>
      </c>
      <c r="G999" s="18">
        <v>529</v>
      </c>
      <c r="H999" s="8" t="s">
        <v>13398</v>
      </c>
      <c r="I999" s="33" t="s">
        <v>13441</v>
      </c>
      <c r="J999" s="33" t="s">
        <v>13554</v>
      </c>
      <c r="K999" s="33">
        <f>Data[[#This Row],[Number_Of_Buyers]]*Data[[#This Row],[Price_INR]]</f>
        <v>1639900</v>
      </c>
    </row>
    <row r="1000" spans="1:11" ht="19.2" customHeight="1" x14ac:dyDescent="0.3">
      <c r="A1000" s="2" t="s">
        <v>65</v>
      </c>
      <c r="B1000" s="2" t="s">
        <v>4728</v>
      </c>
      <c r="C1000" s="3" t="s">
        <v>4730</v>
      </c>
      <c r="D1000" s="3" t="s">
        <v>1067</v>
      </c>
      <c r="E1000" s="11">
        <v>4</v>
      </c>
      <c r="F1000" s="11">
        <v>58</v>
      </c>
      <c r="G1000" s="17">
        <v>688</v>
      </c>
      <c r="H1000" s="7" t="s">
        <v>13398</v>
      </c>
      <c r="I1000" s="33" t="s">
        <v>13437</v>
      </c>
      <c r="J1000" s="33" t="s">
        <v>13772</v>
      </c>
      <c r="K1000" s="33">
        <f>Data[[#This Row],[Number_Of_Buyers]]*Data[[#This Row],[Price_INR]]</f>
        <v>39904</v>
      </c>
    </row>
    <row r="1001" spans="1:11" ht="19.2" customHeight="1" x14ac:dyDescent="0.3">
      <c r="A1001" s="4" t="s">
        <v>1125</v>
      </c>
      <c r="B1001" s="4" t="s">
        <v>2633</v>
      </c>
      <c r="C1001" s="5" t="s">
        <v>4732</v>
      </c>
      <c r="D1001" s="4" t="s">
        <v>4733</v>
      </c>
      <c r="E1001" s="12">
        <v>3.9</v>
      </c>
      <c r="F1001" s="12">
        <v>3400</v>
      </c>
      <c r="G1001" s="18">
        <v>746</v>
      </c>
      <c r="H1001" s="8" t="s">
        <v>13398</v>
      </c>
      <c r="I1001" s="33" t="s">
        <v>13407</v>
      </c>
      <c r="J1001" s="33" t="s">
        <v>13426</v>
      </c>
      <c r="K1001" s="33">
        <f>Data[[#This Row],[Number_Of_Buyers]]*Data[[#This Row],[Price_INR]]</f>
        <v>2536400</v>
      </c>
    </row>
    <row r="1002" spans="1:11" ht="19.2" customHeight="1" x14ac:dyDescent="0.3">
      <c r="A1002" s="2" t="s">
        <v>140</v>
      </c>
      <c r="B1002" s="2" t="s">
        <v>4735</v>
      </c>
      <c r="C1002" s="3" t="s">
        <v>4736</v>
      </c>
      <c r="D1002" s="2" t="s">
        <v>21</v>
      </c>
      <c r="E1002" s="11">
        <v>4.4000000000000004</v>
      </c>
      <c r="F1002" s="11">
        <v>557</v>
      </c>
      <c r="G1002" s="17">
        <v>1574</v>
      </c>
      <c r="H1002" s="7" t="s">
        <v>13399</v>
      </c>
      <c r="I1002" s="33" t="s">
        <v>13557</v>
      </c>
      <c r="J1002" s="33" t="s">
        <v>13426</v>
      </c>
      <c r="K1002" s="33">
        <f>Data[[#This Row],[Number_Of_Buyers]]*Data[[#This Row],[Price_INR]]</f>
        <v>876718</v>
      </c>
    </row>
    <row r="1003" spans="1:11" ht="19.2" customHeight="1" x14ac:dyDescent="0.3">
      <c r="A1003" s="4" t="s">
        <v>651</v>
      </c>
      <c r="B1003" s="4" t="s">
        <v>4739</v>
      </c>
      <c r="C1003" s="5" t="s">
        <v>4740</v>
      </c>
      <c r="D1003" s="4" t="s">
        <v>21</v>
      </c>
      <c r="E1003" s="12">
        <v>4.4000000000000004</v>
      </c>
      <c r="F1003" s="12">
        <v>67900</v>
      </c>
      <c r="G1003" s="18">
        <v>485</v>
      </c>
      <c r="H1003" s="8" t="s">
        <v>13399</v>
      </c>
      <c r="I1003" s="33" t="s">
        <v>13558</v>
      </c>
      <c r="J1003" s="33" t="s">
        <v>13772</v>
      </c>
      <c r="K1003" s="33">
        <f>Data[[#This Row],[Number_Of_Buyers]]*Data[[#This Row],[Price_INR]]</f>
        <v>32931500</v>
      </c>
    </row>
    <row r="1004" spans="1:11" ht="19.2" customHeight="1" x14ac:dyDescent="0.3">
      <c r="A1004" s="2" t="s">
        <v>884</v>
      </c>
      <c r="B1004" s="2" t="s">
        <v>4743</v>
      </c>
      <c r="C1004" s="3" t="s">
        <v>4744</v>
      </c>
      <c r="D1004" s="2" t="s">
        <v>373</v>
      </c>
      <c r="E1004" s="11">
        <v>4.3</v>
      </c>
      <c r="F1004" s="11">
        <v>390</v>
      </c>
      <c r="G1004" s="17">
        <v>899</v>
      </c>
      <c r="H1004" s="7" t="s">
        <v>13398</v>
      </c>
      <c r="I1004" s="33" t="s">
        <v>13441</v>
      </c>
      <c r="J1004" s="33" t="s">
        <v>13440</v>
      </c>
      <c r="K1004" s="33">
        <f>Data[[#This Row],[Number_Of_Buyers]]*Data[[#This Row],[Price_INR]]</f>
        <v>350610</v>
      </c>
    </row>
    <row r="1005" spans="1:11" ht="19.2" customHeight="1" x14ac:dyDescent="0.3">
      <c r="A1005" s="4" t="s">
        <v>104</v>
      </c>
      <c r="B1005" s="4" t="s">
        <v>4747</v>
      </c>
      <c r="C1005" s="5" t="s">
        <v>4748</v>
      </c>
      <c r="D1005" s="5" t="s">
        <v>528</v>
      </c>
      <c r="E1005" s="12">
        <v>4.2</v>
      </c>
      <c r="F1005" s="12">
        <v>46</v>
      </c>
      <c r="G1005" s="18">
        <v>2199</v>
      </c>
      <c r="H1005" s="8" t="s">
        <v>13398</v>
      </c>
      <c r="I1005" s="33" t="s">
        <v>13407</v>
      </c>
      <c r="J1005" s="33" t="s">
        <v>13772</v>
      </c>
      <c r="K1005" s="33">
        <f>Data[[#This Row],[Number_Of_Buyers]]*Data[[#This Row],[Price_INR]]</f>
        <v>101154</v>
      </c>
    </row>
    <row r="1006" spans="1:11" ht="19.2" customHeight="1" x14ac:dyDescent="0.3">
      <c r="A1006" s="2" t="s">
        <v>390</v>
      </c>
      <c r="B1006" s="2" t="s">
        <v>4750</v>
      </c>
      <c r="C1006" s="2" t="s">
        <v>26</v>
      </c>
      <c r="D1006" s="2" t="s">
        <v>21</v>
      </c>
      <c r="E1006" s="11">
        <v>3.8</v>
      </c>
      <c r="F1006" s="11">
        <v>859</v>
      </c>
      <c r="G1006" s="17">
        <v>899</v>
      </c>
      <c r="H1006" s="7" t="s">
        <v>13399</v>
      </c>
      <c r="I1006" s="33" t="s">
        <v>13440</v>
      </c>
      <c r="J1006" s="33" t="s">
        <v>13440</v>
      </c>
      <c r="K1006" s="33">
        <f>Data[[#This Row],[Number_Of_Buyers]]*Data[[#This Row],[Price_INR]]</f>
        <v>772241</v>
      </c>
    </row>
    <row r="1007" spans="1:11" ht="19.2" customHeight="1" x14ac:dyDescent="0.3">
      <c r="A1007" s="4" t="s">
        <v>717</v>
      </c>
      <c r="B1007" s="4" t="s">
        <v>4752</v>
      </c>
      <c r="C1007" s="5" t="s">
        <v>4753</v>
      </c>
      <c r="D1007" s="5" t="s">
        <v>4754</v>
      </c>
      <c r="E1007" s="12">
        <v>4.3</v>
      </c>
      <c r="F1007" s="12">
        <v>98</v>
      </c>
      <c r="G1007" s="18">
        <v>1559</v>
      </c>
      <c r="H1007" s="8" t="s">
        <v>13399</v>
      </c>
      <c r="I1007" s="33" t="s">
        <v>13420</v>
      </c>
      <c r="J1007" s="33" t="s">
        <v>13774</v>
      </c>
      <c r="K1007" s="33">
        <f>Data[[#This Row],[Number_Of_Buyers]]*Data[[#This Row],[Price_INR]]</f>
        <v>152782</v>
      </c>
    </row>
    <row r="1008" spans="1:11" ht="19.2" customHeight="1" x14ac:dyDescent="0.3">
      <c r="A1008" s="2" t="s">
        <v>3402</v>
      </c>
      <c r="B1008" s="2" t="s">
        <v>4756</v>
      </c>
      <c r="C1008" s="2" t="s">
        <v>4757</v>
      </c>
      <c r="D1008" s="3" t="s">
        <v>1014</v>
      </c>
      <c r="E1008" s="11">
        <v>4</v>
      </c>
      <c r="F1008" s="11">
        <v>50</v>
      </c>
      <c r="G1008" s="17">
        <v>1259</v>
      </c>
      <c r="H1008" s="7" t="s">
        <v>13398</v>
      </c>
      <c r="I1008" s="33" t="s">
        <v>13420</v>
      </c>
      <c r="J1008" s="33" t="s">
        <v>13772</v>
      </c>
      <c r="K1008" s="33">
        <f>Data[[#This Row],[Number_Of_Buyers]]*Data[[#This Row],[Price_INR]]</f>
        <v>62950</v>
      </c>
    </row>
    <row r="1009" spans="1:11" ht="19.2" customHeight="1" x14ac:dyDescent="0.3">
      <c r="A1009" s="4" t="s">
        <v>104</v>
      </c>
      <c r="B1009" s="4" t="s">
        <v>4759</v>
      </c>
      <c r="C1009" s="5" t="s">
        <v>4760</v>
      </c>
      <c r="D1009" s="5" t="s">
        <v>528</v>
      </c>
      <c r="E1009" s="12">
        <v>4</v>
      </c>
      <c r="F1009" s="12">
        <v>45</v>
      </c>
      <c r="G1009" s="18">
        <v>1999</v>
      </c>
      <c r="H1009" s="8" t="s">
        <v>13398</v>
      </c>
      <c r="I1009" s="33" t="s">
        <v>13419</v>
      </c>
      <c r="J1009" s="33" t="s">
        <v>13772</v>
      </c>
      <c r="K1009" s="33">
        <f>Data[[#This Row],[Number_Of_Buyers]]*Data[[#This Row],[Price_INR]]</f>
        <v>89955</v>
      </c>
    </row>
    <row r="1010" spans="1:11" ht="19.2" customHeight="1" x14ac:dyDescent="0.3">
      <c r="A1010" s="2" t="s">
        <v>1361</v>
      </c>
      <c r="B1010" s="2" t="s">
        <v>4763</v>
      </c>
      <c r="C1010" s="3" t="s">
        <v>4764</v>
      </c>
      <c r="D1010" s="3" t="s">
        <v>648</v>
      </c>
      <c r="E1010" s="11">
        <v>4.4000000000000004</v>
      </c>
      <c r="F1010" s="11">
        <v>16</v>
      </c>
      <c r="G1010" s="17">
        <v>5399</v>
      </c>
      <c r="H1010" s="7" t="s">
        <v>13399</v>
      </c>
      <c r="I1010" s="33" t="s">
        <v>13419</v>
      </c>
      <c r="J1010" s="33" t="s">
        <v>13772</v>
      </c>
      <c r="K1010" s="33">
        <f>Data[[#This Row],[Number_Of_Buyers]]*Data[[#This Row],[Price_INR]]</f>
        <v>86384</v>
      </c>
    </row>
    <row r="1011" spans="1:11" ht="19.2" customHeight="1" x14ac:dyDescent="0.3">
      <c r="A1011" s="4" t="s">
        <v>127</v>
      </c>
      <c r="B1011" s="4" t="s">
        <v>4773</v>
      </c>
      <c r="C1011" s="5" t="s">
        <v>4774</v>
      </c>
      <c r="D1011" s="5" t="s">
        <v>559</v>
      </c>
      <c r="E1011" s="12">
        <v>3.4</v>
      </c>
      <c r="F1011" s="12">
        <v>28</v>
      </c>
      <c r="G1011" s="18">
        <v>559</v>
      </c>
      <c r="H1011" s="8" t="s">
        <v>13398</v>
      </c>
      <c r="I1011" s="33" t="s">
        <v>13419</v>
      </c>
      <c r="J1011" s="33" t="s">
        <v>13554</v>
      </c>
      <c r="K1011" s="33">
        <f>Data[[#This Row],[Number_Of_Buyers]]*Data[[#This Row],[Price_INR]]</f>
        <v>15652</v>
      </c>
    </row>
    <row r="1012" spans="1:11" ht="19.2" customHeight="1" x14ac:dyDescent="0.3">
      <c r="A1012" s="2" t="s">
        <v>4776</v>
      </c>
      <c r="B1012" s="2" t="s">
        <v>4777</v>
      </c>
      <c r="C1012" s="3" t="s">
        <v>4778</v>
      </c>
      <c r="D1012" s="3" t="s">
        <v>2795</v>
      </c>
      <c r="E1012" s="11">
        <v>4.4000000000000004</v>
      </c>
      <c r="F1012" s="11">
        <v>21</v>
      </c>
      <c r="G1012" s="17">
        <v>1049</v>
      </c>
      <c r="H1012" s="7" t="s">
        <v>13399</v>
      </c>
      <c r="I1012" s="33" t="s">
        <v>13452</v>
      </c>
      <c r="J1012" s="33" t="s">
        <v>13772</v>
      </c>
      <c r="K1012" s="33">
        <f>Data[[#This Row],[Number_Of_Buyers]]*Data[[#This Row],[Price_INR]]</f>
        <v>22029</v>
      </c>
    </row>
    <row r="1013" spans="1:11" ht="19.2" customHeight="1" x14ac:dyDescent="0.3">
      <c r="A1013" s="4" t="s">
        <v>403</v>
      </c>
      <c r="B1013" s="4" t="s">
        <v>4780</v>
      </c>
      <c r="C1013" s="5" t="s">
        <v>4781</v>
      </c>
      <c r="D1013" s="5" t="s">
        <v>70</v>
      </c>
      <c r="E1013" s="12">
        <v>4.2</v>
      </c>
      <c r="F1013" s="12">
        <v>158</v>
      </c>
      <c r="G1013" s="18">
        <v>1199</v>
      </c>
      <c r="H1013" s="8" t="s">
        <v>13398</v>
      </c>
      <c r="I1013" s="33" t="s">
        <v>13514</v>
      </c>
      <c r="J1013" s="33" t="s">
        <v>13440</v>
      </c>
      <c r="K1013" s="33">
        <f>Data[[#This Row],[Number_Of_Buyers]]*Data[[#This Row],[Price_INR]]</f>
        <v>189442</v>
      </c>
    </row>
    <row r="1014" spans="1:11" ht="19.2" customHeight="1" x14ac:dyDescent="0.3">
      <c r="A1014" s="2" t="s">
        <v>638</v>
      </c>
      <c r="B1014" s="2" t="s">
        <v>4782</v>
      </c>
      <c r="C1014" s="3" t="s">
        <v>4784</v>
      </c>
      <c r="D1014" s="3" t="s">
        <v>4785</v>
      </c>
      <c r="E1014" s="11">
        <v>4.2</v>
      </c>
      <c r="F1014" s="11">
        <v>23</v>
      </c>
      <c r="G1014" s="17">
        <v>1763</v>
      </c>
      <c r="H1014" s="7" t="s">
        <v>13398</v>
      </c>
      <c r="I1014" s="33" t="s">
        <v>13438</v>
      </c>
      <c r="J1014" s="33" t="s">
        <v>13772</v>
      </c>
      <c r="K1014" s="33">
        <f>Data[[#This Row],[Number_Of_Buyers]]*Data[[#This Row],[Price_INR]]</f>
        <v>40549</v>
      </c>
    </row>
    <row r="1015" spans="1:11" ht="19.2" customHeight="1" x14ac:dyDescent="0.3">
      <c r="A1015" s="4" t="s">
        <v>246</v>
      </c>
      <c r="B1015" s="4" t="s">
        <v>4786</v>
      </c>
      <c r="C1015" s="5" t="s">
        <v>4788</v>
      </c>
      <c r="D1015" s="4" t="s">
        <v>21</v>
      </c>
      <c r="E1015" s="12">
        <v>4.3</v>
      </c>
      <c r="F1015" s="12">
        <v>415</v>
      </c>
      <c r="G1015" s="18">
        <v>10197</v>
      </c>
      <c r="H1015" s="8" t="s">
        <v>13398</v>
      </c>
      <c r="I1015" s="33" t="s">
        <v>13559</v>
      </c>
      <c r="J1015" s="33" t="s">
        <v>13440</v>
      </c>
      <c r="K1015" s="33">
        <f>Data[[#This Row],[Number_Of_Buyers]]*Data[[#This Row],[Price_INR]]</f>
        <v>4231755</v>
      </c>
    </row>
    <row r="1016" spans="1:11" ht="19.2" customHeight="1" x14ac:dyDescent="0.3">
      <c r="A1016" s="2" t="s">
        <v>127</v>
      </c>
      <c r="B1016" s="2" t="s">
        <v>4791</v>
      </c>
      <c r="C1016" s="3" t="s">
        <v>4792</v>
      </c>
      <c r="D1016" s="3" t="s">
        <v>4793</v>
      </c>
      <c r="E1016" s="11">
        <v>4</v>
      </c>
      <c r="F1016" s="11">
        <v>923</v>
      </c>
      <c r="G1016" s="17">
        <v>664</v>
      </c>
      <c r="H1016" s="7" t="s">
        <v>13399</v>
      </c>
      <c r="I1016" s="33" t="s">
        <v>13454</v>
      </c>
      <c r="J1016" s="33" t="s">
        <v>13773</v>
      </c>
      <c r="K1016" s="33">
        <f>Data[[#This Row],[Number_Of_Buyers]]*Data[[#This Row],[Price_INR]]</f>
        <v>612872</v>
      </c>
    </row>
    <row r="1017" spans="1:11" ht="19.2" customHeight="1" x14ac:dyDescent="0.3">
      <c r="A1017" s="4" t="s">
        <v>198</v>
      </c>
      <c r="B1017" s="4" t="s">
        <v>4796</v>
      </c>
      <c r="C1017" s="5" t="s">
        <v>4797</v>
      </c>
      <c r="D1017" s="5" t="s">
        <v>203</v>
      </c>
      <c r="E1017" s="12">
        <v>4.4000000000000004</v>
      </c>
      <c r="F1017" s="12">
        <v>777</v>
      </c>
      <c r="G1017" s="18">
        <v>799</v>
      </c>
      <c r="H1017" s="8" t="s">
        <v>13398</v>
      </c>
      <c r="I1017" s="33" t="s">
        <v>13560</v>
      </c>
      <c r="J1017" s="33" t="s">
        <v>13773</v>
      </c>
      <c r="K1017" s="33">
        <f>Data[[#This Row],[Number_Of_Buyers]]*Data[[#This Row],[Price_INR]]</f>
        <v>620823</v>
      </c>
    </row>
    <row r="1018" spans="1:11" ht="19.2" customHeight="1" x14ac:dyDescent="0.3">
      <c r="A1018" s="2" t="s">
        <v>697</v>
      </c>
      <c r="B1018" s="2" t="s">
        <v>4474</v>
      </c>
      <c r="C1018" s="3" t="s">
        <v>4800</v>
      </c>
      <c r="D1018" s="3" t="s">
        <v>4801</v>
      </c>
      <c r="E1018" s="11">
        <v>4.2</v>
      </c>
      <c r="F1018" s="11">
        <v>308</v>
      </c>
      <c r="G1018" s="17">
        <v>1274</v>
      </c>
      <c r="H1018" s="7" t="s">
        <v>13398</v>
      </c>
      <c r="I1018" s="33" t="s">
        <v>13419</v>
      </c>
      <c r="J1018" s="33" t="s">
        <v>13554</v>
      </c>
      <c r="K1018" s="33">
        <f>Data[[#This Row],[Number_Of_Buyers]]*Data[[#This Row],[Price_INR]]</f>
        <v>392392</v>
      </c>
    </row>
    <row r="1019" spans="1:11" ht="19.2" customHeight="1" x14ac:dyDescent="0.3">
      <c r="A1019" s="4" t="s">
        <v>240</v>
      </c>
      <c r="B1019" s="4" t="s">
        <v>4808</v>
      </c>
      <c r="C1019" s="4" t="s">
        <v>4810</v>
      </c>
      <c r="D1019" s="5" t="s">
        <v>626</v>
      </c>
      <c r="E1019" s="12">
        <v>4.0999999999999996</v>
      </c>
      <c r="F1019" s="12">
        <v>302</v>
      </c>
      <c r="G1019" s="18">
        <v>831</v>
      </c>
      <c r="H1019" s="8" t="s">
        <v>13398</v>
      </c>
      <c r="I1019" s="33" t="s">
        <v>13420</v>
      </c>
      <c r="J1019" s="33" t="s">
        <v>13772</v>
      </c>
      <c r="K1019" s="33">
        <f>Data[[#This Row],[Number_Of_Buyers]]*Data[[#This Row],[Price_INR]]</f>
        <v>250962</v>
      </c>
    </row>
    <row r="1020" spans="1:11" ht="19.2" customHeight="1" x14ac:dyDescent="0.3">
      <c r="A1020" s="2" t="s">
        <v>240</v>
      </c>
      <c r="B1020" s="2" t="s">
        <v>4817</v>
      </c>
      <c r="C1020" s="3" t="s">
        <v>4818</v>
      </c>
      <c r="D1020" s="3" t="s">
        <v>1229</v>
      </c>
      <c r="E1020" s="11">
        <v>3.6</v>
      </c>
      <c r="F1020" s="11">
        <v>686</v>
      </c>
      <c r="G1020" s="17">
        <v>747</v>
      </c>
      <c r="H1020" s="7" t="s">
        <v>13398</v>
      </c>
      <c r="I1020" s="33" t="s">
        <v>13407</v>
      </c>
      <c r="J1020" s="33" t="s">
        <v>13440</v>
      </c>
      <c r="K1020" s="33">
        <f>Data[[#This Row],[Number_Of_Buyers]]*Data[[#This Row],[Price_INR]]</f>
        <v>512442</v>
      </c>
    </row>
    <row r="1021" spans="1:11" ht="19.2" customHeight="1" x14ac:dyDescent="0.3">
      <c r="A1021" s="4" t="s">
        <v>691</v>
      </c>
      <c r="B1021" s="4" t="s">
        <v>4821</v>
      </c>
      <c r="C1021" s="4" t="s">
        <v>4821</v>
      </c>
      <c r="D1021" s="4" t="s">
        <v>21</v>
      </c>
      <c r="E1021" s="12">
        <v>4.5</v>
      </c>
      <c r="F1021" s="12">
        <v>305</v>
      </c>
      <c r="G1021" s="18">
        <v>474</v>
      </c>
      <c r="H1021" s="8" t="s">
        <v>13399</v>
      </c>
      <c r="I1021" s="33" t="s">
        <v>13795</v>
      </c>
      <c r="J1021" s="33" t="s">
        <v>13772</v>
      </c>
      <c r="K1021" s="33">
        <f>Data[[#This Row],[Number_Of_Buyers]]*Data[[#This Row],[Price_INR]]</f>
        <v>144570</v>
      </c>
    </row>
    <row r="1022" spans="1:11" ht="19.2" customHeight="1" x14ac:dyDescent="0.3">
      <c r="A1022" s="2" t="s">
        <v>198</v>
      </c>
      <c r="B1022" s="2" t="s">
        <v>4824</v>
      </c>
      <c r="C1022" s="3" t="s">
        <v>4825</v>
      </c>
      <c r="D1022" s="3" t="s">
        <v>115</v>
      </c>
      <c r="E1022" s="11">
        <v>4.5999999999999996</v>
      </c>
      <c r="F1022" s="11">
        <v>33</v>
      </c>
      <c r="G1022" s="17">
        <v>1679</v>
      </c>
      <c r="H1022" s="7" t="s">
        <v>13398</v>
      </c>
      <c r="I1022" s="33" t="s">
        <v>13407</v>
      </c>
      <c r="J1022" s="33" t="s">
        <v>13772</v>
      </c>
      <c r="K1022" s="33">
        <f>Data[[#This Row],[Number_Of_Buyers]]*Data[[#This Row],[Price_INR]]</f>
        <v>55407</v>
      </c>
    </row>
    <row r="1023" spans="1:11" ht="19.2" customHeight="1" x14ac:dyDescent="0.3">
      <c r="A1023" s="4" t="s">
        <v>104</v>
      </c>
      <c r="B1023" s="4" t="s">
        <v>4831</v>
      </c>
      <c r="C1023" s="5" t="s">
        <v>4832</v>
      </c>
      <c r="D1023" s="5" t="s">
        <v>4833</v>
      </c>
      <c r="E1023" s="12">
        <v>4</v>
      </c>
      <c r="F1023" s="12">
        <v>40</v>
      </c>
      <c r="G1023" s="18">
        <v>1749</v>
      </c>
      <c r="H1023" s="8" t="s">
        <v>13398</v>
      </c>
      <c r="I1023" s="33" t="s">
        <v>13407</v>
      </c>
      <c r="J1023" s="33" t="s">
        <v>13772</v>
      </c>
      <c r="K1023" s="33">
        <f>Data[[#This Row],[Number_Of_Buyers]]*Data[[#This Row],[Price_INR]]</f>
        <v>69960</v>
      </c>
    </row>
    <row r="1024" spans="1:11" ht="19.2" customHeight="1" x14ac:dyDescent="0.3">
      <c r="A1024" s="2" t="s">
        <v>240</v>
      </c>
      <c r="B1024" s="2" t="s">
        <v>4839</v>
      </c>
      <c r="C1024" s="2" t="s">
        <v>4840</v>
      </c>
      <c r="D1024" s="2" t="s">
        <v>373</v>
      </c>
      <c r="E1024" s="11">
        <v>4.2</v>
      </c>
      <c r="F1024" s="11">
        <v>6700</v>
      </c>
      <c r="G1024" s="17">
        <v>311</v>
      </c>
      <c r="H1024" s="7" t="s">
        <v>13398</v>
      </c>
      <c r="I1024" s="33" t="s">
        <v>13452</v>
      </c>
      <c r="J1024" s="33" t="s">
        <v>13473</v>
      </c>
      <c r="K1024" s="33">
        <f>Data[[#This Row],[Number_Of_Buyers]]*Data[[#This Row],[Price_INR]]</f>
        <v>2083700</v>
      </c>
    </row>
    <row r="1025" spans="1:11" ht="19.2" customHeight="1" x14ac:dyDescent="0.3">
      <c r="A1025" s="4" t="s">
        <v>333</v>
      </c>
      <c r="B1025" s="4" t="s">
        <v>4842</v>
      </c>
      <c r="C1025" s="5" t="s">
        <v>4843</v>
      </c>
      <c r="D1025" s="5" t="s">
        <v>4844</v>
      </c>
      <c r="E1025" s="12">
        <v>4.2</v>
      </c>
      <c r="F1025" s="12">
        <v>51</v>
      </c>
      <c r="G1025" s="18">
        <v>839</v>
      </c>
      <c r="H1025" s="8" t="s">
        <v>13399</v>
      </c>
      <c r="I1025" s="33" t="s">
        <v>13452</v>
      </c>
      <c r="J1025" s="33" t="s">
        <v>13775</v>
      </c>
      <c r="K1025" s="33">
        <f>Data[[#This Row],[Number_Of_Buyers]]*Data[[#This Row],[Price_INR]]</f>
        <v>42789</v>
      </c>
    </row>
    <row r="1026" spans="1:11" ht="19.2" customHeight="1" x14ac:dyDescent="0.3">
      <c r="A1026" s="2" t="s">
        <v>4846</v>
      </c>
      <c r="B1026" s="2" t="s">
        <v>4847</v>
      </c>
      <c r="C1026" s="3" t="s">
        <v>4848</v>
      </c>
      <c r="D1026" s="3" t="s">
        <v>823</v>
      </c>
      <c r="E1026" s="11">
        <v>4.3</v>
      </c>
      <c r="F1026" s="11">
        <v>24</v>
      </c>
      <c r="G1026" s="17">
        <v>3899</v>
      </c>
      <c r="H1026" s="7" t="s">
        <v>13398</v>
      </c>
      <c r="I1026" s="33" t="s">
        <v>13407</v>
      </c>
      <c r="J1026" s="33" t="s">
        <v>13772</v>
      </c>
      <c r="K1026" s="33">
        <f>Data[[#This Row],[Number_Of_Buyers]]*Data[[#This Row],[Price_INR]]</f>
        <v>93576</v>
      </c>
    </row>
    <row r="1027" spans="1:11" ht="19.2" customHeight="1" x14ac:dyDescent="0.3">
      <c r="A1027" s="4" t="s">
        <v>2658</v>
      </c>
      <c r="B1027" s="4" t="s">
        <v>4850</v>
      </c>
      <c r="C1027" s="5" t="s">
        <v>4852</v>
      </c>
      <c r="D1027" s="5" t="s">
        <v>4853</v>
      </c>
      <c r="E1027" s="12">
        <v>4.5</v>
      </c>
      <c r="F1027" s="12">
        <v>1700</v>
      </c>
      <c r="G1027" s="18">
        <v>1995</v>
      </c>
      <c r="H1027" s="8" t="s">
        <v>13398</v>
      </c>
      <c r="I1027" s="33" t="s">
        <v>13561</v>
      </c>
      <c r="J1027" s="33" t="s">
        <v>13440</v>
      </c>
      <c r="K1027" s="33">
        <f>Data[[#This Row],[Number_Of_Buyers]]*Data[[#This Row],[Price_INR]]</f>
        <v>3391500</v>
      </c>
    </row>
    <row r="1028" spans="1:11" ht="19.2" customHeight="1" x14ac:dyDescent="0.3">
      <c r="A1028" s="2" t="s">
        <v>4855</v>
      </c>
      <c r="B1028" s="2" t="s">
        <v>4856</v>
      </c>
      <c r="C1028" s="2" t="s">
        <v>4858</v>
      </c>
      <c r="D1028" s="2" t="s">
        <v>21</v>
      </c>
      <c r="E1028" s="11">
        <v>4.4000000000000004</v>
      </c>
      <c r="F1028" s="11">
        <v>2900</v>
      </c>
      <c r="G1028" s="17">
        <v>126</v>
      </c>
      <c r="H1028" s="7" t="s">
        <v>13399</v>
      </c>
      <c r="I1028" s="33" t="s">
        <v>13782</v>
      </c>
      <c r="J1028" s="33" t="s">
        <v>13772</v>
      </c>
      <c r="K1028" s="33">
        <f>Data[[#This Row],[Number_Of_Buyers]]*Data[[#This Row],[Price_INR]]</f>
        <v>365400</v>
      </c>
    </row>
    <row r="1029" spans="1:11" ht="19.2" customHeight="1" x14ac:dyDescent="0.3">
      <c r="A1029" s="4" t="s">
        <v>4859</v>
      </c>
      <c r="B1029" s="4" t="s">
        <v>4860</v>
      </c>
      <c r="C1029" s="5" t="s">
        <v>4861</v>
      </c>
      <c r="D1029" s="5" t="s">
        <v>115</v>
      </c>
      <c r="E1029" s="12">
        <v>3.4</v>
      </c>
      <c r="F1029" s="12">
        <v>72</v>
      </c>
      <c r="G1029" s="18">
        <v>439</v>
      </c>
      <c r="H1029" s="8" t="s">
        <v>13398</v>
      </c>
      <c r="I1029" s="33" t="s">
        <v>13407</v>
      </c>
      <c r="J1029" s="33" t="s">
        <v>13772</v>
      </c>
      <c r="K1029" s="33">
        <f>Data[[#This Row],[Number_Of_Buyers]]*Data[[#This Row],[Price_INR]]</f>
        <v>31608</v>
      </c>
    </row>
    <row r="1030" spans="1:11" ht="19.2" customHeight="1" x14ac:dyDescent="0.3">
      <c r="A1030" s="2" t="s">
        <v>29</v>
      </c>
      <c r="B1030" s="2" t="s">
        <v>4863</v>
      </c>
      <c r="C1030" s="2" t="s">
        <v>26</v>
      </c>
      <c r="D1030" s="2" t="s">
        <v>21</v>
      </c>
      <c r="E1030" s="11">
        <v>5</v>
      </c>
      <c r="F1030" s="11">
        <v>5</v>
      </c>
      <c r="G1030" s="17">
        <v>9999</v>
      </c>
      <c r="H1030" s="7" t="s">
        <v>13399</v>
      </c>
      <c r="I1030" s="33" t="s">
        <v>13412</v>
      </c>
      <c r="J1030" s="33" t="s">
        <v>13453</v>
      </c>
      <c r="K1030" s="33">
        <f>Data[[#This Row],[Number_Of_Buyers]]*Data[[#This Row],[Price_INR]]</f>
        <v>49995</v>
      </c>
    </row>
    <row r="1031" spans="1:11" ht="19.2" customHeight="1" x14ac:dyDescent="0.3">
      <c r="A1031" s="4" t="s">
        <v>240</v>
      </c>
      <c r="B1031" s="4" t="s">
        <v>4866</v>
      </c>
      <c r="C1031" s="4" t="s">
        <v>4867</v>
      </c>
      <c r="D1031" s="5" t="s">
        <v>1014</v>
      </c>
      <c r="E1031" s="12">
        <v>4.3</v>
      </c>
      <c r="F1031" s="12">
        <v>167</v>
      </c>
      <c r="G1031" s="18">
        <v>359</v>
      </c>
      <c r="H1031" s="8" t="s">
        <v>13398</v>
      </c>
      <c r="I1031" s="33" t="s">
        <v>13420</v>
      </c>
      <c r="J1031" s="33" t="s">
        <v>13672</v>
      </c>
      <c r="K1031" s="33">
        <f>Data[[#This Row],[Number_Of_Buyers]]*Data[[#This Row],[Price_INR]]</f>
        <v>59953</v>
      </c>
    </row>
    <row r="1032" spans="1:11" ht="19.2" customHeight="1" x14ac:dyDescent="0.3">
      <c r="A1032" s="2" t="s">
        <v>198</v>
      </c>
      <c r="B1032" s="2" t="s">
        <v>4869</v>
      </c>
      <c r="C1032" s="3" t="s">
        <v>4870</v>
      </c>
      <c r="D1032" s="3" t="s">
        <v>4871</v>
      </c>
      <c r="E1032" s="11">
        <v>4.3</v>
      </c>
      <c r="F1032" s="11">
        <v>1200</v>
      </c>
      <c r="G1032" s="17">
        <v>1499</v>
      </c>
      <c r="H1032" s="7" t="s">
        <v>13398</v>
      </c>
      <c r="I1032" s="33" t="s">
        <v>13407</v>
      </c>
      <c r="J1032" s="33" t="s">
        <v>13440</v>
      </c>
      <c r="K1032" s="33">
        <f>Data[[#This Row],[Number_Of_Buyers]]*Data[[#This Row],[Price_INR]]</f>
        <v>1798800</v>
      </c>
    </row>
    <row r="1033" spans="1:11" ht="19.2" customHeight="1" x14ac:dyDescent="0.3">
      <c r="A1033" s="4" t="s">
        <v>4210</v>
      </c>
      <c r="B1033" s="4" t="s">
        <v>4872</v>
      </c>
      <c r="C1033" s="5" t="s">
        <v>4874</v>
      </c>
      <c r="D1033" s="5" t="s">
        <v>338</v>
      </c>
      <c r="E1033" s="12">
        <v>3.9</v>
      </c>
      <c r="F1033" s="12">
        <v>74</v>
      </c>
      <c r="G1033" s="18">
        <v>765</v>
      </c>
      <c r="H1033" s="8" t="s">
        <v>13398</v>
      </c>
      <c r="I1033" s="33" t="s">
        <v>13407</v>
      </c>
      <c r="J1033" s="33" t="s">
        <v>13772</v>
      </c>
      <c r="K1033" s="33">
        <f>Data[[#This Row],[Number_Of_Buyers]]*Data[[#This Row],[Price_INR]]</f>
        <v>56610</v>
      </c>
    </row>
    <row r="1034" spans="1:11" ht="19.2" customHeight="1" x14ac:dyDescent="0.3">
      <c r="A1034" s="2" t="s">
        <v>65</v>
      </c>
      <c r="B1034" s="2" t="s">
        <v>4876</v>
      </c>
      <c r="C1034" s="3" t="s">
        <v>4877</v>
      </c>
      <c r="D1034" s="3" t="s">
        <v>4878</v>
      </c>
      <c r="E1034" s="11">
        <v>3.6</v>
      </c>
      <c r="F1034" s="11">
        <v>304</v>
      </c>
      <c r="G1034" s="17">
        <v>809</v>
      </c>
      <c r="H1034" s="7" t="s">
        <v>13398</v>
      </c>
      <c r="I1034" s="33" t="s">
        <v>13458</v>
      </c>
      <c r="J1034" s="33" t="s">
        <v>13487</v>
      </c>
      <c r="K1034" s="33">
        <f>Data[[#This Row],[Number_Of_Buyers]]*Data[[#This Row],[Price_INR]]</f>
        <v>245936</v>
      </c>
    </row>
    <row r="1035" spans="1:11" ht="19.2" customHeight="1" x14ac:dyDescent="0.3">
      <c r="A1035" s="4" t="s">
        <v>288</v>
      </c>
      <c r="B1035" s="4" t="s">
        <v>4881</v>
      </c>
      <c r="C1035" s="4" t="s">
        <v>4883</v>
      </c>
      <c r="D1035" s="5" t="s">
        <v>4884</v>
      </c>
      <c r="E1035" s="12">
        <v>3.8</v>
      </c>
      <c r="F1035" s="12">
        <v>751</v>
      </c>
      <c r="G1035" s="18">
        <v>2144</v>
      </c>
      <c r="H1035" s="8" t="s">
        <v>13398</v>
      </c>
      <c r="I1035" s="33" t="s">
        <v>13423</v>
      </c>
      <c r="J1035" s="33" t="s">
        <v>13453</v>
      </c>
      <c r="K1035" s="33">
        <f>Data[[#This Row],[Number_Of_Buyers]]*Data[[#This Row],[Price_INR]]</f>
        <v>1610144</v>
      </c>
    </row>
    <row r="1036" spans="1:11" ht="19.2" customHeight="1" x14ac:dyDescent="0.3">
      <c r="A1036" s="2" t="s">
        <v>140</v>
      </c>
      <c r="B1036" s="2" t="s">
        <v>4886</v>
      </c>
      <c r="C1036" s="3" t="s">
        <v>4887</v>
      </c>
      <c r="D1036" s="2" t="s">
        <v>4888</v>
      </c>
      <c r="E1036" s="11">
        <v>3.8</v>
      </c>
      <c r="F1036" s="11">
        <v>76</v>
      </c>
      <c r="G1036" s="17">
        <v>499</v>
      </c>
      <c r="H1036" s="7" t="s">
        <v>13398</v>
      </c>
      <c r="I1036" s="33" t="s">
        <v>13415</v>
      </c>
      <c r="J1036" s="33" t="s">
        <v>13440</v>
      </c>
      <c r="K1036" s="33">
        <f>Data[[#This Row],[Number_Of_Buyers]]*Data[[#This Row],[Price_INR]]</f>
        <v>37924</v>
      </c>
    </row>
    <row r="1037" spans="1:11" ht="19.2" customHeight="1" x14ac:dyDescent="0.3">
      <c r="A1037" s="4" t="s">
        <v>7</v>
      </c>
      <c r="B1037" s="4" t="s">
        <v>4891</v>
      </c>
      <c r="C1037" s="5" t="s">
        <v>4892</v>
      </c>
      <c r="D1037" s="5" t="s">
        <v>829</v>
      </c>
      <c r="E1037" s="12">
        <v>4.5</v>
      </c>
      <c r="F1037" s="12">
        <v>107</v>
      </c>
      <c r="G1037" s="18">
        <v>5249</v>
      </c>
      <c r="H1037" s="8" t="s">
        <v>13398</v>
      </c>
      <c r="I1037" s="33" t="s">
        <v>13407</v>
      </c>
      <c r="J1037" s="33" t="s">
        <v>13426</v>
      </c>
      <c r="K1037" s="33">
        <f>Data[[#This Row],[Number_Of_Buyers]]*Data[[#This Row],[Price_INR]]</f>
        <v>561643</v>
      </c>
    </row>
    <row r="1038" spans="1:11" ht="19.2" customHeight="1" x14ac:dyDescent="0.3">
      <c r="A1038" s="2" t="s">
        <v>219</v>
      </c>
      <c r="B1038" s="2" t="s">
        <v>4894</v>
      </c>
      <c r="C1038" s="3" t="s">
        <v>4896</v>
      </c>
      <c r="D1038" s="2" t="s">
        <v>4897</v>
      </c>
      <c r="E1038" s="11">
        <v>4.5</v>
      </c>
      <c r="F1038" s="11">
        <v>298</v>
      </c>
      <c r="G1038" s="17">
        <v>9371</v>
      </c>
      <c r="H1038" s="7" t="s">
        <v>13398</v>
      </c>
      <c r="I1038" s="33" t="s">
        <v>13562</v>
      </c>
      <c r="J1038" s="33" t="s">
        <v>13440</v>
      </c>
      <c r="K1038" s="33">
        <f>Data[[#This Row],[Number_Of_Buyers]]*Data[[#This Row],[Price_INR]]</f>
        <v>2792558</v>
      </c>
    </row>
    <row r="1039" spans="1:11" ht="19.2" customHeight="1" x14ac:dyDescent="0.3">
      <c r="A1039" s="4" t="s">
        <v>288</v>
      </c>
      <c r="B1039" s="4" t="s">
        <v>4900</v>
      </c>
      <c r="C1039" s="4" t="s">
        <v>4901</v>
      </c>
      <c r="D1039" s="5" t="s">
        <v>308</v>
      </c>
      <c r="E1039" s="12">
        <v>4</v>
      </c>
      <c r="F1039" s="12">
        <v>2000</v>
      </c>
      <c r="G1039" s="18">
        <v>1099</v>
      </c>
      <c r="H1039" s="8" t="s">
        <v>13398</v>
      </c>
      <c r="I1039" s="33" t="s">
        <v>13420</v>
      </c>
      <c r="J1039" s="33" t="s">
        <v>13554</v>
      </c>
      <c r="K1039" s="33">
        <f>Data[[#This Row],[Number_Of_Buyers]]*Data[[#This Row],[Price_INR]]</f>
        <v>2198000</v>
      </c>
    </row>
    <row r="1040" spans="1:11" ht="19.2" customHeight="1" x14ac:dyDescent="0.3">
      <c r="A1040" s="2" t="s">
        <v>71</v>
      </c>
      <c r="B1040" s="2" t="s">
        <v>4903</v>
      </c>
      <c r="C1040" s="3" t="s">
        <v>4904</v>
      </c>
      <c r="D1040" s="2" t="s">
        <v>1364</v>
      </c>
      <c r="E1040" s="11">
        <v>3.5</v>
      </c>
      <c r="F1040" s="11">
        <v>152</v>
      </c>
      <c r="G1040" s="17">
        <v>549</v>
      </c>
      <c r="H1040" s="7" t="s">
        <v>13398</v>
      </c>
      <c r="I1040" s="33" t="s">
        <v>13407</v>
      </c>
      <c r="J1040" s="33" t="s">
        <v>13772</v>
      </c>
      <c r="K1040" s="33">
        <f>Data[[#This Row],[Number_Of_Buyers]]*Data[[#This Row],[Price_INR]]</f>
        <v>83448</v>
      </c>
    </row>
    <row r="1041" spans="1:11" ht="19.2" customHeight="1" x14ac:dyDescent="0.3">
      <c r="A1041" s="4" t="s">
        <v>4907</v>
      </c>
      <c r="B1041" s="4" t="s">
        <v>4908</v>
      </c>
      <c r="C1041" s="5" t="s">
        <v>4910</v>
      </c>
      <c r="D1041" s="4" t="s">
        <v>2101</v>
      </c>
      <c r="E1041" s="12">
        <v>3.6</v>
      </c>
      <c r="F1041" s="12">
        <v>507</v>
      </c>
      <c r="G1041" s="18">
        <v>1248</v>
      </c>
      <c r="H1041" s="8" t="s">
        <v>13398</v>
      </c>
      <c r="I1041" s="33" t="s">
        <v>13563</v>
      </c>
      <c r="J1041" s="33" t="s">
        <v>13440</v>
      </c>
      <c r="K1041" s="33">
        <f>Data[[#This Row],[Number_Of_Buyers]]*Data[[#This Row],[Price_INR]]</f>
        <v>632736</v>
      </c>
    </row>
    <row r="1042" spans="1:11" ht="19.2" customHeight="1" x14ac:dyDescent="0.3">
      <c r="A1042" s="2" t="s">
        <v>120</v>
      </c>
      <c r="B1042" s="2" t="s">
        <v>4919</v>
      </c>
      <c r="C1042" s="2" t="s">
        <v>26</v>
      </c>
      <c r="D1042" s="3" t="s">
        <v>1688</v>
      </c>
      <c r="E1042" s="11">
        <v>4</v>
      </c>
      <c r="F1042" s="11">
        <v>165</v>
      </c>
      <c r="G1042" s="17">
        <v>3999</v>
      </c>
      <c r="H1042" s="7" t="s">
        <v>13399</v>
      </c>
      <c r="I1042" s="33" t="s">
        <v>13434</v>
      </c>
      <c r="J1042" s="33" t="s">
        <v>13453</v>
      </c>
      <c r="K1042" s="33">
        <f>Data[[#This Row],[Number_Of_Buyers]]*Data[[#This Row],[Price_INR]]</f>
        <v>659835</v>
      </c>
    </row>
    <row r="1043" spans="1:11" ht="19.2" customHeight="1" x14ac:dyDescent="0.3">
      <c r="A1043" s="4" t="s">
        <v>638</v>
      </c>
      <c r="B1043" s="4" t="s">
        <v>4924</v>
      </c>
      <c r="C1043" s="5" t="s">
        <v>4925</v>
      </c>
      <c r="D1043" s="5" t="s">
        <v>1042</v>
      </c>
      <c r="E1043" s="12">
        <v>4.2</v>
      </c>
      <c r="F1043" s="12">
        <v>1000</v>
      </c>
      <c r="G1043" s="18">
        <v>2399</v>
      </c>
      <c r="H1043" s="8" t="s">
        <v>13398</v>
      </c>
      <c r="I1043" s="33" t="s">
        <v>13423</v>
      </c>
      <c r="J1043" s="33" t="s">
        <v>13554</v>
      </c>
      <c r="K1043" s="33">
        <f>Data[[#This Row],[Number_Of_Buyers]]*Data[[#This Row],[Price_INR]]</f>
        <v>2399000</v>
      </c>
    </row>
    <row r="1044" spans="1:11" ht="19.2" customHeight="1" x14ac:dyDescent="0.3">
      <c r="A1044" s="2" t="s">
        <v>403</v>
      </c>
      <c r="B1044" s="2" t="s">
        <v>4926</v>
      </c>
      <c r="C1044" s="3" t="s">
        <v>4928</v>
      </c>
      <c r="D1044" s="3" t="s">
        <v>4929</v>
      </c>
      <c r="E1044" s="11">
        <v>4</v>
      </c>
      <c r="F1044" s="11">
        <v>94</v>
      </c>
      <c r="G1044" s="17">
        <v>4559</v>
      </c>
      <c r="H1044" s="7" t="s">
        <v>13398</v>
      </c>
      <c r="I1044" s="33" t="s">
        <v>13419</v>
      </c>
      <c r="J1044" s="33" t="s">
        <v>13440</v>
      </c>
      <c r="K1044" s="33">
        <f>Data[[#This Row],[Number_Of_Buyers]]*Data[[#This Row],[Price_INR]]</f>
        <v>428546</v>
      </c>
    </row>
    <row r="1045" spans="1:11" ht="19.2" customHeight="1" x14ac:dyDescent="0.3">
      <c r="A1045" s="4" t="s">
        <v>565</v>
      </c>
      <c r="B1045" s="4" t="s">
        <v>4931</v>
      </c>
      <c r="C1045" s="5" t="s">
        <v>4932</v>
      </c>
      <c r="D1045" s="4" t="s">
        <v>4933</v>
      </c>
      <c r="E1045" s="12">
        <v>3.6</v>
      </c>
      <c r="F1045" s="12">
        <v>917</v>
      </c>
      <c r="G1045" s="18">
        <v>730</v>
      </c>
      <c r="H1045" s="8" t="s">
        <v>13398</v>
      </c>
      <c r="I1045" s="33" t="s">
        <v>13564</v>
      </c>
      <c r="J1045" s="33" t="s">
        <v>13774</v>
      </c>
      <c r="K1045" s="33">
        <f>Data[[#This Row],[Number_Of_Buyers]]*Data[[#This Row],[Price_INR]]</f>
        <v>669410</v>
      </c>
    </row>
    <row r="1046" spans="1:11" ht="19.2" customHeight="1" x14ac:dyDescent="0.3">
      <c r="A1046" s="2" t="s">
        <v>1215</v>
      </c>
      <c r="B1046" s="2" t="s">
        <v>4935</v>
      </c>
      <c r="C1046" s="3" t="s">
        <v>4936</v>
      </c>
      <c r="D1046" s="3" t="s">
        <v>3809</v>
      </c>
      <c r="E1046" s="11">
        <v>3.7</v>
      </c>
      <c r="F1046" s="11">
        <v>106</v>
      </c>
      <c r="G1046" s="17">
        <v>734</v>
      </c>
      <c r="H1046" s="7" t="s">
        <v>13398</v>
      </c>
      <c r="I1046" s="33" t="s">
        <v>13423</v>
      </c>
      <c r="J1046" s="33" t="s">
        <v>13772</v>
      </c>
      <c r="K1046" s="33">
        <f>Data[[#This Row],[Number_Of_Buyers]]*Data[[#This Row],[Price_INR]]</f>
        <v>77804</v>
      </c>
    </row>
    <row r="1047" spans="1:11" ht="19.2" customHeight="1" x14ac:dyDescent="0.3">
      <c r="A1047" s="4" t="s">
        <v>403</v>
      </c>
      <c r="B1047" s="4" t="s">
        <v>4938</v>
      </c>
      <c r="C1047" s="5" t="s">
        <v>4939</v>
      </c>
      <c r="D1047" s="5" t="s">
        <v>70</v>
      </c>
      <c r="E1047" s="12">
        <v>4.0999999999999996</v>
      </c>
      <c r="F1047" s="12">
        <v>360</v>
      </c>
      <c r="G1047" s="18">
        <v>1999</v>
      </c>
      <c r="H1047" s="8" t="s">
        <v>13399</v>
      </c>
      <c r="I1047" s="33" t="s">
        <v>13415</v>
      </c>
      <c r="J1047" s="33" t="s">
        <v>13440</v>
      </c>
      <c r="K1047" s="33">
        <f>Data[[#This Row],[Number_Of_Buyers]]*Data[[#This Row],[Price_INR]]</f>
        <v>719640</v>
      </c>
    </row>
    <row r="1048" spans="1:11" ht="19.2" customHeight="1" x14ac:dyDescent="0.3">
      <c r="A1048" s="2" t="s">
        <v>104</v>
      </c>
      <c r="B1048" s="2" t="s">
        <v>4942</v>
      </c>
      <c r="C1048" s="3" t="s">
        <v>4943</v>
      </c>
      <c r="D1048" s="3" t="s">
        <v>3900</v>
      </c>
      <c r="E1048" s="11">
        <v>4.4000000000000004</v>
      </c>
      <c r="F1048" s="11">
        <v>169</v>
      </c>
      <c r="G1048" s="17">
        <v>1599</v>
      </c>
      <c r="H1048" s="7" t="s">
        <v>13399</v>
      </c>
      <c r="I1048" s="33" t="s">
        <v>13435</v>
      </c>
      <c r="J1048" s="33" t="s">
        <v>13554</v>
      </c>
      <c r="K1048" s="33">
        <f>Data[[#This Row],[Number_Of_Buyers]]*Data[[#This Row],[Price_INR]]</f>
        <v>270231</v>
      </c>
    </row>
    <row r="1049" spans="1:11" ht="19.2" customHeight="1" x14ac:dyDescent="0.3">
      <c r="A1049" s="4" t="s">
        <v>140</v>
      </c>
      <c r="B1049" s="4" t="s">
        <v>4945</v>
      </c>
      <c r="C1049" s="4" t="s">
        <v>4946</v>
      </c>
      <c r="D1049" s="5" t="s">
        <v>308</v>
      </c>
      <c r="E1049" s="12">
        <v>4.3</v>
      </c>
      <c r="F1049" s="12">
        <v>231</v>
      </c>
      <c r="G1049" s="18">
        <v>3899</v>
      </c>
      <c r="H1049" s="8" t="s">
        <v>13398</v>
      </c>
      <c r="I1049" s="33" t="s">
        <v>13526</v>
      </c>
      <c r="J1049" s="33" t="s">
        <v>13440</v>
      </c>
      <c r="K1049" s="33">
        <f>Data[[#This Row],[Number_Of_Buyers]]*Data[[#This Row],[Price_INR]]</f>
        <v>900669</v>
      </c>
    </row>
    <row r="1050" spans="1:11" ht="19.2" customHeight="1" x14ac:dyDescent="0.3">
      <c r="A1050" s="2" t="s">
        <v>1623</v>
      </c>
      <c r="B1050" s="2" t="s">
        <v>4948</v>
      </c>
      <c r="C1050" s="3" t="s">
        <v>4949</v>
      </c>
      <c r="D1050" s="3" t="s">
        <v>823</v>
      </c>
      <c r="E1050" s="11">
        <v>4.2</v>
      </c>
      <c r="F1050" s="11">
        <v>688</v>
      </c>
      <c r="G1050" s="17">
        <v>999</v>
      </c>
      <c r="H1050" s="7" t="s">
        <v>13398</v>
      </c>
      <c r="I1050" s="33" t="s">
        <v>13419</v>
      </c>
      <c r="J1050" s="33" t="s">
        <v>13426</v>
      </c>
      <c r="K1050" s="33">
        <f>Data[[#This Row],[Number_Of_Buyers]]*Data[[#This Row],[Price_INR]]</f>
        <v>687312</v>
      </c>
    </row>
    <row r="1051" spans="1:11" ht="19.2" customHeight="1" x14ac:dyDescent="0.3">
      <c r="A1051" s="4" t="s">
        <v>65</v>
      </c>
      <c r="B1051" s="4" t="s">
        <v>4952</v>
      </c>
      <c r="C1051" s="4" t="s">
        <v>4953</v>
      </c>
      <c r="D1051" s="5" t="s">
        <v>285</v>
      </c>
      <c r="E1051" s="12">
        <v>4.0999999999999996</v>
      </c>
      <c r="F1051" s="12">
        <v>2300</v>
      </c>
      <c r="G1051" s="18">
        <v>597</v>
      </c>
      <c r="H1051" s="8" t="s">
        <v>13398</v>
      </c>
      <c r="I1051" s="33" t="s">
        <v>13420</v>
      </c>
      <c r="J1051" s="33" t="s">
        <v>13774</v>
      </c>
      <c r="K1051" s="33">
        <f>Data[[#This Row],[Number_Of_Buyers]]*Data[[#This Row],[Price_INR]]</f>
        <v>1373100</v>
      </c>
    </row>
    <row r="1052" spans="1:11" ht="19.2" customHeight="1" x14ac:dyDescent="0.3">
      <c r="A1052" s="2" t="s">
        <v>2122</v>
      </c>
      <c r="B1052" s="2" t="s">
        <v>4954</v>
      </c>
      <c r="C1052" s="3" t="s">
        <v>4955</v>
      </c>
      <c r="D1052" s="3" t="s">
        <v>4956</v>
      </c>
      <c r="E1052" s="11">
        <v>4</v>
      </c>
      <c r="F1052" s="11">
        <v>6</v>
      </c>
      <c r="G1052" s="17">
        <v>639</v>
      </c>
      <c r="H1052" s="7" t="s">
        <v>13398</v>
      </c>
      <c r="I1052" s="33" t="s">
        <v>13438</v>
      </c>
      <c r="J1052" s="33" t="s">
        <v>13772</v>
      </c>
      <c r="K1052" s="33">
        <f>Data[[#This Row],[Number_Of_Buyers]]*Data[[#This Row],[Price_INR]]</f>
        <v>3834</v>
      </c>
    </row>
    <row r="1053" spans="1:11" ht="19.2" customHeight="1" x14ac:dyDescent="0.3">
      <c r="A1053" s="4" t="s">
        <v>288</v>
      </c>
      <c r="B1053" s="4" t="s">
        <v>4962</v>
      </c>
      <c r="C1053" s="5" t="s">
        <v>4963</v>
      </c>
      <c r="D1053" s="5" t="s">
        <v>4964</v>
      </c>
      <c r="E1053" s="12">
        <v>4.0999999999999996</v>
      </c>
      <c r="F1053" s="12">
        <v>326</v>
      </c>
      <c r="G1053" s="18">
        <v>1754</v>
      </c>
      <c r="H1053" s="8" t="s">
        <v>13398</v>
      </c>
      <c r="I1053" s="33" t="s">
        <v>13423</v>
      </c>
      <c r="J1053" s="33" t="s">
        <v>13773</v>
      </c>
      <c r="K1053" s="33">
        <f>Data[[#This Row],[Number_Of_Buyers]]*Data[[#This Row],[Price_INR]]</f>
        <v>571804</v>
      </c>
    </row>
    <row r="1054" spans="1:11" ht="19.2" customHeight="1" x14ac:dyDescent="0.3">
      <c r="A1054" s="2" t="s">
        <v>288</v>
      </c>
      <c r="B1054" s="2" t="s">
        <v>4970</v>
      </c>
      <c r="C1054" s="2" t="s">
        <v>4971</v>
      </c>
      <c r="D1054" s="2" t="s">
        <v>373</v>
      </c>
      <c r="E1054" s="11">
        <v>4.3</v>
      </c>
      <c r="F1054" s="11">
        <v>2900</v>
      </c>
      <c r="G1054" s="17">
        <v>575</v>
      </c>
      <c r="H1054" s="7" t="s">
        <v>13398</v>
      </c>
      <c r="I1054" s="33" t="s">
        <v>13452</v>
      </c>
      <c r="J1054" s="33" t="s">
        <v>13460</v>
      </c>
      <c r="K1054" s="33">
        <f>Data[[#This Row],[Number_Of_Buyers]]*Data[[#This Row],[Price_INR]]</f>
        <v>1667500</v>
      </c>
    </row>
    <row r="1055" spans="1:11" ht="19.2" customHeight="1" x14ac:dyDescent="0.3">
      <c r="A1055" s="4" t="s">
        <v>198</v>
      </c>
      <c r="B1055" s="4" t="s">
        <v>4973</v>
      </c>
      <c r="C1055" s="5" t="s">
        <v>4974</v>
      </c>
      <c r="D1055" s="5" t="s">
        <v>648</v>
      </c>
      <c r="E1055" s="12">
        <v>4.3</v>
      </c>
      <c r="F1055" s="12">
        <v>343</v>
      </c>
      <c r="G1055" s="18">
        <v>2364</v>
      </c>
      <c r="H1055" s="8" t="s">
        <v>13398</v>
      </c>
      <c r="I1055" s="33" t="s">
        <v>13419</v>
      </c>
      <c r="J1055" s="33" t="s">
        <v>13426</v>
      </c>
      <c r="K1055" s="33">
        <f>Data[[#This Row],[Number_Of_Buyers]]*Data[[#This Row],[Price_INR]]</f>
        <v>810852</v>
      </c>
    </row>
    <row r="1056" spans="1:11" ht="19.2" customHeight="1" x14ac:dyDescent="0.3">
      <c r="A1056" s="2" t="s">
        <v>717</v>
      </c>
      <c r="B1056" s="2" t="s">
        <v>4977</v>
      </c>
      <c r="C1056" s="3" t="s">
        <v>4978</v>
      </c>
      <c r="D1056" s="3" t="s">
        <v>4979</v>
      </c>
      <c r="E1056" s="11">
        <v>4.5</v>
      </c>
      <c r="F1056" s="11">
        <v>1300</v>
      </c>
      <c r="G1056" s="17">
        <v>899</v>
      </c>
      <c r="H1056" s="7" t="s">
        <v>13398</v>
      </c>
      <c r="I1056" s="33" t="s">
        <v>13482</v>
      </c>
      <c r="J1056" s="33" t="s">
        <v>13440</v>
      </c>
      <c r="K1056" s="33">
        <f>Data[[#This Row],[Number_Of_Buyers]]*Data[[#This Row],[Price_INR]]</f>
        <v>1168700</v>
      </c>
    </row>
    <row r="1057" spans="1:11" ht="19.2" customHeight="1" x14ac:dyDescent="0.3">
      <c r="A1057" s="4" t="s">
        <v>638</v>
      </c>
      <c r="B1057" s="4" t="s">
        <v>4980</v>
      </c>
      <c r="C1057" s="5" t="s">
        <v>4981</v>
      </c>
      <c r="D1057" s="5" t="s">
        <v>1449</v>
      </c>
      <c r="E1057" s="12">
        <v>4.2</v>
      </c>
      <c r="F1057" s="12">
        <v>766</v>
      </c>
      <c r="G1057" s="18">
        <v>2399</v>
      </c>
      <c r="H1057" s="8" t="s">
        <v>13398</v>
      </c>
      <c r="I1057" s="33" t="s">
        <v>13423</v>
      </c>
      <c r="J1057" s="33" t="s">
        <v>13774</v>
      </c>
      <c r="K1057" s="33">
        <f>Data[[#This Row],[Number_Of_Buyers]]*Data[[#This Row],[Price_INR]]</f>
        <v>1837634</v>
      </c>
    </row>
    <row r="1058" spans="1:11" ht="19.2" customHeight="1" x14ac:dyDescent="0.3">
      <c r="A1058" s="2" t="s">
        <v>1379</v>
      </c>
      <c r="B1058" s="2" t="s">
        <v>4984</v>
      </c>
      <c r="C1058" s="2" t="s">
        <v>4986</v>
      </c>
      <c r="D1058" s="3" t="s">
        <v>137</v>
      </c>
      <c r="E1058" s="11">
        <v>4.3</v>
      </c>
      <c r="F1058" s="11">
        <v>58</v>
      </c>
      <c r="G1058" s="17">
        <v>1313</v>
      </c>
      <c r="H1058" s="7" t="s">
        <v>13398</v>
      </c>
      <c r="I1058" s="33" t="s">
        <v>13420</v>
      </c>
      <c r="J1058" s="33" t="s">
        <v>13772</v>
      </c>
      <c r="K1058" s="33">
        <f>Data[[#This Row],[Number_Of_Buyers]]*Data[[#This Row],[Price_INR]]</f>
        <v>76154</v>
      </c>
    </row>
    <row r="1059" spans="1:11" ht="19.2" customHeight="1" x14ac:dyDescent="0.3">
      <c r="A1059" s="4" t="s">
        <v>127</v>
      </c>
      <c r="B1059" s="4" t="s">
        <v>4988</v>
      </c>
      <c r="C1059" s="5" t="s">
        <v>4989</v>
      </c>
      <c r="D1059" s="5" t="s">
        <v>90</v>
      </c>
      <c r="E1059" s="12">
        <v>4.3</v>
      </c>
      <c r="F1059" s="12">
        <v>6</v>
      </c>
      <c r="G1059" s="18">
        <v>1299</v>
      </c>
      <c r="H1059" s="8" t="s">
        <v>13398</v>
      </c>
      <c r="I1059" s="33" t="s">
        <v>13419</v>
      </c>
      <c r="J1059" s="33" t="s">
        <v>13440</v>
      </c>
      <c r="K1059" s="33">
        <f>Data[[#This Row],[Number_Of_Buyers]]*Data[[#This Row],[Price_INR]]</f>
        <v>7794</v>
      </c>
    </row>
    <row r="1060" spans="1:11" ht="19.2" customHeight="1" x14ac:dyDescent="0.3">
      <c r="A1060" s="2" t="s">
        <v>148</v>
      </c>
      <c r="B1060" s="2" t="s">
        <v>2893</v>
      </c>
      <c r="C1060" s="2" t="s">
        <v>2894</v>
      </c>
      <c r="D1060" s="2" t="s">
        <v>373</v>
      </c>
      <c r="E1060" s="11">
        <v>4.4000000000000004</v>
      </c>
      <c r="F1060" s="11">
        <v>58</v>
      </c>
      <c r="G1060" s="17">
        <v>799</v>
      </c>
      <c r="H1060" s="7" t="s">
        <v>13399</v>
      </c>
      <c r="I1060" s="33" t="s">
        <v>13463</v>
      </c>
      <c r="J1060" s="33" t="s">
        <v>13772</v>
      </c>
      <c r="K1060" s="33">
        <f>Data[[#This Row],[Number_Of_Buyers]]*Data[[#This Row],[Price_INR]]</f>
        <v>46342</v>
      </c>
    </row>
    <row r="1061" spans="1:11" ht="19.2" customHeight="1" x14ac:dyDescent="0.3">
      <c r="A1061" s="4" t="s">
        <v>240</v>
      </c>
      <c r="B1061" s="4" t="s">
        <v>4991</v>
      </c>
      <c r="C1061" s="4" t="s">
        <v>4994</v>
      </c>
      <c r="D1061" s="4" t="s">
        <v>1503</v>
      </c>
      <c r="E1061" s="12">
        <v>4.2</v>
      </c>
      <c r="F1061" s="12">
        <v>19600</v>
      </c>
      <c r="G1061" s="18">
        <v>619</v>
      </c>
      <c r="H1061" s="8" t="s">
        <v>13398</v>
      </c>
      <c r="I1061" s="33" t="s">
        <v>13420</v>
      </c>
      <c r="J1061" s="33" t="s">
        <v>13773</v>
      </c>
      <c r="K1061" s="33">
        <f>Data[[#This Row],[Number_Of_Buyers]]*Data[[#This Row],[Price_INR]]</f>
        <v>12132400</v>
      </c>
    </row>
    <row r="1062" spans="1:11" ht="19.2" customHeight="1" x14ac:dyDescent="0.3">
      <c r="A1062" s="2" t="s">
        <v>4997</v>
      </c>
      <c r="B1062" s="2" t="s">
        <v>4998</v>
      </c>
      <c r="C1062" s="3" t="s">
        <v>5000</v>
      </c>
      <c r="D1062" s="3" t="s">
        <v>5001</v>
      </c>
      <c r="E1062" s="11">
        <v>4.3</v>
      </c>
      <c r="F1062" s="11">
        <v>553</v>
      </c>
      <c r="G1062" s="17">
        <v>999</v>
      </c>
      <c r="H1062" s="7" t="s">
        <v>13399</v>
      </c>
      <c r="I1062" s="33" t="s">
        <v>13796</v>
      </c>
      <c r="J1062" s="33" t="s">
        <v>13440</v>
      </c>
      <c r="K1062" s="33">
        <f>Data[[#This Row],[Number_Of_Buyers]]*Data[[#This Row],[Price_INR]]</f>
        <v>552447</v>
      </c>
    </row>
    <row r="1063" spans="1:11" ht="19.2" customHeight="1" x14ac:dyDescent="0.3">
      <c r="A1063" s="4" t="s">
        <v>240</v>
      </c>
      <c r="B1063" s="4" t="s">
        <v>5004</v>
      </c>
      <c r="C1063" s="5" t="s">
        <v>5006</v>
      </c>
      <c r="D1063" s="4" t="s">
        <v>1224</v>
      </c>
      <c r="E1063" s="12">
        <v>3.7</v>
      </c>
      <c r="F1063" s="12">
        <v>741</v>
      </c>
      <c r="G1063" s="18">
        <v>849</v>
      </c>
      <c r="H1063" s="8" t="s">
        <v>13398</v>
      </c>
      <c r="I1063" s="33" t="s">
        <v>13432</v>
      </c>
      <c r="J1063" s="33" t="s">
        <v>13440</v>
      </c>
      <c r="K1063" s="33">
        <f>Data[[#This Row],[Number_Of_Buyers]]*Data[[#This Row],[Price_INR]]</f>
        <v>629109</v>
      </c>
    </row>
    <row r="1064" spans="1:11" ht="19.2" customHeight="1" x14ac:dyDescent="0.3">
      <c r="A1064" s="2" t="s">
        <v>1400</v>
      </c>
      <c r="B1064" s="2" t="s">
        <v>5009</v>
      </c>
      <c r="C1064" s="3" t="s">
        <v>5011</v>
      </c>
      <c r="D1064" s="3" t="s">
        <v>1404</v>
      </c>
      <c r="E1064" s="11">
        <v>4.5</v>
      </c>
      <c r="F1064" s="11">
        <v>79</v>
      </c>
      <c r="G1064" s="17">
        <v>1155</v>
      </c>
      <c r="H1064" s="7" t="s">
        <v>13398</v>
      </c>
      <c r="I1064" s="33" t="s">
        <v>13452</v>
      </c>
      <c r="J1064" s="33" t="s">
        <v>13426</v>
      </c>
      <c r="K1064" s="33">
        <f>Data[[#This Row],[Number_Of_Buyers]]*Data[[#This Row],[Price_INR]]</f>
        <v>91245</v>
      </c>
    </row>
    <row r="1065" spans="1:11" ht="19.2" customHeight="1" x14ac:dyDescent="0.3">
      <c r="A1065" s="4" t="s">
        <v>403</v>
      </c>
      <c r="B1065" s="4" t="s">
        <v>5013</v>
      </c>
      <c r="C1065" s="5" t="s">
        <v>5014</v>
      </c>
      <c r="D1065" s="5" t="s">
        <v>3968</v>
      </c>
      <c r="E1065" s="12">
        <v>4.5</v>
      </c>
      <c r="F1065" s="12">
        <v>61</v>
      </c>
      <c r="G1065" s="18">
        <v>3359</v>
      </c>
      <c r="H1065" s="8" t="s">
        <v>13398</v>
      </c>
      <c r="I1065" s="33" t="s">
        <v>13419</v>
      </c>
      <c r="J1065" s="33" t="s">
        <v>13772</v>
      </c>
      <c r="K1065" s="33">
        <f>Data[[#This Row],[Number_Of_Buyers]]*Data[[#This Row],[Price_INR]]</f>
        <v>204899</v>
      </c>
    </row>
    <row r="1066" spans="1:11" ht="19.2" customHeight="1" x14ac:dyDescent="0.3">
      <c r="A1066" s="2" t="s">
        <v>240</v>
      </c>
      <c r="B1066" s="2" t="s">
        <v>5016</v>
      </c>
      <c r="C1066" s="2" t="s">
        <v>5018</v>
      </c>
      <c r="D1066" s="2" t="s">
        <v>373</v>
      </c>
      <c r="E1066" s="11">
        <v>4.2</v>
      </c>
      <c r="F1066" s="11">
        <v>3200</v>
      </c>
      <c r="G1066" s="17">
        <v>275</v>
      </c>
      <c r="H1066" s="7" t="s">
        <v>13398</v>
      </c>
      <c r="I1066" s="33" t="s">
        <v>13452</v>
      </c>
      <c r="J1066" s="33" t="s">
        <v>13473</v>
      </c>
      <c r="K1066" s="33">
        <f>Data[[#This Row],[Number_Of_Buyers]]*Data[[#This Row],[Price_INR]]</f>
        <v>880000</v>
      </c>
    </row>
    <row r="1067" spans="1:11" ht="19.2" customHeight="1" x14ac:dyDescent="0.3">
      <c r="A1067" s="4" t="s">
        <v>2195</v>
      </c>
      <c r="B1067" s="4" t="s">
        <v>742</v>
      </c>
      <c r="C1067" s="5" t="s">
        <v>5020</v>
      </c>
      <c r="D1067" s="5" t="s">
        <v>823</v>
      </c>
      <c r="E1067" s="12">
        <v>3.3</v>
      </c>
      <c r="F1067" s="12">
        <v>2100</v>
      </c>
      <c r="G1067" s="18">
        <v>559</v>
      </c>
      <c r="H1067" s="8" t="s">
        <v>13398</v>
      </c>
      <c r="I1067" s="33" t="s">
        <v>13419</v>
      </c>
      <c r="J1067" s="33" t="s">
        <v>13426</v>
      </c>
      <c r="K1067" s="33">
        <f>Data[[#This Row],[Number_Of_Buyers]]*Data[[#This Row],[Price_INR]]</f>
        <v>1173900</v>
      </c>
    </row>
    <row r="1068" spans="1:11" ht="19.2" customHeight="1" x14ac:dyDescent="0.3">
      <c r="A1068" s="2" t="s">
        <v>140</v>
      </c>
      <c r="B1068" s="2" t="s">
        <v>289</v>
      </c>
      <c r="C1068" s="3" t="s">
        <v>5030</v>
      </c>
      <c r="D1068" s="3" t="s">
        <v>648</v>
      </c>
      <c r="E1068" s="11">
        <v>3.6</v>
      </c>
      <c r="F1068" s="11">
        <v>167</v>
      </c>
      <c r="G1068" s="17">
        <v>872</v>
      </c>
      <c r="H1068" s="7" t="s">
        <v>13398</v>
      </c>
      <c r="I1068" s="33" t="s">
        <v>13407</v>
      </c>
      <c r="J1068" s="33" t="s">
        <v>13772</v>
      </c>
      <c r="K1068" s="33">
        <f>Data[[#This Row],[Number_Of_Buyers]]*Data[[#This Row],[Price_INR]]</f>
        <v>145624</v>
      </c>
    </row>
    <row r="1069" spans="1:11" ht="19.2" customHeight="1" x14ac:dyDescent="0.3">
      <c r="A1069" s="4" t="s">
        <v>65</v>
      </c>
      <c r="B1069" s="4" t="s">
        <v>941</v>
      </c>
      <c r="C1069" s="4" t="s">
        <v>5032</v>
      </c>
      <c r="D1069" s="5" t="s">
        <v>285</v>
      </c>
      <c r="E1069" s="12">
        <v>4.0999999999999996</v>
      </c>
      <c r="F1069" s="12">
        <v>3000</v>
      </c>
      <c r="G1069" s="18">
        <v>506</v>
      </c>
      <c r="H1069" s="8" t="s">
        <v>13398</v>
      </c>
      <c r="I1069" s="33" t="s">
        <v>13420</v>
      </c>
      <c r="J1069" s="33" t="s">
        <v>13426</v>
      </c>
      <c r="K1069" s="33">
        <f>Data[[#This Row],[Number_Of_Buyers]]*Data[[#This Row],[Price_INR]]</f>
        <v>1518000</v>
      </c>
    </row>
    <row r="1070" spans="1:11" ht="19.2" customHeight="1" x14ac:dyDescent="0.3">
      <c r="A1070" s="2" t="s">
        <v>5037</v>
      </c>
      <c r="B1070" s="2" t="s">
        <v>5038</v>
      </c>
      <c r="C1070" s="3" t="s">
        <v>5039</v>
      </c>
      <c r="D1070" s="3" t="s">
        <v>1067</v>
      </c>
      <c r="E1070" s="11">
        <v>4.4000000000000004</v>
      </c>
      <c r="F1070" s="11">
        <v>7</v>
      </c>
      <c r="G1070" s="17">
        <v>2239</v>
      </c>
      <c r="H1070" s="7" t="s">
        <v>13398</v>
      </c>
      <c r="I1070" s="33" t="s">
        <v>13437</v>
      </c>
      <c r="J1070" s="33" t="s">
        <v>13772</v>
      </c>
      <c r="K1070" s="33">
        <f>Data[[#This Row],[Number_Of_Buyers]]*Data[[#This Row],[Price_INR]]</f>
        <v>15673</v>
      </c>
    </row>
    <row r="1071" spans="1:11" ht="19.2" customHeight="1" x14ac:dyDescent="0.3">
      <c r="A1071" s="4" t="s">
        <v>65</v>
      </c>
      <c r="B1071" s="4" t="s">
        <v>5040</v>
      </c>
      <c r="C1071" s="4" t="s">
        <v>5042</v>
      </c>
      <c r="D1071" s="5" t="s">
        <v>2432</v>
      </c>
      <c r="E1071" s="12">
        <v>3.9</v>
      </c>
      <c r="F1071" s="12">
        <v>1200</v>
      </c>
      <c r="G1071" s="18">
        <v>540</v>
      </c>
      <c r="H1071" s="8" t="s">
        <v>13398</v>
      </c>
      <c r="I1071" s="33" t="s">
        <v>13441</v>
      </c>
      <c r="J1071" s="33" t="s">
        <v>13426</v>
      </c>
      <c r="K1071" s="33">
        <f>Data[[#This Row],[Number_Of_Buyers]]*Data[[#This Row],[Price_INR]]</f>
        <v>648000</v>
      </c>
    </row>
    <row r="1072" spans="1:11" ht="19.2" customHeight="1" x14ac:dyDescent="0.3">
      <c r="A1072" s="2" t="s">
        <v>1400</v>
      </c>
      <c r="B1072" s="2" t="s">
        <v>5043</v>
      </c>
      <c r="C1072" s="3" t="s">
        <v>5044</v>
      </c>
      <c r="D1072" s="3" t="s">
        <v>1404</v>
      </c>
      <c r="E1072" s="11">
        <v>4.4000000000000004</v>
      </c>
      <c r="F1072" s="11">
        <v>124</v>
      </c>
      <c r="G1072" s="17">
        <v>815</v>
      </c>
      <c r="H1072" s="7" t="s">
        <v>13398</v>
      </c>
      <c r="I1072" s="33" t="s">
        <v>13452</v>
      </c>
      <c r="J1072" s="33" t="s">
        <v>13440</v>
      </c>
      <c r="K1072" s="33">
        <f>Data[[#This Row],[Number_Of_Buyers]]*Data[[#This Row],[Price_INR]]</f>
        <v>101060</v>
      </c>
    </row>
    <row r="1073" spans="1:11" ht="19.2" customHeight="1" x14ac:dyDescent="0.3">
      <c r="A1073" s="4" t="s">
        <v>240</v>
      </c>
      <c r="B1073" s="4" t="s">
        <v>5045</v>
      </c>
      <c r="C1073" s="5" t="s">
        <v>5046</v>
      </c>
      <c r="D1073" s="5" t="s">
        <v>5047</v>
      </c>
      <c r="E1073" s="12">
        <v>4</v>
      </c>
      <c r="F1073" s="12">
        <v>991</v>
      </c>
      <c r="G1073" s="18">
        <v>1259</v>
      </c>
      <c r="H1073" s="8" t="s">
        <v>13398</v>
      </c>
      <c r="I1073" s="33" t="s">
        <v>13565</v>
      </c>
      <c r="J1073" s="33" t="s">
        <v>13772</v>
      </c>
      <c r="K1073" s="33">
        <f>Data[[#This Row],[Number_Of_Buyers]]*Data[[#This Row],[Price_INR]]</f>
        <v>1247669</v>
      </c>
    </row>
    <row r="1074" spans="1:11" ht="19.2" customHeight="1" x14ac:dyDescent="0.3">
      <c r="A1074" s="2" t="s">
        <v>71</v>
      </c>
      <c r="B1074" s="2" t="s">
        <v>5050</v>
      </c>
      <c r="C1074" s="3" t="s">
        <v>5051</v>
      </c>
      <c r="D1074" s="2" t="s">
        <v>1364</v>
      </c>
      <c r="E1074" s="11">
        <v>3.9</v>
      </c>
      <c r="F1074" s="11">
        <v>265</v>
      </c>
      <c r="G1074" s="17">
        <v>549</v>
      </c>
      <c r="H1074" s="7" t="s">
        <v>13398</v>
      </c>
      <c r="I1074" s="33" t="s">
        <v>13407</v>
      </c>
      <c r="J1074" s="33" t="s">
        <v>13554</v>
      </c>
      <c r="K1074" s="33">
        <f>Data[[#This Row],[Number_Of_Buyers]]*Data[[#This Row],[Price_INR]]</f>
        <v>145485</v>
      </c>
    </row>
    <row r="1075" spans="1:11" ht="19.2" customHeight="1" x14ac:dyDescent="0.3">
      <c r="A1075" s="4" t="s">
        <v>1099</v>
      </c>
      <c r="B1075" s="4" t="s">
        <v>5053</v>
      </c>
      <c r="C1075" s="5" t="s">
        <v>5054</v>
      </c>
      <c r="D1075" s="5" t="s">
        <v>362</v>
      </c>
      <c r="E1075" s="12">
        <v>3.6</v>
      </c>
      <c r="F1075" s="12">
        <v>610</v>
      </c>
      <c r="G1075" s="18">
        <v>1127</v>
      </c>
      <c r="H1075" s="8" t="s">
        <v>13398</v>
      </c>
      <c r="I1075" s="33" t="s">
        <v>13437</v>
      </c>
      <c r="J1075" s="33" t="s">
        <v>13440</v>
      </c>
      <c r="K1075" s="33">
        <f>Data[[#This Row],[Number_Of_Buyers]]*Data[[#This Row],[Price_INR]]</f>
        <v>687470</v>
      </c>
    </row>
    <row r="1076" spans="1:11" ht="19.2" customHeight="1" x14ac:dyDescent="0.3">
      <c r="A1076" s="2" t="s">
        <v>717</v>
      </c>
      <c r="B1076" s="2" t="s">
        <v>5057</v>
      </c>
      <c r="C1076" s="2" t="s">
        <v>5058</v>
      </c>
      <c r="D1076" s="3" t="s">
        <v>2260</v>
      </c>
      <c r="E1076" s="11">
        <v>4.7</v>
      </c>
      <c r="F1076" s="11">
        <v>30</v>
      </c>
      <c r="G1076" s="17">
        <v>1439</v>
      </c>
      <c r="H1076" s="7" t="s">
        <v>13399</v>
      </c>
      <c r="I1076" s="33" t="s">
        <v>13420</v>
      </c>
      <c r="J1076" s="33" t="s">
        <v>13772</v>
      </c>
      <c r="K1076" s="33">
        <f>Data[[#This Row],[Number_Of_Buyers]]*Data[[#This Row],[Price_INR]]</f>
        <v>43170</v>
      </c>
    </row>
    <row r="1077" spans="1:11" ht="19.2" customHeight="1" x14ac:dyDescent="0.3">
      <c r="A1077" s="4" t="s">
        <v>5060</v>
      </c>
      <c r="B1077" s="4" t="s">
        <v>5061</v>
      </c>
      <c r="C1077" s="4" t="s">
        <v>5063</v>
      </c>
      <c r="D1077" s="4" t="s">
        <v>21</v>
      </c>
      <c r="E1077" s="12">
        <v>4.5999999999999996</v>
      </c>
      <c r="F1077" s="12">
        <v>974</v>
      </c>
      <c r="G1077" s="18">
        <v>2595</v>
      </c>
      <c r="H1077" s="8" t="s">
        <v>13398</v>
      </c>
      <c r="I1077" s="33" t="s">
        <v>13782</v>
      </c>
      <c r="J1077" s="33" t="s">
        <v>13772</v>
      </c>
      <c r="K1077" s="33">
        <f>Data[[#This Row],[Number_Of_Buyers]]*Data[[#This Row],[Price_INR]]</f>
        <v>2527530</v>
      </c>
    </row>
    <row r="1078" spans="1:11" ht="19.2" customHeight="1" x14ac:dyDescent="0.3">
      <c r="A1078" s="2" t="s">
        <v>65</v>
      </c>
      <c r="B1078" s="2" t="s">
        <v>5066</v>
      </c>
      <c r="C1078" s="2" t="s">
        <v>5068</v>
      </c>
      <c r="D1078" s="3" t="s">
        <v>802</v>
      </c>
      <c r="E1078" s="11">
        <v>4</v>
      </c>
      <c r="F1078" s="11">
        <v>1700</v>
      </c>
      <c r="G1078" s="17">
        <v>789</v>
      </c>
      <c r="H1078" s="7" t="s">
        <v>13398</v>
      </c>
      <c r="I1078" s="33" t="s">
        <v>13461</v>
      </c>
      <c r="J1078" s="33" t="s">
        <v>13773</v>
      </c>
      <c r="K1078" s="33">
        <f>Data[[#This Row],[Number_Of_Buyers]]*Data[[#This Row],[Price_INR]]</f>
        <v>1341300</v>
      </c>
    </row>
    <row r="1079" spans="1:11" ht="19.2" customHeight="1" x14ac:dyDescent="0.3">
      <c r="A1079" s="4" t="s">
        <v>71</v>
      </c>
      <c r="B1079" s="4" t="s">
        <v>3475</v>
      </c>
      <c r="C1079" s="5" t="s">
        <v>5069</v>
      </c>
      <c r="D1079" s="4" t="s">
        <v>1364</v>
      </c>
      <c r="E1079" s="12">
        <v>4.3</v>
      </c>
      <c r="F1079" s="12">
        <v>471</v>
      </c>
      <c r="G1079" s="18">
        <v>597</v>
      </c>
      <c r="H1079" s="8" t="s">
        <v>13398</v>
      </c>
      <c r="I1079" s="33" t="s">
        <v>13419</v>
      </c>
      <c r="J1079" s="33" t="s">
        <v>13426</v>
      </c>
      <c r="K1079" s="33">
        <f>Data[[#This Row],[Number_Of_Buyers]]*Data[[#This Row],[Price_INR]]</f>
        <v>281187</v>
      </c>
    </row>
    <row r="1080" spans="1:11" ht="19.2" customHeight="1" x14ac:dyDescent="0.3">
      <c r="A1080" s="2" t="s">
        <v>651</v>
      </c>
      <c r="B1080" s="2" t="s">
        <v>5071</v>
      </c>
      <c r="C1080" s="3" t="s">
        <v>5072</v>
      </c>
      <c r="D1080" s="2" t="s">
        <v>21</v>
      </c>
      <c r="E1080" s="11">
        <v>4.4000000000000004</v>
      </c>
      <c r="F1080" s="11">
        <v>55200</v>
      </c>
      <c r="G1080" s="17">
        <v>310</v>
      </c>
      <c r="H1080" s="7" t="s">
        <v>13399</v>
      </c>
      <c r="I1080" s="33" t="s">
        <v>13558</v>
      </c>
      <c r="J1080" s="33" t="s">
        <v>13772</v>
      </c>
      <c r="K1080" s="33">
        <f>Data[[#This Row],[Number_Of_Buyers]]*Data[[#This Row],[Price_INR]]</f>
        <v>17112000</v>
      </c>
    </row>
    <row r="1081" spans="1:11" ht="19.2" customHeight="1" x14ac:dyDescent="0.3">
      <c r="A1081" s="4" t="s">
        <v>2554</v>
      </c>
      <c r="B1081" s="4" t="s">
        <v>5075</v>
      </c>
      <c r="C1081" s="4" t="s">
        <v>5076</v>
      </c>
      <c r="D1081" s="4" t="s">
        <v>21</v>
      </c>
      <c r="E1081" s="12">
        <v>4.3</v>
      </c>
      <c r="F1081" s="12">
        <v>1900</v>
      </c>
      <c r="G1081" s="18">
        <v>151</v>
      </c>
      <c r="H1081" s="8" t="s">
        <v>13398</v>
      </c>
      <c r="I1081" s="33" t="s">
        <v>13782</v>
      </c>
      <c r="J1081" s="33" t="s">
        <v>13772</v>
      </c>
      <c r="K1081" s="33">
        <f>Data[[#This Row],[Number_Of_Buyers]]*Data[[#This Row],[Price_INR]]</f>
        <v>286900</v>
      </c>
    </row>
    <row r="1082" spans="1:11" ht="19.2" customHeight="1" x14ac:dyDescent="0.3">
      <c r="A1082" s="2" t="s">
        <v>3902</v>
      </c>
      <c r="B1082" s="2" t="s">
        <v>5077</v>
      </c>
      <c r="C1082" s="2" t="s">
        <v>5079</v>
      </c>
      <c r="D1082" s="2" t="s">
        <v>21</v>
      </c>
      <c r="E1082" s="11">
        <v>4.3</v>
      </c>
      <c r="F1082" s="11">
        <v>7100</v>
      </c>
      <c r="G1082" s="17">
        <v>214</v>
      </c>
      <c r="H1082" s="7" t="s">
        <v>13399</v>
      </c>
      <c r="I1082" s="33" t="s">
        <v>13782</v>
      </c>
      <c r="J1082" s="33" t="s">
        <v>13772</v>
      </c>
      <c r="K1082" s="33">
        <f>Data[[#This Row],[Number_Of_Buyers]]*Data[[#This Row],[Price_INR]]</f>
        <v>1519400</v>
      </c>
    </row>
    <row r="1083" spans="1:11" ht="19.2" customHeight="1" x14ac:dyDescent="0.3">
      <c r="A1083" s="4" t="s">
        <v>998</v>
      </c>
      <c r="B1083" s="4" t="s">
        <v>1336</v>
      </c>
      <c r="C1083" s="5" t="s">
        <v>5081</v>
      </c>
      <c r="D1083" s="5" t="s">
        <v>777</v>
      </c>
      <c r="E1083" s="12">
        <v>4.2</v>
      </c>
      <c r="F1083" s="12">
        <v>9</v>
      </c>
      <c r="G1083" s="18">
        <v>4195</v>
      </c>
      <c r="H1083" s="8" t="s">
        <v>13398</v>
      </c>
      <c r="I1083" s="33" t="s">
        <v>13415</v>
      </c>
      <c r="J1083" s="33" t="s">
        <v>13772</v>
      </c>
      <c r="K1083" s="33">
        <f>Data[[#This Row],[Number_Of_Buyers]]*Data[[#This Row],[Price_INR]]</f>
        <v>37755</v>
      </c>
    </row>
    <row r="1084" spans="1:11" ht="19.2" customHeight="1" x14ac:dyDescent="0.3">
      <c r="A1084" s="2" t="s">
        <v>1630</v>
      </c>
      <c r="B1084" s="2" t="s">
        <v>5082</v>
      </c>
      <c r="C1084" s="2" t="s">
        <v>5083</v>
      </c>
      <c r="D1084" s="3" t="s">
        <v>626</v>
      </c>
      <c r="E1084" s="11">
        <v>4.5999999999999996</v>
      </c>
      <c r="F1084" s="11">
        <v>32</v>
      </c>
      <c r="G1084" s="17">
        <v>1439</v>
      </c>
      <c r="H1084" s="7" t="s">
        <v>13398</v>
      </c>
      <c r="I1084" s="33" t="s">
        <v>13420</v>
      </c>
      <c r="J1084" s="33" t="s">
        <v>13473</v>
      </c>
      <c r="K1084" s="33">
        <f>Data[[#This Row],[Number_Of_Buyers]]*Data[[#This Row],[Price_INR]]</f>
        <v>46048</v>
      </c>
    </row>
    <row r="1085" spans="1:11" ht="19.2" customHeight="1" x14ac:dyDescent="0.3">
      <c r="A1085" s="4" t="s">
        <v>7</v>
      </c>
      <c r="B1085" s="4" t="s">
        <v>5084</v>
      </c>
      <c r="C1085" s="5" t="s">
        <v>5085</v>
      </c>
      <c r="D1085" s="5" t="s">
        <v>829</v>
      </c>
      <c r="E1085" s="12">
        <v>5</v>
      </c>
      <c r="F1085" s="12">
        <v>13</v>
      </c>
      <c r="G1085" s="18">
        <v>5249</v>
      </c>
      <c r="H1085" s="8" t="s">
        <v>13398</v>
      </c>
      <c r="I1085" s="33" t="s">
        <v>13407</v>
      </c>
      <c r="J1085" s="33" t="s">
        <v>13773</v>
      </c>
      <c r="K1085" s="33">
        <f>Data[[#This Row],[Number_Of_Buyers]]*Data[[#This Row],[Price_INR]]</f>
        <v>68237</v>
      </c>
    </row>
    <row r="1086" spans="1:11" ht="19.2" customHeight="1" x14ac:dyDescent="0.3">
      <c r="A1086" s="2" t="s">
        <v>240</v>
      </c>
      <c r="B1086" s="2" t="s">
        <v>5087</v>
      </c>
      <c r="C1086" s="2" t="s">
        <v>5088</v>
      </c>
      <c r="D1086" s="3" t="s">
        <v>1202</v>
      </c>
      <c r="E1086" s="11">
        <v>4.4000000000000004</v>
      </c>
      <c r="F1086" s="11">
        <v>12900</v>
      </c>
      <c r="G1086" s="17">
        <v>599</v>
      </c>
      <c r="H1086" s="7" t="s">
        <v>13398</v>
      </c>
      <c r="I1086" s="33" t="s">
        <v>13420</v>
      </c>
      <c r="J1086" s="33" t="s">
        <v>13440</v>
      </c>
      <c r="K1086" s="33">
        <f>Data[[#This Row],[Number_Of_Buyers]]*Data[[#This Row],[Price_INR]]</f>
        <v>7727100</v>
      </c>
    </row>
    <row r="1087" spans="1:11" ht="19.2" customHeight="1" x14ac:dyDescent="0.3">
      <c r="A1087" s="4" t="s">
        <v>227</v>
      </c>
      <c r="B1087" s="4" t="s">
        <v>5091</v>
      </c>
      <c r="C1087" s="5" t="s">
        <v>5092</v>
      </c>
      <c r="D1087" s="5" t="s">
        <v>5093</v>
      </c>
      <c r="E1087" s="12">
        <v>3.6</v>
      </c>
      <c r="F1087" s="12">
        <v>33</v>
      </c>
      <c r="G1087" s="18">
        <v>599</v>
      </c>
      <c r="H1087" s="8" t="s">
        <v>13398</v>
      </c>
      <c r="I1087" s="33" t="s">
        <v>13407</v>
      </c>
      <c r="J1087" s="33" t="s">
        <v>13772</v>
      </c>
      <c r="K1087" s="33">
        <f>Data[[#This Row],[Number_Of_Buyers]]*Data[[#This Row],[Price_INR]]</f>
        <v>19767</v>
      </c>
    </row>
    <row r="1088" spans="1:11" ht="19.2" customHeight="1" x14ac:dyDescent="0.3">
      <c r="A1088" s="2" t="s">
        <v>65</v>
      </c>
      <c r="B1088" s="2" t="s">
        <v>3267</v>
      </c>
      <c r="C1088" s="2" t="s">
        <v>5095</v>
      </c>
      <c r="D1088" s="3" t="s">
        <v>165</v>
      </c>
      <c r="E1088" s="11">
        <v>3.8</v>
      </c>
      <c r="F1088" s="11">
        <v>11600</v>
      </c>
      <c r="G1088" s="17">
        <v>610</v>
      </c>
      <c r="H1088" s="7" t="s">
        <v>13398</v>
      </c>
      <c r="I1088" s="33" t="s">
        <v>13423</v>
      </c>
      <c r="J1088" s="33" t="s">
        <v>13554</v>
      </c>
      <c r="K1088" s="33">
        <f>Data[[#This Row],[Number_Of_Buyers]]*Data[[#This Row],[Price_INR]]</f>
        <v>7076000</v>
      </c>
    </row>
    <row r="1089" spans="1:11" ht="19.2" customHeight="1" x14ac:dyDescent="0.3">
      <c r="A1089" s="4" t="s">
        <v>133</v>
      </c>
      <c r="B1089" s="4" t="s">
        <v>5097</v>
      </c>
      <c r="C1089" s="4" t="s">
        <v>5098</v>
      </c>
      <c r="D1089" s="5" t="s">
        <v>5099</v>
      </c>
      <c r="E1089" s="12">
        <v>5</v>
      </c>
      <c r="F1089" s="12">
        <v>6</v>
      </c>
      <c r="G1089" s="18">
        <v>1899</v>
      </c>
      <c r="H1089" s="8" t="s">
        <v>13398</v>
      </c>
      <c r="I1089" s="33" t="s">
        <v>13420</v>
      </c>
      <c r="J1089" s="33" t="s">
        <v>13772</v>
      </c>
      <c r="K1089" s="33">
        <f>Data[[#This Row],[Number_Of_Buyers]]*Data[[#This Row],[Price_INR]]</f>
        <v>11394</v>
      </c>
    </row>
    <row r="1090" spans="1:11" ht="19.2" customHeight="1" x14ac:dyDescent="0.3">
      <c r="A1090" s="2" t="s">
        <v>1125</v>
      </c>
      <c r="B1090" s="2" t="s">
        <v>5101</v>
      </c>
      <c r="C1090" s="2" t="s">
        <v>5103</v>
      </c>
      <c r="D1090" s="2" t="s">
        <v>373</v>
      </c>
      <c r="E1090" s="11">
        <v>4.2</v>
      </c>
      <c r="F1090" s="11">
        <v>900</v>
      </c>
      <c r="G1090" s="17">
        <v>728</v>
      </c>
      <c r="H1090" s="7" t="s">
        <v>13398</v>
      </c>
      <c r="I1090" s="33" t="s">
        <v>13463</v>
      </c>
      <c r="J1090" s="33" t="s">
        <v>13453</v>
      </c>
      <c r="K1090" s="33">
        <f>Data[[#This Row],[Number_Of_Buyers]]*Data[[#This Row],[Price_INR]]</f>
        <v>655200</v>
      </c>
    </row>
    <row r="1091" spans="1:11" ht="19.2" customHeight="1" x14ac:dyDescent="0.3">
      <c r="A1091" s="4" t="s">
        <v>677</v>
      </c>
      <c r="B1091" s="4" t="s">
        <v>5106</v>
      </c>
      <c r="C1091" s="4" t="s">
        <v>5107</v>
      </c>
      <c r="D1091" s="4" t="s">
        <v>21</v>
      </c>
      <c r="E1091" s="12">
        <v>4.3</v>
      </c>
      <c r="F1091" s="12">
        <v>936</v>
      </c>
      <c r="G1091" s="18">
        <v>2024</v>
      </c>
      <c r="H1091" s="8" t="s">
        <v>13398</v>
      </c>
      <c r="I1091" s="33" t="s">
        <v>13566</v>
      </c>
      <c r="J1091" s="33" t="s">
        <v>13772</v>
      </c>
      <c r="K1091" s="33">
        <f>Data[[#This Row],[Number_Of_Buyers]]*Data[[#This Row],[Price_INR]]</f>
        <v>1894464</v>
      </c>
    </row>
    <row r="1092" spans="1:11" ht="19.2" customHeight="1" x14ac:dyDescent="0.3">
      <c r="A1092" s="2" t="s">
        <v>85</v>
      </c>
      <c r="B1092" s="2" t="s">
        <v>1624</v>
      </c>
      <c r="C1092" s="3" t="s">
        <v>5110</v>
      </c>
      <c r="D1092" s="3" t="s">
        <v>413</v>
      </c>
      <c r="E1092" s="11">
        <v>4.2</v>
      </c>
      <c r="F1092" s="11">
        <v>208</v>
      </c>
      <c r="G1092" s="17">
        <v>2069</v>
      </c>
      <c r="H1092" s="7" t="s">
        <v>13398</v>
      </c>
      <c r="I1092" s="33" t="s">
        <v>13419</v>
      </c>
      <c r="J1092" s="33" t="s">
        <v>13773</v>
      </c>
      <c r="K1092" s="33">
        <f>Data[[#This Row],[Number_Of_Buyers]]*Data[[#This Row],[Price_INR]]</f>
        <v>430352</v>
      </c>
    </row>
    <row r="1093" spans="1:11" ht="19.2" customHeight="1" x14ac:dyDescent="0.3">
      <c r="A1093" s="4" t="s">
        <v>65</v>
      </c>
      <c r="B1093" s="4" t="s">
        <v>5115</v>
      </c>
      <c r="C1093" s="4" t="s">
        <v>5116</v>
      </c>
      <c r="D1093" s="5" t="s">
        <v>285</v>
      </c>
      <c r="E1093" s="12">
        <v>4.3</v>
      </c>
      <c r="F1093" s="12">
        <v>1500</v>
      </c>
      <c r="G1093" s="18">
        <v>429</v>
      </c>
      <c r="H1093" s="8" t="s">
        <v>13398</v>
      </c>
      <c r="I1093" s="33" t="s">
        <v>13420</v>
      </c>
      <c r="J1093" s="33" t="s">
        <v>13773</v>
      </c>
      <c r="K1093" s="33">
        <f>Data[[#This Row],[Number_Of_Buyers]]*Data[[#This Row],[Price_INR]]</f>
        <v>643500</v>
      </c>
    </row>
    <row r="1094" spans="1:11" ht="19.2" customHeight="1" x14ac:dyDescent="0.3">
      <c r="A1094" s="2" t="s">
        <v>148</v>
      </c>
      <c r="B1094" s="2" t="s">
        <v>5117</v>
      </c>
      <c r="C1094" s="2" t="s">
        <v>5118</v>
      </c>
      <c r="D1094" s="3" t="s">
        <v>5119</v>
      </c>
      <c r="E1094" s="11">
        <v>4.3</v>
      </c>
      <c r="F1094" s="11">
        <v>892</v>
      </c>
      <c r="G1094" s="17">
        <v>2999</v>
      </c>
      <c r="H1094" s="7" t="s">
        <v>13398</v>
      </c>
      <c r="I1094" s="33" t="s">
        <v>13504</v>
      </c>
      <c r="J1094" s="33" t="s">
        <v>13426</v>
      </c>
      <c r="K1094" s="33">
        <f>Data[[#This Row],[Number_Of_Buyers]]*Data[[#This Row],[Price_INR]]</f>
        <v>2675108</v>
      </c>
    </row>
    <row r="1095" spans="1:11" ht="19.2" customHeight="1" x14ac:dyDescent="0.3">
      <c r="A1095" s="4" t="s">
        <v>240</v>
      </c>
      <c r="B1095" s="4" t="s">
        <v>5121</v>
      </c>
      <c r="C1095" s="4" t="s">
        <v>5122</v>
      </c>
      <c r="D1095" s="4" t="s">
        <v>373</v>
      </c>
      <c r="E1095" s="12">
        <v>4.0999999999999996</v>
      </c>
      <c r="F1095" s="12">
        <v>1000</v>
      </c>
      <c r="G1095" s="18">
        <v>949</v>
      </c>
      <c r="H1095" s="8" t="s">
        <v>13398</v>
      </c>
      <c r="I1095" s="33" t="s">
        <v>13463</v>
      </c>
      <c r="J1095" s="33" t="s">
        <v>13554</v>
      </c>
      <c r="K1095" s="33">
        <f>Data[[#This Row],[Number_Of_Buyers]]*Data[[#This Row],[Price_INR]]</f>
        <v>949000</v>
      </c>
    </row>
    <row r="1096" spans="1:11" ht="19.2" customHeight="1" x14ac:dyDescent="0.3">
      <c r="A1096" s="2" t="s">
        <v>2658</v>
      </c>
      <c r="B1096" s="2" t="s">
        <v>5123</v>
      </c>
      <c r="C1096" s="3" t="s">
        <v>5124</v>
      </c>
      <c r="D1096" s="2" t="s">
        <v>21</v>
      </c>
      <c r="E1096" s="11">
        <v>4.5999999999999996</v>
      </c>
      <c r="F1096" s="11">
        <v>561</v>
      </c>
      <c r="G1096" s="17">
        <v>5995</v>
      </c>
      <c r="H1096" s="7" t="s">
        <v>13398</v>
      </c>
      <c r="I1096" s="33" t="s">
        <v>13567</v>
      </c>
      <c r="J1096" s="33" t="s">
        <v>13440</v>
      </c>
      <c r="K1096" s="33">
        <f>Data[[#This Row],[Number_Of_Buyers]]*Data[[#This Row],[Price_INR]]</f>
        <v>3363195</v>
      </c>
    </row>
    <row r="1097" spans="1:11" ht="19.2" customHeight="1" x14ac:dyDescent="0.3">
      <c r="A1097" s="4" t="s">
        <v>2083</v>
      </c>
      <c r="B1097" s="4" t="s">
        <v>5127</v>
      </c>
      <c r="C1097" s="4" t="s">
        <v>26</v>
      </c>
      <c r="D1097" s="4" t="s">
        <v>373</v>
      </c>
      <c r="E1097" s="12">
        <v>4.5</v>
      </c>
      <c r="F1097" s="12">
        <v>1100</v>
      </c>
      <c r="G1097" s="18">
        <v>558</v>
      </c>
      <c r="H1097" s="8" t="s">
        <v>13398</v>
      </c>
      <c r="I1097" s="33" t="s">
        <v>13525</v>
      </c>
      <c r="J1097" s="33" t="s">
        <v>13426</v>
      </c>
      <c r="K1097" s="33">
        <f>Data[[#This Row],[Number_Of_Buyers]]*Data[[#This Row],[Price_INR]]</f>
        <v>613800</v>
      </c>
    </row>
    <row r="1098" spans="1:11" ht="19.2" customHeight="1" x14ac:dyDescent="0.3">
      <c r="A1098" s="2" t="s">
        <v>1125</v>
      </c>
      <c r="B1098" s="2" t="s">
        <v>5129</v>
      </c>
      <c r="C1098" s="2" t="s">
        <v>5131</v>
      </c>
      <c r="D1098" s="3" t="s">
        <v>5132</v>
      </c>
      <c r="E1098" s="11">
        <v>4.0999999999999996</v>
      </c>
      <c r="F1098" s="11">
        <v>723</v>
      </c>
      <c r="G1098" s="17">
        <v>749</v>
      </c>
      <c r="H1098" s="7" t="s">
        <v>13398</v>
      </c>
      <c r="I1098" s="33" t="s">
        <v>13420</v>
      </c>
      <c r="J1098" s="33" t="s">
        <v>13773</v>
      </c>
      <c r="K1098" s="33">
        <f>Data[[#This Row],[Number_Of_Buyers]]*Data[[#This Row],[Price_INR]]</f>
        <v>541527</v>
      </c>
    </row>
    <row r="1099" spans="1:11" ht="19.2" customHeight="1" x14ac:dyDescent="0.3">
      <c r="A1099" s="4" t="s">
        <v>403</v>
      </c>
      <c r="B1099" s="4" t="s">
        <v>5135</v>
      </c>
      <c r="C1099" s="5" t="s">
        <v>5136</v>
      </c>
      <c r="D1099" s="5" t="s">
        <v>3651</v>
      </c>
      <c r="E1099" s="12">
        <v>3.9</v>
      </c>
      <c r="F1099" s="12">
        <v>46</v>
      </c>
      <c r="G1099" s="18">
        <v>3359</v>
      </c>
      <c r="H1099" s="8" t="s">
        <v>13398</v>
      </c>
      <c r="I1099" s="33" t="s">
        <v>13419</v>
      </c>
      <c r="J1099" s="33" t="s">
        <v>13772</v>
      </c>
      <c r="K1099" s="33">
        <f>Data[[#This Row],[Number_Of_Buyers]]*Data[[#This Row],[Price_INR]]</f>
        <v>154514</v>
      </c>
    </row>
    <row r="1100" spans="1:11" ht="19.2" customHeight="1" x14ac:dyDescent="0.3">
      <c r="A1100" s="2" t="s">
        <v>240</v>
      </c>
      <c r="B1100" s="2" t="s">
        <v>5138</v>
      </c>
      <c r="C1100" s="2" t="s">
        <v>5139</v>
      </c>
      <c r="D1100" s="3" t="s">
        <v>308</v>
      </c>
      <c r="E1100" s="11">
        <v>4.3</v>
      </c>
      <c r="F1100" s="11">
        <v>3800</v>
      </c>
      <c r="G1100" s="17">
        <v>779</v>
      </c>
      <c r="H1100" s="7" t="s">
        <v>13398</v>
      </c>
      <c r="I1100" s="33" t="s">
        <v>13420</v>
      </c>
      <c r="J1100" s="33" t="s">
        <v>13440</v>
      </c>
      <c r="K1100" s="33">
        <f>Data[[#This Row],[Number_Of_Buyers]]*Data[[#This Row],[Price_INR]]</f>
        <v>2960200</v>
      </c>
    </row>
    <row r="1101" spans="1:11" ht="19.2" customHeight="1" x14ac:dyDescent="0.3">
      <c r="A1101" s="4" t="s">
        <v>5140</v>
      </c>
      <c r="B1101" s="4" t="s">
        <v>5141</v>
      </c>
      <c r="C1101" s="5" t="s">
        <v>5142</v>
      </c>
      <c r="D1101" s="5" t="s">
        <v>4676</v>
      </c>
      <c r="E1101" s="12">
        <v>4.5</v>
      </c>
      <c r="F1101" s="12">
        <v>16</v>
      </c>
      <c r="G1101" s="18">
        <v>1199</v>
      </c>
      <c r="H1101" s="8" t="s">
        <v>13399</v>
      </c>
      <c r="I1101" s="33" t="s">
        <v>13568</v>
      </c>
      <c r="J1101" s="33" t="s">
        <v>13772</v>
      </c>
      <c r="K1101" s="33">
        <f>Data[[#This Row],[Number_Of_Buyers]]*Data[[#This Row],[Price_INR]]</f>
        <v>19184</v>
      </c>
    </row>
    <row r="1102" spans="1:11" ht="19.2" customHeight="1" x14ac:dyDescent="0.3">
      <c r="A1102" s="2" t="s">
        <v>3389</v>
      </c>
      <c r="B1102" s="2" t="s">
        <v>5144</v>
      </c>
      <c r="C1102" s="3" t="s">
        <v>5145</v>
      </c>
      <c r="D1102" s="3" t="s">
        <v>173</v>
      </c>
      <c r="E1102" s="11">
        <v>4</v>
      </c>
      <c r="F1102" s="11">
        <v>24</v>
      </c>
      <c r="G1102" s="17">
        <v>699</v>
      </c>
      <c r="H1102" s="7" t="s">
        <v>13398</v>
      </c>
      <c r="I1102" s="33" t="s">
        <v>13416</v>
      </c>
      <c r="J1102" s="33" t="s">
        <v>13772</v>
      </c>
      <c r="K1102" s="33">
        <f>Data[[#This Row],[Number_Of_Buyers]]*Data[[#This Row],[Price_INR]]</f>
        <v>16776</v>
      </c>
    </row>
    <row r="1103" spans="1:11" ht="19.2" customHeight="1" x14ac:dyDescent="0.3">
      <c r="A1103" s="4" t="s">
        <v>127</v>
      </c>
      <c r="B1103" s="4" t="s">
        <v>5146</v>
      </c>
      <c r="C1103" s="5" t="s">
        <v>5147</v>
      </c>
      <c r="D1103" s="5" t="s">
        <v>5148</v>
      </c>
      <c r="E1103" s="12">
        <v>4.0999999999999996</v>
      </c>
      <c r="F1103" s="12">
        <v>7100</v>
      </c>
      <c r="G1103" s="18">
        <v>719</v>
      </c>
      <c r="H1103" s="8" t="s">
        <v>13399</v>
      </c>
      <c r="I1103" s="33" t="s">
        <v>13471</v>
      </c>
      <c r="J1103" s="33" t="s">
        <v>13440</v>
      </c>
      <c r="K1103" s="33">
        <f>Data[[#This Row],[Number_Of_Buyers]]*Data[[#This Row],[Price_INR]]</f>
        <v>5104900</v>
      </c>
    </row>
    <row r="1104" spans="1:11" ht="19.2" customHeight="1" x14ac:dyDescent="0.3">
      <c r="A1104" s="2" t="s">
        <v>965</v>
      </c>
      <c r="B1104" s="2" t="s">
        <v>2003</v>
      </c>
      <c r="C1104" s="2" t="s">
        <v>26</v>
      </c>
      <c r="D1104" s="3" t="s">
        <v>2005</v>
      </c>
      <c r="E1104" s="11">
        <v>3.7</v>
      </c>
      <c r="F1104" s="11">
        <v>23</v>
      </c>
      <c r="G1104" s="17">
        <v>2299</v>
      </c>
      <c r="H1104" s="7" t="s">
        <v>13399</v>
      </c>
      <c r="I1104" s="33" t="s">
        <v>13447</v>
      </c>
      <c r="J1104" s="33" t="s">
        <v>13772</v>
      </c>
      <c r="K1104" s="33">
        <f>Data[[#This Row],[Number_Of_Buyers]]*Data[[#This Row],[Price_INR]]</f>
        <v>52877</v>
      </c>
    </row>
    <row r="1105" spans="1:11" ht="19.2" customHeight="1" x14ac:dyDescent="0.3">
      <c r="A1105" s="4" t="s">
        <v>1215</v>
      </c>
      <c r="B1105" s="4" t="s">
        <v>4578</v>
      </c>
      <c r="C1105" s="4" t="s">
        <v>5150</v>
      </c>
      <c r="D1105" s="5" t="s">
        <v>285</v>
      </c>
      <c r="E1105" s="12">
        <v>3.7</v>
      </c>
      <c r="F1105" s="12">
        <v>436</v>
      </c>
      <c r="G1105" s="18">
        <v>524</v>
      </c>
      <c r="H1105" s="8" t="s">
        <v>13398</v>
      </c>
      <c r="I1105" s="33" t="s">
        <v>13420</v>
      </c>
      <c r="J1105" s="33" t="s">
        <v>13426</v>
      </c>
      <c r="K1105" s="33">
        <f>Data[[#This Row],[Number_Of_Buyers]]*Data[[#This Row],[Price_INR]]</f>
        <v>228464</v>
      </c>
    </row>
    <row r="1106" spans="1:11" ht="19.2" customHeight="1" x14ac:dyDescent="0.3">
      <c r="A1106" s="2" t="s">
        <v>127</v>
      </c>
      <c r="B1106" s="2" t="s">
        <v>5153</v>
      </c>
      <c r="C1106" s="3" t="s">
        <v>5154</v>
      </c>
      <c r="D1106" s="2" t="s">
        <v>373</v>
      </c>
      <c r="E1106" s="11">
        <v>4.2</v>
      </c>
      <c r="F1106" s="11">
        <v>11700</v>
      </c>
      <c r="G1106" s="17">
        <v>719</v>
      </c>
      <c r="H1106" s="7" t="s">
        <v>13398</v>
      </c>
      <c r="I1106" s="33" t="s">
        <v>13452</v>
      </c>
      <c r="J1106" s="33" t="s">
        <v>13773</v>
      </c>
      <c r="K1106" s="33">
        <f>Data[[#This Row],[Number_Of_Buyers]]*Data[[#This Row],[Price_INR]]</f>
        <v>8412300</v>
      </c>
    </row>
    <row r="1107" spans="1:11" ht="19.2" customHeight="1" x14ac:dyDescent="0.3">
      <c r="A1107" s="4" t="s">
        <v>240</v>
      </c>
      <c r="B1107" s="4" t="s">
        <v>5157</v>
      </c>
      <c r="C1107" s="5" t="s">
        <v>5159</v>
      </c>
      <c r="D1107" s="5" t="s">
        <v>1067</v>
      </c>
      <c r="E1107" s="12">
        <v>3.7</v>
      </c>
      <c r="F1107" s="12">
        <v>927</v>
      </c>
      <c r="G1107" s="18">
        <v>832</v>
      </c>
      <c r="H1107" s="8" t="s">
        <v>13398</v>
      </c>
      <c r="I1107" s="33" t="s">
        <v>13437</v>
      </c>
      <c r="J1107" s="33" t="s">
        <v>13453</v>
      </c>
      <c r="K1107" s="33">
        <f>Data[[#This Row],[Number_Of_Buyers]]*Data[[#This Row],[Price_INR]]</f>
        <v>771264</v>
      </c>
    </row>
    <row r="1108" spans="1:11" ht="19.2" customHeight="1" x14ac:dyDescent="0.3">
      <c r="A1108" s="2" t="s">
        <v>5162</v>
      </c>
      <c r="B1108" s="2" t="s">
        <v>5163</v>
      </c>
      <c r="C1108" s="3" t="s">
        <v>5164</v>
      </c>
      <c r="D1108" s="3" t="s">
        <v>2337</v>
      </c>
      <c r="E1108" s="11">
        <v>4.5999999999999996</v>
      </c>
      <c r="F1108" s="11">
        <v>5</v>
      </c>
      <c r="G1108" s="17">
        <v>734</v>
      </c>
      <c r="H1108" s="7" t="s">
        <v>13399</v>
      </c>
      <c r="I1108" s="33" t="s">
        <v>13490</v>
      </c>
      <c r="J1108" s="33" t="s">
        <v>13772</v>
      </c>
      <c r="K1108" s="33">
        <f>Data[[#This Row],[Number_Of_Buyers]]*Data[[#This Row],[Price_INR]]</f>
        <v>3670</v>
      </c>
    </row>
    <row r="1109" spans="1:11" ht="19.2" customHeight="1" x14ac:dyDescent="0.3">
      <c r="A1109" s="4" t="s">
        <v>5060</v>
      </c>
      <c r="B1109" s="4" t="s">
        <v>5169</v>
      </c>
      <c r="C1109" s="5" t="s">
        <v>5171</v>
      </c>
      <c r="D1109" s="4" t="s">
        <v>5172</v>
      </c>
      <c r="E1109" s="12">
        <v>4.5999999999999996</v>
      </c>
      <c r="F1109" s="12">
        <v>885</v>
      </c>
      <c r="G1109" s="18">
        <v>1610</v>
      </c>
      <c r="H1109" s="8" t="s">
        <v>13398</v>
      </c>
      <c r="I1109" s="33" t="s">
        <v>13782</v>
      </c>
      <c r="J1109" s="33" t="s">
        <v>13772</v>
      </c>
      <c r="K1109" s="33">
        <f>Data[[#This Row],[Number_Of_Buyers]]*Data[[#This Row],[Price_INR]]</f>
        <v>1424850</v>
      </c>
    </row>
    <row r="1110" spans="1:11" ht="19.2" customHeight="1" x14ac:dyDescent="0.3">
      <c r="A1110" s="2" t="s">
        <v>240</v>
      </c>
      <c r="B1110" s="2" t="s">
        <v>5175</v>
      </c>
      <c r="C1110" s="2" t="s">
        <v>1764</v>
      </c>
      <c r="D1110" s="3" t="s">
        <v>5177</v>
      </c>
      <c r="E1110" s="11">
        <v>3.7</v>
      </c>
      <c r="F1110" s="11">
        <v>643</v>
      </c>
      <c r="G1110" s="17">
        <v>811</v>
      </c>
      <c r="H1110" s="7" t="s">
        <v>13398</v>
      </c>
      <c r="I1110" s="33" t="s">
        <v>13423</v>
      </c>
      <c r="J1110" s="33" t="s">
        <v>13453</v>
      </c>
      <c r="K1110" s="33">
        <f>Data[[#This Row],[Number_Of_Buyers]]*Data[[#This Row],[Price_INR]]</f>
        <v>521473</v>
      </c>
    </row>
    <row r="1111" spans="1:11" ht="19.2" customHeight="1" x14ac:dyDescent="0.3">
      <c r="A1111" s="4" t="s">
        <v>127</v>
      </c>
      <c r="B1111" s="4" t="s">
        <v>2884</v>
      </c>
      <c r="C1111" s="5" t="s">
        <v>5181</v>
      </c>
      <c r="D1111" s="5" t="s">
        <v>2886</v>
      </c>
      <c r="E1111" s="12">
        <v>4.3</v>
      </c>
      <c r="F1111" s="12">
        <v>64</v>
      </c>
      <c r="G1111" s="18">
        <v>4199</v>
      </c>
      <c r="H1111" s="8" t="s">
        <v>13398</v>
      </c>
      <c r="I1111" s="33" t="s">
        <v>13419</v>
      </c>
      <c r="J1111" s="33" t="s">
        <v>13772</v>
      </c>
      <c r="K1111" s="33">
        <f>Data[[#This Row],[Number_Of_Buyers]]*Data[[#This Row],[Price_INR]]</f>
        <v>268736</v>
      </c>
    </row>
    <row r="1112" spans="1:11" ht="19.2" customHeight="1" x14ac:dyDescent="0.3">
      <c r="A1112" s="2" t="s">
        <v>1478</v>
      </c>
      <c r="B1112" s="2" t="s">
        <v>5183</v>
      </c>
      <c r="C1112" s="2" t="s">
        <v>5184</v>
      </c>
      <c r="D1112" s="2" t="s">
        <v>5185</v>
      </c>
      <c r="E1112" s="11">
        <v>4.3</v>
      </c>
      <c r="F1112" s="11">
        <v>1700</v>
      </c>
      <c r="G1112" s="17">
        <v>485</v>
      </c>
      <c r="H1112" s="7" t="s">
        <v>13399</v>
      </c>
      <c r="I1112" s="33" t="s">
        <v>13787</v>
      </c>
      <c r="J1112" s="33" t="s">
        <v>13772</v>
      </c>
      <c r="K1112" s="33">
        <f>Data[[#This Row],[Number_Of_Buyers]]*Data[[#This Row],[Price_INR]]</f>
        <v>824500</v>
      </c>
    </row>
    <row r="1113" spans="1:11" ht="19.2" customHeight="1" x14ac:dyDescent="0.3">
      <c r="A1113" s="4" t="s">
        <v>7</v>
      </c>
      <c r="B1113" s="4" t="s">
        <v>5186</v>
      </c>
      <c r="C1113" s="5" t="s">
        <v>5187</v>
      </c>
      <c r="D1113" s="5" t="s">
        <v>823</v>
      </c>
      <c r="E1113" s="12">
        <v>4.7</v>
      </c>
      <c r="F1113" s="12">
        <v>24</v>
      </c>
      <c r="G1113" s="18">
        <v>4549</v>
      </c>
      <c r="H1113" s="8" t="s">
        <v>13398</v>
      </c>
      <c r="I1113" s="33" t="s">
        <v>13419</v>
      </c>
      <c r="J1113" s="33" t="s">
        <v>13772</v>
      </c>
      <c r="K1113" s="33">
        <f>Data[[#This Row],[Number_Of_Buyers]]*Data[[#This Row],[Price_INR]]</f>
        <v>109176</v>
      </c>
    </row>
    <row r="1114" spans="1:11" ht="19.2" customHeight="1" x14ac:dyDescent="0.3">
      <c r="A1114" s="2" t="s">
        <v>104</v>
      </c>
      <c r="B1114" s="2" t="s">
        <v>5189</v>
      </c>
      <c r="C1114" s="3" t="s">
        <v>5190</v>
      </c>
      <c r="D1114" s="3" t="s">
        <v>1404</v>
      </c>
      <c r="E1114" s="11">
        <v>4.3</v>
      </c>
      <c r="F1114" s="11">
        <v>21</v>
      </c>
      <c r="G1114" s="17">
        <v>3999</v>
      </c>
      <c r="H1114" s="7" t="s">
        <v>13398</v>
      </c>
      <c r="I1114" s="33" t="s">
        <v>13536</v>
      </c>
      <c r="J1114" s="33" t="s">
        <v>13772</v>
      </c>
      <c r="K1114" s="33">
        <f>Data[[#This Row],[Number_Of_Buyers]]*Data[[#This Row],[Price_INR]]</f>
        <v>83979</v>
      </c>
    </row>
    <row r="1115" spans="1:11" ht="19.2" customHeight="1" x14ac:dyDescent="0.3">
      <c r="A1115" s="4" t="s">
        <v>638</v>
      </c>
      <c r="B1115" s="4" t="s">
        <v>1040</v>
      </c>
      <c r="C1115" s="5" t="s">
        <v>2129</v>
      </c>
      <c r="D1115" s="5" t="s">
        <v>1042</v>
      </c>
      <c r="E1115" s="12">
        <v>4.3</v>
      </c>
      <c r="F1115" s="12">
        <v>536</v>
      </c>
      <c r="G1115" s="18">
        <v>2399</v>
      </c>
      <c r="H1115" s="8" t="s">
        <v>13398</v>
      </c>
      <c r="I1115" s="33" t="s">
        <v>13423</v>
      </c>
      <c r="J1115" s="33" t="s">
        <v>13774</v>
      </c>
      <c r="K1115" s="33">
        <f>Data[[#This Row],[Number_Of_Buyers]]*Data[[#This Row],[Price_INR]]</f>
        <v>1285864</v>
      </c>
    </row>
    <row r="1116" spans="1:11" ht="19.2" customHeight="1" x14ac:dyDescent="0.3">
      <c r="A1116" s="2" t="s">
        <v>5193</v>
      </c>
      <c r="B1116" s="2" t="s">
        <v>5194</v>
      </c>
      <c r="C1116" s="3" t="s">
        <v>5196</v>
      </c>
      <c r="D1116" s="2" t="s">
        <v>5197</v>
      </c>
      <c r="E1116" s="11">
        <v>4.3</v>
      </c>
      <c r="F1116" s="11">
        <v>1000</v>
      </c>
      <c r="G1116" s="17">
        <v>300</v>
      </c>
      <c r="H1116" s="7" t="s">
        <v>13398</v>
      </c>
      <c r="I1116" s="33" t="s">
        <v>13450</v>
      </c>
      <c r="J1116" s="33" t="s">
        <v>13772</v>
      </c>
      <c r="K1116" s="33">
        <f>Data[[#This Row],[Number_Of_Buyers]]*Data[[#This Row],[Price_INR]]</f>
        <v>300000</v>
      </c>
    </row>
    <row r="1117" spans="1:11" ht="19.2" customHeight="1" x14ac:dyDescent="0.3">
      <c r="A1117" s="4" t="s">
        <v>140</v>
      </c>
      <c r="B1117" s="4" t="s">
        <v>5198</v>
      </c>
      <c r="C1117" s="4" t="s">
        <v>5199</v>
      </c>
      <c r="D1117" s="5" t="s">
        <v>1060</v>
      </c>
      <c r="E1117" s="12">
        <v>3.8</v>
      </c>
      <c r="F1117" s="12">
        <v>1300</v>
      </c>
      <c r="G1117" s="18">
        <v>854</v>
      </c>
      <c r="H1117" s="8" t="s">
        <v>13398</v>
      </c>
      <c r="I1117" s="33" t="s">
        <v>13423</v>
      </c>
      <c r="J1117" s="33" t="s">
        <v>13773</v>
      </c>
      <c r="K1117" s="33">
        <f>Data[[#This Row],[Number_Of_Buyers]]*Data[[#This Row],[Price_INR]]</f>
        <v>1110200</v>
      </c>
    </row>
    <row r="1118" spans="1:11" ht="19.2" customHeight="1" x14ac:dyDescent="0.3">
      <c r="A1118" s="2" t="s">
        <v>488</v>
      </c>
      <c r="B1118" s="2" t="s">
        <v>836</v>
      </c>
      <c r="C1118" s="3" t="s">
        <v>5202</v>
      </c>
      <c r="D1118" s="3" t="s">
        <v>5203</v>
      </c>
      <c r="E1118" s="11">
        <v>4.4000000000000004</v>
      </c>
      <c r="F1118" s="11">
        <v>371</v>
      </c>
      <c r="G1118" s="17">
        <v>2699</v>
      </c>
      <c r="H1118" s="7" t="s">
        <v>13399</v>
      </c>
      <c r="I1118" s="33" t="s">
        <v>13444</v>
      </c>
      <c r="J1118" s="33" t="s">
        <v>13772</v>
      </c>
      <c r="K1118" s="33">
        <f>Data[[#This Row],[Number_Of_Buyers]]*Data[[#This Row],[Price_INR]]</f>
        <v>1001329</v>
      </c>
    </row>
    <row r="1119" spans="1:11" ht="19.2" customHeight="1" x14ac:dyDescent="0.3">
      <c r="A1119" s="4" t="s">
        <v>65</v>
      </c>
      <c r="B1119" s="4" t="s">
        <v>5205</v>
      </c>
      <c r="C1119" s="4" t="s">
        <v>5206</v>
      </c>
      <c r="D1119" s="5" t="s">
        <v>285</v>
      </c>
      <c r="E1119" s="12">
        <v>4.2</v>
      </c>
      <c r="F1119" s="12">
        <v>8800</v>
      </c>
      <c r="G1119" s="18">
        <v>579</v>
      </c>
      <c r="H1119" s="8" t="s">
        <v>13398</v>
      </c>
      <c r="I1119" s="33" t="s">
        <v>13420</v>
      </c>
      <c r="J1119" s="33" t="s">
        <v>13473</v>
      </c>
      <c r="K1119" s="33">
        <f>Data[[#This Row],[Number_Of_Buyers]]*Data[[#This Row],[Price_INR]]</f>
        <v>5095200</v>
      </c>
    </row>
    <row r="1120" spans="1:11" ht="19.2" customHeight="1" x14ac:dyDescent="0.3">
      <c r="A1120" s="2" t="s">
        <v>240</v>
      </c>
      <c r="B1120" s="2" t="s">
        <v>5016</v>
      </c>
      <c r="C1120" s="2" t="s">
        <v>5211</v>
      </c>
      <c r="D1120" s="2" t="s">
        <v>373</v>
      </c>
      <c r="E1120" s="11">
        <v>4.2</v>
      </c>
      <c r="F1120" s="11">
        <v>3200</v>
      </c>
      <c r="G1120" s="17">
        <v>299</v>
      </c>
      <c r="H1120" s="7" t="s">
        <v>13398</v>
      </c>
      <c r="I1120" s="33" t="s">
        <v>13452</v>
      </c>
      <c r="J1120" s="33" t="s">
        <v>13473</v>
      </c>
      <c r="K1120" s="33">
        <f>Data[[#This Row],[Number_Of_Buyers]]*Data[[#This Row],[Price_INR]]</f>
        <v>956800</v>
      </c>
    </row>
    <row r="1121" spans="1:11" ht="19.2" customHeight="1" x14ac:dyDescent="0.3">
      <c r="A1121" s="4" t="s">
        <v>5060</v>
      </c>
      <c r="B1121" s="4" t="s">
        <v>5212</v>
      </c>
      <c r="C1121" s="4" t="s">
        <v>5063</v>
      </c>
      <c r="D1121" s="4" t="s">
        <v>21</v>
      </c>
      <c r="E1121" s="12">
        <v>4.4000000000000004</v>
      </c>
      <c r="F1121" s="12">
        <v>6400</v>
      </c>
      <c r="G1121" s="18">
        <v>548</v>
      </c>
      <c r="H1121" s="8" t="s">
        <v>13398</v>
      </c>
      <c r="I1121" s="33" t="s">
        <v>13782</v>
      </c>
      <c r="J1121" s="33" t="s">
        <v>13772</v>
      </c>
      <c r="K1121" s="33">
        <f>Data[[#This Row],[Number_Of_Buyers]]*Data[[#This Row],[Price_INR]]</f>
        <v>3507200</v>
      </c>
    </row>
    <row r="1122" spans="1:11" ht="19.2" customHeight="1" x14ac:dyDescent="0.3">
      <c r="A1122" s="2" t="s">
        <v>240</v>
      </c>
      <c r="B1122" s="2" t="s">
        <v>5221</v>
      </c>
      <c r="C1122" s="2" t="s">
        <v>5223</v>
      </c>
      <c r="D1122" s="3" t="s">
        <v>308</v>
      </c>
      <c r="E1122" s="11">
        <v>3.9</v>
      </c>
      <c r="F1122" s="11">
        <v>2600</v>
      </c>
      <c r="G1122" s="17">
        <v>543</v>
      </c>
      <c r="H1122" s="7" t="s">
        <v>13398</v>
      </c>
      <c r="I1122" s="33" t="s">
        <v>13420</v>
      </c>
      <c r="J1122" s="33" t="s">
        <v>13453</v>
      </c>
      <c r="K1122" s="33">
        <f>Data[[#This Row],[Number_Of_Buyers]]*Data[[#This Row],[Price_INR]]</f>
        <v>1411800</v>
      </c>
    </row>
    <row r="1123" spans="1:11" ht="19.2" customHeight="1" x14ac:dyDescent="0.3">
      <c r="A1123" s="4" t="s">
        <v>3465</v>
      </c>
      <c r="B1123" s="4" t="s">
        <v>5225</v>
      </c>
      <c r="C1123" s="5" t="s">
        <v>5226</v>
      </c>
      <c r="D1123" s="5" t="s">
        <v>5227</v>
      </c>
      <c r="E1123" s="12">
        <v>4</v>
      </c>
      <c r="F1123" s="12">
        <v>16</v>
      </c>
      <c r="G1123" s="18">
        <v>2399</v>
      </c>
      <c r="H1123" s="8" t="s">
        <v>13399</v>
      </c>
      <c r="I1123" s="33" t="s">
        <v>13449</v>
      </c>
      <c r="J1123" s="33" t="s">
        <v>13774</v>
      </c>
      <c r="K1123" s="33">
        <f>Data[[#This Row],[Number_Of_Buyers]]*Data[[#This Row],[Price_INR]]</f>
        <v>38384</v>
      </c>
    </row>
    <row r="1124" spans="1:11" ht="19.2" customHeight="1" x14ac:dyDescent="0.3">
      <c r="A1124" s="2" t="s">
        <v>403</v>
      </c>
      <c r="B1124" s="2" t="s">
        <v>5229</v>
      </c>
      <c r="C1124" s="3" t="s">
        <v>5230</v>
      </c>
      <c r="D1124" s="3" t="s">
        <v>5231</v>
      </c>
      <c r="E1124" s="11">
        <v>4.5</v>
      </c>
      <c r="F1124" s="11">
        <v>87</v>
      </c>
      <c r="G1124" s="17">
        <v>1079</v>
      </c>
      <c r="H1124" s="7" t="s">
        <v>13399</v>
      </c>
      <c r="I1124" s="33" t="s">
        <v>13452</v>
      </c>
      <c r="J1124" s="33" t="s">
        <v>13772</v>
      </c>
      <c r="K1124" s="33">
        <f>Data[[#This Row],[Number_Of_Buyers]]*Data[[#This Row],[Price_INR]]</f>
        <v>93873</v>
      </c>
    </row>
    <row r="1125" spans="1:11" ht="19.2" customHeight="1" x14ac:dyDescent="0.3">
      <c r="A1125" s="4" t="s">
        <v>5233</v>
      </c>
      <c r="B1125" s="4" t="s">
        <v>5234</v>
      </c>
      <c r="C1125" s="5" t="s">
        <v>5236</v>
      </c>
      <c r="D1125" s="4" t="s">
        <v>373</v>
      </c>
      <c r="E1125" s="12">
        <v>4.3</v>
      </c>
      <c r="F1125" s="12">
        <v>11</v>
      </c>
      <c r="G1125" s="18">
        <v>799</v>
      </c>
      <c r="H1125" s="8" t="s">
        <v>13398</v>
      </c>
      <c r="I1125" s="33" t="s">
        <v>13448</v>
      </c>
      <c r="J1125" s="33" t="s">
        <v>13772</v>
      </c>
      <c r="K1125" s="33">
        <f>Data[[#This Row],[Number_Of_Buyers]]*Data[[#This Row],[Price_INR]]</f>
        <v>8789</v>
      </c>
    </row>
    <row r="1126" spans="1:11" ht="19.2" customHeight="1" x14ac:dyDescent="0.3">
      <c r="A1126" s="2" t="s">
        <v>638</v>
      </c>
      <c r="B1126" s="2" t="s">
        <v>3150</v>
      </c>
      <c r="C1126" s="3" t="s">
        <v>1681</v>
      </c>
      <c r="D1126" s="3" t="s">
        <v>5238</v>
      </c>
      <c r="E1126" s="11">
        <v>4.3</v>
      </c>
      <c r="F1126" s="11">
        <v>520</v>
      </c>
      <c r="G1126" s="17">
        <v>2399</v>
      </c>
      <c r="H1126" s="7" t="s">
        <v>13398</v>
      </c>
      <c r="I1126" s="33" t="s">
        <v>13423</v>
      </c>
      <c r="J1126" s="33" t="s">
        <v>13453</v>
      </c>
      <c r="K1126" s="33">
        <f>Data[[#This Row],[Number_Of_Buyers]]*Data[[#This Row],[Price_INR]]</f>
        <v>1247480</v>
      </c>
    </row>
    <row r="1127" spans="1:11" ht="19.2" customHeight="1" x14ac:dyDescent="0.3">
      <c r="A1127" s="4" t="s">
        <v>7</v>
      </c>
      <c r="B1127" s="4" t="s">
        <v>5239</v>
      </c>
      <c r="C1127" s="5" t="s">
        <v>5241</v>
      </c>
      <c r="D1127" s="5" t="s">
        <v>5242</v>
      </c>
      <c r="E1127" s="12">
        <v>4.5999999999999996</v>
      </c>
      <c r="F1127" s="12">
        <v>24</v>
      </c>
      <c r="G1127" s="18">
        <v>4224</v>
      </c>
      <c r="H1127" s="8" t="s">
        <v>13398</v>
      </c>
      <c r="I1127" s="33" t="s">
        <v>13407</v>
      </c>
      <c r="J1127" s="33" t="s">
        <v>13772</v>
      </c>
      <c r="K1127" s="33">
        <f>Data[[#This Row],[Number_Of_Buyers]]*Data[[#This Row],[Price_INR]]</f>
        <v>101376</v>
      </c>
    </row>
    <row r="1128" spans="1:11" ht="19.2" customHeight="1" x14ac:dyDescent="0.3">
      <c r="A1128" s="2" t="s">
        <v>4695</v>
      </c>
      <c r="B1128" s="2" t="s">
        <v>5244</v>
      </c>
      <c r="C1128" s="3" t="s">
        <v>5246</v>
      </c>
      <c r="D1128" s="3" t="s">
        <v>5247</v>
      </c>
      <c r="E1128" s="11">
        <v>4.3</v>
      </c>
      <c r="F1128" s="11">
        <v>210</v>
      </c>
      <c r="G1128" s="17">
        <v>2899</v>
      </c>
      <c r="H1128" s="7" t="s">
        <v>13399</v>
      </c>
      <c r="I1128" s="33" t="s">
        <v>13509</v>
      </c>
      <c r="J1128" s="33" t="s">
        <v>13774</v>
      </c>
      <c r="K1128" s="33">
        <f>Data[[#This Row],[Number_Of_Buyers]]*Data[[#This Row],[Price_INR]]</f>
        <v>608790</v>
      </c>
    </row>
    <row r="1129" spans="1:11" ht="19.2" customHeight="1" x14ac:dyDescent="0.3">
      <c r="A1129" s="4" t="s">
        <v>3574</v>
      </c>
      <c r="B1129" s="4" t="s">
        <v>5250</v>
      </c>
      <c r="C1129" s="5" t="s">
        <v>5251</v>
      </c>
      <c r="D1129" s="5" t="s">
        <v>362</v>
      </c>
      <c r="E1129" s="12">
        <v>4.2</v>
      </c>
      <c r="F1129" s="12">
        <v>32</v>
      </c>
      <c r="G1129" s="18">
        <v>1799</v>
      </c>
      <c r="H1129" s="8" t="s">
        <v>13398</v>
      </c>
      <c r="I1129" s="33" t="s">
        <v>13437</v>
      </c>
      <c r="J1129" s="33" t="s">
        <v>13772</v>
      </c>
      <c r="K1129" s="33">
        <f>Data[[#This Row],[Number_Of_Buyers]]*Data[[#This Row],[Price_INR]]</f>
        <v>57568</v>
      </c>
    </row>
    <row r="1130" spans="1:11" ht="19.2" customHeight="1" x14ac:dyDescent="0.3">
      <c r="A1130" s="2" t="s">
        <v>5253</v>
      </c>
      <c r="B1130" s="2" t="s">
        <v>5254</v>
      </c>
      <c r="C1130" s="3" t="s">
        <v>5255</v>
      </c>
      <c r="D1130" s="2" t="s">
        <v>21</v>
      </c>
      <c r="E1130" s="11">
        <v>4.5999999999999996</v>
      </c>
      <c r="F1130" s="11">
        <v>29</v>
      </c>
      <c r="G1130" s="17">
        <v>999</v>
      </c>
      <c r="H1130" s="7" t="s">
        <v>13398</v>
      </c>
      <c r="I1130" s="33" t="s">
        <v>13491</v>
      </c>
      <c r="J1130" s="33" t="s">
        <v>13772</v>
      </c>
      <c r="K1130" s="33">
        <f>Data[[#This Row],[Number_Of_Buyers]]*Data[[#This Row],[Price_INR]]</f>
        <v>28971</v>
      </c>
    </row>
    <row r="1131" spans="1:11" ht="19.2" customHeight="1" x14ac:dyDescent="0.3">
      <c r="A1131" s="4" t="s">
        <v>5256</v>
      </c>
      <c r="B1131" s="4" t="s">
        <v>5257</v>
      </c>
      <c r="C1131" s="5" t="s">
        <v>5259</v>
      </c>
      <c r="D1131" s="5" t="s">
        <v>5260</v>
      </c>
      <c r="E1131" s="12">
        <v>4.4000000000000004</v>
      </c>
      <c r="F1131" s="12">
        <v>388</v>
      </c>
      <c r="G1131" s="18">
        <v>749</v>
      </c>
      <c r="H1131" s="8" t="s">
        <v>13399</v>
      </c>
      <c r="I1131" s="33" t="s">
        <v>13569</v>
      </c>
      <c r="J1131" s="33" t="s">
        <v>13440</v>
      </c>
      <c r="K1131" s="33">
        <f>Data[[#This Row],[Number_Of_Buyers]]*Data[[#This Row],[Price_INR]]</f>
        <v>290612</v>
      </c>
    </row>
    <row r="1132" spans="1:11" ht="19.2" customHeight="1" x14ac:dyDescent="0.3">
      <c r="A1132" s="2" t="s">
        <v>5262</v>
      </c>
      <c r="B1132" s="2" t="s">
        <v>5263</v>
      </c>
      <c r="C1132" s="2" t="s">
        <v>5264</v>
      </c>
      <c r="D1132" s="3" t="s">
        <v>1567</v>
      </c>
      <c r="E1132" s="11">
        <v>4.2</v>
      </c>
      <c r="F1132" s="11">
        <v>421</v>
      </c>
      <c r="G1132" s="17">
        <v>1439</v>
      </c>
      <c r="H1132" s="7" t="s">
        <v>13398</v>
      </c>
      <c r="I1132" s="33" t="s">
        <v>13420</v>
      </c>
      <c r="J1132" s="33" t="s">
        <v>13440</v>
      </c>
      <c r="K1132" s="33">
        <f>Data[[#This Row],[Number_Of_Buyers]]*Data[[#This Row],[Price_INR]]</f>
        <v>605819</v>
      </c>
    </row>
    <row r="1133" spans="1:11" ht="19.2" customHeight="1" x14ac:dyDescent="0.3">
      <c r="A1133" s="4" t="s">
        <v>998</v>
      </c>
      <c r="B1133" s="4" t="s">
        <v>5266</v>
      </c>
      <c r="C1133" s="5" t="s">
        <v>5268</v>
      </c>
      <c r="D1133" s="5" t="s">
        <v>5269</v>
      </c>
      <c r="E1133" s="12">
        <v>4.3</v>
      </c>
      <c r="F1133" s="12">
        <v>61</v>
      </c>
      <c r="G1133" s="18">
        <v>3595</v>
      </c>
      <c r="H1133" s="8" t="s">
        <v>13398</v>
      </c>
      <c r="I1133" s="33" t="s">
        <v>13446</v>
      </c>
      <c r="J1133" s="33" t="s">
        <v>13440</v>
      </c>
      <c r="K1133" s="33">
        <f>Data[[#This Row],[Number_Of_Buyers]]*Data[[#This Row],[Price_INR]]</f>
        <v>219295</v>
      </c>
    </row>
    <row r="1134" spans="1:11" ht="19.2" customHeight="1" x14ac:dyDescent="0.3">
      <c r="A1134" s="2" t="s">
        <v>5271</v>
      </c>
      <c r="B1134" s="2" t="s">
        <v>5272</v>
      </c>
      <c r="C1134" s="2" t="s">
        <v>5274</v>
      </c>
      <c r="D1134" s="2" t="s">
        <v>21</v>
      </c>
      <c r="E1134" s="11">
        <v>4.4000000000000004</v>
      </c>
      <c r="F1134" s="11">
        <v>4800</v>
      </c>
      <c r="G1134" s="17">
        <v>389</v>
      </c>
      <c r="H1134" s="7" t="s">
        <v>13398</v>
      </c>
      <c r="I1134" s="33" t="s">
        <v>13782</v>
      </c>
      <c r="J1134" s="33" t="s">
        <v>13772</v>
      </c>
      <c r="K1134" s="33">
        <f>Data[[#This Row],[Number_Of_Buyers]]*Data[[#This Row],[Price_INR]]</f>
        <v>1867200</v>
      </c>
    </row>
    <row r="1135" spans="1:11" ht="19.2" customHeight="1" x14ac:dyDescent="0.3">
      <c r="A1135" s="4" t="s">
        <v>104</v>
      </c>
      <c r="B1135" s="4" t="s">
        <v>5277</v>
      </c>
      <c r="C1135" s="4" t="s">
        <v>26</v>
      </c>
      <c r="D1135" s="5" t="s">
        <v>3430</v>
      </c>
      <c r="E1135" s="12">
        <v>4.7</v>
      </c>
      <c r="F1135" s="12">
        <v>264</v>
      </c>
      <c r="G1135" s="18">
        <v>499</v>
      </c>
      <c r="H1135" s="8" t="s">
        <v>13399</v>
      </c>
      <c r="I1135" s="33" t="s">
        <v>13474</v>
      </c>
      <c r="J1135" s="33" t="s">
        <v>13772</v>
      </c>
      <c r="K1135" s="33">
        <f>Data[[#This Row],[Number_Of_Buyers]]*Data[[#This Row],[Price_INR]]</f>
        <v>131736</v>
      </c>
    </row>
    <row r="1136" spans="1:11" ht="19.2" customHeight="1" x14ac:dyDescent="0.3">
      <c r="A1136" s="2" t="s">
        <v>85</v>
      </c>
      <c r="B1136" s="2" t="s">
        <v>3173</v>
      </c>
      <c r="C1136" s="3" t="s">
        <v>5280</v>
      </c>
      <c r="D1136" s="3" t="s">
        <v>3175</v>
      </c>
      <c r="E1136" s="11">
        <v>3.8</v>
      </c>
      <c r="F1136" s="11">
        <v>140</v>
      </c>
      <c r="G1136" s="17">
        <v>2039</v>
      </c>
      <c r="H1136" s="7" t="s">
        <v>13398</v>
      </c>
      <c r="I1136" s="33" t="s">
        <v>13419</v>
      </c>
      <c r="J1136" s="33" t="s">
        <v>13772</v>
      </c>
      <c r="K1136" s="33">
        <f>Data[[#This Row],[Number_Of_Buyers]]*Data[[#This Row],[Price_INR]]</f>
        <v>285460</v>
      </c>
    </row>
    <row r="1137" spans="1:11" ht="19.2" customHeight="1" x14ac:dyDescent="0.3">
      <c r="A1137" s="4" t="s">
        <v>365</v>
      </c>
      <c r="B1137" s="4" t="s">
        <v>5282</v>
      </c>
      <c r="C1137" s="5" t="s">
        <v>5283</v>
      </c>
      <c r="D1137" s="5" t="s">
        <v>648</v>
      </c>
      <c r="E1137" s="12">
        <v>3.7</v>
      </c>
      <c r="F1137" s="12">
        <v>26</v>
      </c>
      <c r="G1137" s="18">
        <v>3849</v>
      </c>
      <c r="H1137" s="8" t="s">
        <v>13399</v>
      </c>
      <c r="I1137" s="33" t="s">
        <v>13419</v>
      </c>
      <c r="J1137" s="33" t="s">
        <v>13440</v>
      </c>
      <c r="K1137" s="33">
        <f>Data[[#This Row],[Number_Of_Buyers]]*Data[[#This Row],[Price_INR]]</f>
        <v>100074</v>
      </c>
    </row>
    <row r="1138" spans="1:11" ht="19.2" customHeight="1" x14ac:dyDescent="0.3">
      <c r="A1138" s="2" t="s">
        <v>2498</v>
      </c>
      <c r="B1138" s="2" t="s">
        <v>5284</v>
      </c>
      <c r="C1138" s="3" t="s">
        <v>5286</v>
      </c>
      <c r="D1138" s="3" t="s">
        <v>4964</v>
      </c>
      <c r="E1138" s="11">
        <v>3.8</v>
      </c>
      <c r="F1138" s="11">
        <v>195</v>
      </c>
      <c r="G1138" s="17">
        <v>721</v>
      </c>
      <c r="H1138" s="7" t="s">
        <v>13398</v>
      </c>
      <c r="I1138" s="33" t="s">
        <v>13423</v>
      </c>
      <c r="J1138" s="33" t="s">
        <v>13453</v>
      </c>
      <c r="K1138" s="33">
        <f>Data[[#This Row],[Number_Of_Buyers]]*Data[[#This Row],[Price_INR]]</f>
        <v>140595</v>
      </c>
    </row>
    <row r="1139" spans="1:11" ht="19.2" customHeight="1" x14ac:dyDescent="0.3">
      <c r="A1139" s="4" t="s">
        <v>3940</v>
      </c>
      <c r="B1139" s="4" t="s">
        <v>5289</v>
      </c>
      <c r="C1139" s="5" t="s">
        <v>5290</v>
      </c>
      <c r="D1139" s="5" t="s">
        <v>5291</v>
      </c>
      <c r="E1139" s="12">
        <v>4.3</v>
      </c>
      <c r="F1139" s="12">
        <v>43</v>
      </c>
      <c r="G1139" s="18">
        <v>3990</v>
      </c>
      <c r="H1139" s="8" t="s">
        <v>13399</v>
      </c>
      <c r="I1139" s="33" t="s">
        <v>13570</v>
      </c>
      <c r="J1139" s="33" t="s">
        <v>13672</v>
      </c>
      <c r="K1139" s="33">
        <f>Data[[#This Row],[Number_Of_Buyers]]*Data[[#This Row],[Price_INR]]</f>
        <v>171570</v>
      </c>
    </row>
    <row r="1140" spans="1:11" ht="19.2" customHeight="1" x14ac:dyDescent="0.3">
      <c r="A1140" s="2" t="s">
        <v>1400</v>
      </c>
      <c r="B1140" s="2" t="s">
        <v>5294</v>
      </c>
      <c r="C1140" s="2" t="s">
        <v>5295</v>
      </c>
      <c r="D1140" s="2" t="s">
        <v>373</v>
      </c>
      <c r="E1140" s="11">
        <v>4.4000000000000004</v>
      </c>
      <c r="F1140" s="11">
        <v>559</v>
      </c>
      <c r="G1140" s="17">
        <v>765</v>
      </c>
      <c r="H1140" s="7" t="s">
        <v>13398</v>
      </c>
      <c r="I1140" s="33" t="s">
        <v>13452</v>
      </c>
      <c r="J1140" s="33" t="s">
        <v>13774</v>
      </c>
      <c r="K1140" s="33">
        <f>Data[[#This Row],[Number_Of_Buyers]]*Data[[#This Row],[Price_INR]]</f>
        <v>427635</v>
      </c>
    </row>
    <row r="1141" spans="1:11" ht="19.2" customHeight="1" x14ac:dyDescent="0.3">
      <c r="A1141" s="4" t="s">
        <v>5060</v>
      </c>
      <c r="B1141" s="4" t="s">
        <v>5297</v>
      </c>
      <c r="C1141" s="4" t="s">
        <v>5298</v>
      </c>
      <c r="D1141" s="4" t="s">
        <v>21</v>
      </c>
      <c r="E1141" s="12">
        <v>4.5</v>
      </c>
      <c r="F1141" s="12">
        <v>805</v>
      </c>
      <c r="G1141" s="18">
        <v>797</v>
      </c>
      <c r="H1141" s="8" t="s">
        <v>13398</v>
      </c>
      <c r="I1141" s="33" t="s">
        <v>13787</v>
      </c>
      <c r="J1141" s="33" t="s">
        <v>13772</v>
      </c>
      <c r="K1141" s="33">
        <f>Data[[#This Row],[Number_Of_Buyers]]*Data[[#This Row],[Price_INR]]</f>
        <v>641585</v>
      </c>
    </row>
    <row r="1142" spans="1:11" ht="19.2" customHeight="1" x14ac:dyDescent="0.3">
      <c r="A1142" s="2" t="s">
        <v>499</v>
      </c>
      <c r="B1142" s="2" t="s">
        <v>5301</v>
      </c>
      <c r="C1142" s="3" t="s">
        <v>5303</v>
      </c>
      <c r="D1142" s="3" t="s">
        <v>5304</v>
      </c>
      <c r="E1142" s="11">
        <v>4.7</v>
      </c>
      <c r="F1142" s="11">
        <v>870</v>
      </c>
      <c r="G1142" s="17">
        <v>2429</v>
      </c>
      <c r="H1142" s="7" t="s">
        <v>13399</v>
      </c>
      <c r="I1142" s="33" t="s">
        <v>13454</v>
      </c>
      <c r="J1142" s="33" t="s">
        <v>13773</v>
      </c>
      <c r="K1142" s="33">
        <f>Data[[#This Row],[Number_Of_Buyers]]*Data[[#This Row],[Price_INR]]</f>
        <v>2113230</v>
      </c>
    </row>
    <row r="1143" spans="1:11" ht="19.2" customHeight="1" x14ac:dyDescent="0.3">
      <c r="A1143" s="4" t="s">
        <v>616</v>
      </c>
      <c r="B1143" s="4" t="s">
        <v>2449</v>
      </c>
      <c r="C1143" s="5" t="s">
        <v>5307</v>
      </c>
      <c r="D1143" s="5" t="s">
        <v>2452</v>
      </c>
      <c r="E1143" s="12">
        <v>4.4000000000000004</v>
      </c>
      <c r="F1143" s="12">
        <v>2500</v>
      </c>
      <c r="G1143" s="18">
        <v>989</v>
      </c>
      <c r="H1143" s="8" t="s">
        <v>13399</v>
      </c>
      <c r="I1143" s="33" t="s">
        <v>13471</v>
      </c>
      <c r="J1143" s="33" t="s">
        <v>13440</v>
      </c>
      <c r="K1143" s="33">
        <f>Data[[#This Row],[Number_Of_Buyers]]*Data[[#This Row],[Price_INR]]</f>
        <v>2472500</v>
      </c>
    </row>
    <row r="1144" spans="1:11" ht="19.2" customHeight="1" x14ac:dyDescent="0.3">
      <c r="A1144" s="2" t="s">
        <v>288</v>
      </c>
      <c r="B1144" s="2" t="s">
        <v>4320</v>
      </c>
      <c r="C1144" s="3" t="s">
        <v>5309</v>
      </c>
      <c r="D1144" s="3" t="s">
        <v>1511</v>
      </c>
      <c r="E1144" s="11">
        <v>3.7</v>
      </c>
      <c r="F1144" s="11">
        <v>37</v>
      </c>
      <c r="G1144" s="17">
        <v>1374</v>
      </c>
      <c r="H1144" s="7" t="s">
        <v>13398</v>
      </c>
      <c r="I1144" s="33" t="s">
        <v>13407</v>
      </c>
      <c r="J1144" s="33" t="s">
        <v>13772</v>
      </c>
      <c r="K1144" s="33">
        <f>Data[[#This Row],[Number_Of_Buyers]]*Data[[#This Row],[Price_INR]]</f>
        <v>50838</v>
      </c>
    </row>
    <row r="1145" spans="1:11" ht="19.2" customHeight="1" x14ac:dyDescent="0.3">
      <c r="A1145" s="4" t="s">
        <v>998</v>
      </c>
      <c r="B1145" s="4" t="s">
        <v>5311</v>
      </c>
      <c r="C1145" s="5" t="s">
        <v>5313</v>
      </c>
      <c r="D1145" s="5" t="s">
        <v>823</v>
      </c>
      <c r="E1145" s="12">
        <v>4.4000000000000004</v>
      </c>
      <c r="F1145" s="12">
        <v>16</v>
      </c>
      <c r="G1145" s="18">
        <v>7495</v>
      </c>
      <c r="H1145" s="8" t="s">
        <v>13398</v>
      </c>
      <c r="I1145" s="33" t="s">
        <v>13407</v>
      </c>
      <c r="J1145" s="33" t="s">
        <v>13772</v>
      </c>
      <c r="K1145" s="33">
        <f>Data[[#This Row],[Number_Of_Buyers]]*Data[[#This Row],[Price_INR]]</f>
        <v>119920</v>
      </c>
    </row>
    <row r="1146" spans="1:11" ht="19.2" customHeight="1" x14ac:dyDescent="0.3">
      <c r="A1146" s="2" t="s">
        <v>634</v>
      </c>
      <c r="B1146" s="2" t="s">
        <v>5314</v>
      </c>
      <c r="C1146" s="2" t="s">
        <v>5315</v>
      </c>
      <c r="D1146" s="3" t="s">
        <v>137</v>
      </c>
      <c r="E1146" s="11">
        <v>4.0999999999999996</v>
      </c>
      <c r="F1146" s="11">
        <v>573</v>
      </c>
      <c r="G1146" s="17">
        <v>998</v>
      </c>
      <c r="H1146" s="7" t="s">
        <v>13398</v>
      </c>
      <c r="I1146" s="33" t="s">
        <v>13420</v>
      </c>
      <c r="J1146" s="33" t="s">
        <v>13554</v>
      </c>
      <c r="K1146" s="33">
        <f>Data[[#This Row],[Number_Of_Buyers]]*Data[[#This Row],[Price_INR]]</f>
        <v>571854</v>
      </c>
    </row>
    <row r="1147" spans="1:11" ht="19.2" customHeight="1" x14ac:dyDescent="0.3">
      <c r="A1147" s="4" t="s">
        <v>104</v>
      </c>
      <c r="B1147" s="4" t="s">
        <v>5318</v>
      </c>
      <c r="C1147" s="5" t="s">
        <v>5319</v>
      </c>
      <c r="D1147" s="5" t="s">
        <v>5320</v>
      </c>
      <c r="E1147" s="12">
        <v>4.3</v>
      </c>
      <c r="F1147" s="12">
        <v>366</v>
      </c>
      <c r="G1147" s="18">
        <v>1169</v>
      </c>
      <c r="H1147" s="8" t="s">
        <v>13399</v>
      </c>
      <c r="I1147" s="33" t="s">
        <v>13471</v>
      </c>
      <c r="J1147" s="33" t="s">
        <v>13440</v>
      </c>
      <c r="K1147" s="33">
        <f>Data[[#This Row],[Number_Of_Buyers]]*Data[[#This Row],[Price_INR]]</f>
        <v>427854</v>
      </c>
    </row>
    <row r="1148" spans="1:11" ht="19.2" customHeight="1" x14ac:dyDescent="0.3">
      <c r="A1148" s="2" t="s">
        <v>65</v>
      </c>
      <c r="B1148" s="2" t="s">
        <v>5323</v>
      </c>
      <c r="C1148" s="2" t="s">
        <v>5324</v>
      </c>
      <c r="D1148" s="3" t="s">
        <v>1102</v>
      </c>
      <c r="E1148" s="11">
        <v>4.3</v>
      </c>
      <c r="F1148" s="11">
        <v>1400</v>
      </c>
      <c r="G1148" s="17">
        <v>441</v>
      </c>
      <c r="H1148" s="7" t="s">
        <v>13398</v>
      </c>
      <c r="I1148" s="33" t="s">
        <v>13448</v>
      </c>
      <c r="J1148" s="33" t="s">
        <v>13460</v>
      </c>
      <c r="K1148" s="33">
        <f>Data[[#This Row],[Number_Of_Buyers]]*Data[[#This Row],[Price_INR]]</f>
        <v>617400</v>
      </c>
    </row>
    <row r="1149" spans="1:11" ht="19.2" customHeight="1" x14ac:dyDescent="0.3">
      <c r="A1149" s="4" t="s">
        <v>240</v>
      </c>
      <c r="B1149" s="4" t="s">
        <v>5325</v>
      </c>
      <c r="C1149" s="5" t="s">
        <v>5326</v>
      </c>
      <c r="D1149" s="5" t="s">
        <v>5327</v>
      </c>
      <c r="E1149" s="12">
        <v>4.5999999999999996</v>
      </c>
      <c r="F1149" s="12">
        <v>66</v>
      </c>
      <c r="G1149" s="18">
        <v>1599</v>
      </c>
      <c r="H1149" s="8" t="s">
        <v>13399</v>
      </c>
      <c r="I1149" s="33" t="s">
        <v>13449</v>
      </c>
      <c r="J1149" s="33" t="s">
        <v>13440</v>
      </c>
      <c r="K1149" s="33">
        <f>Data[[#This Row],[Number_Of_Buyers]]*Data[[#This Row],[Price_INR]]</f>
        <v>105534</v>
      </c>
    </row>
    <row r="1150" spans="1:11" ht="19.2" customHeight="1" x14ac:dyDescent="0.3">
      <c r="A1150" s="2" t="s">
        <v>1099</v>
      </c>
      <c r="B1150" s="2" t="s">
        <v>5329</v>
      </c>
      <c r="C1150" s="3" t="s">
        <v>5330</v>
      </c>
      <c r="D1150" s="3" t="s">
        <v>362</v>
      </c>
      <c r="E1150" s="11">
        <v>3.8</v>
      </c>
      <c r="F1150" s="11">
        <v>792</v>
      </c>
      <c r="G1150" s="17">
        <v>1127</v>
      </c>
      <c r="H1150" s="7" t="s">
        <v>13398</v>
      </c>
      <c r="I1150" s="33" t="s">
        <v>13437</v>
      </c>
      <c r="J1150" s="33" t="s">
        <v>13554</v>
      </c>
      <c r="K1150" s="33">
        <f>Data[[#This Row],[Number_Of_Buyers]]*Data[[#This Row],[Price_INR]]</f>
        <v>892584</v>
      </c>
    </row>
    <row r="1151" spans="1:11" ht="19.2" customHeight="1" x14ac:dyDescent="0.3">
      <c r="A1151" s="4" t="s">
        <v>65</v>
      </c>
      <c r="B1151" s="4" t="s">
        <v>5334</v>
      </c>
      <c r="C1151" s="4" t="s">
        <v>5336</v>
      </c>
      <c r="D1151" s="5" t="s">
        <v>285</v>
      </c>
      <c r="E1151" s="12">
        <v>4.0999999999999996</v>
      </c>
      <c r="F1151" s="12">
        <v>14000</v>
      </c>
      <c r="G1151" s="18">
        <v>563</v>
      </c>
      <c r="H1151" s="8" t="s">
        <v>13398</v>
      </c>
      <c r="I1151" s="33" t="s">
        <v>13420</v>
      </c>
      <c r="J1151" s="33" t="s">
        <v>13473</v>
      </c>
      <c r="K1151" s="33">
        <f>Data[[#This Row],[Number_Of_Buyers]]*Data[[#This Row],[Price_INR]]</f>
        <v>7882000</v>
      </c>
    </row>
    <row r="1152" spans="1:11" ht="19.2" customHeight="1" x14ac:dyDescent="0.3">
      <c r="A1152" s="2" t="s">
        <v>1400</v>
      </c>
      <c r="B1152" s="2" t="s">
        <v>5338</v>
      </c>
      <c r="C1152" s="3" t="s">
        <v>5339</v>
      </c>
      <c r="D1152" s="2" t="s">
        <v>5340</v>
      </c>
      <c r="E1152" s="11">
        <v>4.4000000000000004</v>
      </c>
      <c r="F1152" s="11">
        <v>181</v>
      </c>
      <c r="G1152" s="17">
        <v>799</v>
      </c>
      <c r="H1152" s="7" t="s">
        <v>13398</v>
      </c>
      <c r="I1152" s="33" t="s">
        <v>13482</v>
      </c>
      <c r="J1152" s="33" t="s">
        <v>13440</v>
      </c>
      <c r="K1152" s="33">
        <f>Data[[#This Row],[Number_Of_Buyers]]*Data[[#This Row],[Price_INR]]</f>
        <v>144619</v>
      </c>
    </row>
    <row r="1153" spans="1:11" ht="19.2" customHeight="1" x14ac:dyDescent="0.3">
      <c r="A1153" s="4" t="s">
        <v>65</v>
      </c>
      <c r="B1153" s="4" t="s">
        <v>5343</v>
      </c>
      <c r="C1153" s="4" t="s">
        <v>5346</v>
      </c>
      <c r="D1153" s="5" t="s">
        <v>689</v>
      </c>
      <c r="E1153" s="12">
        <v>3.9</v>
      </c>
      <c r="F1153" s="12">
        <v>5900</v>
      </c>
      <c r="G1153" s="18">
        <v>609</v>
      </c>
      <c r="H1153" s="8" t="s">
        <v>13398</v>
      </c>
      <c r="I1153" s="33" t="s">
        <v>13461</v>
      </c>
      <c r="J1153" s="33" t="s">
        <v>13473</v>
      </c>
      <c r="K1153" s="33">
        <f>Data[[#This Row],[Number_Of_Buyers]]*Data[[#This Row],[Price_INR]]</f>
        <v>3593100</v>
      </c>
    </row>
    <row r="1154" spans="1:11" ht="19.2" customHeight="1" x14ac:dyDescent="0.3">
      <c r="A1154" s="2" t="s">
        <v>638</v>
      </c>
      <c r="B1154" s="2" t="s">
        <v>5348</v>
      </c>
      <c r="C1154" s="3" t="s">
        <v>5350</v>
      </c>
      <c r="D1154" s="3" t="s">
        <v>1067</v>
      </c>
      <c r="E1154" s="11">
        <v>4.2</v>
      </c>
      <c r="F1154" s="11">
        <v>54</v>
      </c>
      <c r="G1154" s="17">
        <v>1322</v>
      </c>
      <c r="H1154" s="7" t="s">
        <v>13398</v>
      </c>
      <c r="I1154" s="33" t="s">
        <v>13437</v>
      </c>
      <c r="J1154" s="33" t="s">
        <v>13772</v>
      </c>
      <c r="K1154" s="33">
        <f>Data[[#This Row],[Number_Of_Buyers]]*Data[[#This Row],[Price_INR]]</f>
        <v>71388</v>
      </c>
    </row>
    <row r="1155" spans="1:11" ht="19.2" customHeight="1" x14ac:dyDescent="0.3">
      <c r="A1155" s="4" t="s">
        <v>5352</v>
      </c>
      <c r="B1155" s="4" t="s">
        <v>5353</v>
      </c>
      <c r="C1155" s="5" t="s">
        <v>5354</v>
      </c>
      <c r="D1155" s="5" t="s">
        <v>5355</v>
      </c>
      <c r="E1155" s="12">
        <v>4.5999999999999996</v>
      </c>
      <c r="F1155" s="12">
        <v>195</v>
      </c>
      <c r="G1155" s="18">
        <v>998</v>
      </c>
      <c r="H1155" s="8" t="s">
        <v>13399</v>
      </c>
      <c r="I1155" s="33" t="s">
        <v>13493</v>
      </c>
      <c r="J1155" s="33" t="s">
        <v>13473</v>
      </c>
      <c r="K1155" s="33">
        <f>Data[[#This Row],[Number_Of_Buyers]]*Data[[#This Row],[Price_INR]]</f>
        <v>194610</v>
      </c>
    </row>
    <row r="1156" spans="1:11" ht="19.2" customHeight="1" x14ac:dyDescent="0.3">
      <c r="A1156" s="2" t="s">
        <v>191</v>
      </c>
      <c r="B1156" s="2" t="s">
        <v>5357</v>
      </c>
      <c r="C1156" s="2" t="s">
        <v>26</v>
      </c>
      <c r="D1156" s="3" t="s">
        <v>5358</v>
      </c>
      <c r="E1156" s="11">
        <v>4.8</v>
      </c>
      <c r="F1156" s="11">
        <v>36</v>
      </c>
      <c r="G1156" s="17">
        <v>13786</v>
      </c>
      <c r="H1156" s="7" t="s">
        <v>13399</v>
      </c>
      <c r="I1156" s="33" t="s">
        <v>13427</v>
      </c>
      <c r="J1156" s="33" t="s">
        <v>13498</v>
      </c>
      <c r="K1156" s="33">
        <f>Data[[#This Row],[Number_Of_Buyers]]*Data[[#This Row],[Price_INR]]</f>
        <v>496296</v>
      </c>
    </row>
    <row r="1157" spans="1:11" ht="19.2" customHeight="1" x14ac:dyDescent="0.3">
      <c r="A1157" s="4" t="s">
        <v>4069</v>
      </c>
      <c r="B1157" s="4" t="s">
        <v>5363</v>
      </c>
      <c r="C1157" s="4" t="s">
        <v>5364</v>
      </c>
      <c r="D1157" s="5" t="s">
        <v>308</v>
      </c>
      <c r="E1157" s="12">
        <v>3.9</v>
      </c>
      <c r="F1157" s="12">
        <v>698</v>
      </c>
      <c r="G1157" s="18">
        <v>649</v>
      </c>
      <c r="H1157" s="8" t="s">
        <v>13398</v>
      </c>
      <c r="I1157" s="33" t="s">
        <v>13420</v>
      </c>
      <c r="J1157" s="33" t="s">
        <v>13460</v>
      </c>
      <c r="K1157" s="33">
        <f>Data[[#This Row],[Number_Of_Buyers]]*Data[[#This Row],[Price_INR]]</f>
        <v>453002</v>
      </c>
    </row>
    <row r="1158" spans="1:11" ht="19.2" customHeight="1" x14ac:dyDescent="0.3">
      <c r="A1158" s="2" t="s">
        <v>913</v>
      </c>
      <c r="B1158" s="2" t="s">
        <v>5372</v>
      </c>
      <c r="C1158" s="2" t="s">
        <v>5373</v>
      </c>
      <c r="D1158" s="2" t="s">
        <v>21</v>
      </c>
      <c r="E1158" s="11">
        <v>4.5</v>
      </c>
      <c r="F1158" s="11">
        <v>1600</v>
      </c>
      <c r="G1158" s="17">
        <v>920</v>
      </c>
      <c r="H1158" s="7" t="s">
        <v>13399</v>
      </c>
      <c r="I1158" s="33" t="s">
        <v>13797</v>
      </c>
      <c r="J1158" s="33" t="s">
        <v>13772</v>
      </c>
      <c r="K1158" s="33">
        <f>Data[[#This Row],[Number_Of_Buyers]]*Data[[#This Row],[Price_INR]]</f>
        <v>1472000</v>
      </c>
    </row>
    <row r="1159" spans="1:11" ht="19.2" customHeight="1" x14ac:dyDescent="0.3">
      <c r="A1159" s="4" t="s">
        <v>1215</v>
      </c>
      <c r="B1159" s="4" t="s">
        <v>5374</v>
      </c>
      <c r="C1159" s="4" t="s">
        <v>5375</v>
      </c>
      <c r="D1159" s="5" t="s">
        <v>943</v>
      </c>
      <c r="E1159" s="12">
        <v>4</v>
      </c>
      <c r="F1159" s="12">
        <v>464</v>
      </c>
      <c r="G1159" s="18">
        <v>524</v>
      </c>
      <c r="H1159" s="8" t="s">
        <v>13398</v>
      </c>
      <c r="I1159" s="33" t="s">
        <v>13420</v>
      </c>
      <c r="J1159" s="33" t="s">
        <v>13773</v>
      </c>
      <c r="K1159" s="33">
        <f>Data[[#This Row],[Number_Of_Buyers]]*Data[[#This Row],[Price_INR]]</f>
        <v>243136</v>
      </c>
    </row>
    <row r="1160" spans="1:11" ht="19.2" customHeight="1" x14ac:dyDescent="0.3">
      <c r="A1160" s="2" t="s">
        <v>638</v>
      </c>
      <c r="B1160" s="2" t="s">
        <v>5377</v>
      </c>
      <c r="C1160" s="3" t="s">
        <v>5378</v>
      </c>
      <c r="D1160" s="3" t="s">
        <v>5379</v>
      </c>
      <c r="E1160" s="11">
        <v>4.5</v>
      </c>
      <c r="F1160" s="11">
        <v>28</v>
      </c>
      <c r="G1160" s="17">
        <v>1199</v>
      </c>
      <c r="H1160" s="7" t="s">
        <v>13399</v>
      </c>
      <c r="I1160" s="33" t="s">
        <v>13452</v>
      </c>
      <c r="J1160" s="33" t="s">
        <v>13772</v>
      </c>
      <c r="K1160" s="33">
        <f>Data[[#This Row],[Number_Of_Buyers]]*Data[[#This Row],[Price_INR]]</f>
        <v>33572</v>
      </c>
    </row>
    <row r="1161" spans="1:11" ht="19.2" customHeight="1" x14ac:dyDescent="0.3">
      <c r="A1161" s="4" t="s">
        <v>240</v>
      </c>
      <c r="B1161" s="4" t="s">
        <v>5381</v>
      </c>
      <c r="C1161" s="5" t="s">
        <v>5382</v>
      </c>
      <c r="D1161" s="5" t="s">
        <v>262</v>
      </c>
      <c r="E1161" s="12">
        <v>3.8</v>
      </c>
      <c r="F1161" s="12">
        <v>233</v>
      </c>
      <c r="G1161" s="18">
        <v>824</v>
      </c>
      <c r="H1161" s="8" t="s">
        <v>13398</v>
      </c>
      <c r="I1161" s="33" t="s">
        <v>13415</v>
      </c>
      <c r="J1161" s="33" t="s">
        <v>13773</v>
      </c>
      <c r="K1161" s="33">
        <f>Data[[#This Row],[Number_Of_Buyers]]*Data[[#This Row],[Price_INR]]</f>
        <v>191992</v>
      </c>
    </row>
    <row r="1162" spans="1:11" ht="19.2" customHeight="1" x14ac:dyDescent="0.3">
      <c r="A1162" s="2" t="s">
        <v>5384</v>
      </c>
      <c r="B1162" s="2" t="s">
        <v>5385</v>
      </c>
      <c r="C1162" s="2" t="s">
        <v>26</v>
      </c>
      <c r="D1162" s="3" t="s">
        <v>5387</v>
      </c>
      <c r="E1162" s="11">
        <v>4.3</v>
      </c>
      <c r="F1162" s="11">
        <v>4</v>
      </c>
      <c r="G1162" s="17">
        <v>279</v>
      </c>
      <c r="H1162" s="7" t="s">
        <v>13398</v>
      </c>
      <c r="I1162" s="33" t="s">
        <v>13571</v>
      </c>
      <c r="J1162" s="33" t="s">
        <v>13772</v>
      </c>
      <c r="K1162" s="33">
        <f>Data[[#This Row],[Number_Of_Buyers]]*Data[[#This Row],[Price_INR]]</f>
        <v>1116</v>
      </c>
    </row>
    <row r="1163" spans="1:11" ht="19.2" customHeight="1" x14ac:dyDescent="0.3">
      <c r="A1163" s="4" t="s">
        <v>104</v>
      </c>
      <c r="B1163" s="4" t="s">
        <v>5389</v>
      </c>
      <c r="C1163" s="5" t="s">
        <v>5390</v>
      </c>
      <c r="D1163" s="5" t="s">
        <v>70</v>
      </c>
      <c r="E1163" s="12">
        <v>4.3</v>
      </c>
      <c r="F1163" s="12">
        <v>85</v>
      </c>
      <c r="G1163" s="18">
        <v>1374</v>
      </c>
      <c r="H1163" s="8" t="s">
        <v>13399</v>
      </c>
      <c r="I1163" s="33" t="s">
        <v>13415</v>
      </c>
      <c r="J1163" s="33" t="s">
        <v>13772</v>
      </c>
      <c r="K1163" s="33">
        <f>Data[[#This Row],[Number_Of_Buyers]]*Data[[#This Row],[Price_INR]]</f>
        <v>116790</v>
      </c>
    </row>
    <row r="1164" spans="1:11" ht="19.2" customHeight="1" x14ac:dyDescent="0.3">
      <c r="A1164" s="2" t="s">
        <v>240</v>
      </c>
      <c r="B1164" s="2" t="s">
        <v>5393</v>
      </c>
      <c r="C1164" s="2" t="s">
        <v>5394</v>
      </c>
      <c r="D1164" s="3" t="s">
        <v>308</v>
      </c>
      <c r="E1164" s="11">
        <v>4.2</v>
      </c>
      <c r="F1164" s="11">
        <v>5200</v>
      </c>
      <c r="G1164" s="17">
        <v>644</v>
      </c>
      <c r="H1164" s="7" t="s">
        <v>13398</v>
      </c>
      <c r="I1164" s="33" t="s">
        <v>13420</v>
      </c>
      <c r="J1164" s="33" t="s">
        <v>13426</v>
      </c>
      <c r="K1164" s="33">
        <f>Data[[#This Row],[Number_Of_Buyers]]*Data[[#This Row],[Price_INR]]</f>
        <v>3348800</v>
      </c>
    </row>
    <row r="1165" spans="1:11" ht="19.2" customHeight="1" x14ac:dyDescent="0.3">
      <c r="A1165" s="4" t="s">
        <v>240</v>
      </c>
      <c r="B1165" s="4" t="s">
        <v>5397</v>
      </c>
      <c r="C1165" s="5" t="s">
        <v>5399</v>
      </c>
      <c r="D1165" s="5" t="s">
        <v>4676</v>
      </c>
      <c r="E1165" s="12">
        <v>4</v>
      </c>
      <c r="F1165" s="12">
        <v>13</v>
      </c>
      <c r="G1165" s="18">
        <v>549</v>
      </c>
      <c r="H1165" s="8" t="s">
        <v>13399</v>
      </c>
      <c r="I1165" s="33" t="s">
        <v>13452</v>
      </c>
      <c r="J1165" s="33" t="s">
        <v>13772</v>
      </c>
      <c r="K1165" s="33">
        <f>Data[[#This Row],[Number_Of_Buyers]]*Data[[#This Row],[Price_INR]]</f>
        <v>7137</v>
      </c>
    </row>
    <row r="1166" spans="1:11" ht="19.2" customHeight="1" x14ac:dyDescent="0.3">
      <c r="A1166" s="2" t="s">
        <v>403</v>
      </c>
      <c r="B1166" s="2" t="s">
        <v>5401</v>
      </c>
      <c r="C1166" s="3" t="s">
        <v>5402</v>
      </c>
      <c r="D1166" s="3" t="s">
        <v>20</v>
      </c>
      <c r="E1166" s="11">
        <v>4.2</v>
      </c>
      <c r="F1166" s="11">
        <v>130</v>
      </c>
      <c r="G1166" s="17">
        <v>974</v>
      </c>
      <c r="H1166" s="7" t="s">
        <v>13398</v>
      </c>
      <c r="I1166" s="33" t="s">
        <v>13435</v>
      </c>
      <c r="J1166" s="33" t="s">
        <v>13473</v>
      </c>
      <c r="K1166" s="33">
        <f>Data[[#This Row],[Number_Of_Buyers]]*Data[[#This Row],[Price_INR]]</f>
        <v>126620</v>
      </c>
    </row>
    <row r="1167" spans="1:11" ht="19.2" customHeight="1" x14ac:dyDescent="0.3">
      <c r="A1167" s="4" t="s">
        <v>499</v>
      </c>
      <c r="B1167" s="4" t="s">
        <v>5405</v>
      </c>
      <c r="C1167" s="5" t="s">
        <v>5406</v>
      </c>
      <c r="D1167" s="4" t="s">
        <v>5210</v>
      </c>
      <c r="E1167" s="12">
        <v>4.5</v>
      </c>
      <c r="F1167" s="12">
        <v>30</v>
      </c>
      <c r="G1167" s="18">
        <v>1499</v>
      </c>
      <c r="H1167" s="8" t="s">
        <v>13398</v>
      </c>
      <c r="I1167" s="33" t="s">
        <v>13502</v>
      </c>
      <c r="J1167" s="33" t="s">
        <v>13440</v>
      </c>
      <c r="K1167" s="33">
        <f>Data[[#This Row],[Number_Of_Buyers]]*Data[[#This Row],[Price_INR]]</f>
        <v>44970</v>
      </c>
    </row>
    <row r="1168" spans="1:11" ht="19.2" customHeight="1" x14ac:dyDescent="0.3">
      <c r="A1168" s="2" t="s">
        <v>219</v>
      </c>
      <c r="B1168" s="2" t="s">
        <v>5408</v>
      </c>
      <c r="C1168" s="3" t="s">
        <v>5410</v>
      </c>
      <c r="D1168" s="3" t="s">
        <v>5411</v>
      </c>
      <c r="E1168" s="11">
        <v>3.5</v>
      </c>
      <c r="F1168" s="11">
        <v>37</v>
      </c>
      <c r="G1168" s="17">
        <v>6597</v>
      </c>
      <c r="H1168" s="7" t="s">
        <v>13398</v>
      </c>
      <c r="I1168" s="33" t="s">
        <v>13572</v>
      </c>
      <c r="J1168" s="33" t="s">
        <v>13440</v>
      </c>
      <c r="K1168" s="33">
        <f>Data[[#This Row],[Number_Of_Buyers]]*Data[[#This Row],[Price_INR]]</f>
        <v>244089</v>
      </c>
    </row>
    <row r="1169" spans="1:11" ht="19.2" customHeight="1" x14ac:dyDescent="0.3">
      <c r="A1169" s="4" t="s">
        <v>3465</v>
      </c>
      <c r="B1169" s="4" t="s">
        <v>5413</v>
      </c>
      <c r="C1169" s="5" t="s">
        <v>5415</v>
      </c>
      <c r="D1169" s="5" t="s">
        <v>546</v>
      </c>
      <c r="E1169" s="12">
        <v>3.9</v>
      </c>
      <c r="F1169" s="12">
        <v>14</v>
      </c>
      <c r="G1169" s="18">
        <v>2099</v>
      </c>
      <c r="H1169" s="8" t="s">
        <v>13399</v>
      </c>
      <c r="I1169" s="33" t="s">
        <v>13449</v>
      </c>
      <c r="J1169" s="33" t="s">
        <v>13774</v>
      </c>
      <c r="K1169" s="33">
        <f>Data[[#This Row],[Number_Of_Buyers]]*Data[[#This Row],[Price_INR]]</f>
        <v>29386</v>
      </c>
    </row>
    <row r="1170" spans="1:11" ht="19.2" customHeight="1" x14ac:dyDescent="0.3">
      <c r="A1170" s="2" t="s">
        <v>4483</v>
      </c>
      <c r="B1170" s="2" t="s">
        <v>5418</v>
      </c>
      <c r="C1170" s="2" t="s">
        <v>5420</v>
      </c>
      <c r="D1170" s="2" t="s">
        <v>21</v>
      </c>
      <c r="E1170" s="11">
        <v>4.8</v>
      </c>
      <c r="F1170" s="11">
        <v>214</v>
      </c>
      <c r="G1170" s="17">
        <v>1997</v>
      </c>
      <c r="H1170" s="7" t="s">
        <v>13398</v>
      </c>
      <c r="I1170" s="33" t="s">
        <v>13549</v>
      </c>
      <c r="J1170" s="33" t="s">
        <v>13772</v>
      </c>
      <c r="K1170" s="33">
        <f>Data[[#This Row],[Number_Of_Buyers]]*Data[[#This Row],[Price_INR]]</f>
        <v>427358</v>
      </c>
    </row>
    <row r="1171" spans="1:11" ht="19.2" customHeight="1" x14ac:dyDescent="0.3">
      <c r="A1171" s="4" t="s">
        <v>140</v>
      </c>
      <c r="B1171" s="4" t="s">
        <v>1057</v>
      </c>
      <c r="C1171" s="4" t="s">
        <v>5423</v>
      </c>
      <c r="D1171" s="5" t="s">
        <v>1060</v>
      </c>
      <c r="E1171" s="12">
        <v>4</v>
      </c>
      <c r="F1171" s="12">
        <v>599</v>
      </c>
      <c r="G1171" s="18">
        <v>797</v>
      </c>
      <c r="H1171" s="8" t="s">
        <v>13398</v>
      </c>
      <c r="I1171" s="33" t="s">
        <v>13423</v>
      </c>
      <c r="J1171" s="33" t="s">
        <v>13440</v>
      </c>
      <c r="K1171" s="33">
        <f>Data[[#This Row],[Number_Of_Buyers]]*Data[[#This Row],[Price_INR]]</f>
        <v>477403</v>
      </c>
    </row>
    <row r="1172" spans="1:11" ht="19.2" customHeight="1" x14ac:dyDescent="0.3">
      <c r="A1172" s="2" t="s">
        <v>638</v>
      </c>
      <c r="B1172" s="2" t="s">
        <v>2845</v>
      </c>
      <c r="C1172" s="3" t="s">
        <v>3213</v>
      </c>
      <c r="D1172" s="3" t="s">
        <v>2846</v>
      </c>
      <c r="E1172" s="11">
        <v>4.2</v>
      </c>
      <c r="F1172" s="11">
        <v>498</v>
      </c>
      <c r="G1172" s="17">
        <v>2174</v>
      </c>
      <c r="H1172" s="7" t="s">
        <v>13398</v>
      </c>
      <c r="I1172" s="33" t="s">
        <v>13423</v>
      </c>
      <c r="J1172" s="33" t="s">
        <v>13774</v>
      </c>
      <c r="K1172" s="33">
        <f>Data[[#This Row],[Number_Of_Buyers]]*Data[[#This Row],[Price_INR]]</f>
        <v>1082652</v>
      </c>
    </row>
    <row r="1173" spans="1:11" ht="19.2" customHeight="1" x14ac:dyDescent="0.3">
      <c r="A1173" s="4" t="s">
        <v>616</v>
      </c>
      <c r="B1173" s="4" t="s">
        <v>5427</v>
      </c>
      <c r="C1173" s="5" t="s">
        <v>5428</v>
      </c>
      <c r="D1173" s="5" t="s">
        <v>5429</v>
      </c>
      <c r="E1173" s="12">
        <v>4.5999999999999996</v>
      </c>
      <c r="F1173" s="12">
        <v>2800</v>
      </c>
      <c r="G1173" s="18">
        <v>1649</v>
      </c>
      <c r="H1173" s="8" t="s">
        <v>13399</v>
      </c>
      <c r="I1173" s="33" t="s">
        <v>13454</v>
      </c>
      <c r="J1173" s="33" t="s">
        <v>13473</v>
      </c>
      <c r="K1173" s="33">
        <f>Data[[#This Row],[Number_Of_Buyers]]*Data[[#This Row],[Price_INR]]</f>
        <v>4617200</v>
      </c>
    </row>
    <row r="1174" spans="1:11" ht="19.2" customHeight="1" x14ac:dyDescent="0.3">
      <c r="A1174" s="2" t="s">
        <v>5431</v>
      </c>
      <c r="B1174" s="2" t="s">
        <v>5432</v>
      </c>
      <c r="C1174" s="3" t="s">
        <v>5433</v>
      </c>
      <c r="D1174" s="3" t="s">
        <v>1511</v>
      </c>
      <c r="E1174" s="11">
        <v>4.4000000000000004</v>
      </c>
      <c r="F1174" s="11">
        <v>24</v>
      </c>
      <c r="G1174" s="17">
        <v>1249</v>
      </c>
      <c r="H1174" s="7" t="s">
        <v>13398</v>
      </c>
      <c r="I1174" s="33" t="s">
        <v>13419</v>
      </c>
      <c r="J1174" s="33" t="s">
        <v>13772</v>
      </c>
      <c r="K1174" s="33">
        <f>Data[[#This Row],[Number_Of_Buyers]]*Data[[#This Row],[Price_INR]]</f>
        <v>29976</v>
      </c>
    </row>
    <row r="1175" spans="1:11" ht="19.2" customHeight="1" x14ac:dyDescent="0.3">
      <c r="A1175" s="4" t="s">
        <v>65</v>
      </c>
      <c r="B1175" s="4" t="s">
        <v>5435</v>
      </c>
      <c r="C1175" s="4" t="s">
        <v>5436</v>
      </c>
      <c r="D1175" s="4" t="s">
        <v>373</v>
      </c>
      <c r="E1175" s="12">
        <v>3.8</v>
      </c>
      <c r="F1175" s="12">
        <v>354</v>
      </c>
      <c r="G1175" s="18">
        <v>799</v>
      </c>
      <c r="H1175" s="8" t="s">
        <v>13398</v>
      </c>
      <c r="I1175" s="33" t="s">
        <v>13463</v>
      </c>
      <c r="J1175" s="33" t="s">
        <v>13554</v>
      </c>
      <c r="K1175" s="33">
        <f>Data[[#This Row],[Number_Of_Buyers]]*Data[[#This Row],[Price_INR]]</f>
        <v>282846</v>
      </c>
    </row>
    <row r="1176" spans="1:11" ht="19.2" customHeight="1" x14ac:dyDescent="0.3">
      <c r="A1176" s="2" t="s">
        <v>127</v>
      </c>
      <c r="B1176" s="2" t="s">
        <v>5438</v>
      </c>
      <c r="C1176" s="3" t="s">
        <v>5439</v>
      </c>
      <c r="D1176" s="2" t="s">
        <v>373</v>
      </c>
      <c r="E1176" s="11">
        <v>4.0999999999999996</v>
      </c>
      <c r="F1176" s="11">
        <v>2000</v>
      </c>
      <c r="G1176" s="17">
        <v>1799</v>
      </c>
      <c r="H1176" s="7" t="s">
        <v>13398</v>
      </c>
      <c r="I1176" s="33" t="s">
        <v>13441</v>
      </c>
      <c r="J1176" s="33" t="s">
        <v>13554</v>
      </c>
      <c r="K1176" s="33">
        <f>Data[[#This Row],[Number_Of_Buyers]]*Data[[#This Row],[Price_INR]]</f>
        <v>3598000</v>
      </c>
    </row>
    <row r="1177" spans="1:11" ht="19.2" customHeight="1" x14ac:dyDescent="0.3">
      <c r="A1177" s="4" t="s">
        <v>3574</v>
      </c>
      <c r="B1177" s="4" t="s">
        <v>5441</v>
      </c>
      <c r="C1177" s="4" t="s">
        <v>5442</v>
      </c>
      <c r="D1177" s="5" t="s">
        <v>5443</v>
      </c>
      <c r="E1177" s="12">
        <v>5</v>
      </c>
      <c r="F1177" s="12">
        <v>13</v>
      </c>
      <c r="G1177" s="18">
        <v>1924</v>
      </c>
      <c r="H1177" s="8" t="s">
        <v>13398</v>
      </c>
      <c r="I1177" s="33" t="s">
        <v>13573</v>
      </c>
      <c r="J1177" s="33" t="s">
        <v>13772</v>
      </c>
      <c r="K1177" s="33">
        <f>Data[[#This Row],[Number_Of_Buyers]]*Data[[#This Row],[Price_INR]]</f>
        <v>25012</v>
      </c>
    </row>
    <row r="1178" spans="1:11" ht="19.2" customHeight="1" x14ac:dyDescent="0.3">
      <c r="A1178" s="2" t="s">
        <v>1287</v>
      </c>
      <c r="B1178" s="2" t="s">
        <v>5444</v>
      </c>
      <c r="C1178" s="3" t="s">
        <v>5445</v>
      </c>
      <c r="D1178" s="2" t="s">
        <v>21</v>
      </c>
      <c r="E1178" s="11">
        <v>4.5999999999999996</v>
      </c>
      <c r="F1178" s="11">
        <v>23500</v>
      </c>
      <c r="G1178" s="17">
        <v>390</v>
      </c>
      <c r="H1178" s="7" t="s">
        <v>13399</v>
      </c>
      <c r="I1178" s="33" t="s">
        <v>13477</v>
      </c>
      <c r="J1178" s="33" t="s">
        <v>13772</v>
      </c>
      <c r="K1178" s="33">
        <f>Data[[#This Row],[Number_Of_Buyers]]*Data[[#This Row],[Price_INR]]</f>
        <v>9165000</v>
      </c>
    </row>
    <row r="1179" spans="1:11" ht="19.2" customHeight="1" x14ac:dyDescent="0.3">
      <c r="A1179" s="4" t="s">
        <v>148</v>
      </c>
      <c r="B1179" s="4" t="s">
        <v>5448</v>
      </c>
      <c r="C1179" s="4" t="s">
        <v>5449</v>
      </c>
      <c r="D1179" s="4" t="s">
        <v>5450</v>
      </c>
      <c r="E1179" s="12">
        <v>4.3</v>
      </c>
      <c r="F1179" s="12">
        <v>231</v>
      </c>
      <c r="G1179" s="18">
        <v>2999</v>
      </c>
      <c r="H1179" s="8" t="s">
        <v>13398</v>
      </c>
      <c r="I1179" s="33" t="s">
        <v>13574</v>
      </c>
      <c r="J1179" s="33" t="s">
        <v>13487</v>
      </c>
      <c r="K1179" s="33">
        <f>Data[[#This Row],[Number_Of_Buyers]]*Data[[#This Row],[Price_INR]]</f>
        <v>692769</v>
      </c>
    </row>
    <row r="1180" spans="1:11" ht="19.2" customHeight="1" x14ac:dyDescent="0.3">
      <c r="A1180" s="2" t="s">
        <v>7</v>
      </c>
      <c r="B1180" s="2" t="s">
        <v>5451</v>
      </c>
      <c r="C1180" s="3" t="s">
        <v>5452</v>
      </c>
      <c r="D1180" s="3" t="s">
        <v>5453</v>
      </c>
      <c r="E1180" s="11">
        <v>4.0999999999999996</v>
      </c>
      <c r="F1180" s="11">
        <v>110</v>
      </c>
      <c r="G1180" s="17">
        <v>5249</v>
      </c>
      <c r="H1180" s="7" t="s">
        <v>13398</v>
      </c>
      <c r="I1180" s="33" t="s">
        <v>13407</v>
      </c>
      <c r="J1180" s="33" t="s">
        <v>13440</v>
      </c>
      <c r="K1180" s="33">
        <f>Data[[#This Row],[Number_Of_Buyers]]*Data[[#This Row],[Price_INR]]</f>
        <v>577390</v>
      </c>
    </row>
    <row r="1181" spans="1:11" ht="19.2" customHeight="1" x14ac:dyDescent="0.3">
      <c r="A1181" s="4" t="s">
        <v>240</v>
      </c>
      <c r="B1181" s="4" t="s">
        <v>4117</v>
      </c>
      <c r="C1181" s="5" t="s">
        <v>5456</v>
      </c>
      <c r="D1181" s="5" t="s">
        <v>1179</v>
      </c>
      <c r="E1181" s="12">
        <v>4.0999999999999996</v>
      </c>
      <c r="F1181" s="12">
        <v>1700</v>
      </c>
      <c r="G1181" s="18">
        <v>659</v>
      </c>
      <c r="H1181" s="8" t="s">
        <v>13398</v>
      </c>
      <c r="I1181" s="33" t="s">
        <v>13461</v>
      </c>
      <c r="J1181" s="33" t="s">
        <v>13453</v>
      </c>
      <c r="K1181" s="33">
        <f>Data[[#This Row],[Number_Of_Buyers]]*Data[[#This Row],[Price_INR]]</f>
        <v>1120300</v>
      </c>
    </row>
    <row r="1182" spans="1:11" ht="19.2" customHeight="1" x14ac:dyDescent="0.3">
      <c r="A1182" s="2" t="s">
        <v>1753</v>
      </c>
      <c r="B1182" s="2" t="s">
        <v>5457</v>
      </c>
      <c r="C1182" s="3" t="s">
        <v>5458</v>
      </c>
      <c r="D1182" s="3" t="s">
        <v>5459</v>
      </c>
      <c r="E1182" s="11">
        <v>3.7</v>
      </c>
      <c r="F1182" s="11">
        <v>12</v>
      </c>
      <c r="G1182" s="17">
        <v>699</v>
      </c>
      <c r="H1182" s="7" t="s">
        <v>13398</v>
      </c>
      <c r="I1182" s="33" t="s">
        <v>13423</v>
      </c>
      <c r="J1182" s="33" t="s">
        <v>13772</v>
      </c>
      <c r="K1182" s="33">
        <f>Data[[#This Row],[Number_Of_Buyers]]*Data[[#This Row],[Price_INR]]</f>
        <v>8388</v>
      </c>
    </row>
    <row r="1183" spans="1:11" ht="19.2" customHeight="1" x14ac:dyDescent="0.3">
      <c r="A1183" s="4" t="s">
        <v>120</v>
      </c>
      <c r="B1183" s="4" t="s">
        <v>5461</v>
      </c>
      <c r="C1183" s="4" t="s">
        <v>26</v>
      </c>
      <c r="D1183" s="5" t="s">
        <v>1688</v>
      </c>
      <c r="E1183" s="12">
        <v>4</v>
      </c>
      <c r="F1183" s="12">
        <v>248</v>
      </c>
      <c r="G1183" s="18">
        <v>1399</v>
      </c>
      <c r="H1183" s="8" t="s">
        <v>13399</v>
      </c>
      <c r="I1183" s="33" t="s">
        <v>13575</v>
      </c>
      <c r="J1183" s="33" t="s">
        <v>13772</v>
      </c>
      <c r="K1183" s="33">
        <f>Data[[#This Row],[Number_Of_Buyers]]*Data[[#This Row],[Price_INR]]</f>
        <v>346952</v>
      </c>
    </row>
    <row r="1184" spans="1:11" ht="19.2" customHeight="1" x14ac:dyDescent="0.3">
      <c r="A1184" s="2" t="s">
        <v>998</v>
      </c>
      <c r="B1184" s="2" t="s">
        <v>5465</v>
      </c>
      <c r="C1184" s="3" t="s">
        <v>5466</v>
      </c>
      <c r="D1184" s="3" t="s">
        <v>5467</v>
      </c>
      <c r="E1184" s="11">
        <v>4.5</v>
      </c>
      <c r="F1184" s="11">
        <v>15</v>
      </c>
      <c r="G1184" s="17">
        <v>5495</v>
      </c>
      <c r="H1184" s="7" t="s">
        <v>13399</v>
      </c>
      <c r="I1184" s="33" t="s">
        <v>13419</v>
      </c>
      <c r="J1184" s="33" t="s">
        <v>13772</v>
      </c>
      <c r="K1184" s="33">
        <f>Data[[#This Row],[Number_Of_Buyers]]*Data[[#This Row],[Price_INR]]</f>
        <v>82425</v>
      </c>
    </row>
    <row r="1185" spans="1:11" ht="19.2" customHeight="1" x14ac:dyDescent="0.3">
      <c r="A1185" s="4" t="s">
        <v>148</v>
      </c>
      <c r="B1185" s="4" t="s">
        <v>5469</v>
      </c>
      <c r="C1185" s="4" t="s">
        <v>5470</v>
      </c>
      <c r="D1185" s="5" t="s">
        <v>5471</v>
      </c>
      <c r="E1185" s="12">
        <v>4.0999999999999996</v>
      </c>
      <c r="F1185" s="12">
        <v>213</v>
      </c>
      <c r="G1185" s="18">
        <v>1499</v>
      </c>
      <c r="H1185" s="8" t="s">
        <v>13398</v>
      </c>
      <c r="I1185" s="33" t="s">
        <v>13421</v>
      </c>
      <c r="J1185" s="33" t="s">
        <v>13440</v>
      </c>
      <c r="K1185" s="33">
        <f>Data[[#This Row],[Number_Of_Buyers]]*Data[[#This Row],[Price_INR]]</f>
        <v>319287</v>
      </c>
    </row>
    <row r="1186" spans="1:11" ht="19.2" customHeight="1" x14ac:dyDescent="0.3">
      <c r="A1186" s="2" t="s">
        <v>65</v>
      </c>
      <c r="B1186" s="2" t="s">
        <v>5474</v>
      </c>
      <c r="C1186" s="2" t="s">
        <v>5475</v>
      </c>
      <c r="D1186" s="3" t="s">
        <v>2432</v>
      </c>
      <c r="E1186" s="11">
        <v>4.0999999999999996</v>
      </c>
      <c r="F1186" s="11">
        <v>7700</v>
      </c>
      <c r="G1186" s="17">
        <v>439</v>
      </c>
      <c r="H1186" s="7" t="s">
        <v>13398</v>
      </c>
      <c r="I1186" s="33" t="s">
        <v>13441</v>
      </c>
      <c r="J1186" s="33" t="s">
        <v>13554</v>
      </c>
      <c r="K1186" s="33">
        <f>Data[[#This Row],[Number_Of_Buyers]]*Data[[#This Row],[Price_INR]]</f>
        <v>3380300</v>
      </c>
    </row>
    <row r="1187" spans="1:11" ht="19.2" customHeight="1" x14ac:dyDescent="0.3">
      <c r="A1187" s="4" t="s">
        <v>1215</v>
      </c>
      <c r="B1187" s="4" t="s">
        <v>5478</v>
      </c>
      <c r="C1187" s="5" t="s">
        <v>5479</v>
      </c>
      <c r="D1187" s="5" t="s">
        <v>362</v>
      </c>
      <c r="E1187" s="12">
        <v>3.9</v>
      </c>
      <c r="F1187" s="12">
        <v>850</v>
      </c>
      <c r="G1187" s="18">
        <v>569</v>
      </c>
      <c r="H1187" s="8" t="s">
        <v>13398</v>
      </c>
      <c r="I1187" s="33" t="s">
        <v>13437</v>
      </c>
      <c r="J1187" s="33" t="s">
        <v>13777</v>
      </c>
      <c r="K1187" s="33">
        <f>Data[[#This Row],[Number_Of_Buyers]]*Data[[#This Row],[Price_INR]]</f>
        <v>483650</v>
      </c>
    </row>
    <row r="1188" spans="1:11" ht="19.2" customHeight="1" x14ac:dyDescent="0.3">
      <c r="A1188" s="2" t="s">
        <v>789</v>
      </c>
      <c r="B1188" s="2" t="s">
        <v>1760</v>
      </c>
      <c r="C1188" s="3" t="s">
        <v>5481</v>
      </c>
      <c r="D1188" s="3" t="s">
        <v>5482</v>
      </c>
      <c r="E1188" s="11">
        <v>3.6</v>
      </c>
      <c r="F1188" s="11">
        <v>110</v>
      </c>
      <c r="G1188" s="17">
        <v>899</v>
      </c>
      <c r="H1188" s="7" t="s">
        <v>13398</v>
      </c>
      <c r="I1188" s="33" t="s">
        <v>13432</v>
      </c>
      <c r="J1188" s="33" t="s">
        <v>13772</v>
      </c>
      <c r="K1188" s="33">
        <f>Data[[#This Row],[Number_Of_Buyers]]*Data[[#This Row],[Price_INR]]</f>
        <v>98890</v>
      </c>
    </row>
    <row r="1189" spans="1:11" ht="19.2" customHeight="1" x14ac:dyDescent="0.3">
      <c r="A1189" s="4" t="s">
        <v>717</v>
      </c>
      <c r="B1189" s="4" t="s">
        <v>5484</v>
      </c>
      <c r="C1189" s="4" t="s">
        <v>5485</v>
      </c>
      <c r="D1189" s="5" t="s">
        <v>2384</v>
      </c>
      <c r="E1189" s="12">
        <v>4.3</v>
      </c>
      <c r="F1189" s="12">
        <v>97</v>
      </c>
      <c r="G1189" s="18">
        <v>1559</v>
      </c>
      <c r="H1189" s="8" t="s">
        <v>13398</v>
      </c>
      <c r="I1189" s="33" t="s">
        <v>13420</v>
      </c>
      <c r="J1189" s="33" t="s">
        <v>13772</v>
      </c>
      <c r="K1189" s="33">
        <f>Data[[#This Row],[Number_Of_Buyers]]*Data[[#This Row],[Price_INR]]</f>
        <v>151223</v>
      </c>
    </row>
    <row r="1190" spans="1:11" ht="19.2" customHeight="1" x14ac:dyDescent="0.3">
      <c r="A1190" s="2" t="s">
        <v>4069</v>
      </c>
      <c r="B1190" s="2" t="s">
        <v>5486</v>
      </c>
      <c r="C1190" s="3" t="s">
        <v>5488</v>
      </c>
      <c r="D1190" s="3" t="s">
        <v>5489</v>
      </c>
      <c r="E1190" s="11">
        <v>4.0999999999999996</v>
      </c>
      <c r="F1190" s="11">
        <v>737</v>
      </c>
      <c r="G1190" s="17">
        <v>964</v>
      </c>
      <c r="H1190" s="7" t="s">
        <v>13398</v>
      </c>
      <c r="I1190" s="33" t="s">
        <v>13480</v>
      </c>
      <c r="J1190" s="33" t="s">
        <v>13487</v>
      </c>
      <c r="K1190" s="33">
        <f>Data[[#This Row],[Number_Of_Buyers]]*Data[[#This Row],[Price_INR]]</f>
        <v>710468</v>
      </c>
    </row>
    <row r="1191" spans="1:11" ht="19.2" customHeight="1" x14ac:dyDescent="0.3">
      <c r="A1191" s="4" t="s">
        <v>2492</v>
      </c>
      <c r="B1191" s="4" t="s">
        <v>5492</v>
      </c>
      <c r="C1191" s="5" t="s">
        <v>5493</v>
      </c>
      <c r="D1191" s="5" t="s">
        <v>5494</v>
      </c>
      <c r="E1191" s="12">
        <v>4.2</v>
      </c>
      <c r="F1191" s="12">
        <v>182</v>
      </c>
      <c r="G1191" s="18">
        <v>349</v>
      </c>
      <c r="H1191" s="8" t="s">
        <v>13398</v>
      </c>
      <c r="I1191" s="33" t="s">
        <v>13435</v>
      </c>
      <c r="J1191" s="33" t="s">
        <v>13440</v>
      </c>
      <c r="K1191" s="33">
        <f>Data[[#This Row],[Number_Of_Buyers]]*Data[[#This Row],[Price_INR]]</f>
        <v>63518</v>
      </c>
    </row>
    <row r="1192" spans="1:11" ht="19.2" customHeight="1" x14ac:dyDescent="0.3">
      <c r="A1192" s="2" t="s">
        <v>634</v>
      </c>
      <c r="B1192" s="2" t="s">
        <v>5496</v>
      </c>
      <c r="C1192" s="2" t="s">
        <v>5498</v>
      </c>
      <c r="D1192" s="3" t="s">
        <v>1980</v>
      </c>
      <c r="E1192" s="11">
        <v>3.2</v>
      </c>
      <c r="F1192" s="11">
        <v>5</v>
      </c>
      <c r="G1192" s="17">
        <v>1621</v>
      </c>
      <c r="H1192" s="7" t="s">
        <v>13398</v>
      </c>
      <c r="I1192" s="33" t="s">
        <v>13420</v>
      </c>
      <c r="J1192" s="33" t="s">
        <v>13772</v>
      </c>
      <c r="K1192" s="33">
        <f>Data[[#This Row],[Number_Of_Buyers]]*Data[[#This Row],[Price_INR]]</f>
        <v>8105</v>
      </c>
    </row>
    <row r="1193" spans="1:11" ht="19.2" customHeight="1" x14ac:dyDescent="0.3">
      <c r="A1193" s="4" t="s">
        <v>140</v>
      </c>
      <c r="B1193" s="4" t="s">
        <v>5500</v>
      </c>
      <c r="C1193" s="4" t="s">
        <v>5501</v>
      </c>
      <c r="D1193" s="5" t="s">
        <v>5502</v>
      </c>
      <c r="E1193" s="12">
        <v>4.0999999999999996</v>
      </c>
      <c r="F1193" s="12">
        <v>122</v>
      </c>
      <c r="G1193" s="18">
        <v>751</v>
      </c>
      <c r="H1193" s="8" t="s">
        <v>13398</v>
      </c>
      <c r="I1193" s="33" t="s">
        <v>13420</v>
      </c>
      <c r="J1193" s="33" t="s">
        <v>13772</v>
      </c>
      <c r="K1193" s="33">
        <f>Data[[#This Row],[Number_Of_Buyers]]*Data[[#This Row],[Price_INR]]</f>
        <v>91622</v>
      </c>
    </row>
    <row r="1194" spans="1:11" ht="19.2" customHeight="1" x14ac:dyDescent="0.3">
      <c r="A1194" s="2" t="s">
        <v>5504</v>
      </c>
      <c r="B1194" s="2" t="s">
        <v>5505</v>
      </c>
      <c r="C1194" s="2" t="s">
        <v>5505</v>
      </c>
      <c r="D1194" s="2" t="s">
        <v>21</v>
      </c>
      <c r="E1194" s="11">
        <v>4.7</v>
      </c>
      <c r="F1194" s="11">
        <v>836</v>
      </c>
      <c r="G1194" s="17">
        <v>570</v>
      </c>
      <c r="H1194" s="7" t="s">
        <v>13399</v>
      </c>
      <c r="I1194" s="33" t="s">
        <v>13576</v>
      </c>
      <c r="J1194" s="33" t="s">
        <v>13772</v>
      </c>
      <c r="K1194" s="33">
        <f>Data[[#This Row],[Number_Of_Buyers]]*Data[[#This Row],[Price_INR]]</f>
        <v>476520</v>
      </c>
    </row>
    <row r="1195" spans="1:11" ht="19.2" customHeight="1" x14ac:dyDescent="0.3">
      <c r="A1195" s="4" t="s">
        <v>1921</v>
      </c>
      <c r="B1195" s="4" t="s">
        <v>5509</v>
      </c>
      <c r="C1195" s="5" t="s">
        <v>5511</v>
      </c>
      <c r="D1195" s="5" t="s">
        <v>2566</v>
      </c>
      <c r="E1195" s="12">
        <v>4.2</v>
      </c>
      <c r="F1195" s="12">
        <v>804</v>
      </c>
      <c r="G1195" s="18">
        <v>443</v>
      </c>
      <c r="H1195" s="8" t="s">
        <v>13398</v>
      </c>
      <c r="I1195" s="33" t="s">
        <v>13452</v>
      </c>
      <c r="J1195" s="33" t="s">
        <v>13440</v>
      </c>
      <c r="K1195" s="33">
        <f>Data[[#This Row],[Number_Of_Buyers]]*Data[[#This Row],[Price_INR]]</f>
        <v>356172</v>
      </c>
    </row>
    <row r="1196" spans="1:11" ht="19.2" customHeight="1" x14ac:dyDescent="0.3">
      <c r="A1196" s="2" t="s">
        <v>133</v>
      </c>
      <c r="B1196" s="2" t="s">
        <v>5516</v>
      </c>
      <c r="C1196" s="2" t="s">
        <v>5517</v>
      </c>
      <c r="D1196" s="3" t="s">
        <v>308</v>
      </c>
      <c r="E1196" s="11">
        <v>4.4000000000000004</v>
      </c>
      <c r="F1196" s="11">
        <v>1500</v>
      </c>
      <c r="G1196" s="17">
        <v>2099</v>
      </c>
      <c r="H1196" s="7" t="s">
        <v>13398</v>
      </c>
      <c r="I1196" s="33" t="s">
        <v>13420</v>
      </c>
      <c r="J1196" s="33" t="s">
        <v>13473</v>
      </c>
      <c r="K1196" s="33">
        <f>Data[[#This Row],[Number_Of_Buyers]]*Data[[#This Row],[Price_INR]]</f>
        <v>3148500</v>
      </c>
    </row>
    <row r="1197" spans="1:11" ht="19.2" customHeight="1" x14ac:dyDescent="0.3">
      <c r="A1197" s="4" t="s">
        <v>638</v>
      </c>
      <c r="B1197" s="4" t="s">
        <v>5519</v>
      </c>
      <c r="C1197" s="4" t="s">
        <v>26</v>
      </c>
      <c r="D1197" s="5" t="s">
        <v>5387</v>
      </c>
      <c r="E1197" s="12">
        <v>4</v>
      </c>
      <c r="F1197" s="12">
        <v>31</v>
      </c>
      <c r="G1197" s="18">
        <v>511</v>
      </c>
      <c r="H1197" s="8" t="s">
        <v>13398</v>
      </c>
      <c r="I1197" s="33" t="s">
        <v>13577</v>
      </c>
      <c r="J1197" s="33" t="s">
        <v>13772</v>
      </c>
      <c r="K1197" s="33">
        <f>Data[[#This Row],[Number_Of_Buyers]]*Data[[#This Row],[Price_INR]]</f>
        <v>15841</v>
      </c>
    </row>
    <row r="1198" spans="1:11" ht="19.2" customHeight="1" x14ac:dyDescent="0.3">
      <c r="A1198" s="2" t="s">
        <v>705</v>
      </c>
      <c r="B1198" s="2" t="s">
        <v>5522</v>
      </c>
      <c r="C1198" s="3" t="s">
        <v>5523</v>
      </c>
      <c r="D1198" s="3" t="s">
        <v>5524</v>
      </c>
      <c r="E1198" s="11">
        <v>3.9</v>
      </c>
      <c r="F1198" s="11">
        <v>477</v>
      </c>
      <c r="G1198" s="17">
        <v>420</v>
      </c>
      <c r="H1198" s="7" t="s">
        <v>13398</v>
      </c>
      <c r="I1198" s="33" t="s">
        <v>13578</v>
      </c>
      <c r="J1198" s="33" t="s">
        <v>13440</v>
      </c>
      <c r="K1198" s="33">
        <f>Data[[#This Row],[Number_Of_Buyers]]*Data[[#This Row],[Price_INR]]</f>
        <v>200340</v>
      </c>
    </row>
    <row r="1199" spans="1:11" ht="19.2" customHeight="1" x14ac:dyDescent="0.3">
      <c r="A1199" s="4" t="s">
        <v>168</v>
      </c>
      <c r="B1199" s="4" t="s">
        <v>5527</v>
      </c>
      <c r="C1199" s="5" t="s">
        <v>5528</v>
      </c>
      <c r="D1199" s="5" t="s">
        <v>1297</v>
      </c>
      <c r="E1199" s="12">
        <v>4.5</v>
      </c>
      <c r="F1199" s="12">
        <v>146</v>
      </c>
      <c r="G1199" s="18">
        <v>4995</v>
      </c>
      <c r="H1199" s="8" t="s">
        <v>13399</v>
      </c>
      <c r="I1199" s="33" t="s">
        <v>13432</v>
      </c>
      <c r="J1199" s="33" t="s">
        <v>13453</v>
      </c>
      <c r="K1199" s="33">
        <f>Data[[#This Row],[Number_Of_Buyers]]*Data[[#This Row],[Price_INR]]</f>
        <v>729270</v>
      </c>
    </row>
    <row r="1200" spans="1:11" ht="19.2" customHeight="1" x14ac:dyDescent="0.3">
      <c r="A1200" s="2" t="s">
        <v>65</v>
      </c>
      <c r="B1200" s="2" t="s">
        <v>5531</v>
      </c>
      <c r="C1200" s="3" t="s">
        <v>5533</v>
      </c>
      <c r="D1200" s="3" t="s">
        <v>2126</v>
      </c>
      <c r="E1200" s="11">
        <v>4</v>
      </c>
      <c r="F1200" s="11">
        <v>131</v>
      </c>
      <c r="G1200" s="17">
        <v>195</v>
      </c>
      <c r="H1200" s="7" t="s">
        <v>13398</v>
      </c>
      <c r="I1200" s="33" t="s">
        <v>13452</v>
      </c>
      <c r="J1200" s="33" t="s">
        <v>13426</v>
      </c>
      <c r="K1200" s="33">
        <f>Data[[#This Row],[Number_Of_Buyers]]*Data[[#This Row],[Price_INR]]</f>
        <v>25545</v>
      </c>
    </row>
    <row r="1201" spans="1:11" ht="19.2" customHeight="1" x14ac:dyDescent="0.3">
      <c r="A1201" s="4" t="s">
        <v>22</v>
      </c>
      <c r="B1201" s="4" t="s">
        <v>5541</v>
      </c>
      <c r="C1201" s="4" t="s">
        <v>26</v>
      </c>
      <c r="D1201" s="5" t="s">
        <v>278</v>
      </c>
      <c r="E1201" s="12">
        <v>4.2</v>
      </c>
      <c r="F1201" s="12">
        <v>977</v>
      </c>
      <c r="G1201" s="18">
        <v>2999</v>
      </c>
      <c r="H1201" s="8" t="s">
        <v>13399</v>
      </c>
      <c r="I1201" s="33" t="s">
        <v>13434</v>
      </c>
      <c r="J1201" s="33" t="s">
        <v>13772</v>
      </c>
      <c r="K1201" s="33">
        <f>Data[[#This Row],[Number_Of_Buyers]]*Data[[#This Row],[Price_INR]]</f>
        <v>2930023</v>
      </c>
    </row>
    <row r="1202" spans="1:11" ht="19.2" customHeight="1" x14ac:dyDescent="0.3">
      <c r="A1202" s="2" t="s">
        <v>198</v>
      </c>
      <c r="B1202" s="2" t="s">
        <v>5549</v>
      </c>
      <c r="C1202" s="3" t="s">
        <v>5550</v>
      </c>
      <c r="D1202" s="3" t="s">
        <v>2126</v>
      </c>
      <c r="E1202" s="11">
        <v>4.0999999999999996</v>
      </c>
      <c r="F1202" s="11">
        <v>62</v>
      </c>
      <c r="G1202" s="17">
        <v>1319</v>
      </c>
      <c r="H1202" s="7" t="s">
        <v>13398</v>
      </c>
      <c r="I1202" s="33" t="s">
        <v>13452</v>
      </c>
      <c r="J1202" s="33" t="s">
        <v>13426</v>
      </c>
      <c r="K1202" s="33">
        <f>Data[[#This Row],[Number_Of_Buyers]]*Data[[#This Row],[Price_INR]]</f>
        <v>81778</v>
      </c>
    </row>
    <row r="1203" spans="1:11" ht="19.2" customHeight="1" x14ac:dyDescent="0.3">
      <c r="A1203" s="4" t="s">
        <v>240</v>
      </c>
      <c r="B1203" s="4" t="s">
        <v>5552</v>
      </c>
      <c r="C1203" s="4" t="s">
        <v>5553</v>
      </c>
      <c r="D1203" s="4" t="s">
        <v>373</v>
      </c>
      <c r="E1203" s="12">
        <v>3.8</v>
      </c>
      <c r="F1203" s="12">
        <v>831</v>
      </c>
      <c r="G1203" s="18">
        <v>749</v>
      </c>
      <c r="H1203" s="8" t="s">
        <v>13398</v>
      </c>
      <c r="I1203" s="33" t="s">
        <v>13452</v>
      </c>
      <c r="J1203" s="33" t="s">
        <v>13426</v>
      </c>
      <c r="K1203" s="33">
        <f>Data[[#This Row],[Number_Of_Buyers]]*Data[[#This Row],[Price_INR]]</f>
        <v>622419</v>
      </c>
    </row>
    <row r="1204" spans="1:11" ht="19.2" customHeight="1" x14ac:dyDescent="0.3">
      <c r="A1204" s="2" t="s">
        <v>240</v>
      </c>
      <c r="B1204" s="2" t="s">
        <v>5556</v>
      </c>
      <c r="C1204" s="2" t="s">
        <v>5558</v>
      </c>
      <c r="D1204" s="3" t="s">
        <v>1567</v>
      </c>
      <c r="E1204" s="11">
        <v>4.2</v>
      </c>
      <c r="F1204" s="11">
        <v>182</v>
      </c>
      <c r="G1204" s="17">
        <v>628</v>
      </c>
      <c r="H1204" s="7" t="s">
        <v>13398</v>
      </c>
      <c r="I1204" s="33" t="s">
        <v>13420</v>
      </c>
      <c r="J1204" s="33" t="s">
        <v>13453</v>
      </c>
      <c r="K1204" s="33">
        <f>Data[[#This Row],[Number_Of_Buyers]]*Data[[#This Row],[Price_INR]]</f>
        <v>114296</v>
      </c>
    </row>
    <row r="1205" spans="1:11" ht="19.2" customHeight="1" x14ac:dyDescent="0.3">
      <c r="A1205" s="4" t="s">
        <v>2333</v>
      </c>
      <c r="B1205" s="4" t="s">
        <v>2509</v>
      </c>
      <c r="C1205" s="5" t="s">
        <v>5559</v>
      </c>
      <c r="D1205" s="5" t="s">
        <v>5560</v>
      </c>
      <c r="E1205" s="12">
        <v>4.4000000000000004</v>
      </c>
      <c r="F1205" s="12">
        <v>488</v>
      </c>
      <c r="G1205" s="18">
        <v>495</v>
      </c>
      <c r="H1205" s="8" t="s">
        <v>13399</v>
      </c>
      <c r="I1205" s="33" t="s">
        <v>13452</v>
      </c>
      <c r="J1205" s="33" t="s">
        <v>13772</v>
      </c>
      <c r="K1205" s="33">
        <f>Data[[#This Row],[Number_Of_Buyers]]*Data[[#This Row],[Price_INR]]</f>
        <v>241560</v>
      </c>
    </row>
    <row r="1206" spans="1:11" ht="19.2" customHeight="1" x14ac:dyDescent="0.3">
      <c r="A1206" s="2" t="s">
        <v>127</v>
      </c>
      <c r="B1206" s="2" t="s">
        <v>5562</v>
      </c>
      <c r="C1206" s="3" t="s">
        <v>5563</v>
      </c>
      <c r="D1206" s="2" t="s">
        <v>5564</v>
      </c>
      <c r="E1206" s="11">
        <v>4.3</v>
      </c>
      <c r="F1206" s="11">
        <v>1400</v>
      </c>
      <c r="G1206" s="17">
        <v>1439</v>
      </c>
      <c r="H1206" s="7" t="s">
        <v>13398</v>
      </c>
      <c r="I1206" s="33" t="s">
        <v>13446</v>
      </c>
      <c r="J1206" s="33" t="s">
        <v>13473</v>
      </c>
      <c r="K1206" s="33">
        <f>Data[[#This Row],[Number_Of_Buyers]]*Data[[#This Row],[Price_INR]]</f>
        <v>2014600</v>
      </c>
    </row>
    <row r="1207" spans="1:11" ht="19.2" customHeight="1" x14ac:dyDescent="0.3">
      <c r="A1207" s="4" t="s">
        <v>65</v>
      </c>
      <c r="B1207" s="4" t="s">
        <v>2633</v>
      </c>
      <c r="C1207" s="5" t="s">
        <v>460</v>
      </c>
      <c r="D1207" s="4" t="s">
        <v>461</v>
      </c>
      <c r="E1207" s="12">
        <v>3.7</v>
      </c>
      <c r="F1207" s="12">
        <v>5300</v>
      </c>
      <c r="G1207" s="18">
        <v>796</v>
      </c>
      <c r="H1207" s="8" t="s">
        <v>13398</v>
      </c>
      <c r="I1207" s="33" t="s">
        <v>13407</v>
      </c>
      <c r="J1207" s="33" t="s">
        <v>13426</v>
      </c>
      <c r="K1207" s="33">
        <f>Data[[#This Row],[Number_Of_Buyers]]*Data[[#This Row],[Price_INR]]</f>
        <v>4218800</v>
      </c>
    </row>
    <row r="1208" spans="1:11" ht="19.2" customHeight="1" x14ac:dyDescent="0.3">
      <c r="A1208" s="2" t="s">
        <v>499</v>
      </c>
      <c r="B1208" s="2" t="s">
        <v>5566</v>
      </c>
      <c r="C1208" s="3" t="s">
        <v>5568</v>
      </c>
      <c r="D1208" s="3" t="s">
        <v>5569</v>
      </c>
      <c r="E1208" s="11">
        <v>4.5</v>
      </c>
      <c r="F1208" s="11">
        <v>803</v>
      </c>
      <c r="G1208" s="17">
        <v>2559</v>
      </c>
      <c r="H1208" s="7" t="s">
        <v>13399</v>
      </c>
      <c r="I1208" s="33" t="s">
        <v>13471</v>
      </c>
      <c r="J1208" s="33" t="s">
        <v>13554</v>
      </c>
      <c r="K1208" s="33">
        <f>Data[[#This Row],[Number_Of_Buyers]]*Data[[#This Row],[Price_INR]]</f>
        <v>2054877</v>
      </c>
    </row>
    <row r="1209" spans="1:11" ht="19.2" customHeight="1" x14ac:dyDescent="0.3">
      <c r="A1209" s="4" t="s">
        <v>127</v>
      </c>
      <c r="B1209" s="4" t="s">
        <v>5571</v>
      </c>
      <c r="C1209" s="5" t="s">
        <v>5573</v>
      </c>
      <c r="D1209" s="4" t="s">
        <v>373</v>
      </c>
      <c r="E1209" s="12">
        <v>4</v>
      </c>
      <c r="F1209" s="12">
        <v>5200</v>
      </c>
      <c r="G1209" s="18">
        <v>1444</v>
      </c>
      <c r="H1209" s="8" t="s">
        <v>13398</v>
      </c>
      <c r="I1209" s="33" t="s">
        <v>13441</v>
      </c>
      <c r="J1209" s="33" t="s">
        <v>13440</v>
      </c>
      <c r="K1209" s="33">
        <f>Data[[#This Row],[Number_Of_Buyers]]*Data[[#This Row],[Price_INR]]</f>
        <v>7508800</v>
      </c>
    </row>
    <row r="1210" spans="1:11" ht="19.2" customHeight="1" x14ac:dyDescent="0.3">
      <c r="A1210" s="2" t="s">
        <v>5578</v>
      </c>
      <c r="B1210" s="2" t="s">
        <v>5579</v>
      </c>
      <c r="C1210" s="3" t="s">
        <v>5580</v>
      </c>
      <c r="D1210" s="2" t="s">
        <v>5581</v>
      </c>
      <c r="E1210" s="11">
        <v>3.7</v>
      </c>
      <c r="F1210" s="11">
        <v>179</v>
      </c>
      <c r="G1210" s="17">
        <v>959</v>
      </c>
      <c r="H1210" s="7" t="s">
        <v>13398</v>
      </c>
      <c r="I1210" s="33" t="s">
        <v>13432</v>
      </c>
      <c r="J1210" s="33" t="s">
        <v>13440</v>
      </c>
      <c r="K1210" s="33">
        <f>Data[[#This Row],[Number_Of_Buyers]]*Data[[#This Row],[Price_INR]]</f>
        <v>171661</v>
      </c>
    </row>
    <row r="1211" spans="1:11" ht="19.2" customHeight="1" x14ac:dyDescent="0.3">
      <c r="A1211" s="4" t="s">
        <v>488</v>
      </c>
      <c r="B1211" s="4" t="s">
        <v>836</v>
      </c>
      <c r="C1211" s="5" t="s">
        <v>1823</v>
      </c>
      <c r="D1211" s="5" t="s">
        <v>840</v>
      </c>
      <c r="E1211" s="12">
        <v>4.4000000000000004</v>
      </c>
      <c r="F1211" s="12">
        <v>652</v>
      </c>
      <c r="G1211" s="18">
        <v>2799</v>
      </c>
      <c r="H1211" s="8" t="s">
        <v>13399</v>
      </c>
      <c r="I1211" s="33" t="s">
        <v>13444</v>
      </c>
      <c r="J1211" s="33" t="s">
        <v>13772</v>
      </c>
      <c r="K1211" s="33">
        <f>Data[[#This Row],[Number_Of_Buyers]]*Data[[#This Row],[Price_INR]]</f>
        <v>1824948</v>
      </c>
    </row>
    <row r="1212" spans="1:11" ht="19.2" customHeight="1" x14ac:dyDescent="0.3">
      <c r="A1212" s="2" t="s">
        <v>1215</v>
      </c>
      <c r="B1212" s="2" t="s">
        <v>5583</v>
      </c>
      <c r="C1212" s="2" t="s">
        <v>5584</v>
      </c>
      <c r="D1212" s="3" t="s">
        <v>1014</v>
      </c>
      <c r="E1212" s="11">
        <v>4</v>
      </c>
      <c r="F1212" s="11">
        <v>269</v>
      </c>
      <c r="G1212" s="17">
        <v>524</v>
      </c>
      <c r="H1212" s="7" t="s">
        <v>13398</v>
      </c>
      <c r="I1212" s="33" t="s">
        <v>13420</v>
      </c>
      <c r="J1212" s="33" t="s">
        <v>13776</v>
      </c>
      <c r="K1212" s="33">
        <f>Data[[#This Row],[Number_Of_Buyers]]*Data[[#This Row],[Price_INR]]</f>
        <v>140956</v>
      </c>
    </row>
    <row r="1213" spans="1:11" ht="19.2" customHeight="1" x14ac:dyDescent="0.3">
      <c r="A1213" s="4" t="s">
        <v>2871</v>
      </c>
      <c r="B1213" s="4" t="s">
        <v>5587</v>
      </c>
      <c r="C1213" s="4" t="s">
        <v>5589</v>
      </c>
      <c r="D1213" s="4" t="s">
        <v>21</v>
      </c>
      <c r="E1213" s="12">
        <v>4.4000000000000004</v>
      </c>
      <c r="F1213" s="12">
        <v>178</v>
      </c>
      <c r="G1213" s="18">
        <v>6200</v>
      </c>
      <c r="H1213" s="8" t="s">
        <v>13399</v>
      </c>
      <c r="I1213" s="33" t="s">
        <v>13787</v>
      </c>
      <c r="J1213" s="33" t="s">
        <v>13772</v>
      </c>
      <c r="K1213" s="33">
        <f>Data[[#This Row],[Number_Of_Buyers]]*Data[[#This Row],[Price_INR]]</f>
        <v>1103600</v>
      </c>
    </row>
    <row r="1214" spans="1:11" ht="19.2" customHeight="1" x14ac:dyDescent="0.3">
      <c r="A1214" s="2" t="s">
        <v>1149</v>
      </c>
      <c r="B1214" s="2" t="s">
        <v>5594</v>
      </c>
      <c r="C1214" s="2" t="s">
        <v>26</v>
      </c>
      <c r="D1214" s="2" t="s">
        <v>5595</v>
      </c>
      <c r="E1214" s="11">
        <v>3.9</v>
      </c>
      <c r="F1214" s="11">
        <v>554</v>
      </c>
      <c r="G1214" s="17">
        <v>1299</v>
      </c>
      <c r="H1214" s="7" t="s">
        <v>13399</v>
      </c>
      <c r="I1214" s="33" t="s">
        <v>13408</v>
      </c>
      <c r="J1214" s="33" t="s">
        <v>13453</v>
      </c>
      <c r="K1214" s="33">
        <f>Data[[#This Row],[Number_Of_Buyers]]*Data[[#This Row],[Price_INR]]</f>
        <v>719646</v>
      </c>
    </row>
    <row r="1215" spans="1:11" ht="19.2" customHeight="1" x14ac:dyDescent="0.3">
      <c r="A1215" s="4" t="s">
        <v>65</v>
      </c>
      <c r="B1215" s="4" t="s">
        <v>5598</v>
      </c>
      <c r="C1215" s="4" t="s">
        <v>5599</v>
      </c>
      <c r="D1215" s="5" t="s">
        <v>285</v>
      </c>
      <c r="E1215" s="12">
        <v>4.3</v>
      </c>
      <c r="F1215" s="12">
        <v>5300</v>
      </c>
      <c r="G1215" s="18">
        <v>449</v>
      </c>
      <c r="H1215" s="8" t="s">
        <v>13398</v>
      </c>
      <c r="I1215" s="33" t="s">
        <v>13420</v>
      </c>
      <c r="J1215" s="33" t="s">
        <v>13460</v>
      </c>
      <c r="K1215" s="33">
        <f>Data[[#This Row],[Number_Of_Buyers]]*Data[[#This Row],[Price_INR]]</f>
        <v>2379700</v>
      </c>
    </row>
    <row r="1216" spans="1:11" ht="19.2" customHeight="1" x14ac:dyDescent="0.3">
      <c r="A1216" s="2" t="s">
        <v>127</v>
      </c>
      <c r="B1216" s="2" t="s">
        <v>5600</v>
      </c>
      <c r="C1216" s="3" t="s">
        <v>5601</v>
      </c>
      <c r="D1216" s="2" t="s">
        <v>5602</v>
      </c>
      <c r="E1216" s="11">
        <v>3.9</v>
      </c>
      <c r="F1216" s="11">
        <v>33</v>
      </c>
      <c r="G1216" s="17">
        <v>799</v>
      </c>
      <c r="H1216" s="7" t="s">
        <v>13398</v>
      </c>
      <c r="I1216" s="33" t="s">
        <v>13419</v>
      </c>
      <c r="J1216" s="33" t="s">
        <v>13440</v>
      </c>
      <c r="K1216" s="33">
        <f>Data[[#This Row],[Number_Of_Buyers]]*Data[[#This Row],[Price_INR]]</f>
        <v>26367</v>
      </c>
    </row>
    <row r="1217" spans="1:11" ht="19.2" customHeight="1" x14ac:dyDescent="0.3">
      <c r="A1217" s="4" t="s">
        <v>7</v>
      </c>
      <c r="B1217" s="4" t="s">
        <v>5606</v>
      </c>
      <c r="C1217" s="5" t="s">
        <v>5607</v>
      </c>
      <c r="D1217" s="5" t="s">
        <v>823</v>
      </c>
      <c r="E1217" s="12">
        <v>4.0999999999999996</v>
      </c>
      <c r="F1217" s="12">
        <v>38</v>
      </c>
      <c r="G1217" s="18">
        <v>4899</v>
      </c>
      <c r="H1217" s="8" t="s">
        <v>13398</v>
      </c>
      <c r="I1217" s="33" t="s">
        <v>13419</v>
      </c>
      <c r="J1217" s="33" t="s">
        <v>13772</v>
      </c>
      <c r="K1217" s="33">
        <f>Data[[#This Row],[Number_Of_Buyers]]*Data[[#This Row],[Price_INR]]</f>
        <v>186162</v>
      </c>
    </row>
    <row r="1218" spans="1:11" ht="19.2" customHeight="1" x14ac:dyDescent="0.3">
      <c r="A1218" s="2" t="s">
        <v>989</v>
      </c>
      <c r="B1218" s="2" t="s">
        <v>5608</v>
      </c>
      <c r="C1218" s="3" t="s">
        <v>5610</v>
      </c>
      <c r="D1218" s="3" t="s">
        <v>5611</v>
      </c>
      <c r="E1218" s="11">
        <v>3.6</v>
      </c>
      <c r="F1218" s="11">
        <v>848</v>
      </c>
      <c r="G1218" s="17">
        <v>719</v>
      </c>
      <c r="H1218" s="7" t="s">
        <v>13398</v>
      </c>
      <c r="I1218" s="33" t="s">
        <v>13480</v>
      </c>
      <c r="J1218" s="33" t="s">
        <v>13440</v>
      </c>
      <c r="K1218" s="33">
        <f>Data[[#This Row],[Number_Of_Buyers]]*Data[[#This Row],[Price_INR]]</f>
        <v>609712</v>
      </c>
    </row>
    <row r="1219" spans="1:11" ht="19.2" customHeight="1" x14ac:dyDescent="0.3">
      <c r="A1219" s="4" t="s">
        <v>85</v>
      </c>
      <c r="B1219" s="4" t="s">
        <v>1624</v>
      </c>
      <c r="C1219" s="5" t="s">
        <v>5613</v>
      </c>
      <c r="D1219" s="4" t="s">
        <v>2760</v>
      </c>
      <c r="E1219" s="12">
        <v>4.4000000000000004</v>
      </c>
      <c r="F1219" s="12">
        <v>821</v>
      </c>
      <c r="G1219" s="18">
        <v>959</v>
      </c>
      <c r="H1219" s="8" t="s">
        <v>13398</v>
      </c>
      <c r="I1219" s="33" t="s">
        <v>13419</v>
      </c>
      <c r="J1219" s="33" t="s">
        <v>13773</v>
      </c>
      <c r="K1219" s="33">
        <f>Data[[#This Row],[Number_Of_Buyers]]*Data[[#This Row],[Price_INR]]</f>
        <v>787339</v>
      </c>
    </row>
    <row r="1220" spans="1:11" ht="19.2" customHeight="1" x14ac:dyDescent="0.3">
      <c r="A1220" s="2" t="s">
        <v>809</v>
      </c>
      <c r="B1220" s="2" t="s">
        <v>5616</v>
      </c>
      <c r="C1220" s="2" t="s">
        <v>5618</v>
      </c>
      <c r="D1220" s="2" t="s">
        <v>21</v>
      </c>
      <c r="E1220" s="11">
        <v>4.3</v>
      </c>
      <c r="F1220" s="11">
        <v>678</v>
      </c>
      <c r="G1220" s="17">
        <v>161</v>
      </c>
      <c r="H1220" s="7" t="s">
        <v>13399</v>
      </c>
      <c r="I1220" s="33" t="s">
        <v>13798</v>
      </c>
      <c r="J1220" s="33" t="s">
        <v>13772</v>
      </c>
      <c r="K1220" s="33">
        <f>Data[[#This Row],[Number_Of_Buyers]]*Data[[#This Row],[Price_INR]]</f>
        <v>109158</v>
      </c>
    </row>
    <row r="1221" spans="1:11" ht="19.2" customHeight="1" x14ac:dyDescent="0.3">
      <c r="A1221" s="4" t="s">
        <v>240</v>
      </c>
      <c r="B1221" s="4" t="s">
        <v>5621</v>
      </c>
      <c r="C1221" s="4" t="s">
        <v>5622</v>
      </c>
      <c r="D1221" s="5" t="s">
        <v>308</v>
      </c>
      <c r="E1221" s="12">
        <v>4.0999999999999996</v>
      </c>
      <c r="F1221" s="12">
        <v>1600</v>
      </c>
      <c r="G1221" s="18">
        <v>1119</v>
      </c>
      <c r="H1221" s="8" t="s">
        <v>13398</v>
      </c>
      <c r="I1221" s="33" t="s">
        <v>13420</v>
      </c>
      <c r="J1221" s="33" t="s">
        <v>13774</v>
      </c>
      <c r="K1221" s="33">
        <f>Data[[#This Row],[Number_Of_Buyers]]*Data[[#This Row],[Price_INR]]</f>
        <v>1790400</v>
      </c>
    </row>
    <row r="1222" spans="1:11" ht="19.2" customHeight="1" x14ac:dyDescent="0.3">
      <c r="A1222" s="2" t="s">
        <v>1215</v>
      </c>
      <c r="B1222" s="2" t="s">
        <v>5626</v>
      </c>
      <c r="C1222" s="2" t="s">
        <v>5627</v>
      </c>
      <c r="D1222" s="3" t="s">
        <v>5628</v>
      </c>
      <c r="E1222" s="11">
        <v>4.2</v>
      </c>
      <c r="F1222" s="11">
        <v>564</v>
      </c>
      <c r="G1222" s="17">
        <v>524</v>
      </c>
      <c r="H1222" s="7" t="s">
        <v>13398</v>
      </c>
      <c r="I1222" s="33" t="s">
        <v>13420</v>
      </c>
      <c r="J1222" s="33" t="s">
        <v>13440</v>
      </c>
      <c r="K1222" s="33">
        <f>Data[[#This Row],[Number_Of_Buyers]]*Data[[#This Row],[Price_INR]]</f>
        <v>295536</v>
      </c>
    </row>
    <row r="1223" spans="1:11" ht="19.2" customHeight="1" x14ac:dyDescent="0.3">
      <c r="A1223" s="4" t="s">
        <v>5631</v>
      </c>
      <c r="B1223" s="4" t="s">
        <v>5632</v>
      </c>
      <c r="C1223" s="4" t="s">
        <v>5634</v>
      </c>
      <c r="D1223" s="4" t="s">
        <v>3981</v>
      </c>
      <c r="E1223" s="12">
        <v>4.3</v>
      </c>
      <c r="F1223" s="12">
        <v>6300</v>
      </c>
      <c r="G1223" s="18">
        <v>263</v>
      </c>
      <c r="H1223" s="8" t="s">
        <v>13398</v>
      </c>
      <c r="I1223" s="33" t="s">
        <v>13452</v>
      </c>
      <c r="J1223" s="33" t="s">
        <v>13776</v>
      </c>
      <c r="K1223" s="33">
        <f>Data[[#This Row],[Number_Of_Buyers]]*Data[[#This Row],[Price_INR]]</f>
        <v>1656900</v>
      </c>
    </row>
    <row r="1224" spans="1:11" ht="19.2" customHeight="1" x14ac:dyDescent="0.3">
      <c r="A1224" s="2" t="s">
        <v>5635</v>
      </c>
      <c r="B1224" s="2" t="s">
        <v>5636</v>
      </c>
      <c r="C1224" s="3" t="s">
        <v>5637</v>
      </c>
      <c r="D1224" s="2" t="s">
        <v>5638</v>
      </c>
      <c r="E1224" s="11">
        <v>4</v>
      </c>
      <c r="F1224" s="11">
        <v>2600</v>
      </c>
      <c r="G1224" s="17">
        <v>499</v>
      </c>
      <c r="H1224" s="7" t="s">
        <v>13398</v>
      </c>
      <c r="I1224" s="33" t="s">
        <v>13502</v>
      </c>
      <c r="J1224" s="33" t="s">
        <v>13774</v>
      </c>
      <c r="K1224" s="33">
        <f>Data[[#This Row],[Number_Of_Buyers]]*Data[[#This Row],[Price_INR]]</f>
        <v>1297400</v>
      </c>
    </row>
    <row r="1225" spans="1:11" ht="19.2" customHeight="1" x14ac:dyDescent="0.3">
      <c r="A1225" s="4" t="s">
        <v>198</v>
      </c>
      <c r="B1225" s="4" t="s">
        <v>5639</v>
      </c>
      <c r="C1225" s="4" t="s">
        <v>5640</v>
      </c>
      <c r="D1225" s="5" t="s">
        <v>5641</v>
      </c>
      <c r="E1225" s="12">
        <v>4.0999999999999996</v>
      </c>
      <c r="F1225" s="12">
        <v>256</v>
      </c>
      <c r="G1225" s="18">
        <v>2199</v>
      </c>
      <c r="H1225" s="8" t="s">
        <v>13398</v>
      </c>
      <c r="I1225" s="33" t="s">
        <v>13420</v>
      </c>
      <c r="J1225" s="33" t="s">
        <v>13774</v>
      </c>
      <c r="K1225" s="33">
        <f>Data[[#This Row],[Number_Of_Buyers]]*Data[[#This Row],[Price_INR]]</f>
        <v>562944</v>
      </c>
    </row>
    <row r="1226" spans="1:11" ht="19.2" customHeight="1" x14ac:dyDescent="0.3">
      <c r="A1226" s="2" t="s">
        <v>240</v>
      </c>
      <c r="B1226" s="2" t="s">
        <v>5643</v>
      </c>
      <c r="C1226" s="3" t="s">
        <v>5644</v>
      </c>
      <c r="D1226" s="2" t="s">
        <v>3981</v>
      </c>
      <c r="E1226" s="11">
        <v>4.0999999999999996</v>
      </c>
      <c r="F1226" s="11">
        <v>9300</v>
      </c>
      <c r="G1226" s="17">
        <v>368</v>
      </c>
      <c r="H1226" s="7" t="s">
        <v>13398</v>
      </c>
      <c r="I1226" s="33" t="s">
        <v>13452</v>
      </c>
      <c r="J1226" s="33" t="s">
        <v>13440</v>
      </c>
      <c r="K1226" s="33">
        <f>Data[[#This Row],[Number_Of_Buyers]]*Data[[#This Row],[Price_INR]]</f>
        <v>3422400</v>
      </c>
    </row>
    <row r="1227" spans="1:11" ht="19.2" customHeight="1" x14ac:dyDescent="0.3">
      <c r="A1227" s="4" t="s">
        <v>104</v>
      </c>
      <c r="B1227" s="4" t="s">
        <v>5647</v>
      </c>
      <c r="C1227" s="5" t="s">
        <v>5648</v>
      </c>
      <c r="D1227" s="5" t="s">
        <v>648</v>
      </c>
      <c r="E1227" s="12">
        <v>4</v>
      </c>
      <c r="F1227" s="12">
        <v>21</v>
      </c>
      <c r="G1227" s="18">
        <v>1934</v>
      </c>
      <c r="H1227" s="8" t="s">
        <v>13398</v>
      </c>
      <c r="I1227" s="33" t="s">
        <v>13407</v>
      </c>
      <c r="J1227" s="33" t="s">
        <v>13772</v>
      </c>
      <c r="K1227" s="33">
        <f>Data[[#This Row],[Number_Of_Buyers]]*Data[[#This Row],[Price_INR]]</f>
        <v>40614</v>
      </c>
    </row>
    <row r="1228" spans="1:11" ht="19.2" customHeight="1" x14ac:dyDescent="0.3">
      <c r="A1228" s="2" t="s">
        <v>7</v>
      </c>
      <c r="B1228" s="2" t="s">
        <v>5650</v>
      </c>
      <c r="C1228" s="3" t="s">
        <v>5651</v>
      </c>
      <c r="D1228" s="3" t="s">
        <v>823</v>
      </c>
      <c r="E1228" s="11">
        <v>3.8</v>
      </c>
      <c r="F1228" s="11">
        <v>67</v>
      </c>
      <c r="G1228" s="17">
        <v>1949</v>
      </c>
      <c r="H1228" s="7" t="s">
        <v>13398</v>
      </c>
      <c r="I1228" s="33" t="s">
        <v>13415</v>
      </c>
      <c r="J1228" s="33" t="s">
        <v>13772</v>
      </c>
      <c r="K1228" s="33">
        <f>Data[[#This Row],[Number_Of_Buyers]]*Data[[#This Row],[Price_INR]]</f>
        <v>130583</v>
      </c>
    </row>
    <row r="1229" spans="1:11" ht="19.2" customHeight="1" x14ac:dyDescent="0.3">
      <c r="A1229" s="4" t="s">
        <v>998</v>
      </c>
      <c r="B1229" s="4" t="s">
        <v>5653</v>
      </c>
      <c r="C1229" s="5" t="s">
        <v>5654</v>
      </c>
      <c r="D1229" s="5" t="s">
        <v>5655</v>
      </c>
      <c r="E1229" s="12">
        <v>4.3</v>
      </c>
      <c r="F1229" s="12">
        <v>117</v>
      </c>
      <c r="G1229" s="18">
        <v>7495</v>
      </c>
      <c r="H1229" s="8" t="s">
        <v>13398</v>
      </c>
      <c r="I1229" s="33" t="s">
        <v>13419</v>
      </c>
      <c r="J1229" s="33" t="s">
        <v>13440</v>
      </c>
      <c r="K1229" s="33">
        <f>Data[[#This Row],[Number_Of_Buyers]]*Data[[#This Row],[Price_INR]]</f>
        <v>876915</v>
      </c>
    </row>
    <row r="1230" spans="1:11" ht="19.2" customHeight="1" x14ac:dyDescent="0.3">
      <c r="A1230" s="2" t="s">
        <v>1897</v>
      </c>
      <c r="B1230" s="2" t="s">
        <v>161</v>
      </c>
      <c r="C1230" s="2" t="s">
        <v>5423</v>
      </c>
      <c r="D1230" s="3" t="s">
        <v>165</v>
      </c>
      <c r="E1230" s="11">
        <v>3.7</v>
      </c>
      <c r="F1230" s="11">
        <v>258</v>
      </c>
      <c r="G1230" s="17">
        <v>424</v>
      </c>
      <c r="H1230" s="7" t="s">
        <v>13398</v>
      </c>
      <c r="I1230" s="33" t="s">
        <v>13423</v>
      </c>
      <c r="J1230" s="33" t="s">
        <v>13440</v>
      </c>
      <c r="K1230" s="33">
        <f>Data[[#This Row],[Number_Of_Buyers]]*Data[[#This Row],[Price_INR]]</f>
        <v>109392</v>
      </c>
    </row>
    <row r="1231" spans="1:11" ht="19.2" customHeight="1" x14ac:dyDescent="0.3">
      <c r="A1231" s="4" t="s">
        <v>1921</v>
      </c>
      <c r="B1231" s="4" t="s">
        <v>5659</v>
      </c>
      <c r="C1231" s="5" t="s">
        <v>5660</v>
      </c>
      <c r="D1231" s="5" t="s">
        <v>1772</v>
      </c>
      <c r="E1231" s="12">
        <v>4.4000000000000004</v>
      </c>
      <c r="F1231" s="12">
        <v>188</v>
      </c>
      <c r="G1231" s="18">
        <v>489</v>
      </c>
      <c r="H1231" s="8" t="s">
        <v>13398</v>
      </c>
      <c r="I1231" s="33" t="s">
        <v>13452</v>
      </c>
      <c r="J1231" s="33" t="s">
        <v>13453</v>
      </c>
      <c r="K1231" s="33">
        <f>Data[[#This Row],[Number_Of_Buyers]]*Data[[#This Row],[Price_INR]]</f>
        <v>91932</v>
      </c>
    </row>
    <row r="1232" spans="1:11" ht="19.2" customHeight="1" x14ac:dyDescent="0.3">
      <c r="A1232" s="2" t="s">
        <v>133</v>
      </c>
      <c r="B1232" s="2" t="s">
        <v>4560</v>
      </c>
      <c r="C1232" s="2" t="s">
        <v>5662</v>
      </c>
      <c r="D1232" s="3" t="s">
        <v>626</v>
      </c>
      <c r="E1232" s="11">
        <v>4.0999999999999996</v>
      </c>
      <c r="F1232" s="11">
        <v>576</v>
      </c>
      <c r="G1232" s="17">
        <v>1899</v>
      </c>
      <c r="H1232" s="7" t="s">
        <v>13398</v>
      </c>
      <c r="I1232" s="33" t="s">
        <v>13420</v>
      </c>
      <c r="J1232" s="33" t="s">
        <v>13773</v>
      </c>
      <c r="K1232" s="33">
        <f>Data[[#This Row],[Number_Of_Buyers]]*Data[[#This Row],[Price_INR]]</f>
        <v>1093824</v>
      </c>
    </row>
    <row r="1233" spans="1:11" ht="19.2" customHeight="1" x14ac:dyDescent="0.3">
      <c r="A1233" s="4" t="s">
        <v>884</v>
      </c>
      <c r="B1233" s="4" t="s">
        <v>5665</v>
      </c>
      <c r="C1233" s="5" t="s">
        <v>5666</v>
      </c>
      <c r="D1233" s="5" t="s">
        <v>5667</v>
      </c>
      <c r="E1233" s="12">
        <v>4.5</v>
      </c>
      <c r="F1233" s="12">
        <v>53</v>
      </c>
      <c r="G1233" s="18">
        <v>1559</v>
      </c>
      <c r="H1233" s="8" t="s">
        <v>13398</v>
      </c>
      <c r="I1233" s="33" t="s">
        <v>13419</v>
      </c>
      <c r="J1233" s="33" t="s">
        <v>13772</v>
      </c>
      <c r="K1233" s="33">
        <f>Data[[#This Row],[Number_Of_Buyers]]*Data[[#This Row],[Price_INR]]</f>
        <v>82627</v>
      </c>
    </row>
    <row r="1234" spans="1:11" ht="19.2" customHeight="1" x14ac:dyDescent="0.3">
      <c r="A1234" s="2" t="s">
        <v>998</v>
      </c>
      <c r="B1234" s="2" t="s">
        <v>5669</v>
      </c>
      <c r="C1234" s="3" t="s">
        <v>5671</v>
      </c>
      <c r="D1234" s="3" t="s">
        <v>5672</v>
      </c>
      <c r="E1234" s="11">
        <v>4.0999999999999996</v>
      </c>
      <c r="F1234" s="11">
        <v>183</v>
      </c>
      <c r="G1234" s="17">
        <v>3006</v>
      </c>
      <c r="H1234" s="7" t="s">
        <v>13398</v>
      </c>
      <c r="I1234" s="33" t="s">
        <v>13441</v>
      </c>
      <c r="J1234" s="33" t="s">
        <v>13772</v>
      </c>
      <c r="K1234" s="33">
        <f>Data[[#This Row],[Number_Of_Buyers]]*Data[[#This Row],[Price_INR]]</f>
        <v>550098</v>
      </c>
    </row>
    <row r="1235" spans="1:11" ht="19.2" customHeight="1" x14ac:dyDescent="0.3">
      <c r="A1235" s="4" t="s">
        <v>638</v>
      </c>
      <c r="B1235" s="4" t="s">
        <v>5674</v>
      </c>
      <c r="C1235" s="5" t="s">
        <v>5675</v>
      </c>
      <c r="D1235" s="5" t="s">
        <v>5676</v>
      </c>
      <c r="E1235" s="12">
        <v>4.2</v>
      </c>
      <c r="F1235" s="12">
        <v>580</v>
      </c>
      <c r="G1235" s="18">
        <v>2399</v>
      </c>
      <c r="H1235" s="8" t="s">
        <v>13398</v>
      </c>
      <c r="I1235" s="33" t="s">
        <v>13423</v>
      </c>
      <c r="J1235" s="33" t="s">
        <v>13774</v>
      </c>
      <c r="K1235" s="33">
        <f>Data[[#This Row],[Number_Of_Buyers]]*Data[[#This Row],[Price_INR]]</f>
        <v>1391420</v>
      </c>
    </row>
    <row r="1236" spans="1:11" ht="19.2" customHeight="1" x14ac:dyDescent="0.3">
      <c r="A1236" s="2" t="s">
        <v>403</v>
      </c>
      <c r="B1236" s="2" t="s">
        <v>5682</v>
      </c>
      <c r="C1236" s="3" t="s">
        <v>5683</v>
      </c>
      <c r="D1236" s="3" t="s">
        <v>5684</v>
      </c>
      <c r="E1236" s="11">
        <v>4.0999999999999996</v>
      </c>
      <c r="F1236" s="11">
        <v>152</v>
      </c>
      <c r="G1236" s="17">
        <v>1079</v>
      </c>
      <c r="H1236" s="7" t="s">
        <v>13399</v>
      </c>
      <c r="I1236" s="33" t="s">
        <v>13490</v>
      </c>
      <c r="J1236" s="33" t="s">
        <v>13772</v>
      </c>
      <c r="K1236" s="33">
        <f>Data[[#This Row],[Number_Of_Buyers]]*Data[[#This Row],[Price_INR]]</f>
        <v>164008</v>
      </c>
    </row>
    <row r="1237" spans="1:11" ht="19.2" customHeight="1" x14ac:dyDescent="0.3">
      <c r="A1237" s="4" t="s">
        <v>5686</v>
      </c>
      <c r="B1237" s="4" t="s">
        <v>5687</v>
      </c>
      <c r="C1237" s="5" t="s">
        <v>5688</v>
      </c>
      <c r="D1237" s="5" t="s">
        <v>5689</v>
      </c>
      <c r="E1237" s="12">
        <v>3.9</v>
      </c>
      <c r="F1237" s="12">
        <v>2900</v>
      </c>
      <c r="G1237" s="18">
        <v>279</v>
      </c>
      <c r="H1237" s="8" t="s">
        <v>13399</v>
      </c>
      <c r="I1237" s="33" t="s">
        <v>13579</v>
      </c>
      <c r="J1237" s="33" t="s">
        <v>13440</v>
      </c>
      <c r="K1237" s="33">
        <f>Data[[#This Row],[Number_Of_Buyers]]*Data[[#This Row],[Price_INR]]</f>
        <v>809100</v>
      </c>
    </row>
    <row r="1238" spans="1:11" ht="19.2" customHeight="1" x14ac:dyDescent="0.3">
      <c r="A1238" s="2" t="s">
        <v>240</v>
      </c>
      <c r="B1238" s="2" t="s">
        <v>5691</v>
      </c>
      <c r="C1238" s="2" t="s">
        <v>1764</v>
      </c>
      <c r="D1238" s="3" t="s">
        <v>689</v>
      </c>
      <c r="E1238" s="11">
        <v>4</v>
      </c>
      <c r="F1238" s="11">
        <v>2600</v>
      </c>
      <c r="G1238" s="17">
        <v>644</v>
      </c>
      <c r="H1238" s="7" t="s">
        <v>13398</v>
      </c>
      <c r="I1238" s="33" t="s">
        <v>13423</v>
      </c>
      <c r="J1238" s="33" t="s">
        <v>13453</v>
      </c>
      <c r="K1238" s="33">
        <f>Data[[#This Row],[Number_Of_Buyers]]*Data[[#This Row],[Price_INR]]</f>
        <v>1674400</v>
      </c>
    </row>
    <row r="1239" spans="1:11" ht="19.2" customHeight="1" x14ac:dyDescent="0.3">
      <c r="A1239" s="4" t="s">
        <v>288</v>
      </c>
      <c r="B1239" s="4" t="s">
        <v>5699</v>
      </c>
      <c r="C1239" s="5" t="s">
        <v>4453</v>
      </c>
      <c r="D1239" s="5" t="s">
        <v>70</v>
      </c>
      <c r="E1239" s="12">
        <v>3.9</v>
      </c>
      <c r="F1239" s="12">
        <v>350</v>
      </c>
      <c r="G1239" s="18">
        <v>449</v>
      </c>
      <c r="H1239" s="8" t="s">
        <v>13398</v>
      </c>
      <c r="I1239" s="33" t="s">
        <v>13435</v>
      </c>
      <c r="J1239" s="33" t="s">
        <v>13440</v>
      </c>
      <c r="K1239" s="33">
        <f>Data[[#This Row],[Number_Of_Buyers]]*Data[[#This Row],[Price_INR]]</f>
        <v>157150</v>
      </c>
    </row>
    <row r="1240" spans="1:11" ht="19.2" customHeight="1" x14ac:dyDescent="0.3">
      <c r="A1240" s="2" t="s">
        <v>2563</v>
      </c>
      <c r="B1240" s="2" t="s">
        <v>5702</v>
      </c>
      <c r="C1240" s="3" t="s">
        <v>5704</v>
      </c>
      <c r="D1240" s="3" t="s">
        <v>1067</v>
      </c>
      <c r="E1240" s="11">
        <v>3.8</v>
      </c>
      <c r="F1240" s="11">
        <v>108</v>
      </c>
      <c r="G1240" s="17">
        <v>1495</v>
      </c>
      <c r="H1240" s="7" t="s">
        <v>13398</v>
      </c>
      <c r="I1240" s="33" t="s">
        <v>13438</v>
      </c>
      <c r="J1240" s="33" t="s">
        <v>13772</v>
      </c>
      <c r="K1240" s="33">
        <f>Data[[#This Row],[Number_Of_Buyers]]*Data[[#This Row],[Price_INR]]</f>
        <v>161460</v>
      </c>
    </row>
    <row r="1241" spans="1:11" ht="19.2" customHeight="1" x14ac:dyDescent="0.3">
      <c r="A1241" s="4" t="s">
        <v>288</v>
      </c>
      <c r="B1241" s="4" t="s">
        <v>919</v>
      </c>
      <c r="C1241" s="4" t="s">
        <v>5706</v>
      </c>
      <c r="D1241" s="5" t="s">
        <v>922</v>
      </c>
      <c r="E1241" s="12">
        <v>4.5</v>
      </c>
      <c r="F1241" s="12">
        <v>12</v>
      </c>
      <c r="G1241" s="18">
        <v>1494</v>
      </c>
      <c r="H1241" s="8" t="s">
        <v>13398</v>
      </c>
      <c r="I1241" s="33" t="s">
        <v>13420</v>
      </c>
      <c r="J1241" s="33" t="s">
        <v>13772</v>
      </c>
      <c r="K1241" s="33">
        <f>Data[[#This Row],[Number_Of_Buyers]]*Data[[#This Row],[Price_INR]]</f>
        <v>17928</v>
      </c>
    </row>
    <row r="1242" spans="1:11" ht="19.2" customHeight="1" x14ac:dyDescent="0.3">
      <c r="A1242" s="2" t="s">
        <v>5708</v>
      </c>
      <c r="B1242" s="2" t="s">
        <v>5709</v>
      </c>
      <c r="C1242" s="2" t="s">
        <v>5712</v>
      </c>
      <c r="D1242" s="2" t="s">
        <v>5713</v>
      </c>
      <c r="E1242" s="11">
        <v>4.2</v>
      </c>
      <c r="F1242" s="11">
        <v>293</v>
      </c>
      <c r="G1242" s="17">
        <v>487</v>
      </c>
      <c r="H1242" s="7" t="s">
        <v>13399</v>
      </c>
      <c r="I1242" s="33" t="s">
        <v>13580</v>
      </c>
      <c r="J1242" s="33" t="s">
        <v>13772</v>
      </c>
      <c r="K1242" s="33">
        <f>Data[[#This Row],[Number_Of_Buyers]]*Data[[#This Row],[Price_INR]]</f>
        <v>142691</v>
      </c>
    </row>
    <row r="1243" spans="1:11" ht="19.2" customHeight="1" x14ac:dyDescent="0.3">
      <c r="A1243" s="4" t="s">
        <v>288</v>
      </c>
      <c r="B1243" s="4" t="s">
        <v>5716</v>
      </c>
      <c r="C1243" s="5" t="s">
        <v>5717</v>
      </c>
      <c r="D1243" s="4" t="s">
        <v>21</v>
      </c>
      <c r="E1243" s="12">
        <v>4.4000000000000004</v>
      </c>
      <c r="F1243" s="12">
        <v>1100</v>
      </c>
      <c r="G1243" s="18">
        <v>1399</v>
      </c>
      <c r="H1243" s="8" t="s">
        <v>13398</v>
      </c>
      <c r="I1243" s="33" t="s">
        <v>13581</v>
      </c>
      <c r="J1243" s="33" t="s">
        <v>13440</v>
      </c>
      <c r="K1243" s="33">
        <f>Data[[#This Row],[Number_Of_Buyers]]*Data[[#This Row],[Price_INR]]</f>
        <v>1538900</v>
      </c>
    </row>
    <row r="1244" spans="1:11" ht="19.2" customHeight="1" x14ac:dyDescent="0.3">
      <c r="A1244" s="2" t="s">
        <v>65</v>
      </c>
      <c r="B1244" s="2" t="s">
        <v>5718</v>
      </c>
      <c r="C1244" s="2" t="s">
        <v>5720</v>
      </c>
      <c r="D1244" s="2" t="s">
        <v>373</v>
      </c>
      <c r="E1244" s="11">
        <v>4.0999999999999996</v>
      </c>
      <c r="F1244" s="11">
        <v>2700</v>
      </c>
      <c r="G1244" s="17">
        <v>1002</v>
      </c>
      <c r="H1244" s="7" t="s">
        <v>13398</v>
      </c>
      <c r="I1244" s="33" t="s">
        <v>13446</v>
      </c>
      <c r="J1244" s="33" t="s">
        <v>13440</v>
      </c>
      <c r="K1244" s="33">
        <f>Data[[#This Row],[Number_Of_Buyers]]*Data[[#This Row],[Price_INR]]</f>
        <v>2705400</v>
      </c>
    </row>
    <row r="1245" spans="1:11" ht="19.2" customHeight="1" x14ac:dyDescent="0.3">
      <c r="A1245" s="4" t="s">
        <v>288</v>
      </c>
      <c r="B1245" s="4" t="s">
        <v>5721</v>
      </c>
      <c r="C1245" s="4" t="s">
        <v>5722</v>
      </c>
      <c r="D1245" s="5" t="s">
        <v>689</v>
      </c>
      <c r="E1245" s="12">
        <v>4</v>
      </c>
      <c r="F1245" s="12">
        <v>732</v>
      </c>
      <c r="G1245" s="18">
        <v>1949</v>
      </c>
      <c r="H1245" s="8" t="s">
        <v>13398</v>
      </c>
      <c r="I1245" s="33" t="s">
        <v>13438</v>
      </c>
      <c r="J1245" s="33" t="s">
        <v>13487</v>
      </c>
      <c r="K1245" s="33">
        <f>Data[[#This Row],[Number_Of_Buyers]]*Data[[#This Row],[Price_INR]]</f>
        <v>1426668</v>
      </c>
    </row>
    <row r="1246" spans="1:11" ht="19.2" customHeight="1" x14ac:dyDescent="0.3">
      <c r="A1246" s="2" t="s">
        <v>5725</v>
      </c>
      <c r="B1246" s="2" t="s">
        <v>5726</v>
      </c>
      <c r="C1246" s="3" t="s">
        <v>5727</v>
      </c>
      <c r="D1246" s="2" t="s">
        <v>5728</v>
      </c>
      <c r="E1246" s="11">
        <v>3.7</v>
      </c>
      <c r="F1246" s="11">
        <v>10</v>
      </c>
      <c r="G1246" s="17">
        <v>1499</v>
      </c>
      <c r="H1246" s="7" t="s">
        <v>13398</v>
      </c>
      <c r="I1246" s="33" t="s">
        <v>13536</v>
      </c>
      <c r="J1246" s="33" t="s">
        <v>13440</v>
      </c>
      <c r="K1246" s="33">
        <f>Data[[#This Row],[Number_Of_Buyers]]*Data[[#This Row],[Price_INR]]</f>
        <v>14990</v>
      </c>
    </row>
    <row r="1247" spans="1:11" ht="19.2" customHeight="1" x14ac:dyDescent="0.3">
      <c r="A1247" s="4" t="s">
        <v>140</v>
      </c>
      <c r="B1247" s="4" t="s">
        <v>5729</v>
      </c>
      <c r="C1247" s="4" t="s">
        <v>5730</v>
      </c>
      <c r="D1247" s="5" t="s">
        <v>5731</v>
      </c>
      <c r="E1247" s="12">
        <v>4.2</v>
      </c>
      <c r="F1247" s="12">
        <v>239</v>
      </c>
      <c r="G1247" s="18">
        <v>923</v>
      </c>
      <c r="H1247" s="8" t="s">
        <v>13398</v>
      </c>
      <c r="I1247" s="33" t="s">
        <v>13420</v>
      </c>
      <c r="J1247" s="33" t="s">
        <v>13426</v>
      </c>
      <c r="K1247" s="33">
        <f>Data[[#This Row],[Number_Of_Buyers]]*Data[[#This Row],[Price_INR]]</f>
        <v>220597</v>
      </c>
    </row>
    <row r="1248" spans="1:11" ht="19.2" customHeight="1" x14ac:dyDescent="0.3">
      <c r="A1248" s="2" t="s">
        <v>240</v>
      </c>
      <c r="B1248" s="2" t="s">
        <v>5733</v>
      </c>
      <c r="C1248" s="3" t="s">
        <v>5734</v>
      </c>
      <c r="D1248" s="3" t="s">
        <v>130</v>
      </c>
      <c r="E1248" s="11">
        <v>3.3</v>
      </c>
      <c r="F1248" s="11">
        <v>25</v>
      </c>
      <c r="G1248" s="17">
        <v>699</v>
      </c>
      <c r="H1248" s="7" t="s">
        <v>13398</v>
      </c>
      <c r="I1248" s="33" t="s">
        <v>13419</v>
      </c>
      <c r="J1248" s="33" t="s">
        <v>13440</v>
      </c>
      <c r="K1248" s="33">
        <f>Data[[#This Row],[Number_Of_Buyers]]*Data[[#This Row],[Price_INR]]</f>
        <v>17475</v>
      </c>
    </row>
    <row r="1249" spans="1:11" ht="19.2" customHeight="1" x14ac:dyDescent="0.3">
      <c r="A1249" s="4" t="s">
        <v>127</v>
      </c>
      <c r="B1249" s="4" t="s">
        <v>5736</v>
      </c>
      <c r="C1249" s="4" t="s">
        <v>5737</v>
      </c>
      <c r="D1249" s="5" t="s">
        <v>5738</v>
      </c>
      <c r="E1249" s="12">
        <v>4.0999999999999996</v>
      </c>
      <c r="F1249" s="12">
        <v>43</v>
      </c>
      <c r="G1249" s="18">
        <v>1574</v>
      </c>
      <c r="H1249" s="8" t="s">
        <v>13398</v>
      </c>
      <c r="I1249" s="33" t="s">
        <v>13446</v>
      </c>
      <c r="J1249" s="33" t="s">
        <v>13772</v>
      </c>
      <c r="K1249" s="33">
        <f>Data[[#This Row],[Number_Of_Buyers]]*Data[[#This Row],[Price_INR]]</f>
        <v>67682</v>
      </c>
    </row>
    <row r="1250" spans="1:11" ht="19.2" customHeight="1" x14ac:dyDescent="0.3">
      <c r="A1250" s="2" t="s">
        <v>691</v>
      </c>
      <c r="B1250" s="2" t="s">
        <v>5740</v>
      </c>
      <c r="C1250" s="2" t="s">
        <v>5741</v>
      </c>
      <c r="D1250" s="2" t="s">
        <v>5742</v>
      </c>
      <c r="E1250" s="11">
        <v>4.5</v>
      </c>
      <c r="F1250" s="11">
        <v>2700</v>
      </c>
      <c r="G1250" s="17">
        <v>569</v>
      </c>
      <c r="H1250" s="7" t="s">
        <v>13399</v>
      </c>
      <c r="I1250" s="33" t="s">
        <v>13782</v>
      </c>
      <c r="J1250" s="33" t="s">
        <v>13772</v>
      </c>
      <c r="K1250" s="33">
        <f>Data[[#This Row],[Number_Of_Buyers]]*Data[[#This Row],[Price_INR]]</f>
        <v>1536300</v>
      </c>
    </row>
    <row r="1251" spans="1:11" ht="19.2" customHeight="1" x14ac:dyDescent="0.3">
      <c r="A1251" s="4" t="s">
        <v>1400</v>
      </c>
      <c r="B1251" s="4" t="s">
        <v>5744</v>
      </c>
      <c r="C1251" s="5" t="s">
        <v>5745</v>
      </c>
      <c r="D1251" s="5" t="s">
        <v>2126</v>
      </c>
      <c r="E1251" s="12">
        <v>4.5</v>
      </c>
      <c r="F1251" s="12">
        <v>308</v>
      </c>
      <c r="G1251" s="18">
        <v>679</v>
      </c>
      <c r="H1251" s="8" t="s">
        <v>13398</v>
      </c>
      <c r="I1251" s="33" t="s">
        <v>13452</v>
      </c>
      <c r="J1251" s="33" t="s">
        <v>13440</v>
      </c>
      <c r="K1251" s="33">
        <f>Data[[#This Row],[Number_Of_Buyers]]*Data[[#This Row],[Price_INR]]</f>
        <v>209132</v>
      </c>
    </row>
    <row r="1252" spans="1:11" ht="19.2" customHeight="1" x14ac:dyDescent="0.3">
      <c r="A1252" s="2" t="s">
        <v>240</v>
      </c>
      <c r="B1252" s="2" t="s">
        <v>5747</v>
      </c>
      <c r="C1252" s="3" t="s">
        <v>5748</v>
      </c>
      <c r="D1252" s="3" t="s">
        <v>4676</v>
      </c>
      <c r="E1252" s="11">
        <v>3.5</v>
      </c>
      <c r="F1252" s="11">
        <v>4</v>
      </c>
      <c r="G1252" s="17">
        <v>699</v>
      </c>
      <c r="H1252" s="7" t="s">
        <v>13398</v>
      </c>
      <c r="I1252" s="33" t="s">
        <v>13452</v>
      </c>
      <c r="J1252" s="33" t="s">
        <v>13772</v>
      </c>
      <c r="K1252" s="33">
        <f>Data[[#This Row],[Number_Of_Buyers]]*Data[[#This Row],[Price_INR]]</f>
        <v>2796</v>
      </c>
    </row>
    <row r="1253" spans="1:11" ht="19.2" customHeight="1" x14ac:dyDescent="0.3">
      <c r="A1253" s="4" t="s">
        <v>85</v>
      </c>
      <c r="B1253" s="4" t="s">
        <v>5750</v>
      </c>
      <c r="C1253" s="5" t="s">
        <v>5752</v>
      </c>
      <c r="D1253" s="5" t="s">
        <v>5753</v>
      </c>
      <c r="E1253" s="12">
        <v>4.2</v>
      </c>
      <c r="F1253" s="12">
        <v>137</v>
      </c>
      <c r="G1253" s="18">
        <v>1339</v>
      </c>
      <c r="H1253" s="8" t="s">
        <v>13398</v>
      </c>
      <c r="I1253" s="33" t="s">
        <v>13419</v>
      </c>
      <c r="J1253" s="33" t="s">
        <v>13772</v>
      </c>
      <c r="K1253" s="33">
        <f>Data[[#This Row],[Number_Of_Buyers]]*Data[[#This Row],[Price_INR]]</f>
        <v>183443</v>
      </c>
    </row>
    <row r="1254" spans="1:11" ht="19.2" customHeight="1" x14ac:dyDescent="0.3">
      <c r="A1254" s="2" t="s">
        <v>1199</v>
      </c>
      <c r="B1254" s="2" t="s">
        <v>5754</v>
      </c>
      <c r="C1254" s="3" t="s">
        <v>5756</v>
      </c>
      <c r="D1254" s="2" t="s">
        <v>373</v>
      </c>
      <c r="E1254" s="11">
        <v>3.7</v>
      </c>
      <c r="F1254" s="11">
        <v>46</v>
      </c>
      <c r="G1254" s="17">
        <v>374</v>
      </c>
      <c r="H1254" s="7" t="s">
        <v>13399</v>
      </c>
      <c r="I1254" s="33" t="s">
        <v>13515</v>
      </c>
      <c r="J1254" s="33" t="s">
        <v>13772</v>
      </c>
      <c r="K1254" s="33">
        <f>Data[[#This Row],[Number_Of_Buyers]]*Data[[#This Row],[Price_INR]]</f>
        <v>17204</v>
      </c>
    </row>
    <row r="1255" spans="1:11" ht="19.2" customHeight="1" x14ac:dyDescent="0.3">
      <c r="A1255" s="4" t="s">
        <v>599</v>
      </c>
      <c r="B1255" s="4" t="s">
        <v>5758</v>
      </c>
      <c r="C1255" s="4" t="s">
        <v>5759</v>
      </c>
      <c r="D1255" s="4" t="s">
        <v>21</v>
      </c>
      <c r="E1255" s="12">
        <v>4.5</v>
      </c>
      <c r="F1255" s="12">
        <v>2800</v>
      </c>
      <c r="G1255" s="18">
        <v>493</v>
      </c>
      <c r="H1255" s="8" t="s">
        <v>13399</v>
      </c>
      <c r="I1255" s="33" t="s">
        <v>13799</v>
      </c>
      <c r="J1255" s="33" t="s">
        <v>13772</v>
      </c>
      <c r="K1255" s="33">
        <f>Data[[#This Row],[Number_Of_Buyers]]*Data[[#This Row],[Price_INR]]</f>
        <v>1380400</v>
      </c>
    </row>
    <row r="1256" spans="1:11" ht="19.2" customHeight="1" x14ac:dyDescent="0.3">
      <c r="A1256" s="2" t="s">
        <v>96</v>
      </c>
      <c r="B1256" s="2" t="s">
        <v>5760</v>
      </c>
      <c r="C1256" s="3" t="s">
        <v>5761</v>
      </c>
      <c r="D1256" s="3" t="s">
        <v>2184</v>
      </c>
      <c r="E1256" s="11">
        <v>4.4000000000000004</v>
      </c>
      <c r="F1256" s="11">
        <v>77</v>
      </c>
      <c r="G1256" s="17">
        <v>3775</v>
      </c>
      <c r="H1256" s="7" t="s">
        <v>13398</v>
      </c>
      <c r="I1256" s="33" t="s">
        <v>13407</v>
      </c>
      <c r="J1256" s="33" t="s">
        <v>13772</v>
      </c>
      <c r="K1256" s="33">
        <f>Data[[#This Row],[Number_Of_Buyers]]*Data[[#This Row],[Price_INR]]</f>
        <v>290675</v>
      </c>
    </row>
    <row r="1257" spans="1:11" ht="19.2" customHeight="1" x14ac:dyDescent="0.3">
      <c r="A1257" s="4" t="s">
        <v>104</v>
      </c>
      <c r="B1257" s="4" t="s">
        <v>5764</v>
      </c>
      <c r="C1257" s="5" t="s">
        <v>5765</v>
      </c>
      <c r="D1257" s="5" t="s">
        <v>5766</v>
      </c>
      <c r="E1257" s="12">
        <v>3.8</v>
      </c>
      <c r="F1257" s="12">
        <v>118</v>
      </c>
      <c r="G1257" s="18">
        <v>549</v>
      </c>
      <c r="H1257" s="8" t="s">
        <v>13399</v>
      </c>
      <c r="I1257" s="33" t="s">
        <v>13435</v>
      </c>
      <c r="J1257" s="33" t="s">
        <v>13440</v>
      </c>
      <c r="K1257" s="33">
        <f>Data[[#This Row],[Number_Of_Buyers]]*Data[[#This Row],[Price_INR]]</f>
        <v>64782</v>
      </c>
    </row>
    <row r="1258" spans="1:11" ht="19.2" customHeight="1" x14ac:dyDescent="0.3">
      <c r="A1258" s="2" t="s">
        <v>65</v>
      </c>
      <c r="B1258" s="2" t="s">
        <v>2358</v>
      </c>
      <c r="C1258" s="2" t="s">
        <v>5768</v>
      </c>
      <c r="D1258" s="3" t="s">
        <v>802</v>
      </c>
      <c r="E1258" s="11">
        <v>3.8</v>
      </c>
      <c r="F1258" s="11">
        <v>4700</v>
      </c>
      <c r="G1258" s="17">
        <v>681</v>
      </c>
      <c r="H1258" s="7" t="s">
        <v>13398</v>
      </c>
      <c r="I1258" s="33" t="s">
        <v>13461</v>
      </c>
      <c r="J1258" s="33" t="s">
        <v>13774</v>
      </c>
      <c r="K1258" s="33">
        <f>Data[[#This Row],[Number_Of_Buyers]]*Data[[#This Row],[Price_INR]]</f>
        <v>3200700</v>
      </c>
    </row>
    <row r="1259" spans="1:11" ht="19.2" customHeight="1" x14ac:dyDescent="0.3">
      <c r="A1259" s="4" t="s">
        <v>65</v>
      </c>
      <c r="B1259" s="4" t="s">
        <v>5770</v>
      </c>
      <c r="C1259" s="4" t="s">
        <v>5771</v>
      </c>
      <c r="D1259" s="5" t="s">
        <v>5772</v>
      </c>
      <c r="E1259" s="12">
        <v>4.0999999999999996</v>
      </c>
      <c r="F1259" s="12">
        <v>1300</v>
      </c>
      <c r="G1259" s="18">
        <v>449</v>
      </c>
      <c r="H1259" s="8" t="s">
        <v>13398</v>
      </c>
      <c r="I1259" s="33" t="s">
        <v>13441</v>
      </c>
      <c r="J1259" s="33" t="s">
        <v>13773</v>
      </c>
      <c r="K1259" s="33">
        <f>Data[[#This Row],[Number_Of_Buyers]]*Data[[#This Row],[Price_INR]]</f>
        <v>583700</v>
      </c>
    </row>
    <row r="1260" spans="1:11" ht="19.2" customHeight="1" x14ac:dyDescent="0.3">
      <c r="A1260" s="2" t="s">
        <v>65</v>
      </c>
      <c r="B1260" s="2" t="s">
        <v>5773</v>
      </c>
      <c r="C1260" s="2" t="s">
        <v>5775</v>
      </c>
      <c r="D1260" s="3" t="s">
        <v>285</v>
      </c>
      <c r="E1260" s="11">
        <v>4.3</v>
      </c>
      <c r="F1260" s="11">
        <v>6300</v>
      </c>
      <c r="G1260" s="17">
        <v>461</v>
      </c>
      <c r="H1260" s="7" t="s">
        <v>13398</v>
      </c>
      <c r="I1260" s="33" t="s">
        <v>13420</v>
      </c>
      <c r="J1260" s="33" t="s">
        <v>13773</v>
      </c>
      <c r="K1260" s="33">
        <f>Data[[#This Row],[Number_Of_Buyers]]*Data[[#This Row],[Price_INR]]</f>
        <v>2904300</v>
      </c>
    </row>
    <row r="1261" spans="1:11" ht="19.2" customHeight="1" x14ac:dyDescent="0.3">
      <c r="A1261" s="4" t="s">
        <v>1810</v>
      </c>
      <c r="B1261" s="4" t="s">
        <v>5776</v>
      </c>
      <c r="C1261" s="5" t="s">
        <v>5778</v>
      </c>
      <c r="D1261" s="5" t="s">
        <v>5779</v>
      </c>
      <c r="E1261" s="12">
        <v>4.3</v>
      </c>
      <c r="F1261" s="12">
        <v>160</v>
      </c>
      <c r="G1261" s="18">
        <v>2999</v>
      </c>
      <c r="H1261" s="8" t="s">
        <v>13399</v>
      </c>
      <c r="I1261" s="33" t="s">
        <v>13509</v>
      </c>
      <c r="J1261" s="33" t="s">
        <v>13453</v>
      </c>
      <c r="K1261" s="33">
        <f>Data[[#This Row],[Number_Of_Buyers]]*Data[[#This Row],[Price_INR]]</f>
        <v>479840</v>
      </c>
    </row>
    <row r="1262" spans="1:11" ht="19.2" customHeight="1" x14ac:dyDescent="0.3">
      <c r="A1262" s="2" t="s">
        <v>127</v>
      </c>
      <c r="B1262" s="2" t="s">
        <v>5786</v>
      </c>
      <c r="C1262" s="2" t="s">
        <v>5787</v>
      </c>
      <c r="D1262" s="3" t="s">
        <v>539</v>
      </c>
      <c r="E1262" s="11">
        <v>4.5</v>
      </c>
      <c r="F1262" s="11">
        <v>181</v>
      </c>
      <c r="G1262" s="17">
        <v>599</v>
      </c>
      <c r="H1262" s="7" t="s">
        <v>13398</v>
      </c>
      <c r="I1262" s="33" t="s">
        <v>13448</v>
      </c>
      <c r="J1262" s="33" t="s">
        <v>13772</v>
      </c>
      <c r="K1262" s="33">
        <f>Data[[#This Row],[Number_Of_Buyers]]*Data[[#This Row],[Price_INR]]</f>
        <v>108419</v>
      </c>
    </row>
    <row r="1263" spans="1:11" ht="19.2" customHeight="1" x14ac:dyDescent="0.3">
      <c r="A1263" s="4" t="s">
        <v>5789</v>
      </c>
      <c r="B1263" s="4" t="s">
        <v>5790</v>
      </c>
      <c r="C1263" s="4" t="s">
        <v>5791</v>
      </c>
      <c r="D1263" s="4" t="s">
        <v>3867</v>
      </c>
      <c r="E1263" s="12">
        <v>4</v>
      </c>
      <c r="F1263" s="12">
        <v>244</v>
      </c>
      <c r="G1263" s="18">
        <v>699</v>
      </c>
      <c r="H1263" s="8" t="s">
        <v>13398</v>
      </c>
      <c r="I1263" s="33" t="s">
        <v>13452</v>
      </c>
      <c r="J1263" s="33" t="s">
        <v>13426</v>
      </c>
      <c r="K1263" s="33">
        <f>Data[[#This Row],[Number_Of_Buyers]]*Data[[#This Row],[Price_INR]]</f>
        <v>170556</v>
      </c>
    </row>
    <row r="1264" spans="1:11" ht="19.2" customHeight="1" x14ac:dyDescent="0.3">
      <c r="A1264" s="2" t="s">
        <v>1215</v>
      </c>
      <c r="B1264" s="2" t="s">
        <v>5794</v>
      </c>
      <c r="C1264" s="2" t="s">
        <v>5795</v>
      </c>
      <c r="D1264" s="3" t="s">
        <v>5796</v>
      </c>
      <c r="E1264" s="11">
        <v>4.0999999999999996</v>
      </c>
      <c r="F1264" s="11">
        <v>481</v>
      </c>
      <c r="G1264" s="17">
        <v>644</v>
      </c>
      <c r="H1264" s="7" t="s">
        <v>13398</v>
      </c>
      <c r="I1264" s="33" t="s">
        <v>13420</v>
      </c>
      <c r="J1264" s="33" t="s">
        <v>13773</v>
      </c>
      <c r="K1264" s="33">
        <f>Data[[#This Row],[Number_Of_Buyers]]*Data[[#This Row],[Price_INR]]</f>
        <v>309764</v>
      </c>
    </row>
    <row r="1265" spans="1:11" ht="19.2" customHeight="1" x14ac:dyDescent="0.3">
      <c r="A1265" s="4" t="s">
        <v>7</v>
      </c>
      <c r="B1265" s="4" t="s">
        <v>5799</v>
      </c>
      <c r="C1265" s="5" t="s">
        <v>5800</v>
      </c>
      <c r="D1265" s="5" t="s">
        <v>823</v>
      </c>
      <c r="E1265" s="12">
        <v>4.8</v>
      </c>
      <c r="F1265" s="12">
        <v>8</v>
      </c>
      <c r="G1265" s="18">
        <v>4199</v>
      </c>
      <c r="H1265" s="8" t="s">
        <v>13398</v>
      </c>
      <c r="I1265" s="33" t="s">
        <v>13419</v>
      </c>
      <c r="J1265" s="33" t="s">
        <v>13440</v>
      </c>
      <c r="K1265" s="33">
        <f>Data[[#This Row],[Number_Of_Buyers]]*Data[[#This Row],[Price_INR]]</f>
        <v>33592</v>
      </c>
    </row>
    <row r="1266" spans="1:11" ht="19.2" customHeight="1" x14ac:dyDescent="0.3">
      <c r="A1266" s="2" t="s">
        <v>1215</v>
      </c>
      <c r="B1266" s="2" t="s">
        <v>5802</v>
      </c>
      <c r="C1266" s="2" t="s">
        <v>5803</v>
      </c>
      <c r="D1266" s="3" t="s">
        <v>1102</v>
      </c>
      <c r="E1266" s="11">
        <v>4.0999999999999996</v>
      </c>
      <c r="F1266" s="11">
        <v>161</v>
      </c>
      <c r="G1266" s="17">
        <v>479</v>
      </c>
      <c r="H1266" s="7" t="s">
        <v>13398</v>
      </c>
      <c r="I1266" s="33" t="s">
        <v>13448</v>
      </c>
      <c r="J1266" s="33" t="s">
        <v>13426</v>
      </c>
      <c r="K1266" s="33">
        <f>Data[[#This Row],[Number_Of_Buyers]]*Data[[#This Row],[Price_INR]]</f>
        <v>77119</v>
      </c>
    </row>
    <row r="1267" spans="1:11" ht="19.2" customHeight="1" x14ac:dyDescent="0.3">
      <c r="A1267" s="4" t="s">
        <v>3423</v>
      </c>
      <c r="B1267" s="4" t="s">
        <v>5805</v>
      </c>
      <c r="C1267" s="5" t="s">
        <v>5807</v>
      </c>
      <c r="D1267" s="4" t="s">
        <v>4576</v>
      </c>
      <c r="E1267" s="12">
        <v>4.4000000000000004</v>
      </c>
      <c r="F1267" s="12">
        <v>670</v>
      </c>
      <c r="G1267" s="18">
        <v>2395</v>
      </c>
      <c r="H1267" s="8" t="s">
        <v>13398</v>
      </c>
      <c r="I1267" s="33" t="s">
        <v>13582</v>
      </c>
      <c r="J1267" s="33" t="s">
        <v>13440</v>
      </c>
      <c r="K1267" s="33">
        <f>Data[[#This Row],[Number_Of_Buyers]]*Data[[#This Row],[Price_INR]]</f>
        <v>1604650</v>
      </c>
    </row>
    <row r="1268" spans="1:11" ht="19.2" customHeight="1" x14ac:dyDescent="0.3">
      <c r="A1268" s="2" t="s">
        <v>127</v>
      </c>
      <c r="B1268" s="2" t="s">
        <v>5809</v>
      </c>
      <c r="C1268" s="3" t="s">
        <v>5810</v>
      </c>
      <c r="D1268" s="2" t="s">
        <v>373</v>
      </c>
      <c r="E1268" s="11">
        <v>4.2</v>
      </c>
      <c r="F1268" s="11">
        <v>12600</v>
      </c>
      <c r="G1268" s="17">
        <v>404</v>
      </c>
      <c r="H1268" s="7" t="s">
        <v>13398</v>
      </c>
      <c r="I1268" s="33" t="s">
        <v>13452</v>
      </c>
      <c r="J1268" s="33" t="s">
        <v>13440</v>
      </c>
      <c r="K1268" s="33">
        <f>Data[[#This Row],[Number_Of_Buyers]]*Data[[#This Row],[Price_INR]]</f>
        <v>5090400</v>
      </c>
    </row>
    <row r="1269" spans="1:11" ht="19.2" customHeight="1" x14ac:dyDescent="0.3">
      <c r="A1269" s="4" t="s">
        <v>320</v>
      </c>
      <c r="B1269" s="4" t="s">
        <v>5817</v>
      </c>
      <c r="C1269" s="4" t="s">
        <v>5819</v>
      </c>
      <c r="D1269" s="4" t="s">
        <v>21</v>
      </c>
      <c r="E1269" s="12">
        <v>4.3</v>
      </c>
      <c r="F1269" s="12">
        <v>933</v>
      </c>
      <c r="G1269" s="18">
        <v>309</v>
      </c>
      <c r="H1269" s="8" t="s">
        <v>13399</v>
      </c>
      <c r="I1269" s="33" t="s">
        <v>13782</v>
      </c>
      <c r="J1269" s="33" t="s">
        <v>13772</v>
      </c>
      <c r="K1269" s="33">
        <f>Data[[#This Row],[Number_Of_Buyers]]*Data[[#This Row],[Price_INR]]</f>
        <v>288297</v>
      </c>
    </row>
    <row r="1270" spans="1:11" ht="19.2" customHeight="1" x14ac:dyDescent="0.3">
      <c r="A1270" s="2" t="s">
        <v>1827</v>
      </c>
      <c r="B1270" s="2" t="s">
        <v>5822</v>
      </c>
      <c r="C1270" s="3" t="s">
        <v>5823</v>
      </c>
      <c r="D1270" s="2" t="s">
        <v>373</v>
      </c>
      <c r="E1270" s="11">
        <v>4.2</v>
      </c>
      <c r="F1270" s="11">
        <v>3500</v>
      </c>
      <c r="G1270" s="17">
        <v>999</v>
      </c>
      <c r="H1270" s="7" t="s">
        <v>13398</v>
      </c>
      <c r="I1270" s="33" t="s">
        <v>13583</v>
      </c>
      <c r="J1270" s="33" t="s">
        <v>13774</v>
      </c>
      <c r="K1270" s="33">
        <f>Data[[#This Row],[Number_Of_Buyers]]*Data[[#This Row],[Price_INR]]</f>
        <v>3496500</v>
      </c>
    </row>
    <row r="1271" spans="1:11" ht="19.2" customHeight="1" x14ac:dyDescent="0.3">
      <c r="A1271" s="4" t="s">
        <v>240</v>
      </c>
      <c r="B1271" s="4" t="s">
        <v>5826</v>
      </c>
      <c r="C1271" s="5" t="s">
        <v>5827</v>
      </c>
      <c r="D1271" s="5" t="s">
        <v>823</v>
      </c>
      <c r="E1271" s="12">
        <v>4.2</v>
      </c>
      <c r="F1271" s="12">
        <v>766</v>
      </c>
      <c r="G1271" s="18">
        <v>1754</v>
      </c>
      <c r="H1271" s="8" t="s">
        <v>13398</v>
      </c>
      <c r="I1271" s="33" t="s">
        <v>13407</v>
      </c>
      <c r="J1271" s="33" t="s">
        <v>13440</v>
      </c>
      <c r="K1271" s="33">
        <f>Data[[#This Row],[Number_Of_Buyers]]*Data[[#This Row],[Price_INR]]</f>
        <v>1343564</v>
      </c>
    </row>
    <row r="1272" spans="1:11" ht="19.2" customHeight="1" x14ac:dyDescent="0.3">
      <c r="A1272" s="2" t="s">
        <v>5828</v>
      </c>
      <c r="B1272" s="2" t="s">
        <v>5829</v>
      </c>
      <c r="C1272" s="2" t="s">
        <v>5830</v>
      </c>
      <c r="D1272" s="3" t="s">
        <v>5831</v>
      </c>
      <c r="E1272" s="11">
        <v>4.3</v>
      </c>
      <c r="F1272" s="11">
        <v>6000</v>
      </c>
      <c r="G1272" s="17">
        <v>535</v>
      </c>
      <c r="H1272" s="7" t="s">
        <v>13398</v>
      </c>
      <c r="I1272" s="33" t="s">
        <v>13782</v>
      </c>
      <c r="J1272" s="33" t="s">
        <v>13772</v>
      </c>
      <c r="K1272" s="33">
        <f>Data[[#This Row],[Number_Of_Buyers]]*Data[[#This Row],[Price_INR]]</f>
        <v>3210000</v>
      </c>
    </row>
    <row r="1273" spans="1:11" ht="19.2" customHeight="1" x14ac:dyDescent="0.3">
      <c r="A1273" s="4" t="s">
        <v>1623</v>
      </c>
      <c r="B1273" s="4" t="s">
        <v>5833</v>
      </c>
      <c r="C1273" s="5" t="s">
        <v>5835</v>
      </c>
      <c r="D1273" s="4" t="s">
        <v>2727</v>
      </c>
      <c r="E1273" s="12">
        <v>4</v>
      </c>
      <c r="F1273" s="12">
        <v>470</v>
      </c>
      <c r="G1273" s="18">
        <v>929</v>
      </c>
      <c r="H1273" s="8" t="s">
        <v>13398</v>
      </c>
      <c r="I1273" s="33" t="s">
        <v>13419</v>
      </c>
      <c r="J1273" s="33" t="s">
        <v>13772</v>
      </c>
      <c r="K1273" s="33">
        <f>Data[[#This Row],[Number_Of_Buyers]]*Data[[#This Row],[Price_INR]]</f>
        <v>436630</v>
      </c>
    </row>
    <row r="1274" spans="1:11" ht="19.2" customHeight="1" x14ac:dyDescent="0.3">
      <c r="A1274" s="2" t="s">
        <v>697</v>
      </c>
      <c r="B1274" s="2" t="s">
        <v>742</v>
      </c>
      <c r="C1274" s="3" t="s">
        <v>744</v>
      </c>
      <c r="D1274" s="3" t="s">
        <v>70</v>
      </c>
      <c r="E1274" s="11">
        <v>4.2</v>
      </c>
      <c r="F1274" s="11">
        <v>345</v>
      </c>
      <c r="G1274" s="17">
        <v>1451</v>
      </c>
      <c r="H1274" s="7" t="s">
        <v>13398</v>
      </c>
      <c r="I1274" s="33" t="s">
        <v>13419</v>
      </c>
      <c r="J1274" s="33" t="s">
        <v>13426</v>
      </c>
      <c r="K1274" s="33">
        <f>Data[[#This Row],[Number_Of_Buyers]]*Data[[#This Row],[Price_INR]]</f>
        <v>500595</v>
      </c>
    </row>
    <row r="1275" spans="1:11" ht="19.2" customHeight="1" x14ac:dyDescent="0.3">
      <c r="A1275" s="4" t="s">
        <v>240</v>
      </c>
      <c r="B1275" s="4" t="s">
        <v>5843</v>
      </c>
      <c r="C1275" s="4" t="s">
        <v>5844</v>
      </c>
      <c r="D1275" s="5" t="s">
        <v>5845</v>
      </c>
      <c r="E1275" s="12">
        <v>3.9</v>
      </c>
      <c r="F1275" s="12">
        <v>319</v>
      </c>
      <c r="G1275" s="18">
        <v>949</v>
      </c>
      <c r="H1275" s="8" t="s">
        <v>13398</v>
      </c>
      <c r="I1275" s="33" t="s">
        <v>13438</v>
      </c>
      <c r="J1275" s="33" t="s">
        <v>13473</v>
      </c>
      <c r="K1275" s="33">
        <f>Data[[#This Row],[Number_Of_Buyers]]*Data[[#This Row],[Price_INR]]</f>
        <v>302731</v>
      </c>
    </row>
    <row r="1276" spans="1:11" ht="19.2" customHeight="1" x14ac:dyDescent="0.3">
      <c r="A1276" s="2" t="s">
        <v>499</v>
      </c>
      <c r="B1276" s="2" t="s">
        <v>5852</v>
      </c>
      <c r="C1276" s="3" t="s">
        <v>5853</v>
      </c>
      <c r="D1276" s="3" t="s">
        <v>4422</v>
      </c>
      <c r="E1276" s="11">
        <v>4.3</v>
      </c>
      <c r="F1276" s="11">
        <v>537</v>
      </c>
      <c r="G1276" s="17">
        <v>3399</v>
      </c>
      <c r="H1276" s="7" t="s">
        <v>13399</v>
      </c>
      <c r="I1276" s="33" t="s">
        <v>13445</v>
      </c>
      <c r="J1276" s="33" t="s">
        <v>13773</v>
      </c>
      <c r="K1276" s="33">
        <f>Data[[#This Row],[Number_Of_Buyers]]*Data[[#This Row],[Price_INR]]</f>
        <v>1825263</v>
      </c>
    </row>
    <row r="1277" spans="1:11" ht="19.2" customHeight="1" x14ac:dyDescent="0.3">
      <c r="A1277" s="4" t="s">
        <v>104</v>
      </c>
      <c r="B1277" s="4" t="s">
        <v>5856</v>
      </c>
      <c r="C1277" s="5" t="s">
        <v>5858</v>
      </c>
      <c r="D1277" s="5" t="s">
        <v>1179</v>
      </c>
      <c r="E1277" s="12">
        <v>4.4000000000000004</v>
      </c>
      <c r="F1277" s="12">
        <v>41</v>
      </c>
      <c r="G1277" s="18">
        <v>1109</v>
      </c>
      <c r="H1277" s="8" t="s">
        <v>13398</v>
      </c>
      <c r="I1277" s="33" t="s">
        <v>13448</v>
      </c>
      <c r="J1277" s="33" t="s">
        <v>13426</v>
      </c>
      <c r="K1277" s="33">
        <f>Data[[#This Row],[Number_Of_Buyers]]*Data[[#This Row],[Price_INR]]</f>
        <v>45469</v>
      </c>
    </row>
    <row r="1278" spans="1:11" ht="19.2" customHeight="1" x14ac:dyDescent="0.3">
      <c r="A1278" s="2" t="s">
        <v>240</v>
      </c>
      <c r="B1278" s="2" t="s">
        <v>5860</v>
      </c>
      <c r="C1278" s="3" t="s">
        <v>5861</v>
      </c>
      <c r="D1278" s="3" t="s">
        <v>689</v>
      </c>
      <c r="E1278" s="11">
        <v>4.2</v>
      </c>
      <c r="F1278" s="11">
        <v>4900</v>
      </c>
      <c r="G1278" s="17">
        <v>779</v>
      </c>
      <c r="H1278" s="7" t="s">
        <v>13398</v>
      </c>
      <c r="I1278" s="33" t="s">
        <v>13461</v>
      </c>
      <c r="J1278" s="33" t="s">
        <v>13777</v>
      </c>
      <c r="K1278" s="33">
        <f>Data[[#This Row],[Number_Of_Buyers]]*Data[[#This Row],[Price_INR]]</f>
        <v>3817100</v>
      </c>
    </row>
    <row r="1279" spans="1:11" ht="19.2" customHeight="1" x14ac:dyDescent="0.3">
      <c r="A1279" s="4" t="s">
        <v>140</v>
      </c>
      <c r="B1279" s="4" t="s">
        <v>5862</v>
      </c>
      <c r="C1279" s="5" t="s">
        <v>5863</v>
      </c>
      <c r="D1279" s="5" t="s">
        <v>1247</v>
      </c>
      <c r="E1279" s="12">
        <v>4</v>
      </c>
      <c r="F1279" s="12">
        <v>311</v>
      </c>
      <c r="G1279" s="18">
        <v>1799</v>
      </c>
      <c r="H1279" s="8" t="s">
        <v>13398</v>
      </c>
      <c r="I1279" s="33" t="s">
        <v>13419</v>
      </c>
      <c r="J1279" s="33" t="s">
        <v>13774</v>
      </c>
      <c r="K1279" s="33">
        <f>Data[[#This Row],[Number_Of_Buyers]]*Data[[#This Row],[Price_INR]]</f>
        <v>559489</v>
      </c>
    </row>
    <row r="1280" spans="1:11" ht="19.2" customHeight="1" x14ac:dyDescent="0.3">
      <c r="A1280" s="2" t="s">
        <v>240</v>
      </c>
      <c r="B1280" s="2" t="s">
        <v>5866</v>
      </c>
      <c r="C1280" s="2" t="s">
        <v>5867</v>
      </c>
      <c r="D1280" s="3" t="s">
        <v>308</v>
      </c>
      <c r="E1280" s="11">
        <v>3.8</v>
      </c>
      <c r="F1280" s="11">
        <v>1000</v>
      </c>
      <c r="G1280" s="17">
        <v>849</v>
      </c>
      <c r="H1280" s="7" t="s">
        <v>13398</v>
      </c>
      <c r="I1280" s="33" t="s">
        <v>13420</v>
      </c>
      <c r="J1280" s="33" t="s">
        <v>13473</v>
      </c>
      <c r="K1280" s="33">
        <f>Data[[#This Row],[Number_Of_Buyers]]*Data[[#This Row],[Price_INR]]</f>
        <v>849000</v>
      </c>
    </row>
    <row r="1281" spans="1:11" ht="19.2" customHeight="1" x14ac:dyDescent="0.3">
      <c r="A1281" s="4" t="s">
        <v>896</v>
      </c>
      <c r="B1281" s="4" t="s">
        <v>5869</v>
      </c>
      <c r="C1281" s="5" t="s">
        <v>5330</v>
      </c>
      <c r="D1281" s="5" t="s">
        <v>1067</v>
      </c>
      <c r="E1281" s="12">
        <v>3.6</v>
      </c>
      <c r="F1281" s="12">
        <v>52</v>
      </c>
      <c r="G1281" s="18">
        <v>1299</v>
      </c>
      <c r="H1281" s="8" t="s">
        <v>13398</v>
      </c>
      <c r="I1281" s="33" t="s">
        <v>13437</v>
      </c>
      <c r="J1281" s="33" t="s">
        <v>13772</v>
      </c>
      <c r="K1281" s="33">
        <f>Data[[#This Row],[Number_Of_Buyers]]*Data[[#This Row],[Price_INR]]</f>
        <v>67548</v>
      </c>
    </row>
    <row r="1282" spans="1:11" ht="19.2" customHeight="1" x14ac:dyDescent="0.3">
      <c r="A1282" s="2" t="s">
        <v>7</v>
      </c>
      <c r="B1282" s="2" t="s">
        <v>5871</v>
      </c>
      <c r="C1282" s="3" t="s">
        <v>5872</v>
      </c>
      <c r="D1282" s="3" t="s">
        <v>648</v>
      </c>
      <c r="E1282" s="11">
        <v>4.5</v>
      </c>
      <c r="F1282" s="11">
        <v>39</v>
      </c>
      <c r="G1282" s="17">
        <v>5249</v>
      </c>
      <c r="H1282" s="7" t="s">
        <v>13398</v>
      </c>
      <c r="I1282" s="33" t="s">
        <v>13419</v>
      </c>
      <c r="J1282" s="33" t="s">
        <v>13772</v>
      </c>
      <c r="K1282" s="33">
        <f>Data[[#This Row],[Number_Of_Buyers]]*Data[[#This Row],[Price_INR]]</f>
        <v>204711</v>
      </c>
    </row>
    <row r="1283" spans="1:11" ht="19.2" customHeight="1" x14ac:dyDescent="0.3">
      <c r="A1283" s="4" t="s">
        <v>717</v>
      </c>
      <c r="B1283" s="4" t="s">
        <v>5874</v>
      </c>
      <c r="C1283" s="5" t="s">
        <v>5875</v>
      </c>
      <c r="D1283" s="5" t="s">
        <v>1404</v>
      </c>
      <c r="E1283" s="12">
        <v>4.4000000000000004</v>
      </c>
      <c r="F1283" s="12">
        <v>1100</v>
      </c>
      <c r="G1283" s="18">
        <v>1139</v>
      </c>
      <c r="H1283" s="8" t="s">
        <v>13398</v>
      </c>
      <c r="I1283" s="33" t="s">
        <v>13452</v>
      </c>
      <c r="J1283" s="33" t="s">
        <v>13453</v>
      </c>
      <c r="K1283" s="33">
        <f>Data[[#This Row],[Number_Of_Buyers]]*Data[[#This Row],[Price_INR]]</f>
        <v>1252900</v>
      </c>
    </row>
    <row r="1284" spans="1:11" ht="19.2" customHeight="1" x14ac:dyDescent="0.3">
      <c r="A1284" s="2" t="s">
        <v>288</v>
      </c>
      <c r="B1284" s="2" t="s">
        <v>5876</v>
      </c>
      <c r="C1284" s="3" t="s">
        <v>5877</v>
      </c>
      <c r="D1284" s="3" t="s">
        <v>5878</v>
      </c>
      <c r="E1284" s="11">
        <v>3.5</v>
      </c>
      <c r="F1284" s="11">
        <v>8</v>
      </c>
      <c r="G1284" s="17">
        <v>949</v>
      </c>
      <c r="H1284" s="7" t="s">
        <v>13399</v>
      </c>
      <c r="I1284" s="33" t="s">
        <v>13469</v>
      </c>
      <c r="J1284" s="33" t="s">
        <v>13772</v>
      </c>
      <c r="K1284" s="33">
        <f>Data[[#This Row],[Number_Of_Buyers]]*Data[[#This Row],[Price_INR]]</f>
        <v>7592</v>
      </c>
    </row>
    <row r="1285" spans="1:11" ht="19.2" customHeight="1" x14ac:dyDescent="0.3">
      <c r="A1285" s="4" t="s">
        <v>616</v>
      </c>
      <c r="B1285" s="4" t="s">
        <v>5880</v>
      </c>
      <c r="C1285" s="5" t="s">
        <v>5881</v>
      </c>
      <c r="D1285" s="4" t="s">
        <v>5882</v>
      </c>
      <c r="E1285" s="12">
        <v>3.7</v>
      </c>
      <c r="F1285" s="12">
        <v>94</v>
      </c>
      <c r="G1285" s="18">
        <v>1169</v>
      </c>
      <c r="H1285" s="8" t="s">
        <v>13398</v>
      </c>
      <c r="I1285" s="33" t="s">
        <v>13536</v>
      </c>
      <c r="J1285" s="33" t="s">
        <v>13554</v>
      </c>
      <c r="K1285" s="33">
        <f>Data[[#This Row],[Number_Of_Buyers]]*Data[[#This Row],[Price_INR]]</f>
        <v>109886</v>
      </c>
    </row>
    <row r="1286" spans="1:11" ht="19.2" customHeight="1" x14ac:dyDescent="0.3">
      <c r="A1286" s="2" t="s">
        <v>127</v>
      </c>
      <c r="B1286" s="2" t="s">
        <v>5884</v>
      </c>
      <c r="C1286" s="3" t="s">
        <v>5885</v>
      </c>
      <c r="D1286" s="2" t="s">
        <v>373</v>
      </c>
      <c r="E1286" s="11">
        <v>4</v>
      </c>
      <c r="F1286" s="11">
        <v>3300</v>
      </c>
      <c r="G1286" s="17">
        <v>1919</v>
      </c>
      <c r="H1286" s="7" t="s">
        <v>13398</v>
      </c>
      <c r="I1286" s="33" t="s">
        <v>13441</v>
      </c>
      <c r="J1286" s="33" t="s">
        <v>13440</v>
      </c>
      <c r="K1286" s="33">
        <f>Data[[#This Row],[Number_Of_Buyers]]*Data[[#This Row],[Price_INR]]</f>
        <v>6332700</v>
      </c>
    </row>
    <row r="1287" spans="1:11" ht="19.2" customHeight="1" x14ac:dyDescent="0.3">
      <c r="A1287" s="4" t="s">
        <v>65</v>
      </c>
      <c r="B1287" s="4" t="s">
        <v>5887</v>
      </c>
      <c r="C1287" s="5" t="s">
        <v>5888</v>
      </c>
      <c r="D1287" s="5" t="s">
        <v>1449</v>
      </c>
      <c r="E1287" s="12">
        <v>3.6</v>
      </c>
      <c r="F1287" s="12">
        <v>814</v>
      </c>
      <c r="G1287" s="18">
        <v>517</v>
      </c>
      <c r="H1287" s="8" t="s">
        <v>13398</v>
      </c>
      <c r="I1287" s="33" t="s">
        <v>13423</v>
      </c>
      <c r="J1287" s="33" t="s">
        <v>13440</v>
      </c>
      <c r="K1287" s="33">
        <f>Data[[#This Row],[Number_Of_Buyers]]*Data[[#This Row],[Price_INR]]</f>
        <v>420838</v>
      </c>
    </row>
    <row r="1288" spans="1:11" ht="19.2" customHeight="1" x14ac:dyDescent="0.3">
      <c r="A1288" s="2" t="s">
        <v>133</v>
      </c>
      <c r="B1288" s="2" t="s">
        <v>5891</v>
      </c>
      <c r="C1288" s="2" t="s">
        <v>5892</v>
      </c>
      <c r="D1288" s="3" t="s">
        <v>137</v>
      </c>
      <c r="E1288" s="11">
        <v>4.2</v>
      </c>
      <c r="F1288" s="11">
        <v>898</v>
      </c>
      <c r="G1288" s="17">
        <v>1599</v>
      </c>
      <c r="H1288" s="7" t="s">
        <v>13398</v>
      </c>
      <c r="I1288" s="33" t="s">
        <v>13420</v>
      </c>
      <c r="J1288" s="33" t="s">
        <v>13774</v>
      </c>
      <c r="K1288" s="33">
        <f>Data[[#This Row],[Number_Of_Buyers]]*Data[[#This Row],[Price_INR]]</f>
        <v>1435902</v>
      </c>
    </row>
    <row r="1289" spans="1:11" ht="19.2" customHeight="1" x14ac:dyDescent="0.3">
      <c r="A1289" s="4" t="s">
        <v>1623</v>
      </c>
      <c r="B1289" s="4" t="s">
        <v>5894</v>
      </c>
      <c r="C1289" s="5" t="s">
        <v>5895</v>
      </c>
      <c r="D1289" s="5" t="s">
        <v>823</v>
      </c>
      <c r="E1289" s="12">
        <v>4.2</v>
      </c>
      <c r="F1289" s="12">
        <v>104</v>
      </c>
      <c r="G1289" s="18">
        <v>949</v>
      </c>
      <c r="H1289" s="8" t="s">
        <v>13398</v>
      </c>
      <c r="I1289" s="33" t="s">
        <v>13419</v>
      </c>
      <c r="J1289" s="33" t="s">
        <v>13773</v>
      </c>
      <c r="K1289" s="33">
        <f>Data[[#This Row],[Number_Of_Buyers]]*Data[[#This Row],[Price_INR]]</f>
        <v>98696</v>
      </c>
    </row>
    <row r="1290" spans="1:11" ht="19.2" customHeight="1" x14ac:dyDescent="0.3">
      <c r="A1290" s="2" t="s">
        <v>65</v>
      </c>
      <c r="B1290" s="2" t="s">
        <v>5897</v>
      </c>
      <c r="C1290" s="2" t="s">
        <v>5898</v>
      </c>
      <c r="D1290" s="3" t="s">
        <v>1102</v>
      </c>
      <c r="E1290" s="11">
        <v>4.2</v>
      </c>
      <c r="F1290" s="11">
        <v>1500</v>
      </c>
      <c r="G1290" s="17">
        <v>437</v>
      </c>
      <c r="H1290" s="7" t="s">
        <v>13398</v>
      </c>
      <c r="I1290" s="33" t="s">
        <v>13448</v>
      </c>
      <c r="J1290" s="33" t="s">
        <v>13473</v>
      </c>
      <c r="K1290" s="33">
        <f>Data[[#This Row],[Number_Of_Buyers]]*Data[[#This Row],[Price_INR]]</f>
        <v>655500</v>
      </c>
    </row>
    <row r="1291" spans="1:11" ht="19.2" customHeight="1" x14ac:dyDescent="0.3">
      <c r="A1291" s="4" t="s">
        <v>168</v>
      </c>
      <c r="B1291" s="4" t="s">
        <v>5899</v>
      </c>
      <c r="C1291" s="5" t="s">
        <v>5900</v>
      </c>
      <c r="D1291" s="5" t="s">
        <v>5901</v>
      </c>
      <c r="E1291" s="12">
        <v>4.4000000000000004</v>
      </c>
      <c r="F1291" s="12">
        <v>621</v>
      </c>
      <c r="G1291" s="18">
        <v>1946</v>
      </c>
      <c r="H1291" s="8" t="s">
        <v>13399</v>
      </c>
      <c r="I1291" s="33" t="s">
        <v>13514</v>
      </c>
      <c r="J1291" s="33" t="s">
        <v>13554</v>
      </c>
      <c r="K1291" s="33">
        <f>Data[[#This Row],[Number_Of_Buyers]]*Data[[#This Row],[Price_INR]]</f>
        <v>1208466</v>
      </c>
    </row>
    <row r="1292" spans="1:11" ht="19.2" customHeight="1" x14ac:dyDescent="0.3">
      <c r="A1292" s="2" t="s">
        <v>677</v>
      </c>
      <c r="B1292" s="2" t="s">
        <v>5907</v>
      </c>
      <c r="C1292" s="3" t="s">
        <v>5909</v>
      </c>
      <c r="D1292" s="2" t="s">
        <v>5910</v>
      </c>
      <c r="E1292" s="11">
        <v>4</v>
      </c>
      <c r="F1292" s="11">
        <v>17</v>
      </c>
      <c r="G1292" s="17">
        <v>2999</v>
      </c>
      <c r="H1292" s="7" t="s">
        <v>13399</v>
      </c>
      <c r="I1292" s="33" t="s">
        <v>13584</v>
      </c>
      <c r="J1292" s="33" t="s">
        <v>13440</v>
      </c>
      <c r="K1292" s="33">
        <f>Data[[#This Row],[Number_Of_Buyers]]*Data[[#This Row],[Price_INR]]</f>
        <v>50983</v>
      </c>
    </row>
    <row r="1293" spans="1:11" ht="19.2" customHeight="1" x14ac:dyDescent="0.3">
      <c r="A1293" s="4" t="s">
        <v>638</v>
      </c>
      <c r="B1293" s="4" t="s">
        <v>2665</v>
      </c>
      <c r="C1293" s="5" t="s">
        <v>2666</v>
      </c>
      <c r="D1293" s="5" t="s">
        <v>642</v>
      </c>
      <c r="E1293" s="12">
        <v>4.3</v>
      </c>
      <c r="F1293" s="12">
        <v>520</v>
      </c>
      <c r="G1293" s="18">
        <v>2399</v>
      </c>
      <c r="H1293" s="8" t="s">
        <v>13398</v>
      </c>
      <c r="I1293" s="33" t="s">
        <v>13423</v>
      </c>
      <c r="J1293" s="33" t="s">
        <v>13453</v>
      </c>
      <c r="K1293" s="33">
        <f>Data[[#This Row],[Number_Of_Buyers]]*Data[[#This Row],[Price_INR]]</f>
        <v>1247480</v>
      </c>
    </row>
    <row r="1294" spans="1:11" ht="19.2" customHeight="1" x14ac:dyDescent="0.3">
      <c r="A1294" s="2" t="s">
        <v>1753</v>
      </c>
      <c r="B1294" s="2" t="s">
        <v>5918</v>
      </c>
      <c r="C1294" s="3" t="s">
        <v>5920</v>
      </c>
      <c r="D1294" s="3" t="s">
        <v>5921</v>
      </c>
      <c r="E1294" s="11">
        <v>3.4</v>
      </c>
      <c r="F1294" s="11">
        <v>7</v>
      </c>
      <c r="G1294" s="17">
        <v>599</v>
      </c>
      <c r="H1294" s="7" t="s">
        <v>13398</v>
      </c>
      <c r="I1294" s="33" t="s">
        <v>13452</v>
      </c>
      <c r="J1294" s="33" t="s">
        <v>13772</v>
      </c>
      <c r="K1294" s="33">
        <f>Data[[#This Row],[Number_Of_Buyers]]*Data[[#This Row],[Price_INR]]</f>
        <v>4193</v>
      </c>
    </row>
    <row r="1295" spans="1:11" ht="19.2" customHeight="1" x14ac:dyDescent="0.3">
      <c r="A1295" s="4" t="s">
        <v>320</v>
      </c>
      <c r="B1295" s="4" t="s">
        <v>5923</v>
      </c>
      <c r="C1295" s="5" t="s">
        <v>5925</v>
      </c>
      <c r="D1295" s="4" t="s">
        <v>21</v>
      </c>
      <c r="E1295" s="12">
        <v>4.4000000000000004</v>
      </c>
      <c r="F1295" s="12">
        <v>8800</v>
      </c>
      <c r="G1295" s="18">
        <v>469</v>
      </c>
      <c r="H1295" s="8" t="s">
        <v>13399</v>
      </c>
      <c r="I1295" s="33" t="s">
        <v>13793</v>
      </c>
      <c r="J1295" s="33" t="s">
        <v>13772</v>
      </c>
      <c r="K1295" s="33">
        <f>Data[[#This Row],[Number_Of_Buyers]]*Data[[#This Row],[Price_INR]]</f>
        <v>4127200</v>
      </c>
    </row>
    <row r="1296" spans="1:11" ht="19.2" customHeight="1" x14ac:dyDescent="0.3">
      <c r="A1296" s="2" t="s">
        <v>240</v>
      </c>
      <c r="B1296" s="2" t="s">
        <v>5930</v>
      </c>
      <c r="C1296" s="2" t="s">
        <v>5931</v>
      </c>
      <c r="D1296" s="3" t="s">
        <v>1179</v>
      </c>
      <c r="E1296" s="11">
        <v>4.0999999999999996</v>
      </c>
      <c r="F1296" s="11">
        <v>9300</v>
      </c>
      <c r="G1296" s="17">
        <v>545</v>
      </c>
      <c r="H1296" s="7" t="s">
        <v>13398</v>
      </c>
      <c r="I1296" s="33" t="s">
        <v>13448</v>
      </c>
      <c r="J1296" s="33" t="s">
        <v>13473</v>
      </c>
      <c r="K1296" s="33">
        <f>Data[[#This Row],[Number_Of_Buyers]]*Data[[#This Row],[Price_INR]]</f>
        <v>5068500</v>
      </c>
    </row>
    <row r="1297" spans="1:11" ht="19.2" customHeight="1" x14ac:dyDescent="0.3">
      <c r="A1297" s="4" t="s">
        <v>71</v>
      </c>
      <c r="B1297" s="4" t="s">
        <v>5932</v>
      </c>
      <c r="C1297" s="5" t="s">
        <v>5933</v>
      </c>
      <c r="D1297" s="5" t="s">
        <v>5934</v>
      </c>
      <c r="E1297" s="12">
        <v>3.8</v>
      </c>
      <c r="F1297" s="12">
        <v>379</v>
      </c>
      <c r="G1297" s="18">
        <v>543</v>
      </c>
      <c r="H1297" s="8" t="s">
        <v>13398</v>
      </c>
      <c r="I1297" s="33" t="s">
        <v>13407</v>
      </c>
      <c r="J1297" s="33" t="s">
        <v>13440</v>
      </c>
      <c r="K1297" s="33">
        <f>Data[[#This Row],[Number_Of_Buyers]]*Data[[#This Row],[Price_INR]]</f>
        <v>205797</v>
      </c>
    </row>
    <row r="1298" spans="1:11" ht="19.2" customHeight="1" x14ac:dyDescent="0.3">
      <c r="A1298" s="2" t="s">
        <v>127</v>
      </c>
      <c r="B1298" s="2" t="s">
        <v>5937</v>
      </c>
      <c r="C1298" s="3" t="s">
        <v>5938</v>
      </c>
      <c r="D1298" s="3" t="s">
        <v>130</v>
      </c>
      <c r="E1298" s="11">
        <v>3.8</v>
      </c>
      <c r="F1298" s="11">
        <v>4</v>
      </c>
      <c r="G1298" s="17">
        <v>1099</v>
      </c>
      <c r="H1298" s="7" t="s">
        <v>13398</v>
      </c>
      <c r="I1298" s="33" t="s">
        <v>13419</v>
      </c>
      <c r="J1298" s="33" t="s">
        <v>13473</v>
      </c>
      <c r="K1298" s="33">
        <f>Data[[#This Row],[Number_Of_Buyers]]*Data[[#This Row],[Price_INR]]</f>
        <v>4396</v>
      </c>
    </row>
    <row r="1299" spans="1:11" ht="19.2" customHeight="1" x14ac:dyDescent="0.3">
      <c r="A1299" s="4" t="s">
        <v>104</v>
      </c>
      <c r="B1299" s="4" t="s">
        <v>5940</v>
      </c>
      <c r="C1299" s="5" t="s">
        <v>5941</v>
      </c>
      <c r="D1299" s="5" t="s">
        <v>528</v>
      </c>
      <c r="E1299" s="12">
        <v>4.0999999999999996</v>
      </c>
      <c r="F1299" s="12">
        <v>38</v>
      </c>
      <c r="G1299" s="18">
        <v>2249</v>
      </c>
      <c r="H1299" s="8" t="s">
        <v>13398</v>
      </c>
      <c r="I1299" s="33" t="s">
        <v>13407</v>
      </c>
      <c r="J1299" s="33" t="s">
        <v>13772</v>
      </c>
      <c r="K1299" s="33">
        <f>Data[[#This Row],[Number_Of_Buyers]]*Data[[#This Row],[Price_INR]]</f>
        <v>85462</v>
      </c>
    </row>
    <row r="1300" spans="1:11" ht="19.2" customHeight="1" x14ac:dyDescent="0.3">
      <c r="A1300" s="2" t="s">
        <v>127</v>
      </c>
      <c r="B1300" s="2" t="s">
        <v>5942</v>
      </c>
      <c r="C1300" s="3" t="s">
        <v>5943</v>
      </c>
      <c r="D1300" s="3" t="s">
        <v>5944</v>
      </c>
      <c r="E1300" s="11">
        <v>4.2</v>
      </c>
      <c r="F1300" s="11">
        <v>2100</v>
      </c>
      <c r="G1300" s="17">
        <v>679</v>
      </c>
      <c r="H1300" s="7" t="s">
        <v>13399</v>
      </c>
      <c r="I1300" s="33" t="s">
        <v>13449</v>
      </c>
      <c r="J1300" s="33" t="s">
        <v>13440</v>
      </c>
      <c r="K1300" s="33">
        <f>Data[[#This Row],[Number_Of_Buyers]]*Data[[#This Row],[Price_INR]]</f>
        <v>1425900</v>
      </c>
    </row>
    <row r="1301" spans="1:11" ht="19.2" customHeight="1" x14ac:dyDescent="0.3">
      <c r="A1301" s="4" t="s">
        <v>240</v>
      </c>
      <c r="B1301" s="4" t="s">
        <v>5946</v>
      </c>
      <c r="C1301" s="4" t="s">
        <v>5947</v>
      </c>
      <c r="D1301" s="4" t="s">
        <v>373</v>
      </c>
      <c r="E1301" s="12">
        <v>4.4000000000000004</v>
      </c>
      <c r="F1301" s="12">
        <v>744</v>
      </c>
      <c r="G1301" s="18">
        <v>849</v>
      </c>
      <c r="H1301" s="8" t="s">
        <v>13398</v>
      </c>
      <c r="I1301" s="33" t="s">
        <v>13463</v>
      </c>
      <c r="J1301" s="33" t="s">
        <v>13554</v>
      </c>
      <c r="K1301" s="33">
        <f>Data[[#This Row],[Number_Of_Buyers]]*Data[[#This Row],[Price_INR]]</f>
        <v>631656</v>
      </c>
    </row>
    <row r="1302" spans="1:11" ht="19.2" customHeight="1" x14ac:dyDescent="0.3">
      <c r="A1302" s="2" t="s">
        <v>1558</v>
      </c>
      <c r="B1302" s="2" t="s">
        <v>5950</v>
      </c>
      <c r="C1302" s="3" t="s">
        <v>5952</v>
      </c>
      <c r="D1302" s="3" t="s">
        <v>1449</v>
      </c>
      <c r="E1302" s="11">
        <v>3.7</v>
      </c>
      <c r="F1302" s="11">
        <v>35</v>
      </c>
      <c r="G1302" s="17">
        <v>650</v>
      </c>
      <c r="H1302" s="7" t="s">
        <v>13398</v>
      </c>
      <c r="I1302" s="33" t="s">
        <v>13423</v>
      </c>
      <c r="J1302" s="33" t="s">
        <v>13774</v>
      </c>
      <c r="K1302" s="33">
        <f>Data[[#This Row],[Number_Of_Buyers]]*Data[[#This Row],[Price_INR]]</f>
        <v>22750</v>
      </c>
    </row>
    <row r="1303" spans="1:11" ht="19.2" customHeight="1" x14ac:dyDescent="0.3">
      <c r="A1303" s="4" t="s">
        <v>65</v>
      </c>
      <c r="B1303" s="4" t="s">
        <v>5954</v>
      </c>
      <c r="C1303" s="5" t="s">
        <v>5955</v>
      </c>
      <c r="D1303" s="5" t="s">
        <v>2126</v>
      </c>
      <c r="E1303" s="12">
        <v>4</v>
      </c>
      <c r="F1303" s="12">
        <v>413</v>
      </c>
      <c r="G1303" s="18">
        <v>328</v>
      </c>
      <c r="H1303" s="8" t="s">
        <v>13398</v>
      </c>
      <c r="I1303" s="33" t="s">
        <v>13452</v>
      </c>
      <c r="J1303" s="33" t="s">
        <v>13473</v>
      </c>
      <c r="K1303" s="33">
        <f>Data[[#This Row],[Number_Of_Buyers]]*Data[[#This Row],[Price_INR]]</f>
        <v>135464</v>
      </c>
    </row>
    <row r="1304" spans="1:11" ht="19.2" customHeight="1" x14ac:dyDescent="0.3">
      <c r="A1304" s="2" t="s">
        <v>1558</v>
      </c>
      <c r="B1304" s="2" t="s">
        <v>5958</v>
      </c>
      <c r="C1304" s="2" t="s">
        <v>5959</v>
      </c>
      <c r="D1304" s="2" t="s">
        <v>373</v>
      </c>
      <c r="E1304" s="11">
        <v>4.2</v>
      </c>
      <c r="F1304" s="11">
        <v>100</v>
      </c>
      <c r="G1304" s="17">
        <v>999</v>
      </c>
      <c r="H1304" s="7" t="s">
        <v>13398</v>
      </c>
      <c r="I1304" s="33" t="s">
        <v>13463</v>
      </c>
      <c r="J1304" s="33" t="s">
        <v>13777</v>
      </c>
      <c r="K1304" s="33">
        <f>Data[[#This Row],[Number_Of_Buyers]]*Data[[#This Row],[Price_INR]]</f>
        <v>99900</v>
      </c>
    </row>
    <row r="1305" spans="1:11" ht="19.2" customHeight="1" x14ac:dyDescent="0.3">
      <c r="A1305" s="4" t="s">
        <v>85</v>
      </c>
      <c r="B1305" s="4" t="s">
        <v>1245</v>
      </c>
      <c r="C1305" s="5" t="s">
        <v>3769</v>
      </c>
      <c r="D1305" s="4" t="s">
        <v>2760</v>
      </c>
      <c r="E1305" s="12">
        <v>3.9</v>
      </c>
      <c r="F1305" s="12">
        <v>342</v>
      </c>
      <c r="G1305" s="18">
        <v>1239</v>
      </c>
      <c r="H1305" s="8" t="s">
        <v>13398</v>
      </c>
      <c r="I1305" s="33" t="s">
        <v>13419</v>
      </c>
      <c r="J1305" s="33" t="s">
        <v>13440</v>
      </c>
      <c r="K1305" s="33">
        <f>Data[[#This Row],[Number_Of_Buyers]]*Data[[#This Row],[Price_INR]]</f>
        <v>423738</v>
      </c>
    </row>
    <row r="1306" spans="1:11" ht="19.2" customHeight="1" x14ac:dyDescent="0.3">
      <c r="A1306" s="2" t="s">
        <v>65</v>
      </c>
      <c r="B1306" s="2" t="s">
        <v>5950</v>
      </c>
      <c r="C1306" s="3" t="s">
        <v>5952</v>
      </c>
      <c r="D1306" s="3" t="s">
        <v>1449</v>
      </c>
      <c r="E1306" s="11">
        <v>3.9</v>
      </c>
      <c r="F1306" s="11">
        <v>231</v>
      </c>
      <c r="G1306" s="17">
        <v>629</v>
      </c>
      <c r="H1306" s="7" t="s">
        <v>13398</v>
      </c>
      <c r="I1306" s="33" t="s">
        <v>13423</v>
      </c>
      <c r="J1306" s="33" t="s">
        <v>13774</v>
      </c>
      <c r="K1306" s="33">
        <f>Data[[#This Row],[Number_Of_Buyers]]*Data[[#This Row],[Price_INR]]</f>
        <v>145299</v>
      </c>
    </row>
    <row r="1307" spans="1:11" ht="19.2" customHeight="1" x14ac:dyDescent="0.3">
      <c r="A1307" s="4" t="s">
        <v>35</v>
      </c>
      <c r="B1307" s="4" t="s">
        <v>5965</v>
      </c>
      <c r="C1307" s="4" t="s">
        <v>26</v>
      </c>
      <c r="D1307" s="4" t="s">
        <v>21</v>
      </c>
      <c r="E1307" s="12">
        <v>3.9</v>
      </c>
      <c r="F1307" s="12">
        <v>101</v>
      </c>
      <c r="G1307" s="18">
        <v>1499</v>
      </c>
      <c r="H1307" s="8" t="s">
        <v>13399</v>
      </c>
      <c r="I1307" s="33" t="s">
        <v>13440</v>
      </c>
      <c r="J1307" s="33" t="s">
        <v>13440</v>
      </c>
      <c r="K1307" s="33">
        <f>Data[[#This Row],[Number_Of_Buyers]]*Data[[#This Row],[Price_INR]]</f>
        <v>151399</v>
      </c>
    </row>
    <row r="1308" spans="1:11" ht="19.2" customHeight="1" x14ac:dyDescent="0.3">
      <c r="A1308" s="2" t="s">
        <v>2333</v>
      </c>
      <c r="B1308" s="2" t="s">
        <v>5967</v>
      </c>
      <c r="C1308" s="3" t="s">
        <v>5968</v>
      </c>
      <c r="D1308" s="3" t="s">
        <v>2608</v>
      </c>
      <c r="E1308" s="11">
        <v>4.3</v>
      </c>
      <c r="F1308" s="11">
        <v>1900</v>
      </c>
      <c r="G1308" s="17">
        <v>428</v>
      </c>
      <c r="H1308" s="7" t="s">
        <v>13398</v>
      </c>
      <c r="I1308" s="33" t="s">
        <v>13490</v>
      </c>
      <c r="J1308" s="33" t="s">
        <v>13473</v>
      </c>
      <c r="K1308" s="33">
        <f>Data[[#This Row],[Number_Of_Buyers]]*Data[[#This Row],[Price_INR]]</f>
        <v>813200</v>
      </c>
    </row>
    <row r="1309" spans="1:11" ht="19.2" customHeight="1" x14ac:dyDescent="0.3">
      <c r="A1309" s="4" t="s">
        <v>240</v>
      </c>
      <c r="B1309" s="4" t="s">
        <v>5969</v>
      </c>
      <c r="C1309" s="5" t="s">
        <v>5970</v>
      </c>
      <c r="D1309" s="5" t="s">
        <v>1404</v>
      </c>
      <c r="E1309" s="12">
        <v>4.3</v>
      </c>
      <c r="F1309" s="12">
        <v>74</v>
      </c>
      <c r="G1309" s="18">
        <v>419</v>
      </c>
      <c r="H1309" s="8" t="s">
        <v>13398</v>
      </c>
      <c r="I1309" s="33" t="s">
        <v>13452</v>
      </c>
      <c r="J1309" s="33" t="s">
        <v>13773</v>
      </c>
      <c r="K1309" s="33">
        <f>Data[[#This Row],[Number_Of_Buyers]]*Data[[#This Row],[Price_INR]]</f>
        <v>31006</v>
      </c>
    </row>
    <row r="1310" spans="1:11" ht="19.2" customHeight="1" x14ac:dyDescent="0.3">
      <c r="A1310" s="2" t="s">
        <v>4715</v>
      </c>
      <c r="B1310" s="2" t="s">
        <v>5971</v>
      </c>
      <c r="C1310" s="2" t="s">
        <v>26</v>
      </c>
      <c r="D1310" s="2" t="s">
        <v>373</v>
      </c>
      <c r="E1310" s="11">
        <v>4.4000000000000004</v>
      </c>
      <c r="F1310" s="11">
        <v>702</v>
      </c>
      <c r="G1310" s="17">
        <v>411</v>
      </c>
      <c r="H1310" s="7" t="s">
        <v>13398</v>
      </c>
      <c r="I1310" s="33" t="s">
        <v>13585</v>
      </c>
      <c r="J1310" s="33" t="s">
        <v>13772</v>
      </c>
      <c r="K1310" s="33">
        <f>Data[[#This Row],[Number_Of_Buyers]]*Data[[#This Row],[Price_INR]]</f>
        <v>288522</v>
      </c>
    </row>
    <row r="1311" spans="1:11" ht="19.2" customHeight="1" x14ac:dyDescent="0.3">
      <c r="A1311" s="4" t="s">
        <v>1921</v>
      </c>
      <c r="B1311" s="4" t="s">
        <v>5975</v>
      </c>
      <c r="C1311" s="5" t="s">
        <v>5976</v>
      </c>
      <c r="D1311" s="5" t="s">
        <v>4403</v>
      </c>
      <c r="E1311" s="12">
        <v>4.3</v>
      </c>
      <c r="F1311" s="12">
        <v>2900</v>
      </c>
      <c r="G1311" s="18">
        <v>503</v>
      </c>
      <c r="H1311" s="8" t="s">
        <v>13398</v>
      </c>
      <c r="I1311" s="33" t="s">
        <v>13452</v>
      </c>
      <c r="J1311" s="33" t="s">
        <v>13440</v>
      </c>
      <c r="K1311" s="33">
        <f>Data[[#This Row],[Number_Of_Buyers]]*Data[[#This Row],[Price_INR]]</f>
        <v>1458700</v>
      </c>
    </row>
    <row r="1312" spans="1:11" ht="19.2" customHeight="1" x14ac:dyDescent="0.3">
      <c r="A1312" s="2" t="s">
        <v>65</v>
      </c>
      <c r="B1312" s="2" t="s">
        <v>464</v>
      </c>
      <c r="C1312" s="2" t="s">
        <v>5982</v>
      </c>
      <c r="D1312" s="3" t="s">
        <v>4956</v>
      </c>
      <c r="E1312" s="11">
        <v>4.0999999999999996</v>
      </c>
      <c r="F1312" s="11">
        <v>6100</v>
      </c>
      <c r="G1312" s="17">
        <v>339</v>
      </c>
      <c r="H1312" s="7" t="s">
        <v>13398</v>
      </c>
      <c r="I1312" s="33" t="s">
        <v>13441</v>
      </c>
      <c r="J1312" s="33" t="s">
        <v>13473</v>
      </c>
      <c r="K1312" s="33">
        <f>Data[[#This Row],[Number_Of_Buyers]]*Data[[#This Row],[Price_INR]]</f>
        <v>2067900</v>
      </c>
    </row>
    <row r="1313" spans="1:11" ht="19.2" customHeight="1" x14ac:dyDescent="0.3">
      <c r="A1313" s="4" t="s">
        <v>403</v>
      </c>
      <c r="B1313" s="4" t="s">
        <v>5984</v>
      </c>
      <c r="C1313" s="5" t="s">
        <v>5986</v>
      </c>
      <c r="D1313" s="5" t="s">
        <v>3968</v>
      </c>
      <c r="E1313" s="12">
        <v>4</v>
      </c>
      <c r="F1313" s="12">
        <v>47</v>
      </c>
      <c r="G1313" s="18">
        <v>3179</v>
      </c>
      <c r="H1313" s="8" t="s">
        <v>13398</v>
      </c>
      <c r="I1313" s="33" t="s">
        <v>13419</v>
      </c>
      <c r="J1313" s="33" t="s">
        <v>13772</v>
      </c>
      <c r="K1313" s="33">
        <f>Data[[#This Row],[Number_Of_Buyers]]*Data[[#This Row],[Price_INR]]</f>
        <v>149413</v>
      </c>
    </row>
    <row r="1314" spans="1:11" ht="19.2" customHeight="1" x14ac:dyDescent="0.3">
      <c r="A1314" s="2" t="s">
        <v>288</v>
      </c>
      <c r="B1314" s="2" t="s">
        <v>5989</v>
      </c>
      <c r="C1314" s="2" t="s">
        <v>5991</v>
      </c>
      <c r="D1314" s="3" t="s">
        <v>1179</v>
      </c>
      <c r="E1314" s="11">
        <v>3.9</v>
      </c>
      <c r="F1314" s="11">
        <v>1600</v>
      </c>
      <c r="G1314" s="17">
        <v>1695</v>
      </c>
      <c r="H1314" s="7" t="s">
        <v>13398</v>
      </c>
      <c r="I1314" s="33" t="s">
        <v>13438</v>
      </c>
      <c r="J1314" s="33" t="s">
        <v>13453</v>
      </c>
      <c r="K1314" s="33">
        <f>Data[[#This Row],[Number_Of_Buyers]]*Data[[#This Row],[Price_INR]]</f>
        <v>2712000</v>
      </c>
    </row>
    <row r="1315" spans="1:11" ht="19.2" customHeight="1" x14ac:dyDescent="0.3">
      <c r="A1315" s="4" t="s">
        <v>288</v>
      </c>
      <c r="B1315" s="4" t="s">
        <v>5992</v>
      </c>
      <c r="C1315" s="5" t="s">
        <v>5993</v>
      </c>
      <c r="D1315" s="5" t="s">
        <v>5994</v>
      </c>
      <c r="E1315" s="12">
        <v>3.9</v>
      </c>
      <c r="F1315" s="12">
        <v>112</v>
      </c>
      <c r="G1315" s="18">
        <v>1754</v>
      </c>
      <c r="H1315" s="8" t="s">
        <v>13398</v>
      </c>
      <c r="I1315" s="33" t="s">
        <v>13423</v>
      </c>
      <c r="J1315" s="33" t="s">
        <v>13440</v>
      </c>
      <c r="K1315" s="33">
        <f>Data[[#This Row],[Number_Of_Buyers]]*Data[[#This Row],[Price_INR]]</f>
        <v>196448</v>
      </c>
    </row>
    <row r="1316" spans="1:11" ht="19.2" customHeight="1" x14ac:dyDescent="0.3">
      <c r="A1316" s="2" t="s">
        <v>29</v>
      </c>
      <c r="B1316" s="2" t="s">
        <v>5996</v>
      </c>
      <c r="C1316" s="2" t="s">
        <v>26</v>
      </c>
      <c r="D1316" s="2" t="s">
        <v>21</v>
      </c>
      <c r="E1316" s="11">
        <v>4.3</v>
      </c>
      <c r="F1316" s="11">
        <v>80</v>
      </c>
      <c r="G1316" s="17">
        <v>4999</v>
      </c>
      <c r="H1316" s="7" t="s">
        <v>13399</v>
      </c>
      <c r="I1316" s="33" t="s">
        <v>13424</v>
      </c>
      <c r="J1316" s="33" t="s">
        <v>13772</v>
      </c>
      <c r="K1316" s="33">
        <f>Data[[#This Row],[Number_Of_Buyers]]*Data[[#This Row],[Price_INR]]</f>
        <v>399920</v>
      </c>
    </row>
    <row r="1317" spans="1:11" ht="19.2" customHeight="1" x14ac:dyDescent="0.3">
      <c r="A1317" s="4" t="s">
        <v>198</v>
      </c>
      <c r="B1317" s="4" t="s">
        <v>5998</v>
      </c>
      <c r="C1317" s="5" t="s">
        <v>6000</v>
      </c>
      <c r="D1317" s="5" t="s">
        <v>648</v>
      </c>
      <c r="E1317" s="12">
        <v>4</v>
      </c>
      <c r="F1317" s="12">
        <v>143</v>
      </c>
      <c r="G1317" s="18">
        <v>2149</v>
      </c>
      <c r="H1317" s="8" t="s">
        <v>13398</v>
      </c>
      <c r="I1317" s="33" t="s">
        <v>13419</v>
      </c>
      <c r="J1317" s="33" t="s">
        <v>13772</v>
      </c>
      <c r="K1317" s="33">
        <f>Data[[#This Row],[Number_Of_Buyers]]*Data[[#This Row],[Price_INR]]</f>
        <v>307307</v>
      </c>
    </row>
    <row r="1318" spans="1:11" ht="19.2" customHeight="1" x14ac:dyDescent="0.3">
      <c r="A1318" s="2" t="s">
        <v>240</v>
      </c>
      <c r="B1318" s="2" t="s">
        <v>6003</v>
      </c>
      <c r="C1318" s="2" t="s">
        <v>6004</v>
      </c>
      <c r="D1318" s="3" t="s">
        <v>626</v>
      </c>
      <c r="E1318" s="11">
        <v>4.2</v>
      </c>
      <c r="F1318" s="11">
        <v>300</v>
      </c>
      <c r="G1318" s="17">
        <v>895</v>
      </c>
      <c r="H1318" s="7" t="s">
        <v>13398</v>
      </c>
      <c r="I1318" s="33" t="s">
        <v>13420</v>
      </c>
      <c r="J1318" s="33" t="s">
        <v>13774</v>
      </c>
      <c r="K1318" s="33">
        <f>Data[[#This Row],[Number_Of_Buyers]]*Data[[#This Row],[Price_INR]]</f>
        <v>268500</v>
      </c>
    </row>
    <row r="1319" spans="1:11" ht="19.2" customHeight="1" x14ac:dyDescent="0.3">
      <c r="A1319" s="4" t="s">
        <v>1005</v>
      </c>
      <c r="B1319" s="4" t="s">
        <v>6006</v>
      </c>
      <c r="C1319" s="5" t="s">
        <v>6007</v>
      </c>
      <c r="D1319" s="4" t="s">
        <v>21</v>
      </c>
      <c r="E1319" s="12">
        <v>3.9</v>
      </c>
      <c r="F1319" s="12">
        <v>168</v>
      </c>
      <c r="G1319" s="18">
        <v>747</v>
      </c>
      <c r="H1319" s="8" t="s">
        <v>13399</v>
      </c>
      <c r="I1319" s="33" t="s">
        <v>13586</v>
      </c>
      <c r="J1319" s="33" t="s">
        <v>13440</v>
      </c>
      <c r="K1319" s="33">
        <f>Data[[#This Row],[Number_Of_Buyers]]*Data[[#This Row],[Price_INR]]</f>
        <v>125496</v>
      </c>
    </row>
    <row r="1320" spans="1:11" ht="19.2" customHeight="1" x14ac:dyDescent="0.3">
      <c r="A1320" s="2" t="s">
        <v>1199</v>
      </c>
      <c r="B1320" s="2" t="s">
        <v>6011</v>
      </c>
      <c r="C1320" s="2" t="s">
        <v>6012</v>
      </c>
      <c r="D1320" s="3" t="s">
        <v>6013</v>
      </c>
      <c r="E1320" s="11">
        <v>3.1</v>
      </c>
      <c r="F1320" s="11">
        <v>118</v>
      </c>
      <c r="G1320" s="17">
        <v>439</v>
      </c>
      <c r="H1320" s="7" t="s">
        <v>13399</v>
      </c>
      <c r="I1320" s="33" t="s">
        <v>13420</v>
      </c>
      <c r="J1320" s="33" t="s">
        <v>13772</v>
      </c>
      <c r="K1320" s="33">
        <f>Data[[#This Row],[Number_Of_Buyers]]*Data[[#This Row],[Price_INR]]</f>
        <v>51802</v>
      </c>
    </row>
    <row r="1321" spans="1:11" ht="19.2" customHeight="1" x14ac:dyDescent="0.3">
      <c r="A1321" s="4" t="s">
        <v>240</v>
      </c>
      <c r="B1321" s="4" t="s">
        <v>6015</v>
      </c>
      <c r="C1321" s="4" t="s">
        <v>6016</v>
      </c>
      <c r="D1321" s="5" t="s">
        <v>308</v>
      </c>
      <c r="E1321" s="12">
        <v>4.0999999999999996</v>
      </c>
      <c r="F1321" s="12">
        <v>5100</v>
      </c>
      <c r="G1321" s="18">
        <v>628</v>
      </c>
      <c r="H1321" s="8" t="s">
        <v>13398</v>
      </c>
      <c r="I1321" s="33" t="s">
        <v>13420</v>
      </c>
      <c r="J1321" s="33" t="s">
        <v>13554</v>
      </c>
      <c r="K1321" s="33">
        <f>Data[[#This Row],[Number_Of_Buyers]]*Data[[#This Row],[Price_INR]]</f>
        <v>3202800</v>
      </c>
    </row>
    <row r="1322" spans="1:11" ht="19.2" customHeight="1" x14ac:dyDescent="0.3">
      <c r="A1322" s="2" t="s">
        <v>616</v>
      </c>
      <c r="B1322" s="2" t="s">
        <v>6017</v>
      </c>
      <c r="C1322" s="3" t="s">
        <v>6019</v>
      </c>
      <c r="D1322" s="3" t="s">
        <v>6020</v>
      </c>
      <c r="E1322" s="11">
        <v>4.4000000000000004</v>
      </c>
      <c r="F1322" s="11">
        <v>1400</v>
      </c>
      <c r="G1322" s="17">
        <v>2309</v>
      </c>
      <c r="H1322" s="7" t="s">
        <v>13399</v>
      </c>
      <c r="I1322" s="33" t="s">
        <v>13471</v>
      </c>
      <c r="J1322" s="33" t="s">
        <v>13440</v>
      </c>
      <c r="K1322" s="33">
        <f>Data[[#This Row],[Number_Of_Buyers]]*Data[[#This Row],[Price_INR]]</f>
        <v>3232600</v>
      </c>
    </row>
    <row r="1323" spans="1:11" ht="19.2" customHeight="1" x14ac:dyDescent="0.3">
      <c r="A1323" s="4" t="s">
        <v>6021</v>
      </c>
      <c r="B1323" s="4" t="s">
        <v>1030</v>
      </c>
      <c r="C1323" s="5" t="s">
        <v>6022</v>
      </c>
      <c r="D1323" s="5" t="s">
        <v>2933</v>
      </c>
      <c r="E1323" s="12">
        <v>3.3</v>
      </c>
      <c r="F1323" s="12">
        <v>352</v>
      </c>
      <c r="G1323" s="18">
        <v>699</v>
      </c>
      <c r="H1323" s="8" t="s">
        <v>13398</v>
      </c>
      <c r="I1323" s="33" t="s">
        <v>13407</v>
      </c>
      <c r="J1323" s="33" t="s">
        <v>13772</v>
      </c>
      <c r="K1323" s="33">
        <f>Data[[#This Row],[Number_Of_Buyers]]*Data[[#This Row],[Price_INR]]</f>
        <v>246048</v>
      </c>
    </row>
    <row r="1324" spans="1:11" ht="19.2" customHeight="1" x14ac:dyDescent="0.3">
      <c r="A1324" s="2" t="s">
        <v>104</v>
      </c>
      <c r="B1324" s="2" t="s">
        <v>6024</v>
      </c>
      <c r="C1324" s="3" t="s">
        <v>6026</v>
      </c>
      <c r="D1324" s="3" t="s">
        <v>6027</v>
      </c>
      <c r="E1324" s="11">
        <v>3.9</v>
      </c>
      <c r="F1324" s="11">
        <v>700</v>
      </c>
      <c r="G1324" s="17">
        <v>818</v>
      </c>
      <c r="H1324" s="7" t="s">
        <v>13399</v>
      </c>
      <c r="I1324" s="33" t="s">
        <v>13471</v>
      </c>
      <c r="J1324" s="33" t="s">
        <v>13440</v>
      </c>
      <c r="K1324" s="33">
        <f>Data[[#This Row],[Number_Of_Buyers]]*Data[[#This Row],[Price_INR]]</f>
        <v>572600</v>
      </c>
    </row>
    <row r="1325" spans="1:11" ht="19.2" customHeight="1" x14ac:dyDescent="0.3">
      <c r="A1325" s="4" t="s">
        <v>198</v>
      </c>
      <c r="B1325" s="4" t="s">
        <v>6030</v>
      </c>
      <c r="C1325" s="5" t="s">
        <v>6032</v>
      </c>
      <c r="D1325" s="4" t="s">
        <v>3349</v>
      </c>
      <c r="E1325" s="12">
        <v>4.9000000000000004</v>
      </c>
      <c r="F1325" s="12">
        <v>21</v>
      </c>
      <c r="G1325" s="18">
        <v>1424</v>
      </c>
      <c r="H1325" s="8" t="s">
        <v>13398</v>
      </c>
      <c r="I1325" s="33" t="s">
        <v>13415</v>
      </c>
      <c r="J1325" s="33" t="s">
        <v>13773</v>
      </c>
      <c r="K1325" s="33">
        <f>Data[[#This Row],[Number_Of_Buyers]]*Data[[#This Row],[Price_INR]]</f>
        <v>29904</v>
      </c>
    </row>
    <row r="1326" spans="1:11" ht="19.2" customHeight="1" x14ac:dyDescent="0.3">
      <c r="A1326" s="2" t="s">
        <v>1810</v>
      </c>
      <c r="B1326" s="2" t="s">
        <v>6034</v>
      </c>
      <c r="C1326" s="3" t="s">
        <v>6036</v>
      </c>
      <c r="D1326" s="2" t="s">
        <v>6037</v>
      </c>
      <c r="E1326" s="11">
        <v>5</v>
      </c>
      <c r="F1326" s="11">
        <v>5</v>
      </c>
      <c r="G1326" s="17">
        <v>1665</v>
      </c>
      <c r="H1326" s="7" t="s">
        <v>13399</v>
      </c>
      <c r="I1326" s="33" t="s">
        <v>13471</v>
      </c>
      <c r="J1326" s="33" t="s">
        <v>13774</v>
      </c>
      <c r="K1326" s="33">
        <f>Data[[#This Row],[Number_Of_Buyers]]*Data[[#This Row],[Price_INR]]</f>
        <v>8325</v>
      </c>
    </row>
    <row r="1327" spans="1:11" ht="19.2" customHeight="1" x14ac:dyDescent="0.3">
      <c r="A1327" s="4" t="s">
        <v>691</v>
      </c>
      <c r="B1327" s="4" t="s">
        <v>6038</v>
      </c>
      <c r="C1327" s="4" t="s">
        <v>6039</v>
      </c>
      <c r="D1327" s="4" t="s">
        <v>21</v>
      </c>
      <c r="E1327" s="12">
        <v>4.5</v>
      </c>
      <c r="F1327" s="12">
        <v>2000</v>
      </c>
      <c r="G1327" s="18">
        <v>569</v>
      </c>
      <c r="H1327" s="8" t="s">
        <v>13399</v>
      </c>
      <c r="I1327" s="33" t="s">
        <v>13782</v>
      </c>
      <c r="J1327" s="33" t="s">
        <v>13772</v>
      </c>
      <c r="K1327" s="33">
        <f>Data[[#This Row],[Number_Of_Buyers]]*Data[[#This Row],[Price_INR]]</f>
        <v>1138000</v>
      </c>
    </row>
    <row r="1328" spans="1:11" ht="19.2" customHeight="1" x14ac:dyDescent="0.3">
      <c r="A1328" s="2" t="s">
        <v>2116</v>
      </c>
      <c r="B1328" s="2" t="s">
        <v>6041</v>
      </c>
      <c r="C1328" s="3" t="s">
        <v>6042</v>
      </c>
      <c r="D1328" s="3" t="s">
        <v>4676</v>
      </c>
      <c r="E1328" s="11">
        <v>4</v>
      </c>
      <c r="F1328" s="11">
        <v>30</v>
      </c>
      <c r="G1328" s="17">
        <v>719</v>
      </c>
      <c r="H1328" s="7" t="s">
        <v>13398</v>
      </c>
      <c r="I1328" s="33" t="s">
        <v>13452</v>
      </c>
      <c r="J1328" s="33" t="s">
        <v>13772</v>
      </c>
      <c r="K1328" s="33">
        <f>Data[[#This Row],[Number_Of_Buyers]]*Data[[#This Row],[Price_INR]]</f>
        <v>21570</v>
      </c>
    </row>
    <row r="1329" spans="1:11" ht="19.2" customHeight="1" x14ac:dyDescent="0.3">
      <c r="A1329" s="4" t="s">
        <v>2267</v>
      </c>
      <c r="B1329" s="4" t="s">
        <v>6047</v>
      </c>
      <c r="C1329" s="4" t="s">
        <v>6048</v>
      </c>
      <c r="D1329" s="4" t="s">
        <v>21</v>
      </c>
      <c r="E1329" s="12">
        <v>4.5</v>
      </c>
      <c r="F1329" s="12">
        <v>645</v>
      </c>
      <c r="G1329" s="18">
        <v>485</v>
      </c>
      <c r="H1329" s="8" t="s">
        <v>13398</v>
      </c>
      <c r="I1329" s="33" t="s">
        <v>13587</v>
      </c>
      <c r="J1329" s="33" t="s">
        <v>13772</v>
      </c>
      <c r="K1329" s="33">
        <f>Data[[#This Row],[Number_Of_Buyers]]*Data[[#This Row],[Price_INR]]</f>
        <v>312825</v>
      </c>
    </row>
    <row r="1330" spans="1:11" ht="19.2" customHeight="1" x14ac:dyDescent="0.3">
      <c r="A1330" s="2" t="s">
        <v>148</v>
      </c>
      <c r="B1330" s="2" t="s">
        <v>2893</v>
      </c>
      <c r="C1330" s="2" t="s">
        <v>2894</v>
      </c>
      <c r="D1330" s="2" t="s">
        <v>6054</v>
      </c>
      <c r="E1330" s="11">
        <v>4.0999999999999996</v>
      </c>
      <c r="F1330" s="11">
        <v>131</v>
      </c>
      <c r="G1330" s="17">
        <v>799</v>
      </c>
      <c r="H1330" s="7" t="s">
        <v>13399</v>
      </c>
      <c r="I1330" s="33" t="s">
        <v>13463</v>
      </c>
      <c r="J1330" s="33" t="s">
        <v>13772</v>
      </c>
      <c r="K1330" s="33">
        <f>Data[[#This Row],[Number_Of_Buyers]]*Data[[#This Row],[Price_INR]]</f>
        <v>104669</v>
      </c>
    </row>
    <row r="1331" spans="1:11" ht="19.2" customHeight="1" x14ac:dyDescent="0.3">
      <c r="A1331" s="4" t="s">
        <v>6056</v>
      </c>
      <c r="B1331" s="4" t="s">
        <v>6057</v>
      </c>
      <c r="C1331" s="4" t="s">
        <v>6059</v>
      </c>
      <c r="D1331" s="4" t="s">
        <v>21</v>
      </c>
      <c r="E1331" s="12">
        <v>4.5999999999999996</v>
      </c>
      <c r="F1331" s="12">
        <v>2200</v>
      </c>
      <c r="G1331" s="18">
        <v>1595</v>
      </c>
      <c r="H1331" s="8" t="s">
        <v>13399</v>
      </c>
      <c r="I1331" s="33" t="s">
        <v>13782</v>
      </c>
      <c r="J1331" s="33" t="s">
        <v>13772</v>
      </c>
      <c r="K1331" s="33">
        <f>Data[[#This Row],[Number_Of_Buyers]]*Data[[#This Row],[Price_INR]]</f>
        <v>3509000</v>
      </c>
    </row>
    <row r="1332" spans="1:11" ht="19.2" customHeight="1" x14ac:dyDescent="0.3">
      <c r="A1332" s="2" t="s">
        <v>71</v>
      </c>
      <c r="B1332" s="2" t="s">
        <v>6064</v>
      </c>
      <c r="C1332" s="3" t="s">
        <v>6065</v>
      </c>
      <c r="D1332" s="2" t="s">
        <v>1364</v>
      </c>
      <c r="E1332" s="11">
        <v>3.7</v>
      </c>
      <c r="F1332" s="11">
        <v>198</v>
      </c>
      <c r="G1332" s="17">
        <v>569</v>
      </c>
      <c r="H1332" s="7" t="s">
        <v>13398</v>
      </c>
      <c r="I1332" s="33" t="s">
        <v>13407</v>
      </c>
      <c r="J1332" s="33" t="s">
        <v>13426</v>
      </c>
      <c r="K1332" s="33">
        <f>Data[[#This Row],[Number_Of_Buyers]]*Data[[#This Row],[Price_INR]]</f>
        <v>112662</v>
      </c>
    </row>
    <row r="1333" spans="1:11" ht="19.2" customHeight="1" x14ac:dyDescent="0.3">
      <c r="A1333" s="4" t="s">
        <v>288</v>
      </c>
      <c r="B1333" s="4" t="s">
        <v>919</v>
      </c>
      <c r="C1333" s="4" t="s">
        <v>6068</v>
      </c>
      <c r="D1333" s="5" t="s">
        <v>922</v>
      </c>
      <c r="E1333" s="12">
        <v>4.3</v>
      </c>
      <c r="F1333" s="12">
        <v>10</v>
      </c>
      <c r="G1333" s="18">
        <v>1494</v>
      </c>
      <c r="H1333" s="8" t="s">
        <v>13398</v>
      </c>
      <c r="I1333" s="33" t="s">
        <v>13420</v>
      </c>
      <c r="J1333" s="33" t="s">
        <v>13772</v>
      </c>
      <c r="K1333" s="33">
        <f>Data[[#This Row],[Number_Of_Buyers]]*Data[[#This Row],[Price_INR]]</f>
        <v>14940</v>
      </c>
    </row>
    <row r="1334" spans="1:11" ht="19.2" customHeight="1" x14ac:dyDescent="0.3">
      <c r="A1334" s="2" t="s">
        <v>104</v>
      </c>
      <c r="B1334" s="2" t="s">
        <v>6069</v>
      </c>
      <c r="C1334" s="3" t="s">
        <v>6070</v>
      </c>
      <c r="D1334" s="3" t="s">
        <v>368</v>
      </c>
      <c r="E1334" s="11">
        <v>3.8</v>
      </c>
      <c r="F1334" s="11">
        <v>58</v>
      </c>
      <c r="G1334" s="17">
        <v>2149</v>
      </c>
      <c r="H1334" s="7" t="s">
        <v>13399</v>
      </c>
      <c r="I1334" s="33" t="s">
        <v>13407</v>
      </c>
      <c r="J1334" s="33" t="s">
        <v>13772</v>
      </c>
      <c r="K1334" s="33">
        <f>Data[[#This Row],[Number_Of_Buyers]]*Data[[#This Row],[Price_INR]]</f>
        <v>124642</v>
      </c>
    </row>
    <row r="1335" spans="1:11" ht="19.2" customHeight="1" x14ac:dyDescent="0.3">
      <c r="A1335" s="4" t="s">
        <v>120</v>
      </c>
      <c r="B1335" s="4" t="s">
        <v>6072</v>
      </c>
      <c r="C1335" s="4" t="s">
        <v>26</v>
      </c>
      <c r="D1335" s="5" t="s">
        <v>1688</v>
      </c>
      <c r="E1335" s="12">
        <v>3.9</v>
      </c>
      <c r="F1335" s="12">
        <v>144</v>
      </c>
      <c r="G1335" s="18">
        <v>3999</v>
      </c>
      <c r="H1335" s="8" t="s">
        <v>13399</v>
      </c>
      <c r="I1335" s="33" t="s">
        <v>13447</v>
      </c>
      <c r="J1335" s="33" t="s">
        <v>13453</v>
      </c>
      <c r="K1335" s="33">
        <f>Data[[#This Row],[Number_Of_Buyers]]*Data[[#This Row],[Price_INR]]</f>
        <v>575856</v>
      </c>
    </row>
    <row r="1336" spans="1:11" ht="19.2" customHeight="1" x14ac:dyDescent="0.3">
      <c r="A1336" s="2" t="s">
        <v>6075</v>
      </c>
      <c r="B1336" s="2" t="s">
        <v>6076</v>
      </c>
      <c r="C1336" s="3" t="s">
        <v>6078</v>
      </c>
      <c r="D1336" s="2" t="s">
        <v>373</v>
      </c>
      <c r="E1336" s="11">
        <v>4.2</v>
      </c>
      <c r="F1336" s="11">
        <v>1200</v>
      </c>
      <c r="G1336" s="17">
        <v>1418</v>
      </c>
      <c r="H1336" s="7" t="s">
        <v>13398</v>
      </c>
      <c r="I1336" s="33" t="s">
        <v>13515</v>
      </c>
      <c r="J1336" s="33" t="s">
        <v>13440</v>
      </c>
      <c r="K1336" s="33">
        <f>Data[[#This Row],[Number_Of_Buyers]]*Data[[#This Row],[Price_INR]]</f>
        <v>1701600</v>
      </c>
    </row>
    <row r="1337" spans="1:11" ht="19.2" customHeight="1" x14ac:dyDescent="0.3">
      <c r="A1337" s="4" t="s">
        <v>65</v>
      </c>
      <c r="B1337" s="4" t="s">
        <v>1723</v>
      </c>
      <c r="C1337" s="5" t="s">
        <v>6079</v>
      </c>
      <c r="D1337" s="5" t="s">
        <v>777</v>
      </c>
      <c r="E1337" s="12">
        <v>3.6</v>
      </c>
      <c r="F1337" s="12">
        <v>6800</v>
      </c>
      <c r="G1337" s="18">
        <v>796</v>
      </c>
      <c r="H1337" s="8" t="s">
        <v>13399</v>
      </c>
      <c r="I1337" s="33" t="s">
        <v>13485</v>
      </c>
      <c r="J1337" s="33" t="s">
        <v>13772</v>
      </c>
      <c r="K1337" s="33">
        <f>Data[[#This Row],[Number_Of_Buyers]]*Data[[#This Row],[Price_INR]]</f>
        <v>5412800</v>
      </c>
    </row>
    <row r="1338" spans="1:11" ht="19.2" customHeight="1" x14ac:dyDescent="0.3">
      <c r="A1338" s="2" t="s">
        <v>240</v>
      </c>
      <c r="B1338" s="2" t="s">
        <v>6081</v>
      </c>
      <c r="C1338" s="3" t="s">
        <v>5861</v>
      </c>
      <c r="D1338" s="3" t="s">
        <v>689</v>
      </c>
      <c r="E1338" s="11">
        <v>4.2</v>
      </c>
      <c r="F1338" s="11">
        <v>822</v>
      </c>
      <c r="G1338" s="17">
        <v>899</v>
      </c>
      <c r="H1338" s="7" t="s">
        <v>13398</v>
      </c>
      <c r="I1338" s="33" t="s">
        <v>13461</v>
      </c>
      <c r="J1338" s="33" t="s">
        <v>13777</v>
      </c>
      <c r="K1338" s="33">
        <f>Data[[#This Row],[Number_Of_Buyers]]*Data[[#This Row],[Price_INR]]</f>
        <v>738978</v>
      </c>
    </row>
    <row r="1339" spans="1:11" ht="19.2" customHeight="1" x14ac:dyDescent="0.3">
      <c r="A1339" s="4" t="s">
        <v>240</v>
      </c>
      <c r="B1339" s="4" t="s">
        <v>6084</v>
      </c>
      <c r="C1339" s="5" t="s">
        <v>6086</v>
      </c>
      <c r="D1339" s="5" t="s">
        <v>6087</v>
      </c>
      <c r="E1339" s="12">
        <v>4.2</v>
      </c>
      <c r="F1339" s="12">
        <v>84</v>
      </c>
      <c r="G1339" s="18">
        <v>491</v>
      </c>
      <c r="H1339" s="8" t="s">
        <v>13398</v>
      </c>
      <c r="I1339" s="33" t="s">
        <v>13452</v>
      </c>
      <c r="J1339" s="33" t="s">
        <v>13473</v>
      </c>
      <c r="K1339" s="33">
        <f>Data[[#This Row],[Number_Of_Buyers]]*Data[[#This Row],[Price_INR]]</f>
        <v>41244</v>
      </c>
    </row>
    <row r="1340" spans="1:11" ht="19.2" customHeight="1" x14ac:dyDescent="0.3">
      <c r="A1340" s="2" t="s">
        <v>85</v>
      </c>
      <c r="B1340" s="2" t="s">
        <v>1245</v>
      </c>
      <c r="C1340" s="3" t="s">
        <v>6089</v>
      </c>
      <c r="D1340" s="3" t="s">
        <v>986</v>
      </c>
      <c r="E1340" s="11">
        <v>4.0999999999999996</v>
      </c>
      <c r="F1340" s="11">
        <v>840</v>
      </c>
      <c r="G1340" s="17">
        <v>1159</v>
      </c>
      <c r="H1340" s="7" t="s">
        <v>13398</v>
      </c>
      <c r="I1340" s="33" t="s">
        <v>13419</v>
      </c>
      <c r="J1340" s="33" t="s">
        <v>13440</v>
      </c>
      <c r="K1340" s="33">
        <f>Data[[#This Row],[Number_Of_Buyers]]*Data[[#This Row],[Price_INR]]</f>
        <v>973560</v>
      </c>
    </row>
    <row r="1341" spans="1:11" ht="19.2" customHeight="1" x14ac:dyDescent="0.3">
      <c r="A1341" s="4" t="s">
        <v>65</v>
      </c>
      <c r="B1341" s="4" t="s">
        <v>281</v>
      </c>
      <c r="C1341" s="4" t="s">
        <v>6092</v>
      </c>
      <c r="D1341" s="5" t="s">
        <v>137</v>
      </c>
      <c r="E1341" s="12">
        <v>4</v>
      </c>
      <c r="F1341" s="12">
        <v>1200</v>
      </c>
      <c r="G1341" s="18">
        <v>439</v>
      </c>
      <c r="H1341" s="8" t="s">
        <v>13398</v>
      </c>
      <c r="I1341" s="33" t="s">
        <v>13420</v>
      </c>
      <c r="J1341" s="33" t="s">
        <v>13426</v>
      </c>
      <c r="K1341" s="33">
        <f>Data[[#This Row],[Number_Of_Buyers]]*Data[[#This Row],[Price_INR]]</f>
        <v>526800</v>
      </c>
    </row>
    <row r="1342" spans="1:11" ht="19.2" customHeight="1" x14ac:dyDescent="0.3">
      <c r="A1342" s="2" t="s">
        <v>375</v>
      </c>
      <c r="B1342" s="2" t="s">
        <v>6094</v>
      </c>
      <c r="C1342" s="2" t="s">
        <v>6095</v>
      </c>
      <c r="D1342" s="3" t="s">
        <v>285</v>
      </c>
      <c r="E1342" s="11">
        <v>4.2</v>
      </c>
      <c r="F1342" s="11">
        <v>1500</v>
      </c>
      <c r="G1342" s="17">
        <v>549</v>
      </c>
      <c r="H1342" s="7" t="s">
        <v>13398</v>
      </c>
      <c r="I1342" s="33" t="s">
        <v>13420</v>
      </c>
      <c r="J1342" s="33" t="s">
        <v>13473</v>
      </c>
      <c r="K1342" s="33">
        <f>Data[[#This Row],[Number_Of_Buyers]]*Data[[#This Row],[Price_INR]]</f>
        <v>823500</v>
      </c>
    </row>
    <row r="1343" spans="1:11" ht="19.2" customHeight="1" x14ac:dyDescent="0.3">
      <c r="A1343" s="4" t="s">
        <v>206</v>
      </c>
      <c r="B1343" s="4" t="s">
        <v>6096</v>
      </c>
      <c r="C1343" s="4" t="s">
        <v>6098</v>
      </c>
      <c r="D1343" s="4" t="s">
        <v>21</v>
      </c>
      <c r="E1343" s="12">
        <v>4.2</v>
      </c>
      <c r="F1343" s="12">
        <v>59</v>
      </c>
      <c r="G1343" s="18">
        <v>4800</v>
      </c>
      <c r="H1343" s="8" t="s">
        <v>13399</v>
      </c>
      <c r="I1343" s="33" t="s">
        <v>13782</v>
      </c>
      <c r="J1343" s="33" t="s">
        <v>13772</v>
      </c>
      <c r="K1343" s="33">
        <f>Data[[#This Row],[Number_Of_Buyers]]*Data[[#This Row],[Price_INR]]</f>
        <v>283200</v>
      </c>
    </row>
    <row r="1344" spans="1:11" ht="19.2" customHeight="1" x14ac:dyDescent="0.3">
      <c r="A1344" s="2" t="s">
        <v>1921</v>
      </c>
      <c r="B1344" s="2" t="s">
        <v>2509</v>
      </c>
      <c r="C1344" s="3" t="s">
        <v>6099</v>
      </c>
      <c r="D1344" s="3" t="s">
        <v>2512</v>
      </c>
      <c r="E1344" s="11">
        <v>4.2</v>
      </c>
      <c r="F1344" s="11">
        <v>78</v>
      </c>
      <c r="G1344" s="17">
        <v>487</v>
      </c>
      <c r="H1344" s="7" t="s">
        <v>13399</v>
      </c>
      <c r="I1344" s="33" t="s">
        <v>13452</v>
      </c>
      <c r="J1344" s="33" t="s">
        <v>13772</v>
      </c>
      <c r="K1344" s="33">
        <f>Data[[#This Row],[Number_Of_Buyers]]*Data[[#This Row],[Price_INR]]</f>
        <v>37986</v>
      </c>
    </row>
    <row r="1345" spans="1:11" ht="19.2" customHeight="1" x14ac:dyDescent="0.3">
      <c r="A1345" s="4" t="s">
        <v>240</v>
      </c>
      <c r="B1345" s="4" t="s">
        <v>6101</v>
      </c>
      <c r="C1345" s="4" t="s">
        <v>6102</v>
      </c>
      <c r="D1345" s="5" t="s">
        <v>1014</v>
      </c>
      <c r="E1345" s="12">
        <v>4.3</v>
      </c>
      <c r="F1345" s="12">
        <v>2200</v>
      </c>
      <c r="G1345" s="18">
        <v>644</v>
      </c>
      <c r="H1345" s="8" t="s">
        <v>13398</v>
      </c>
      <c r="I1345" s="33" t="s">
        <v>13420</v>
      </c>
      <c r="J1345" s="33" t="s">
        <v>13440</v>
      </c>
      <c r="K1345" s="33">
        <f>Data[[#This Row],[Number_Of_Buyers]]*Data[[#This Row],[Price_INR]]</f>
        <v>1416800</v>
      </c>
    </row>
    <row r="1346" spans="1:11" ht="19.2" customHeight="1" x14ac:dyDescent="0.3">
      <c r="A1346" s="2" t="s">
        <v>148</v>
      </c>
      <c r="B1346" s="2" t="s">
        <v>6103</v>
      </c>
      <c r="C1346" s="2" t="s">
        <v>6104</v>
      </c>
      <c r="D1346" s="3" t="s">
        <v>6105</v>
      </c>
      <c r="E1346" s="11">
        <v>4.4000000000000004</v>
      </c>
      <c r="F1346" s="11">
        <v>726</v>
      </c>
      <c r="G1346" s="17">
        <v>1999</v>
      </c>
      <c r="H1346" s="7" t="s">
        <v>13398</v>
      </c>
      <c r="I1346" s="33" t="s">
        <v>13504</v>
      </c>
      <c r="J1346" s="33" t="s">
        <v>13473</v>
      </c>
      <c r="K1346" s="33">
        <f>Data[[#This Row],[Number_Of_Buyers]]*Data[[#This Row],[Price_INR]]</f>
        <v>1451274</v>
      </c>
    </row>
    <row r="1347" spans="1:11" ht="19.2" customHeight="1" x14ac:dyDescent="0.3">
      <c r="A1347" s="4" t="s">
        <v>85</v>
      </c>
      <c r="B1347" s="4" t="s">
        <v>6108</v>
      </c>
      <c r="C1347" s="5" t="s">
        <v>6110</v>
      </c>
      <c r="D1347" s="5" t="s">
        <v>1404</v>
      </c>
      <c r="E1347" s="12">
        <v>4.2</v>
      </c>
      <c r="F1347" s="12">
        <v>313</v>
      </c>
      <c r="G1347" s="18">
        <v>1014</v>
      </c>
      <c r="H1347" s="8" t="s">
        <v>13399</v>
      </c>
      <c r="I1347" s="33" t="s">
        <v>13452</v>
      </c>
      <c r="J1347" s="33" t="s">
        <v>13772</v>
      </c>
      <c r="K1347" s="33">
        <f>Data[[#This Row],[Number_Of_Buyers]]*Data[[#This Row],[Price_INR]]</f>
        <v>317382</v>
      </c>
    </row>
    <row r="1348" spans="1:11" ht="19.2" customHeight="1" x14ac:dyDescent="0.3">
      <c r="A1348" s="2" t="s">
        <v>2116</v>
      </c>
      <c r="B1348" s="2" t="s">
        <v>4777</v>
      </c>
      <c r="C1348" s="3" t="s">
        <v>6111</v>
      </c>
      <c r="D1348" s="3" t="s">
        <v>4676</v>
      </c>
      <c r="E1348" s="11">
        <v>4.3</v>
      </c>
      <c r="F1348" s="11">
        <v>16</v>
      </c>
      <c r="G1348" s="17">
        <v>687</v>
      </c>
      <c r="H1348" s="7" t="s">
        <v>13399</v>
      </c>
      <c r="I1348" s="33" t="s">
        <v>13452</v>
      </c>
      <c r="J1348" s="33" t="s">
        <v>13772</v>
      </c>
      <c r="K1348" s="33">
        <f>Data[[#This Row],[Number_Of_Buyers]]*Data[[#This Row],[Price_INR]]</f>
        <v>10992</v>
      </c>
    </row>
    <row r="1349" spans="1:11" ht="19.2" customHeight="1" x14ac:dyDescent="0.3">
      <c r="A1349" s="4" t="s">
        <v>1265</v>
      </c>
      <c r="B1349" s="4" t="s">
        <v>6113</v>
      </c>
      <c r="C1349" s="5" t="s">
        <v>6114</v>
      </c>
      <c r="D1349" s="5" t="s">
        <v>6115</v>
      </c>
      <c r="E1349" s="12">
        <v>4.2</v>
      </c>
      <c r="F1349" s="12">
        <v>1500</v>
      </c>
      <c r="G1349" s="18">
        <v>1059</v>
      </c>
      <c r="H1349" s="8" t="s">
        <v>13398</v>
      </c>
      <c r="I1349" s="33" t="s">
        <v>13407</v>
      </c>
      <c r="J1349" s="33" t="s">
        <v>13453</v>
      </c>
      <c r="K1349" s="33">
        <f>Data[[#This Row],[Number_Of_Buyers]]*Data[[#This Row],[Price_INR]]</f>
        <v>1588500</v>
      </c>
    </row>
    <row r="1350" spans="1:11" ht="19.2" customHeight="1" x14ac:dyDescent="0.3">
      <c r="A1350" s="2" t="s">
        <v>403</v>
      </c>
      <c r="B1350" s="2" t="s">
        <v>6116</v>
      </c>
      <c r="C1350" s="3" t="s">
        <v>6117</v>
      </c>
      <c r="D1350" s="3" t="s">
        <v>70</v>
      </c>
      <c r="E1350" s="11">
        <v>3.8</v>
      </c>
      <c r="F1350" s="11">
        <v>99</v>
      </c>
      <c r="G1350" s="17">
        <v>3249</v>
      </c>
      <c r="H1350" s="7" t="s">
        <v>13399</v>
      </c>
      <c r="I1350" s="33" t="s">
        <v>13415</v>
      </c>
      <c r="J1350" s="33" t="s">
        <v>13772</v>
      </c>
      <c r="K1350" s="33">
        <f>Data[[#This Row],[Number_Of_Buyers]]*Data[[#This Row],[Price_INR]]</f>
        <v>321651</v>
      </c>
    </row>
    <row r="1351" spans="1:11" ht="19.2" customHeight="1" x14ac:dyDescent="0.3">
      <c r="A1351" s="4" t="s">
        <v>133</v>
      </c>
      <c r="B1351" s="4" t="s">
        <v>6118</v>
      </c>
      <c r="C1351" s="4" t="s">
        <v>6119</v>
      </c>
      <c r="D1351" s="5" t="s">
        <v>285</v>
      </c>
      <c r="E1351" s="12">
        <v>4.2</v>
      </c>
      <c r="F1351" s="12">
        <v>1200</v>
      </c>
      <c r="G1351" s="18">
        <v>879</v>
      </c>
      <c r="H1351" s="8" t="s">
        <v>13398</v>
      </c>
      <c r="I1351" s="33" t="s">
        <v>13420</v>
      </c>
      <c r="J1351" s="33" t="s">
        <v>13772</v>
      </c>
      <c r="K1351" s="33">
        <f>Data[[#This Row],[Number_Of_Buyers]]*Data[[#This Row],[Price_INR]]</f>
        <v>1054800</v>
      </c>
    </row>
    <row r="1352" spans="1:11" ht="19.2" customHeight="1" x14ac:dyDescent="0.3">
      <c r="A1352" s="2" t="s">
        <v>6120</v>
      </c>
      <c r="B1352" s="2" t="s">
        <v>6121</v>
      </c>
      <c r="C1352" s="2" t="s">
        <v>6123</v>
      </c>
      <c r="D1352" s="2" t="s">
        <v>21</v>
      </c>
      <c r="E1352" s="11">
        <v>4.5999999999999996</v>
      </c>
      <c r="F1352" s="11">
        <v>3500</v>
      </c>
      <c r="G1352" s="17">
        <v>1000</v>
      </c>
      <c r="H1352" s="7" t="s">
        <v>13399</v>
      </c>
      <c r="I1352" s="33" t="s">
        <v>13789</v>
      </c>
      <c r="J1352" s="33" t="s">
        <v>13772</v>
      </c>
      <c r="K1352" s="33">
        <f>Data[[#This Row],[Number_Of_Buyers]]*Data[[#This Row],[Price_INR]]</f>
        <v>3500000</v>
      </c>
    </row>
    <row r="1353" spans="1:11" ht="19.2" customHeight="1" x14ac:dyDescent="0.3">
      <c r="A1353" s="4" t="s">
        <v>638</v>
      </c>
      <c r="B1353" s="4" t="s">
        <v>3876</v>
      </c>
      <c r="C1353" s="5" t="s">
        <v>3877</v>
      </c>
      <c r="D1353" s="5" t="s">
        <v>3274</v>
      </c>
      <c r="E1353" s="12">
        <v>4.3</v>
      </c>
      <c r="F1353" s="12">
        <v>493</v>
      </c>
      <c r="G1353" s="18">
        <v>2399</v>
      </c>
      <c r="H1353" s="8" t="s">
        <v>13398</v>
      </c>
      <c r="I1353" s="33" t="s">
        <v>13423</v>
      </c>
      <c r="J1353" s="33" t="s">
        <v>13774</v>
      </c>
      <c r="K1353" s="33">
        <f>Data[[#This Row],[Number_Of_Buyers]]*Data[[#This Row],[Price_INR]]</f>
        <v>1182707</v>
      </c>
    </row>
    <row r="1354" spans="1:11" ht="19.2" customHeight="1" x14ac:dyDescent="0.3">
      <c r="A1354" s="2" t="s">
        <v>127</v>
      </c>
      <c r="B1354" s="2" t="s">
        <v>6128</v>
      </c>
      <c r="C1354" s="3" t="s">
        <v>6129</v>
      </c>
      <c r="D1354" s="3" t="s">
        <v>559</v>
      </c>
      <c r="E1354" s="11">
        <v>3.7</v>
      </c>
      <c r="F1354" s="11">
        <v>75</v>
      </c>
      <c r="G1354" s="17">
        <v>755</v>
      </c>
      <c r="H1354" s="7" t="s">
        <v>13398</v>
      </c>
      <c r="I1354" s="33" t="s">
        <v>13407</v>
      </c>
      <c r="J1354" s="33" t="s">
        <v>13426</v>
      </c>
      <c r="K1354" s="33">
        <f>Data[[#This Row],[Number_Of_Buyers]]*Data[[#This Row],[Price_INR]]</f>
        <v>56625</v>
      </c>
    </row>
    <row r="1355" spans="1:11" ht="19.2" customHeight="1" x14ac:dyDescent="0.3">
      <c r="A1355" s="4" t="s">
        <v>65</v>
      </c>
      <c r="B1355" s="4" t="s">
        <v>6131</v>
      </c>
      <c r="C1355" s="4" t="s">
        <v>6132</v>
      </c>
      <c r="D1355" s="5" t="s">
        <v>285</v>
      </c>
      <c r="E1355" s="12">
        <v>4.2</v>
      </c>
      <c r="F1355" s="12">
        <v>20900</v>
      </c>
      <c r="G1355" s="18">
        <v>529</v>
      </c>
      <c r="H1355" s="8" t="s">
        <v>13399</v>
      </c>
      <c r="I1355" s="33" t="s">
        <v>13420</v>
      </c>
      <c r="J1355" s="33" t="s">
        <v>13426</v>
      </c>
      <c r="K1355" s="33">
        <f>Data[[#This Row],[Number_Of_Buyers]]*Data[[#This Row],[Price_INR]]</f>
        <v>11056100</v>
      </c>
    </row>
    <row r="1356" spans="1:11" ht="19.2" customHeight="1" x14ac:dyDescent="0.3">
      <c r="A1356" s="2" t="s">
        <v>240</v>
      </c>
      <c r="B1356" s="2" t="s">
        <v>6135</v>
      </c>
      <c r="C1356" s="3" t="s">
        <v>6137</v>
      </c>
      <c r="D1356" s="3" t="s">
        <v>6138</v>
      </c>
      <c r="E1356" s="11">
        <v>4</v>
      </c>
      <c r="F1356" s="11">
        <v>82</v>
      </c>
      <c r="G1356" s="17">
        <v>399</v>
      </c>
      <c r="H1356" s="7" t="s">
        <v>13398</v>
      </c>
      <c r="I1356" s="33" t="s">
        <v>13452</v>
      </c>
      <c r="J1356" s="33" t="s">
        <v>13772</v>
      </c>
      <c r="K1356" s="33">
        <f>Data[[#This Row],[Number_Of_Buyers]]*Data[[#This Row],[Price_INR]]</f>
        <v>32718</v>
      </c>
    </row>
    <row r="1357" spans="1:11" ht="19.2" customHeight="1" x14ac:dyDescent="0.3">
      <c r="A1357" s="4" t="s">
        <v>104</v>
      </c>
      <c r="B1357" s="4" t="s">
        <v>6140</v>
      </c>
      <c r="C1357" s="5" t="s">
        <v>6142</v>
      </c>
      <c r="D1357" s="4" t="s">
        <v>373</v>
      </c>
      <c r="E1357" s="12">
        <v>4</v>
      </c>
      <c r="F1357" s="12">
        <v>21</v>
      </c>
      <c r="G1357" s="18">
        <v>4499</v>
      </c>
      <c r="H1357" s="8" t="s">
        <v>13398</v>
      </c>
      <c r="I1357" s="33" t="s">
        <v>13446</v>
      </c>
      <c r="J1357" s="33" t="s">
        <v>13440</v>
      </c>
      <c r="K1357" s="33">
        <f>Data[[#This Row],[Number_Of_Buyers]]*Data[[#This Row],[Price_INR]]</f>
        <v>94479</v>
      </c>
    </row>
    <row r="1358" spans="1:11" ht="19.2" customHeight="1" x14ac:dyDescent="0.3">
      <c r="A1358" s="2" t="s">
        <v>717</v>
      </c>
      <c r="B1358" s="2" t="s">
        <v>6146</v>
      </c>
      <c r="C1358" s="2" t="s">
        <v>6147</v>
      </c>
      <c r="D1358" s="3" t="s">
        <v>137</v>
      </c>
      <c r="E1358" s="11">
        <v>4.2</v>
      </c>
      <c r="F1358" s="11">
        <v>55</v>
      </c>
      <c r="G1358" s="17">
        <v>1499</v>
      </c>
      <c r="H1358" s="7" t="s">
        <v>13399</v>
      </c>
      <c r="I1358" s="33" t="s">
        <v>13420</v>
      </c>
      <c r="J1358" s="33" t="s">
        <v>13774</v>
      </c>
      <c r="K1358" s="33">
        <f>Data[[#This Row],[Number_Of_Buyers]]*Data[[#This Row],[Price_INR]]</f>
        <v>82445</v>
      </c>
    </row>
    <row r="1359" spans="1:11" ht="19.2" customHeight="1" x14ac:dyDescent="0.3">
      <c r="A1359" s="4" t="s">
        <v>1379</v>
      </c>
      <c r="B1359" s="4" t="s">
        <v>6151</v>
      </c>
      <c r="C1359" s="5" t="s">
        <v>6152</v>
      </c>
      <c r="D1359" s="5" t="s">
        <v>2126</v>
      </c>
      <c r="E1359" s="12">
        <v>4.0999999999999996</v>
      </c>
      <c r="F1359" s="12">
        <v>34</v>
      </c>
      <c r="G1359" s="18">
        <v>729</v>
      </c>
      <c r="H1359" s="8" t="s">
        <v>13398</v>
      </c>
      <c r="I1359" s="33" t="s">
        <v>13452</v>
      </c>
      <c r="J1359" s="33" t="s">
        <v>13772</v>
      </c>
      <c r="K1359" s="33">
        <f>Data[[#This Row],[Number_Of_Buyers]]*Data[[#This Row],[Price_INR]]</f>
        <v>24786</v>
      </c>
    </row>
    <row r="1360" spans="1:11" ht="19.2" customHeight="1" x14ac:dyDescent="0.3">
      <c r="A1360" s="2" t="s">
        <v>5513</v>
      </c>
      <c r="B1360" s="2" t="s">
        <v>6154</v>
      </c>
      <c r="C1360" s="2" t="s">
        <v>6155</v>
      </c>
      <c r="D1360" s="2" t="s">
        <v>1142</v>
      </c>
      <c r="E1360" s="11">
        <v>4.3</v>
      </c>
      <c r="F1360" s="11">
        <v>207</v>
      </c>
      <c r="G1360" s="17">
        <v>449</v>
      </c>
      <c r="H1360" s="7" t="s">
        <v>13398</v>
      </c>
      <c r="I1360" s="33" t="s">
        <v>13441</v>
      </c>
      <c r="J1360" s="33" t="s">
        <v>13773</v>
      </c>
      <c r="K1360" s="33">
        <f>Data[[#This Row],[Number_Of_Buyers]]*Data[[#This Row],[Price_INR]]</f>
        <v>92943</v>
      </c>
    </row>
    <row r="1361" spans="1:11" ht="19.2" customHeight="1" x14ac:dyDescent="0.3">
      <c r="A1361" s="4" t="s">
        <v>677</v>
      </c>
      <c r="B1361" s="4" t="s">
        <v>6159</v>
      </c>
      <c r="C1361" s="5" t="s">
        <v>6161</v>
      </c>
      <c r="D1361" s="4" t="s">
        <v>21</v>
      </c>
      <c r="E1361" s="12">
        <v>4.4000000000000004</v>
      </c>
      <c r="F1361" s="12">
        <v>336</v>
      </c>
      <c r="G1361" s="18">
        <v>5596</v>
      </c>
      <c r="H1361" s="8" t="s">
        <v>13399</v>
      </c>
      <c r="I1361" s="33" t="s">
        <v>13588</v>
      </c>
      <c r="J1361" s="33" t="s">
        <v>13772</v>
      </c>
      <c r="K1361" s="33">
        <f>Data[[#This Row],[Number_Of_Buyers]]*Data[[#This Row],[Price_INR]]</f>
        <v>1880256</v>
      </c>
    </row>
    <row r="1362" spans="1:11" ht="19.2" customHeight="1" x14ac:dyDescent="0.3">
      <c r="A1362" s="2" t="s">
        <v>127</v>
      </c>
      <c r="B1362" s="2" t="s">
        <v>6164</v>
      </c>
      <c r="C1362" s="3" t="s">
        <v>6165</v>
      </c>
      <c r="D1362" s="3" t="s">
        <v>6166</v>
      </c>
      <c r="E1362" s="11">
        <v>4.3</v>
      </c>
      <c r="F1362" s="11">
        <v>24</v>
      </c>
      <c r="G1362" s="17">
        <v>629</v>
      </c>
      <c r="H1362" s="7" t="s">
        <v>13398</v>
      </c>
      <c r="I1362" s="33" t="s">
        <v>13452</v>
      </c>
      <c r="J1362" s="33" t="s">
        <v>13772</v>
      </c>
      <c r="K1362" s="33">
        <f>Data[[#This Row],[Number_Of_Buyers]]*Data[[#This Row],[Price_INR]]</f>
        <v>15096</v>
      </c>
    </row>
    <row r="1363" spans="1:11" ht="19.2" customHeight="1" x14ac:dyDescent="0.3">
      <c r="A1363" s="4" t="s">
        <v>227</v>
      </c>
      <c r="B1363" s="4" t="s">
        <v>6167</v>
      </c>
      <c r="C1363" s="5" t="s">
        <v>6168</v>
      </c>
      <c r="D1363" s="5" t="s">
        <v>20</v>
      </c>
      <c r="E1363" s="12">
        <v>3.9</v>
      </c>
      <c r="F1363" s="12">
        <v>386</v>
      </c>
      <c r="G1363" s="18">
        <v>689</v>
      </c>
      <c r="H1363" s="8" t="s">
        <v>13398</v>
      </c>
      <c r="I1363" s="33" t="s">
        <v>13407</v>
      </c>
      <c r="J1363" s="33" t="s">
        <v>13554</v>
      </c>
      <c r="K1363" s="33">
        <f>Data[[#This Row],[Number_Of_Buyers]]*Data[[#This Row],[Price_INR]]</f>
        <v>265954</v>
      </c>
    </row>
    <row r="1364" spans="1:11" ht="19.2" customHeight="1" x14ac:dyDescent="0.3">
      <c r="A1364" s="2" t="s">
        <v>288</v>
      </c>
      <c r="B1364" s="2" t="s">
        <v>6173</v>
      </c>
      <c r="C1364" s="2" t="s">
        <v>6174</v>
      </c>
      <c r="D1364" s="3" t="s">
        <v>6175</v>
      </c>
      <c r="E1364" s="11">
        <v>4.3</v>
      </c>
      <c r="F1364" s="11">
        <v>8</v>
      </c>
      <c r="G1364" s="17">
        <v>1559</v>
      </c>
      <c r="H1364" s="7" t="s">
        <v>13399</v>
      </c>
      <c r="I1364" s="33" t="s">
        <v>13420</v>
      </c>
      <c r="J1364" s="33" t="s">
        <v>13772</v>
      </c>
      <c r="K1364" s="33">
        <f>Data[[#This Row],[Number_Of_Buyers]]*Data[[#This Row],[Price_INR]]</f>
        <v>12472</v>
      </c>
    </row>
    <row r="1365" spans="1:11" ht="19.2" customHeight="1" x14ac:dyDescent="0.3">
      <c r="A1365" s="4" t="s">
        <v>6176</v>
      </c>
      <c r="B1365" s="4" t="s">
        <v>6177</v>
      </c>
      <c r="C1365" s="4" t="s">
        <v>6178</v>
      </c>
      <c r="D1365" s="4" t="s">
        <v>21</v>
      </c>
      <c r="E1365" s="12">
        <v>4.5999999999999996</v>
      </c>
      <c r="F1365" s="12">
        <v>452</v>
      </c>
      <c r="G1365" s="18">
        <v>503</v>
      </c>
      <c r="H1365" s="8" t="s">
        <v>13399</v>
      </c>
      <c r="I1365" s="33" t="s">
        <v>13477</v>
      </c>
      <c r="J1365" s="33" t="s">
        <v>13772</v>
      </c>
      <c r="K1365" s="33">
        <f>Data[[#This Row],[Number_Of_Buyers]]*Data[[#This Row],[Price_INR]]</f>
        <v>227356</v>
      </c>
    </row>
    <row r="1366" spans="1:11" ht="19.2" customHeight="1" x14ac:dyDescent="0.3">
      <c r="A1366" s="2" t="s">
        <v>1630</v>
      </c>
      <c r="B1366" s="2" t="s">
        <v>6180</v>
      </c>
      <c r="C1366" s="3" t="s">
        <v>6181</v>
      </c>
      <c r="D1366" s="3" t="s">
        <v>4964</v>
      </c>
      <c r="E1366" s="11">
        <v>4.0999999999999996</v>
      </c>
      <c r="F1366" s="11">
        <v>63</v>
      </c>
      <c r="G1366" s="17">
        <v>1649</v>
      </c>
      <c r="H1366" s="7" t="s">
        <v>13398</v>
      </c>
      <c r="I1366" s="33" t="s">
        <v>13423</v>
      </c>
      <c r="J1366" s="33" t="s">
        <v>13453</v>
      </c>
      <c r="K1366" s="33">
        <f>Data[[#This Row],[Number_Of_Buyers]]*Data[[#This Row],[Price_INR]]</f>
        <v>103887</v>
      </c>
    </row>
    <row r="1367" spans="1:11" ht="19.2" customHeight="1" x14ac:dyDescent="0.3">
      <c r="A1367" s="4" t="s">
        <v>1215</v>
      </c>
      <c r="B1367" s="4" t="s">
        <v>6183</v>
      </c>
      <c r="C1367" s="4" t="s">
        <v>6184</v>
      </c>
      <c r="D1367" s="5" t="s">
        <v>689</v>
      </c>
      <c r="E1367" s="12">
        <v>3.8</v>
      </c>
      <c r="F1367" s="12">
        <v>626</v>
      </c>
      <c r="G1367" s="18">
        <v>629</v>
      </c>
      <c r="H1367" s="8" t="s">
        <v>13398</v>
      </c>
      <c r="I1367" s="33" t="s">
        <v>13438</v>
      </c>
      <c r="J1367" s="33" t="s">
        <v>13554</v>
      </c>
      <c r="K1367" s="33">
        <f>Data[[#This Row],[Number_Of_Buyers]]*Data[[#This Row],[Price_INR]]</f>
        <v>393754</v>
      </c>
    </row>
    <row r="1368" spans="1:11" ht="19.2" customHeight="1" x14ac:dyDescent="0.3">
      <c r="A1368" s="2" t="s">
        <v>6187</v>
      </c>
      <c r="B1368" s="2" t="s">
        <v>6188</v>
      </c>
      <c r="C1368" s="2" t="s">
        <v>6190</v>
      </c>
      <c r="D1368" s="2" t="s">
        <v>6191</v>
      </c>
      <c r="E1368" s="11">
        <v>4.5</v>
      </c>
      <c r="F1368" s="11">
        <v>2800</v>
      </c>
      <c r="G1368" s="17">
        <v>325</v>
      </c>
      <c r="H1368" s="7" t="s">
        <v>13399</v>
      </c>
      <c r="I1368" s="33" t="s">
        <v>13782</v>
      </c>
      <c r="J1368" s="33" t="s">
        <v>13772</v>
      </c>
      <c r="K1368" s="33">
        <f>Data[[#This Row],[Number_Of_Buyers]]*Data[[#This Row],[Price_INR]]</f>
        <v>910000</v>
      </c>
    </row>
    <row r="1369" spans="1:11" ht="19.2" customHeight="1" x14ac:dyDescent="0.3">
      <c r="A1369" s="4" t="s">
        <v>1270</v>
      </c>
      <c r="B1369" s="4" t="s">
        <v>6195</v>
      </c>
      <c r="C1369" s="4" t="s">
        <v>6196</v>
      </c>
      <c r="D1369" s="4" t="s">
        <v>373</v>
      </c>
      <c r="E1369" s="12">
        <v>5</v>
      </c>
      <c r="F1369" s="12">
        <v>3</v>
      </c>
      <c r="G1369" s="18">
        <v>1799</v>
      </c>
      <c r="H1369" s="8" t="s">
        <v>13399</v>
      </c>
      <c r="I1369" s="33" t="s">
        <v>13446</v>
      </c>
      <c r="J1369" s="33" t="s">
        <v>13772</v>
      </c>
      <c r="K1369" s="33">
        <f>Data[[#This Row],[Number_Of_Buyers]]*Data[[#This Row],[Price_INR]]</f>
        <v>5397</v>
      </c>
    </row>
    <row r="1370" spans="1:11" ht="19.2" customHeight="1" x14ac:dyDescent="0.3">
      <c r="A1370" s="2" t="s">
        <v>6197</v>
      </c>
      <c r="B1370" s="2" t="s">
        <v>6198</v>
      </c>
      <c r="C1370" s="3" t="s">
        <v>6199</v>
      </c>
      <c r="D1370" s="3" t="s">
        <v>6200</v>
      </c>
      <c r="E1370" s="11">
        <v>5</v>
      </c>
      <c r="F1370" s="11">
        <v>3</v>
      </c>
      <c r="G1370" s="17">
        <v>2999</v>
      </c>
      <c r="H1370" s="7" t="s">
        <v>13399</v>
      </c>
      <c r="I1370" s="33" t="s">
        <v>13493</v>
      </c>
      <c r="J1370" s="33" t="s">
        <v>13554</v>
      </c>
      <c r="K1370" s="33">
        <f>Data[[#This Row],[Number_Of_Buyers]]*Data[[#This Row],[Price_INR]]</f>
        <v>8997</v>
      </c>
    </row>
    <row r="1371" spans="1:11" ht="19.2" customHeight="1" x14ac:dyDescent="0.3">
      <c r="A1371" s="4" t="s">
        <v>616</v>
      </c>
      <c r="B1371" s="4" t="s">
        <v>6201</v>
      </c>
      <c r="C1371" s="5" t="s">
        <v>6202</v>
      </c>
      <c r="D1371" s="5" t="s">
        <v>6203</v>
      </c>
      <c r="E1371" s="12">
        <v>4.5</v>
      </c>
      <c r="F1371" s="12">
        <v>13</v>
      </c>
      <c r="G1371" s="18">
        <v>2899</v>
      </c>
      <c r="H1371" s="8" t="s">
        <v>13399</v>
      </c>
      <c r="I1371" s="33" t="s">
        <v>13509</v>
      </c>
      <c r="J1371" s="33" t="s">
        <v>13772</v>
      </c>
      <c r="K1371" s="33">
        <f>Data[[#This Row],[Number_Of_Buyers]]*Data[[#This Row],[Price_INR]]</f>
        <v>37687</v>
      </c>
    </row>
    <row r="1372" spans="1:11" ht="19.2" customHeight="1" x14ac:dyDescent="0.3">
      <c r="A1372" s="2" t="s">
        <v>862</v>
      </c>
      <c r="B1372" s="2" t="s">
        <v>6205</v>
      </c>
      <c r="C1372" s="3" t="s">
        <v>6206</v>
      </c>
      <c r="D1372" s="2" t="s">
        <v>6207</v>
      </c>
      <c r="E1372" s="11">
        <v>4.4000000000000004</v>
      </c>
      <c r="F1372" s="11">
        <v>242</v>
      </c>
      <c r="G1372" s="17">
        <v>1599</v>
      </c>
      <c r="H1372" s="7" t="s">
        <v>13398</v>
      </c>
      <c r="I1372" s="33" t="s">
        <v>13536</v>
      </c>
      <c r="J1372" s="33" t="s">
        <v>13440</v>
      </c>
      <c r="K1372" s="33">
        <f>Data[[#This Row],[Number_Of_Buyers]]*Data[[#This Row],[Price_INR]]</f>
        <v>386958</v>
      </c>
    </row>
    <row r="1373" spans="1:11" ht="19.2" customHeight="1" x14ac:dyDescent="0.3">
      <c r="A1373" s="4" t="s">
        <v>1215</v>
      </c>
      <c r="B1373" s="4" t="s">
        <v>6210</v>
      </c>
      <c r="C1373" s="4" t="s">
        <v>6211</v>
      </c>
      <c r="D1373" s="5" t="s">
        <v>1102</v>
      </c>
      <c r="E1373" s="12">
        <v>4.3</v>
      </c>
      <c r="F1373" s="12">
        <v>361</v>
      </c>
      <c r="G1373" s="18">
        <v>479</v>
      </c>
      <c r="H1373" s="8" t="s">
        <v>13398</v>
      </c>
      <c r="I1373" s="33" t="s">
        <v>13448</v>
      </c>
      <c r="J1373" s="33" t="s">
        <v>13772</v>
      </c>
      <c r="K1373" s="33">
        <f>Data[[#This Row],[Number_Of_Buyers]]*Data[[#This Row],[Price_INR]]</f>
        <v>172919</v>
      </c>
    </row>
    <row r="1374" spans="1:11" ht="19.2" customHeight="1" x14ac:dyDescent="0.3">
      <c r="A1374" s="2" t="s">
        <v>240</v>
      </c>
      <c r="B1374" s="2" t="s">
        <v>6213</v>
      </c>
      <c r="C1374" s="3" t="s">
        <v>6214</v>
      </c>
      <c r="D1374" s="3" t="s">
        <v>70</v>
      </c>
      <c r="E1374" s="11">
        <v>4.0999999999999996</v>
      </c>
      <c r="F1374" s="11">
        <v>624</v>
      </c>
      <c r="G1374" s="17">
        <v>1499</v>
      </c>
      <c r="H1374" s="7" t="s">
        <v>13398</v>
      </c>
      <c r="I1374" s="33" t="s">
        <v>13432</v>
      </c>
      <c r="J1374" s="33" t="s">
        <v>13440</v>
      </c>
      <c r="K1374" s="33">
        <f>Data[[#This Row],[Number_Of_Buyers]]*Data[[#This Row],[Price_INR]]</f>
        <v>935376</v>
      </c>
    </row>
    <row r="1375" spans="1:11" ht="19.2" customHeight="1" x14ac:dyDescent="0.3">
      <c r="A1375" s="4" t="s">
        <v>638</v>
      </c>
      <c r="B1375" s="4" t="s">
        <v>1040</v>
      </c>
      <c r="C1375" s="5" t="s">
        <v>1041</v>
      </c>
      <c r="D1375" s="5" t="s">
        <v>6219</v>
      </c>
      <c r="E1375" s="12">
        <v>3.9</v>
      </c>
      <c r="F1375" s="12">
        <v>350</v>
      </c>
      <c r="G1375" s="18">
        <v>2399</v>
      </c>
      <c r="H1375" s="8" t="s">
        <v>13398</v>
      </c>
      <c r="I1375" s="33" t="s">
        <v>13423</v>
      </c>
      <c r="J1375" s="33" t="s">
        <v>13774</v>
      </c>
      <c r="K1375" s="33">
        <f>Data[[#This Row],[Number_Of_Buyers]]*Data[[#This Row],[Price_INR]]</f>
        <v>839650</v>
      </c>
    </row>
    <row r="1376" spans="1:11" ht="19.2" customHeight="1" x14ac:dyDescent="0.3">
      <c r="A1376" s="2" t="s">
        <v>4265</v>
      </c>
      <c r="B1376" s="2" t="s">
        <v>6220</v>
      </c>
      <c r="C1376" s="3" t="s">
        <v>6222</v>
      </c>
      <c r="D1376" s="3" t="s">
        <v>355</v>
      </c>
      <c r="E1376" s="11">
        <v>4.2</v>
      </c>
      <c r="F1376" s="11">
        <v>5</v>
      </c>
      <c r="G1376" s="17">
        <v>5849</v>
      </c>
      <c r="H1376" s="7" t="s">
        <v>13398</v>
      </c>
      <c r="I1376" s="33" t="s">
        <v>13419</v>
      </c>
      <c r="J1376" s="33" t="s">
        <v>13772</v>
      </c>
      <c r="K1376" s="33">
        <f>Data[[#This Row],[Number_Of_Buyers]]*Data[[#This Row],[Price_INR]]</f>
        <v>29245</v>
      </c>
    </row>
    <row r="1377" spans="1:11" ht="19.2" customHeight="1" x14ac:dyDescent="0.3">
      <c r="A1377" s="4" t="s">
        <v>240</v>
      </c>
      <c r="B1377" s="4" t="s">
        <v>6223</v>
      </c>
      <c r="C1377" s="4" t="s">
        <v>6224</v>
      </c>
      <c r="D1377" s="5" t="s">
        <v>308</v>
      </c>
      <c r="E1377" s="12">
        <v>4.3</v>
      </c>
      <c r="F1377" s="12">
        <v>4300</v>
      </c>
      <c r="G1377" s="18">
        <v>639</v>
      </c>
      <c r="H1377" s="8" t="s">
        <v>13398</v>
      </c>
      <c r="I1377" s="33" t="s">
        <v>13589</v>
      </c>
      <c r="J1377" s="33" t="s">
        <v>13453</v>
      </c>
      <c r="K1377" s="33">
        <f>Data[[#This Row],[Number_Of_Buyers]]*Data[[#This Row],[Price_INR]]</f>
        <v>2747700</v>
      </c>
    </row>
    <row r="1378" spans="1:11" ht="19.2" customHeight="1" x14ac:dyDescent="0.3">
      <c r="A1378" s="2" t="s">
        <v>375</v>
      </c>
      <c r="B1378" s="2" t="s">
        <v>6225</v>
      </c>
      <c r="C1378" s="3" t="s">
        <v>2774</v>
      </c>
      <c r="D1378" s="3" t="s">
        <v>380</v>
      </c>
      <c r="E1378" s="11">
        <v>3.8</v>
      </c>
      <c r="F1378" s="11">
        <v>300</v>
      </c>
      <c r="G1378" s="17">
        <v>999</v>
      </c>
      <c r="H1378" s="7" t="s">
        <v>13398</v>
      </c>
      <c r="I1378" s="33" t="s">
        <v>13516</v>
      </c>
      <c r="J1378" s="33" t="s">
        <v>13554</v>
      </c>
      <c r="K1378" s="33">
        <f>Data[[#This Row],[Number_Of_Buyers]]*Data[[#This Row],[Price_INR]]</f>
        <v>299700</v>
      </c>
    </row>
    <row r="1379" spans="1:11" ht="19.2" customHeight="1" x14ac:dyDescent="0.3">
      <c r="A1379" s="4" t="s">
        <v>1270</v>
      </c>
      <c r="B1379" s="4" t="s">
        <v>6227</v>
      </c>
      <c r="C1379" s="4" t="s">
        <v>26</v>
      </c>
      <c r="D1379" s="5" t="s">
        <v>6229</v>
      </c>
      <c r="E1379" s="12">
        <v>4.4000000000000004</v>
      </c>
      <c r="F1379" s="12">
        <v>324</v>
      </c>
      <c r="G1379" s="18">
        <v>459</v>
      </c>
      <c r="H1379" s="8" t="s">
        <v>13398</v>
      </c>
      <c r="I1379" s="33" t="s">
        <v>13590</v>
      </c>
      <c r="J1379" s="33" t="s">
        <v>13772</v>
      </c>
      <c r="K1379" s="33">
        <f>Data[[#This Row],[Number_Of_Buyers]]*Data[[#This Row],[Price_INR]]</f>
        <v>148716</v>
      </c>
    </row>
    <row r="1380" spans="1:11" ht="19.2" customHeight="1" x14ac:dyDescent="0.3">
      <c r="A1380" s="2" t="s">
        <v>6231</v>
      </c>
      <c r="B1380" s="2" t="s">
        <v>6232</v>
      </c>
      <c r="C1380" s="3" t="s">
        <v>6234</v>
      </c>
      <c r="D1380" s="2" t="s">
        <v>21</v>
      </c>
      <c r="E1380" s="11">
        <v>4.5</v>
      </c>
      <c r="F1380" s="11">
        <v>12400</v>
      </c>
      <c r="G1380" s="17">
        <v>553</v>
      </c>
      <c r="H1380" s="7" t="s">
        <v>13399</v>
      </c>
      <c r="I1380" s="33" t="s">
        <v>13591</v>
      </c>
      <c r="J1380" s="33" t="s">
        <v>13772</v>
      </c>
      <c r="K1380" s="33">
        <f>Data[[#This Row],[Number_Of_Buyers]]*Data[[#This Row],[Price_INR]]</f>
        <v>6857200</v>
      </c>
    </row>
    <row r="1381" spans="1:11" ht="19.2" customHeight="1" x14ac:dyDescent="0.3">
      <c r="A1381" s="4" t="s">
        <v>127</v>
      </c>
      <c r="B1381" s="4" t="s">
        <v>6237</v>
      </c>
      <c r="C1381" s="5" t="s">
        <v>6238</v>
      </c>
      <c r="D1381" s="5" t="s">
        <v>1404</v>
      </c>
      <c r="E1381" s="12">
        <v>3.8</v>
      </c>
      <c r="F1381" s="12">
        <v>166</v>
      </c>
      <c r="G1381" s="18">
        <v>559</v>
      </c>
      <c r="H1381" s="8" t="s">
        <v>13398</v>
      </c>
      <c r="I1381" s="33" t="s">
        <v>13438</v>
      </c>
      <c r="J1381" s="33" t="s">
        <v>13554</v>
      </c>
      <c r="K1381" s="33">
        <f>Data[[#This Row],[Number_Of_Buyers]]*Data[[#This Row],[Price_INR]]</f>
        <v>92794</v>
      </c>
    </row>
    <row r="1382" spans="1:11" ht="19.2" customHeight="1" x14ac:dyDescent="0.3">
      <c r="A1382" s="2" t="s">
        <v>104</v>
      </c>
      <c r="B1382" s="2" t="s">
        <v>6242</v>
      </c>
      <c r="C1382" s="3" t="s">
        <v>6243</v>
      </c>
      <c r="D1382" s="3" t="s">
        <v>6244</v>
      </c>
      <c r="E1382" s="11">
        <v>4.5</v>
      </c>
      <c r="F1382" s="11">
        <v>1600</v>
      </c>
      <c r="G1382" s="17">
        <v>1104</v>
      </c>
      <c r="H1382" s="7" t="s">
        <v>13399</v>
      </c>
      <c r="I1382" s="33" t="s">
        <v>13482</v>
      </c>
      <c r="J1382" s="33" t="s">
        <v>13440</v>
      </c>
      <c r="K1382" s="33">
        <f>Data[[#This Row],[Number_Of_Buyers]]*Data[[#This Row],[Price_INR]]</f>
        <v>1766400</v>
      </c>
    </row>
    <row r="1383" spans="1:11" ht="19.2" customHeight="1" x14ac:dyDescent="0.3">
      <c r="A1383" s="4" t="s">
        <v>127</v>
      </c>
      <c r="B1383" s="4" t="s">
        <v>6245</v>
      </c>
      <c r="C1383" s="5" t="s">
        <v>6246</v>
      </c>
      <c r="D1383" s="4" t="s">
        <v>373</v>
      </c>
      <c r="E1383" s="12">
        <v>4.2</v>
      </c>
      <c r="F1383" s="12">
        <v>798</v>
      </c>
      <c r="G1383" s="18">
        <v>1259</v>
      </c>
      <c r="H1383" s="8" t="s">
        <v>13398</v>
      </c>
      <c r="I1383" s="33" t="s">
        <v>13446</v>
      </c>
      <c r="J1383" s="33" t="s">
        <v>13773</v>
      </c>
      <c r="K1383" s="33">
        <f>Data[[#This Row],[Number_Of_Buyers]]*Data[[#This Row],[Price_INR]]</f>
        <v>1004682</v>
      </c>
    </row>
    <row r="1384" spans="1:11" ht="19.2" customHeight="1" x14ac:dyDescent="0.3">
      <c r="A1384" s="2" t="s">
        <v>240</v>
      </c>
      <c r="B1384" s="2" t="s">
        <v>3204</v>
      </c>
      <c r="C1384" s="3" t="s">
        <v>6253</v>
      </c>
      <c r="D1384" s="3" t="s">
        <v>4878</v>
      </c>
      <c r="E1384" s="11">
        <v>3.5</v>
      </c>
      <c r="F1384" s="11">
        <v>898</v>
      </c>
      <c r="G1384" s="17">
        <v>790</v>
      </c>
      <c r="H1384" s="7" t="s">
        <v>13398</v>
      </c>
      <c r="I1384" s="33" t="s">
        <v>13407</v>
      </c>
      <c r="J1384" s="33" t="s">
        <v>13426</v>
      </c>
      <c r="K1384" s="33">
        <f>Data[[#This Row],[Number_Of_Buyers]]*Data[[#This Row],[Price_INR]]</f>
        <v>709420</v>
      </c>
    </row>
    <row r="1385" spans="1:11" ht="19.2" customHeight="1" x14ac:dyDescent="0.3">
      <c r="A1385" s="4" t="s">
        <v>2658</v>
      </c>
      <c r="B1385" s="4" t="s">
        <v>6255</v>
      </c>
      <c r="C1385" s="5" t="s">
        <v>6257</v>
      </c>
      <c r="D1385" s="5" t="s">
        <v>6258</v>
      </c>
      <c r="E1385" s="12">
        <v>4.2</v>
      </c>
      <c r="F1385" s="12">
        <v>50</v>
      </c>
      <c r="G1385" s="18">
        <v>4362</v>
      </c>
      <c r="H1385" s="8" t="s">
        <v>13398</v>
      </c>
      <c r="I1385" s="33" t="s">
        <v>13592</v>
      </c>
      <c r="J1385" s="33" t="s">
        <v>13440</v>
      </c>
      <c r="K1385" s="33">
        <f>Data[[#This Row],[Number_Of_Buyers]]*Data[[#This Row],[Price_INR]]</f>
        <v>218100</v>
      </c>
    </row>
    <row r="1386" spans="1:11" ht="19.2" customHeight="1" x14ac:dyDescent="0.3">
      <c r="A1386" s="2" t="s">
        <v>127</v>
      </c>
      <c r="B1386" s="2" t="s">
        <v>6260</v>
      </c>
      <c r="C1386" s="3" t="s">
        <v>6261</v>
      </c>
      <c r="D1386" s="3" t="s">
        <v>6262</v>
      </c>
      <c r="E1386" s="11">
        <v>4.3</v>
      </c>
      <c r="F1386" s="11">
        <v>17</v>
      </c>
      <c r="G1386" s="17">
        <v>989</v>
      </c>
      <c r="H1386" s="7" t="s">
        <v>13399</v>
      </c>
      <c r="I1386" s="33" t="s">
        <v>13463</v>
      </c>
      <c r="J1386" s="33" t="s">
        <v>13772</v>
      </c>
      <c r="K1386" s="33">
        <f>Data[[#This Row],[Number_Of_Buyers]]*Data[[#This Row],[Price_INR]]</f>
        <v>16813</v>
      </c>
    </row>
    <row r="1387" spans="1:11" ht="19.2" customHeight="1" x14ac:dyDescent="0.3">
      <c r="A1387" s="4" t="s">
        <v>6264</v>
      </c>
      <c r="B1387" s="4" t="s">
        <v>6265</v>
      </c>
      <c r="C1387" s="4" t="s">
        <v>6267</v>
      </c>
      <c r="D1387" s="4" t="s">
        <v>21</v>
      </c>
      <c r="E1387" s="12">
        <v>4.5</v>
      </c>
      <c r="F1387" s="12">
        <v>3700</v>
      </c>
      <c r="G1387" s="18">
        <v>646</v>
      </c>
      <c r="H1387" s="8" t="s">
        <v>13399</v>
      </c>
      <c r="I1387" s="33" t="s">
        <v>13782</v>
      </c>
      <c r="J1387" s="33" t="s">
        <v>13772</v>
      </c>
      <c r="K1387" s="33">
        <f>Data[[#This Row],[Number_Of_Buyers]]*Data[[#This Row],[Price_INR]]</f>
        <v>2390200</v>
      </c>
    </row>
    <row r="1388" spans="1:11" ht="19.2" customHeight="1" x14ac:dyDescent="0.3">
      <c r="A1388" s="2" t="s">
        <v>240</v>
      </c>
      <c r="B1388" s="2" t="s">
        <v>6268</v>
      </c>
      <c r="C1388" s="2" t="s">
        <v>6269</v>
      </c>
      <c r="D1388" s="2" t="s">
        <v>373</v>
      </c>
      <c r="E1388" s="11">
        <v>4.3</v>
      </c>
      <c r="F1388" s="11">
        <v>1500</v>
      </c>
      <c r="G1388" s="17">
        <v>999</v>
      </c>
      <c r="H1388" s="7" t="s">
        <v>13398</v>
      </c>
      <c r="I1388" s="33" t="s">
        <v>13462</v>
      </c>
      <c r="J1388" s="33" t="s">
        <v>13440</v>
      </c>
      <c r="K1388" s="33">
        <f>Data[[#This Row],[Number_Of_Buyers]]*Data[[#This Row],[Price_INR]]</f>
        <v>1498500</v>
      </c>
    </row>
    <row r="1389" spans="1:11" ht="19.2" customHeight="1" x14ac:dyDescent="0.3">
      <c r="A1389" s="4" t="s">
        <v>133</v>
      </c>
      <c r="B1389" s="4" t="s">
        <v>6270</v>
      </c>
      <c r="C1389" s="4" t="s">
        <v>6271</v>
      </c>
      <c r="D1389" s="5" t="s">
        <v>137</v>
      </c>
      <c r="E1389" s="12">
        <v>4</v>
      </c>
      <c r="F1389" s="12">
        <v>589</v>
      </c>
      <c r="G1389" s="18">
        <v>1599</v>
      </c>
      <c r="H1389" s="8" t="s">
        <v>13398</v>
      </c>
      <c r="I1389" s="33" t="s">
        <v>13420</v>
      </c>
      <c r="J1389" s="33" t="s">
        <v>13453</v>
      </c>
      <c r="K1389" s="33">
        <f>Data[[#This Row],[Number_Of_Buyers]]*Data[[#This Row],[Price_INR]]</f>
        <v>941811</v>
      </c>
    </row>
    <row r="1390" spans="1:11" ht="19.2" customHeight="1" x14ac:dyDescent="0.3">
      <c r="A1390" s="2" t="s">
        <v>65</v>
      </c>
      <c r="B1390" s="2" t="s">
        <v>6274</v>
      </c>
      <c r="C1390" s="2" t="s">
        <v>6275</v>
      </c>
      <c r="D1390" s="3" t="s">
        <v>137</v>
      </c>
      <c r="E1390" s="11">
        <v>4.0999999999999996</v>
      </c>
      <c r="F1390" s="11">
        <v>636</v>
      </c>
      <c r="G1390" s="17">
        <v>461</v>
      </c>
      <c r="H1390" s="7" t="s">
        <v>13398</v>
      </c>
      <c r="I1390" s="33" t="s">
        <v>13420</v>
      </c>
      <c r="J1390" s="33" t="s">
        <v>13426</v>
      </c>
      <c r="K1390" s="33">
        <f>Data[[#This Row],[Number_Of_Buyers]]*Data[[#This Row],[Price_INR]]</f>
        <v>293196</v>
      </c>
    </row>
    <row r="1391" spans="1:11" ht="19.2" customHeight="1" x14ac:dyDescent="0.3">
      <c r="A1391" s="4" t="s">
        <v>998</v>
      </c>
      <c r="B1391" s="4" t="s">
        <v>6278</v>
      </c>
      <c r="C1391" s="5" t="s">
        <v>6280</v>
      </c>
      <c r="D1391" s="5" t="s">
        <v>130</v>
      </c>
      <c r="E1391" s="12">
        <v>3.7</v>
      </c>
      <c r="F1391" s="12">
        <v>9</v>
      </c>
      <c r="G1391" s="18">
        <v>11495</v>
      </c>
      <c r="H1391" s="8" t="s">
        <v>13398</v>
      </c>
      <c r="I1391" s="33" t="s">
        <v>13407</v>
      </c>
      <c r="J1391" s="33" t="s">
        <v>13772</v>
      </c>
      <c r="K1391" s="33">
        <f>Data[[#This Row],[Number_Of_Buyers]]*Data[[#This Row],[Price_INR]]</f>
        <v>103455</v>
      </c>
    </row>
    <row r="1392" spans="1:11" ht="19.2" customHeight="1" x14ac:dyDescent="0.3">
      <c r="A1392" s="2" t="s">
        <v>35</v>
      </c>
      <c r="B1392" s="2" t="s">
        <v>6281</v>
      </c>
      <c r="C1392" s="2" t="s">
        <v>26</v>
      </c>
      <c r="D1392" s="3" t="s">
        <v>6282</v>
      </c>
      <c r="E1392" s="11">
        <v>3.8</v>
      </c>
      <c r="F1392" s="11">
        <v>40</v>
      </c>
      <c r="G1392" s="17">
        <v>1799</v>
      </c>
      <c r="H1392" s="7" t="s">
        <v>13399</v>
      </c>
      <c r="I1392" s="33" t="s">
        <v>13447</v>
      </c>
      <c r="J1392" s="33" t="s">
        <v>13772</v>
      </c>
      <c r="K1392" s="33">
        <f>Data[[#This Row],[Number_Of_Buyers]]*Data[[#This Row],[Price_INR]]</f>
        <v>71960</v>
      </c>
    </row>
    <row r="1393" spans="1:11" ht="19.2" customHeight="1" x14ac:dyDescent="0.3">
      <c r="A1393" s="4" t="s">
        <v>240</v>
      </c>
      <c r="B1393" s="4" t="s">
        <v>6284</v>
      </c>
      <c r="C1393" s="5" t="s">
        <v>6285</v>
      </c>
      <c r="D1393" s="5" t="s">
        <v>70</v>
      </c>
      <c r="E1393" s="12">
        <v>3.5</v>
      </c>
      <c r="F1393" s="12">
        <v>50</v>
      </c>
      <c r="G1393" s="18">
        <v>499</v>
      </c>
      <c r="H1393" s="8" t="s">
        <v>13398</v>
      </c>
      <c r="I1393" s="33" t="s">
        <v>13415</v>
      </c>
      <c r="J1393" s="33" t="s">
        <v>13473</v>
      </c>
      <c r="K1393" s="33">
        <f>Data[[#This Row],[Number_Of_Buyers]]*Data[[#This Row],[Price_INR]]</f>
        <v>24950</v>
      </c>
    </row>
    <row r="1394" spans="1:11" ht="19.2" customHeight="1" x14ac:dyDescent="0.3">
      <c r="A1394" s="2" t="s">
        <v>240</v>
      </c>
      <c r="B1394" s="2" t="s">
        <v>6291</v>
      </c>
      <c r="C1394" s="3" t="s">
        <v>6293</v>
      </c>
      <c r="D1394" s="3" t="s">
        <v>6294</v>
      </c>
      <c r="E1394" s="11">
        <v>3.8</v>
      </c>
      <c r="F1394" s="11">
        <v>525</v>
      </c>
      <c r="G1394" s="17">
        <v>781</v>
      </c>
      <c r="H1394" s="7" t="s">
        <v>13398</v>
      </c>
      <c r="I1394" s="33" t="s">
        <v>13423</v>
      </c>
      <c r="J1394" s="33" t="s">
        <v>13774</v>
      </c>
      <c r="K1394" s="33">
        <f>Data[[#This Row],[Number_Of_Buyers]]*Data[[#This Row],[Price_INR]]</f>
        <v>410025</v>
      </c>
    </row>
    <row r="1395" spans="1:11" ht="19.2" customHeight="1" x14ac:dyDescent="0.3">
      <c r="A1395" s="4" t="s">
        <v>240</v>
      </c>
      <c r="B1395" s="4" t="s">
        <v>6297</v>
      </c>
      <c r="C1395" s="5" t="s">
        <v>6298</v>
      </c>
      <c r="D1395" s="5" t="s">
        <v>6299</v>
      </c>
      <c r="E1395" s="12">
        <v>3.9</v>
      </c>
      <c r="F1395" s="12">
        <v>1400</v>
      </c>
      <c r="G1395" s="18">
        <v>1399</v>
      </c>
      <c r="H1395" s="8" t="s">
        <v>13398</v>
      </c>
      <c r="I1395" s="33" t="s">
        <v>13593</v>
      </c>
      <c r="J1395" s="33" t="s">
        <v>13440</v>
      </c>
      <c r="K1395" s="33">
        <f>Data[[#This Row],[Number_Of_Buyers]]*Data[[#This Row],[Price_INR]]</f>
        <v>1958600</v>
      </c>
    </row>
    <row r="1396" spans="1:11" ht="19.2" customHeight="1" x14ac:dyDescent="0.3">
      <c r="A1396" s="2" t="s">
        <v>240</v>
      </c>
      <c r="B1396" s="2" t="s">
        <v>6301</v>
      </c>
      <c r="C1396" s="2" t="s">
        <v>6303</v>
      </c>
      <c r="D1396" s="3" t="s">
        <v>6304</v>
      </c>
      <c r="E1396" s="11">
        <v>4.2</v>
      </c>
      <c r="F1396" s="11">
        <v>747</v>
      </c>
      <c r="G1396" s="17">
        <v>559</v>
      </c>
      <c r="H1396" s="7" t="s">
        <v>13398</v>
      </c>
      <c r="I1396" s="33" t="s">
        <v>13420</v>
      </c>
      <c r="J1396" s="33" t="s">
        <v>13440</v>
      </c>
      <c r="K1396" s="33">
        <f>Data[[#This Row],[Number_Of_Buyers]]*Data[[#This Row],[Price_INR]]</f>
        <v>417573</v>
      </c>
    </row>
    <row r="1397" spans="1:11" ht="19.2" customHeight="1" x14ac:dyDescent="0.3">
      <c r="A1397" s="4" t="s">
        <v>104</v>
      </c>
      <c r="B1397" s="4" t="s">
        <v>6309</v>
      </c>
      <c r="C1397" s="5" t="s">
        <v>6310</v>
      </c>
      <c r="D1397" s="5" t="s">
        <v>368</v>
      </c>
      <c r="E1397" s="12">
        <v>4.2</v>
      </c>
      <c r="F1397" s="12">
        <v>509</v>
      </c>
      <c r="G1397" s="18">
        <v>1934</v>
      </c>
      <c r="H1397" s="8" t="s">
        <v>13398</v>
      </c>
      <c r="I1397" s="33" t="s">
        <v>13407</v>
      </c>
      <c r="J1397" s="33" t="s">
        <v>13772</v>
      </c>
      <c r="K1397" s="33">
        <f>Data[[#This Row],[Number_Of_Buyers]]*Data[[#This Row],[Price_INR]]</f>
        <v>984406</v>
      </c>
    </row>
    <row r="1398" spans="1:11" ht="19.2" customHeight="1" x14ac:dyDescent="0.3">
      <c r="A1398" s="2" t="s">
        <v>240</v>
      </c>
      <c r="B1398" s="2" t="s">
        <v>6313</v>
      </c>
      <c r="C1398" s="3" t="s">
        <v>6315</v>
      </c>
      <c r="D1398" s="2" t="s">
        <v>373</v>
      </c>
      <c r="E1398" s="11">
        <v>4.0999999999999996</v>
      </c>
      <c r="F1398" s="11">
        <v>3100</v>
      </c>
      <c r="G1398" s="17">
        <v>251</v>
      </c>
      <c r="H1398" s="7" t="s">
        <v>13398</v>
      </c>
      <c r="I1398" s="33" t="s">
        <v>13452</v>
      </c>
      <c r="J1398" s="33" t="s">
        <v>13473</v>
      </c>
      <c r="K1398" s="33">
        <f>Data[[#This Row],[Number_Of_Buyers]]*Data[[#This Row],[Price_INR]]</f>
        <v>778100</v>
      </c>
    </row>
    <row r="1399" spans="1:11" ht="19.2" customHeight="1" x14ac:dyDescent="0.3">
      <c r="A1399" s="4" t="s">
        <v>65</v>
      </c>
      <c r="B1399" s="4" t="s">
        <v>6319</v>
      </c>
      <c r="C1399" s="4" t="s">
        <v>6320</v>
      </c>
      <c r="D1399" s="5" t="s">
        <v>285</v>
      </c>
      <c r="E1399" s="12">
        <v>4.2</v>
      </c>
      <c r="F1399" s="12">
        <v>12400</v>
      </c>
      <c r="G1399" s="18">
        <v>749</v>
      </c>
      <c r="H1399" s="8" t="s">
        <v>13398</v>
      </c>
      <c r="I1399" s="33" t="s">
        <v>13420</v>
      </c>
      <c r="J1399" s="33" t="s">
        <v>13426</v>
      </c>
      <c r="K1399" s="33">
        <f>Data[[#This Row],[Number_Of_Buyers]]*Data[[#This Row],[Price_INR]]</f>
        <v>9287600</v>
      </c>
    </row>
    <row r="1400" spans="1:11" ht="19.2" customHeight="1" x14ac:dyDescent="0.3">
      <c r="A1400" s="2" t="s">
        <v>6322</v>
      </c>
      <c r="B1400" s="2" t="s">
        <v>6323</v>
      </c>
      <c r="C1400" s="3" t="s">
        <v>6324</v>
      </c>
      <c r="D1400" s="3" t="s">
        <v>6325</v>
      </c>
      <c r="E1400" s="11">
        <v>4.0999999999999996</v>
      </c>
      <c r="F1400" s="11">
        <v>105</v>
      </c>
      <c r="G1400" s="17">
        <v>999</v>
      </c>
      <c r="H1400" s="7" t="s">
        <v>13399</v>
      </c>
      <c r="I1400" s="33" t="s">
        <v>13423</v>
      </c>
      <c r="J1400" s="33" t="s">
        <v>13772</v>
      </c>
      <c r="K1400" s="33">
        <f>Data[[#This Row],[Number_Of_Buyers]]*Data[[#This Row],[Price_INR]]</f>
        <v>104895</v>
      </c>
    </row>
    <row r="1401" spans="1:11" ht="19.2" customHeight="1" x14ac:dyDescent="0.3">
      <c r="A1401" s="4" t="s">
        <v>120</v>
      </c>
      <c r="B1401" s="4" t="s">
        <v>4919</v>
      </c>
      <c r="C1401" s="4" t="s">
        <v>26</v>
      </c>
      <c r="D1401" s="5" t="s">
        <v>1688</v>
      </c>
      <c r="E1401" s="12">
        <v>4.2</v>
      </c>
      <c r="F1401" s="12">
        <v>269</v>
      </c>
      <c r="G1401" s="18">
        <v>3999</v>
      </c>
      <c r="H1401" s="8" t="s">
        <v>13399</v>
      </c>
      <c r="I1401" s="33" t="s">
        <v>13434</v>
      </c>
      <c r="J1401" s="33" t="s">
        <v>13453</v>
      </c>
      <c r="K1401" s="33">
        <f>Data[[#This Row],[Number_Of_Buyers]]*Data[[#This Row],[Price_INR]]</f>
        <v>1075731</v>
      </c>
    </row>
    <row r="1402" spans="1:11" ht="19.2" customHeight="1" x14ac:dyDescent="0.3">
      <c r="A1402" s="2" t="s">
        <v>288</v>
      </c>
      <c r="B1402" s="2" t="s">
        <v>1020</v>
      </c>
      <c r="C1402" s="3" t="s">
        <v>6328</v>
      </c>
      <c r="D1402" s="3" t="s">
        <v>6329</v>
      </c>
      <c r="E1402" s="11">
        <v>4.5999999999999996</v>
      </c>
      <c r="F1402" s="11">
        <v>47</v>
      </c>
      <c r="G1402" s="17">
        <v>1949</v>
      </c>
      <c r="H1402" s="7" t="s">
        <v>13398</v>
      </c>
      <c r="I1402" s="33" t="s">
        <v>13438</v>
      </c>
      <c r="J1402" s="33" t="s">
        <v>13772</v>
      </c>
      <c r="K1402" s="33">
        <f>Data[[#This Row],[Number_Of_Buyers]]*Data[[#This Row],[Price_INR]]</f>
        <v>91603</v>
      </c>
    </row>
    <row r="1403" spans="1:11" ht="19.2" customHeight="1" x14ac:dyDescent="0.3">
      <c r="A1403" s="4" t="s">
        <v>127</v>
      </c>
      <c r="B1403" s="4" t="s">
        <v>6331</v>
      </c>
      <c r="C1403" s="5" t="s">
        <v>6334</v>
      </c>
      <c r="D1403" s="5" t="s">
        <v>823</v>
      </c>
      <c r="E1403" s="12">
        <v>3.8</v>
      </c>
      <c r="F1403" s="12">
        <v>16</v>
      </c>
      <c r="G1403" s="18">
        <v>1279</v>
      </c>
      <c r="H1403" s="8" t="s">
        <v>13398</v>
      </c>
      <c r="I1403" s="33" t="s">
        <v>13419</v>
      </c>
      <c r="J1403" s="33" t="s">
        <v>13554</v>
      </c>
      <c r="K1403" s="33">
        <f>Data[[#This Row],[Number_Of_Buyers]]*Data[[#This Row],[Price_INR]]</f>
        <v>20464</v>
      </c>
    </row>
    <row r="1404" spans="1:11" ht="19.2" customHeight="1" x14ac:dyDescent="0.3">
      <c r="A1404" s="2" t="s">
        <v>403</v>
      </c>
      <c r="B1404" s="2" t="s">
        <v>6336</v>
      </c>
      <c r="C1404" s="3" t="s">
        <v>6337</v>
      </c>
      <c r="D1404" s="3" t="s">
        <v>3651</v>
      </c>
      <c r="E1404" s="11">
        <v>4.5</v>
      </c>
      <c r="F1404" s="11">
        <v>30</v>
      </c>
      <c r="G1404" s="17">
        <v>3499</v>
      </c>
      <c r="H1404" s="7" t="s">
        <v>13398</v>
      </c>
      <c r="I1404" s="33" t="s">
        <v>13419</v>
      </c>
      <c r="J1404" s="33" t="s">
        <v>13772</v>
      </c>
      <c r="K1404" s="33">
        <f>Data[[#This Row],[Number_Of_Buyers]]*Data[[#This Row],[Price_INR]]</f>
        <v>104970</v>
      </c>
    </row>
    <row r="1405" spans="1:11" ht="19.2" customHeight="1" x14ac:dyDescent="0.3">
      <c r="A1405" s="4" t="s">
        <v>65</v>
      </c>
      <c r="B1405" s="4" t="s">
        <v>6338</v>
      </c>
      <c r="C1405" s="4" t="s">
        <v>6340</v>
      </c>
      <c r="D1405" s="5" t="s">
        <v>6341</v>
      </c>
      <c r="E1405" s="12">
        <v>4</v>
      </c>
      <c r="F1405" s="12">
        <v>2000</v>
      </c>
      <c r="G1405" s="18">
        <v>386</v>
      </c>
      <c r="H1405" s="8" t="s">
        <v>13398</v>
      </c>
      <c r="I1405" s="33" t="s">
        <v>13441</v>
      </c>
      <c r="J1405" s="33" t="s">
        <v>13473</v>
      </c>
      <c r="K1405" s="33">
        <f>Data[[#This Row],[Number_Of_Buyers]]*Data[[#This Row],[Price_INR]]</f>
        <v>772000</v>
      </c>
    </row>
    <row r="1406" spans="1:11" ht="19.2" customHeight="1" x14ac:dyDescent="0.3">
      <c r="A1406" s="2" t="s">
        <v>7</v>
      </c>
      <c r="B1406" s="2" t="s">
        <v>1245</v>
      </c>
      <c r="C1406" s="3" t="s">
        <v>6342</v>
      </c>
      <c r="D1406" s="2" t="s">
        <v>3349</v>
      </c>
      <c r="E1406" s="11">
        <v>4.5</v>
      </c>
      <c r="F1406" s="11">
        <v>123</v>
      </c>
      <c r="G1406" s="17">
        <v>4899</v>
      </c>
      <c r="H1406" s="7" t="s">
        <v>13398</v>
      </c>
      <c r="I1406" s="33" t="s">
        <v>13419</v>
      </c>
      <c r="J1406" s="33" t="s">
        <v>13440</v>
      </c>
      <c r="K1406" s="33">
        <f>Data[[#This Row],[Number_Of_Buyers]]*Data[[#This Row],[Price_INR]]</f>
        <v>602577</v>
      </c>
    </row>
    <row r="1407" spans="1:11" ht="19.2" customHeight="1" x14ac:dyDescent="0.3">
      <c r="A1407" s="4" t="s">
        <v>1099</v>
      </c>
      <c r="B1407" s="4" t="s">
        <v>6344</v>
      </c>
      <c r="C1407" s="5" t="s">
        <v>6345</v>
      </c>
      <c r="D1407" s="5" t="s">
        <v>362</v>
      </c>
      <c r="E1407" s="12">
        <v>3.8</v>
      </c>
      <c r="F1407" s="12">
        <v>149</v>
      </c>
      <c r="G1407" s="18">
        <v>1127</v>
      </c>
      <c r="H1407" s="8" t="s">
        <v>13398</v>
      </c>
      <c r="I1407" s="33" t="s">
        <v>13437</v>
      </c>
      <c r="J1407" s="33" t="s">
        <v>13772</v>
      </c>
      <c r="K1407" s="33">
        <f>Data[[#This Row],[Number_Of_Buyers]]*Data[[#This Row],[Price_INR]]</f>
        <v>167923</v>
      </c>
    </row>
    <row r="1408" spans="1:11" ht="19.2" customHeight="1" x14ac:dyDescent="0.3">
      <c r="A1408" s="2" t="s">
        <v>884</v>
      </c>
      <c r="B1408" s="2" t="s">
        <v>6348</v>
      </c>
      <c r="C1408" s="3" t="s">
        <v>6349</v>
      </c>
      <c r="D1408" s="3" t="s">
        <v>6350</v>
      </c>
      <c r="E1408" s="11">
        <v>4.2</v>
      </c>
      <c r="F1408" s="11">
        <v>82</v>
      </c>
      <c r="G1408" s="17">
        <v>1799</v>
      </c>
      <c r="H1408" s="7" t="s">
        <v>13398</v>
      </c>
      <c r="I1408" s="33" t="s">
        <v>13419</v>
      </c>
      <c r="J1408" s="33" t="s">
        <v>13772</v>
      </c>
      <c r="K1408" s="33">
        <f>Data[[#This Row],[Number_Of_Buyers]]*Data[[#This Row],[Price_INR]]</f>
        <v>147518</v>
      </c>
    </row>
    <row r="1409" spans="1:11" ht="19.2" customHeight="1" x14ac:dyDescent="0.3">
      <c r="A1409" s="4" t="s">
        <v>1903</v>
      </c>
      <c r="B1409" s="4" t="s">
        <v>6352</v>
      </c>
      <c r="C1409" s="5" t="s">
        <v>6354</v>
      </c>
      <c r="D1409" s="5" t="s">
        <v>418</v>
      </c>
      <c r="E1409" s="12">
        <v>4.7</v>
      </c>
      <c r="F1409" s="12">
        <v>128</v>
      </c>
      <c r="G1409" s="18">
        <v>11999</v>
      </c>
      <c r="H1409" s="8" t="s">
        <v>13398</v>
      </c>
      <c r="I1409" s="33" t="s">
        <v>13419</v>
      </c>
      <c r="J1409" s="33" t="s">
        <v>13440</v>
      </c>
      <c r="K1409" s="33">
        <f>Data[[#This Row],[Number_Of_Buyers]]*Data[[#This Row],[Price_INR]]</f>
        <v>1535872</v>
      </c>
    </row>
    <row r="1410" spans="1:11" ht="19.2" customHeight="1" x14ac:dyDescent="0.3">
      <c r="A1410" s="2" t="s">
        <v>148</v>
      </c>
      <c r="B1410" s="2" t="s">
        <v>149</v>
      </c>
      <c r="C1410" s="2" t="s">
        <v>151</v>
      </c>
      <c r="D1410" s="2" t="s">
        <v>373</v>
      </c>
      <c r="E1410" s="11">
        <v>4.2</v>
      </c>
      <c r="F1410" s="11">
        <v>288</v>
      </c>
      <c r="G1410" s="17">
        <v>1499</v>
      </c>
      <c r="H1410" s="7" t="s">
        <v>13398</v>
      </c>
      <c r="I1410" s="33" t="s">
        <v>13421</v>
      </c>
      <c r="J1410" s="33" t="s">
        <v>13772</v>
      </c>
      <c r="K1410" s="33">
        <f>Data[[#This Row],[Number_Of_Buyers]]*Data[[#This Row],[Price_INR]]</f>
        <v>431712</v>
      </c>
    </row>
    <row r="1411" spans="1:11" ht="19.2" customHeight="1" x14ac:dyDescent="0.3">
      <c r="A1411" s="4" t="s">
        <v>638</v>
      </c>
      <c r="B1411" s="4" t="s">
        <v>6357</v>
      </c>
      <c r="C1411" s="5" t="s">
        <v>6359</v>
      </c>
      <c r="D1411" s="5" t="s">
        <v>1449</v>
      </c>
      <c r="E1411" s="12">
        <v>4.8</v>
      </c>
      <c r="F1411" s="12">
        <v>10</v>
      </c>
      <c r="G1411" s="18">
        <v>6824</v>
      </c>
      <c r="H1411" s="8" t="s">
        <v>13398</v>
      </c>
      <c r="I1411" s="33" t="s">
        <v>13423</v>
      </c>
      <c r="J1411" s="33" t="s">
        <v>13774</v>
      </c>
      <c r="K1411" s="33">
        <f>Data[[#This Row],[Number_Of_Buyers]]*Data[[#This Row],[Price_INR]]</f>
        <v>68240</v>
      </c>
    </row>
    <row r="1412" spans="1:11" ht="19.2" customHeight="1" x14ac:dyDescent="0.3">
      <c r="A1412" s="2" t="s">
        <v>2172</v>
      </c>
      <c r="B1412" s="2" t="s">
        <v>289</v>
      </c>
      <c r="C1412" s="3" t="s">
        <v>6362</v>
      </c>
      <c r="D1412" s="3" t="s">
        <v>6363</v>
      </c>
      <c r="E1412" s="11">
        <v>3.9</v>
      </c>
      <c r="F1412" s="11">
        <v>416</v>
      </c>
      <c r="G1412" s="17">
        <v>1937</v>
      </c>
      <c r="H1412" s="7" t="s">
        <v>13398</v>
      </c>
      <c r="I1412" s="33" t="s">
        <v>13407</v>
      </c>
      <c r="J1412" s="33" t="s">
        <v>13772</v>
      </c>
      <c r="K1412" s="33">
        <f>Data[[#This Row],[Number_Of_Buyers]]*Data[[#This Row],[Price_INR]]</f>
        <v>805792</v>
      </c>
    </row>
    <row r="1413" spans="1:11" ht="19.2" customHeight="1" x14ac:dyDescent="0.3">
      <c r="A1413" s="4" t="s">
        <v>1215</v>
      </c>
      <c r="B1413" s="4" t="s">
        <v>6366</v>
      </c>
      <c r="C1413" s="4" t="s">
        <v>6367</v>
      </c>
      <c r="D1413" s="5" t="s">
        <v>626</v>
      </c>
      <c r="E1413" s="12">
        <v>4.0999999999999996</v>
      </c>
      <c r="F1413" s="12">
        <v>232</v>
      </c>
      <c r="G1413" s="18">
        <v>554</v>
      </c>
      <c r="H1413" s="8" t="s">
        <v>13398</v>
      </c>
      <c r="I1413" s="33" t="s">
        <v>13420</v>
      </c>
      <c r="J1413" s="33" t="s">
        <v>13554</v>
      </c>
      <c r="K1413" s="33">
        <f>Data[[#This Row],[Number_Of_Buyers]]*Data[[#This Row],[Price_INR]]</f>
        <v>128528</v>
      </c>
    </row>
    <row r="1414" spans="1:11" ht="19.2" customHeight="1" x14ac:dyDescent="0.3">
      <c r="A1414" s="2" t="s">
        <v>2498</v>
      </c>
      <c r="B1414" s="2" t="s">
        <v>6369</v>
      </c>
      <c r="C1414" s="3" t="s">
        <v>6370</v>
      </c>
      <c r="D1414" s="3" t="s">
        <v>1404</v>
      </c>
      <c r="E1414" s="11">
        <v>3.8</v>
      </c>
      <c r="F1414" s="11">
        <v>260</v>
      </c>
      <c r="G1414" s="17">
        <v>269</v>
      </c>
      <c r="H1414" s="7" t="s">
        <v>13398</v>
      </c>
      <c r="I1414" s="33" t="s">
        <v>13452</v>
      </c>
      <c r="J1414" s="33" t="s">
        <v>13775</v>
      </c>
      <c r="K1414" s="33">
        <f>Data[[#This Row],[Number_Of_Buyers]]*Data[[#This Row],[Price_INR]]</f>
        <v>69940</v>
      </c>
    </row>
    <row r="1415" spans="1:11" ht="19.2" customHeight="1" x14ac:dyDescent="0.3">
      <c r="A1415" s="4" t="s">
        <v>2372</v>
      </c>
      <c r="B1415" s="4" t="s">
        <v>6373</v>
      </c>
      <c r="C1415" s="5" t="s">
        <v>6374</v>
      </c>
      <c r="D1415" s="5" t="s">
        <v>3809</v>
      </c>
      <c r="E1415" s="12">
        <v>4.5</v>
      </c>
      <c r="F1415" s="12">
        <v>28</v>
      </c>
      <c r="G1415" s="18">
        <v>1399</v>
      </c>
      <c r="H1415" s="8" t="s">
        <v>13398</v>
      </c>
      <c r="I1415" s="33" t="s">
        <v>13423</v>
      </c>
      <c r="J1415" s="33" t="s">
        <v>13772</v>
      </c>
      <c r="K1415" s="33">
        <f>Data[[#This Row],[Number_Of_Buyers]]*Data[[#This Row],[Price_INR]]</f>
        <v>39172</v>
      </c>
    </row>
    <row r="1416" spans="1:11" ht="19.2" customHeight="1" x14ac:dyDescent="0.3">
      <c r="A1416" s="2" t="s">
        <v>127</v>
      </c>
      <c r="B1416" s="2" t="s">
        <v>6375</v>
      </c>
      <c r="C1416" s="3" t="s">
        <v>6376</v>
      </c>
      <c r="D1416" s="2" t="s">
        <v>1777</v>
      </c>
      <c r="E1416" s="11">
        <v>4.2</v>
      </c>
      <c r="F1416" s="11">
        <v>975</v>
      </c>
      <c r="G1416" s="17">
        <v>1124</v>
      </c>
      <c r="H1416" s="7" t="s">
        <v>13398</v>
      </c>
      <c r="I1416" s="33" t="s">
        <v>13463</v>
      </c>
      <c r="J1416" s="33" t="s">
        <v>13473</v>
      </c>
      <c r="K1416" s="33">
        <f>Data[[#This Row],[Number_Of_Buyers]]*Data[[#This Row],[Price_INR]]</f>
        <v>1095900</v>
      </c>
    </row>
    <row r="1417" spans="1:11" ht="19.2" customHeight="1" x14ac:dyDescent="0.3">
      <c r="A1417" s="4" t="s">
        <v>1623</v>
      </c>
      <c r="B1417" s="4" t="s">
        <v>5894</v>
      </c>
      <c r="C1417" s="5" t="s">
        <v>6378</v>
      </c>
      <c r="D1417" s="5" t="s">
        <v>823</v>
      </c>
      <c r="E1417" s="12">
        <v>4.2</v>
      </c>
      <c r="F1417" s="12">
        <v>490</v>
      </c>
      <c r="G1417" s="18">
        <v>949</v>
      </c>
      <c r="H1417" s="8" t="s">
        <v>13398</v>
      </c>
      <c r="I1417" s="33" t="s">
        <v>13419</v>
      </c>
      <c r="J1417" s="33" t="s">
        <v>13773</v>
      </c>
      <c r="K1417" s="33">
        <f>Data[[#This Row],[Number_Of_Buyers]]*Data[[#This Row],[Price_INR]]</f>
        <v>465010</v>
      </c>
    </row>
    <row r="1418" spans="1:11" ht="19.2" customHeight="1" x14ac:dyDescent="0.3">
      <c r="A1418" s="2" t="s">
        <v>365</v>
      </c>
      <c r="B1418" s="2" t="s">
        <v>6381</v>
      </c>
      <c r="C1418" s="3" t="s">
        <v>6382</v>
      </c>
      <c r="D1418" s="3" t="s">
        <v>1980</v>
      </c>
      <c r="E1418" s="11">
        <v>3.6</v>
      </c>
      <c r="F1418" s="11">
        <v>9</v>
      </c>
      <c r="G1418" s="17">
        <v>1709</v>
      </c>
      <c r="H1418" s="7" t="s">
        <v>13399</v>
      </c>
      <c r="I1418" s="33" t="s">
        <v>13452</v>
      </c>
      <c r="J1418" s="33" t="s">
        <v>13772</v>
      </c>
      <c r="K1418" s="33">
        <f>Data[[#This Row],[Number_Of_Buyers]]*Data[[#This Row],[Price_INR]]</f>
        <v>15381</v>
      </c>
    </row>
    <row r="1419" spans="1:11" ht="19.2" customHeight="1" x14ac:dyDescent="0.3">
      <c r="A1419" s="4" t="s">
        <v>240</v>
      </c>
      <c r="B1419" s="4" t="s">
        <v>6384</v>
      </c>
      <c r="C1419" s="4" t="s">
        <v>6386</v>
      </c>
      <c r="D1419" s="4" t="s">
        <v>373</v>
      </c>
      <c r="E1419" s="12">
        <v>4.0999999999999996</v>
      </c>
      <c r="F1419" s="12">
        <v>533</v>
      </c>
      <c r="G1419" s="18">
        <v>369</v>
      </c>
      <c r="H1419" s="8" t="s">
        <v>13398</v>
      </c>
      <c r="I1419" s="33" t="s">
        <v>13452</v>
      </c>
      <c r="J1419" s="33" t="s">
        <v>13453</v>
      </c>
      <c r="K1419" s="33">
        <f>Data[[#This Row],[Number_Of_Buyers]]*Data[[#This Row],[Price_INR]]</f>
        <v>196677</v>
      </c>
    </row>
    <row r="1420" spans="1:11" ht="19.2" customHeight="1" x14ac:dyDescent="0.3">
      <c r="A1420" s="2" t="s">
        <v>6389</v>
      </c>
      <c r="B1420" s="2" t="s">
        <v>6390</v>
      </c>
      <c r="C1420" s="3" t="s">
        <v>6392</v>
      </c>
      <c r="D1420" s="2" t="s">
        <v>6393</v>
      </c>
      <c r="E1420" s="11">
        <v>4.3</v>
      </c>
      <c r="F1420" s="11">
        <v>205</v>
      </c>
      <c r="G1420" s="17">
        <v>818</v>
      </c>
      <c r="H1420" s="7" t="s">
        <v>13398</v>
      </c>
      <c r="I1420" s="33" t="s">
        <v>13432</v>
      </c>
      <c r="J1420" s="33" t="s">
        <v>13487</v>
      </c>
      <c r="K1420" s="33">
        <f>Data[[#This Row],[Number_Of_Buyers]]*Data[[#This Row],[Price_INR]]</f>
        <v>167690</v>
      </c>
    </row>
    <row r="1421" spans="1:11" ht="19.2" customHeight="1" x14ac:dyDescent="0.3">
      <c r="A1421" s="4" t="s">
        <v>127</v>
      </c>
      <c r="B1421" s="4" t="s">
        <v>6400</v>
      </c>
      <c r="C1421" s="5" t="s">
        <v>6401</v>
      </c>
      <c r="D1421" s="5" t="s">
        <v>130</v>
      </c>
      <c r="E1421" s="12">
        <v>4.8</v>
      </c>
      <c r="F1421" s="12">
        <v>15</v>
      </c>
      <c r="G1421" s="18">
        <v>999</v>
      </c>
      <c r="H1421" s="8" t="s">
        <v>13398</v>
      </c>
      <c r="I1421" s="33" t="s">
        <v>13419</v>
      </c>
      <c r="J1421" s="33" t="s">
        <v>13440</v>
      </c>
      <c r="K1421" s="33">
        <f>Data[[#This Row],[Number_Of_Buyers]]*Data[[#This Row],[Price_INR]]</f>
        <v>14985</v>
      </c>
    </row>
    <row r="1422" spans="1:11" ht="19.2" customHeight="1" x14ac:dyDescent="0.3">
      <c r="A1422" s="2" t="s">
        <v>4859</v>
      </c>
      <c r="B1422" s="2" t="s">
        <v>1662</v>
      </c>
      <c r="C1422" s="3" t="s">
        <v>6403</v>
      </c>
      <c r="D1422" s="2" t="s">
        <v>2101</v>
      </c>
      <c r="E1422" s="11">
        <v>3.2</v>
      </c>
      <c r="F1422" s="11">
        <v>41</v>
      </c>
      <c r="G1422" s="17">
        <v>339</v>
      </c>
      <c r="H1422" s="7" t="s">
        <v>13398</v>
      </c>
      <c r="I1422" s="33" t="s">
        <v>13432</v>
      </c>
      <c r="J1422" s="33" t="s">
        <v>13772</v>
      </c>
      <c r="K1422" s="33">
        <f>Data[[#This Row],[Number_Of_Buyers]]*Data[[#This Row],[Price_INR]]</f>
        <v>13899</v>
      </c>
    </row>
    <row r="1423" spans="1:11" ht="19.2" customHeight="1" x14ac:dyDescent="0.3">
      <c r="A1423" s="4" t="s">
        <v>488</v>
      </c>
      <c r="B1423" s="4" t="s">
        <v>6405</v>
      </c>
      <c r="C1423" s="5" t="s">
        <v>6408</v>
      </c>
      <c r="D1423" s="4" t="s">
        <v>6409</v>
      </c>
      <c r="E1423" s="12">
        <v>3.4</v>
      </c>
      <c r="F1423" s="12">
        <v>17</v>
      </c>
      <c r="G1423" s="18">
        <v>4099</v>
      </c>
      <c r="H1423" s="8" t="s">
        <v>13399</v>
      </c>
      <c r="I1423" s="33" t="s">
        <v>13444</v>
      </c>
      <c r="J1423" s="33" t="s">
        <v>13772</v>
      </c>
      <c r="K1423" s="33">
        <f>Data[[#This Row],[Number_Of_Buyers]]*Data[[#This Row],[Price_INR]]</f>
        <v>69683</v>
      </c>
    </row>
    <row r="1424" spans="1:11" ht="19.2" customHeight="1" x14ac:dyDescent="0.3">
      <c r="A1424" s="2" t="s">
        <v>1810</v>
      </c>
      <c r="B1424" s="2" t="s">
        <v>6411</v>
      </c>
      <c r="C1424" s="3" t="s">
        <v>3076</v>
      </c>
      <c r="D1424" s="3" t="s">
        <v>6413</v>
      </c>
      <c r="E1424" s="11">
        <v>4</v>
      </c>
      <c r="F1424" s="11">
        <v>39</v>
      </c>
      <c r="G1424" s="17">
        <v>2599</v>
      </c>
      <c r="H1424" s="7" t="s">
        <v>13399</v>
      </c>
      <c r="I1424" s="33" t="s">
        <v>13555</v>
      </c>
      <c r="J1424" s="33" t="s">
        <v>13772</v>
      </c>
      <c r="K1424" s="33">
        <f>Data[[#This Row],[Number_Of_Buyers]]*Data[[#This Row],[Price_INR]]</f>
        <v>101361</v>
      </c>
    </row>
    <row r="1425" spans="1:11" ht="19.2" customHeight="1" x14ac:dyDescent="0.3">
      <c r="A1425" s="4" t="s">
        <v>71</v>
      </c>
      <c r="B1425" s="4" t="s">
        <v>6417</v>
      </c>
      <c r="C1425" s="5" t="s">
        <v>6418</v>
      </c>
      <c r="D1425" s="5" t="s">
        <v>6419</v>
      </c>
      <c r="E1425" s="12">
        <v>4.2</v>
      </c>
      <c r="F1425" s="12">
        <v>104</v>
      </c>
      <c r="G1425" s="18">
        <v>569</v>
      </c>
      <c r="H1425" s="8" t="s">
        <v>13398</v>
      </c>
      <c r="I1425" s="33" t="s">
        <v>13407</v>
      </c>
      <c r="J1425" s="33" t="s">
        <v>13554</v>
      </c>
      <c r="K1425" s="33">
        <f>Data[[#This Row],[Number_Of_Buyers]]*Data[[#This Row],[Price_INR]]</f>
        <v>59176</v>
      </c>
    </row>
    <row r="1426" spans="1:11" ht="19.2" customHeight="1" x14ac:dyDescent="0.3">
      <c r="A1426" s="2" t="s">
        <v>22</v>
      </c>
      <c r="B1426" s="2" t="s">
        <v>1582</v>
      </c>
      <c r="C1426" s="2" t="s">
        <v>26</v>
      </c>
      <c r="D1426" s="3" t="s">
        <v>124</v>
      </c>
      <c r="E1426" s="11">
        <v>4</v>
      </c>
      <c r="F1426" s="11">
        <v>228</v>
      </c>
      <c r="G1426" s="17">
        <v>2299</v>
      </c>
      <c r="H1426" s="7" t="s">
        <v>13399</v>
      </c>
      <c r="I1426" s="33" t="s">
        <v>13481</v>
      </c>
      <c r="J1426" s="33" t="s">
        <v>13772</v>
      </c>
      <c r="K1426" s="33">
        <f>Data[[#This Row],[Number_Of_Buyers]]*Data[[#This Row],[Price_INR]]</f>
        <v>524172</v>
      </c>
    </row>
    <row r="1427" spans="1:11" ht="19.2" customHeight="1" x14ac:dyDescent="0.3">
      <c r="A1427" s="4" t="s">
        <v>1903</v>
      </c>
      <c r="B1427" s="4" t="s">
        <v>6422</v>
      </c>
      <c r="C1427" s="5" t="s">
        <v>6423</v>
      </c>
      <c r="D1427" s="5" t="s">
        <v>418</v>
      </c>
      <c r="E1427" s="12">
        <v>4.5</v>
      </c>
      <c r="F1427" s="12">
        <v>33</v>
      </c>
      <c r="G1427" s="18">
        <v>11999</v>
      </c>
      <c r="H1427" s="8" t="s">
        <v>13398</v>
      </c>
      <c r="I1427" s="33" t="s">
        <v>13419</v>
      </c>
      <c r="J1427" s="33" t="s">
        <v>13426</v>
      </c>
      <c r="K1427" s="33">
        <f>Data[[#This Row],[Number_Of_Buyers]]*Data[[#This Row],[Price_INR]]</f>
        <v>395967</v>
      </c>
    </row>
    <row r="1428" spans="1:11" ht="19.2" customHeight="1" x14ac:dyDescent="0.3">
      <c r="A1428" s="2" t="s">
        <v>240</v>
      </c>
      <c r="B1428" s="2" t="s">
        <v>6425</v>
      </c>
      <c r="C1428" s="2" t="s">
        <v>1059</v>
      </c>
      <c r="D1428" s="3" t="s">
        <v>1060</v>
      </c>
      <c r="E1428" s="11">
        <v>3.8</v>
      </c>
      <c r="F1428" s="11">
        <v>3300</v>
      </c>
      <c r="G1428" s="17">
        <v>917</v>
      </c>
      <c r="H1428" s="7" t="s">
        <v>13398</v>
      </c>
      <c r="I1428" s="33" t="s">
        <v>13423</v>
      </c>
      <c r="J1428" s="33" t="s">
        <v>13440</v>
      </c>
      <c r="K1428" s="33">
        <f>Data[[#This Row],[Number_Of_Buyers]]*Data[[#This Row],[Price_INR]]</f>
        <v>3026100</v>
      </c>
    </row>
    <row r="1429" spans="1:11" ht="19.2" customHeight="1" x14ac:dyDescent="0.3">
      <c r="A1429" s="4" t="s">
        <v>1921</v>
      </c>
      <c r="B1429" s="4" t="s">
        <v>6427</v>
      </c>
      <c r="C1429" s="5" t="s">
        <v>6428</v>
      </c>
      <c r="D1429" s="5" t="s">
        <v>4403</v>
      </c>
      <c r="E1429" s="12">
        <v>4.3</v>
      </c>
      <c r="F1429" s="12">
        <v>2200</v>
      </c>
      <c r="G1429" s="18">
        <v>503</v>
      </c>
      <c r="H1429" s="8" t="s">
        <v>13398</v>
      </c>
      <c r="I1429" s="33" t="s">
        <v>13452</v>
      </c>
      <c r="J1429" s="33" t="s">
        <v>13440</v>
      </c>
      <c r="K1429" s="33">
        <f>Data[[#This Row],[Number_Of_Buyers]]*Data[[#This Row],[Price_INR]]</f>
        <v>1106600</v>
      </c>
    </row>
    <row r="1430" spans="1:11" ht="19.2" customHeight="1" x14ac:dyDescent="0.3">
      <c r="A1430" s="2" t="s">
        <v>240</v>
      </c>
      <c r="B1430" s="2" t="s">
        <v>6429</v>
      </c>
      <c r="C1430" s="3" t="s">
        <v>6431</v>
      </c>
      <c r="D1430" s="3" t="s">
        <v>6432</v>
      </c>
      <c r="E1430" s="11">
        <v>3.5</v>
      </c>
      <c r="F1430" s="11">
        <v>1500</v>
      </c>
      <c r="G1430" s="17">
        <v>868</v>
      </c>
      <c r="H1430" s="7" t="s">
        <v>13398</v>
      </c>
      <c r="I1430" s="33" t="s">
        <v>13407</v>
      </c>
      <c r="J1430" s="33" t="s">
        <v>13426</v>
      </c>
      <c r="K1430" s="33">
        <f>Data[[#This Row],[Number_Of_Buyers]]*Data[[#This Row],[Price_INR]]</f>
        <v>1302000</v>
      </c>
    </row>
    <row r="1431" spans="1:11" ht="19.2" customHeight="1" x14ac:dyDescent="0.3">
      <c r="A1431" s="4" t="s">
        <v>65</v>
      </c>
      <c r="B1431" s="4" t="s">
        <v>5691</v>
      </c>
      <c r="C1431" s="4" t="s">
        <v>6435</v>
      </c>
      <c r="D1431" s="5" t="s">
        <v>689</v>
      </c>
      <c r="E1431" s="12">
        <v>3.7</v>
      </c>
      <c r="F1431" s="12">
        <v>503</v>
      </c>
      <c r="G1431" s="18">
        <v>676</v>
      </c>
      <c r="H1431" s="8" t="s">
        <v>13398</v>
      </c>
      <c r="I1431" s="33" t="s">
        <v>13423</v>
      </c>
      <c r="J1431" s="33" t="s">
        <v>13453</v>
      </c>
      <c r="K1431" s="33">
        <f>Data[[#This Row],[Number_Of_Buyers]]*Data[[#This Row],[Price_INR]]</f>
        <v>340028</v>
      </c>
    </row>
    <row r="1432" spans="1:11" ht="19.2" customHeight="1" x14ac:dyDescent="0.3">
      <c r="A1432" s="2" t="s">
        <v>104</v>
      </c>
      <c r="B1432" s="2" t="s">
        <v>5389</v>
      </c>
      <c r="C1432" s="3" t="s">
        <v>6438</v>
      </c>
      <c r="D1432" s="3" t="s">
        <v>721</v>
      </c>
      <c r="E1432" s="11">
        <v>4.2</v>
      </c>
      <c r="F1432" s="11">
        <v>118</v>
      </c>
      <c r="G1432" s="17">
        <v>1374</v>
      </c>
      <c r="H1432" s="7" t="s">
        <v>13399</v>
      </c>
      <c r="I1432" s="33" t="s">
        <v>13415</v>
      </c>
      <c r="J1432" s="33" t="s">
        <v>13772</v>
      </c>
      <c r="K1432" s="33">
        <f>Data[[#This Row],[Number_Of_Buyers]]*Data[[#This Row],[Price_INR]]</f>
        <v>162132</v>
      </c>
    </row>
    <row r="1433" spans="1:11" ht="19.2" customHeight="1" x14ac:dyDescent="0.3">
      <c r="A1433" s="4" t="s">
        <v>240</v>
      </c>
      <c r="B1433" s="4" t="s">
        <v>1313</v>
      </c>
      <c r="C1433" s="4" t="s">
        <v>6442</v>
      </c>
      <c r="D1433" s="4" t="s">
        <v>373</v>
      </c>
      <c r="E1433" s="12">
        <v>4.4000000000000004</v>
      </c>
      <c r="F1433" s="12">
        <v>2700</v>
      </c>
      <c r="G1433" s="18">
        <v>1000</v>
      </c>
      <c r="H1433" s="8" t="s">
        <v>13398</v>
      </c>
      <c r="I1433" s="33" t="s">
        <v>13463</v>
      </c>
      <c r="J1433" s="33" t="s">
        <v>13440</v>
      </c>
      <c r="K1433" s="33">
        <f>Data[[#This Row],[Number_Of_Buyers]]*Data[[#This Row],[Price_INR]]</f>
        <v>2700000</v>
      </c>
    </row>
    <row r="1434" spans="1:11" ht="19.2" customHeight="1" x14ac:dyDescent="0.3">
      <c r="A1434" s="2" t="s">
        <v>65</v>
      </c>
      <c r="B1434" s="2" t="s">
        <v>6443</v>
      </c>
      <c r="C1434" s="3" t="s">
        <v>6445</v>
      </c>
      <c r="D1434" s="3" t="s">
        <v>2126</v>
      </c>
      <c r="E1434" s="11">
        <v>4.0999999999999996</v>
      </c>
      <c r="F1434" s="11">
        <v>651</v>
      </c>
      <c r="G1434" s="17">
        <v>292</v>
      </c>
      <c r="H1434" s="7" t="s">
        <v>13398</v>
      </c>
      <c r="I1434" s="33" t="s">
        <v>13452</v>
      </c>
      <c r="J1434" s="33" t="s">
        <v>13426</v>
      </c>
      <c r="K1434" s="33">
        <f>Data[[#This Row],[Number_Of_Buyers]]*Data[[#This Row],[Price_INR]]</f>
        <v>190092</v>
      </c>
    </row>
    <row r="1435" spans="1:11" ht="19.2" customHeight="1" x14ac:dyDescent="0.3">
      <c r="A1435" s="4" t="s">
        <v>240</v>
      </c>
      <c r="B1435" s="4" t="s">
        <v>6450</v>
      </c>
      <c r="C1435" s="5" t="s">
        <v>6452</v>
      </c>
      <c r="D1435" s="5" t="s">
        <v>1179</v>
      </c>
      <c r="E1435" s="12">
        <v>4.0999999999999996</v>
      </c>
      <c r="F1435" s="12">
        <v>1700</v>
      </c>
      <c r="G1435" s="18">
        <v>979</v>
      </c>
      <c r="H1435" s="8" t="s">
        <v>13398</v>
      </c>
      <c r="I1435" s="33" t="s">
        <v>13438</v>
      </c>
      <c r="J1435" s="33" t="s">
        <v>13440</v>
      </c>
      <c r="K1435" s="33">
        <f>Data[[#This Row],[Number_Of_Buyers]]*Data[[#This Row],[Price_INR]]</f>
        <v>1664300</v>
      </c>
    </row>
    <row r="1436" spans="1:11" ht="19.2" customHeight="1" x14ac:dyDescent="0.3">
      <c r="A1436" s="2" t="s">
        <v>6453</v>
      </c>
      <c r="B1436" s="2" t="s">
        <v>6454</v>
      </c>
      <c r="C1436" s="3" t="s">
        <v>6456</v>
      </c>
      <c r="D1436" s="2" t="s">
        <v>373</v>
      </c>
      <c r="E1436" s="11">
        <v>4</v>
      </c>
      <c r="F1436" s="11">
        <v>285</v>
      </c>
      <c r="G1436" s="17">
        <v>3118</v>
      </c>
      <c r="H1436" s="7" t="s">
        <v>13398</v>
      </c>
      <c r="I1436" s="33" t="s">
        <v>13446</v>
      </c>
      <c r="J1436" s="33" t="s">
        <v>13772</v>
      </c>
      <c r="K1436" s="33">
        <f>Data[[#This Row],[Number_Of_Buyers]]*Data[[#This Row],[Price_INR]]</f>
        <v>888630</v>
      </c>
    </row>
    <row r="1437" spans="1:11" ht="19.2" customHeight="1" x14ac:dyDescent="0.3">
      <c r="A1437" s="4" t="s">
        <v>403</v>
      </c>
      <c r="B1437" s="4" t="s">
        <v>6459</v>
      </c>
      <c r="C1437" s="5" t="s">
        <v>6460</v>
      </c>
      <c r="D1437" s="5" t="s">
        <v>1404</v>
      </c>
      <c r="E1437" s="12">
        <v>4.3</v>
      </c>
      <c r="F1437" s="12">
        <v>389</v>
      </c>
      <c r="G1437" s="18">
        <v>1424</v>
      </c>
      <c r="H1437" s="8" t="s">
        <v>13398</v>
      </c>
      <c r="I1437" s="33" t="s">
        <v>13452</v>
      </c>
      <c r="J1437" s="33" t="s">
        <v>13554</v>
      </c>
      <c r="K1437" s="33">
        <f>Data[[#This Row],[Number_Of_Buyers]]*Data[[#This Row],[Price_INR]]</f>
        <v>553936</v>
      </c>
    </row>
    <row r="1438" spans="1:11" ht="19.2" customHeight="1" x14ac:dyDescent="0.3">
      <c r="A1438" s="2" t="s">
        <v>22</v>
      </c>
      <c r="B1438" s="2" t="s">
        <v>1598</v>
      </c>
      <c r="C1438" s="2" t="s">
        <v>26</v>
      </c>
      <c r="D1438" s="2" t="s">
        <v>21</v>
      </c>
      <c r="E1438" s="11">
        <v>3.6</v>
      </c>
      <c r="F1438" s="11">
        <v>440</v>
      </c>
      <c r="G1438" s="17">
        <v>1399</v>
      </c>
      <c r="H1438" s="7" t="s">
        <v>13399</v>
      </c>
      <c r="I1438" s="33" t="s">
        <v>13412</v>
      </c>
      <c r="J1438" s="33" t="s">
        <v>13772</v>
      </c>
      <c r="K1438" s="33">
        <f>Data[[#This Row],[Number_Of_Buyers]]*Data[[#This Row],[Price_INR]]</f>
        <v>615560</v>
      </c>
    </row>
    <row r="1439" spans="1:11" ht="19.2" customHeight="1" x14ac:dyDescent="0.3">
      <c r="A1439" s="4" t="s">
        <v>403</v>
      </c>
      <c r="B1439" s="4" t="s">
        <v>6463</v>
      </c>
      <c r="C1439" s="5" t="s">
        <v>6464</v>
      </c>
      <c r="D1439" s="5" t="s">
        <v>6465</v>
      </c>
      <c r="E1439" s="12">
        <v>4.0999999999999996</v>
      </c>
      <c r="F1439" s="12">
        <v>74</v>
      </c>
      <c r="G1439" s="18">
        <v>4999</v>
      </c>
      <c r="H1439" s="8" t="s">
        <v>13398</v>
      </c>
      <c r="I1439" s="33" t="s">
        <v>13419</v>
      </c>
      <c r="J1439" s="33" t="s">
        <v>13440</v>
      </c>
      <c r="K1439" s="33">
        <f>Data[[#This Row],[Number_Of_Buyers]]*Data[[#This Row],[Price_INR]]</f>
        <v>369926</v>
      </c>
    </row>
    <row r="1440" spans="1:11" ht="19.2" customHeight="1" x14ac:dyDescent="0.3">
      <c r="A1440" s="2" t="s">
        <v>240</v>
      </c>
      <c r="B1440" s="2" t="s">
        <v>6467</v>
      </c>
      <c r="C1440" s="2" t="s">
        <v>6468</v>
      </c>
      <c r="D1440" s="2" t="s">
        <v>373</v>
      </c>
      <c r="E1440" s="11">
        <v>4.2</v>
      </c>
      <c r="F1440" s="11">
        <v>24100</v>
      </c>
      <c r="G1440" s="17">
        <v>275</v>
      </c>
      <c r="H1440" s="7" t="s">
        <v>13398</v>
      </c>
      <c r="I1440" s="33" t="s">
        <v>13452</v>
      </c>
      <c r="J1440" s="33" t="s">
        <v>13440</v>
      </c>
      <c r="K1440" s="33">
        <f>Data[[#This Row],[Number_Of_Buyers]]*Data[[#This Row],[Price_INR]]</f>
        <v>6627500</v>
      </c>
    </row>
    <row r="1441" spans="1:11" ht="19.2" customHeight="1" x14ac:dyDescent="0.3">
      <c r="A1441" s="4" t="s">
        <v>198</v>
      </c>
      <c r="B1441" s="4" t="s">
        <v>6471</v>
      </c>
      <c r="C1441" s="5" t="s">
        <v>6472</v>
      </c>
      <c r="D1441" s="5" t="s">
        <v>70</v>
      </c>
      <c r="E1441" s="12">
        <v>4.4000000000000004</v>
      </c>
      <c r="F1441" s="12">
        <v>147</v>
      </c>
      <c r="G1441" s="18">
        <v>1039</v>
      </c>
      <c r="H1441" s="8" t="s">
        <v>13398</v>
      </c>
      <c r="I1441" s="33" t="s">
        <v>13415</v>
      </c>
      <c r="J1441" s="33" t="s">
        <v>13426</v>
      </c>
      <c r="K1441" s="33">
        <f>Data[[#This Row],[Number_Of_Buyers]]*Data[[#This Row],[Price_INR]]</f>
        <v>152733</v>
      </c>
    </row>
    <row r="1442" spans="1:11" ht="19.2" customHeight="1" x14ac:dyDescent="0.3">
      <c r="A1442" s="2" t="s">
        <v>127</v>
      </c>
      <c r="B1442" s="2" t="s">
        <v>6473</v>
      </c>
      <c r="C1442" s="2" t="s">
        <v>26</v>
      </c>
      <c r="D1442" s="3" t="s">
        <v>6474</v>
      </c>
      <c r="E1442" s="11">
        <v>4.4000000000000004</v>
      </c>
      <c r="F1442" s="11">
        <v>5900</v>
      </c>
      <c r="G1442" s="17">
        <v>349</v>
      </c>
      <c r="H1442" s="7" t="s">
        <v>13398</v>
      </c>
      <c r="I1442" s="33" t="s">
        <v>13474</v>
      </c>
      <c r="J1442" s="33" t="s">
        <v>13772</v>
      </c>
      <c r="K1442" s="33">
        <f>Data[[#This Row],[Number_Of_Buyers]]*Data[[#This Row],[Price_INR]]</f>
        <v>2059100</v>
      </c>
    </row>
    <row r="1443" spans="1:11" ht="19.2" customHeight="1" x14ac:dyDescent="0.3">
      <c r="A1443" s="4" t="s">
        <v>390</v>
      </c>
      <c r="B1443" s="4" t="s">
        <v>6476</v>
      </c>
      <c r="C1443" s="4" t="s">
        <v>26</v>
      </c>
      <c r="D1443" s="4" t="s">
        <v>21</v>
      </c>
      <c r="E1443" s="12">
        <v>3.4</v>
      </c>
      <c r="F1443" s="12">
        <v>82</v>
      </c>
      <c r="G1443" s="18">
        <v>999</v>
      </c>
      <c r="H1443" s="8" t="s">
        <v>13399</v>
      </c>
      <c r="I1443" s="33" t="s">
        <v>13417</v>
      </c>
      <c r="J1443" s="33" t="s">
        <v>13772</v>
      </c>
      <c r="K1443" s="33">
        <f>Data[[#This Row],[Number_Of_Buyers]]*Data[[#This Row],[Price_INR]]</f>
        <v>81918</v>
      </c>
    </row>
    <row r="1444" spans="1:11" ht="19.2" customHeight="1" x14ac:dyDescent="0.3">
      <c r="A1444" s="2" t="s">
        <v>240</v>
      </c>
      <c r="B1444" s="2" t="s">
        <v>6479</v>
      </c>
      <c r="C1444" s="2" t="s">
        <v>6480</v>
      </c>
      <c r="D1444" s="3" t="s">
        <v>1567</v>
      </c>
      <c r="E1444" s="11">
        <v>4.4000000000000004</v>
      </c>
      <c r="F1444" s="11">
        <v>162</v>
      </c>
      <c r="G1444" s="17">
        <v>359</v>
      </c>
      <c r="H1444" s="7" t="s">
        <v>13398</v>
      </c>
      <c r="I1444" s="33" t="s">
        <v>13420</v>
      </c>
      <c r="J1444" s="33" t="s">
        <v>13775</v>
      </c>
      <c r="K1444" s="33">
        <f>Data[[#This Row],[Number_Of_Buyers]]*Data[[#This Row],[Price_INR]]</f>
        <v>58158</v>
      </c>
    </row>
    <row r="1445" spans="1:11" ht="19.2" customHeight="1" x14ac:dyDescent="0.3">
      <c r="A1445" s="4" t="s">
        <v>133</v>
      </c>
      <c r="B1445" s="4" t="s">
        <v>6482</v>
      </c>
      <c r="C1445" s="5" t="s">
        <v>6483</v>
      </c>
      <c r="D1445" s="5" t="s">
        <v>308</v>
      </c>
      <c r="E1445" s="12">
        <v>4.3</v>
      </c>
      <c r="F1445" s="12">
        <v>16400</v>
      </c>
      <c r="G1445" s="18">
        <v>1999</v>
      </c>
      <c r="H1445" s="8" t="s">
        <v>13398</v>
      </c>
      <c r="I1445" s="33" t="s">
        <v>13420</v>
      </c>
      <c r="J1445" s="33" t="s">
        <v>13440</v>
      </c>
      <c r="K1445" s="33">
        <f>Data[[#This Row],[Number_Of_Buyers]]*Data[[#This Row],[Price_INR]]</f>
        <v>32783600</v>
      </c>
    </row>
    <row r="1446" spans="1:11" ht="19.2" customHeight="1" x14ac:dyDescent="0.3">
      <c r="A1446" s="2" t="s">
        <v>320</v>
      </c>
      <c r="B1446" s="2" t="s">
        <v>6486</v>
      </c>
      <c r="C1446" s="2" t="s">
        <v>6488</v>
      </c>
      <c r="D1446" s="2" t="s">
        <v>21</v>
      </c>
      <c r="E1446" s="11">
        <v>4.4000000000000004</v>
      </c>
      <c r="F1446" s="11">
        <v>3600</v>
      </c>
      <c r="G1446" s="17">
        <v>408</v>
      </c>
      <c r="H1446" s="7" t="s">
        <v>13399</v>
      </c>
      <c r="I1446" s="33" t="s">
        <v>13528</v>
      </c>
      <c r="J1446" s="33" t="s">
        <v>13426</v>
      </c>
      <c r="K1446" s="33">
        <f>Data[[#This Row],[Number_Of_Buyers]]*Data[[#This Row],[Price_INR]]</f>
        <v>1468800</v>
      </c>
    </row>
    <row r="1447" spans="1:11" ht="19.2" customHeight="1" x14ac:dyDescent="0.3">
      <c r="A1447" s="4" t="s">
        <v>403</v>
      </c>
      <c r="B1447" s="4" t="s">
        <v>6489</v>
      </c>
      <c r="C1447" s="5" t="s">
        <v>6490</v>
      </c>
      <c r="D1447" s="5" t="s">
        <v>1027</v>
      </c>
      <c r="E1447" s="12">
        <v>4.2</v>
      </c>
      <c r="F1447" s="12">
        <v>85</v>
      </c>
      <c r="G1447" s="18">
        <v>1079</v>
      </c>
      <c r="H1447" s="8" t="s">
        <v>13398</v>
      </c>
      <c r="I1447" s="33" t="s">
        <v>13435</v>
      </c>
      <c r="J1447" s="33" t="s">
        <v>13554</v>
      </c>
      <c r="K1447" s="33">
        <f>Data[[#This Row],[Number_Of_Buyers]]*Data[[#This Row],[Price_INR]]</f>
        <v>91715</v>
      </c>
    </row>
    <row r="1448" spans="1:11" ht="19.2" customHeight="1" x14ac:dyDescent="0.3">
      <c r="A1448" s="2" t="s">
        <v>65</v>
      </c>
      <c r="B1448" s="2" t="s">
        <v>6498</v>
      </c>
      <c r="C1448" s="3" t="s">
        <v>6499</v>
      </c>
      <c r="D1448" s="3" t="s">
        <v>5917</v>
      </c>
      <c r="E1448" s="11">
        <v>3.8</v>
      </c>
      <c r="F1448" s="11">
        <v>148</v>
      </c>
      <c r="G1448" s="17">
        <v>377</v>
      </c>
      <c r="H1448" s="7" t="s">
        <v>13398</v>
      </c>
      <c r="I1448" s="33" t="s">
        <v>13452</v>
      </c>
      <c r="J1448" s="33" t="s">
        <v>13426</v>
      </c>
      <c r="K1448" s="33">
        <f>Data[[#This Row],[Number_Of_Buyers]]*Data[[#This Row],[Price_INR]]</f>
        <v>55796</v>
      </c>
    </row>
    <row r="1449" spans="1:11" ht="19.2" customHeight="1" x14ac:dyDescent="0.3">
      <c r="A1449" s="4" t="s">
        <v>120</v>
      </c>
      <c r="B1449" s="4" t="s">
        <v>6502</v>
      </c>
      <c r="C1449" s="4" t="s">
        <v>26</v>
      </c>
      <c r="D1449" s="5" t="s">
        <v>6503</v>
      </c>
      <c r="E1449" s="12">
        <v>4.3</v>
      </c>
      <c r="F1449" s="12">
        <v>117</v>
      </c>
      <c r="G1449" s="18">
        <v>3999</v>
      </c>
      <c r="H1449" s="8" t="s">
        <v>13399</v>
      </c>
      <c r="I1449" s="33" t="s">
        <v>13434</v>
      </c>
      <c r="J1449" s="33" t="s">
        <v>13779</v>
      </c>
      <c r="K1449" s="33">
        <f>Data[[#This Row],[Number_Of_Buyers]]*Data[[#This Row],[Price_INR]]</f>
        <v>467883</v>
      </c>
    </row>
    <row r="1450" spans="1:11" ht="19.2" customHeight="1" x14ac:dyDescent="0.3">
      <c r="A1450" s="2" t="s">
        <v>65</v>
      </c>
      <c r="B1450" s="2" t="s">
        <v>6504</v>
      </c>
      <c r="C1450" s="2" t="s">
        <v>6505</v>
      </c>
      <c r="D1450" s="3" t="s">
        <v>1102</v>
      </c>
      <c r="E1450" s="11">
        <v>4.3</v>
      </c>
      <c r="F1450" s="11">
        <v>3200</v>
      </c>
      <c r="G1450" s="17">
        <v>437</v>
      </c>
      <c r="H1450" s="7" t="s">
        <v>13398</v>
      </c>
      <c r="I1450" s="33" t="s">
        <v>13448</v>
      </c>
      <c r="J1450" s="33" t="s">
        <v>13473</v>
      </c>
      <c r="K1450" s="33">
        <f>Data[[#This Row],[Number_Of_Buyers]]*Data[[#This Row],[Price_INR]]</f>
        <v>1398400</v>
      </c>
    </row>
    <row r="1451" spans="1:11" ht="19.2" customHeight="1" x14ac:dyDescent="0.3">
      <c r="A1451" s="4" t="s">
        <v>198</v>
      </c>
      <c r="B1451" s="4" t="s">
        <v>6506</v>
      </c>
      <c r="C1451" s="5" t="s">
        <v>6508</v>
      </c>
      <c r="D1451" s="5" t="s">
        <v>362</v>
      </c>
      <c r="E1451" s="12">
        <v>4.0999999999999996</v>
      </c>
      <c r="F1451" s="12">
        <v>37</v>
      </c>
      <c r="G1451" s="18">
        <v>1511</v>
      </c>
      <c r="H1451" s="8" t="s">
        <v>13398</v>
      </c>
      <c r="I1451" s="33" t="s">
        <v>13437</v>
      </c>
      <c r="J1451" s="33" t="s">
        <v>13772</v>
      </c>
      <c r="K1451" s="33">
        <f>Data[[#This Row],[Number_Of_Buyers]]*Data[[#This Row],[Price_INR]]</f>
        <v>55907</v>
      </c>
    </row>
    <row r="1452" spans="1:11" ht="19.2" customHeight="1" x14ac:dyDescent="0.3">
      <c r="A1452" s="2" t="s">
        <v>198</v>
      </c>
      <c r="B1452" s="2" t="s">
        <v>6510</v>
      </c>
      <c r="C1452" s="3" t="s">
        <v>6511</v>
      </c>
      <c r="D1452" s="3" t="s">
        <v>2126</v>
      </c>
      <c r="E1452" s="11">
        <v>4.3</v>
      </c>
      <c r="F1452" s="11">
        <v>93</v>
      </c>
      <c r="G1452" s="17">
        <v>1379</v>
      </c>
      <c r="H1452" s="7" t="s">
        <v>13398</v>
      </c>
      <c r="I1452" s="33" t="s">
        <v>13452</v>
      </c>
      <c r="J1452" s="33" t="s">
        <v>13440</v>
      </c>
      <c r="K1452" s="33">
        <f>Data[[#This Row],[Number_Of_Buyers]]*Data[[#This Row],[Price_INR]]</f>
        <v>128247</v>
      </c>
    </row>
    <row r="1453" spans="1:11" ht="19.2" customHeight="1" x14ac:dyDescent="0.3">
      <c r="A1453" s="4" t="s">
        <v>240</v>
      </c>
      <c r="B1453" s="4" t="s">
        <v>6513</v>
      </c>
      <c r="C1453" s="4" t="s">
        <v>6515</v>
      </c>
      <c r="D1453" s="4" t="s">
        <v>373</v>
      </c>
      <c r="E1453" s="12">
        <v>4.0999999999999996</v>
      </c>
      <c r="F1453" s="12">
        <v>969</v>
      </c>
      <c r="G1453" s="18">
        <v>422</v>
      </c>
      <c r="H1453" s="8" t="s">
        <v>13398</v>
      </c>
      <c r="I1453" s="33" t="s">
        <v>13452</v>
      </c>
      <c r="J1453" s="33" t="s">
        <v>13440</v>
      </c>
      <c r="K1453" s="33">
        <f>Data[[#This Row],[Number_Of_Buyers]]*Data[[#This Row],[Price_INR]]</f>
        <v>408918</v>
      </c>
    </row>
    <row r="1454" spans="1:11" ht="19.2" customHeight="1" x14ac:dyDescent="0.3">
      <c r="A1454" s="2" t="s">
        <v>3465</v>
      </c>
      <c r="B1454" s="2" t="s">
        <v>542</v>
      </c>
      <c r="C1454" s="3" t="s">
        <v>6518</v>
      </c>
      <c r="D1454" s="3" t="s">
        <v>546</v>
      </c>
      <c r="E1454" s="11">
        <v>4.3</v>
      </c>
      <c r="F1454" s="11">
        <v>4</v>
      </c>
      <c r="G1454" s="17">
        <v>1899</v>
      </c>
      <c r="H1454" s="7" t="s">
        <v>13399</v>
      </c>
      <c r="I1454" s="33" t="s">
        <v>13449</v>
      </c>
      <c r="J1454" s="33" t="s">
        <v>13774</v>
      </c>
      <c r="K1454" s="33">
        <f>Data[[#This Row],[Number_Of_Buyers]]*Data[[#This Row],[Price_INR]]</f>
        <v>7596</v>
      </c>
    </row>
    <row r="1455" spans="1:11" ht="19.2" customHeight="1" x14ac:dyDescent="0.3">
      <c r="A1455" s="4" t="s">
        <v>2372</v>
      </c>
      <c r="B1455" s="4" t="s">
        <v>6519</v>
      </c>
      <c r="C1455" s="5" t="s">
        <v>6520</v>
      </c>
      <c r="D1455" s="5" t="s">
        <v>4964</v>
      </c>
      <c r="E1455" s="12">
        <v>4.0999999999999996</v>
      </c>
      <c r="F1455" s="12">
        <v>45</v>
      </c>
      <c r="G1455" s="18">
        <v>1999</v>
      </c>
      <c r="H1455" s="8" t="s">
        <v>13398</v>
      </c>
      <c r="I1455" s="33" t="s">
        <v>13423</v>
      </c>
      <c r="J1455" s="33" t="s">
        <v>13772</v>
      </c>
      <c r="K1455" s="33">
        <f>Data[[#This Row],[Number_Of_Buyers]]*Data[[#This Row],[Price_INR]]</f>
        <v>89955</v>
      </c>
    </row>
    <row r="1456" spans="1:11" ht="19.2" customHeight="1" x14ac:dyDescent="0.3">
      <c r="A1456" s="2" t="s">
        <v>65</v>
      </c>
      <c r="B1456" s="2" t="s">
        <v>6522</v>
      </c>
      <c r="C1456" s="2" t="s">
        <v>6524</v>
      </c>
      <c r="D1456" s="3" t="s">
        <v>137</v>
      </c>
      <c r="E1456" s="11">
        <v>4.2</v>
      </c>
      <c r="F1456" s="11">
        <v>307</v>
      </c>
      <c r="G1456" s="17">
        <v>604</v>
      </c>
      <c r="H1456" s="7" t="s">
        <v>13398</v>
      </c>
      <c r="I1456" s="33" t="s">
        <v>13420</v>
      </c>
      <c r="J1456" s="33" t="s">
        <v>13426</v>
      </c>
      <c r="K1456" s="33">
        <f>Data[[#This Row],[Number_Of_Buyers]]*Data[[#This Row],[Price_INR]]</f>
        <v>185428</v>
      </c>
    </row>
    <row r="1457" spans="1:11" ht="19.2" customHeight="1" x14ac:dyDescent="0.3">
      <c r="A1457" s="4" t="s">
        <v>7</v>
      </c>
      <c r="B1457" s="4" t="s">
        <v>6527</v>
      </c>
      <c r="C1457" s="5" t="s">
        <v>6528</v>
      </c>
      <c r="D1457" s="5" t="s">
        <v>823</v>
      </c>
      <c r="E1457" s="12">
        <v>4.5999999999999996</v>
      </c>
      <c r="F1457" s="12">
        <v>7</v>
      </c>
      <c r="G1457" s="18">
        <v>3899</v>
      </c>
      <c r="H1457" s="8" t="s">
        <v>13398</v>
      </c>
      <c r="I1457" s="33" t="s">
        <v>13419</v>
      </c>
      <c r="J1457" s="33" t="s">
        <v>13473</v>
      </c>
      <c r="K1457" s="33">
        <f>Data[[#This Row],[Number_Of_Buyers]]*Data[[#This Row],[Price_INR]]</f>
        <v>27293</v>
      </c>
    </row>
    <row r="1458" spans="1:11" ht="19.2" customHeight="1" x14ac:dyDescent="0.3">
      <c r="A1458" s="2" t="s">
        <v>403</v>
      </c>
      <c r="B1458" s="2" t="s">
        <v>6530</v>
      </c>
      <c r="C1458" s="3" t="s">
        <v>6531</v>
      </c>
      <c r="D1458" s="3" t="s">
        <v>6532</v>
      </c>
      <c r="E1458" s="11">
        <v>4.4000000000000004</v>
      </c>
      <c r="F1458" s="11">
        <v>344</v>
      </c>
      <c r="G1458" s="17">
        <v>2199</v>
      </c>
      <c r="H1458" s="7" t="s">
        <v>13398</v>
      </c>
      <c r="I1458" s="33" t="s">
        <v>13463</v>
      </c>
      <c r="J1458" s="33" t="s">
        <v>13440</v>
      </c>
      <c r="K1458" s="33">
        <f>Data[[#This Row],[Number_Of_Buyers]]*Data[[#This Row],[Price_INR]]</f>
        <v>756456</v>
      </c>
    </row>
    <row r="1459" spans="1:11" ht="19.2" customHeight="1" x14ac:dyDescent="0.3">
      <c r="A1459" s="4" t="s">
        <v>65</v>
      </c>
      <c r="B1459" s="4" t="s">
        <v>6535</v>
      </c>
      <c r="C1459" s="5" t="s">
        <v>6536</v>
      </c>
      <c r="D1459" s="5" t="s">
        <v>1449</v>
      </c>
      <c r="E1459" s="12">
        <v>3.8</v>
      </c>
      <c r="F1459" s="12">
        <v>276</v>
      </c>
      <c r="G1459" s="18">
        <v>539</v>
      </c>
      <c r="H1459" s="8" t="s">
        <v>13398</v>
      </c>
      <c r="I1459" s="33" t="s">
        <v>13423</v>
      </c>
      <c r="J1459" s="33" t="s">
        <v>13554</v>
      </c>
      <c r="K1459" s="33">
        <f>Data[[#This Row],[Number_Of_Buyers]]*Data[[#This Row],[Price_INR]]</f>
        <v>148764</v>
      </c>
    </row>
    <row r="1460" spans="1:11" ht="19.2" customHeight="1" x14ac:dyDescent="0.3">
      <c r="A1460" s="2" t="s">
        <v>789</v>
      </c>
      <c r="B1460" s="2" t="s">
        <v>6539</v>
      </c>
      <c r="C1460" s="3" t="s">
        <v>6540</v>
      </c>
      <c r="D1460" s="3" t="s">
        <v>1247</v>
      </c>
      <c r="E1460" s="11">
        <v>3.9</v>
      </c>
      <c r="F1460" s="11">
        <v>3000</v>
      </c>
      <c r="G1460" s="17">
        <v>799</v>
      </c>
      <c r="H1460" s="7" t="s">
        <v>13398</v>
      </c>
      <c r="I1460" s="33" t="s">
        <v>13407</v>
      </c>
      <c r="J1460" s="33" t="s">
        <v>13473</v>
      </c>
      <c r="K1460" s="33">
        <f>Data[[#This Row],[Number_Of_Buyers]]*Data[[#This Row],[Price_INR]]</f>
        <v>2397000</v>
      </c>
    </row>
    <row r="1461" spans="1:11" ht="19.2" customHeight="1" x14ac:dyDescent="0.3">
      <c r="A1461" s="4" t="s">
        <v>1270</v>
      </c>
      <c r="B1461" s="4" t="s">
        <v>6542</v>
      </c>
      <c r="C1461" s="5" t="s">
        <v>6543</v>
      </c>
      <c r="D1461" s="5" t="s">
        <v>6544</v>
      </c>
      <c r="E1461" s="12">
        <v>4.4000000000000004</v>
      </c>
      <c r="F1461" s="12">
        <v>557</v>
      </c>
      <c r="G1461" s="18">
        <v>399</v>
      </c>
      <c r="H1461" s="8" t="s">
        <v>13398</v>
      </c>
      <c r="I1461" s="33" t="s">
        <v>13594</v>
      </c>
      <c r="J1461" s="33" t="s">
        <v>13772</v>
      </c>
      <c r="K1461" s="33">
        <f>Data[[#This Row],[Number_Of_Buyers]]*Data[[#This Row],[Price_INR]]</f>
        <v>222243</v>
      </c>
    </row>
    <row r="1462" spans="1:11" ht="19.2" customHeight="1" x14ac:dyDescent="0.3">
      <c r="A1462" s="2" t="s">
        <v>6545</v>
      </c>
      <c r="B1462" s="2" t="s">
        <v>6546</v>
      </c>
      <c r="C1462" s="3" t="s">
        <v>6548</v>
      </c>
      <c r="D1462" s="3" t="s">
        <v>6549</v>
      </c>
      <c r="E1462" s="11">
        <v>4.0999999999999996</v>
      </c>
      <c r="F1462" s="11">
        <v>468</v>
      </c>
      <c r="G1462" s="17">
        <v>527</v>
      </c>
      <c r="H1462" s="7" t="s">
        <v>13398</v>
      </c>
      <c r="I1462" s="33" t="s">
        <v>13595</v>
      </c>
      <c r="J1462" s="33" t="s">
        <v>13440</v>
      </c>
      <c r="K1462" s="33">
        <f>Data[[#This Row],[Number_Of_Buyers]]*Data[[#This Row],[Price_INR]]</f>
        <v>246636</v>
      </c>
    </row>
    <row r="1463" spans="1:11" ht="19.2" customHeight="1" x14ac:dyDescent="0.3">
      <c r="A1463" s="4" t="s">
        <v>288</v>
      </c>
      <c r="B1463" s="4" t="s">
        <v>4320</v>
      </c>
      <c r="C1463" s="5" t="s">
        <v>6551</v>
      </c>
      <c r="D1463" s="5" t="s">
        <v>5655</v>
      </c>
      <c r="E1463" s="12">
        <v>3.8</v>
      </c>
      <c r="F1463" s="12">
        <v>19</v>
      </c>
      <c r="G1463" s="18">
        <v>1149</v>
      </c>
      <c r="H1463" s="8" t="s">
        <v>13398</v>
      </c>
      <c r="I1463" s="33" t="s">
        <v>13407</v>
      </c>
      <c r="J1463" s="33" t="s">
        <v>13772</v>
      </c>
      <c r="K1463" s="33">
        <f>Data[[#This Row],[Number_Of_Buyers]]*Data[[#This Row],[Price_INR]]</f>
        <v>21831</v>
      </c>
    </row>
    <row r="1464" spans="1:11" ht="19.2" customHeight="1" x14ac:dyDescent="0.3">
      <c r="A1464" s="2" t="s">
        <v>1753</v>
      </c>
      <c r="B1464" s="2" t="s">
        <v>6556</v>
      </c>
      <c r="C1464" s="2" t="s">
        <v>6558</v>
      </c>
      <c r="D1464" s="3" t="s">
        <v>5921</v>
      </c>
      <c r="E1464" s="11">
        <v>4.2</v>
      </c>
      <c r="F1464" s="11">
        <v>18</v>
      </c>
      <c r="G1464" s="17">
        <v>538</v>
      </c>
      <c r="H1464" s="7" t="s">
        <v>13398</v>
      </c>
      <c r="I1464" s="33" t="s">
        <v>13420</v>
      </c>
      <c r="J1464" s="33" t="s">
        <v>13772</v>
      </c>
      <c r="K1464" s="33">
        <f>Data[[#This Row],[Number_Of_Buyers]]*Data[[#This Row],[Price_INR]]</f>
        <v>9684</v>
      </c>
    </row>
    <row r="1465" spans="1:11" ht="19.2" customHeight="1" x14ac:dyDescent="0.3">
      <c r="A1465" s="4" t="s">
        <v>127</v>
      </c>
      <c r="B1465" s="4" t="s">
        <v>6560</v>
      </c>
      <c r="C1465" s="4" t="s">
        <v>6561</v>
      </c>
      <c r="D1465" s="5" t="s">
        <v>6562</v>
      </c>
      <c r="E1465" s="12">
        <v>3.8</v>
      </c>
      <c r="F1465" s="12">
        <v>336</v>
      </c>
      <c r="G1465" s="18">
        <v>719</v>
      </c>
      <c r="H1465" s="8" t="s">
        <v>13398</v>
      </c>
      <c r="I1465" s="33" t="s">
        <v>13441</v>
      </c>
      <c r="J1465" s="33" t="s">
        <v>13772</v>
      </c>
      <c r="K1465" s="33">
        <f>Data[[#This Row],[Number_Of_Buyers]]*Data[[#This Row],[Price_INR]]</f>
        <v>241584</v>
      </c>
    </row>
    <row r="1466" spans="1:11" ht="19.2" customHeight="1" x14ac:dyDescent="0.3">
      <c r="A1466" s="2" t="s">
        <v>85</v>
      </c>
      <c r="B1466" s="2" t="s">
        <v>6564</v>
      </c>
      <c r="C1466" s="3" t="s">
        <v>6565</v>
      </c>
      <c r="D1466" s="3" t="s">
        <v>6566</v>
      </c>
      <c r="E1466" s="11">
        <v>4.4000000000000004</v>
      </c>
      <c r="F1466" s="11">
        <v>775</v>
      </c>
      <c r="G1466" s="17">
        <v>1059</v>
      </c>
      <c r="H1466" s="7" t="s">
        <v>13398</v>
      </c>
      <c r="I1466" s="33" t="s">
        <v>13419</v>
      </c>
      <c r="J1466" s="33" t="s">
        <v>13440</v>
      </c>
      <c r="K1466" s="33">
        <f>Data[[#This Row],[Number_Of_Buyers]]*Data[[#This Row],[Price_INR]]</f>
        <v>820725</v>
      </c>
    </row>
    <row r="1467" spans="1:11" ht="19.2" customHeight="1" x14ac:dyDescent="0.3">
      <c r="A1467" s="4" t="s">
        <v>288</v>
      </c>
      <c r="B1467" s="4" t="s">
        <v>6569</v>
      </c>
      <c r="C1467" s="5" t="s">
        <v>6570</v>
      </c>
      <c r="D1467" s="4" t="s">
        <v>21</v>
      </c>
      <c r="E1467" s="12">
        <v>4.2</v>
      </c>
      <c r="F1467" s="12">
        <v>2300</v>
      </c>
      <c r="G1467" s="18">
        <v>1484</v>
      </c>
      <c r="H1467" s="8" t="s">
        <v>13398</v>
      </c>
      <c r="I1467" s="33" t="s">
        <v>13596</v>
      </c>
      <c r="J1467" s="33" t="s">
        <v>13440</v>
      </c>
      <c r="K1467" s="33">
        <f>Data[[#This Row],[Number_Of_Buyers]]*Data[[#This Row],[Price_INR]]</f>
        <v>3413200</v>
      </c>
    </row>
    <row r="1468" spans="1:11" ht="19.2" customHeight="1" x14ac:dyDescent="0.3">
      <c r="A1468" s="2" t="s">
        <v>240</v>
      </c>
      <c r="B1468" s="2" t="s">
        <v>6572</v>
      </c>
      <c r="C1468" s="2" t="s">
        <v>6573</v>
      </c>
      <c r="D1468" s="3" t="s">
        <v>308</v>
      </c>
      <c r="E1468" s="11">
        <v>4.0999999999999996</v>
      </c>
      <c r="F1468" s="11">
        <v>3000</v>
      </c>
      <c r="G1468" s="17">
        <v>599</v>
      </c>
      <c r="H1468" s="7" t="s">
        <v>13398</v>
      </c>
      <c r="I1468" s="33" t="s">
        <v>13420</v>
      </c>
      <c r="J1468" s="33" t="s">
        <v>13453</v>
      </c>
      <c r="K1468" s="33">
        <f>Data[[#This Row],[Number_Of_Buyers]]*Data[[#This Row],[Price_INR]]</f>
        <v>1797000</v>
      </c>
    </row>
    <row r="1469" spans="1:11" ht="19.2" customHeight="1" x14ac:dyDescent="0.3">
      <c r="A1469" s="4" t="s">
        <v>1115</v>
      </c>
      <c r="B1469" s="4" t="s">
        <v>6574</v>
      </c>
      <c r="C1469" s="5" t="s">
        <v>6575</v>
      </c>
      <c r="D1469" s="5" t="s">
        <v>6576</v>
      </c>
      <c r="E1469" s="12">
        <v>4.5999999999999996</v>
      </c>
      <c r="F1469" s="12">
        <v>1500</v>
      </c>
      <c r="G1469" s="18">
        <v>1099</v>
      </c>
      <c r="H1469" s="8" t="s">
        <v>13399</v>
      </c>
      <c r="I1469" s="33" t="s">
        <v>13471</v>
      </c>
      <c r="J1469" s="33" t="s">
        <v>13440</v>
      </c>
      <c r="K1469" s="33">
        <f>Data[[#This Row],[Number_Of_Buyers]]*Data[[#This Row],[Price_INR]]</f>
        <v>1648500</v>
      </c>
    </row>
    <row r="1470" spans="1:11" ht="19.2" customHeight="1" x14ac:dyDescent="0.3">
      <c r="A1470" s="2" t="s">
        <v>638</v>
      </c>
      <c r="B1470" s="2" t="s">
        <v>6577</v>
      </c>
      <c r="C1470" s="2" t="s">
        <v>6578</v>
      </c>
      <c r="D1470" s="3" t="s">
        <v>137</v>
      </c>
      <c r="E1470" s="11">
        <v>4.4000000000000004</v>
      </c>
      <c r="F1470" s="11">
        <v>80</v>
      </c>
      <c r="G1470" s="17">
        <v>1799</v>
      </c>
      <c r="H1470" s="7" t="s">
        <v>13399</v>
      </c>
      <c r="I1470" s="33" t="s">
        <v>13420</v>
      </c>
      <c r="J1470" s="33" t="s">
        <v>13772</v>
      </c>
      <c r="K1470" s="33">
        <f>Data[[#This Row],[Number_Of_Buyers]]*Data[[#This Row],[Price_INR]]</f>
        <v>143920</v>
      </c>
    </row>
    <row r="1471" spans="1:11" ht="19.2" customHeight="1" x14ac:dyDescent="0.3">
      <c r="A1471" s="4" t="s">
        <v>998</v>
      </c>
      <c r="B1471" s="4" t="s">
        <v>5669</v>
      </c>
      <c r="C1471" s="5" t="s">
        <v>6580</v>
      </c>
      <c r="D1471" s="5" t="s">
        <v>5672</v>
      </c>
      <c r="E1471" s="12">
        <v>4.5</v>
      </c>
      <c r="F1471" s="12">
        <v>140</v>
      </c>
      <c r="G1471" s="18">
        <v>3006</v>
      </c>
      <c r="H1471" s="8" t="s">
        <v>13398</v>
      </c>
      <c r="I1471" s="33" t="s">
        <v>13441</v>
      </c>
      <c r="J1471" s="33" t="s">
        <v>13772</v>
      </c>
      <c r="K1471" s="33">
        <f>Data[[#This Row],[Number_Of_Buyers]]*Data[[#This Row],[Price_INR]]</f>
        <v>420840</v>
      </c>
    </row>
    <row r="1472" spans="1:11" ht="19.2" customHeight="1" x14ac:dyDescent="0.3">
      <c r="A1472" s="2" t="s">
        <v>65</v>
      </c>
      <c r="B1472" s="2" t="s">
        <v>6582</v>
      </c>
      <c r="C1472" s="2" t="s">
        <v>6583</v>
      </c>
      <c r="D1472" s="3" t="s">
        <v>285</v>
      </c>
      <c r="E1472" s="11">
        <v>4.3</v>
      </c>
      <c r="F1472" s="11">
        <v>2400</v>
      </c>
      <c r="G1472" s="17">
        <v>449</v>
      </c>
      <c r="H1472" s="7" t="s">
        <v>13398</v>
      </c>
      <c r="I1472" s="33" t="s">
        <v>13420</v>
      </c>
      <c r="J1472" s="33" t="s">
        <v>13773</v>
      </c>
      <c r="K1472" s="33">
        <f>Data[[#This Row],[Number_Of_Buyers]]*Data[[#This Row],[Price_INR]]</f>
        <v>1077600</v>
      </c>
    </row>
    <row r="1473" spans="1:11" ht="19.2" customHeight="1" x14ac:dyDescent="0.3">
      <c r="A1473" s="4" t="s">
        <v>998</v>
      </c>
      <c r="B1473" s="4" t="s">
        <v>6588</v>
      </c>
      <c r="C1473" s="5" t="s">
        <v>6590</v>
      </c>
      <c r="D1473" s="5" t="s">
        <v>823</v>
      </c>
      <c r="E1473" s="12">
        <v>4</v>
      </c>
      <c r="F1473" s="12">
        <v>20</v>
      </c>
      <c r="G1473" s="18">
        <v>7216</v>
      </c>
      <c r="H1473" s="8" t="s">
        <v>13398</v>
      </c>
      <c r="I1473" s="33" t="s">
        <v>13419</v>
      </c>
      <c r="J1473" s="33" t="s">
        <v>13772</v>
      </c>
      <c r="K1473" s="33">
        <f>Data[[#This Row],[Number_Of_Buyers]]*Data[[#This Row],[Price_INR]]</f>
        <v>144320</v>
      </c>
    </row>
    <row r="1474" spans="1:11" ht="19.2" customHeight="1" x14ac:dyDescent="0.3">
      <c r="A1474" s="2" t="s">
        <v>104</v>
      </c>
      <c r="B1474" s="2" t="s">
        <v>6592</v>
      </c>
      <c r="C1474" s="3" t="s">
        <v>6593</v>
      </c>
      <c r="D1474" s="3" t="s">
        <v>108</v>
      </c>
      <c r="E1474" s="11">
        <v>4.0999999999999996</v>
      </c>
      <c r="F1474" s="11">
        <v>166</v>
      </c>
      <c r="G1474" s="17">
        <v>2999</v>
      </c>
      <c r="H1474" s="7" t="s">
        <v>13398</v>
      </c>
      <c r="I1474" s="33" t="s">
        <v>13407</v>
      </c>
      <c r="J1474" s="33" t="s">
        <v>13772</v>
      </c>
      <c r="K1474" s="33">
        <f>Data[[#This Row],[Number_Of_Buyers]]*Data[[#This Row],[Price_INR]]</f>
        <v>497834</v>
      </c>
    </row>
    <row r="1475" spans="1:11" ht="19.2" customHeight="1" x14ac:dyDescent="0.3">
      <c r="A1475" s="4" t="s">
        <v>913</v>
      </c>
      <c r="B1475" s="4" t="s">
        <v>6595</v>
      </c>
      <c r="C1475" s="5" t="s">
        <v>6596</v>
      </c>
      <c r="D1475" s="4" t="s">
        <v>21</v>
      </c>
      <c r="E1475" s="12">
        <v>4.5</v>
      </c>
      <c r="F1475" s="12">
        <v>5500</v>
      </c>
      <c r="G1475" s="18">
        <v>1890</v>
      </c>
      <c r="H1475" s="8" t="s">
        <v>13399</v>
      </c>
      <c r="I1475" s="33" t="s">
        <v>13597</v>
      </c>
      <c r="J1475" s="33" t="s">
        <v>13772</v>
      </c>
      <c r="K1475" s="33">
        <f>Data[[#This Row],[Number_Of_Buyers]]*Data[[#This Row],[Price_INR]]</f>
        <v>10395000</v>
      </c>
    </row>
    <row r="1476" spans="1:11" ht="19.2" customHeight="1" x14ac:dyDescent="0.3">
      <c r="A1476" s="2" t="s">
        <v>913</v>
      </c>
      <c r="B1476" s="2" t="s">
        <v>6598</v>
      </c>
      <c r="C1476" s="2" t="s">
        <v>6600</v>
      </c>
      <c r="D1476" s="2" t="s">
        <v>2034</v>
      </c>
      <c r="E1476" s="11">
        <v>4.5</v>
      </c>
      <c r="F1476" s="11">
        <v>1600</v>
      </c>
      <c r="G1476" s="17">
        <v>680</v>
      </c>
      <c r="H1476" s="7" t="s">
        <v>13399</v>
      </c>
      <c r="I1476" s="33" t="s">
        <v>13800</v>
      </c>
      <c r="J1476" s="33" t="s">
        <v>13772</v>
      </c>
      <c r="K1476" s="33">
        <f>Data[[#This Row],[Number_Of_Buyers]]*Data[[#This Row],[Price_INR]]</f>
        <v>1088000</v>
      </c>
    </row>
    <row r="1477" spans="1:11" ht="19.2" customHeight="1" x14ac:dyDescent="0.3">
      <c r="A1477" s="4" t="s">
        <v>6601</v>
      </c>
      <c r="B1477" s="4" t="s">
        <v>6602</v>
      </c>
      <c r="C1477" s="4" t="s">
        <v>26</v>
      </c>
      <c r="D1477" s="4" t="s">
        <v>21</v>
      </c>
      <c r="E1477" s="12">
        <v>2.9</v>
      </c>
      <c r="F1477" s="12">
        <v>246</v>
      </c>
      <c r="G1477" s="18">
        <v>599</v>
      </c>
      <c r="H1477" s="8" t="s">
        <v>13399</v>
      </c>
      <c r="I1477" s="33" t="s">
        <v>13598</v>
      </c>
      <c r="J1477" s="33" t="s">
        <v>13440</v>
      </c>
      <c r="K1477" s="33">
        <f>Data[[#This Row],[Number_Of_Buyers]]*Data[[#This Row],[Price_INR]]</f>
        <v>147354</v>
      </c>
    </row>
    <row r="1478" spans="1:11" ht="19.2" customHeight="1" x14ac:dyDescent="0.3">
      <c r="A1478" s="2" t="s">
        <v>133</v>
      </c>
      <c r="B1478" s="2" t="s">
        <v>6605</v>
      </c>
      <c r="C1478" s="3" t="s">
        <v>6606</v>
      </c>
      <c r="D1478" s="3" t="s">
        <v>1567</v>
      </c>
      <c r="E1478" s="11">
        <v>4.0999999999999996</v>
      </c>
      <c r="F1478" s="11">
        <v>661</v>
      </c>
      <c r="G1478" s="17">
        <v>1599</v>
      </c>
      <c r="H1478" s="7" t="s">
        <v>13398</v>
      </c>
      <c r="I1478" s="33" t="s">
        <v>13420</v>
      </c>
      <c r="J1478" s="33" t="s">
        <v>13453</v>
      </c>
      <c r="K1478" s="33">
        <f>Data[[#This Row],[Number_Of_Buyers]]*Data[[#This Row],[Price_INR]]</f>
        <v>1056939</v>
      </c>
    </row>
    <row r="1479" spans="1:11" ht="19.2" customHeight="1" x14ac:dyDescent="0.3">
      <c r="A1479" s="4" t="s">
        <v>403</v>
      </c>
      <c r="B1479" s="4" t="s">
        <v>6611</v>
      </c>
      <c r="C1479" s="5" t="s">
        <v>6612</v>
      </c>
      <c r="D1479" s="4" t="s">
        <v>373</v>
      </c>
      <c r="E1479" s="12">
        <v>4.0999999999999996</v>
      </c>
      <c r="F1479" s="12">
        <v>59</v>
      </c>
      <c r="G1479" s="18">
        <v>2999</v>
      </c>
      <c r="H1479" s="8" t="s">
        <v>13398</v>
      </c>
      <c r="I1479" s="33" t="s">
        <v>13441</v>
      </c>
      <c r="J1479" s="33" t="s">
        <v>13772</v>
      </c>
      <c r="K1479" s="33">
        <f>Data[[#This Row],[Number_Of_Buyers]]*Data[[#This Row],[Price_INR]]</f>
        <v>176941</v>
      </c>
    </row>
    <row r="1480" spans="1:11" ht="19.2" customHeight="1" x14ac:dyDescent="0.3">
      <c r="A1480" s="2" t="s">
        <v>127</v>
      </c>
      <c r="B1480" s="2" t="s">
        <v>6614</v>
      </c>
      <c r="C1480" s="3" t="s">
        <v>6615</v>
      </c>
      <c r="D1480" s="3" t="s">
        <v>823</v>
      </c>
      <c r="E1480" s="11">
        <v>4.2</v>
      </c>
      <c r="F1480" s="11">
        <v>93</v>
      </c>
      <c r="G1480" s="17">
        <v>899</v>
      </c>
      <c r="H1480" s="7" t="s">
        <v>13398</v>
      </c>
      <c r="I1480" s="33" t="s">
        <v>13419</v>
      </c>
      <c r="J1480" s="33" t="s">
        <v>13772</v>
      </c>
      <c r="K1480" s="33">
        <f>Data[[#This Row],[Number_Of_Buyers]]*Data[[#This Row],[Price_INR]]</f>
        <v>83607</v>
      </c>
    </row>
    <row r="1481" spans="1:11" ht="19.2" customHeight="1" x14ac:dyDescent="0.3">
      <c r="A1481" s="4" t="s">
        <v>6617</v>
      </c>
      <c r="B1481" s="4" t="s">
        <v>6618</v>
      </c>
      <c r="C1481" s="4" t="s">
        <v>6618</v>
      </c>
      <c r="D1481" s="4" t="s">
        <v>21</v>
      </c>
      <c r="E1481" s="12">
        <v>4.4000000000000004</v>
      </c>
      <c r="F1481" s="12">
        <v>52</v>
      </c>
      <c r="G1481" s="18">
        <v>669</v>
      </c>
      <c r="H1481" s="8" t="s">
        <v>13399</v>
      </c>
      <c r="I1481" s="33" t="s">
        <v>13801</v>
      </c>
      <c r="J1481" s="33" t="s">
        <v>13772</v>
      </c>
      <c r="K1481" s="33">
        <f>Data[[#This Row],[Number_Of_Buyers]]*Data[[#This Row],[Price_INR]]</f>
        <v>34788</v>
      </c>
    </row>
    <row r="1482" spans="1:11" ht="19.2" customHeight="1" x14ac:dyDescent="0.3">
      <c r="A1482" s="2" t="s">
        <v>2122</v>
      </c>
      <c r="B1482" s="2" t="s">
        <v>6620</v>
      </c>
      <c r="C1482" s="3" t="s">
        <v>6622</v>
      </c>
      <c r="D1482" s="3" t="s">
        <v>1404</v>
      </c>
      <c r="E1482" s="11">
        <v>4</v>
      </c>
      <c r="F1482" s="11">
        <v>5</v>
      </c>
      <c r="G1482" s="17">
        <v>380</v>
      </c>
      <c r="H1482" s="7" t="s">
        <v>13399</v>
      </c>
      <c r="I1482" s="33" t="s">
        <v>13452</v>
      </c>
      <c r="J1482" s="33" t="s">
        <v>13772</v>
      </c>
      <c r="K1482" s="33">
        <f>Data[[#This Row],[Number_Of_Buyers]]*Data[[#This Row],[Price_INR]]</f>
        <v>1900</v>
      </c>
    </row>
    <row r="1483" spans="1:11" ht="19.2" customHeight="1" x14ac:dyDescent="0.3">
      <c r="A1483" s="4" t="s">
        <v>240</v>
      </c>
      <c r="B1483" s="4" t="s">
        <v>6624</v>
      </c>
      <c r="C1483" s="4" t="s">
        <v>6625</v>
      </c>
      <c r="D1483" s="5" t="s">
        <v>1014</v>
      </c>
      <c r="E1483" s="12">
        <v>4.2</v>
      </c>
      <c r="F1483" s="12">
        <v>419</v>
      </c>
      <c r="G1483" s="18">
        <v>779</v>
      </c>
      <c r="H1483" s="8" t="s">
        <v>13398</v>
      </c>
      <c r="I1483" s="33" t="s">
        <v>13420</v>
      </c>
      <c r="J1483" s="33" t="s">
        <v>13440</v>
      </c>
      <c r="K1483" s="33">
        <f>Data[[#This Row],[Number_Of_Buyers]]*Data[[#This Row],[Price_INR]]</f>
        <v>326401</v>
      </c>
    </row>
    <row r="1484" spans="1:11" ht="19.2" customHeight="1" x14ac:dyDescent="0.3">
      <c r="A1484" s="2" t="s">
        <v>1433</v>
      </c>
      <c r="B1484" s="2" t="s">
        <v>6628</v>
      </c>
      <c r="C1484" s="3" t="s">
        <v>6629</v>
      </c>
      <c r="D1484" s="2" t="s">
        <v>6630</v>
      </c>
      <c r="E1484" s="11">
        <v>4.5</v>
      </c>
      <c r="F1484" s="11">
        <v>1000</v>
      </c>
      <c r="G1484" s="17">
        <v>117</v>
      </c>
      <c r="H1484" s="7" t="s">
        <v>13399</v>
      </c>
      <c r="I1484" s="33" t="s">
        <v>13782</v>
      </c>
      <c r="J1484" s="33" t="s">
        <v>13772</v>
      </c>
      <c r="K1484" s="33">
        <f>Data[[#This Row],[Number_Of_Buyers]]*Data[[#This Row],[Price_INR]]</f>
        <v>117000</v>
      </c>
    </row>
    <row r="1485" spans="1:11" ht="19.2" customHeight="1" x14ac:dyDescent="0.3">
      <c r="A1485" s="4" t="s">
        <v>240</v>
      </c>
      <c r="B1485" s="4" t="s">
        <v>6631</v>
      </c>
      <c r="C1485" s="4" t="s">
        <v>6633</v>
      </c>
      <c r="D1485" s="4" t="s">
        <v>373</v>
      </c>
      <c r="E1485" s="12">
        <v>4</v>
      </c>
      <c r="F1485" s="12">
        <v>533</v>
      </c>
      <c r="G1485" s="18">
        <v>341</v>
      </c>
      <c r="H1485" s="8" t="s">
        <v>13398</v>
      </c>
      <c r="I1485" s="33" t="s">
        <v>13452</v>
      </c>
      <c r="J1485" s="33" t="s">
        <v>13775</v>
      </c>
      <c r="K1485" s="33">
        <f>Data[[#This Row],[Number_Of_Buyers]]*Data[[#This Row],[Price_INR]]</f>
        <v>181753</v>
      </c>
    </row>
    <row r="1486" spans="1:11" ht="19.2" customHeight="1" x14ac:dyDescent="0.3">
      <c r="A1486" s="2" t="s">
        <v>3574</v>
      </c>
      <c r="B1486" s="2" t="s">
        <v>6635</v>
      </c>
      <c r="C1486" s="2" t="s">
        <v>6636</v>
      </c>
      <c r="D1486" s="3" t="s">
        <v>2126</v>
      </c>
      <c r="E1486" s="11">
        <v>4.3</v>
      </c>
      <c r="F1486" s="11">
        <v>657</v>
      </c>
      <c r="G1486" s="17">
        <v>1169</v>
      </c>
      <c r="H1486" s="7" t="s">
        <v>13398</v>
      </c>
      <c r="I1486" s="33" t="s">
        <v>13452</v>
      </c>
      <c r="J1486" s="33" t="s">
        <v>13453</v>
      </c>
      <c r="K1486" s="33">
        <f>Data[[#This Row],[Number_Of_Buyers]]*Data[[#This Row],[Price_INR]]</f>
        <v>768033</v>
      </c>
    </row>
    <row r="1487" spans="1:11" ht="19.2" customHeight="1" x14ac:dyDescent="0.3">
      <c r="A1487" s="4" t="s">
        <v>2563</v>
      </c>
      <c r="B1487" s="4" t="s">
        <v>6639</v>
      </c>
      <c r="C1487" s="5" t="s">
        <v>6640</v>
      </c>
      <c r="D1487" s="5" t="s">
        <v>2566</v>
      </c>
      <c r="E1487" s="12">
        <v>4.3</v>
      </c>
      <c r="F1487" s="12">
        <v>57</v>
      </c>
      <c r="G1487" s="18">
        <v>599</v>
      </c>
      <c r="H1487" s="8" t="s">
        <v>13399</v>
      </c>
      <c r="I1487" s="33" t="s">
        <v>13452</v>
      </c>
      <c r="J1487" s="33" t="s">
        <v>13440</v>
      </c>
      <c r="K1487" s="33">
        <f>Data[[#This Row],[Number_Of_Buyers]]*Data[[#This Row],[Price_INR]]</f>
        <v>34143</v>
      </c>
    </row>
    <row r="1488" spans="1:11" ht="19.2" customHeight="1" x14ac:dyDescent="0.3">
      <c r="A1488" s="2" t="s">
        <v>4113</v>
      </c>
      <c r="B1488" s="2" t="s">
        <v>6646</v>
      </c>
      <c r="C1488" s="2" t="s">
        <v>4116</v>
      </c>
      <c r="D1488" s="2" t="s">
        <v>21</v>
      </c>
      <c r="E1488" s="11">
        <v>4.4000000000000004</v>
      </c>
      <c r="F1488" s="11">
        <v>1800</v>
      </c>
      <c r="G1488" s="17">
        <v>3910</v>
      </c>
      <c r="H1488" s="7" t="s">
        <v>13399</v>
      </c>
      <c r="I1488" s="33" t="s">
        <v>13787</v>
      </c>
      <c r="J1488" s="33" t="s">
        <v>13772</v>
      </c>
      <c r="K1488" s="33">
        <f>Data[[#This Row],[Number_Of_Buyers]]*Data[[#This Row],[Price_INR]]</f>
        <v>7038000</v>
      </c>
    </row>
    <row r="1489" spans="1:11" ht="19.2" customHeight="1" x14ac:dyDescent="0.3">
      <c r="A1489" s="4" t="s">
        <v>7</v>
      </c>
      <c r="B1489" s="4" t="s">
        <v>6649</v>
      </c>
      <c r="C1489" s="5" t="s">
        <v>6650</v>
      </c>
      <c r="D1489" s="5" t="s">
        <v>6651</v>
      </c>
      <c r="E1489" s="12">
        <v>4.5</v>
      </c>
      <c r="F1489" s="12">
        <v>86</v>
      </c>
      <c r="G1489" s="18">
        <v>4499</v>
      </c>
      <c r="H1489" s="8" t="s">
        <v>13398</v>
      </c>
      <c r="I1489" s="33" t="s">
        <v>13428</v>
      </c>
      <c r="J1489" s="33" t="s">
        <v>13772</v>
      </c>
      <c r="K1489" s="33">
        <f>Data[[#This Row],[Number_Of_Buyers]]*Data[[#This Row],[Price_INR]]</f>
        <v>386914</v>
      </c>
    </row>
    <row r="1490" spans="1:11" ht="19.2" customHeight="1" x14ac:dyDescent="0.3">
      <c r="A1490" s="2" t="s">
        <v>288</v>
      </c>
      <c r="B1490" s="2" t="s">
        <v>6653</v>
      </c>
      <c r="C1490" s="3" t="s">
        <v>6655</v>
      </c>
      <c r="D1490" s="3" t="s">
        <v>642</v>
      </c>
      <c r="E1490" s="11">
        <v>4.0999999999999996</v>
      </c>
      <c r="F1490" s="11">
        <v>2100</v>
      </c>
      <c r="G1490" s="17">
        <v>1637</v>
      </c>
      <c r="H1490" s="7" t="s">
        <v>13398</v>
      </c>
      <c r="I1490" s="33" t="s">
        <v>13423</v>
      </c>
      <c r="J1490" s="33" t="s">
        <v>13554</v>
      </c>
      <c r="K1490" s="33">
        <f>Data[[#This Row],[Number_Of_Buyers]]*Data[[#This Row],[Price_INR]]</f>
        <v>3437700</v>
      </c>
    </row>
    <row r="1491" spans="1:11" ht="19.2" customHeight="1" x14ac:dyDescent="0.3">
      <c r="A1491" s="4" t="s">
        <v>638</v>
      </c>
      <c r="B1491" s="4" t="s">
        <v>6656</v>
      </c>
      <c r="C1491" s="5" t="s">
        <v>6657</v>
      </c>
      <c r="D1491" s="5" t="s">
        <v>3183</v>
      </c>
      <c r="E1491" s="12">
        <v>4.2</v>
      </c>
      <c r="F1491" s="12">
        <v>257</v>
      </c>
      <c r="G1491" s="18">
        <v>2399</v>
      </c>
      <c r="H1491" s="8" t="s">
        <v>13398</v>
      </c>
      <c r="I1491" s="33" t="s">
        <v>13423</v>
      </c>
      <c r="J1491" s="33" t="s">
        <v>13773</v>
      </c>
      <c r="K1491" s="33">
        <f>Data[[#This Row],[Number_Of_Buyers]]*Data[[#This Row],[Price_INR]]</f>
        <v>616543</v>
      </c>
    </row>
    <row r="1492" spans="1:11" ht="19.2" customHeight="1" x14ac:dyDescent="0.3">
      <c r="A1492" s="2" t="s">
        <v>65</v>
      </c>
      <c r="B1492" s="2" t="s">
        <v>6662</v>
      </c>
      <c r="C1492" s="2" t="s">
        <v>6663</v>
      </c>
      <c r="D1492" s="3" t="s">
        <v>285</v>
      </c>
      <c r="E1492" s="11">
        <v>4.0999999999999996</v>
      </c>
      <c r="F1492" s="11">
        <v>335</v>
      </c>
      <c r="G1492" s="17">
        <v>351</v>
      </c>
      <c r="H1492" s="7" t="s">
        <v>13398</v>
      </c>
      <c r="I1492" s="33" t="s">
        <v>13420</v>
      </c>
      <c r="J1492" s="33" t="s">
        <v>13775</v>
      </c>
      <c r="K1492" s="33">
        <f>Data[[#This Row],[Number_Of_Buyers]]*Data[[#This Row],[Price_INR]]</f>
        <v>117585</v>
      </c>
    </row>
    <row r="1493" spans="1:11" ht="19.2" customHeight="1" x14ac:dyDescent="0.3">
      <c r="A1493" s="4" t="s">
        <v>6666</v>
      </c>
      <c r="B1493" s="4" t="s">
        <v>6667</v>
      </c>
      <c r="C1493" s="5" t="s">
        <v>6669</v>
      </c>
      <c r="D1493" s="5" t="s">
        <v>6670</v>
      </c>
      <c r="E1493" s="12">
        <v>3.9</v>
      </c>
      <c r="F1493" s="12">
        <v>51</v>
      </c>
      <c r="G1493" s="18">
        <v>2093</v>
      </c>
      <c r="H1493" s="8" t="s">
        <v>13398</v>
      </c>
      <c r="I1493" s="33" t="s">
        <v>13437</v>
      </c>
      <c r="J1493" s="33" t="s">
        <v>13774</v>
      </c>
      <c r="K1493" s="33">
        <f>Data[[#This Row],[Number_Of_Buyers]]*Data[[#This Row],[Price_INR]]</f>
        <v>106743</v>
      </c>
    </row>
    <row r="1494" spans="1:11" ht="19.2" customHeight="1" x14ac:dyDescent="0.3">
      <c r="A1494" s="2" t="s">
        <v>7</v>
      </c>
      <c r="B1494" s="2" t="s">
        <v>6672</v>
      </c>
      <c r="C1494" s="3" t="s">
        <v>6673</v>
      </c>
      <c r="D1494" s="3" t="s">
        <v>130</v>
      </c>
      <c r="E1494" s="11">
        <v>4.3</v>
      </c>
      <c r="F1494" s="11">
        <v>6</v>
      </c>
      <c r="G1494" s="17">
        <v>4899</v>
      </c>
      <c r="H1494" s="7" t="s">
        <v>13398</v>
      </c>
      <c r="I1494" s="33" t="s">
        <v>13419</v>
      </c>
      <c r="J1494" s="33" t="s">
        <v>13772</v>
      </c>
      <c r="K1494" s="33">
        <f>Data[[#This Row],[Number_Of_Buyers]]*Data[[#This Row],[Price_INR]]</f>
        <v>29394</v>
      </c>
    </row>
    <row r="1495" spans="1:11" ht="19.2" customHeight="1" x14ac:dyDescent="0.3">
      <c r="A1495" s="4" t="s">
        <v>3201</v>
      </c>
      <c r="B1495" s="4" t="s">
        <v>6674</v>
      </c>
      <c r="C1495" s="4" t="s">
        <v>6675</v>
      </c>
      <c r="D1495" s="4" t="s">
        <v>373</v>
      </c>
      <c r="E1495" s="12">
        <v>4.3</v>
      </c>
      <c r="F1495" s="12">
        <v>1000</v>
      </c>
      <c r="G1495" s="18">
        <v>519</v>
      </c>
      <c r="H1495" s="8" t="s">
        <v>13398</v>
      </c>
      <c r="I1495" s="33" t="s">
        <v>13515</v>
      </c>
      <c r="J1495" s="33" t="s">
        <v>13440</v>
      </c>
      <c r="K1495" s="33">
        <f>Data[[#This Row],[Number_Of_Buyers]]*Data[[#This Row],[Price_INR]]</f>
        <v>519000</v>
      </c>
    </row>
    <row r="1496" spans="1:11" ht="19.2" customHeight="1" x14ac:dyDescent="0.3">
      <c r="A1496" s="2" t="s">
        <v>2333</v>
      </c>
      <c r="B1496" s="2" t="s">
        <v>6676</v>
      </c>
      <c r="C1496" s="3" t="s">
        <v>6677</v>
      </c>
      <c r="D1496" s="3" t="s">
        <v>2566</v>
      </c>
      <c r="E1496" s="11">
        <v>4.2</v>
      </c>
      <c r="F1496" s="11">
        <v>333</v>
      </c>
      <c r="G1496" s="17">
        <v>443</v>
      </c>
      <c r="H1496" s="7" t="s">
        <v>13398</v>
      </c>
      <c r="I1496" s="33" t="s">
        <v>13452</v>
      </c>
      <c r="J1496" s="33" t="s">
        <v>13426</v>
      </c>
      <c r="K1496" s="33">
        <f>Data[[#This Row],[Number_Of_Buyers]]*Data[[#This Row],[Price_INR]]</f>
        <v>147519</v>
      </c>
    </row>
    <row r="1497" spans="1:11" ht="19.2" customHeight="1" x14ac:dyDescent="0.3">
      <c r="A1497" s="4" t="s">
        <v>1215</v>
      </c>
      <c r="B1497" s="4" t="s">
        <v>6679</v>
      </c>
      <c r="C1497" s="4" t="s">
        <v>6680</v>
      </c>
      <c r="D1497" s="5" t="s">
        <v>285</v>
      </c>
      <c r="E1497" s="12">
        <v>4</v>
      </c>
      <c r="F1497" s="12">
        <v>380</v>
      </c>
      <c r="G1497" s="18">
        <v>524</v>
      </c>
      <c r="H1497" s="8" t="s">
        <v>13398</v>
      </c>
      <c r="I1497" s="33" t="s">
        <v>13420</v>
      </c>
      <c r="J1497" s="33" t="s">
        <v>13440</v>
      </c>
      <c r="K1497" s="33">
        <f>Data[[#This Row],[Number_Of_Buyers]]*Data[[#This Row],[Price_INR]]</f>
        <v>199120</v>
      </c>
    </row>
    <row r="1498" spans="1:11" ht="19.2" customHeight="1" x14ac:dyDescent="0.3">
      <c r="A1498" s="2" t="s">
        <v>127</v>
      </c>
      <c r="B1498" s="2" t="s">
        <v>6683</v>
      </c>
      <c r="C1498" s="2" t="s">
        <v>6684</v>
      </c>
      <c r="D1498" s="3" t="s">
        <v>6685</v>
      </c>
      <c r="E1498" s="11">
        <v>4.0999999999999996</v>
      </c>
      <c r="F1498" s="11">
        <v>269</v>
      </c>
      <c r="G1498" s="17">
        <v>422</v>
      </c>
      <c r="H1498" s="7" t="s">
        <v>13398</v>
      </c>
      <c r="I1498" s="33" t="s">
        <v>13448</v>
      </c>
      <c r="J1498" s="33" t="s">
        <v>13473</v>
      </c>
      <c r="K1498" s="33">
        <f>Data[[#This Row],[Number_Of_Buyers]]*Data[[#This Row],[Price_INR]]</f>
        <v>113518</v>
      </c>
    </row>
    <row r="1499" spans="1:11" ht="19.2" customHeight="1" x14ac:dyDescent="0.3">
      <c r="A1499" s="4" t="s">
        <v>3742</v>
      </c>
      <c r="B1499" s="4" t="s">
        <v>6687</v>
      </c>
      <c r="C1499" s="4" t="s">
        <v>6689</v>
      </c>
      <c r="D1499" s="4" t="s">
        <v>21</v>
      </c>
      <c r="E1499" s="12">
        <v>4.4000000000000004</v>
      </c>
      <c r="F1499" s="12">
        <v>199</v>
      </c>
      <c r="G1499" s="18">
        <v>7290</v>
      </c>
      <c r="H1499" s="8" t="s">
        <v>13398</v>
      </c>
      <c r="I1499" s="33" t="s">
        <v>13782</v>
      </c>
      <c r="J1499" s="33" t="s">
        <v>13453</v>
      </c>
      <c r="K1499" s="33">
        <f>Data[[#This Row],[Number_Of_Buyers]]*Data[[#This Row],[Price_INR]]</f>
        <v>1450710</v>
      </c>
    </row>
    <row r="1500" spans="1:11" ht="19.2" customHeight="1" x14ac:dyDescent="0.3">
      <c r="A1500" s="2" t="s">
        <v>1897</v>
      </c>
      <c r="B1500" s="2" t="s">
        <v>370</v>
      </c>
      <c r="C1500" s="2" t="s">
        <v>6693</v>
      </c>
      <c r="D1500" s="2" t="s">
        <v>373</v>
      </c>
      <c r="E1500" s="11">
        <v>4</v>
      </c>
      <c r="F1500" s="11">
        <v>216</v>
      </c>
      <c r="G1500" s="17">
        <v>285</v>
      </c>
      <c r="H1500" s="7" t="s">
        <v>13398</v>
      </c>
      <c r="I1500" s="33" t="s">
        <v>13438</v>
      </c>
      <c r="J1500" s="33" t="s">
        <v>13440</v>
      </c>
      <c r="K1500" s="33">
        <f>Data[[#This Row],[Number_Of_Buyers]]*Data[[#This Row],[Price_INR]]</f>
        <v>61560</v>
      </c>
    </row>
    <row r="1501" spans="1:11" ht="19.2" customHeight="1" x14ac:dyDescent="0.3">
      <c r="A1501" s="4" t="s">
        <v>85</v>
      </c>
      <c r="B1501" s="4" t="s">
        <v>6695</v>
      </c>
      <c r="C1501" s="5" t="s">
        <v>6696</v>
      </c>
      <c r="D1501" s="5" t="s">
        <v>6697</v>
      </c>
      <c r="E1501" s="12">
        <v>4.0999999999999996</v>
      </c>
      <c r="F1501" s="12">
        <v>116</v>
      </c>
      <c r="G1501" s="18">
        <v>1059</v>
      </c>
      <c r="H1501" s="8" t="s">
        <v>13398</v>
      </c>
      <c r="I1501" s="33" t="s">
        <v>13419</v>
      </c>
      <c r="J1501" s="33" t="s">
        <v>13772</v>
      </c>
      <c r="K1501" s="33">
        <f>Data[[#This Row],[Number_Of_Buyers]]*Data[[#This Row],[Price_INR]]</f>
        <v>122844</v>
      </c>
    </row>
    <row r="1502" spans="1:11" ht="19.2" customHeight="1" x14ac:dyDescent="0.3">
      <c r="A1502" s="2" t="s">
        <v>240</v>
      </c>
      <c r="B1502" s="2" t="s">
        <v>6700</v>
      </c>
      <c r="C1502" s="2" t="s">
        <v>6701</v>
      </c>
      <c r="D1502" s="3" t="s">
        <v>1179</v>
      </c>
      <c r="E1502" s="11">
        <v>4</v>
      </c>
      <c r="F1502" s="11">
        <v>7600</v>
      </c>
      <c r="G1502" s="17">
        <v>545</v>
      </c>
      <c r="H1502" s="7" t="s">
        <v>13398</v>
      </c>
      <c r="I1502" s="33" t="s">
        <v>13448</v>
      </c>
      <c r="J1502" s="33" t="s">
        <v>13554</v>
      </c>
      <c r="K1502" s="33">
        <f>Data[[#This Row],[Number_Of_Buyers]]*Data[[#This Row],[Price_INR]]</f>
        <v>4142000</v>
      </c>
    </row>
    <row r="1503" spans="1:11" ht="19.2" customHeight="1" x14ac:dyDescent="0.3">
      <c r="A1503" s="4" t="s">
        <v>240</v>
      </c>
      <c r="B1503" s="4" t="s">
        <v>6703</v>
      </c>
      <c r="C1503" s="4" t="s">
        <v>6704</v>
      </c>
      <c r="D1503" s="5" t="s">
        <v>2878</v>
      </c>
      <c r="E1503" s="12">
        <v>4.0999999999999996</v>
      </c>
      <c r="F1503" s="12">
        <v>9800</v>
      </c>
      <c r="G1503" s="18">
        <v>597</v>
      </c>
      <c r="H1503" s="8" t="s">
        <v>13398</v>
      </c>
      <c r="I1503" s="33" t="s">
        <v>13420</v>
      </c>
      <c r="J1503" s="33" t="s">
        <v>13440</v>
      </c>
      <c r="K1503" s="33">
        <f>Data[[#This Row],[Number_Of_Buyers]]*Data[[#This Row],[Price_INR]]</f>
        <v>5850600</v>
      </c>
    </row>
    <row r="1504" spans="1:11" ht="19.2" customHeight="1" x14ac:dyDescent="0.3">
      <c r="A1504" s="2" t="s">
        <v>198</v>
      </c>
      <c r="B1504" s="2" t="s">
        <v>6707</v>
      </c>
      <c r="C1504" s="2" t="s">
        <v>6708</v>
      </c>
      <c r="D1504" s="3" t="s">
        <v>5641</v>
      </c>
      <c r="E1504" s="11">
        <v>4.3</v>
      </c>
      <c r="F1504" s="11">
        <v>111</v>
      </c>
      <c r="G1504" s="17">
        <v>1539</v>
      </c>
      <c r="H1504" s="7" t="s">
        <v>13398</v>
      </c>
      <c r="I1504" s="33" t="s">
        <v>13420</v>
      </c>
      <c r="J1504" s="33" t="s">
        <v>13774</v>
      </c>
      <c r="K1504" s="33">
        <f>Data[[#This Row],[Number_Of_Buyers]]*Data[[#This Row],[Price_INR]]</f>
        <v>170829</v>
      </c>
    </row>
    <row r="1505" spans="1:11" ht="19.2" customHeight="1" x14ac:dyDescent="0.3">
      <c r="A1505" s="4" t="s">
        <v>616</v>
      </c>
      <c r="B1505" s="4" t="s">
        <v>6710</v>
      </c>
      <c r="C1505" s="5" t="s">
        <v>6712</v>
      </c>
      <c r="D1505" s="5" t="s">
        <v>6713</v>
      </c>
      <c r="E1505" s="12">
        <v>3.9</v>
      </c>
      <c r="F1505" s="12">
        <v>41</v>
      </c>
      <c r="G1505" s="18">
        <v>4049</v>
      </c>
      <c r="H1505" s="8" t="s">
        <v>13398</v>
      </c>
      <c r="I1505" s="33" t="s">
        <v>13419</v>
      </c>
      <c r="J1505" s="33" t="s">
        <v>13772</v>
      </c>
      <c r="K1505" s="33">
        <f>Data[[#This Row],[Number_Of_Buyers]]*Data[[#This Row],[Price_INR]]</f>
        <v>166009</v>
      </c>
    </row>
    <row r="1506" spans="1:11" ht="19.2" customHeight="1" x14ac:dyDescent="0.3">
      <c r="A1506" s="2" t="s">
        <v>6714</v>
      </c>
      <c r="B1506" s="2" t="s">
        <v>6715</v>
      </c>
      <c r="C1506" s="3" t="s">
        <v>6716</v>
      </c>
      <c r="D1506" s="3" t="s">
        <v>2489</v>
      </c>
      <c r="E1506" s="11">
        <v>4.5</v>
      </c>
      <c r="F1506" s="11">
        <v>208</v>
      </c>
      <c r="G1506" s="17">
        <v>2549</v>
      </c>
      <c r="H1506" s="7" t="s">
        <v>13398</v>
      </c>
      <c r="I1506" s="33" t="s">
        <v>13432</v>
      </c>
      <c r="J1506" s="33" t="s">
        <v>13487</v>
      </c>
      <c r="K1506" s="33">
        <f>Data[[#This Row],[Number_Of_Buyers]]*Data[[#This Row],[Price_INR]]</f>
        <v>530192</v>
      </c>
    </row>
    <row r="1507" spans="1:11" ht="19.2" customHeight="1" x14ac:dyDescent="0.3">
      <c r="A1507" s="4" t="s">
        <v>2963</v>
      </c>
      <c r="B1507" s="4" t="s">
        <v>2880</v>
      </c>
      <c r="C1507" s="5" t="s">
        <v>6718</v>
      </c>
      <c r="D1507" s="5" t="s">
        <v>6719</v>
      </c>
      <c r="E1507" s="12">
        <v>4.0999999999999996</v>
      </c>
      <c r="F1507" s="12">
        <v>57</v>
      </c>
      <c r="G1507" s="18">
        <v>529</v>
      </c>
      <c r="H1507" s="8" t="s">
        <v>13398</v>
      </c>
      <c r="I1507" s="33" t="s">
        <v>13416</v>
      </c>
      <c r="J1507" s="33" t="s">
        <v>13772</v>
      </c>
      <c r="K1507" s="33">
        <f>Data[[#This Row],[Number_Of_Buyers]]*Data[[#This Row],[Price_INR]]</f>
        <v>30153</v>
      </c>
    </row>
    <row r="1508" spans="1:11" ht="19.2" customHeight="1" x14ac:dyDescent="0.3">
      <c r="A1508" s="2" t="s">
        <v>65</v>
      </c>
      <c r="B1508" s="2" t="s">
        <v>6721</v>
      </c>
      <c r="C1508" s="3" t="s">
        <v>6722</v>
      </c>
      <c r="D1508" s="3" t="s">
        <v>362</v>
      </c>
      <c r="E1508" s="11">
        <v>3.7</v>
      </c>
      <c r="F1508" s="11">
        <v>44</v>
      </c>
      <c r="G1508" s="17">
        <v>740</v>
      </c>
      <c r="H1508" s="7" t="s">
        <v>13398</v>
      </c>
      <c r="I1508" s="33" t="s">
        <v>13599</v>
      </c>
      <c r="J1508" s="33" t="s">
        <v>13453</v>
      </c>
      <c r="K1508" s="33">
        <f>Data[[#This Row],[Number_Of_Buyers]]*Data[[#This Row],[Price_INR]]</f>
        <v>32560</v>
      </c>
    </row>
    <row r="1509" spans="1:11" ht="19.2" customHeight="1" x14ac:dyDescent="0.3">
      <c r="A1509" s="4" t="s">
        <v>148</v>
      </c>
      <c r="B1509" s="4" t="s">
        <v>149</v>
      </c>
      <c r="C1509" s="4" t="s">
        <v>151</v>
      </c>
      <c r="D1509" s="4" t="s">
        <v>373</v>
      </c>
      <c r="E1509" s="12">
        <v>4.2</v>
      </c>
      <c r="F1509" s="12">
        <v>162</v>
      </c>
      <c r="G1509" s="18">
        <v>1499</v>
      </c>
      <c r="H1509" s="8" t="s">
        <v>13398</v>
      </c>
      <c r="I1509" s="33" t="s">
        <v>13421</v>
      </c>
      <c r="J1509" s="33" t="s">
        <v>13772</v>
      </c>
      <c r="K1509" s="33">
        <f>Data[[#This Row],[Number_Of_Buyers]]*Data[[#This Row],[Price_INR]]</f>
        <v>242838</v>
      </c>
    </row>
    <row r="1510" spans="1:11" ht="19.2" customHeight="1" x14ac:dyDescent="0.3">
      <c r="A1510" s="2" t="s">
        <v>4997</v>
      </c>
      <c r="B1510" s="2" t="s">
        <v>6725</v>
      </c>
      <c r="C1510" s="3" t="s">
        <v>6726</v>
      </c>
      <c r="D1510" s="3" t="s">
        <v>6727</v>
      </c>
      <c r="E1510" s="11">
        <v>4.2</v>
      </c>
      <c r="F1510" s="11">
        <v>383</v>
      </c>
      <c r="G1510" s="17">
        <v>999</v>
      </c>
      <c r="H1510" s="7" t="s">
        <v>13399</v>
      </c>
      <c r="I1510" s="33" t="s">
        <v>13600</v>
      </c>
      <c r="J1510" s="33" t="s">
        <v>13554</v>
      </c>
      <c r="K1510" s="33">
        <f>Data[[#This Row],[Number_Of_Buyers]]*Data[[#This Row],[Price_INR]]</f>
        <v>382617</v>
      </c>
    </row>
    <row r="1511" spans="1:11" ht="19.2" customHeight="1" x14ac:dyDescent="0.3">
      <c r="A1511" s="4" t="s">
        <v>1804</v>
      </c>
      <c r="B1511" s="4" t="s">
        <v>6728</v>
      </c>
      <c r="C1511" s="4" t="s">
        <v>6730</v>
      </c>
      <c r="D1511" s="4" t="s">
        <v>21</v>
      </c>
      <c r="E1511" s="12">
        <v>4.2</v>
      </c>
      <c r="F1511" s="12">
        <v>121</v>
      </c>
      <c r="G1511" s="18">
        <v>2082</v>
      </c>
      <c r="H1511" s="8" t="s">
        <v>13399</v>
      </c>
      <c r="I1511" s="33" t="s">
        <v>13794</v>
      </c>
      <c r="J1511" s="33" t="s">
        <v>13772</v>
      </c>
      <c r="K1511" s="33">
        <f>Data[[#This Row],[Number_Of_Buyers]]*Data[[#This Row],[Price_INR]]</f>
        <v>251922</v>
      </c>
    </row>
    <row r="1512" spans="1:11" ht="19.2" customHeight="1" x14ac:dyDescent="0.3">
      <c r="A1512" s="2" t="s">
        <v>65</v>
      </c>
      <c r="B1512" s="2" t="s">
        <v>6732</v>
      </c>
      <c r="C1512" s="2" t="s">
        <v>6733</v>
      </c>
      <c r="D1512" s="3" t="s">
        <v>285</v>
      </c>
      <c r="E1512" s="11">
        <v>4.0999999999999996</v>
      </c>
      <c r="F1512" s="11">
        <v>12000</v>
      </c>
      <c r="G1512" s="17">
        <v>517</v>
      </c>
      <c r="H1512" s="7" t="s">
        <v>13398</v>
      </c>
      <c r="I1512" s="33" t="s">
        <v>13420</v>
      </c>
      <c r="J1512" s="33" t="s">
        <v>13426</v>
      </c>
      <c r="K1512" s="33">
        <f>Data[[#This Row],[Number_Of_Buyers]]*Data[[#This Row],[Price_INR]]</f>
        <v>6204000</v>
      </c>
    </row>
    <row r="1513" spans="1:11" ht="19.2" customHeight="1" x14ac:dyDescent="0.3">
      <c r="A1513" s="4" t="s">
        <v>96</v>
      </c>
      <c r="B1513" s="4" t="s">
        <v>936</v>
      </c>
      <c r="C1513" s="5" t="s">
        <v>6737</v>
      </c>
      <c r="D1513" s="5" t="s">
        <v>938</v>
      </c>
      <c r="E1513" s="12">
        <v>4.4000000000000004</v>
      </c>
      <c r="F1513" s="12">
        <v>48</v>
      </c>
      <c r="G1513" s="18">
        <v>3130</v>
      </c>
      <c r="H1513" s="8" t="s">
        <v>13398</v>
      </c>
      <c r="I1513" s="33" t="s">
        <v>13407</v>
      </c>
      <c r="J1513" s="33" t="s">
        <v>13772</v>
      </c>
      <c r="K1513" s="33">
        <f>Data[[#This Row],[Number_Of_Buyers]]*Data[[#This Row],[Price_INR]]</f>
        <v>150240</v>
      </c>
    </row>
    <row r="1514" spans="1:11" ht="19.2" customHeight="1" x14ac:dyDescent="0.3">
      <c r="A1514" s="2" t="s">
        <v>998</v>
      </c>
      <c r="B1514" s="2" t="s">
        <v>6746</v>
      </c>
      <c r="C1514" s="3" t="s">
        <v>6748</v>
      </c>
      <c r="D1514" s="2" t="s">
        <v>6749</v>
      </c>
      <c r="E1514" s="11">
        <v>4.3</v>
      </c>
      <c r="F1514" s="11">
        <v>10</v>
      </c>
      <c r="G1514" s="17">
        <v>991</v>
      </c>
      <c r="H1514" s="7" t="s">
        <v>13399</v>
      </c>
      <c r="I1514" s="33" t="s">
        <v>13479</v>
      </c>
      <c r="J1514" s="33" t="s">
        <v>13772</v>
      </c>
      <c r="K1514" s="33">
        <f>Data[[#This Row],[Number_Of_Buyers]]*Data[[#This Row],[Price_INR]]</f>
        <v>9910</v>
      </c>
    </row>
    <row r="1515" spans="1:11" ht="19.2" customHeight="1" x14ac:dyDescent="0.3">
      <c r="A1515" s="4" t="s">
        <v>913</v>
      </c>
      <c r="B1515" s="4" t="s">
        <v>6750</v>
      </c>
      <c r="C1515" s="4" t="s">
        <v>6751</v>
      </c>
      <c r="D1515" s="4" t="s">
        <v>21</v>
      </c>
      <c r="E1515" s="12">
        <v>4.5</v>
      </c>
      <c r="F1515" s="12">
        <v>2000</v>
      </c>
      <c r="G1515" s="18">
        <v>745</v>
      </c>
      <c r="H1515" s="8" t="s">
        <v>13399</v>
      </c>
      <c r="I1515" s="33" t="s">
        <v>13802</v>
      </c>
      <c r="J1515" s="33" t="s">
        <v>13772</v>
      </c>
      <c r="K1515" s="33">
        <f>Data[[#This Row],[Number_Of_Buyers]]*Data[[#This Row],[Price_INR]]</f>
        <v>1490000</v>
      </c>
    </row>
    <row r="1516" spans="1:11" ht="19.2" customHeight="1" x14ac:dyDescent="0.3">
      <c r="A1516" s="2" t="s">
        <v>365</v>
      </c>
      <c r="B1516" s="2" t="s">
        <v>6752</v>
      </c>
      <c r="C1516" s="3" t="s">
        <v>6754</v>
      </c>
      <c r="D1516" s="3" t="s">
        <v>70</v>
      </c>
      <c r="E1516" s="11">
        <v>4.2</v>
      </c>
      <c r="F1516" s="11">
        <v>174</v>
      </c>
      <c r="G1516" s="17">
        <v>2579</v>
      </c>
      <c r="H1516" s="7" t="s">
        <v>13399</v>
      </c>
      <c r="I1516" s="33" t="s">
        <v>13407</v>
      </c>
      <c r="J1516" s="33" t="s">
        <v>13772</v>
      </c>
      <c r="K1516" s="33">
        <f>Data[[#This Row],[Number_Of_Buyers]]*Data[[#This Row],[Price_INR]]</f>
        <v>448746</v>
      </c>
    </row>
    <row r="1517" spans="1:11" ht="19.2" customHeight="1" x14ac:dyDescent="0.3">
      <c r="A1517" s="4" t="s">
        <v>288</v>
      </c>
      <c r="B1517" s="4" t="s">
        <v>1358</v>
      </c>
      <c r="C1517" s="4" t="s">
        <v>6757</v>
      </c>
      <c r="D1517" s="5" t="s">
        <v>689</v>
      </c>
      <c r="E1517" s="12">
        <v>4.0999999999999996</v>
      </c>
      <c r="F1517" s="12">
        <v>1300</v>
      </c>
      <c r="G1517" s="18">
        <v>1559</v>
      </c>
      <c r="H1517" s="8" t="s">
        <v>13398</v>
      </c>
      <c r="I1517" s="33" t="s">
        <v>13461</v>
      </c>
      <c r="J1517" s="33" t="s">
        <v>13440</v>
      </c>
      <c r="K1517" s="33">
        <f>Data[[#This Row],[Number_Of_Buyers]]*Data[[#This Row],[Price_INR]]</f>
        <v>2026700</v>
      </c>
    </row>
    <row r="1518" spans="1:11" ht="19.2" customHeight="1" x14ac:dyDescent="0.3">
      <c r="A1518" s="2" t="s">
        <v>677</v>
      </c>
      <c r="B1518" s="2" t="s">
        <v>6760</v>
      </c>
      <c r="C1518" s="3" t="s">
        <v>6762</v>
      </c>
      <c r="D1518" s="2" t="s">
        <v>6763</v>
      </c>
      <c r="E1518" s="11">
        <v>4.5</v>
      </c>
      <c r="F1518" s="11">
        <v>11</v>
      </c>
      <c r="G1518" s="17">
        <v>3399</v>
      </c>
      <c r="H1518" s="7" t="s">
        <v>13398</v>
      </c>
      <c r="I1518" s="33" t="s">
        <v>13601</v>
      </c>
      <c r="J1518" s="33" t="s">
        <v>13453</v>
      </c>
      <c r="K1518" s="33">
        <f>Data[[#This Row],[Number_Of_Buyers]]*Data[[#This Row],[Price_INR]]</f>
        <v>37389</v>
      </c>
    </row>
    <row r="1519" spans="1:11" ht="19.2" customHeight="1" x14ac:dyDescent="0.3">
      <c r="A1519" s="4" t="s">
        <v>697</v>
      </c>
      <c r="B1519" s="4" t="s">
        <v>3451</v>
      </c>
      <c r="C1519" s="5" t="s">
        <v>6764</v>
      </c>
      <c r="D1519" s="5" t="s">
        <v>823</v>
      </c>
      <c r="E1519" s="12">
        <v>4.2</v>
      </c>
      <c r="F1519" s="12">
        <v>834</v>
      </c>
      <c r="G1519" s="18">
        <v>944</v>
      </c>
      <c r="H1519" s="8" t="s">
        <v>13398</v>
      </c>
      <c r="I1519" s="33" t="s">
        <v>13419</v>
      </c>
      <c r="J1519" s="33" t="s">
        <v>13440</v>
      </c>
      <c r="K1519" s="33">
        <f>Data[[#This Row],[Number_Of_Buyers]]*Data[[#This Row],[Price_INR]]</f>
        <v>787296</v>
      </c>
    </row>
    <row r="1520" spans="1:11" ht="19.2" customHeight="1" x14ac:dyDescent="0.3">
      <c r="A1520" s="2" t="s">
        <v>499</v>
      </c>
      <c r="B1520" s="2" t="s">
        <v>6767</v>
      </c>
      <c r="C1520" s="3" t="s">
        <v>6769</v>
      </c>
      <c r="D1520" s="3" t="s">
        <v>6770</v>
      </c>
      <c r="E1520" s="11">
        <v>4.5</v>
      </c>
      <c r="F1520" s="11">
        <v>963</v>
      </c>
      <c r="G1520" s="17">
        <v>4875</v>
      </c>
      <c r="H1520" s="7" t="s">
        <v>13398</v>
      </c>
      <c r="I1520" s="33" t="s">
        <v>13602</v>
      </c>
      <c r="J1520" s="33" t="s">
        <v>13773</v>
      </c>
      <c r="K1520" s="33">
        <f>Data[[#This Row],[Number_Of_Buyers]]*Data[[#This Row],[Price_INR]]</f>
        <v>4694625</v>
      </c>
    </row>
    <row r="1521" spans="1:11" ht="19.2" customHeight="1" x14ac:dyDescent="0.3">
      <c r="A1521" s="4" t="s">
        <v>85</v>
      </c>
      <c r="B1521" s="4" t="s">
        <v>6776</v>
      </c>
      <c r="C1521" s="5" t="s">
        <v>6777</v>
      </c>
      <c r="D1521" s="5" t="s">
        <v>6778</v>
      </c>
      <c r="E1521" s="12">
        <v>4.3</v>
      </c>
      <c r="F1521" s="12">
        <v>858</v>
      </c>
      <c r="G1521" s="18">
        <v>1899</v>
      </c>
      <c r="H1521" s="8" t="s">
        <v>13398</v>
      </c>
      <c r="I1521" s="33" t="s">
        <v>13486</v>
      </c>
      <c r="J1521" s="33" t="s">
        <v>13440</v>
      </c>
      <c r="K1521" s="33">
        <f>Data[[#This Row],[Number_Of_Buyers]]*Data[[#This Row],[Price_INR]]</f>
        <v>1629342</v>
      </c>
    </row>
    <row r="1522" spans="1:11" ht="19.2" customHeight="1" x14ac:dyDescent="0.3">
      <c r="A1522" s="2" t="s">
        <v>240</v>
      </c>
      <c r="B1522" s="2" t="s">
        <v>6781</v>
      </c>
      <c r="C1522" s="2" t="s">
        <v>6782</v>
      </c>
      <c r="D1522" s="3" t="s">
        <v>308</v>
      </c>
      <c r="E1522" s="11">
        <v>4.3</v>
      </c>
      <c r="F1522" s="11">
        <v>4400</v>
      </c>
      <c r="G1522" s="17">
        <v>619</v>
      </c>
      <c r="H1522" s="7" t="s">
        <v>13398</v>
      </c>
      <c r="I1522" s="33" t="s">
        <v>13420</v>
      </c>
      <c r="J1522" s="33" t="s">
        <v>13554</v>
      </c>
      <c r="K1522" s="33">
        <f>Data[[#This Row],[Number_Of_Buyers]]*Data[[#This Row],[Price_INR]]</f>
        <v>2723600</v>
      </c>
    </row>
    <row r="1523" spans="1:11" ht="19.2" customHeight="1" x14ac:dyDescent="0.3">
      <c r="A1523" s="4" t="s">
        <v>1125</v>
      </c>
      <c r="B1523" s="4" t="s">
        <v>6787</v>
      </c>
      <c r="C1523" s="4" t="s">
        <v>6788</v>
      </c>
      <c r="D1523" s="5" t="s">
        <v>626</v>
      </c>
      <c r="E1523" s="12">
        <v>4</v>
      </c>
      <c r="F1523" s="12">
        <v>333</v>
      </c>
      <c r="G1523" s="18">
        <v>749</v>
      </c>
      <c r="H1523" s="8" t="s">
        <v>13398</v>
      </c>
      <c r="I1523" s="33" t="s">
        <v>13420</v>
      </c>
      <c r="J1523" s="33" t="s">
        <v>13453</v>
      </c>
      <c r="K1523" s="33">
        <f>Data[[#This Row],[Number_Of_Buyers]]*Data[[#This Row],[Price_INR]]</f>
        <v>249417</v>
      </c>
    </row>
    <row r="1524" spans="1:11" ht="19.2" customHeight="1" x14ac:dyDescent="0.3">
      <c r="A1524" s="2" t="s">
        <v>65</v>
      </c>
      <c r="B1524" s="2" t="s">
        <v>6790</v>
      </c>
      <c r="C1524" s="2" t="s">
        <v>6791</v>
      </c>
      <c r="D1524" s="3" t="s">
        <v>137</v>
      </c>
      <c r="E1524" s="11">
        <v>4</v>
      </c>
      <c r="F1524" s="11">
        <v>1000</v>
      </c>
      <c r="G1524" s="17">
        <v>519</v>
      </c>
      <c r="H1524" s="7" t="s">
        <v>13398</v>
      </c>
      <c r="I1524" s="33" t="s">
        <v>13420</v>
      </c>
      <c r="J1524" s="33" t="s">
        <v>13487</v>
      </c>
      <c r="K1524" s="33">
        <f>Data[[#This Row],[Number_Of_Buyers]]*Data[[#This Row],[Price_INR]]</f>
        <v>519000</v>
      </c>
    </row>
    <row r="1525" spans="1:11" ht="19.2" customHeight="1" x14ac:dyDescent="0.3">
      <c r="A1525" s="4" t="s">
        <v>133</v>
      </c>
      <c r="B1525" s="4" t="s">
        <v>5773</v>
      </c>
      <c r="C1525" s="4" t="s">
        <v>6792</v>
      </c>
      <c r="D1525" s="5" t="s">
        <v>137</v>
      </c>
      <c r="E1525" s="12">
        <v>4.2</v>
      </c>
      <c r="F1525" s="12">
        <v>857</v>
      </c>
      <c r="G1525" s="18">
        <v>1999</v>
      </c>
      <c r="H1525" s="8" t="s">
        <v>13398</v>
      </c>
      <c r="I1525" s="33" t="s">
        <v>13420</v>
      </c>
      <c r="J1525" s="33" t="s">
        <v>13773</v>
      </c>
      <c r="K1525" s="33">
        <f>Data[[#This Row],[Number_Of_Buyers]]*Data[[#This Row],[Price_INR]]</f>
        <v>1713143</v>
      </c>
    </row>
    <row r="1526" spans="1:11" ht="19.2" customHeight="1" x14ac:dyDescent="0.3">
      <c r="A1526" s="2" t="s">
        <v>499</v>
      </c>
      <c r="B1526" s="2" t="s">
        <v>6795</v>
      </c>
      <c r="C1526" s="3" t="s">
        <v>6796</v>
      </c>
      <c r="D1526" s="3" t="s">
        <v>6797</v>
      </c>
      <c r="E1526" s="11">
        <v>4.7</v>
      </c>
      <c r="F1526" s="11">
        <v>2400</v>
      </c>
      <c r="G1526" s="17">
        <v>1499</v>
      </c>
      <c r="H1526" s="7" t="s">
        <v>13398</v>
      </c>
      <c r="I1526" s="33" t="s">
        <v>13482</v>
      </c>
      <c r="J1526" s="33" t="s">
        <v>13453</v>
      </c>
      <c r="K1526" s="33">
        <f>Data[[#This Row],[Number_Of_Buyers]]*Data[[#This Row],[Price_INR]]</f>
        <v>3597600</v>
      </c>
    </row>
    <row r="1527" spans="1:11" ht="19.2" customHeight="1" x14ac:dyDescent="0.3">
      <c r="A1527" s="4" t="s">
        <v>240</v>
      </c>
      <c r="B1527" s="4" t="s">
        <v>6799</v>
      </c>
      <c r="C1527" s="5" t="s">
        <v>6800</v>
      </c>
      <c r="D1527" s="5" t="s">
        <v>1067</v>
      </c>
      <c r="E1527" s="12">
        <v>4.3</v>
      </c>
      <c r="F1527" s="12">
        <v>193</v>
      </c>
      <c r="G1527" s="18">
        <v>979</v>
      </c>
      <c r="H1527" s="8" t="s">
        <v>13398</v>
      </c>
      <c r="I1527" s="33" t="s">
        <v>13437</v>
      </c>
      <c r="J1527" s="33" t="s">
        <v>13554</v>
      </c>
      <c r="K1527" s="33">
        <f>Data[[#This Row],[Number_Of_Buyers]]*Data[[#This Row],[Price_INR]]</f>
        <v>188947</v>
      </c>
    </row>
    <row r="1528" spans="1:11" ht="19.2" customHeight="1" x14ac:dyDescent="0.3">
      <c r="A1528" s="2" t="s">
        <v>127</v>
      </c>
      <c r="B1528" s="2" t="s">
        <v>6802</v>
      </c>
      <c r="C1528" s="3" t="s">
        <v>6803</v>
      </c>
      <c r="D1528" s="2" t="s">
        <v>6804</v>
      </c>
      <c r="E1528" s="11">
        <v>4.0999999999999996</v>
      </c>
      <c r="F1528" s="11">
        <v>26</v>
      </c>
      <c r="G1528" s="17">
        <v>1494</v>
      </c>
      <c r="H1528" s="7" t="s">
        <v>13398</v>
      </c>
      <c r="I1528" s="33" t="s">
        <v>13441</v>
      </c>
      <c r="J1528" s="33" t="s">
        <v>13772</v>
      </c>
      <c r="K1528" s="33">
        <f>Data[[#This Row],[Number_Of_Buyers]]*Data[[#This Row],[Price_INR]]</f>
        <v>38844</v>
      </c>
    </row>
    <row r="1529" spans="1:11" ht="19.2" customHeight="1" x14ac:dyDescent="0.3">
      <c r="A1529" s="4" t="s">
        <v>288</v>
      </c>
      <c r="B1529" s="4" t="s">
        <v>6811</v>
      </c>
      <c r="C1529" s="5" t="s">
        <v>6812</v>
      </c>
      <c r="D1529" s="5" t="s">
        <v>6813</v>
      </c>
      <c r="E1529" s="12">
        <v>4</v>
      </c>
      <c r="F1529" s="12">
        <v>239</v>
      </c>
      <c r="G1529" s="18">
        <v>1924</v>
      </c>
      <c r="H1529" s="8" t="s">
        <v>13398</v>
      </c>
      <c r="I1529" s="33" t="s">
        <v>13486</v>
      </c>
      <c r="J1529" s="33" t="s">
        <v>13440</v>
      </c>
      <c r="K1529" s="33">
        <f>Data[[#This Row],[Number_Of_Buyers]]*Data[[#This Row],[Price_INR]]</f>
        <v>459836</v>
      </c>
    </row>
    <row r="1530" spans="1:11" ht="19.2" customHeight="1" x14ac:dyDescent="0.3">
      <c r="A1530" s="2" t="s">
        <v>2658</v>
      </c>
      <c r="B1530" s="2" t="s">
        <v>6815</v>
      </c>
      <c r="C1530" s="3" t="s">
        <v>6817</v>
      </c>
      <c r="D1530" s="2" t="s">
        <v>6818</v>
      </c>
      <c r="E1530" s="11">
        <v>4.9000000000000004</v>
      </c>
      <c r="F1530" s="11">
        <v>13</v>
      </c>
      <c r="G1530" s="17">
        <v>18995</v>
      </c>
      <c r="H1530" s="7" t="s">
        <v>13398</v>
      </c>
      <c r="I1530" s="33" t="s">
        <v>13603</v>
      </c>
      <c r="J1530" s="33" t="s">
        <v>13440</v>
      </c>
      <c r="K1530" s="33">
        <f>Data[[#This Row],[Number_Of_Buyers]]*Data[[#This Row],[Price_INR]]</f>
        <v>246935</v>
      </c>
    </row>
    <row r="1531" spans="1:11" ht="19.2" customHeight="1" x14ac:dyDescent="0.3">
      <c r="A1531" s="4" t="s">
        <v>240</v>
      </c>
      <c r="B1531" s="4" t="s">
        <v>6819</v>
      </c>
      <c r="C1531" s="5" t="s">
        <v>6821</v>
      </c>
      <c r="D1531" s="5" t="s">
        <v>1060</v>
      </c>
      <c r="E1531" s="12">
        <v>3.8</v>
      </c>
      <c r="F1531" s="12">
        <v>4000</v>
      </c>
      <c r="G1531" s="18">
        <v>1187</v>
      </c>
      <c r="H1531" s="8" t="s">
        <v>13398</v>
      </c>
      <c r="I1531" s="33" t="s">
        <v>13423</v>
      </c>
      <c r="J1531" s="33" t="s">
        <v>13554</v>
      </c>
      <c r="K1531" s="33">
        <f>Data[[#This Row],[Number_Of_Buyers]]*Data[[#This Row],[Price_INR]]</f>
        <v>4748000</v>
      </c>
    </row>
    <row r="1532" spans="1:11" ht="19.2" customHeight="1" x14ac:dyDescent="0.3">
      <c r="A1532" s="2" t="s">
        <v>4855</v>
      </c>
      <c r="B1532" s="2" t="s">
        <v>6824</v>
      </c>
      <c r="C1532" s="2" t="s">
        <v>6826</v>
      </c>
      <c r="D1532" s="2" t="s">
        <v>21</v>
      </c>
      <c r="E1532" s="11">
        <v>4.5</v>
      </c>
      <c r="F1532" s="11">
        <v>2900</v>
      </c>
      <c r="G1532" s="17">
        <v>272</v>
      </c>
      <c r="H1532" s="7" t="s">
        <v>13399</v>
      </c>
      <c r="I1532" s="33" t="s">
        <v>13782</v>
      </c>
      <c r="J1532" s="33" t="s">
        <v>13772</v>
      </c>
      <c r="K1532" s="33">
        <f>Data[[#This Row],[Number_Of_Buyers]]*Data[[#This Row],[Price_INR]]</f>
        <v>788800</v>
      </c>
    </row>
    <row r="1533" spans="1:11" ht="19.2" customHeight="1" x14ac:dyDescent="0.3">
      <c r="A1533" s="4" t="s">
        <v>1220</v>
      </c>
      <c r="B1533" s="4" t="s">
        <v>6830</v>
      </c>
      <c r="C1533" s="5" t="s">
        <v>6831</v>
      </c>
      <c r="D1533" s="4" t="s">
        <v>1224</v>
      </c>
      <c r="E1533" s="12">
        <v>3.7</v>
      </c>
      <c r="F1533" s="12">
        <v>113</v>
      </c>
      <c r="G1533" s="18">
        <v>879</v>
      </c>
      <c r="H1533" s="8" t="s">
        <v>13398</v>
      </c>
      <c r="I1533" s="33" t="s">
        <v>13486</v>
      </c>
      <c r="J1533" s="33" t="s">
        <v>13487</v>
      </c>
      <c r="K1533" s="33">
        <f>Data[[#This Row],[Number_Of_Buyers]]*Data[[#This Row],[Price_INR]]</f>
        <v>99327</v>
      </c>
    </row>
    <row r="1534" spans="1:11" ht="19.2" customHeight="1" x14ac:dyDescent="0.3">
      <c r="A1534" s="2" t="s">
        <v>6833</v>
      </c>
      <c r="B1534" s="2" t="s">
        <v>6834</v>
      </c>
      <c r="C1534" s="2" t="s">
        <v>6835</v>
      </c>
      <c r="D1534" s="3" t="s">
        <v>6836</v>
      </c>
      <c r="E1534" s="11">
        <v>3.5</v>
      </c>
      <c r="F1534" s="11">
        <v>6</v>
      </c>
      <c r="G1534" s="17">
        <v>1299</v>
      </c>
      <c r="H1534" s="7" t="s">
        <v>13398</v>
      </c>
      <c r="I1534" s="33" t="s">
        <v>13486</v>
      </c>
      <c r="J1534" s="33" t="s">
        <v>13772</v>
      </c>
      <c r="K1534" s="33">
        <f>Data[[#This Row],[Number_Of_Buyers]]*Data[[#This Row],[Price_INR]]</f>
        <v>7794</v>
      </c>
    </row>
    <row r="1535" spans="1:11" ht="19.2" customHeight="1" x14ac:dyDescent="0.3">
      <c r="A1535" s="4" t="s">
        <v>29</v>
      </c>
      <c r="B1535" s="4" t="s">
        <v>5996</v>
      </c>
      <c r="C1535" s="4" t="s">
        <v>26</v>
      </c>
      <c r="D1535" s="4" t="s">
        <v>21</v>
      </c>
      <c r="E1535" s="12">
        <v>4.3</v>
      </c>
      <c r="F1535" s="12">
        <v>121</v>
      </c>
      <c r="G1535" s="18">
        <v>4999</v>
      </c>
      <c r="H1535" s="8" t="s">
        <v>13399</v>
      </c>
      <c r="I1535" s="33" t="s">
        <v>13424</v>
      </c>
      <c r="J1535" s="33" t="s">
        <v>13772</v>
      </c>
      <c r="K1535" s="33">
        <f>Data[[#This Row],[Number_Of_Buyers]]*Data[[#This Row],[Price_INR]]</f>
        <v>604879</v>
      </c>
    </row>
    <row r="1536" spans="1:11" ht="19.2" customHeight="1" x14ac:dyDescent="0.3">
      <c r="A1536" s="2" t="s">
        <v>1281</v>
      </c>
      <c r="B1536" s="2" t="s">
        <v>6839</v>
      </c>
      <c r="C1536" s="2" t="s">
        <v>6840</v>
      </c>
      <c r="D1536" s="2" t="s">
        <v>21</v>
      </c>
      <c r="E1536" s="11">
        <v>4.2</v>
      </c>
      <c r="F1536" s="11">
        <v>2500</v>
      </c>
      <c r="G1536" s="17">
        <v>597</v>
      </c>
      <c r="H1536" s="7" t="s">
        <v>13398</v>
      </c>
      <c r="I1536" s="33" t="s">
        <v>13782</v>
      </c>
      <c r="J1536" s="33" t="s">
        <v>13772</v>
      </c>
      <c r="K1536" s="33">
        <f>Data[[#This Row],[Number_Of_Buyers]]*Data[[#This Row],[Price_INR]]</f>
        <v>1492500</v>
      </c>
    </row>
    <row r="1537" spans="1:11" ht="19.2" customHeight="1" x14ac:dyDescent="0.3">
      <c r="A1537" s="4" t="s">
        <v>240</v>
      </c>
      <c r="B1537" s="4" t="s">
        <v>6841</v>
      </c>
      <c r="C1537" s="4" t="s">
        <v>2472</v>
      </c>
      <c r="D1537" s="5" t="s">
        <v>308</v>
      </c>
      <c r="E1537" s="12">
        <v>4.2</v>
      </c>
      <c r="F1537" s="12">
        <v>2900</v>
      </c>
      <c r="G1537" s="18">
        <v>623</v>
      </c>
      <c r="H1537" s="8" t="s">
        <v>13398</v>
      </c>
      <c r="I1537" s="33" t="s">
        <v>13420</v>
      </c>
      <c r="J1537" s="33" t="s">
        <v>13773</v>
      </c>
      <c r="K1537" s="33">
        <f>Data[[#This Row],[Number_Of_Buyers]]*Data[[#This Row],[Price_INR]]</f>
        <v>1806700</v>
      </c>
    </row>
    <row r="1538" spans="1:11" ht="19.2" customHeight="1" x14ac:dyDescent="0.3">
      <c r="A1538" s="2" t="s">
        <v>104</v>
      </c>
      <c r="B1538" s="2" t="s">
        <v>2495</v>
      </c>
      <c r="C1538" s="3" t="s">
        <v>6848</v>
      </c>
      <c r="D1538" s="3" t="s">
        <v>648</v>
      </c>
      <c r="E1538" s="11">
        <v>4.3</v>
      </c>
      <c r="F1538" s="11">
        <v>18</v>
      </c>
      <c r="G1538" s="17">
        <v>2699</v>
      </c>
      <c r="H1538" s="7" t="s">
        <v>13398</v>
      </c>
      <c r="I1538" s="33" t="s">
        <v>13407</v>
      </c>
      <c r="J1538" s="33" t="s">
        <v>13772</v>
      </c>
      <c r="K1538" s="33">
        <f>Data[[#This Row],[Number_Of_Buyers]]*Data[[#This Row],[Price_INR]]</f>
        <v>48582</v>
      </c>
    </row>
    <row r="1539" spans="1:11" ht="19.2" customHeight="1" x14ac:dyDescent="0.3">
      <c r="A1539" s="4" t="s">
        <v>638</v>
      </c>
      <c r="B1539" s="4" t="s">
        <v>4397</v>
      </c>
      <c r="C1539" s="5" t="s">
        <v>3151</v>
      </c>
      <c r="D1539" s="5" t="s">
        <v>5238</v>
      </c>
      <c r="E1539" s="12">
        <v>4</v>
      </c>
      <c r="F1539" s="12">
        <v>593</v>
      </c>
      <c r="G1539" s="18">
        <v>2399</v>
      </c>
      <c r="H1539" s="8" t="s">
        <v>13398</v>
      </c>
      <c r="I1539" s="33" t="s">
        <v>13423</v>
      </c>
      <c r="J1539" s="33" t="s">
        <v>13453</v>
      </c>
      <c r="K1539" s="33">
        <f>Data[[#This Row],[Number_Of_Buyers]]*Data[[#This Row],[Price_INR]]</f>
        <v>1422607</v>
      </c>
    </row>
    <row r="1540" spans="1:11" ht="19.2" customHeight="1" x14ac:dyDescent="0.3">
      <c r="A1540" s="2" t="s">
        <v>65</v>
      </c>
      <c r="B1540" s="2" t="s">
        <v>511</v>
      </c>
      <c r="C1540" s="2" t="s">
        <v>6852</v>
      </c>
      <c r="D1540" s="3" t="s">
        <v>285</v>
      </c>
      <c r="E1540" s="11">
        <v>4.2</v>
      </c>
      <c r="F1540" s="11">
        <v>7800</v>
      </c>
      <c r="G1540" s="17">
        <v>529</v>
      </c>
      <c r="H1540" s="7" t="s">
        <v>13398</v>
      </c>
      <c r="I1540" s="33" t="s">
        <v>13420</v>
      </c>
      <c r="J1540" s="33" t="s">
        <v>13426</v>
      </c>
      <c r="K1540" s="33">
        <f>Data[[#This Row],[Number_Of_Buyers]]*Data[[#This Row],[Price_INR]]</f>
        <v>4126200</v>
      </c>
    </row>
    <row r="1541" spans="1:11" ht="19.2" customHeight="1" x14ac:dyDescent="0.3">
      <c r="A1541" s="4" t="s">
        <v>1215</v>
      </c>
      <c r="B1541" s="4" t="s">
        <v>6854</v>
      </c>
      <c r="C1541" s="4" t="s">
        <v>6855</v>
      </c>
      <c r="D1541" s="5" t="s">
        <v>689</v>
      </c>
      <c r="E1541" s="12">
        <v>4</v>
      </c>
      <c r="F1541" s="12">
        <v>871</v>
      </c>
      <c r="G1541" s="18">
        <v>629</v>
      </c>
      <c r="H1541" s="8" t="s">
        <v>13398</v>
      </c>
      <c r="I1541" s="33" t="s">
        <v>13438</v>
      </c>
      <c r="J1541" s="33" t="s">
        <v>13473</v>
      </c>
      <c r="K1541" s="33">
        <f>Data[[#This Row],[Number_Of_Buyers]]*Data[[#This Row],[Price_INR]]</f>
        <v>547859</v>
      </c>
    </row>
    <row r="1542" spans="1:11" ht="19.2" customHeight="1" x14ac:dyDescent="0.3">
      <c r="A1542" s="2" t="s">
        <v>198</v>
      </c>
      <c r="B1542" s="2" t="s">
        <v>6858</v>
      </c>
      <c r="C1542" s="3" t="s">
        <v>6859</v>
      </c>
      <c r="D1542" s="3" t="s">
        <v>6860</v>
      </c>
      <c r="E1542" s="11">
        <v>4.2</v>
      </c>
      <c r="F1542" s="11">
        <v>221</v>
      </c>
      <c r="G1542" s="17">
        <v>2399</v>
      </c>
      <c r="H1542" s="7" t="s">
        <v>13398</v>
      </c>
      <c r="I1542" s="33" t="s">
        <v>13407</v>
      </c>
      <c r="J1542" s="33" t="s">
        <v>13426</v>
      </c>
      <c r="K1542" s="33">
        <f>Data[[#This Row],[Number_Of_Buyers]]*Data[[#This Row],[Price_INR]]</f>
        <v>530179</v>
      </c>
    </row>
    <row r="1543" spans="1:11" ht="19.2" customHeight="1" x14ac:dyDescent="0.3">
      <c r="A1543" s="4" t="s">
        <v>65</v>
      </c>
      <c r="B1543" s="4" t="s">
        <v>6863</v>
      </c>
      <c r="C1543" s="5" t="s">
        <v>6865</v>
      </c>
      <c r="D1543" s="5" t="s">
        <v>6866</v>
      </c>
      <c r="E1543" s="12">
        <v>4.4000000000000004</v>
      </c>
      <c r="F1543" s="12">
        <v>53</v>
      </c>
      <c r="G1543" s="18">
        <v>782</v>
      </c>
      <c r="H1543" s="8" t="s">
        <v>13398</v>
      </c>
      <c r="I1543" s="33" t="s">
        <v>13599</v>
      </c>
      <c r="J1543" s="33" t="s">
        <v>13774</v>
      </c>
      <c r="K1543" s="33">
        <f>Data[[#This Row],[Number_Of_Buyers]]*Data[[#This Row],[Price_INR]]</f>
        <v>41446</v>
      </c>
    </row>
    <row r="1544" spans="1:11" ht="19.2" customHeight="1" x14ac:dyDescent="0.3">
      <c r="A1544" s="2" t="s">
        <v>240</v>
      </c>
      <c r="B1544" s="2" t="s">
        <v>6868</v>
      </c>
      <c r="C1544" s="2" t="s">
        <v>6869</v>
      </c>
      <c r="D1544" s="3" t="s">
        <v>1179</v>
      </c>
      <c r="E1544" s="11">
        <v>3.9</v>
      </c>
      <c r="F1544" s="11">
        <v>633</v>
      </c>
      <c r="G1544" s="17">
        <v>1349</v>
      </c>
      <c r="H1544" s="7" t="s">
        <v>13398</v>
      </c>
      <c r="I1544" s="33" t="s">
        <v>13516</v>
      </c>
      <c r="J1544" s="33" t="s">
        <v>13473</v>
      </c>
      <c r="K1544" s="33">
        <f>Data[[#This Row],[Number_Of_Buyers]]*Data[[#This Row],[Price_INR]]</f>
        <v>853917</v>
      </c>
    </row>
    <row r="1545" spans="1:11" ht="19.2" customHeight="1" x14ac:dyDescent="0.3">
      <c r="A1545" s="4" t="s">
        <v>127</v>
      </c>
      <c r="B1545" s="4" t="s">
        <v>6883</v>
      </c>
      <c r="C1545" s="5" t="s">
        <v>6885</v>
      </c>
      <c r="D1545" s="5" t="s">
        <v>823</v>
      </c>
      <c r="E1545" s="12">
        <v>3.5</v>
      </c>
      <c r="F1545" s="12">
        <v>2</v>
      </c>
      <c r="G1545" s="18">
        <v>804</v>
      </c>
      <c r="H1545" s="8" t="s">
        <v>13398</v>
      </c>
      <c r="I1545" s="33" t="s">
        <v>13419</v>
      </c>
      <c r="J1545" s="33" t="s">
        <v>13773</v>
      </c>
      <c r="K1545" s="33">
        <f>Data[[#This Row],[Number_Of_Buyers]]*Data[[#This Row],[Price_INR]]</f>
        <v>1608</v>
      </c>
    </row>
    <row r="1546" spans="1:11" ht="19.2" customHeight="1" x14ac:dyDescent="0.3">
      <c r="A1546" s="2" t="s">
        <v>133</v>
      </c>
      <c r="B1546" s="2" t="s">
        <v>6887</v>
      </c>
      <c r="C1546" s="3" t="s">
        <v>6888</v>
      </c>
      <c r="D1546" s="3" t="s">
        <v>6138</v>
      </c>
      <c r="E1546" s="11">
        <v>4.2</v>
      </c>
      <c r="F1546" s="11">
        <v>384</v>
      </c>
      <c r="G1546" s="17">
        <v>599</v>
      </c>
      <c r="H1546" s="7" t="s">
        <v>13398</v>
      </c>
      <c r="I1546" s="33" t="s">
        <v>13452</v>
      </c>
      <c r="J1546" s="33" t="s">
        <v>13453</v>
      </c>
      <c r="K1546" s="33">
        <f>Data[[#This Row],[Number_Of_Buyers]]*Data[[#This Row],[Price_INR]]</f>
        <v>230016</v>
      </c>
    </row>
    <row r="1547" spans="1:11" ht="19.2" customHeight="1" x14ac:dyDescent="0.3">
      <c r="A1547" s="4" t="s">
        <v>6891</v>
      </c>
      <c r="B1547" s="4" t="s">
        <v>6892</v>
      </c>
      <c r="C1547" s="5" t="s">
        <v>6893</v>
      </c>
      <c r="D1547" s="5" t="s">
        <v>6894</v>
      </c>
      <c r="E1547" s="12">
        <v>3.8</v>
      </c>
      <c r="F1547" s="12">
        <v>17</v>
      </c>
      <c r="G1547" s="18">
        <v>764</v>
      </c>
      <c r="H1547" s="8" t="s">
        <v>13399</v>
      </c>
      <c r="I1547" s="33" t="s">
        <v>13604</v>
      </c>
      <c r="J1547" s="33" t="s">
        <v>13772</v>
      </c>
      <c r="K1547" s="33">
        <f>Data[[#This Row],[Number_Of_Buyers]]*Data[[#This Row],[Price_INR]]</f>
        <v>12988</v>
      </c>
    </row>
    <row r="1548" spans="1:11" ht="19.2" customHeight="1" x14ac:dyDescent="0.3">
      <c r="A1548" s="2" t="s">
        <v>65</v>
      </c>
      <c r="B1548" s="2" t="s">
        <v>6896</v>
      </c>
      <c r="C1548" s="2" t="s">
        <v>6897</v>
      </c>
      <c r="D1548" s="3" t="s">
        <v>1102</v>
      </c>
      <c r="E1548" s="11">
        <v>4.2</v>
      </c>
      <c r="F1548" s="11">
        <v>920</v>
      </c>
      <c r="G1548" s="17">
        <v>437</v>
      </c>
      <c r="H1548" s="7" t="s">
        <v>13398</v>
      </c>
      <c r="I1548" s="33" t="s">
        <v>13448</v>
      </c>
      <c r="J1548" s="33" t="s">
        <v>13473</v>
      </c>
      <c r="K1548" s="33">
        <f>Data[[#This Row],[Number_Of_Buyers]]*Data[[#This Row],[Price_INR]]</f>
        <v>402040</v>
      </c>
    </row>
    <row r="1549" spans="1:11" ht="19.2" customHeight="1" x14ac:dyDescent="0.3">
      <c r="A1549" s="4" t="s">
        <v>2333</v>
      </c>
      <c r="B1549" s="4" t="s">
        <v>6900</v>
      </c>
      <c r="C1549" s="5" t="s">
        <v>6901</v>
      </c>
      <c r="D1549" s="5" t="s">
        <v>2608</v>
      </c>
      <c r="E1549" s="12">
        <v>4.3</v>
      </c>
      <c r="F1549" s="12">
        <v>1300</v>
      </c>
      <c r="G1549" s="18">
        <v>519</v>
      </c>
      <c r="H1549" s="8" t="s">
        <v>13398</v>
      </c>
      <c r="I1549" s="33" t="s">
        <v>13490</v>
      </c>
      <c r="J1549" s="33" t="s">
        <v>13554</v>
      </c>
      <c r="K1549" s="33">
        <f>Data[[#This Row],[Number_Of_Buyers]]*Data[[#This Row],[Price_INR]]</f>
        <v>674700</v>
      </c>
    </row>
    <row r="1550" spans="1:11" ht="19.2" customHeight="1" x14ac:dyDescent="0.3">
      <c r="A1550" s="2" t="s">
        <v>240</v>
      </c>
      <c r="B1550" s="2" t="s">
        <v>6906</v>
      </c>
      <c r="C1550" s="3" t="s">
        <v>2968</v>
      </c>
      <c r="D1550" s="3" t="s">
        <v>6908</v>
      </c>
      <c r="E1550" s="11">
        <v>4.0999999999999996</v>
      </c>
      <c r="F1550" s="11">
        <v>553</v>
      </c>
      <c r="G1550" s="17">
        <v>599</v>
      </c>
      <c r="H1550" s="7" t="s">
        <v>13399</v>
      </c>
      <c r="I1550" s="33" t="s">
        <v>13452</v>
      </c>
      <c r="J1550" s="33" t="s">
        <v>13772</v>
      </c>
      <c r="K1550" s="33">
        <f>Data[[#This Row],[Number_Of_Buyers]]*Data[[#This Row],[Price_INR]]</f>
        <v>331247</v>
      </c>
    </row>
    <row r="1551" spans="1:11" ht="19.2" customHeight="1" x14ac:dyDescent="0.3">
      <c r="A1551" s="4" t="s">
        <v>85</v>
      </c>
      <c r="B1551" s="4" t="s">
        <v>4030</v>
      </c>
      <c r="C1551" s="5" t="s">
        <v>6910</v>
      </c>
      <c r="D1551" s="5" t="s">
        <v>6911</v>
      </c>
      <c r="E1551" s="12">
        <v>3.9</v>
      </c>
      <c r="F1551" s="12">
        <v>90</v>
      </c>
      <c r="G1551" s="18">
        <v>2069</v>
      </c>
      <c r="H1551" s="8" t="s">
        <v>13398</v>
      </c>
      <c r="I1551" s="33" t="s">
        <v>13419</v>
      </c>
      <c r="J1551" s="33" t="s">
        <v>13440</v>
      </c>
      <c r="K1551" s="33">
        <f>Data[[#This Row],[Number_Of_Buyers]]*Data[[#This Row],[Price_INR]]</f>
        <v>186210</v>
      </c>
    </row>
    <row r="1552" spans="1:11" ht="19.2" customHeight="1" x14ac:dyDescent="0.3">
      <c r="A1552" s="2" t="s">
        <v>227</v>
      </c>
      <c r="B1552" s="2" t="s">
        <v>6913</v>
      </c>
      <c r="C1552" s="3" t="s">
        <v>6914</v>
      </c>
      <c r="D1552" s="3" t="s">
        <v>2512</v>
      </c>
      <c r="E1552" s="11">
        <v>3.9</v>
      </c>
      <c r="F1552" s="11">
        <v>94</v>
      </c>
      <c r="G1552" s="17">
        <v>499</v>
      </c>
      <c r="H1552" s="7" t="s">
        <v>13399</v>
      </c>
      <c r="I1552" s="33" t="s">
        <v>13452</v>
      </c>
      <c r="J1552" s="33" t="s">
        <v>13772</v>
      </c>
      <c r="K1552" s="33">
        <f>Data[[#This Row],[Number_Of_Buyers]]*Data[[#This Row],[Price_INR]]</f>
        <v>46906</v>
      </c>
    </row>
    <row r="1553" spans="1:11" ht="19.2" customHeight="1" x14ac:dyDescent="0.3">
      <c r="A1553" s="4" t="s">
        <v>7</v>
      </c>
      <c r="B1553" s="4" t="s">
        <v>6916</v>
      </c>
      <c r="C1553" s="5" t="s">
        <v>6917</v>
      </c>
      <c r="D1553" s="5" t="s">
        <v>823</v>
      </c>
      <c r="E1553" s="12">
        <v>4.2</v>
      </c>
      <c r="F1553" s="12">
        <v>43</v>
      </c>
      <c r="G1553" s="18">
        <v>4899</v>
      </c>
      <c r="H1553" s="8" t="s">
        <v>13398</v>
      </c>
      <c r="I1553" s="33" t="s">
        <v>13407</v>
      </c>
      <c r="J1553" s="33" t="s">
        <v>13772</v>
      </c>
      <c r="K1553" s="33">
        <f>Data[[#This Row],[Number_Of_Buyers]]*Data[[#This Row],[Price_INR]]</f>
        <v>210657</v>
      </c>
    </row>
    <row r="1554" spans="1:11" ht="19.2" customHeight="1" x14ac:dyDescent="0.3">
      <c r="A1554" s="2" t="s">
        <v>127</v>
      </c>
      <c r="B1554" s="2" t="s">
        <v>2776</v>
      </c>
      <c r="C1554" s="3" t="s">
        <v>6920</v>
      </c>
      <c r="D1554" s="3" t="s">
        <v>6921</v>
      </c>
      <c r="E1554" s="11">
        <v>3.5</v>
      </c>
      <c r="F1554" s="11">
        <v>131</v>
      </c>
      <c r="G1554" s="17">
        <v>1109</v>
      </c>
      <c r="H1554" s="7" t="s">
        <v>13398</v>
      </c>
      <c r="I1554" s="33" t="s">
        <v>13407</v>
      </c>
      <c r="J1554" s="33" t="s">
        <v>13772</v>
      </c>
      <c r="K1554" s="33">
        <f>Data[[#This Row],[Number_Of_Buyers]]*Data[[#This Row],[Price_INR]]</f>
        <v>145279</v>
      </c>
    </row>
    <row r="1555" spans="1:11" ht="19.2" customHeight="1" x14ac:dyDescent="0.3">
      <c r="A1555" s="4" t="s">
        <v>1827</v>
      </c>
      <c r="B1555" s="4" t="s">
        <v>6923</v>
      </c>
      <c r="C1555" s="4" t="s">
        <v>6924</v>
      </c>
      <c r="D1555" s="5" t="s">
        <v>285</v>
      </c>
      <c r="E1555" s="12">
        <v>4.4000000000000004</v>
      </c>
      <c r="F1555" s="12">
        <v>1400</v>
      </c>
      <c r="G1555" s="18">
        <v>1899</v>
      </c>
      <c r="H1555" s="8" t="s">
        <v>13398</v>
      </c>
      <c r="I1555" s="33" t="s">
        <v>13420</v>
      </c>
      <c r="J1555" s="33" t="s">
        <v>13554</v>
      </c>
      <c r="K1555" s="33">
        <f>Data[[#This Row],[Number_Of_Buyers]]*Data[[#This Row],[Price_INR]]</f>
        <v>2658600</v>
      </c>
    </row>
    <row r="1556" spans="1:11" ht="19.2" customHeight="1" x14ac:dyDescent="0.3">
      <c r="A1556" s="2" t="s">
        <v>240</v>
      </c>
      <c r="B1556" s="2" t="s">
        <v>6925</v>
      </c>
      <c r="C1556" s="2" t="s">
        <v>6926</v>
      </c>
      <c r="D1556" s="2" t="s">
        <v>373</v>
      </c>
      <c r="E1556" s="11">
        <v>3.5</v>
      </c>
      <c r="F1556" s="11">
        <v>370</v>
      </c>
      <c r="G1556" s="17">
        <v>883</v>
      </c>
      <c r="H1556" s="7" t="s">
        <v>13398</v>
      </c>
      <c r="I1556" s="33" t="s">
        <v>13446</v>
      </c>
      <c r="J1556" s="33" t="s">
        <v>13774</v>
      </c>
      <c r="K1556" s="33">
        <f>Data[[#This Row],[Number_Of_Buyers]]*Data[[#This Row],[Price_INR]]</f>
        <v>326710</v>
      </c>
    </row>
    <row r="1557" spans="1:11" ht="19.2" customHeight="1" x14ac:dyDescent="0.3">
      <c r="A1557" s="4" t="s">
        <v>375</v>
      </c>
      <c r="B1557" s="4" t="s">
        <v>6929</v>
      </c>
      <c r="C1557" s="5" t="s">
        <v>6930</v>
      </c>
      <c r="D1557" s="5" t="s">
        <v>6931</v>
      </c>
      <c r="E1557" s="12">
        <v>3.5</v>
      </c>
      <c r="F1557" s="12">
        <v>136</v>
      </c>
      <c r="G1557" s="18">
        <v>799</v>
      </c>
      <c r="H1557" s="8" t="s">
        <v>13398</v>
      </c>
      <c r="I1557" s="33" t="s">
        <v>13423</v>
      </c>
      <c r="J1557" s="33" t="s">
        <v>13772</v>
      </c>
      <c r="K1557" s="33">
        <f>Data[[#This Row],[Number_Of_Buyers]]*Data[[#This Row],[Price_INR]]</f>
        <v>108664</v>
      </c>
    </row>
    <row r="1558" spans="1:11" ht="19.2" customHeight="1" x14ac:dyDescent="0.3">
      <c r="A1558" s="2" t="s">
        <v>3694</v>
      </c>
      <c r="B1558" s="2" t="s">
        <v>6934</v>
      </c>
      <c r="C1558" s="2" t="s">
        <v>6936</v>
      </c>
      <c r="D1558" s="2" t="s">
        <v>373</v>
      </c>
      <c r="E1558" s="11">
        <v>4</v>
      </c>
      <c r="F1558" s="11">
        <v>854</v>
      </c>
      <c r="G1558" s="17">
        <v>413</v>
      </c>
      <c r="H1558" s="7" t="s">
        <v>13398</v>
      </c>
      <c r="I1558" s="33" t="s">
        <v>13452</v>
      </c>
      <c r="J1558" s="33" t="s">
        <v>13426</v>
      </c>
      <c r="K1558" s="33">
        <f>Data[[#This Row],[Number_Of_Buyers]]*Data[[#This Row],[Price_INR]]</f>
        <v>352702</v>
      </c>
    </row>
    <row r="1559" spans="1:11" ht="19.2" customHeight="1" x14ac:dyDescent="0.3">
      <c r="A1559" s="4" t="s">
        <v>240</v>
      </c>
      <c r="B1559" s="4" t="s">
        <v>6939</v>
      </c>
      <c r="C1559" s="4" t="s">
        <v>6940</v>
      </c>
      <c r="D1559" s="5" t="s">
        <v>308</v>
      </c>
      <c r="E1559" s="12">
        <v>4.4000000000000004</v>
      </c>
      <c r="F1559" s="12">
        <v>5100</v>
      </c>
      <c r="G1559" s="18">
        <v>623</v>
      </c>
      <c r="H1559" s="8" t="s">
        <v>13398</v>
      </c>
      <c r="I1559" s="33" t="s">
        <v>13420</v>
      </c>
      <c r="J1559" s="33" t="s">
        <v>13473</v>
      </c>
      <c r="K1559" s="33">
        <f>Data[[#This Row],[Number_Of_Buyers]]*Data[[#This Row],[Price_INR]]</f>
        <v>3177300</v>
      </c>
    </row>
    <row r="1560" spans="1:11" ht="19.2" customHeight="1" x14ac:dyDescent="0.3">
      <c r="A1560" s="2" t="s">
        <v>127</v>
      </c>
      <c r="B1560" s="2" t="s">
        <v>6942</v>
      </c>
      <c r="C1560" s="2" t="s">
        <v>6943</v>
      </c>
      <c r="D1560" s="3" t="s">
        <v>6944</v>
      </c>
      <c r="E1560" s="11">
        <v>4.0999999999999996</v>
      </c>
      <c r="F1560" s="11">
        <v>202</v>
      </c>
      <c r="G1560" s="17">
        <v>599</v>
      </c>
      <c r="H1560" s="7" t="s">
        <v>13398</v>
      </c>
      <c r="I1560" s="33" t="s">
        <v>13428</v>
      </c>
      <c r="J1560" s="33" t="s">
        <v>13772</v>
      </c>
      <c r="K1560" s="33">
        <f>Data[[#This Row],[Number_Of_Buyers]]*Data[[#This Row],[Price_INR]]</f>
        <v>120998</v>
      </c>
    </row>
    <row r="1561" spans="1:11" ht="19.2" customHeight="1" x14ac:dyDescent="0.3">
      <c r="A1561" s="4" t="s">
        <v>717</v>
      </c>
      <c r="B1561" s="4" t="s">
        <v>6949</v>
      </c>
      <c r="C1561" s="5" t="s">
        <v>6952</v>
      </c>
      <c r="D1561" s="4" t="s">
        <v>6953</v>
      </c>
      <c r="E1561" s="12">
        <v>4.3</v>
      </c>
      <c r="F1561" s="12">
        <v>56</v>
      </c>
      <c r="G1561" s="18">
        <v>8259</v>
      </c>
      <c r="H1561" s="8" t="s">
        <v>13398</v>
      </c>
      <c r="I1561" s="33" t="s">
        <v>13536</v>
      </c>
      <c r="J1561" s="33" t="s">
        <v>13440</v>
      </c>
      <c r="K1561" s="33">
        <f>Data[[#This Row],[Number_Of_Buyers]]*Data[[#This Row],[Price_INR]]</f>
        <v>462504</v>
      </c>
    </row>
    <row r="1562" spans="1:11" ht="19.2" customHeight="1" x14ac:dyDescent="0.3">
      <c r="A1562" s="2" t="s">
        <v>1445</v>
      </c>
      <c r="B1562" s="2" t="s">
        <v>6957</v>
      </c>
      <c r="C1562" s="3" t="s">
        <v>6959</v>
      </c>
      <c r="D1562" s="3" t="s">
        <v>4203</v>
      </c>
      <c r="E1562" s="11">
        <v>4</v>
      </c>
      <c r="F1562" s="11">
        <v>96</v>
      </c>
      <c r="G1562" s="17">
        <v>1781</v>
      </c>
      <c r="H1562" s="7" t="s">
        <v>13398</v>
      </c>
      <c r="I1562" s="33" t="s">
        <v>13423</v>
      </c>
      <c r="J1562" s="33" t="s">
        <v>13774</v>
      </c>
      <c r="K1562" s="33">
        <f>Data[[#This Row],[Number_Of_Buyers]]*Data[[#This Row],[Price_INR]]</f>
        <v>170976</v>
      </c>
    </row>
    <row r="1563" spans="1:11" ht="19.2" customHeight="1" x14ac:dyDescent="0.3">
      <c r="A1563" s="4" t="s">
        <v>1558</v>
      </c>
      <c r="B1563" s="4" t="s">
        <v>6961</v>
      </c>
      <c r="C1563" s="4" t="s">
        <v>1330</v>
      </c>
      <c r="D1563" s="5" t="s">
        <v>137</v>
      </c>
      <c r="E1563" s="12">
        <v>3.6</v>
      </c>
      <c r="F1563" s="12">
        <v>115</v>
      </c>
      <c r="G1563" s="18">
        <v>399</v>
      </c>
      <c r="H1563" s="8" t="s">
        <v>13398</v>
      </c>
      <c r="I1563" s="33" t="s">
        <v>13420</v>
      </c>
      <c r="J1563" s="33" t="s">
        <v>13440</v>
      </c>
      <c r="K1563" s="33">
        <f>Data[[#This Row],[Number_Of_Buyers]]*Data[[#This Row],[Price_INR]]</f>
        <v>45885</v>
      </c>
    </row>
    <row r="1564" spans="1:11" ht="19.2" customHeight="1" x14ac:dyDescent="0.3">
      <c r="A1564" s="2" t="s">
        <v>998</v>
      </c>
      <c r="B1564" s="2" t="s">
        <v>6963</v>
      </c>
      <c r="C1564" s="3" t="s">
        <v>6964</v>
      </c>
      <c r="D1564" s="3" t="s">
        <v>6965</v>
      </c>
      <c r="E1564" s="11">
        <v>4.2</v>
      </c>
      <c r="F1564" s="11">
        <v>262</v>
      </c>
      <c r="G1564" s="17">
        <v>1996</v>
      </c>
      <c r="H1564" s="7" t="s">
        <v>13398</v>
      </c>
      <c r="I1564" s="33" t="s">
        <v>13441</v>
      </c>
      <c r="J1564" s="33" t="s">
        <v>13773</v>
      </c>
      <c r="K1564" s="33">
        <f>Data[[#This Row],[Number_Of_Buyers]]*Data[[#This Row],[Price_INR]]</f>
        <v>522952</v>
      </c>
    </row>
    <row r="1565" spans="1:11" ht="19.2" customHeight="1" x14ac:dyDescent="0.3">
      <c r="A1565" s="4" t="s">
        <v>965</v>
      </c>
      <c r="B1565" s="4" t="s">
        <v>6968</v>
      </c>
      <c r="C1565" s="4" t="s">
        <v>26</v>
      </c>
      <c r="D1565" s="5" t="s">
        <v>487</v>
      </c>
      <c r="E1565" s="12">
        <v>4.9000000000000004</v>
      </c>
      <c r="F1565" s="12">
        <v>15</v>
      </c>
      <c r="G1565" s="18">
        <v>3499</v>
      </c>
      <c r="H1565" s="8" t="s">
        <v>13399</v>
      </c>
      <c r="I1565" s="33" t="s">
        <v>13605</v>
      </c>
      <c r="J1565" s="33" t="s">
        <v>13772</v>
      </c>
      <c r="K1565" s="33">
        <f>Data[[#This Row],[Number_Of_Buyers]]*Data[[#This Row],[Price_INR]]</f>
        <v>52485</v>
      </c>
    </row>
    <row r="1566" spans="1:11" ht="19.2" customHeight="1" x14ac:dyDescent="0.3">
      <c r="A1566" s="2" t="s">
        <v>140</v>
      </c>
      <c r="B1566" s="2" t="s">
        <v>6970</v>
      </c>
      <c r="C1566" s="2" t="s">
        <v>6971</v>
      </c>
      <c r="D1566" s="3" t="s">
        <v>6972</v>
      </c>
      <c r="E1566" s="11">
        <v>4.3</v>
      </c>
      <c r="F1566" s="11">
        <v>145</v>
      </c>
      <c r="G1566" s="17">
        <v>845</v>
      </c>
      <c r="H1566" s="7" t="s">
        <v>13398</v>
      </c>
      <c r="I1566" s="33" t="s">
        <v>13448</v>
      </c>
      <c r="J1566" s="33" t="s">
        <v>13473</v>
      </c>
      <c r="K1566" s="33">
        <f>Data[[#This Row],[Number_Of_Buyers]]*Data[[#This Row],[Price_INR]]</f>
        <v>122525</v>
      </c>
    </row>
    <row r="1567" spans="1:11" ht="19.2" customHeight="1" x14ac:dyDescent="0.3">
      <c r="A1567" s="4" t="s">
        <v>65</v>
      </c>
      <c r="B1567" s="4" t="s">
        <v>5718</v>
      </c>
      <c r="C1567" s="4" t="s">
        <v>6974</v>
      </c>
      <c r="D1567" s="4" t="s">
        <v>373</v>
      </c>
      <c r="E1567" s="12">
        <v>4.0999999999999996</v>
      </c>
      <c r="F1567" s="12">
        <v>1400</v>
      </c>
      <c r="G1567" s="18">
        <v>1149</v>
      </c>
      <c r="H1567" s="8" t="s">
        <v>13398</v>
      </c>
      <c r="I1567" s="33" t="s">
        <v>13446</v>
      </c>
      <c r="J1567" s="33" t="s">
        <v>13440</v>
      </c>
      <c r="K1567" s="33">
        <f>Data[[#This Row],[Number_Of_Buyers]]*Data[[#This Row],[Price_INR]]</f>
        <v>1608600</v>
      </c>
    </row>
    <row r="1568" spans="1:11" ht="19.2" customHeight="1" x14ac:dyDescent="0.3">
      <c r="A1568" s="2" t="s">
        <v>240</v>
      </c>
      <c r="B1568" s="2" t="s">
        <v>6975</v>
      </c>
      <c r="C1568" s="2" t="s">
        <v>6976</v>
      </c>
      <c r="D1568" s="2" t="s">
        <v>373</v>
      </c>
      <c r="E1568" s="11">
        <v>4.2</v>
      </c>
      <c r="F1568" s="11">
        <v>662</v>
      </c>
      <c r="G1568" s="17">
        <v>368</v>
      </c>
      <c r="H1568" s="7" t="s">
        <v>13398</v>
      </c>
      <c r="I1568" s="33" t="s">
        <v>13452</v>
      </c>
      <c r="J1568" s="33" t="s">
        <v>13773</v>
      </c>
      <c r="K1568" s="33">
        <f>Data[[#This Row],[Number_Of_Buyers]]*Data[[#This Row],[Price_INR]]</f>
        <v>243616</v>
      </c>
    </row>
    <row r="1569" spans="1:11" ht="19.2" customHeight="1" x14ac:dyDescent="0.3">
      <c r="A1569" s="4" t="s">
        <v>998</v>
      </c>
      <c r="B1569" s="4" t="s">
        <v>6978</v>
      </c>
      <c r="C1569" s="5" t="s">
        <v>6979</v>
      </c>
      <c r="D1569" s="5" t="s">
        <v>6980</v>
      </c>
      <c r="E1569" s="12">
        <v>4.3</v>
      </c>
      <c r="F1569" s="12">
        <v>546</v>
      </c>
      <c r="G1569" s="18">
        <v>1595</v>
      </c>
      <c r="H1569" s="8" t="s">
        <v>13398</v>
      </c>
      <c r="I1569" s="33" t="s">
        <v>13448</v>
      </c>
      <c r="J1569" s="33" t="s">
        <v>13554</v>
      </c>
      <c r="K1569" s="33">
        <f>Data[[#This Row],[Number_Of_Buyers]]*Data[[#This Row],[Price_INR]]</f>
        <v>870870</v>
      </c>
    </row>
    <row r="1570" spans="1:11" ht="19.2" customHeight="1" x14ac:dyDescent="0.3">
      <c r="A1570" s="2" t="s">
        <v>104</v>
      </c>
      <c r="B1570" s="2" t="s">
        <v>6983</v>
      </c>
      <c r="C1570" s="3" t="s">
        <v>6985</v>
      </c>
      <c r="D1570" s="3" t="s">
        <v>368</v>
      </c>
      <c r="E1570" s="11">
        <v>4.2</v>
      </c>
      <c r="F1570" s="11">
        <v>40</v>
      </c>
      <c r="G1570" s="17">
        <v>3149</v>
      </c>
      <c r="H1570" s="7" t="s">
        <v>13399</v>
      </c>
      <c r="I1570" s="33" t="s">
        <v>13407</v>
      </c>
      <c r="J1570" s="33" t="s">
        <v>13772</v>
      </c>
      <c r="K1570" s="33">
        <f>Data[[#This Row],[Number_Of_Buyers]]*Data[[#This Row],[Price_INR]]</f>
        <v>125960</v>
      </c>
    </row>
    <row r="1571" spans="1:11" ht="19.2" customHeight="1" x14ac:dyDescent="0.3">
      <c r="A1571" s="4" t="s">
        <v>6994</v>
      </c>
      <c r="B1571" s="4" t="s">
        <v>6995</v>
      </c>
      <c r="C1571" s="4" t="s">
        <v>6996</v>
      </c>
      <c r="D1571" s="5" t="s">
        <v>6997</v>
      </c>
      <c r="E1571" s="12">
        <v>4.0999999999999996</v>
      </c>
      <c r="F1571" s="12">
        <v>2000</v>
      </c>
      <c r="G1571" s="18">
        <v>839</v>
      </c>
      <c r="H1571" s="8" t="s">
        <v>13398</v>
      </c>
      <c r="I1571" s="33" t="s">
        <v>13437</v>
      </c>
      <c r="J1571" s="33" t="s">
        <v>13440</v>
      </c>
      <c r="K1571" s="33">
        <f>Data[[#This Row],[Number_Of_Buyers]]*Data[[#This Row],[Price_INR]]</f>
        <v>1678000</v>
      </c>
    </row>
    <row r="1572" spans="1:11" ht="19.2" customHeight="1" x14ac:dyDescent="0.3">
      <c r="A1572" s="2" t="s">
        <v>2333</v>
      </c>
      <c r="B1572" s="2" t="s">
        <v>6998</v>
      </c>
      <c r="C1572" s="3" t="s">
        <v>6999</v>
      </c>
      <c r="D1572" s="3" t="s">
        <v>2337</v>
      </c>
      <c r="E1572" s="11">
        <v>4.2</v>
      </c>
      <c r="F1572" s="11">
        <v>681</v>
      </c>
      <c r="G1572" s="17">
        <v>506</v>
      </c>
      <c r="H1572" s="7" t="s">
        <v>13398</v>
      </c>
      <c r="I1572" s="33" t="s">
        <v>13452</v>
      </c>
      <c r="J1572" s="33" t="s">
        <v>13772</v>
      </c>
      <c r="K1572" s="33">
        <f>Data[[#This Row],[Number_Of_Buyers]]*Data[[#This Row],[Price_INR]]</f>
        <v>344586</v>
      </c>
    </row>
    <row r="1573" spans="1:11" ht="19.2" customHeight="1" x14ac:dyDescent="0.3">
      <c r="A1573" s="4" t="s">
        <v>140</v>
      </c>
      <c r="B1573" s="4" t="s">
        <v>7002</v>
      </c>
      <c r="C1573" s="5" t="s">
        <v>7003</v>
      </c>
      <c r="D1573" s="5" t="s">
        <v>7004</v>
      </c>
      <c r="E1573" s="12">
        <v>4.2</v>
      </c>
      <c r="F1573" s="12">
        <v>580</v>
      </c>
      <c r="G1573" s="18">
        <v>839</v>
      </c>
      <c r="H1573" s="8" t="s">
        <v>13398</v>
      </c>
      <c r="I1573" s="33" t="s">
        <v>13415</v>
      </c>
      <c r="J1573" s="33" t="s">
        <v>13773</v>
      </c>
      <c r="K1573" s="33">
        <f>Data[[#This Row],[Number_Of_Buyers]]*Data[[#This Row],[Price_INR]]</f>
        <v>486620</v>
      </c>
    </row>
    <row r="1574" spans="1:11" ht="19.2" customHeight="1" x14ac:dyDescent="0.3">
      <c r="A1574" s="2" t="s">
        <v>240</v>
      </c>
      <c r="B1574" s="2" t="s">
        <v>7005</v>
      </c>
      <c r="C1574" s="2" t="s">
        <v>1973</v>
      </c>
      <c r="D1574" s="3" t="s">
        <v>308</v>
      </c>
      <c r="E1574" s="11">
        <v>4.0999999999999996</v>
      </c>
      <c r="F1574" s="11">
        <v>2000</v>
      </c>
      <c r="G1574" s="17">
        <v>740</v>
      </c>
      <c r="H1574" s="7" t="s">
        <v>13398</v>
      </c>
      <c r="I1574" s="33" t="s">
        <v>13606</v>
      </c>
      <c r="J1574" s="33" t="s">
        <v>13426</v>
      </c>
      <c r="K1574" s="33">
        <f>Data[[#This Row],[Number_Of_Buyers]]*Data[[#This Row],[Price_INR]]</f>
        <v>1480000</v>
      </c>
    </row>
    <row r="1575" spans="1:11" ht="19.2" customHeight="1" x14ac:dyDescent="0.3">
      <c r="A1575" s="4" t="s">
        <v>65</v>
      </c>
      <c r="B1575" s="4" t="s">
        <v>1533</v>
      </c>
      <c r="C1575" s="5" t="s">
        <v>7006</v>
      </c>
      <c r="D1575" s="5" t="s">
        <v>777</v>
      </c>
      <c r="E1575" s="12">
        <v>4</v>
      </c>
      <c r="F1575" s="12">
        <v>3200</v>
      </c>
      <c r="G1575" s="18">
        <v>796</v>
      </c>
      <c r="H1575" s="8" t="s">
        <v>13398</v>
      </c>
      <c r="I1575" s="33" t="s">
        <v>13407</v>
      </c>
      <c r="J1575" s="33" t="s">
        <v>13772</v>
      </c>
      <c r="K1575" s="33">
        <f>Data[[#This Row],[Number_Of_Buyers]]*Data[[#This Row],[Price_INR]]</f>
        <v>2547200</v>
      </c>
    </row>
    <row r="1576" spans="1:11" ht="19.2" customHeight="1" x14ac:dyDescent="0.3">
      <c r="A1576" s="2" t="s">
        <v>1715</v>
      </c>
      <c r="B1576" s="2" t="s">
        <v>3544</v>
      </c>
      <c r="C1576" s="3" t="s">
        <v>7007</v>
      </c>
      <c r="D1576" s="3" t="s">
        <v>1404</v>
      </c>
      <c r="E1576" s="11">
        <v>4.5999999999999996</v>
      </c>
      <c r="F1576" s="11">
        <v>207</v>
      </c>
      <c r="G1576" s="17">
        <v>974</v>
      </c>
      <c r="H1576" s="7" t="s">
        <v>13399</v>
      </c>
      <c r="I1576" s="33" t="s">
        <v>13452</v>
      </c>
      <c r="J1576" s="33" t="s">
        <v>13772</v>
      </c>
      <c r="K1576" s="33">
        <f>Data[[#This Row],[Number_Of_Buyers]]*Data[[#This Row],[Price_INR]]</f>
        <v>201618</v>
      </c>
    </row>
    <row r="1577" spans="1:11" ht="19.2" customHeight="1" x14ac:dyDescent="0.3">
      <c r="A1577" s="4" t="s">
        <v>65</v>
      </c>
      <c r="B1577" s="4" t="s">
        <v>7009</v>
      </c>
      <c r="C1577" s="4" t="s">
        <v>7010</v>
      </c>
      <c r="D1577" s="5" t="s">
        <v>1102</v>
      </c>
      <c r="E1577" s="12">
        <v>4.0999999999999996</v>
      </c>
      <c r="F1577" s="12">
        <v>2300</v>
      </c>
      <c r="G1577" s="18">
        <v>341</v>
      </c>
      <c r="H1577" s="8" t="s">
        <v>13398</v>
      </c>
      <c r="I1577" s="33" t="s">
        <v>13448</v>
      </c>
      <c r="J1577" s="33" t="s">
        <v>13554</v>
      </c>
      <c r="K1577" s="33">
        <f>Data[[#This Row],[Number_Of_Buyers]]*Data[[#This Row],[Price_INR]]</f>
        <v>784300</v>
      </c>
    </row>
    <row r="1578" spans="1:11" ht="19.2" customHeight="1" x14ac:dyDescent="0.3">
      <c r="A1578" s="2" t="s">
        <v>1921</v>
      </c>
      <c r="B1578" s="2" t="s">
        <v>7011</v>
      </c>
      <c r="C1578" s="2" t="s">
        <v>7012</v>
      </c>
      <c r="D1578" s="2" t="s">
        <v>373</v>
      </c>
      <c r="E1578" s="11">
        <v>4.3</v>
      </c>
      <c r="F1578" s="11">
        <v>14700</v>
      </c>
      <c r="G1578" s="17">
        <v>527</v>
      </c>
      <c r="H1578" s="7" t="s">
        <v>13398</v>
      </c>
      <c r="I1578" s="33" t="s">
        <v>13452</v>
      </c>
      <c r="J1578" s="33" t="s">
        <v>13773</v>
      </c>
      <c r="K1578" s="33">
        <f>Data[[#This Row],[Number_Of_Buyers]]*Data[[#This Row],[Price_INR]]</f>
        <v>7746900</v>
      </c>
    </row>
    <row r="1579" spans="1:11" ht="19.2" customHeight="1" x14ac:dyDescent="0.3">
      <c r="A1579" s="4" t="s">
        <v>638</v>
      </c>
      <c r="B1579" s="4" t="s">
        <v>7020</v>
      </c>
      <c r="C1579" s="5" t="s">
        <v>7021</v>
      </c>
      <c r="D1579" s="5" t="s">
        <v>7022</v>
      </c>
      <c r="E1579" s="12">
        <v>4.0999999999999996</v>
      </c>
      <c r="F1579" s="12">
        <v>130</v>
      </c>
      <c r="G1579" s="18">
        <v>2399</v>
      </c>
      <c r="H1579" s="8" t="s">
        <v>13398</v>
      </c>
      <c r="I1579" s="33" t="s">
        <v>13423</v>
      </c>
      <c r="J1579" s="33" t="s">
        <v>13772</v>
      </c>
      <c r="K1579" s="33">
        <f>Data[[#This Row],[Number_Of_Buyers]]*Data[[#This Row],[Price_INR]]</f>
        <v>311870</v>
      </c>
    </row>
    <row r="1580" spans="1:11" ht="19.2" customHeight="1" x14ac:dyDescent="0.3">
      <c r="A1580" s="2" t="s">
        <v>7024</v>
      </c>
      <c r="B1580" s="2" t="s">
        <v>7025</v>
      </c>
      <c r="C1580" s="3" t="s">
        <v>7027</v>
      </c>
      <c r="D1580" s="2" t="s">
        <v>21</v>
      </c>
      <c r="E1580" s="11">
        <v>4.5</v>
      </c>
      <c r="F1580" s="11">
        <v>1200</v>
      </c>
      <c r="G1580" s="17">
        <v>131</v>
      </c>
      <c r="H1580" s="7" t="s">
        <v>13399</v>
      </c>
      <c r="I1580" s="33" t="s">
        <v>13782</v>
      </c>
      <c r="J1580" s="33" t="s">
        <v>13772</v>
      </c>
      <c r="K1580" s="33">
        <f>Data[[#This Row],[Number_Of_Buyers]]*Data[[#This Row],[Price_INR]]</f>
        <v>157200</v>
      </c>
    </row>
    <row r="1581" spans="1:11" ht="19.2" customHeight="1" x14ac:dyDescent="0.3">
      <c r="A1581" s="4" t="s">
        <v>1215</v>
      </c>
      <c r="B1581" s="4" t="s">
        <v>7028</v>
      </c>
      <c r="C1581" s="5" t="s">
        <v>7030</v>
      </c>
      <c r="D1581" s="5" t="s">
        <v>7031</v>
      </c>
      <c r="E1581" s="12">
        <v>3.9</v>
      </c>
      <c r="F1581" s="12">
        <v>58</v>
      </c>
      <c r="G1581" s="18">
        <v>2049</v>
      </c>
      <c r="H1581" s="8" t="s">
        <v>13398</v>
      </c>
      <c r="I1581" s="33" t="s">
        <v>13407</v>
      </c>
      <c r="J1581" s="33" t="s">
        <v>13772</v>
      </c>
      <c r="K1581" s="33">
        <f>Data[[#This Row],[Number_Of_Buyers]]*Data[[#This Row],[Price_INR]]</f>
        <v>118842</v>
      </c>
    </row>
    <row r="1582" spans="1:11" ht="19.2" customHeight="1" x14ac:dyDescent="0.3">
      <c r="A1582" s="2" t="s">
        <v>240</v>
      </c>
      <c r="B1582" s="2" t="s">
        <v>7033</v>
      </c>
      <c r="C1582" s="3" t="s">
        <v>7034</v>
      </c>
      <c r="D1582" s="3" t="s">
        <v>7035</v>
      </c>
      <c r="E1582" s="11">
        <v>4</v>
      </c>
      <c r="F1582" s="11">
        <v>340</v>
      </c>
      <c r="G1582" s="17">
        <v>299</v>
      </c>
      <c r="H1582" s="7" t="s">
        <v>13398</v>
      </c>
      <c r="I1582" s="33" t="s">
        <v>13452</v>
      </c>
      <c r="J1582" s="33" t="s">
        <v>13772</v>
      </c>
      <c r="K1582" s="33">
        <f>Data[[#This Row],[Number_Of_Buyers]]*Data[[#This Row],[Price_INR]]</f>
        <v>101660</v>
      </c>
    </row>
    <row r="1583" spans="1:11" ht="19.2" customHeight="1" x14ac:dyDescent="0.3">
      <c r="A1583" s="4" t="s">
        <v>71</v>
      </c>
      <c r="B1583" s="4" t="s">
        <v>7038</v>
      </c>
      <c r="C1583" s="5" t="s">
        <v>7039</v>
      </c>
      <c r="D1583" s="5" t="s">
        <v>7040</v>
      </c>
      <c r="E1583" s="12">
        <v>4.0999999999999996</v>
      </c>
      <c r="F1583" s="12">
        <v>115</v>
      </c>
      <c r="G1583" s="18">
        <v>989</v>
      </c>
      <c r="H1583" s="8" t="s">
        <v>13398</v>
      </c>
      <c r="I1583" s="33" t="s">
        <v>13407</v>
      </c>
      <c r="J1583" s="33" t="s">
        <v>13772</v>
      </c>
      <c r="K1583" s="33">
        <f>Data[[#This Row],[Number_Of_Buyers]]*Data[[#This Row],[Price_INR]]</f>
        <v>113735</v>
      </c>
    </row>
    <row r="1584" spans="1:11" ht="19.2" customHeight="1" x14ac:dyDescent="0.3">
      <c r="A1584" s="2" t="s">
        <v>1125</v>
      </c>
      <c r="B1584" s="2" t="s">
        <v>7042</v>
      </c>
      <c r="C1584" s="2" t="s">
        <v>7043</v>
      </c>
      <c r="D1584" s="3" t="s">
        <v>626</v>
      </c>
      <c r="E1584" s="11">
        <v>4.2</v>
      </c>
      <c r="F1584" s="11">
        <v>825</v>
      </c>
      <c r="G1584" s="17">
        <v>579</v>
      </c>
      <c r="H1584" s="7" t="s">
        <v>13398</v>
      </c>
      <c r="I1584" s="33" t="s">
        <v>13420</v>
      </c>
      <c r="J1584" s="33" t="s">
        <v>13554</v>
      </c>
      <c r="K1584" s="33">
        <f>Data[[#This Row],[Number_Of_Buyers]]*Data[[#This Row],[Price_INR]]</f>
        <v>477675</v>
      </c>
    </row>
    <row r="1585" spans="1:11" ht="19.2" customHeight="1" x14ac:dyDescent="0.3">
      <c r="A1585" s="4" t="s">
        <v>240</v>
      </c>
      <c r="B1585" s="4" t="s">
        <v>2669</v>
      </c>
      <c r="C1585" s="5" t="s">
        <v>7046</v>
      </c>
      <c r="D1585" s="5" t="s">
        <v>1321</v>
      </c>
      <c r="E1585" s="12">
        <v>4.2</v>
      </c>
      <c r="F1585" s="12">
        <v>841</v>
      </c>
      <c r="G1585" s="18">
        <v>1499</v>
      </c>
      <c r="H1585" s="8" t="s">
        <v>13398</v>
      </c>
      <c r="I1585" s="33" t="s">
        <v>13407</v>
      </c>
      <c r="J1585" s="33" t="s">
        <v>13426</v>
      </c>
      <c r="K1585" s="33">
        <f>Data[[#This Row],[Number_Of_Buyers]]*Data[[#This Row],[Price_INR]]</f>
        <v>1260659</v>
      </c>
    </row>
    <row r="1586" spans="1:11" ht="19.2" customHeight="1" x14ac:dyDescent="0.3">
      <c r="A1586" s="2" t="s">
        <v>240</v>
      </c>
      <c r="B1586" s="2" t="s">
        <v>7033</v>
      </c>
      <c r="C1586" s="3" t="s">
        <v>7034</v>
      </c>
      <c r="D1586" s="3" t="s">
        <v>7035</v>
      </c>
      <c r="E1586" s="11">
        <v>4</v>
      </c>
      <c r="F1586" s="11">
        <v>340</v>
      </c>
      <c r="G1586" s="17">
        <v>299</v>
      </c>
      <c r="H1586" s="7" t="s">
        <v>13398</v>
      </c>
      <c r="I1586" s="33" t="s">
        <v>13452</v>
      </c>
      <c r="J1586" s="33" t="s">
        <v>13772</v>
      </c>
      <c r="K1586" s="33">
        <f>Data[[#This Row],[Number_Of_Buyers]]*Data[[#This Row],[Price_INR]]</f>
        <v>101660</v>
      </c>
    </row>
    <row r="1587" spans="1:11" ht="19.2" customHeight="1" x14ac:dyDescent="0.3">
      <c r="A1587" s="4" t="s">
        <v>71</v>
      </c>
      <c r="B1587" s="4" t="s">
        <v>7038</v>
      </c>
      <c r="C1587" s="5" t="s">
        <v>7039</v>
      </c>
      <c r="D1587" s="5" t="s">
        <v>7040</v>
      </c>
      <c r="E1587" s="12">
        <v>4.0999999999999996</v>
      </c>
      <c r="F1587" s="12">
        <v>115</v>
      </c>
      <c r="G1587" s="18">
        <v>989</v>
      </c>
      <c r="H1587" s="8" t="s">
        <v>13398</v>
      </c>
      <c r="I1587" s="33" t="s">
        <v>13407</v>
      </c>
      <c r="J1587" s="33" t="s">
        <v>13772</v>
      </c>
      <c r="K1587" s="33">
        <f>Data[[#This Row],[Number_Of_Buyers]]*Data[[#This Row],[Price_INR]]</f>
        <v>113735</v>
      </c>
    </row>
    <row r="1588" spans="1:11" ht="19.2" customHeight="1" x14ac:dyDescent="0.3">
      <c r="A1588" s="2" t="s">
        <v>1125</v>
      </c>
      <c r="B1588" s="2" t="s">
        <v>7042</v>
      </c>
      <c r="C1588" s="2" t="s">
        <v>7043</v>
      </c>
      <c r="D1588" s="3" t="s">
        <v>626</v>
      </c>
      <c r="E1588" s="11">
        <v>4.2</v>
      </c>
      <c r="F1588" s="11">
        <v>825</v>
      </c>
      <c r="G1588" s="17">
        <v>579</v>
      </c>
      <c r="H1588" s="7" t="s">
        <v>13398</v>
      </c>
      <c r="I1588" s="33" t="s">
        <v>13420</v>
      </c>
      <c r="J1588" s="33" t="s">
        <v>13554</v>
      </c>
      <c r="K1588" s="33">
        <f>Data[[#This Row],[Number_Of_Buyers]]*Data[[#This Row],[Price_INR]]</f>
        <v>477675</v>
      </c>
    </row>
    <row r="1589" spans="1:11" ht="19.2" customHeight="1" x14ac:dyDescent="0.3">
      <c r="A1589" s="4" t="s">
        <v>140</v>
      </c>
      <c r="B1589" s="4" t="s">
        <v>7049</v>
      </c>
      <c r="C1589" s="4" t="s">
        <v>7050</v>
      </c>
      <c r="D1589" s="5" t="s">
        <v>1179</v>
      </c>
      <c r="E1589" s="12">
        <v>4</v>
      </c>
      <c r="F1589" s="12">
        <v>267</v>
      </c>
      <c r="G1589" s="18">
        <v>701</v>
      </c>
      <c r="H1589" s="8" t="s">
        <v>13398</v>
      </c>
      <c r="I1589" s="33" t="s">
        <v>13438</v>
      </c>
      <c r="J1589" s="33" t="s">
        <v>13772</v>
      </c>
      <c r="K1589" s="33">
        <f>Data[[#This Row],[Number_Of_Buyers]]*Data[[#This Row],[Price_INR]]</f>
        <v>187167</v>
      </c>
    </row>
    <row r="1590" spans="1:11" ht="19.2" customHeight="1" x14ac:dyDescent="0.3">
      <c r="A1590" s="2" t="s">
        <v>71</v>
      </c>
      <c r="B1590" s="2" t="s">
        <v>7052</v>
      </c>
      <c r="C1590" s="3" t="s">
        <v>7054</v>
      </c>
      <c r="D1590" s="3" t="s">
        <v>5655</v>
      </c>
      <c r="E1590" s="11">
        <v>4</v>
      </c>
      <c r="F1590" s="11">
        <v>1300</v>
      </c>
      <c r="G1590" s="17">
        <v>1179</v>
      </c>
      <c r="H1590" s="7" t="s">
        <v>13398</v>
      </c>
      <c r="I1590" s="33" t="s">
        <v>13419</v>
      </c>
      <c r="J1590" s="33" t="s">
        <v>13426</v>
      </c>
      <c r="K1590" s="33">
        <f>Data[[#This Row],[Number_Of_Buyers]]*Data[[#This Row],[Price_INR]]</f>
        <v>1532700</v>
      </c>
    </row>
    <row r="1591" spans="1:11" ht="19.2" customHeight="1" x14ac:dyDescent="0.3">
      <c r="A1591" s="4" t="s">
        <v>104</v>
      </c>
      <c r="B1591" s="4" t="s">
        <v>7055</v>
      </c>
      <c r="C1591" s="5" t="s">
        <v>7056</v>
      </c>
      <c r="D1591" s="5" t="s">
        <v>1404</v>
      </c>
      <c r="E1591" s="12">
        <v>3.3</v>
      </c>
      <c r="F1591" s="12">
        <v>73</v>
      </c>
      <c r="G1591" s="18">
        <v>2499</v>
      </c>
      <c r="H1591" s="8" t="s">
        <v>13398</v>
      </c>
      <c r="I1591" s="33" t="s">
        <v>13441</v>
      </c>
      <c r="J1591" s="33" t="s">
        <v>13772</v>
      </c>
      <c r="K1591" s="33">
        <f>Data[[#This Row],[Number_Of_Buyers]]*Data[[#This Row],[Price_INR]]</f>
        <v>182427</v>
      </c>
    </row>
    <row r="1592" spans="1:11" ht="19.2" customHeight="1" x14ac:dyDescent="0.3">
      <c r="A1592" s="2" t="s">
        <v>998</v>
      </c>
      <c r="B1592" s="2" t="s">
        <v>7058</v>
      </c>
      <c r="C1592" s="3" t="s">
        <v>7060</v>
      </c>
      <c r="D1592" s="3" t="s">
        <v>2379</v>
      </c>
      <c r="E1592" s="11">
        <v>4.5999999999999996</v>
      </c>
      <c r="F1592" s="11">
        <v>94</v>
      </c>
      <c r="G1592" s="17">
        <v>2316</v>
      </c>
      <c r="H1592" s="7" t="s">
        <v>13398</v>
      </c>
      <c r="I1592" s="33" t="s">
        <v>13428</v>
      </c>
      <c r="J1592" s="33" t="s">
        <v>13772</v>
      </c>
      <c r="K1592" s="33">
        <f>Data[[#This Row],[Number_Of_Buyers]]*Data[[#This Row],[Price_INR]]</f>
        <v>217704</v>
      </c>
    </row>
    <row r="1593" spans="1:11" ht="19.2" customHeight="1" x14ac:dyDescent="0.3">
      <c r="A1593" s="4" t="s">
        <v>133</v>
      </c>
      <c r="B1593" s="4" t="s">
        <v>7062</v>
      </c>
      <c r="C1593" s="4" t="s">
        <v>7063</v>
      </c>
      <c r="D1593" s="5" t="s">
        <v>2260</v>
      </c>
      <c r="E1593" s="12">
        <v>3.9</v>
      </c>
      <c r="F1593" s="12">
        <v>73</v>
      </c>
      <c r="G1593" s="18">
        <v>1899</v>
      </c>
      <c r="H1593" s="8" t="s">
        <v>13398</v>
      </c>
      <c r="I1593" s="33" t="s">
        <v>13420</v>
      </c>
      <c r="J1593" s="33" t="s">
        <v>13772</v>
      </c>
      <c r="K1593" s="33">
        <f>Data[[#This Row],[Number_Of_Buyers]]*Data[[#This Row],[Price_INR]]</f>
        <v>138627</v>
      </c>
    </row>
    <row r="1594" spans="1:11" ht="19.2" customHeight="1" x14ac:dyDescent="0.3">
      <c r="A1594" s="2" t="s">
        <v>403</v>
      </c>
      <c r="B1594" s="2" t="s">
        <v>7065</v>
      </c>
      <c r="C1594" s="3" t="s">
        <v>7066</v>
      </c>
      <c r="D1594" s="3" t="s">
        <v>7067</v>
      </c>
      <c r="E1594" s="11">
        <v>4.2</v>
      </c>
      <c r="F1594" s="11">
        <v>146</v>
      </c>
      <c r="G1594" s="17">
        <v>3359</v>
      </c>
      <c r="H1594" s="7" t="s">
        <v>13398</v>
      </c>
      <c r="I1594" s="33" t="s">
        <v>13419</v>
      </c>
      <c r="J1594" s="33" t="s">
        <v>13773</v>
      </c>
      <c r="K1594" s="33">
        <f>Data[[#This Row],[Number_Of_Buyers]]*Data[[#This Row],[Price_INR]]</f>
        <v>490414</v>
      </c>
    </row>
    <row r="1595" spans="1:11" ht="19.2" customHeight="1" x14ac:dyDescent="0.3">
      <c r="A1595" s="4" t="s">
        <v>1921</v>
      </c>
      <c r="B1595" s="4" t="s">
        <v>7069</v>
      </c>
      <c r="C1595" s="5" t="s">
        <v>7070</v>
      </c>
      <c r="D1595" s="5" t="s">
        <v>2566</v>
      </c>
      <c r="E1595" s="12">
        <v>4.2</v>
      </c>
      <c r="F1595" s="12">
        <v>404</v>
      </c>
      <c r="G1595" s="18">
        <v>443</v>
      </c>
      <c r="H1595" s="8" t="s">
        <v>13398</v>
      </c>
      <c r="I1595" s="33" t="s">
        <v>13452</v>
      </c>
      <c r="J1595" s="33" t="s">
        <v>13772</v>
      </c>
      <c r="K1595" s="33">
        <f>Data[[#This Row],[Number_Of_Buyers]]*Data[[#This Row],[Price_INR]]</f>
        <v>178972</v>
      </c>
    </row>
    <row r="1596" spans="1:11" ht="19.2" customHeight="1" x14ac:dyDescent="0.3">
      <c r="A1596" s="2" t="s">
        <v>998</v>
      </c>
      <c r="B1596" s="2" t="s">
        <v>7072</v>
      </c>
      <c r="C1596" s="3" t="s">
        <v>7074</v>
      </c>
      <c r="D1596" s="3" t="s">
        <v>4127</v>
      </c>
      <c r="E1596" s="11">
        <v>4.5</v>
      </c>
      <c r="F1596" s="11">
        <v>48</v>
      </c>
      <c r="G1596" s="17">
        <v>3846</v>
      </c>
      <c r="H1596" s="7" t="s">
        <v>13399</v>
      </c>
      <c r="I1596" s="33" t="s">
        <v>13446</v>
      </c>
      <c r="J1596" s="33" t="s">
        <v>13772</v>
      </c>
      <c r="K1596" s="33">
        <f>Data[[#This Row],[Number_Of_Buyers]]*Data[[#This Row],[Price_INR]]</f>
        <v>184608</v>
      </c>
    </row>
    <row r="1597" spans="1:11" ht="19.2" customHeight="1" x14ac:dyDescent="0.3">
      <c r="A1597" s="4" t="s">
        <v>240</v>
      </c>
      <c r="B1597" s="4" t="s">
        <v>7075</v>
      </c>
      <c r="C1597" s="5" t="s">
        <v>7076</v>
      </c>
      <c r="D1597" s="5" t="s">
        <v>642</v>
      </c>
      <c r="E1597" s="12">
        <v>3.5</v>
      </c>
      <c r="F1597" s="12">
        <v>1200</v>
      </c>
      <c r="G1597" s="18">
        <v>619</v>
      </c>
      <c r="H1597" s="8" t="s">
        <v>13398</v>
      </c>
      <c r="I1597" s="33" t="s">
        <v>13423</v>
      </c>
      <c r="J1597" s="33" t="s">
        <v>13453</v>
      </c>
      <c r="K1597" s="33">
        <f>Data[[#This Row],[Number_Of_Buyers]]*Data[[#This Row],[Price_INR]]</f>
        <v>742800</v>
      </c>
    </row>
    <row r="1598" spans="1:11" ht="19.2" customHeight="1" x14ac:dyDescent="0.3">
      <c r="A1598" s="2" t="s">
        <v>240</v>
      </c>
      <c r="B1598" s="2" t="s">
        <v>7078</v>
      </c>
      <c r="C1598" s="2" t="s">
        <v>7079</v>
      </c>
      <c r="D1598" s="2" t="s">
        <v>373</v>
      </c>
      <c r="E1598" s="11">
        <v>4.2</v>
      </c>
      <c r="F1598" s="11">
        <v>3300</v>
      </c>
      <c r="G1598" s="17">
        <v>899</v>
      </c>
      <c r="H1598" s="7" t="s">
        <v>13398</v>
      </c>
      <c r="I1598" s="33" t="s">
        <v>13462</v>
      </c>
      <c r="J1598" s="33" t="s">
        <v>13426</v>
      </c>
      <c r="K1598" s="33">
        <f>Data[[#This Row],[Number_Of_Buyers]]*Data[[#This Row],[Price_INR]]</f>
        <v>2966700</v>
      </c>
    </row>
    <row r="1599" spans="1:11" ht="19.2" customHeight="1" x14ac:dyDescent="0.3">
      <c r="A1599" s="4" t="s">
        <v>227</v>
      </c>
      <c r="B1599" s="4" t="s">
        <v>7080</v>
      </c>
      <c r="C1599" s="5" t="s">
        <v>7081</v>
      </c>
      <c r="D1599" s="5" t="s">
        <v>7082</v>
      </c>
      <c r="E1599" s="12">
        <v>3.8</v>
      </c>
      <c r="F1599" s="12">
        <v>21</v>
      </c>
      <c r="G1599" s="18">
        <v>1399</v>
      </c>
      <c r="H1599" s="8" t="s">
        <v>13398</v>
      </c>
      <c r="I1599" s="33" t="s">
        <v>13437</v>
      </c>
      <c r="J1599" s="33" t="s">
        <v>13440</v>
      </c>
      <c r="K1599" s="33">
        <f>Data[[#This Row],[Number_Of_Buyers]]*Data[[#This Row],[Price_INR]]</f>
        <v>29379</v>
      </c>
    </row>
    <row r="1600" spans="1:11" ht="19.2" customHeight="1" x14ac:dyDescent="0.3">
      <c r="A1600" s="2" t="s">
        <v>3209</v>
      </c>
      <c r="B1600" s="2" t="s">
        <v>7084</v>
      </c>
      <c r="C1600" s="2" t="s">
        <v>7085</v>
      </c>
      <c r="D1600" s="2" t="s">
        <v>373</v>
      </c>
      <c r="E1600" s="11">
        <v>4.0999999999999996</v>
      </c>
      <c r="F1600" s="11">
        <v>17</v>
      </c>
      <c r="G1600" s="17">
        <v>2249</v>
      </c>
      <c r="H1600" s="7" t="s">
        <v>13398</v>
      </c>
      <c r="I1600" s="33" t="s">
        <v>13446</v>
      </c>
      <c r="J1600" s="33" t="s">
        <v>13772</v>
      </c>
      <c r="K1600" s="33">
        <f>Data[[#This Row],[Number_Of_Buyers]]*Data[[#This Row],[Price_INR]]</f>
        <v>38233</v>
      </c>
    </row>
    <row r="1601" spans="1:11" ht="19.2" customHeight="1" x14ac:dyDescent="0.3">
      <c r="A1601" s="4" t="s">
        <v>240</v>
      </c>
      <c r="B1601" s="4" t="s">
        <v>7087</v>
      </c>
      <c r="C1601" s="4" t="s">
        <v>7088</v>
      </c>
      <c r="D1601" s="5" t="s">
        <v>308</v>
      </c>
      <c r="E1601" s="12">
        <v>4.3</v>
      </c>
      <c r="F1601" s="12">
        <v>3500</v>
      </c>
      <c r="G1601" s="18">
        <v>599</v>
      </c>
      <c r="H1601" s="8" t="s">
        <v>13398</v>
      </c>
      <c r="I1601" s="33" t="s">
        <v>13420</v>
      </c>
      <c r="J1601" s="33" t="s">
        <v>13773</v>
      </c>
      <c r="K1601" s="33">
        <f>Data[[#This Row],[Number_Of_Buyers]]*Data[[#This Row],[Price_INR]]</f>
        <v>2096500</v>
      </c>
    </row>
    <row r="1602" spans="1:11" ht="19.2" customHeight="1" x14ac:dyDescent="0.3">
      <c r="A1602" s="2" t="s">
        <v>638</v>
      </c>
      <c r="B1602" s="2" t="s">
        <v>4397</v>
      </c>
      <c r="C1602" s="3" t="s">
        <v>7089</v>
      </c>
      <c r="D1602" s="3" t="s">
        <v>5238</v>
      </c>
      <c r="E1602" s="11">
        <v>4.0999999999999996</v>
      </c>
      <c r="F1602" s="11">
        <v>606</v>
      </c>
      <c r="G1602" s="17">
        <v>2399</v>
      </c>
      <c r="H1602" s="7" t="s">
        <v>13398</v>
      </c>
      <c r="I1602" s="33" t="s">
        <v>13423</v>
      </c>
      <c r="J1602" s="33" t="s">
        <v>13453</v>
      </c>
      <c r="K1602" s="33">
        <f>Data[[#This Row],[Number_Of_Buyers]]*Data[[#This Row],[Price_INR]]</f>
        <v>1453794</v>
      </c>
    </row>
    <row r="1603" spans="1:11" ht="19.2" customHeight="1" x14ac:dyDescent="0.3">
      <c r="A1603" s="4" t="s">
        <v>240</v>
      </c>
      <c r="B1603" s="4" t="s">
        <v>6868</v>
      </c>
      <c r="C1603" s="4" t="s">
        <v>6869</v>
      </c>
      <c r="D1603" s="5" t="s">
        <v>1179</v>
      </c>
      <c r="E1603" s="12">
        <v>3.9</v>
      </c>
      <c r="F1603" s="12">
        <v>633</v>
      </c>
      <c r="G1603" s="18">
        <v>1349</v>
      </c>
      <c r="H1603" s="8" t="s">
        <v>13398</v>
      </c>
      <c r="I1603" s="33" t="s">
        <v>13516</v>
      </c>
      <c r="J1603" s="33" t="s">
        <v>13473</v>
      </c>
      <c r="K1603" s="33">
        <f>Data[[#This Row],[Number_Of_Buyers]]*Data[[#This Row],[Price_INR]]</f>
        <v>853917</v>
      </c>
    </row>
    <row r="1604" spans="1:11" ht="19.2" customHeight="1" x14ac:dyDescent="0.3">
      <c r="A1604" s="2" t="s">
        <v>198</v>
      </c>
      <c r="B1604" s="2" t="s">
        <v>7092</v>
      </c>
      <c r="C1604" s="3" t="s">
        <v>7093</v>
      </c>
      <c r="D1604" s="3" t="s">
        <v>7094</v>
      </c>
      <c r="E1604" s="11">
        <v>4.2</v>
      </c>
      <c r="F1604" s="11">
        <v>162</v>
      </c>
      <c r="G1604" s="17">
        <v>1679</v>
      </c>
      <c r="H1604" s="7" t="s">
        <v>13398</v>
      </c>
      <c r="I1604" s="33" t="s">
        <v>13437</v>
      </c>
      <c r="J1604" s="33" t="s">
        <v>13440</v>
      </c>
      <c r="K1604" s="33">
        <f>Data[[#This Row],[Number_Of_Buyers]]*Data[[#This Row],[Price_INR]]</f>
        <v>271998</v>
      </c>
    </row>
    <row r="1605" spans="1:11" ht="19.2" customHeight="1" x14ac:dyDescent="0.3">
      <c r="A1605" s="4" t="s">
        <v>219</v>
      </c>
      <c r="B1605" s="4" t="s">
        <v>7095</v>
      </c>
      <c r="C1605" s="5" t="s">
        <v>7097</v>
      </c>
      <c r="D1605" s="4" t="s">
        <v>21</v>
      </c>
      <c r="E1605" s="12">
        <v>4.5</v>
      </c>
      <c r="F1605" s="12">
        <v>249</v>
      </c>
      <c r="G1605" s="18">
        <v>10146</v>
      </c>
      <c r="H1605" s="8" t="s">
        <v>13398</v>
      </c>
      <c r="I1605" s="33" t="s">
        <v>13607</v>
      </c>
      <c r="J1605" s="33" t="s">
        <v>13773</v>
      </c>
      <c r="K1605" s="33">
        <f>Data[[#This Row],[Number_Of_Buyers]]*Data[[#This Row],[Price_INR]]</f>
        <v>2526354</v>
      </c>
    </row>
    <row r="1606" spans="1:11" ht="19.2" customHeight="1" x14ac:dyDescent="0.3">
      <c r="A1606" s="2" t="s">
        <v>104</v>
      </c>
      <c r="B1606" s="2" t="s">
        <v>7099</v>
      </c>
      <c r="C1606" s="3" t="s">
        <v>7100</v>
      </c>
      <c r="D1606" s="2" t="s">
        <v>4346</v>
      </c>
      <c r="E1606" s="11">
        <v>4.3</v>
      </c>
      <c r="F1606" s="11">
        <v>166</v>
      </c>
      <c r="G1606" s="17">
        <v>1749</v>
      </c>
      <c r="H1606" s="7" t="s">
        <v>13398</v>
      </c>
      <c r="I1606" s="33" t="s">
        <v>13415</v>
      </c>
      <c r="J1606" s="33" t="s">
        <v>13440</v>
      </c>
      <c r="K1606" s="33">
        <f>Data[[#This Row],[Number_Of_Buyers]]*Data[[#This Row],[Price_INR]]</f>
        <v>290334</v>
      </c>
    </row>
    <row r="1607" spans="1:11" ht="19.2" customHeight="1" x14ac:dyDescent="0.3">
      <c r="A1607" s="4" t="s">
        <v>288</v>
      </c>
      <c r="B1607" s="4" t="s">
        <v>7101</v>
      </c>
      <c r="C1607" s="5" t="s">
        <v>7102</v>
      </c>
      <c r="D1607" s="5" t="s">
        <v>7103</v>
      </c>
      <c r="E1607" s="12">
        <v>4</v>
      </c>
      <c r="F1607" s="12">
        <v>76</v>
      </c>
      <c r="G1607" s="18">
        <v>909</v>
      </c>
      <c r="H1607" s="8" t="s">
        <v>13399</v>
      </c>
      <c r="I1607" s="33" t="s">
        <v>13517</v>
      </c>
      <c r="J1607" s="33" t="s">
        <v>13772</v>
      </c>
      <c r="K1607" s="33">
        <f>Data[[#This Row],[Number_Of_Buyers]]*Data[[#This Row],[Price_INR]]</f>
        <v>69084</v>
      </c>
    </row>
    <row r="1608" spans="1:11" ht="19.2" customHeight="1" x14ac:dyDescent="0.3">
      <c r="A1608" s="2" t="s">
        <v>240</v>
      </c>
      <c r="B1608" s="2" t="s">
        <v>2669</v>
      </c>
      <c r="C1608" s="3" t="s">
        <v>7046</v>
      </c>
      <c r="D1608" s="3" t="s">
        <v>1321</v>
      </c>
      <c r="E1608" s="11">
        <v>4.2</v>
      </c>
      <c r="F1608" s="11">
        <v>841</v>
      </c>
      <c r="G1608" s="17">
        <v>1499</v>
      </c>
      <c r="H1608" s="7" t="s">
        <v>13398</v>
      </c>
      <c r="I1608" s="33" t="s">
        <v>13407</v>
      </c>
      <c r="J1608" s="33" t="s">
        <v>13426</v>
      </c>
      <c r="K1608" s="33">
        <f>Data[[#This Row],[Number_Of_Buyers]]*Data[[#This Row],[Price_INR]]</f>
        <v>1260659</v>
      </c>
    </row>
    <row r="1609" spans="1:11" ht="19.2" customHeight="1" x14ac:dyDescent="0.3">
      <c r="A1609" s="4" t="s">
        <v>240</v>
      </c>
      <c r="B1609" s="4" t="s">
        <v>7106</v>
      </c>
      <c r="C1609" s="5" t="s">
        <v>7108</v>
      </c>
      <c r="D1609" s="5" t="s">
        <v>7109</v>
      </c>
      <c r="E1609" s="12">
        <v>3.8</v>
      </c>
      <c r="F1609" s="12">
        <v>249</v>
      </c>
      <c r="G1609" s="18">
        <v>684</v>
      </c>
      <c r="H1609" s="8" t="s">
        <v>13398</v>
      </c>
      <c r="I1609" s="33" t="s">
        <v>13432</v>
      </c>
      <c r="J1609" s="33" t="s">
        <v>13440</v>
      </c>
      <c r="K1609" s="33">
        <f>Data[[#This Row],[Number_Of_Buyers]]*Data[[#This Row],[Price_INR]]</f>
        <v>170316</v>
      </c>
    </row>
    <row r="1610" spans="1:11" ht="19.2" customHeight="1" x14ac:dyDescent="0.3">
      <c r="A1610" s="2" t="s">
        <v>140</v>
      </c>
      <c r="B1610" s="2" t="s">
        <v>7116</v>
      </c>
      <c r="C1610" s="3" t="s">
        <v>7118</v>
      </c>
      <c r="D1610" s="3" t="s">
        <v>732</v>
      </c>
      <c r="E1610" s="11">
        <v>4.3</v>
      </c>
      <c r="F1610" s="11">
        <v>3200</v>
      </c>
      <c r="G1610" s="17">
        <v>509</v>
      </c>
      <c r="H1610" s="7" t="s">
        <v>13399</v>
      </c>
      <c r="I1610" s="33" t="s">
        <v>13608</v>
      </c>
      <c r="J1610" s="33" t="s">
        <v>13426</v>
      </c>
      <c r="K1610" s="33">
        <f>Data[[#This Row],[Number_Of_Buyers]]*Data[[#This Row],[Price_INR]]</f>
        <v>1628800</v>
      </c>
    </row>
    <row r="1611" spans="1:11" ht="19.2" customHeight="1" x14ac:dyDescent="0.3">
      <c r="A1611" s="4" t="s">
        <v>4210</v>
      </c>
      <c r="B1611" s="4" t="s">
        <v>7119</v>
      </c>
      <c r="C1611" s="5" t="s">
        <v>7120</v>
      </c>
      <c r="D1611" s="5" t="s">
        <v>3577</v>
      </c>
      <c r="E1611" s="12">
        <v>4.4000000000000004</v>
      </c>
      <c r="F1611" s="12">
        <v>28</v>
      </c>
      <c r="G1611" s="18">
        <v>389</v>
      </c>
      <c r="H1611" s="8" t="s">
        <v>13399</v>
      </c>
      <c r="I1611" s="33" t="s">
        <v>13452</v>
      </c>
      <c r="J1611" s="33" t="s">
        <v>13772</v>
      </c>
      <c r="K1611" s="33">
        <f>Data[[#This Row],[Number_Of_Buyers]]*Data[[#This Row],[Price_INR]]</f>
        <v>10892</v>
      </c>
    </row>
    <row r="1612" spans="1:11" ht="19.2" customHeight="1" x14ac:dyDescent="0.3">
      <c r="A1612" s="2" t="s">
        <v>7121</v>
      </c>
      <c r="B1612" s="2" t="s">
        <v>7122</v>
      </c>
      <c r="C1612" s="2" t="s">
        <v>7124</v>
      </c>
      <c r="D1612" s="3" t="s">
        <v>7125</v>
      </c>
      <c r="E1612" s="11">
        <v>4.4000000000000004</v>
      </c>
      <c r="F1612" s="11">
        <v>7</v>
      </c>
      <c r="G1612" s="17">
        <v>856</v>
      </c>
      <c r="H1612" s="7" t="s">
        <v>13399</v>
      </c>
      <c r="I1612" s="33" t="s">
        <v>13420</v>
      </c>
      <c r="J1612" s="33" t="s">
        <v>13772</v>
      </c>
      <c r="K1612" s="33">
        <f>Data[[#This Row],[Number_Of_Buyers]]*Data[[#This Row],[Price_INR]]</f>
        <v>5992</v>
      </c>
    </row>
    <row r="1613" spans="1:11" ht="19.2" customHeight="1" x14ac:dyDescent="0.3">
      <c r="A1613" s="4" t="s">
        <v>6545</v>
      </c>
      <c r="B1613" s="4" t="s">
        <v>7129</v>
      </c>
      <c r="C1613" s="5" t="s">
        <v>7130</v>
      </c>
      <c r="D1613" s="5" t="s">
        <v>1980</v>
      </c>
      <c r="E1613" s="12">
        <v>4.2</v>
      </c>
      <c r="F1613" s="12">
        <v>183</v>
      </c>
      <c r="G1613" s="18">
        <v>527</v>
      </c>
      <c r="H1613" s="8" t="s">
        <v>13398</v>
      </c>
      <c r="I1613" s="33" t="s">
        <v>13452</v>
      </c>
      <c r="J1613" s="33" t="s">
        <v>13773</v>
      </c>
      <c r="K1613" s="33">
        <f>Data[[#This Row],[Number_Of_Buyers]]*Data[[#This Row],[Price_INR]]</f>
        <v>96441</v>
      </c>
    </row>
    <row r="1614" spans="1:11" ht="19.2" customHeight="1" x14ac:dyDescent="0.3">
      <c r="A1614" s="2" t="s">
        <v>65</v>
      </c>
      <c r="B1614" s="2" t="s">
        <v>7132</v>
      </c>
      <c r="C1614" s="2" t="s">
        <v>7133</v>
      </c>
      <c r="D1614" s="3" t="s">
        <v>285</v>
      </c>
      <c r="E1614" s="11">
        <v>4.4000000000000004</v>
      </c>
      <c r="F1614" s="11">
        <v>6200</v>
      </c>
      <c r="G1614" s="17">
        <v>409</v>
      </c>
      <c r="H1614" s="7" t="s">
        <v>13398</v>
      </c>
      <c r="I1614" s="33" t="s">
        <v>13420</v>
      </c>
      <c r="J1614" s="33" t="s">
        <v>13440</v>
      </c>
      <c r="K1614" s="33">
        <f>Data[[#This Row],[Number_Of_Buyers]]*Data[[#This Row],[Price_INR]]</f>
        <v>2535800</v>
      </c>
    </row>
    <row r="1615" spans="1:11" ht="19.2" customHeight="1" x14ac:dyDescent="0.3">
      <c r="A1615" s="4" t="s">
        <v>140</v>
      </c>
      <c r="B1615" s="4" t="s">
        <v>7136</v>
      </c>
      <c r="C1615" s="4" t="s">
        <v>7138</v>
      </c>
      <c r="D1615" s="5" t="s">
        <v>1404</v>
      </c>
      <c r="E1615" s="12">
        <v>4.3</v>
      </c>
      <c r="F1615" s="12">
        <v>7500</v>
      </c>
      <c r="G1615" s="18">
        <v>1031</v>
      </c>
      <c r="H1615" s="8" t="s">
        <v>13398</v>
      </c>
      <c r="I1615" s="33" t="s">
        <v>13420</v>
      </c>
      <c r="J1615" s="33" t="s">
        <v>13774</v>
      </c>
      <c r="K1615" s="33">
        <f>Data[[#This Row],[Number_Of_Buyers]]*Data[[#This Row],[Price_INR]]</f>
        <v>7732500</v>
      </c>
    </row>
    <row r="1616" spans="1:11" ht="19.2" customHeight="1" x14ac:dyDescent="0.3">
      <c r="A1616" s="2" t="s">
        <v>288</v>
      </c>
      <c r="B1616" s="2" t="s">
        <v>5129</v>
      </c>
      <c r="C1616" s="2" t="s">
        <v>7140</v>
      </c>
      <c r="D1616" s="3" t="s">
        <v>285</v>
      </c>
      <c r="E1616" s="11">
        <v>4.4000000000000004</v>
      </c>
      <c r="F1616" s="11">
        <v>1800</v>
      </c>
      <c r="G1616" s="17">
        <v>1249</v>
      </c>
      <c r="H1616" s="7" t="s">
        <v>13398</v>
      </c>
      <c r="I1616" s="33" t="s">
        <v>13420</v>
      </c>
      <c r="J1616" s="33" t="s">
        <v>13773</v>
      </c>
      <c r="K1616" s="33">
        <f>Data[[#This Row],[Number_Of_Buyers]]*Data[[#This Row],[Price_INR]]</f>
        <v>2248200</v>
      </c>
    </row>
    <row r="1617" spans="1:11" ht="19.2" customHeight="1" x14ac:dyDescent="0.3">
      <c r="A1617" s="4" t="s">
        <v>240</v>
      </c>
      <c r="B1617" s="4" t="s">
        <v>7141</v>
      </c>
      <c r="C1617" s="4" t="s">
        <v>7142</v>
      </c>
      <c r="D1617" s="5" t="s">
        <v>308</v>
      </c>
      <c r="E1617" s="12">
        <v>4.2</v>
      </c>
      <c r="F1617" s="12">
        <v>2300</v>
      </c>
      <c r="G1617" s="18">
        <v>644</v>
      </c>
      <c r="H1617" s="8" t="s">
        <v>13398</v>
      </c>
      <c r="I1617" s="33" t="s">
        <v>13420</v>
      </c>
      <c r="J1617" s="33" t="s">
        <v>13554</v>
      </c>
      <c r="K1617" s="33">
        <f>Data[[#This Row],[Number_Of_Buyers]]*Data[[#This Row],[Price_INR]]</f>
        <v>1481200</v>
      </c>
    </row>
    <row r="1618" spans="1:11" ht="19.2" customHeight="1" x14ac:dyDescent="0.3">
      <c r="A1618" s="2" t="s">
        <v>65</v>
      </c>
      <c r="B1618" s="2" t="s">
        <v>7143</v>
      </c>
      <c r="C1618" s="2" t="s">
        <v>7144</v>
      </c>
      <c r="D1618" s="3" t="s">
        <v>285</v>
      </c>
      <c r="E1618" s="11">
        <v>4.0999999999999996</v>
      </c>
      <c r="F1618" s="11">
        <v>3200</v>
      </c>
      <c r="G1618" s="17">
        <v>516</v>
      </c>
      <c r="H1618" s="7" t="s">
        <v>13398</v>
      </c>
      <c r="I1618" s="33" t="s">
        <v>13420</v>
      </c>
      <c r="J1618" s="33" t="s">
        <v>13426</v>
      </c>
      <c r="K1618" s="33">
        <f>Data[[#This Row],[Number_Of_Buyers]]*Data[[#This Row],[Price_INR]]</f>
        <v>1651200</v>
      </c>
    </row>
    <row r="1619" spans="1:11" ht="19.2" customHeight="1" x14ac:dyDescent="0.3">
      <c r="A1619" s="4" t="s">
        <v>7</v>
      </c>
      <c r="B1619" s="4" t="s">
        <v>7151</v>
      </c>
      <c r="C1619" s="5" t="s">
        <v>7152</v>
      </c>
      <c r="D1619" s="5" t="s">
        <v>829</v>
      </c>
      <c r="E1619" s="12">
        <v>4.5</v>
      </c>
      <c r="F1619" s="12">
        <v>123</v>
      </c>
      <c r="G1619" s="18">
        <v>5999</v>
      </c>
      <c r="H1619" s="8" t="s">
        <v>13398</v>
      </c>
      <c r="I1619" s="33" t="s">
        <v>13419</v>
      </c>
      <c r="J1619" s="33" t="s">
        <v>13440</v>
      </c>
      <c r="K1619" s="33">
        <f>Data[[#This Row],[Number_Of_Buyers]]*Data[[#This Row],[Price_INR]]</f>
        <v>737877</v>
      </c>
    </row>
    <row r="1620" spans="1:11" ht="19.2" customHeight="1" x14ac:dyDescent="0.3">
      <c r="A1620" s="2" t="s">
        <v>240</v>
      </c>
      <c r="B1620" s="2" t="s">
        <v>7153</v>
      </c>
      <c r="C1620" s="2" t="s">
        <v>7154</v>
      </c>
      <c r="D1620" s="3" t="s">
        <v>751</v>
      </c>
      <c r="E1620" s="11">
        <v>4.4000000000000004</v>
      </c>
      <c r="F1620" s="11">
        <v>13300</v>
      </c>
      <c r="G1620" s="17">
        <v>549</v>
      </c>
      <c r="H1620" s="7" t="s">
        <v>13398</v>
      </c>
      <c r="I1620" s="33" t="s">
        <v>13420</v>
      </c>
      <c r="J1620" s="33" t="s">
        <v>13773</v>
      </c>
      <c r="K1620" s="33">
        <f>Data[[#This Row],[Number_Of_Buyers]]*Data[[#This Row],[Price_INR]]</f>
        <v>7301700</v>
      </c>
    </row>
    <row r="1621" spans="1:11" ht="19.2" customHeight="1" x14ac:dyDescent="0.3">
      <c r="A1621" s="4" t="s">
        <v>127</v>
      </c>
      <c r="B1621" s="4" t="s">
        <v>7157</v>
      </c>
      <c r="C1621" s="5" t="s">
        <v>7158</v>
      </c>
      <c r="D1621" s="4" t="s">
        <v>373</v>
      </c>
      <c r="E1621" s="12">
        <v>4.0999999999999996</v>
      </c>
      <c r="F1621" s="12">
        <v>1600</v>
      </c>
      <c r="G1621" s="18">
        <v>1359</v>
      </c>
      <c r="H1621" s="8" t="s">
        <v>13398</v>
      </c>
      <c r="I1621" s="33" t="s">
        <v>13438</v>
      </c>
      <c r="J1621" s="33" t="s">
        <v>13440</v>
      </c>
      <c r="K1621" s="33">
        <f>Data[[#This Row],[Number_Of_Buyers]]*Data[[#This Row],[Price_INR]]</f>
        <v>2174400</v>
      </c>
    </row>
    <row r="1622" spans="1:11" ht="19.2" customHeight="1" x14ac:dyDescent="0.3">
      <c r="A1622" s="2" t="s">
        <v>1897</v>
      </c>
      <c r="B1622" s="2" t="s">
        <v>7159</v>
      </c>
      <c r="C1622" s="2" t="s">
        <v>7161</v>
      </c>
      <c r="D1622" s="3" t="s">
        <v>7162</v>
      </c>
      <c r="E1622" s="11">
        <v>3.9</v>
      </c>
      <c r="F1622" s="11">
        <v>6300</v>
      </c>
      <c r="G1622" s="17">
        <v>454</v>
      </c>
      <c r="H1622" s="7" t="s">
        <v>13399</v>
      </c>
      <c r="I1622" s="33" t="s">
        <v>13441</v>
      </c>
      <c r="J1622" s="33" t="s">
        <v>13554</v>
      </c>
      <c r="K1622" s="33">
        <f>Data[[#This Row],[Number_Of_Buyers]]*Data[[#This Row],[Price_INR]]</f>
        <v>2860200</v>
      </c>
    </row>
    <row r="1623" spans="1:11" ht="19.2" customHeight="1" x14ac:dyDescent="0.3">
      <c r="A1623" s="4" t="s">
        <v>140</v>
      </c>
      <c r="B1623" s="4" t="s">
        <v>7169</v>
      </c>
      <c r="C1623" s="5" t="s">
        <v>7171</v>
      </c>
      <c r="D1623" s="5" t="s">
        <v>7172</v>
      </c>
      <c r="E1623" s="12">
        <v>4</v>
      </c>
      <c r="F1623" s="12">
        <v>34</v>
      </c>
      <c r="G1623" s="18">
        <v>1218</v>
      </c>
      <c r="H1623" s="8" t="s">
        <v>13398</v>
      </c>
      <c r="I1623" s="33" t="s">
        <v>13423</v>
      </c>
      <c r="J1623" s="33" t="s">
        <v>13774</v>
      </c>
      <c r="K1623" s="33">
        <f>Data[[#This Row],[Number_Of_Buyers]]*Data[[#This Row],[Price_INR]]</f>
        <v>41412</v>
      </c>
    </row>
    <row r="1624" spans="1:11" ht="19.2" customHeight="1" x14ac:dyDescent="0.3">
      <c r="A1624" s="2" t="s">
        <v>2116</v>
      </c>
      <c r="B1624" s="2" t="s">
        <v>7177</v>
      </c>
      <c r="C1624" s="2" t="s">
        <v>7178</v>
      </c>
      <c r="D1624" s="3" t="s">
        <v>7179</v>
      </c>
      <c r="E1624" s="11">
        <v>4.0999999999999996</v>
      </c>
      <c r="F1624" s="11">
        <v>63</v>
      </c>
      <c r="G1624" s="17">
        <v>1959</v>
      </c>
      <c r="H1624" s="7" t="s">
        <v>13398</v>
      </c>
      <c r="I1624" s="33" t="s">
        <v>13420</v>
      </c>
      <c r="J1624" s="33" t="s">
        <v>13772</v>
      </c>
      <c r="K1624" s="33">
        <f>Data[[#This Row],[Number_Of_Buyers]]*Data[[#This Row],[Price_INR]]</f>
        <v>123417</v>
      </c>
    </row>
    <row r="1625" spans="1:11" ht="19.2" customHeight="1" x14ac:dyDescent="0.3">
      <c r="A1625" s="4" t="s">
        <v>198</v>
      </c>
      <c r="B1625" s="4" t="s">
        <v>7180</v>
      </c>
      <c r="C1625" s="5" t="s">
        <v>7182</v>
      </c>
      <c r="D1625" s="5" t="s">
        <v>115</v>
      </c>
      <c r="E1625" s="12">
        <v>4.5999999999999996</v>
      </c>
      <c r="F1625" s="12">
        <v>205</v>
      </c>
      <c r="G1625" s="18">
        <v>2339</v>
      </c>
      <c r="H1625" s="8" t="s">
        <v>13398</v>
      </c>
      <c r="I1625" s="33" t="s">
        <v>13407</v>
      </c>
      <c r="J1625" s="33" t="s">
        <v>13426</v>
      </c>
      <c r="K1625" s="33">
        <f>Data[[#This Row],[Number_Of_Buyers]]*Data[[#This Row],[Price_INR]]</f>
        <v>479495</v>
      </c>
    </row>
    <row r="1626" spans="1:11" ht="19.2" customHeight="1" x14ac:dyDescent="0.3">
      <c r="A1626" s="2" t="s">
        <v>198</v>
      </c>
      <c r="B1626" s="2" t="s">
        <v>7187</v>
      </c>
      <c r="C1626" s="2" t="s">
        <v>7188</v>
      </c>
      <c r="D1626" s="3" t="s">
        <v>1014</v>
      </c>
      <c r="E1626" s="11">
        <v>4.4000000000000004</v>
      </c>
      <c r="F1626" s="11">
        <v>233</v>
      </c>
      <c r="G1626" s="17">
        <v>1379</v>
      </c>
      <c r="H1626" s="7" t="s">
        <v>13398</v>
      </c>
      <c r="I1626" s="33" t="s">
        <v>13420</v>
      </c>
      <c r="J1626" s="33" t="s">
        <v>13426</v>
      </c>
      <c r="K1626" s="33">
        <f>Data[[#This Row],[Number_Of_Buyers]]*Data[[#This Row],[Price_INR]]</f>
        <v>321307</v>
      </c>
    </row>
    <row r="1627" spans="1:11" ht="19.2" customHeight="1" x14ac:dyDescent="0.3">
      <c r="A1627" s="4" t="s">
        <v>616</v>
      </c>
      <c r="B1627" s="4" t="s">
        <v>7190</v>
      </c>
      <c r="C1627" s="5" t="s">
        <v>7191</v>
      </c>
      <c r="D1627" s="5" t="s">
        <v>7192</v>
      </c>
      <c r="E1627" s="12">
        <v>4.3</v>
      </c>
      <c r="F1627" s="12">
        <v>1900</v>
      </c>
      <c r="G1627" s="18">
        <v>909</v>
      </c>
      <c r="H1627" s="8" t="s">
        <v>13399</v>
      </c>
      <c r="I1627" s="33" t="s">
        <v>13471</v>
      </c>
      <c r="J1627" s="33" t="s">
        <v>13773</v>
      </c>
      <c r="K1627" s="33">
        <f>Data[[#This Row],[Number_Of_Buyers]]*Data[[#This Row],[Price_INR]]</f>
        <v>1727100</v>
      </c>
    </row>
    <row r="1628" spans="1:11" ht="19.2" customHeight="1" x14ac:dyDescent="0.3">
      <c r="A1628" s="2" t="s">
        <v>7193</v>
      </c>
      <c r="B1628" s="2" t="s">
        <v>7194</v>
      </c>
      <c r="C1628" s="2" t="s">
        <v>7195</v>
      </c>
      <c r="D1628" s="3" t="s">
        <v>7196</v>
      </c>
      <c r="E1628" s="11">
        <v>4</v>
      </c>
      <c r="F1628" s="11">
        <v>5900</v>
      </c>
      <c r="G1628" s="17">
        <v>559</v>
      </c>
      <c r="H1628" s="7" t="s">
        <v>13398</v>
      </c>
      <c r="I1628" s="33" t="s">
        <v>13452</v>
      </c>
      <c r="J1628" s="33" t="s">
        <v>13440</v>
      </c>
      <c r="K1628" s="33">
        <f>Data[[#This Row],[Number_Of_Buyers]]*Data[[#This Row],[Price_INR]]</f>
        <v>3298100</v>
      </c>
    </row>
    <row r="1629" spans="1:11" ht="19.2" customHeight="1" x14ac:dyDescent="0.3">
      <c r="A1629" s="4" t="s">
        <v>1623</v>
      </c>
      <c r="B1629" s="4" t="s">
        <v>566</v>
      </c>
      <c r="C1629" s="5" t="s">
        <v>7198</v>
      </c>
      <c r="D1629" s="5" t="s">
        <v>7199</v>
      </c>
      <c r="E1629" s="12">
        <v>4.2</v>
      </c>
      <c r="F1629" s="12">
        <v>746</v>
      </c>
      <c r="G1629" s="18">
        <v>1649</v>
      </c>
      <c r="H1629" s="8" t="s">
        <v>13398</v>
      </c>
      <c r="I1629" s="33" t="s">
        <v>13407</v>
      </c>
      <c r="J1629" s="33" t="s">
        <v>13426</v>
      </c>
      <c r="K1629" s="33">
        <f>Data[[#This Row],[Number_Of_Buyers]]*Data[[#This Row],[Price_INR]]</f>
        <v>1230154</v>
      </c>
    </row>
    <row r="1630" spans="1:11" ht="19.2" customHeight="1" x14ac:dyDescent="0.3">
      <c r="A1630" s="2" t="s">
        <v>7202</v>
      </c>
      <c r="B1630" s="2" t="s">
        <v>7203</v>
      </c>
      <c r="C1630" s="3" t="s">
        <v>7204</v>
      </c>
      <c r="D1630" s="3" t="s">
        <v>7205</v>
      </c>
      <c r="E1630" s="11">
        <v>4.3</v>
      </c>
      <c r="F1630" s="11">
        <v>80</v>
      </c>
      <c r="G1630" s="17">
        <v>599</v>
      </c>
      <c r="H1630" s="7" t="s">
        <v>13399</v>
      </c>
      <c r="I1630" s="33" t="s">
        <v>13493</v>
      </c>
      <c r="J1630" s="33" t="s">
        <v>13776</v>
      </c>
      <c r="K1630" s="33">
        <f>Data[[#This Row],[Number_Of_Buyers]]*Data[[#This Row],[Price_INR]]</f>
        <v>47920</v>
      </c>
    </row>
    <row r="1631" spans="1:11" ht="19.2" customHeight="1" x14ac:dyDescent="0.3">
      <c r="A1631" s="4" t="s">
        <v>1361</v>
      </c>
      <c r="B1631" s="4" t="s">
        <v>7206</v>
      </c>
      <c r="C1631" s="5" t="s">
        <v>7207</v>
      </c>
      <c r="D1631" s="5" t="s">
        <v>528</v>
      </c>
      <c r="E1631" s="12">
        <v>3.9</v>
      </c>
      <c r="F1631" s="12">
        <v>30</v>
      </c>
      <c r="G1631" s="18">
        <v>2449</v>
      </c>
      <c r="H1631" s="8" t="s">
        <v>13399</v>
      </c>
      <c r="I1631" s="33" t="s">
        <v>13407</v>
      </c>
      <c r="J1631" s="33" t="s">
        <v>13774</v>
      </c>
      <c r="K1631" s="33">
        <f>Data[[#This Row],[Number_Of_Buyers]]*Data[[#This Row],[Price_INR]]</f>
        <v>73470</v>
      </c>
    </row>
    <row r="1632" spans="1:11" ht="19.2" customHeight="1" x14ac:dyDescent="0.3">
      <c r="A1632" s="2" t="s">
        <v>35</v>
      </c>
      <c r="B1632" s="2" t="s">
        <v>6281</v>
      </c>
      <c r="C1632" s="2" t="s">
        <v>26</v>
      </c>
      <c r="D1632" s="3" t="s">
        <v>6282</v>
      </c>
      <c r="E1632" s="11">
        <v>4.0999999999999996</v>
      </c>
      <c r="F1632" s="11">
        <v>31</v>
      </c>
      <c r="G1632" s="17">
        <v>1799</v>
      </c>
      <c r="H1632" s="7" t="s">
        <v>13399</v>
      </c>
      <c r="I1632" s="33" t="s">
        <v>13447</v>
      </c>
      <c r="J1632" s="33" t="s">
        <v>13772</v>
      </c>
      <c r="K1632" s="33">
        <f>Data[[#This Row],[Number_Of_Buyers]]*Data[[#This Row],[Price_INR]]</f>
        <v>55769</v>
      </c>
    </row>
    <row r="1633" spans="1:11" ht="19.2" customHeight="1" x14ac:dyDescent="0.3">
      <c r="A1633" s="4" t="s">
        <v>65</v>
      </c>
      <c r="B1633" s="4" t="s">
        <v>7132</v>
      </c>
      <c r="C1633" s="4" t="s">
        <v>7133</v>
      </c>
      <c r="D1633" s="5" t="s">
        <v>285</v>
      </c>
      <c r="E1633" s="12">
        <v>4.4000000000000004</v>
      </c>
      <c r="F1633" s="12">
        <v>6200</v>
      </c>
      <c r="G1633" s="18">
        <v>409</v>
      </c>
      <c r="H1633" s="8" t="s">
        <v>13398</v>
      </c>
      <c r="I1633" s="33" t="s">
        <v>13420</v>
      </c>
      <c r="J1633" s="33" t="s">
        <v>13440</v>
      </c>
      <c r="K1633" s="33">
        <f>Data[[#This Row],[Number_Of_Buyers]]*Data[[#This Row],[Price_INR]]</f>
        <v>2535800</v>
      </c>
    </row>
    <row r="1634" spans="1:11" ht="19.2" customHeight="1" x14ac:dyDescent="0.3">
      <c r="A1634" s="2" t="s">
        <v>616</v>
      </c>
      <c r="B1634" s="2" t="s">
        <v>7214</v>
      </c>
      <c r="C1634" s="3" t="s">
        <v>7215</v>
      </c>
      <c r="D1634" s="2" t="s">
        <v>5882</v>
      </c>
      <c r="E1634" s="11">
        <v>3.6</v>
      </c>
      <c r="F1634" s="11">
        <v>122</v>
      </c>
      <c r="G1634" s="17">
        <v>1169</v>
      </c>
      <c r="H1634" s="7" t="s">
        <v>13398</v>
      </c>
      <c r="I1634" s="33" t="s">
        <v>13536</v>
      </c>
      <c r="J1634" s="33" t="s">
        <v>13453</v>
      </c>
      <c r="K1634" s="33">
        <f>Data[[#This Row],[Number_Of_Buyers]]*Data[[#This Row],[Price_INR]]</f>
        <v>142618</v>
      </c>
    </row>
    <row r="1635" spans="1:11" ht="19.2" customHeight="1" x14ac:dyDescent="0.3">
      <c r="A1635" s="4" t="s">
        <v>240</v>
      </c>
      <c r="B1635" s="4" t="s">
        <v>7217</v>
      </c>
      <c r="C1635" s="4" t="s">
        <v>7218</v>
      </c>
      <c r="D1635" s="5" t="s">
        <v>308</v>
      </c>
      <c r="E1635" s="12">
        <v>4.2</v>
      </c>
      <c r="F1635" s="12">
        <v>1400</v>
      </c>
      <c r="G1635" s="18">
        <v>584</v>
      </c>
      <c r="H1635" s="8" t="s">
        <v>13398</v>
      </c>
      <c r="I1635" s="33" t="s">
        <v>13420</v>
      </c>
      <c r="J1635" s="33" t="s">
        <v>13772</v>
      </c>
      <c r="K1635" s="33">
        <f>Data[[#This Row],[Number_Of_Buyers]]*Data[[#This Row],[Price_INR]]</f>
        <v>817600</v>
      </c>
    </row>
    <row r="1636" spans="1:11" ht="19.2" customHeight="1" x14ac:dyDescent="0.3">
      <c r="A1636" s="2" t="s">
        <v>1643</v>
      </c>
      <c r="B1636" s="2" t="s">
        <v>7219</v>
      </c>
      <c r="C1636" s="2" t="s">
        <v>7220</v>
      </c>
      <c r="D1636" s="3" t="s">
        <v>7221</v>
      </c>
      <c r="E1636" s="11">
        <v>4.8</v>
      </c>
      <c r="F1636" s="11">
        <v>9</v>
      </c>
      <c r="G1636" s="17">
        <v>1399</v>
      </c>
      <c r="H1636" s="7" t="s">
        <v>13398</v>
      </c>
      <c r="I1636" s="33" t="s">
        <v>13420</v>
      </c>
      <c r="J1636" s="33" t="s">
        <v>13772</v>
      </c>
      <c r="K1636" s="33">
        <f>Data[[#This Row],[Number_Of_Buyers]]*Data[[#This Row],[Price_INR]]</f>
        <v>12591</v>
      </c>
    </row>
    <row r="1637" spans="1:11" ht="19.2" customHeight="1" x14ac:dyDescent="0.3">
      <c r="A1637" s="4" t="s">
        <v>634</v>
      </c>
      <c r="B1637" s="4" t="s">
        <v>7222</v>
      </c>
      <c r="C1637" s="4" t="s">
        <v>7224</v>
      </c>
      <c r="D1637" s="5" t="s">
        <v>626</v>
      </c>
      <c r="E1637" s="12">
        <v>4.3</v>
      </c>
      <c r="F1637" s="12">
        <v>2100</v>
      </c>
      <c r="G1637" s="18">
        <v>1372</v>
      </c>
      <c r="H1637" s="8" t="s">
        <v>13398</v>
      </c>
      <c r="I1637" s="33" t="s">
        <v>13420</v>
      </c>
      <c r="J1637" s="33" t="s">
        <v>13672</v>
      </c>
      <c r="K1637" s="33">
        <f>Data[[#This Row],[Number_Of_Buyers]]*Data[[#This Row],[Price_INR]]</f>
        <v>2881200</v>
      </c>
    </row>
    <row r="1638" spans="1:11" ht="19.2" customHeight="1" x14ac:dyDescent="0.3">
      <c r="A1638" s="2" t="s">
        <v>198</v>
      </c>
      <c r="B1638" s="2" t="s">
        <v>7225</v>
      </c>
      <c r="C1638" s="2" t="s">
        <v>7226</v>
      </c>
      <c r="D1638" s="3" t="s">
        <v>5641</v>
      </c>
      <c r="E1638" s="11">
        <v>4.3</v>
      </c>
      <c r="F1638" s="11">
        <v>307</v>
      </c>
      <c r="G1638" s="17">
        <v>2199</v>
      </c>
      <c r="H1638" s="7" t="s">
        <v>13398</v>
      </c>
      <c r="I1638" s="33" t="s">
        <v>13420</v>
      </c>
      <c r="J1638" s="33" t="s">
        <v>13774</v>
      </c>
      <c r="K1638" s="33">
        <f>Data[[#This Row],[Number_Of_Buyers]]*Data[[#This Row],[Price_INR]]</f>
        <v>675093</v>
      </c>
    </row>
    <row r="1639" spans="1:11" ht="19.2" customHeight="1" x14ac:dyDescent="0.3">
      <c r="A1639" s="4" t="s">
        <v>1715</v>
      </c>
      <c r="B1639" s="4" t="s">
        <v>3544</v>
      </c>
      <c r="C1639" s="5" t="s">
        <v>2968</v>
      </c>
      <c r="D1639" s="5" t="s">
        <v>1404</v>
      </c>
      <c r="E1639" s="12">
        <v>4.4000000000000004</v>
      </c>
      <c r="F1639" s="12">
        <v>821</v>
      </c>
      <c r="G1639" s="18">
        <v>1049</v>
      </c>
      <c r="H1639" s="8" t="s">
        <v>13399</v>
      </c>
      <c r="I1639" s="33" t="s">
        <v>13452</v>
      </c>
      <c r="J1639" s="33" t="s">
        <v>13772</v>
      </c>
      <c r="K1639" s="33">
        <f>Data[[#This Row],[Number_Of_Buyers]]*Data[[#This Row],[Price_INR]]</f>
        <v>861229</v>
      </c>
    </row>
    <row r="1640" spans="1:11" ht="19.2" customHeight="1" x14ac:dyDescent="0.3">
      <c r="A1640" s="2" t="s">
        <v>2122</v>
      </c>
      <c r="B1640" s="2" t="s">
        <v>4954</v>
      </c>
      <c r="C1640" s="3" t="s">
        <v>7228</v>
      </c>
      <c r="D1640" s="3" t="s">
        <v>4956</v>
      </c>
      <c r="E1640" s="11">
        <v>3.6</v>
      </c>
      <c r="F1640" s="11">
        <v>7</v>
      </c>
      <c r="G1640" s="17">
        <v>639</v>
      </c>
      <c r="H1640" s="7" t="s">
        <v>13398</v>
      </c>
      <c r="I1640" s="33" t="s">
        <v>13438</v>
      </c>
      <c r="J1640" s="33" t="s">
        <v>13772</v>
      </c>
      <c r="K1640" s="33">
        <f>Data[[#This Row],[Number_Of_Buyers]]*Data[[#This Row],[Price_INR]]</f>
        <v>4473</v>
      </c>
    </row>
    <row r="1641" spans="1:11" ht="19.2" customHeight="1" x14ac:dyDescent="0.3">
      <c r="A1641" s="4" t="s">
        <v>7229</v>
      </c>
      <c r="B1641" s="4" t="s">
        <v>7230</v>
      </c>
      <c r="C1641" s="5" t="s">
        <v>7231</v>
      </c>
      <c r="D1641" s="5" t="s">
        <v>4403</v>
      </c>
      <c r="E1641" s="12">
        <v>4.7</v>
      </c>
      <c r="F1641" s="12">
        <v>3</v>
      </c>
      <c r="G1641" s="18">
        <v>899</v>
      </c>
      <c r="H1641" s="8" t="s">
        <v>13398</v>
      </c>
      <c r="I1641" s="33" t="s">
        <v>13452</v>
      </c>
      <c r="J1641" s="33" t="s">
        <v>13772</v>
      </c>
      <c r="K1641" s="33">
        <f>Data[[#This Row],[Number_Of_Buyers]]*Data[[#This Row],[Price_INR]]</f>
        <v>2697</v>
      </c>
    </row>
    <row r="1642" spans="1:11" ht="19.2" customHeight="1" x14ac:dyDescent="0.3">
      <c r="A1642" s="2" t="s">
        <v>240</v>
      </c>
      <c r="B1642" s="2" t="s">
        <v>7233</v>
      </c>
      <c r="C1642" s="2" t="s">
        <v>7234</v>
      </c>
      <c r="D1642" s="2" t="s">
        <v>373</v>
      </c>
      <c r="E1642" s="11">
        <v>3.9</v>
      </c>
      <c r="F1642" s="11">
        <v>1400</v>
      </c>
      <c r="G1642" s="17">
        <v>422</v>
      </c>
      <c r="H1642" s="7" t="s">
        <v>13398</v>
      </c>
      <c r="I1642" s="33" t="s">
        <v>13452</v>
      </c>
      <c r="J1642" s="33" t="s">
        <v>13440</v>
      </c>
      <c r="K1642" s="33">
        <f>Data[[#This Row],[Number_Of_Buyers]]*Data[[#This Row],[Price_INR]]</f>
        <v>590800</v>
      </c>
    </row>
    <row r="1643" spans="1:11" ht="19.2" customHeight="1" x14ac:dyDescent="0.3">
      <c r="A1643" s="4" t="s">
        <v>616</v>
      </c>
      <c r="B1643" s="4" t="s">
        <v>7235</v>
      </c>
      <c r="C1643" s="5" t="s">
        <v>7237</v>
      </c>
      <c r="D1643" s="5" t="s">
        <v>7238</v>
      </c>
      <c r="E1643" s="12">
        <v>4.3</v>
      </c>
      <c r="F1643" s="12">
        <v>104</v>
      </c>
      <c r="G1643" s="18">
        <v>3499</v>
      </c>
      <c r="H1643" s="8" t="s">
        <v>13399</v>
      </c>
      <c r="I1643" s="33" t="s">
        <v>13509</v>
      </c>
      <c r="J1643" s="33" t="s">
        <v>13774</v>
      </c>
      <c r="K1643" s="33">
        <f>Data[[#This Row],[Number_Of_Buyers]]*Data[[#This Row],[Price_INR]]</f>
        <v>363896</v>
      </c>
    </row>
    <row r="1644" spans="1:11" ht="19.2" customHeight="1" x14ac:dyDescent="0.3">
      <c r="A1644" s="2" t="s">
        <v>85</v>
      </c>
      <c r="B1644" s="2" t="s">
        <v>7240</v>
      </c>
      <c r="C1644" s="3" t="s">
        <v>7241</v>
      </c>
      <c r="D1644" s="3" t="s">
        <v>130</v>
      </c>
      <c r="E1644" s="11">
        <v>4.2</v>
      </c>
      <c r="F1644" s="11">
        <v>69</v>
      </c>
      <c r="G1644" s="17">
        <v>1359</v>
      </c>
      <c r="H1644" s="7" t="s">
        <v>13398</v>
      </c>
      <c r="I1644" s="33" t="s">
        <v>13419</v>
      </c>
      <c r="J1644" s="33" t="s">
        <v>13772</v>
      </c>
      <c r="K1644" s="33">
        <f>Data[[#This Row],[Number_Of_Buyers]]*Data[[#This Row],[Price_INR]]</f>
        <v>93771</v>
      </c>
    </row>
    <row r="1645" spans="1:11" ht="19.2" customHeight="1" x14ac:dyDescent="0.3">
      <c r="A1645" s="4" t="s">
        <v>998</v>
      </c>
      <c r="B1645" s="4" t="s">
        <v>7244</v>
      </c>
      <c r="C1645" s="5" t="s">
        <v>7246</v>
      </c>
      <c r="D1645" s="4" t="s">
        <v>373</v>
      </c>
      <c r="E1645" s="12">
        <v>4.0999999999999996</v>
      </c>
      <c r="F1645" s="12">
        <v>185</v>
      </c>
      <c r="G1645" s="18">
        <v>2636</v>
      </c>
      <c r="H1645" s="8" t="s">
        <v>13398</v>
      </c>
      <c r="I1645" s="33" t="s">
        <v>13609</v>
      </c>
      <c r="J1645" s="33" t="s">
        <v>13554</v>
      </c>
      <c r="K1645" s="33">
        <f>Data[[#This Row],[Number_Of_Buyers]]*Data[[#This Row],[Price_INR]]</f>
        <v>487660</v>
      </c>
    </row>
    <row r="1646" spans="1:11" ht="19.2" customHeight="1" x14ac:dyDescent="0.3">
      <c r="A1646" s="2" t="s">
        <v>638</v>
      </c>
      <c r="B1646" s="2" t="s">
        <v>7249</v>
      </c>
      <c r="C1646" s="3" t="s">
        <v>4062</v>
      </c>
      <c r="D1646" s="3" t="s">
        <v>7022</v>
      </c>
      <c r="E1646" s="11">
        <v>4.0999999999999996</v>
      </c>
      <c r="F1646" s="11">
        <v>154</v>
      </c>
      <c r="G1646" s="17">
        <v>1714</v>
      </c>
      <c r="H1646" s="7" t="s">
        <v>13398</v>
      </c>
      <c r="I1646" s="33" t="s">
        <v>13423</v>
      </c>
      <c r="J1646" s="33" t="s">
        <v>13772</v>
      </c>
      <c r="K1646" s="33">
        <f>Data[[#This Row],[Number_Of_Buyers]]*Data[[#This Row],[Price_INR]]</f>
        <v>263956</v>
      </c>
    </row>
    <row r="1647" spans="1:11" ht="19.2" customHeight="1" x14ac:dyDescent="0.3">
      <c r="A1647" s="4" t="s">
        <v>240</v>
      </c>
      <c r="B1647" s="4" t="s">
        <v>7252</v>
      </c>
      <c r="C1647" s="5" t="s">
        <v>7253</v>
      </c>
      <c r="D1647" s="4" t="s">
        <v>2727</v>
      </c>
      <c r="E1647" s="12">
        <v>2.7</v>
      </c>
      <c r="F1647" s="12">
        <v>7</v>
      </c>
      <c r="G1647" s="18">
        <v>769</v>
      </c>
      <c r="H1647" s="8" t="s">
        <v>13398</v>
      </c>
      <c r="I1647" s="33" t="s">
        <v>13419</v>
      </c>
      <c r="J1647" s="33" t="s">
        <v>13772</v>
      </c>
      <c r="K1647" s="33">
        <f>Data[[#This Row],[Number_Of_Buyers]]*Data[[#This Row],[Price_INR]]</f>
        <v>5383</v>
      </c>
    </row>
    <row r="1648" spans="1:11" ht="19.2" customHeight="1" x14ac:dyDescent="0.3">
      <c r="A1648" s="2" t="s">
        <v>127</v>
      </c>
      <c r="B1648" s="2" t="s">
        <v>7255</v>
      </c>
      <c r="C1648" s="3" t="s">
        <v>7256</v>
      </c>
      <c r="D1648" s="2" t="s">
        <v>373</v>
      </c>
      <c r="E1648" s="11">
        <v>4</v>
      </c>
      <c r="F1648" s="11">
        <v>4300</v>
      </c>
      <c r="G1648" s="17">
        <v>1424</v>
      </c>
      <c r="H1648" s="7" t="s">
        <v>13399</v>
      </c>
      <c r="I1648" s="33" t="s">
        <v>13438</v>
      </c>
      <c r="J1648" s="33" t="s">
        <v>13554</v>
      </c>
      <c r="K1648" s="33">
        <f>Data[[#This Row],[Number_Of_Buyers]]*Data[[#This Row],[Price_INR]]</f>
        <v>6123200</v>
      </c>
    </row>
    <row r="1649" spans="1:11" ht="19.2" customHeight="1" x14ac:dyDescent="0.3">
      <c r="A1649" s="4" t="s">
        <v>65</v>
      </c>
      <c r="B1649" s="4" t="s">
        <v>5887</v>
      </c>
      <c r="C1649" s="5" t="s">
        <v>5888</v>
      </c>
      <c r="D1649" s="5" t="s">
        <v>1449</v>
      </c>
      <c r="E1649" s="12">
        <v>3.9</v>
      </c>
      <c r="F1649" s="12">
        <v>277</v>
      </c>
      <c r="G1649" s="18">
        <v>643</v>
      </c>
      <c r="H1649" s="8" t="s">
        <v>13398</v>
      </c>
      <c r="I1649" s="33" t="s">
        <v>13423</v>
      </c>
      <c r="J1649" s="33" t="s">
        <v>13440</v>
      </c>
      <c r="K1649" s="33">
        <f>Data[[#This Row],[Number_Of_Buyers]]*Data[[#This Row],[Price_INR]]</f>
        <v>178111</v>
      </c>
    </row>
    <row r="1650" spans="1:11" ht="19.2" customHeight="1" x14ac:dyDescent="0.3">
      <c r="A1650" s="2" t="s">
        <v>1270</v>
      </c>
      <c r="B1650" s="2" t="s">
        <v>7260</v>
      </c>
      <c r="C1650" s="2" t="s">
        <v>26</v>
      </c>
      <c r="D1650" s="3" t="s">
        <v>7261</v>
      </c>
      <c r="E1650" s="11">
        <v>4.5</v>
      </c>
      <c r="F1650" s="11">
        <v>1200</v>
      </c>
      <c r="G1650" s="17">
        <v>399</v>
      </c>
      <c r="H1650" s="7" t="s">
        <v>13398</v>
      </c>
      <c r="I1650" s="33" t="s">
        <v>13539</v>
      </c>
      <c r="J1650" s="33" t="s">
        <v>13772</v>
      </c>
      <c r="K1650" s="33">
        <f>Data[[#This Row],[Number_Of_Buyers]]*Data[[#This Row],[Price_INR]]</f>
        <v>478800</v>
      </c>
    </row>
    <row r="1651" spans="1:11" ht="19.2" customHeight="1" x14ac:dyDescent="0.3">
      <c r="A1651" s="4" t="s">
        <v>488</v>
      </c>
      <c r="B1651" s="4" t="s">
        <v>7262</v>
      </c>
      <c r="C1651" s="5" t="s">
        <v>7264</v>
      </c>
      <c r="D1651" s="4" t="s">
        <v>7265</v>
      </c>
      <c r="E1651" s="12">
        <v>4.0999999999999996</v>
      </c>
      <c r="F1651" s="12">
        <v>1400</v>
      </c>
      <c r="G1651" s="18">
        <v>3299</v>
      </c>
      <c r="H1651" s="8" t="s">
        <v>13399</v>
      </c>
      <c r="I1651" s="33" t="s">
        <v>13444</v>
      </c>
      <c r="J1651" s="33" t="s">
        <v>13772</v>
      </c>
      <c r="K1651" s="33">
        <f>Data[[#This Row],[Number_Of_Buyers]]*Data[[#This Row],[Price_INR]]</f>
        <v>4618600</v>
      </c>
    </row>
    <row r="1652" spans="1:11" ht="19.2" customHeight="1" x14ac:dyDescent="0.3">
      <c r="A1652" s="2" t="s">
        <v>240</v>
      </c>
      <c r="B1652" s="2" t="s">
        <v>7266</v>
      </c>
      <c r="C1652" s="2" t="s">
        <v>7267</v>
      </c>
      <c r="D1652" s="3" t="s">
        <v>308</v>
      </c>
      <c r="E1652" s="11">
        <v>4.2</v>
      </c>
      <c r="F1652" s="11">
        <v>3100</v>
      </c>
      <c r="G1652" s="17">
        <v>644</v>
      </c>
      <c r="H1652" s="7" t="s">
        <v>13398</v>
      </c>
      <c r="I1652" s="33" t="s">
        <v>13420</v>
      </c>
      <c r="J1652" s="33" t="s">
        <v>13773</v>
      </c>
      <c r="K1652" s="33">
        <f>Data[[#This Row],[Number_Of_Buyers]]*Data[[#This Row],[Price_INR]]</f>
        <v>1996400</v>
      </c>
    </row>
    <row r="1653" spans="1:11" ht="19.2" customHeight="1" x14ac:dyDescent="0.3">
      <c r="A1653" s="4" t="s">
        <v>3940</v>
      </c>
      <c r="B1653" s="4" t="s">
        <v>7269</v>
      </c>
      <c r="C1653" s="5" t="s">
        <v>7271</v>
      </c>
      <c r="D1653" s="5" t="s">
        <v>70</v>
      </c>
      <c r="E1653" s="12">
        <v>4.3</v>
      </c>
      <c r="F1653" s="12">
        <v>60</v>
      </c>
      <c r="G1653" s="18">
        <v>5990</v>
      </c>
      <c r="H1653" s="8" t="s">
        <v>13399</v>
      </c>
      <c r="I1653" s="33" t="s">
        <v>13432</v>
      </c>
      <c r="J1653" s="33" t="s">
        <v>13440</v>
      </c>
      <c r="K1653" s="33">
        <f>Data[[#This Row],[Number_Of_Buyers]]*Data[[#This Row],[Price_INR]]</f>
        <v>359400</v>
      </c>
    </row>
    <row r="1654" spans="1:11" ht="19.2" customHeight="1" x14ac:dyDescent="0.3">
      <c r="A1654" s="2" t="s">
        <v>6833</v>
      </c>
      <c r="B1654" s="2" t="s">
        <v>7277</v>
      </c>
      <c r="C1654" s="3" t="s">
        <v>7279</v>
      </c>
      <c r="D1654" s="3" t="s">
        <v>2489</v>
      </c>
      <c r="E1654" s="11">
        <v>4.2</v>
      </c>
      <c r="F1654" s="11">
        <v>4900</v>
      </c>
      <c r="G1654" s="17">
        <v>987</v>
      </c>
      <c r="H1654" s="7" t="s">
        <v>13398</v>
      </c>
      <c r="I1654" s="33" t="s">
        <v>13419</v>
      </c>
      <c r="J1654" s="33" t="s">
        <v>13440</v>
      </c>
      <c r="K1654" s="33">
        <f>Data[[#This Row],[Number_Of_Buyers]]*Data[[#This Row],[Price_INR]]</f>
        <v>4836300</v>
      </c>
    </row>
    <row r="1655" spans="1:11" ht="19.2" customHeight="1" x14ac:dyDescent="0.3">
      <c r="A1655" s="4" t="s">
        <v>403</v>
      </c>
      <c r="B1655" s="4" t="s">
        <v>7280</v>
      </c>
      <c r="C1655" s="5" t="s">
        <v>7281</v>
      </c>
      <c r="D1655" s="5" t="s">
        <v>3070</v>
      </c>
      <c r="E1655" s="12">
        <v>4.0999999999999996</v>
      </c>
      <c r="F1655" s="12">
        <v>52</v>
      </c>
      <c r="G1655" s="18">
        <v>2579</v>
      </c>
      <c r="H1655" s="8" t="s">
        <v>13398</v>
      </c>
      <c r="I1655" s="33" t="s">
        <v>13419</v>
      </c>
      <c r="J1655" s="33" t="s">
        <v>13772</v>
      </c>
      <c r="K1655" s="33">
        <f>Data[[#This Row],[Number_Of_Buyers]]*Data[[#This Row],[Price_INR]]</f>
        <v>134108</v>
      </c>
    </row>
    <row r="1656" spans="1:11" ht="19.2" customHeight="1" x14ac:dyDescent="0.3">
      <c r="A1656" s="2" t="s">
        <v>198</v>
      </c>
      <c r="B1656" s="2" t="s">
        <v>7282</v>
      </c>
      <c r="C1656" s="2" t="s">
        <v>26</v>
      </c>
      <c r="D1656" s="3" t="s">
        <v>7284</v>
      </c>
      <c r="E1656" s="11">
        <v>4.3</v>
      </c>
      <c r="F1656" s="11">
        <v>3700</v>
      </c>
      <c r="G1656" s="17">
        <v>369</v>
      </c>
      <c r="H1656" s="7" t="s">
        <v>13398</v>
      </c>
      <c r="I1656" s="33" t="s">
        <v>13610</v>
      </c>
      <c r="J1656" s="33" t="s">
        <v>13440</v>
      </c>
      <c r="K1656" s="33">
        <f>Data[[#This Row],[Number_Of_Buyers]]*Data[[#This Row],[Price_INR]]</f>
        <v>1365300</v>
      </c>
    </row>
    <row r="1657" spans="1:11" ht="19.2" customHeight="1" x14ac:dyDescent="0.3">
      <c r="A1657" s="4" t="s">
        <v>120</v>
      </c>
      <c r="B1657" s="4" t="s">
        <v>486</v>
      </c>
      <c r="C1657" s="4" t="s">
        <v>26</v>
      </c>
      <c r="D1657" s="5" t="s">
        <v>487</v>
      </c>
      <c r="E1657" s="12">
        <v>4.4000000000000004</v>
      </c>
      <c r="F1657" s="12">
        <v>117</v>
      </c>
      <c r="G1657" s="18">
        <v>1699</v>
      </c>
      <c r="H1657" s="8" t="s">
        <v>13399</v>
      </c>
      <c r="I1657" s="33" t="s">
        <v>13443</v>
      </c>
      <c r="J1657" s="33" t="s">
        <v>13453</v>
      </c>
      <c r="K1657" s="33">
        <f>Data[[#This Row],[Number_Of_Buyers]]*Data[[#This Row],[Price_INR]]</f>
        <v>198783</v>
      </c>
    </row>
    <row r="1658" spans="1:11" ht="19.2" customHeight="1" x14ac:dyDescent="0.3">
      <c r="A1658" s="2" t="s">
        <v>1623</v>
      </c>
      <c r="B1658" s="2" t="s">
        <v>7287</v>
      </c>
      <c r="C1658" s="3" t="s">
        <v>7289</v>
      </c>
      <c r="D1658" s="3" t="s">
        <v>823</v>
      </c>
      <c r="E1658" s="11">
        <v>4.0999999999999996</v>
      </c>
      <c r="F1658" s="11">
        <v>1600</v>
      </c>
      <c r="G1658" s="17">
        <v>1379</v>
      </c>
      <c r="H1658" s="7" t="s">
        <v>13398</v>
      </c>
      <c r="I1658" s="33" t="s">
        <v>13419</v>
      </c>
      <c r="J1658" s="33" t="s">
        <v>13554</v>
      </c>
      <c r="K1658" s="33">
        <f>Data[[#This Row],[Number_Of_Buyers]]*Data[[#This Row],[Price_INR]]</f>
        <v>2206400</v>
      </c>
    </row>
    <row r="1659" spans="1:11" ht="19.2" customHeight="1" x14ac:dyDescent="0.3">
      <c r="A1659" s="4" t="s">
        <v>6157</v>
      </c>
      <c r="B1659" s="4" t="s">
        <v>2976</v>
      </c>
      <c r="C1659" s="5" t="s">
        <v>7290</v>
      </c>
      <c r="D1659" s="5" t="s">
        <v>355</v>
      </c>
      <c r="E1659" s="12">
        <v>3.2</v>
      </c>
      <c r="F1659" s="12">
        <v>22</v>
      </c>
      <c r="G1659" s="18">
        <v>399</v>
      </c>
      <c r="H1659" s="8" t="s">
        <v>13398</v>
      </c>
      <c r="I1659" s="33" t="s">
        <v>13415</v>
      </c>
      <c r="J1659" s="33" t="s">
        <v>13772</v>
      </c>
      <c r="K1659" s="33">
        <f>Data[[#This Row],[Number_Of_Buyers]]*Data[[#This Row],[Price_INR]]</f>
        <v>8778</v>
      </c>
    </row>
    <row r="1660" spans="1:11" ht="19.2" customHeight="1" x14ac:dyDescent="0.3">
      <c r="A1660" s="2" t="s">
        <v>65</v>
      </c>
      <c r="B1660" s="2" t="s">
        <v>4001</v>
      </c>
      <c r="C1660" s="2" t="s">
        <v>7292</v>
      </c>
      <c r="D1660" s="3" t="s">
        <v>943</v>
      </c>
      <c r="E1660" s="11">
        <v>4.2</v>
      </c>
      <c r="F1660" s="11">
        <v>7400</v>
      </c>
      <c r="G1660" s="17">
        <v>529</v>
      </c>
      <c r="H1660" s="7" t="s">
        <v>13398</v>
      </c>
      <c r="I1660" s="33" t="s">
        <v>13420</v>
      </c>
      <c r="J1660" s="33" t="s">
        <v>13453</v>
      </c>
      <c r="K1660" s="33">
        <f>Data[[#This Row],[Number_Of_Buyers]]*Data[[#This Row],[Price_INR]]</f>
        <v>3914600</v>
      </c>
    </row>
    <row r="1661" spans="1:11" ht="19.2" customHeight="1" x14ac:dyDescent="0.3">
      <c r="A1661" s="4" t="s">
        <v>140</v>
      </c>
      <c r="B1661" s="4" t="s">
        <v>7295</v>
      </c>
      <c r="C1661" s="5" t="s">
        <v>7296</v>
      </c>
      <c r="D1661" s="5" t="s">
        <v>7297</v>
      </c>
      <c r="E1661" s="12">
        <v>3.6</v>
      </c>
      <c r="F1661" s="12">
        <v>42</v>
      </c>
      <c r="G1661" s="18">
        <v>835</v>
      </c>
      <c r="H1661" s="8" t="s">
        <v>13398</v>
      </c>
      <c r="I1661" s="33" t="s">
        <v>13423</v>
      </c>
      <c r="J1661" s="33" t="s">
        <v>13772</v>
      </c>
      <c r="K1661" s="33">
        <f>Data[[#This Row],[Number_Of_Buyers]]*Data[[#This Row],[Price_INR]]</f>
        <v>35070</v>
      </c>
    </row>
    <row r="1662" spans="1:11" ht="19.2" customHeight="1" x14ac:dyDescent="0.3">
      <c r="A1662" s="2" t="s">
        <v>2411</v>
      </c>
      <c r="B1662" s="2" t="s">
        <v>7299</v>
      </c>
      <c r="C1662" s="2" t="s">
        <v>26</v>
      </c>
      <c r="D1662" s="3" t="s">
        <v>7301</v>
      </c>
      <c r="E1662" s="11">
        <v>4.7</v>
      </c>
      <c r="F1662" s="11">
        <v>151</v>
      </c>
      <c r="G1662" s="17">
        <v>449</v>
      </c>
      <c r="H1662" s="7" t="s">
        <v>13398</v>
      </c>
      <c r="I1662" s="33" t="s">
        <v>13611</v>
      </c>
      <c r="J1662" s="33" t="s">
        <v>13772</v>
      </c>
      <c r="K1662" s="33">
        <f>Data[[#This Row],[Number_Of_Buyers]]*Data[[#This Row],[Price_INR]]</f>
        <v>67799</v>
      </c>
    </row>
    <row r="1663" spans="1:11" ht="19.2" customHeight="1" x14ac:dyDescent="0.3">
      <c r="A1663" s="4" t="s">
        <v>616</v>
      </c>
      <c r="B1663" s="4" t="s">
        <v>7303</v>
      </c>
      <c r="C1663" s="4" t="s">
        <v>7304</v>
      </c>
      <c r="D1663" s="4" t="s">
        <v>373</v>
      </c>
      <c r="E1663" s="12">
        <v>4.4000000000000004</v>
      </c>
      <c r="F1663" s="12">
        <v>25</v>
      </c>
      <c r="G1663" s="18">
        <v>1179</v>
      </c>
      <c r="H1663" s="8" t="s">
        <v>13398</v>
      </c>
      <c r="I1663" s="33" t="s">
        <v>13463</v>
      </c>
      <c r="J1663" s="33" t="s">
        <v>13440</v>
      </c>
      <c r="K1663" s="33">
        <f>Data[[#This Row],[Number_Of_Buyers]]*Data[[#This Row],[Price_INR]]</f>
        <v>29475</v>
      </c>
    </row>
    <row r="1664" spans="1:11" ht="19.2" customHeight="1" x14ac:dyDescent="0.3">
      <c r="A1664" s="2" t="s">
        <v>240</v>
      </c>
      <c r="B1664" s="2" t="s">
        <v>7306</v>
      </c>
      <c r="C1664" s="2" t="s">
        <v>7307</v>
      </c>
      <c r="D1664" s="3" t="s">
        <v>1179</v>
      </c>
      <c r="E1664" s="11">
        <v>4.3</v>
      </c>
      <c r="F1664" s="11">
        <v>379</v>
      </c>
      <c r="G1664" s="17">
        <v>797</v>
      </c>
      <c r="H1664" s="7" t="s">
        <v>13398</v>
      </c>
      <c r="I1664" s="33" t="s">
        <v>13448</v>
      </c>
      <c r="J1664" s="33" t="s">
        <v>13453</v>
      </c>
      <c r="K1664" s="33">
        <f>Data[[#This Row],[Number_Of_Buyers]]*Data[[#This Row],[Price_INR]]</f>
        <v>302063</v>
      </c>
    </row>
    <row r="1665" spans="1:11" ht="19.2" customHeight="1" x14ac:dyDescent="0.3">
      <c r="A1665" s="4" t="s">
        <v>1810</v>
      </c>
      <c r="B1665" s="4" t="s">
        <v>7309</v>
      </c>
      <c r="C1665" s="5" t="s">
        <v>7311</v>
      </c>
      <c r="D1665" s="5" t="s">
        <v>7312</v>
      </c>
      <c r="E1665" s="12">
        <v>4.5999999999999996</v>
      </c>
      <c r="F1665" s="12">
        <v>13</v>
      </c>
      <c r="G1665" s="18">
        <v>7023</v>
      </c>
      <c r="H1665" s="8" t="s">
        <v>13399</v>
      </c>
      <c r="I1665" s="33" t="s">
        <v>13466</v>
      </c>
      <c r="J1665" s="33" t="s">
        <v>13772</v>
      </c>
      <c r="K1665" s="33">
        <f>Data[[#This Row],[Number_Of_Buyers]]*Data[[#This Row],[Price_INR]]</f>
        <v>91299</v>
      </c>
    </row>
    <row r="1666" spans="1:11" ht="19.2" customHeight="1" x14ac:dyDescent="0.3">
      <c r="A1666" s="2" t="s">
        <v>1361</v>
      </c>
      <c r="B1666" s="2" t="s">
        <v>7314</v>
      </c>
      <c r="C1666" s="3" t="s">
        <v>7315</v>
      </c>
      <c r="D1666" s="3" t="s">
        <v>3430</v>
      </c>
      <c r="E1666" s="11">
        <v>4.5</v>
      </c>
      <c r="F1666" s="11">
        <v>2300</v>
      </c>
      <c r="G1666" s="17">
        <v>599</v>
      </c>
      <c r="H1666" s="7" t="s">
        <v>13399</v>
      </c>
      <c r="I1666" s="33" t="s">
        <v>13479</v>
      </c>
      <c r="J1666" s="33" t="s">
        <v>13440</v>
      </c>
      <c r="K1666" s="33">
        <f>Data[[#This Row],[Number_Of_Buyers]]*Data[[#This Row],[Price_INR]]</f>
        <v>1377700</v>
      </c>
    </row>
    <row r="1667" spans="1:11" ht="19.2" customHeight="1" x14ac:dyDescent="0.3">
      <c r="A1667" s="4" t="s">
        <v>288</v>
      </c>
      <c r="B1667" s="4" t="s">
        <v>5129</v>
      </c>
      <c r="C1667" s="4" t="s">
        <v>7140</v>
      </c>
      <c r="D1667" s="5" t="s">
        <v>285</v>
      </c>
      <c r="E1667" s="12">
        <v>4.4000000000000004</v>
      </c>
      <c r="F1667" s="12">
        <v>1800</v>
      </c>
      <c r="G1667" s="18">
        <v>1249</v>
      </c>
      <c r="H1667" s="8" t="s">
        <v>13398</v>
      </c>
      <c r="I1667" s="33" t="s">
        <v>13420</v>
      </c>
      <c r="J1667" s="33" t="s">
        <v>13773</v>
      </c>
      <c r="K1667" s="33">
        <f>Data[[#This Row],[Number_Of_Buyers]]*Data[[#This Row],[Price_INR]]</f>
        <v>2248200</v>
      </c>
    </row>
    <row r="1668" spans="1:11" ht="19.2" customHeight="1" x14ac:dyDescent="0.3">
      <c r="A1668" s="2" t="s">
        <v>240</v>
      </c>
      <c r="B1668" s="2" t="s">
        <v>7317</v>
      </c>
      <c r="C1668" s="3" t="s">
        <v>7319</v>
      </c>
      <c r="D1668" s="2" t="s">
        <v>21</v>
      </c>
      <c r="E1668" s="11">
        <v>4.2</v>
      </c>
      <c r="F1668" s="11">
        <v>1200</v>
      </c>
      <c r="G1668" s="17">
        <v>572</v>
      </c>
      <c r="H1668" s="7" t="s">
        <v>13398</v>
      </c>
      <c r="I1668" s="33" t="s">
        <v>13519</v>
      </c>
      <c r="J1668" s="33" t="s">
        <v>13772</v>
      </c>
      <c r="K1668" s="33">
        <f>Data[[#This Row],[Number_Of_Buyers]]*Data[[#This Row],[Price_INR]]</f>
        <v>686400</v>
      </c>
    </row>
    <row r="1669" spans="1:11" ht="19.2" customHeight="1" x14ac:dyDescent="0.3">
      <c r="A1669" s="4" t="s">
        <v>22</v>
      </c>
      <c r="B1669" s="4" t="s">
        <v>7323</v>
      </c>
      <c r="C1669" s="4" t="s">
        <v>26</v>
      </c>
      <c r="D1669" s="4" t="s">
        <v>21</v>
      </c>
      <c r="E1669" s="12">
        <v>4.2</v>
      </c>
      <c r="F1669" s="12">
        <v>2100</v>
      </c>
      <c r="G1669" s="18">
        <v>1499</v>
      </c>
      <c r="H1669" s="8" t="s">
        <v>13399</v>
      </c>
      <c r="I1669" s="33" t="s">
        <v>13417</v>
      </c>
      <c r="J1669" s="33" t="s">
        <v>13440</v>
      </c>
      <c r="K1669" s="33">
        <f>Data[[#This Row],[Number_Of_Buyers]]*Data[[#This Row],[Price_INR]]</f>
        <v>3147900</v>
      </c>
    </row>
    <row r="1670" spans="1:11" ht="19.2" customHeight="1" x14ac:dyDescent="0.3">
      <c r="A1670" s="2" t="s">
        <v>198</v>
      </c>
      <c r="B1670" s="2" t="s">
        <v>7325</v>
      </c>
      <c r="C1670" s="3" t="s">
        <v>7326</v>
      </c>
      <c r="D1670" s="3" t="s">
        <v>217</v>
      </c>
      <c r="E1670" s="11">
        <v>4.4000000000000004</v>
      </c>
      <c r="F1670" s="11">
        <v>674</v>
      </c>
      <c r="G1670" s="17">
        <v>1349</v>
      </c>
      <c r="H1670" s="7" t="s">
        <v>13398</v>
      </c>
      <c r="I1670" s="33" t="s">
        <v>13407</v>
      </c>
      <c r="J1670" s="33" t="s">
        <v>13440</v>
      </c>
      <c r="K1670" s="33">
        <f>Data[[#This Row],[Number_Of_Buyers]]*Data[[#This Row],[Price_INR]]</f>
        <v>909226</v>
      </c>
    </row>
    <row r="1671" spans="1:11" ht="19.2" customHeight="1" x14ac:dyDescent="0.3">
      <c r="A1671" s="4" t="s">
        <v>638</v>
      </c>
      <c r="B1671" s="4" t="s">
        <v>7331</v>
      </c>
      <c r="C1671" s="5" t="s">
        <v>7332</v>
      </c>
      <c r="D1671" s="5" t="s">
        <v>7333</v>
      </c>
      <c r="E1671" s="12">
        <v>4.0999999999999996</v>
      </c>
      <c r="F1671" s="12">
        <v>227</v>
      </c>
      <c r="G1671" s="18">
        <v>2399</v>
      </c>
      <c r="H1671" s="8" t="s">
        <v>13398</v>
      </c>
      <c r="I1671" s="33" t="s">
        <v>13423</v>
      </c>
      <c r="J1671" s="33" t="s">
        <v>13774</v>
      </c>
      <c r="K1671" s="33">
        <f>Data[[#This Row],[Number_Of_Buyers]]*Data[[#This Row],[Price_INR]]</f>
        <v>544573</v>
      </c>
    </row>
    <row r="1672" spans="1:11" ht="19.2" customHeight="1" x14ac:dyDescent="0.3">
      <c r="A1672" s="2" t="s">
        <v>168</v>
      </c>
      <c r="B1672" s="2" t="s">
        <v>7336</v>
      </c>
      <c r="C1672" s="3" t="s">
        <v>7337</v>
      </c>
      <c r="D1672" s="3" t="s">
        <v>1604</v>
      </c>
      <c r="E1672" s="11">
        <v>4.5</v>
      </c>
      <c r="F1672" s="11">
        <v>46</v>
      </c>
      <c r="G1672" s="17">
        <v>2396</v>
      </c>
      <c r="H1672" s="7" t="s">
        <v>13399</v>
      </c>
      <c r="I1672" s="33" t="s">
        <v>13435</v>
      </c>
      <c r="J1672" s="33" t="s">
        <v>13440</v>
      </c>
      <c r="K1672" s="33">
        <f>Data[[#This Row],[Number_Of_Buyers]]*Data[[#This Row],[Price_INR]]</f>
        <v>110216</v>
      </c>
    </row>
    <row r="1673" spans="1:11" ht="19.2" customHeight="1" x14ac:dyDescent="0.3">
      <c r="A1673" s="4" t="s">
        <v>198</v>
      </c>
      <c r="B1673" s="4" t="s">
        <v>7339</v>
      </c>
      <c r="C1673" s="5" t="s">
        <v>7340</v>
      </c>
      <c r="D1673" s="5" t="s">
        <v>2126</v>
      </c>
      <c r="E1673" s="12">
        <v>4.4000000000000004</v>
      </c>
      <c r="F1673" s="12">
        <v>476</v>
      </c>
      <c r="G1673" s="18">
        <v>1699</v>
      </c>
      <c r="H1673" s="8" t="s">
        <v>13398</v>
      </c>
      <c r="I1673" s="33" t="s">
        <v>13452</v>
      </c>
      <c r="J1673" s="33" t="s">
        <v>13772</v>
      </c>
      <c r="K1673" s="33">
        <f>Data[[#This Row],[Number_Of_Buyers]]*Data[[#This Row],[Price_INR]]</f>
        <v>808724</v>
      </c>
    </row>
    <row r="1674" spans="1:11" ht="19.2" customHeight="1" x14ac:dyDescent="0.3">
      <c r="A1674" s="2" t="s">
        <v>7346</v>
      </c>
      <c r="B1674" s="2" t="s">
        <v>7347</v>
      </c>
      <c r="C1674" s="2" t="s">
        <v>7349</v>
      </c>
      <c r="D1674" s="2" t="s">
        <v>21</v>
      </c>
      <c r="E1674" s="11">
        <v>4.2</v>
      </c>
      <c r="F1674" s="11">
        <v>193</v>
      </c>
      <c r="G1674" s="17">
        <v>101</v>
      </c>
      <c r="H1674" s="7" t="s">
        <v>13398</v>
      </c>
      <c r="I1674" s="33" t="s">
        <v>13528</v>
      </c>
      <c r="J1674" s="33" t="s">
        <v>13772</v>
      </c>
      <c r="K1674" s="33">
        <f>Data[[#This Row],[Number_Of_Buyers]]*Data[[#This Row],[Price_INR]]</f>
        <v>19493</v>
      </c>
    </row>
    <row r="1675" spans="1:11" ht="19.2" customHeight="1" x14ac:dyDescent="0.3">
      <c r="A1675" s="4" t="s">
        <v>638</v>
      </c>
      <c r="B1675" s="4" t="s">
        <v>3002</v>
      </c>
      <c r="C1675" s="5" t="s">
        <v>7350</v>
      </c>
      <c r="D1675" s="5" t="s">
        <v>3004</v>
      </c>
      <c r="E1675" s="12">
        <v>4.4000000000000004</v>
      </c>
      <c r="F1675" s="12">
        <v>75</v>
      </c>
      <c r="G1675" s="18">
        <v>1322</v>
      </c>
      <c r="H1675" s="8" t="s">
        <v>13398</v>
      </c>
      <c r="I1675" s="33" t="s">
        <v>13437</v>
      </c>
      <c r="J1675" s="33" t="s">
        <v>13774</v>
      </c>
      <c r="K1675" s="33">
        <f>Data[[#This Row],[Number_Of_Buyers]]*Data[[#This Row],[Price_INR]]</f>
        <v>99150</v>
      </c>
    </row>
    <row r="1676" spans="1:11" ht="19.2" customHeight="1" x14ac:dyDescent="0.3">
      <c r="A1676" s="2" t="s">
        <v>148</v>
      </c>
      <c r="B1676" s="2" t="s">
        <v>7352</v>
      </c>
      <c r="C1676" s="2" t="s">
        <v>7353</v>
      </c>
      <c r="D1676" s="2" t="s">
        <v>373</v>
      </c>
      <c r="E1676" s="11">
        <v>4.4000000000000004</v>
      </c>
      <c r="F1676" s="11">
        <v>293</v>
      </c>
      <c r="G1676" s="17">
        <v>1499</v>
      </c>
      <c r="H1676" s="7" t="s">
        <v>13398</v>
      </c>
      <c r="I1676" s="33" t="s">
        <v>13439</v>
      </c>
      <c r="J1676" s="33" t="s">
        <v>13772</v>
      </c>
      <c r="K1676" s="33">
        <f>Data[[#This Row],[Number_Of_Buyers]]*Data[[#This Row],[Price_INR]]</f>
        <v>439207</v>
      </c>
    </row>
    <row r="1677" spans="1:11" ht="19.2" customHeight="1" x14ac:dyDescent="0.3">
      <c r="A1677" s="4" t="s">
        <v>240</v>
      </c>
      <c r="B1677" s="4" t="s">
        <v>7357</v>
      </c>
      <c r="C1677" s="5" t="s">
        <v>7358</v>
      </c>
      <c r="D1677" s="5" t="s">
        <v>1102</v>
      </c>
      <c r="E1677" s="12">
        <v>4.2</v>
      </c>
      <c r="F1677" s="12">
        <v>414</v>
      </c>
      <c r="G1677" s="18">
        <v>899</v>
      </c>
      <c r="H1677" s="8" t="s">
        <v>13398</v>
      </c>
      <c r="I1677" s="33" t="s">
        <v>13461</v>
      </c>
      <c r="J1677" s="33" t="s">
        <v>13473</v>
      </c>
      <c r="K1677" s="33">
        <f>Data[[#This Row],[Number_Of_Buyers]]*Data[[#This Row],[Price_INR]]</f>
        <v>372186</v>
      </c>
    </row>
    <row r="1678" spans="1:11" ht="19.2" customHeight="1" x14ac:dyDescent="0.3">
      <c r="A1678" s="2" t="s">
        <v>104</v>
      </c>
      <c r="B1678" s="2" t="s">
        <v>7361</v>
      </c>
      <c r="C1678" s="3" t="s">
        <v>7362</v>
      </c>
      <c r="D1678" s="3" t="s">
        <v>648</v>
      </c>
      <c r="E1678" s="11">
        <v>4.5999999999999996</v>
      </c>
      <c r="F1678" s="11">
        <v>14</v>
      </c>
      <c r="G1678" s="17">
        <v>3499</v>
      </c>
      <c r="H1678" s="7" t="s">
        <v>13398</v>
      </c>
      <c r="I1678" s="33" t="s">
        <v>13407</v>
      </c>
      <c r="J1678" s="33" t="s">
        <v>13772</v>
      </c>
      <c r="K1678" s="33">
        <f>Data[[#This Row],[Number_Of_Buyers]]*Data[[#This Row],[Price_INR]]</f>
        <v>48986</v>
      </c>
    </row>
    <row r="1679" spans="1:11" ht="19.2" customHeight="1" x14ac:dyDescent="0.3">
      <c r="A1679" s="4" t="s">
        <v>133</v>
      </c>
      <c r="B1679" s="4" t="s">
        <v>7364</v>
      </c>
      <c r="C1679" s="5" t="s">
        <v>7365</v>
      </c>
      <c r="D1679" s="5" t="s">
        <v>6138</v>
      </c>
      <c r="E1679" s="12">
        <v>4</v>
      </c>
      <c r="F1679" s="12">
        <v>40</v>
      </c>
      <c r="G1679" s="18">
        <v>649</v>
      </c>
      <c r="H1679" s="8" t="s">
        <v>13399</v>
      </c>
      <c r="I1679" s="33" t="s">
        <v>13452</v>
      </c>
      <c r="J1679" s="33" t="s">
        <v>13772</v>
      </c>
      <c r="K1679" s="33">
        <f>Data[[#This Row],[Number_Of_Buyers]]*Data[[#This Row],[Price_INR]]</f>
        <v>25960</v>
      </c>
    </row>
    <row r="1680" spans="1:11" ht="19.2" customHeight="1" x14ac:dyDescent="0.3">
      <c r="A1680" s="2" t="s">
        <v>1897</v>
      </c>
      <c r="B1680" s="2" t="s">
        <v>7366</v>
      </c>
      <c r="C1680" s="3" t="s">
        <v>7367</v>
      </c>
      <c r="D1680" s="3" t="s">
        <v>4260</v>
      </c>
      <c r="E1680" s="11">
        <v>3.7</v>
      </c>
      <c r="F1680" s="11">
        <v>19</v>
      </c>
      <c r="G1680" s="17">
        <v>890</v>
      </c>
      <c r="H1680" s="7" t="s">
        <v>13398</v>
      </c>
      <c r="I1680" s="33" t="s">
        <v>13437</v>
      </c>
      <c r="J1680" s="33" t="s">
        <v>13772</v>
      </c>
      <c r="K1680" s="33">
        <f>Data[[#This Row],[Number_Of_Buyers]]*Data[[#This Row],[Price_INR]]</f>
        <v>16910</v>
      </c>
    </row>
    <row r="1681" spans="1:11" ht="19.2" customHeight="1" x14ac:dyDescent="0.3">
      <c r="A1681" s="4" t="s">
        <v>127</v>
      </c>
      <c r="B1681" s="4" t="s">
        <v>7374</v>
      </c>
      <c r="C1681" s="5" t="s">
        <v>7375</v>
      </c>
      <c r="D1681" s="4" t="s">
        <v>373</v>
      </c>
      <c r="E1681" s="12">
        <v>3.9</v>
      </c>
      <c r="F1681" s="12">
        <v>447</v>
      </c>
      <c r="G1681" s="18">
        <v>1619</v>
      </c>
      <c r="H1681" s="8" t="s">
        <v>13398</v>
      </c>
      <c r="I1681" s="33" t="s">
        <v>13446</v>
      </c>
      <c r="J1681" s="33" t="s">
        <v>13440</v>
      </c>
      <c r="K1681" s="33">
        <f>Data[[#This Row],[Number_Of_Buyers]]*Data[[#This Row],[Price_INR]]</f>
        <v>723693</v>
      </c>
    </row>
    <row r="1682" spans="1:11" ht="19.2" customHeight="1" x14ac:dyDescent="0.3">
      <c r="A1682" s="2" t="s">
        <v>96</v>
      </c>
      <c r="B1682" s="2" t="s">
        <v>1527</v>
      </c>
      <c r="C1682" s="3" t="s">
        <v>7377</v>
      </c>
      <c r="D1682" s="3" t="s">
        <v>3723</v>
      </c>
      <c r="E1682" s="11">
        <v>4.5</v>
      </c>
      <c r="F1682" s="11">
        <v>65</v>
      </c>
      <c r="G1682" s="17">
        <v>3565</v>
      </c>
      <c r="H1682" s="7" t="s">
        <v>13398</v>
      </c>
      <c r="I1682" s="33" t="s">
        <v>13407</v>
      </c>
      <c r="J1682" s="33" t="s">
        <v>13772</v>
      </c>
      <c r="K1682" s="33">
        <f>Data[[#This Row],[Number_Of_Buyers]]*Data[[#This Row],[Price_INR]]</f>
        <v>231725</v>
      </c>
    </row>
    <row r="1683" spans="1:11" ht="19.2" customHeight="1" x14ac:dyDescent="0.3">
      <c r="A1683" s="4" t="s">
        <v>634</v>
      </c>
      <c r="B1683" s="4" t="s">
        <v>7379</v>
      </c>
      <c r="C1683" s="4" t="s">
        <v>7380</v>
      </c>
      <c r="D1683" s="5" t="s">
        <v>137</v>
      </c>
      <c r="E1683" s="12">
        <v>4.0999999999999996</v>
      </c>
      <c r="F1683" s="12">
        <v>574</v>
      </c>
      <c r="G1683" s="18">
        <v>1372</v>
      </c>
      <c r="H1683" s="8" t="s">
        <v>13398</v>
      </c>
      <c r="I1683" s="33" t="s">
        <v>13420</v>
      </c>
      <c r="J1683" s="33" t="s">
        <v>13473</v>
      </c>
      <c r="K1683" s="33">
        <f>Data[[#This Row],[Number_Of_Buyers]]*Data[[#This Row],[Price_INR]]</f>
        <v>787528</v>
      </c>
    </row>
    <row r="1684" spans="1:11" ht="19.2" customHeight="1" x14ac:dyDescent="0.3">
      <c r="A1684" s="2" t="s">
        <v>22</v>
      </c>
      <c r="B1684" s="2" t="s">
        <v>7383</v>
      </c>
      <c r="C1684" s="2" t="s">
        <v>26</v>
      </c>
      <c r="D1684" s="3" t="s">
        <v>7385</v>
      </c>
      <c r="E1684" s="11">
        <v>4.2</v>
      </c>
      <c r="F1684" s="11">
        <v>176</v>
      </c>
      <c r="G1684" s="17">
        <v>2499</v>
      </c>
      <c r="H1684" s="7" t="s">
        <v>13399</v>
      </c>
      <c r="I1684" s="33" t="s">
        <v>13447</v>
      </c>
      <c r="J1684" s="33" t="s">
        <v>13453</v>
      </c>
      <c r="K1684" s="33">
        <f>Data[[#This Row],[Number_Of_Buyers]]*Data[[#This Row],[Price_INR]]</f>
        <v>439824</v>
      </c>
    </row>
    <row r="1685" spans="1:11" ht="19.2" customHeight="1" x14ac:dyDescent="0.3">
      <c r="A1685" s="4" t="s">
        <v>240</v>
      </c>
      <c r="B1685" s="4" t="s">
        <v>5691</v>
      </c>
      <c r="C1685" s="4" t="s">
        <v>7388</v>
      </c>
      <c r="D1685" s="5" t="s">
        <v>689</v>
      </c>
      <c r="E1685" s="12">
        <v>3.8</v>
      </c>
      <c r="F1685" s="12">
        <v>4200</v>
      </c>
      <c r="G1685" s="18">
        <v>714</v>
      </c>
      <c r="H1685" s="8" t="s">
        <v>13398</v>
      </c>
      <c r="I1685" s="33" t="s">
        <v>13423</v>
      </c>
      <c r="J1685" s="33" t="s">
        <v>13453</v>
      </c>
      <c r="K1685" s="33">
        <f>Data[[#This Row],[Number_Of_Buyers]]*Data[[#This Row],[Price_INR]]</f>
        <v>2998800</v>
      </c>
    </row>
    <row r="1686" spans="1:11" ht="19.2" customHeight="1" x14ac:dyDescent="0.3">
      <c r="A1686" s="2" t="s">
        <v>2083</v>
      </c>
      <c r="B1686" s="2" t="s">
        <v>7390</v>
      </c>
      <c r="C1686" s="3" t="s">
        <v>7391</v>
      </c>
      <c r="D1686" s="3" t="s">
        <v>362</v>
      </c>
      <c r="E1686" s="11">
        <v>4.5999999999999996</v>
      </c>
      <c r="F1686" s="11">
        <v>40</v>
      </c>
      <c r="G1686" s="17">
        <v>1539</v>
      </c>
      <c r="H1686" s="7" t="s">
        <v>13398</v>
      </c>
      <c r="I1686" s="33" t="s">
        <v>13437</v>
      </c>
      <c r="J1686" s="33" t="s">
        <v>13772</v>
      </c>
      <c r="K1686" s="33">
        <f>Data[[#This Row],[Number_Of_Buyers]]*Data[[#This Row],[Price_INR]]</f>
        <v>61560</v>
      </c>
    </row>
    <row r="1687" spans="1:11" ht="19.2" customHeight="1" x14ac:dyDescent="0.3">
      <c r="A1687" s="4" t="s">
        <v>1149</v>
      </c>
      <c r="B1687" s="4" t="s">
        <v>7396</v>
      </c>
      <c r="C1687" s="4" t="s">
        <v>26</v>
      </c>
      <c r="D1687" s="4" t="s">
        <v>21</v>
      </c>
      <c r="E1687" s="12">
        <v>3.9</v>
      </c>
      <c r="F1687" s="12">
        <v>401</v>
      </c>
      <c r="G1687" s="18">
        <v>999</v>
      </c>
      <c r="H1687" s="8" t="s">
        <v>13399</v>
      </c>
      <c r="I1687" s="33" t="s">
        <v>13436</v>
      </c>
      <c r="J1687" s="33" t="s">
        <v>13440</v>
      </c>
      <c r="K1687" s="33">
        <f>Data[[#This Row],[Number_Of_Buyers]]*Data[[#This Row],[Price_INR]]</f>
        <v>400599</v>
      </c>
    </row>
    <row r="1688" spans="1:11" ht="19.2" customHeight="1" x14ac:dyDescent="0.3">
      <c r="A1688" s="2" t="s">
        <v>2492</v>
      </c>
      <c r="B1688" s="2" t="s">
        <v>7399</v>
      </c>
      <c r="C1688" s="3" t="s">
        <v>7400</v>
      </c>
      <c r="D1688" s="3" t="s">
        <v>1404</v>
      </c>
      <c r="E1688" s="11">
        <v>4.2</v>
      </c>
      <c r="F1688" s="11">
        <v>6</v>
      </c>
      <c r="G1688" s="17">
        <v>664</v>
      </c>
      <c r="H1688" s="7" t="s">
        <v>13399</v>
      </c>
      <c r="I1688" s="33" t="s">
        <v>13452</v>
      </c>
      <c r="J1688" s="33" t="s">
        <v>13772</v>
      </c>
      <c r="K1688" s="33">
        <f>Data[[#This Row],[Number_Of_Buyers]]*Data[[#This Row],[Price_INR]]</f>
        <v>3984</v>
      </c>
    </row>
    <row r="1689" spans="1:11" ht="19.2" customHeight="1" x14ac:dyDescent="0.3">
      <c r="A1689" s="4" t="s">
        <v>104</v>
      </c>
      <c r="B1689" s="4" t="s">
        <v>7401</v>
      </c>
      <c r="C1689" s="5" t="s">
        <v>7402</v>
      </c>
      <c r="D1689" s="4" t="s">
        <v>373</v>
      </c>
      <c r="E1689" s="12">
        <v>3.3</v>
      </c>
      <c r="F1689" s="12">
        <v>15</v>
      </c>
      <c r="G1689" s="18">
        <v>2999</v>
      </c>
      <c r="H1689" s="8" t="s">
        <v>13398</v>
      </c>
      <c r="I1689" s="33" t="s">
        <v>13441</v>
      </c>
      <c r="J1689" s="33" t="s">
        <v>13774</v>
      </c>
      <c r="K1689" s="33">
        <f>Data[[#This Row],[Number_Of_Buyers]]*Data[[#This Row],[Price_INR]]</f>
        <v>44985</v>
      </c>
    </row>
    <row r="1690" spans="1:11" ht="19.2" customHeight="1" x14ac:dyDescent="0.3">
      <c r="A1690" s="2" t="s">
        <v>1767</v>
      </c>
      <c r="B1690" s="2" t="s">
        <v>7404</v>
      </c>
      <c r="C1690" s="3" t="s">
        <v>7405</v>
      </c>
      <c r="D1690" s="3" t="s">
        <v>7406</v>
      </c>
      <c r="E1690" s="11">
        <v>4.5</v>
      </c>
      <c r="F1690" s="11">
        <v>116</v>
      </c>
      <c r="G1690" s="17">
        <v>799</v>
      </c>
      <c r="H1690" s="7" t="s">
        <v>13399</v>
      </c>
      <c r="I1690" s="33" t="s">
        <v>13452</v>
      </c>
      <c r="J1690" s="33" t="s">
        <v>13453</v>
      </c>
      <c r="K1690" s="33">
        <f>Data[[#This Row],[Number_Of_Buyers]]*Data[[#This Row],[Price_INR]]</f>
        <v>92684</v>
      </c>
    </row>
    <row r="1691" spans="1:11" ht="19.2" customHeight="1" x14ac:dyDescent="0.3">
      <c r="A1691" s="4" t="s">
        <v>104</v>
      </c>
      <c r="B1691" s="4" t="s">
        <v>7408</v>
      </c>
      <c r="C1691" s="5" t="s">
        <v>7409</v>
      </c>
      <c r="D1691" s="5" t="s">
        <v>355</v>
      </c>
      <c r="E1691" s="12">
        <v>3.7</v>
      </c>
      <c r="F1691" s="12">
        <v>62</v>
      </c>
      <c r="G1691" s="18">
        <v>599</v>
      </c>
      <c r="H1691" s="8" t="s">
        <v>13398</v>
      </c>
      <c r="I1691" s="33" t="s">
        <v>13435</v>
      </c>
      <c r="J1691" s="33" t="s">
        <v>13554</v>
      </c>
      <c r="K1691" s="33">
        <f>Data[[#This Row],[Number_Of_Buyers]]*Data[[#This Row],[Price_INR]]</f>
        <v>37138</v>
      </c>
    </row>
    <row r="1692" spans="1:11" ht="19.2" customHeight="1" x14ac:dyDescent="0.3">
      <c r="A1692" s="2" t="s">
        <v>65</v>
      </c>
      <c r="B1692" s="2" t="s">
        <v>5205</v>
      </c>
      <c r="C1692" s="2" t="s">
        <v>7411</v>
      </c>
      <c r="D1692" s="3" t="s">
        <v>285</v>
      </c>
      <c r="E1692" s="11">
        <v>4.3</v>
      </c>
      <c r="F1692" s="11">
        <v>933</v>
      </c>
      <c r="G1692" s="17">
        <v>449</v>
      </c>
      <c r="H1692" s="7" t="s">
        <v>13398</v>
      </c>
      <c r="I1692" s="33" t="s">
        <v>13420</v>
      </c>
      <c r="J1692" s="33" t="s">
        <v>13473</v>
      </c>
      <c r="K1692" s="33">
        <f>Data[[#This Row],[Number_Of_Buyers]]*Data[[#This Row],[Price_INR]]</f>
        <v>418917</v>
      </c>
    </row>
    <row r="1693" spans="1:11" ht="19.2" customHeight="1" x14ac:dyDescent="0.3">
      <c r="A1693" s="4" t="s">
        <v>2658</v>
      </c>
      <c r="B1693" s="4" t="s">
        <v>7416</v>
      </c>
      <c r="C1693" s="5" t="s">
        <v>7418</v>
      </c>
      <c r="D1693" s="4" t="s">
        <v>21</v>
      </c>
      <c r="E1693" s="12">
        <v>4.5</v>
      </c>
      <c r="F1693" s="12">
        <v>397</v>
      </c>
      <c r="G1693" s="18">
        <v>4895</v>
      </c>
      <c r="H1693" s="8" t="s">
        <v>13398</v>
      </c>
      <c r="I1693" s="33" t="s">
        <v>13612</v>
      </c>
      <c r="J1693" s="33" t="s">
        <v>13440</v>
      </c>
      <c r="K1693" s="33">
        <f>Data[[#This Row],[Number_Of_Buyers]]*Data[[#This Row],[Price_INR]]</f>
        <v>1943315</v>
      </c>
    </row>
    <row r="1694" spans="1:11" ht="19.2" customHeight="1" x14ac:dyDescent="0.3">
      <c r="A1694" s="2" t="s">
        <v>1715</v>
      </c>
      <c r="B1694" s="2" t="s">
        <v>3544</v>
      </c>
      <c r="C1694" s="3" t="s">
        <v>7420</v>
      </c>
      <c r="D1694" s="3" t="s">
        <v>1404</v>
      </c>
      <c r="E1694" s="11">
        <v>4.3</v>
      </c>
      <c r="F1694" s="11">
        <v>395</v>
      </c>
      <c r="G1694" s="17">
        <v>974</v>
      </c>
      <c r="H1694" s="7" t="s">
        <v>13399</v>
      </c>
      <c r="I1694" s="33" t="s">
        <v>13452</v>
      </c>
      <c r="J1694" s="33" t="s">
        <v>13772</v>
      </c>
      <c r="K1694" s="33">
        <f>Data[[#This Row],[Number_Of_Buyers]]*Data[[#This Row],[Price_INR]]</f>
        <v>384730</v>
      </c>
    </row>
    <row r="1695" spans="1:11" ht="19.2" customHeight="1" x14ac:dyDescent="0.3">
      <c r="A1695" s="4" t="s">
        <v>127</v>
      </c>
      <c r="B1695" s="4" t="s">
        <v>7423</v>
      </c>
      <c r="C1695" s="5" t="s">
        <v>7424</v>
      </c>
      <c r="D1695" s="5" t="s">
        <v>823</v>
      </c>
      <c r="E1695" s="12">
        <v>4.2</v>
      </c>
      <c r="F1695" s="12">
        <v>125</v>
      </c>
      <c r="G1695" s="18">
        <v>989</v>
      </c>
      <c r="H1695" s="8" t="s">
        <v>13399</v>
      </c>
      <c r="I1695" s="33" t="s">
        <v>13419</v>
      </c>
      <c r="J1695" s="33" t="s">
        <v>13772</v>
      </c>
      <c r="K1695" s="33">
        <f>Data[[#This Row],[Number_Of_Buyers]]*Data[[#This Row],[Price_INR]]</f>
        <v>123625</v>
      </c>
    </row>
    <row r="1696" spans="1:11" ht="19.2" customHeight="1" x14ac:dyDescent="0.3">
      <c r="A1696" s="2" t="s">
        <v>7426</v>
      </c>
      <c r="B1696" s="2" t="s">
        <v>7427</v>
      </c>
      <c r="C1696" s="2" t="s">
        <v>7427</v>
      </c>
      <c r="D1696" s="2" t="s">
        <v>21</v>
      </c>
      <c r="E1696" s="11">
        <v>4.3</v>
      </c>
      <c r="F1696" s="11">
        <v>155</v>
      </c>
      <c r="G1696" s="17">
        <v>961</v>
      </c>
      <c r="H1696" s="7" t="s">
        <v>13399</v>
      </c>
      <c r="I1696" s="33" t="s">
        <v>13613</v>
      </c>
      <c r="J1696" s="33" t="s">
        <v>13613</v>
      </c>
      <c r="K1696" s="33">
        <f>Data[[#This Row],[Number_Of_Buyers]]*Data[[#This Row],[Price_INR]]</f>
        <v>148955</v>
      </c>
    </row>
    <row r="1697" spans="1:11" ht="19.2" customHeight="1" x14ac:dyDescent="0.3">
      <c r="A1697" s="4" t="s">
        <v>1400</v>
      </c>
      <c r="B1697" s="4" t="s">
        <v>7429</v>
      </c>
      <c r="C1697" s="5" t="s">
        <v>7430</v>
      </c>
      <c r="D1697" s="5" t="s">
        <v>362</v>
      </c>
      <c r="E1697" s="12">
        <v>4.0999999999999996</v>
      </c>
      <c r="F1697" s="12">
        <v>28</v>
      </c>
      <c r="G1697" s="18">
        <v>2491</v>
      </c>
      <c r="H1697" s="8" t="s">
        <v>13398</v>
      </c>
      <c r="I1697" s="33" t="s">
        <v>13437</v>
      </c>
      <c r="J1697" s="33" t="s">
        <v>13772</v>
      </c>
      <c r="K1697" s="33">
        <f>Data[[#This Row],[Number_Of_Buyers]]*Data[[#This Row],[Price_INR]]</f>
        <v>69748</v>
      </c>
    </row>
    <row r="1698" spans="1:11" ht="19.2" customHeight="1" x14ac:dyDescent="0.3">
      <c r="A1698" s="2" t="s">
        <v>240</v>
      </c>
      <c r="B1698" s="2" t="s">
        <v>7431</v>
      </c>
      <c r="C1698" s="2" t="s">
        <v>7433</v>
      </c>
      <c r="D1698" s="2" t="s">
        <v>373</v>
      </c>
      <c r="E1698" s="11">
        <v>4.0999999999999996</v>
      </c>
      <c r="F1698" s="11">
        <v>275</v>
      </c>
      <c r="G1698" s="17">
        <v>347</v>
      </c>
      <c r="H1698" s="7" t="s">
        <v>13398</v>
      </c>
      <c r="I1698" s="33" t="s">
        <v>13452</v>
      </c>
      <c r="J1698" s="33" t="s">
        <v>13440</v>
      </c>
      <c r="K1698" s="33">
        <f>Data[[#This Row],[Number_Of_Buyers]]*Data[[#This Row],[Price_INR]]</f>
        <v>95425</v>
      </c>
    </row>
    <row r="1699" spans="1:11" ht="19.2" customHeight="1" x14ac:dyDescent="0.3">
      <c r="A1699" s="4" t="s">
        <v>998</v>
      </c>
      <c r="B1699" s="4" t="s">
        <v>7435</v>
      </c>
      <c r="C1699" s="5" t="s">
        <v>7437</v>
      </c>
      <c r="D1699" s="5" t="s">
        <v>7438</v>
      </c>
      <c r="E1699" s="12">
        <v>4.3</v>
      </c>
      <c r="F1699" s="12">
        <v>208</v>
      </c>
      <c r="G1699" s="18">
        <v>2236</v>
      </c>
      <c r="H1699" s="8" t="s">
        <v>13398</v>
      </c>
      <c r="I1699" s="33" t="s">
        <v>13441</v>
      </c>
      <c r="J1699" s="33" t="s">
        <v>13772</v>
      </c>
      <c r="K1699" s="33">
        <f>Data[[#This Row],[Number_Of_Buyers]]*Data[[#This Row],[Price_INR]]</f>
        <v>465088</v>
      </c>
    </row>
    <row r="1700" spans="1:11" ht="19.2" customHeight="1" x14ac:dyDescent="0.3">
      <c r="A1700" s="2" t="s">
        <v>4695</v>
      </c>
      <c r="B1700" s="2" t="s">
        <v>7440</v>
      </c>
      <c r="C1700" s="3" t="s">
        <v>7441</v>
      </c>
      <c r="D1700" s="3" t="s">
        <v>5247</v>
      </c>
      <c r="E1700" s="11">
        <v>4.4000000000000004</v>
      </c>
      <c r="F1700" s="11">
        <v>218</v>
      </c>
      <c r="G1700" s="17">
        <v>2899</v>
      </c>
      <c r="H1700" s="7" t="s">
        <v>13399</v>
      </c>
      <c r="I1700" s="33" t="s">
        <v>13509</v>
      </c>
      <c r="J1700" s="33" t="s">
        <v>13453</v>
      </c>
      <c r="K1700" s="33">
        <f>Data[[#This Row],[Number_Of_Buyers]]*Data[[#This Row],[Price_INR]]</f>
        <v>631982</v>
      </c>
    </row>
    <row r="1701" spans="1:11" ht="19.2" customHeight="1" x14ac:dyDescent="0.3">
      <c r="A1701" s="4" t="s">
        <v>2871</v>
      </c>
      <c r="B1701" s="4" t="s">
        <v>7442</v>
      </c>
      <c r="C1701" s="5" t="s">
        <v>7444</v>
      </c>
      <c r="D1701" s="4" t="s">
        <v>7445</v>
      </c>
      <c r="E1701" s="12">
        <v>4.5</v>
      </c>
      <c r="F1701" s="12">
        <v>387</v>
      </c>
      <c r="G1701" s="18">
        <v>4720</v>
      </c>
      <c r="H1701" s="8" t="s">
        <v>13398</v>
      </c>
      <c r="I1701" s="33" t="s">
        <v>13782</v>
      </c>
      <c r="J1701" s="33" t="s">
        <v>13772</v>
      </c>
      <c r="K1701" s="33">
        <f>Data[[#This Row],[Number_Of_Buyers]]*Data[[#This Row],[Price_INR]]</f>
        <v>1826640</v>
      </c>
    </row>
    <row r="1702" spans="1:11" ht="19.2" customHeight="1" x14ac:dyDescent="0.3">
      <c r="A1702" s="2" t="s">
        <v>7447</v>
      </c>
      <c r="B1702" s="2" t="s">
        <v>7448</v>
      </c>
      <c r="C1702" s="3" t="s">
        <v>7450</v>
      </c>
      <c r="D1702" s="2" t="s">
        <v>7451</v>
      </c>
      <c r="E1702" s="11">
        <v>4.4000000000000004</v>
      </c>
      <c r="F1702" s="11">
        <v>9</v>
      </c>
      <c r="G1702" s="17">
        <v>1200</v>
      </c>
      <c r="H1702" s="7" t="s">
        <v>13398</v>
      </c>
      <c r="I1702" s="33" t="s">
        <v>13614</v>
      </c>
      <c r="J1702" s="33" t="s">
        <v>13613</v>
      </c>
      <c r="K1702" s="33">
        <f>Data[[#This Row],[Number_Of_Buyers]]*Data[[#This Row],[Price_INR]]</f>
        <v>10800</v>
      </c>
    </row>
    <row r="1703" spans="1:11" ht="19.2" customHeight="1" x14ac:dyDescent="0.3">
      <c r="A1703" s="4" t="s">
        <v>133</v>
      </c>
      <c r="B1703" s="4" t="s">
        <v>7453</v>
      </c>
      <c r="C1703" s="5" t="s">
        <v>7454</v>
      </c>
      <c r="D1703" s="5" t="s">
        <v>7455</v>
      </c>
      <c r="E1703" s="12">
        <v>4.2</v>
      </c>
      <c r="F1703" s="12">
        <v>548</v>
      </c>
      <c r="G1703" s="18">
        <v>275</v>
      </c>
      <c r="H1703" s="8" t="s">
        <v>13398</v>
      </c>
      <c r="I1703" s="33" t="s">
        <v>13452</v>
      </c>
      <c r="J1703" s="33" t="s">
        <v>13440</v>
      </c>
      <c r="K1703" s="33">
        <f>Data[[#This Row],[Number_Of_Buyers]]*Data[[#This Row],[Price_INR]]</f>
        <v>150700</v>
      </c>
    </row>
    <row r="1704" spans="1:11" ht="19.2" customHeight="1" x14ac:dyDescent="0.3">
      <c r="A1704" s="2" t="s">
        <v>884</v>
      </c>
      <c r="B1704" s="2" t="s">
        <v>7458</v>
      </c>
      <c r="C1704" s="3" t="s">
        <v>7459</v>
      </c>
      <c r="D1704" s="3" t="s">
        <v>7460</v>
      </c>
      <c r="E1704" s="11">
        <v>5</v>
      </c>
      <c r="F1704" s="11">
        <v>7</v>
      </c>
      <c r="G1704" s="17">
        <v>2799</v>
      </c>
      <c r="H1704" s="7" t="s">
        <v>13398</v>
      </c>
      <c r="I1704" s="33" t="s">
        <v>13432</v>
      </c>
      <c r="J1704" s="33" t="s">
        <v>13772</v>
      </c>
      <c r="K1704" s="33">
        <f>Data[[#This Row],[Number_Of_Buyers]]*Data[[#This Row],[Price_INR]]</f>
        <v>19593</v>
      </c>
    </row>
    <row r="1705" spans="1:11" ht="19.2" customHeight="1" x14ac:dyDescent="0.3">
      <c r="A1705" s="4" t="s">
        <v>288</v>
      </c>
      <c r="B1705" s="4" t="s">
        <v>1126</v>
      </c>
      <c r="C1705" s="5" t="s">
        <v>7463</v>
      </c>
      <c r="D1705" s="5" t="s">
        <v>285</v>
      </c>
      <c r="E1705" s="12">
        <v>4.2</v>
      </c>
      <c r="F1705" s="12">
        <v>4600</v>
      </c>
      <c r="G1705" s="18">
        <v>1376</v>
      </c>
      <c r="H1705" s="8" t="s">
        <v>13398</v>
      </c>
      <c r="I1705" s="33" t="s">
        <v>13420</v>
      </c>
      <c r="J1705" s="33" t="s">
        <v>13440</v>
      </c>
      <c r="K1705" s="33">
        <f>Data[[#This Row],[Number_Of_Buyers]]*Data[[#This Row],[Price_INR]]</f>
        <v>6329600</v>
      </c>
    </row>
    <row r="1706" spans="1:11" ht="19.2" customHeight="1" x14ac:dyDescent="0.3">
      <c r="A1706" s="2" t="s">
        <v>85</v>
      </c>
      <c r="B1706" s="2" t="s">
        <v>7465</v>
      </c>
      <c r="C1706" s="3" t="s">
        <v>7466</v>
      </c>
      <c r="D1706" s="3" t="s">
        <v>413</v>
      </c>
      <c r="E1706" s="11">
        <v>4.0999999999999996</v>
      </c>
      <c r="F1706" s="11">
        <v>456</v>
      </c>
      <c r="G1706" s="17">
        <v>2069</v>
      </c>
      <c r="H1706" s="7" t="s">
        <v>13398</v>
      </c>
      <c r="I1706" s="33" t="s">
        <v>13419</v>
      </c>
      <c r="J1706" s="33" t="s">
        <v>13426</v>
      </c>
      <c r="K1706" s="33">
        <f>Data[[#This Row],[Number_Of_Buyers]]*Data[[#This Row],[Price_INR]]</f>
        <v>943464</v>
      </c>
    </row>
    <row r="1707" spans="1:11" ht="19.2" customHeight="1" x14ac:dyDescent="0.3">
      <c r="A1707" s="4" t="s">
        <v>651</v>
      </c>
      <c r="B1707" s="4" t="s">
        <v>7469</v>
      </c>
      <c r="C1707" s="4" t="s">
        <v>7469</v>
      </c>
      <c r="D1707" s="4" t="s">
        <v>21</v>
      </c>
      <c r="E1707" s="12">
        <v>4.3</v>
      </c>
      <c r="F1707" s="12">
        <v>15800</v>
      </c>
      <c r="G1707" s="18">
        <v>156</v>
      </c>
      <c r="H1707" s="8" t="s">
        <v>13399</v>
      </c>
      <c r="I1707" s="33" t="s">
        <v>13782</v>
      </c>
      <c r="J1707" s="33" t="s">
        <v>13772</v>
      </c>
      <c r="K1707" s="33">
        <f>Data[[#This Row],[Number_Of_Buyers]]*Data[[#This Row],[Price_INR]]</f>
        <v>2464800</v>
      </c>
    </row>
    <row r="1708" spans="1:11" ht="19.2" customHeight="1" x14ac:dyDescent="0.3">
      <c r="A1708" s="2" t="s">
        <v>240</v>
      </c>
      <c r="B1708" s="2" t="s">
        <v>7473</v>
      </c>
      <c r="C1708" s="3" t="s">
        <v>3115</v>
      </c>
      <c r="D1708" s="2" t="s">
        <v>7475</v>
      </c>
      <c r="E1708" s="11">
        <v>3.2</v>
      </c>
      <c r="F1708" s="11">
        <v>1400</v>
      </c>
      <c r="G1708" s="17">
        <v>880</v>
      </c>
      <c r="H1708" s="7" t="s">
        <v>13398</v>
      </c>
      <c r="I1708" s="33" t="s">
        <v>13407</v>
      </c>
      <c r="J1708" s="33" t="s">
        <v>13440</v>
      </c>
      <c r="K1708" s="33">
        <f>Data[[#This Row],[Number_Of_Buyers]]*Data[[#This Row],[Price_INR]]</f>
        <v>1232000</v>
      </c>
    </row>
    <row r="1709" spans="1:11" ht="19.2" customHeight="1" x14ac:dyDescent="0.3">
      <c r="A1709" s="4" t="s">
        <v>7482</v>
      </c>
      <c r="B1709" s="4" t="s">
        <v>7483</v>
      </c>
      <c r="C1709" s="4" t="s">
        <v>26</v>
      </c>
      <c r="D1709" s="5" t="s">
        <v>7485</v>
      </c>
      <c r="E1709" s="12">
        <v>3.8</v>
      </c>
      <c r="F1709" s="12">
        <v>16</v>
      </c>
      <c r="G1709" s="18">
        <v>599</v>
      </c>
      <c r="H1709" s="8" t="s">
        <v>13399</v>
      </c>
      <c r="I1709" s="33" t="s">
        <v>13425</v>
      </c>
      <c r="J1709" s="33" t="s">
        <v>13453</v>
      </c>
      <c r="K1709" s="33">
        <f>Data[[#This Row],[Number_Of_Buyers]]*Data[[#This Row],[Price_INR]]</f>
        <v>9584</v>
      </c>
    </row>
    <row r="1710" spans="1:11" ht="19.2" customHeight="1" x14ac:dyDescent="0.3">
      <c r="A1710" s="2" t="s">
        <v>140</v>
      </c>
      <c r="B1710" s="2" t="s">
        <v>7486</v>
      </c>
      <c r="C1710" s="2" t="s">
        <v>7487</v>
      </c>
      <c r="D1710" s="3" t="s">
        <v>308</v>
      </c>
      <c r="E1710" s="11">
        <v>4.3</v>
      </c>
      <c r="F1710" s="11">
        <v>899</v>
      </c>
      <c r="G1710" s="17">
        <v>835</v>
      </c>
      <c r="H1710" s="7" t="s">
        <v>13398</v>
      </c>
      <c r="I1710" s="33" t="s">
        <v>13420</v>
      </c>
      <c r="J1710" s="33" t="s">
        <v>13426</v>
      </c>
      <c r="K1710" s="33">
        <f>Data[[#This Row],[Number_Of_Buyers]]*Data[[#This Row],[Price_INR]]</f>
        <v>750665</v>
      </c>
    </row>
    <row r="1711" spans="1:11" ht="19.2" customHeight="1" x14ac:dyDescent="0.3">
      <c r="A1711" s="4" t="s">
        <v>403</v>
      </c>
      <c r="B1711" s="4" t="s">
        <v>7490</v>
      </c>
      <c r="C1711" s="5" t="s">
        <v>7492</v>
      </c>
      <c r="D1711" s="5" t="s">
        <v>3651</v>
      </c>
      <c r="E1711" s="12">
        <v>4.3</v>
      </c>
      <c r="F1711" s="12">
        <v>109</v>
      </c>
      <c r="G1711" s="18">
        <v>2914</v>
      </c>
      <c r="H1711" s="8" t="s">
        <v>13398</v>
      </c>
      <c r="I1711" s="33" t="s">
        <v>13419</v>
      </c>
      <c r="J1711" s="33" t="s">
        <v>13772</v>
      </c>
      <c r="K1711" s="33">
        <f>Data[[#This Row],[Number_Of_Buyers]]*Data[[#This Row],[Price_INR]]</f>
        <v>317626</v>
      </c>
    </row>
    <row r="1712" spans="1:11" ht="19.2" customHeight="1" x14ac:dyDescent="0.3">
      <c r="A1712" s="2" t="s">
        <v>133</v>
      </c>
      <c r="B1712" s="2" t="s">
        <v>7494</v>
      </c>
      <c r="C1712" s="2" t="s">
        <v>7495</v>
      </c>
      <c r="D1712" s="3" t="s">
        <v>2260</v>
      </c>
      <c r="E1712" s="11">
        <v>4.3</v>
      </c>
      <c r="F1712" s="11">
        <v>80</v>
      </c>
      <c r="G1712" s="17">
        <v>1899</v>
      </c>
      <c r="H1712" s="7" t="s">
        <v>13398</v>
      </c>
      <c r="I1712" s="33" t="s">
        <v>13420</v>
      </c>
      <c r="J1712" s="33" t="s">
        <v>13775</v>
      </c>
      <c r="K1712" s="33">
        <f>Data[[#This Row],[Number_Of_Buyers]]*Data[[#This Row],[Price_INR]]</f>
        <v>151920</v>
      </c>
    </row>
    <row r="1713" spans="1:11" ht="19.2" customHeight="1" x14ac:dyDescent="0.3">
      <c r="A1713" s="4" t="s">
        <v>85</v>
      </c>
      <c r="B1713" s="4" t="s">
        <v>7503</v>
      </c>
      <c r="C1713" s="5" t="s">
        <v>7504</v>
      </c>
      <c r="D1713" s="5" t="s">
        <v>338</v>
      </c>
      <c r="E1713" s="12">
        <v>4.4000000000000004</v>
      </c>
      <c r="F1713" s="12">
        <v>17</v>
      </c>
      <c r="G1713" s="18">
        <v>1159</v>
      </c>
      <c r="H1713" s="8" t="s">
        <v>13398</v>
      </c>
      <c r="I1713" s="33" t="s">
        <v>13407</v>
      </c>
      <c r="J1713" s="33" t="s">
        <v>13772</v>
      </c>
      <c r="K1713" s="33">
        <f>Data[[#This Row],[Number_Of_Buyers]]*Data[[#This Row],[Price_INR]]</f>
        <v>19703</v>
      </c>
    </row>
    <row r="1714" spans="1:11" ht="19.2" customHeight="1" x14ac:dyDescent="0.3">
      <c r="A1714" s="2" t="s">
        <v>65</v>
      </c>
      <c r="B1714" s="2" t="s">
        <v>7505</v>
      </c>
      <c r="C1714" s="2" t="s">
        <v>7507</v>
      </c>
      <c r="D1714" s="3" t="s">
        <v>137</v>
      </c>
      <c r="E1714" s="11">
        <v>4.3</v>
      </c>
      <c r="F1714" s="11">
        <v>25</v>
      </c>
      <c r="G1714" s="17">
        <v>557</v>
      </c>
      <c r="H1714" s="7" t="s">
        <v>13399</v>
      </c>
      <c r="I1714" s="33" t="s">
        <v>13420</v>
      </c>
      <c r="J1714" s="33" t="s">
        <v>13460</v>
      </c>
      <c r="K1714" s="33">
        <f>Data[[#This Row],[Number_Of_Buyers]]*Data[[#This Row],[Price_INR]]</f>
        <v>13925</v>
      </c>
    </row>
    <row r="1715" spans="1:11" ht="19.2" customHeight="1" x14ac:dyDescent="0.3">
      <c r="A1715" s="4" t="s">
        <v>2503</v>
      </c>
      <c r="B1715" s="4" t="s">
        <v>7509</v>
      </c>
      <c r="C1715" s="4" t="s">
        <v>7510</v>
      </c>
      <c r="D1715" s="4" t="s">
        <v>1158</v>
      </c>
      <c r="E1715" s="12">
        <v>4.4000000000000004</v>
      </c>
      <c r="F1715" s="12">
        <v>1300</v>
      </c>
      <c r="G1715" s="18">
        <v>2295</v>
      </c>
      <c r="H1715" s="8" t="s">
        <v>13398</v>
      </c>
      <c r="I1715" s="33" t="s">
        <v>13787</v>
      </c>
      <c r="J1715" s="33" t="s">
        <v>13772</v>
      </c>
      <c r="K1715" s="33">
        <f>Data[[#This Row],[Number_Of_Buyers]]*Data[[#This Row],[Price_INR]]</f>
        <v>2983500</v>
      </c>
    </row>
    <row r="1716" spans="1:11" ht="19.2" customHeight="1" x14ac:dyDescent="0.3">
      <c r="A1716" s="2" t="s">
        <v>7511</v>
      </c>
      <c r="B1716" s="2" t="s">
        <v>4612</v>
      </c>
      <c r="C1716" s="2" t="s">
        <v>7514</v>
      </c>
      <c r="D1716" s="3" t="s">
        <v>285</v>
      </c>
      <c r="E1716" s="11">
        <v>4</v>
      </c>
      <c r="F1716" s="11">
        <v>5500</v>
      </c>
      <c r="G1716" s="17">
        <v>518</v>
      </c>
      <c r="H1716" s="7" t="s">
        <v>13398</v>
      </c>
      <c r="I1716" s="33" t="s">
        <v>13420</v>
      </c>
      <c r="J1716" s="33" t="s">
        <v>13440</v>
      </c>
      <c r="K1716" s="33">
        <f>Data[[#This Row],[Number_Of_Buyers]]*Data[[#This Row],[Price_INR]]</f>
        <v>2849000</v>
      </c>
    </row>
    <row r="1717" spans="1:11" ht="19.2" customHeight="1" x14ac:dyDescent="0.3">
      <c r="A1717" s="4" t="s">
        <v>71</v>
      </c>
      <c r="B1717" s="4" t="s">
        <v>3475</v>
      </c>
      <c r="C1717" s="5" t="s">
        <v>3476</v>
      </c>
      <c r="D1717" s="4" t="s">
        <v>1364</v>
      </c>
      <c r="E1717" s="12">
        <v>4.0999999999999996</v>
      </c>
      <c r="F1717" s="12">
        <v>300</v>
      </c>
      <c r="G1717" s="18">
        <v>636</v>
      </c>
      <c r="H1717" s="8" t="s">
        <v>13398</v>
      </c>
      <c r="I1717" s="33" t="s">
        <v>13419</v>
      </c>
      <c r="J1717" s="33" t="s">
        <v>13426</v>
      </c>
      <c r="K1717" s="33">
        <f>Data[[#This Row],[Number_Of_Buyers]]*Data[[#This Row],[Price_INR]]</f>
        <v>190800</v>
      </c>
    </row>
    <row r="1718" spans="1:11" ht="19.2" customHeight="1" x14ac:dyDescent="0.3">
      <c r="A1718" s="2" t="s">
        <v>240</v>
      </c>
      <c r="B1718" s="2" t="s">
        <v>7516</v>
      </c>
      <c r="C1718" s="2" t="s">
        <v>7518</v>
      </c>
      <c r="D1718" s="2" t="s">
        <v>373</v>
      </c>
      <c r="E1718" s="11">
        <v>4.4000000000000004</v>
      </c>
      <c r="F1718" s="11">
        <v>746</v>
      </c>
      <c r="G1718" s="17">
        <v>244</v>
      </c>
      <c r="H1718" s="7" t="s">
        <v>13398</v>
      </c>
      <c r="I1718" s="33" t="s">
        <v>13615</v>
      </c>
      <c r="J1718" s="33" t="s">
        <v>13773</v>
      </c>
      <c r="K1718" s="33">
        <f>Data[[#This Row],[Number_Of_Buyers]]*Data[[#This Row],[Price_INR]]</f>
        <v>182024</v>
      </c>
    </row>
    <row r="1719" spans="1:11" ht="19.2" customHeight="1" x14ac:dyDescent="0.3">
      <c r="A1719" s="4" t="s">
        <v>240</v>
      </c>
      <c r="B1719" s="4" t="s">
        <v>7520</v>
      </c>
      <c r="C1719" s="4" t="s">
        <v>7521</v>
      </c>
      <c r="D1719" s="5" t="s">
        <v>308</v>
      </c>
      <c r="E1719" s="12">
        <v>4.4000000000000004</v>
      </c>
      <c r="F1719" s="12">
        <v>5100</v>
      </c>
      <c r="G1719" s="18">
        <v>519</v>
      </c>
      <c r="H1719" s="8" t="s">
        <v>13398</v>
      </c>
      <c r="I1719" s="33" t="s">
        <v>13420</v>
      </c>
      <c r="J1719" s="33" t="s">
        <v>13426</v>
      </c>
      <c r="K1719" s="33">
        <f>Data[[#This Row],[Number_Of_Buyers]]*Data[[#This Row],[Price_INR]]</f>
        <v>2646900</v>
      </c>
    </row>
    <row r="1720" spans="1:11" ht="19.2" customHeight="1" x14ac:dyDescent="0.3">
      <c r="A1720" s="2" t="s">
        <v>1215</v>
      </c>
      <c r="B1720" s="2" t="s">
        <v>7522</v>
      </c>
      <c r="C1720" s="2" t="s">
        <v>7523</v>
      </c>
      <c r="D1720" s="3" t="s">
        <v>285</v>
      </c>
      <c r="E1720" s="11">
        <v>4.0999999999999996</v>
      </c>
      <c r="F1720" s="11">
        <v>583</v>
      </c>
      <c r="G1720" s="17">
        <v>524</v>
      </c>
      <c r="H1720" s="7" t="s">
        <v>13398</v>
      </c>
      <c r="I1720" s="33" t="s">
        <v>13420</v>
      </c>
      <c r="J1720" s="33" t="s">
        <v>13440</v>
      </c>
      <c r="K1720" s="33">
        <f>Data[[#This Row],[Number_Of_Buyers]]*Data[[#This Row],[Price_INR]]</f>
        <v>305492</v>
      </c>
    </row>
    <row r="1721" spans="1:11" ht="19.2" customHeight="1" x14ac:dyDescent="0.3">
      <c r="A1721" s="4" t="s">
        <v>3465</v>
      </c>
      <c r="B1721" s="4" t="s">
        <v>5225</v>
      </c>
      <c r="C1721" s="5" t="s">
        <v>7527</v>
      </c>
      <c r="D1721" s="5" t="s">
        <v>5227</v>
      </c>
      <c r="E1721" s="12">
        <v>3.5</v>
      </c>
      <c r="F1721" s="12">
        <v>11</v>
      </c>
      <c r="G1721" s="18">
        <v>2449</v>
      </c>
      <c r="H1721" s="8" t="s">
        <v>13399</v>
      </c>
      <c r="I1721" s="33" t="s">
        <v>13449</v>
      </c>
      <c r="J1721" s="33" t="s">
        <v>13774</v>
      </c>
      <c r="K1721" s="33">
        <f>Data[[#This Row],[Number_Of_Buyers]]*Data[[#This Row],[Price_INR]]</f>
        <v>26939</v>
      </c>
    </row>
    <row r="1722" spans="1:11" ht="19.2" customHeight="1" x14ac:dyDescent="0.3">
      <c r="A1722" s="2" t="s">
        <v>573</v>
      </c>
      <c r="B1722" s="2" t="s">
        <v>7529</v>
      </c>
      <c r="C1722" s="3" t="s">
        <v>7531</v>
      </c>
      <c r="D1722" s="2" t="s">
        <v>7532</v>
      </c>
      <c r="E1722" s="11">
        <v>4.5</v>
      </c>
      <c r="F1722" s="11">
        <v>546</v>
      </c>
      <c r="G1722" s="17">
        <v>64</v>
      </c>
      <c r="H1722" s="7" t="s">
        <v>13399</v>
      </c>
      <c r="I1722" s="33" t="s">
        <v>13477</v>
      </c>
      <c r="J1722" s="33" t="s">
        <v>13772</v>
      </c>
      <c r="K1722" s="33">
        <f>Data[[#This Row],[Number_Of_Buyers]]*Data[[#This Row],[Price_INR]]</f>
        <v>34944</v>
      </c>
    </row>
    <row r="1723" spans="1:11" ht="19.2" customHeight="1" x14ac:dyDescent="0.3">
      <c r="A1723" s="4" t="s">
        <v>133</v>
      </c>
      <c r="B1723" s="4" t="s">
        <v>3447</v>
      </c>
      <c r="C1723" s="4" t="s">
        <v>3448</v>
      </c>
      <c r="D1723" s="5" t="s">
        <v>137</v>
      </c>
      <c r="E1723" s="12">
        <v>4.2</v>
      </c>
      <c r="F1723" s="12">
        <v>623</v>
      </c>
      <c r="G1723" s="18">
        <v>1999</v>
      </c>
      <c r="H1723" s="8" t="s">
        <v>13398</v>
      </c>
      <c r="I1723" s="33" t="s">
        <v>13420</v>
      </c>
      <c r="J1723" s="33" t="s">
        <v>13440</v>
      </c>
      <c r="K1723" s="33">
        <f>Data[[#This Row],[Number_Of_Buyers]]*Data[[#This Row],[Price_INR]]</f>
        <v>1245377</v>
      </c>
    </row>
    <row r="1724" spans="1:11" ht="19.2" customHeight="1" x14ac:dyDescent="0.3">
      <c r="A1724" s="2" t="s">
        <v>29</v>
      </c>
      <c r="B1724" s="2" t="s">
        <v>7535</v>
      </c>
      <c r="C1724" s="2" t="s">
        <v>26</v>
      </c>
      <c r="D1724" s="2" t="s">
        <v>21</v>
      </c>
      <c r="E1724" s="11">
        <v>4</v>
      </c>
      <c r="F1724" s="11">
        <v>491</v>
      </c>
      <c r="G1724" s="17">
        <v>1699</v>
      </c>
      <c r="H1724" s="7" t="s">
        <v>13399</v>
      </c>
      <c r="I1724" s="33" t="s">
        <v>13424</v>
      </c>
      <c r="J1724" s="33" t="s">
        <v>13772</v>
      </c>
      <c r="K1724" s="33">
        <f>Data[[#This Row],[Number_Of_Buyers]]*Data[[#This Row],[Price_INR]]</f>
        <v>834209</v>
      </c>
    </row>
    <row r="1725" spans="1:11" ht="19.2" customHeight="1" x14ac:dyDescent="0.3">
      <c r="A1725" s="4" t="s">
        <v>65</v>
      </c>
      <c r="B1725" s="4" t="s">
        <v>7143</v>
      </c>
      <c r="C1725" s="4" t="s">
        <v>7538</v>
      </c>
      <c r="D1725" s="5" t="s">
        <v>285</v>
      </c>
      <c r="E1725" s="12">
        <v>4.2</v>
      </c>
      <c r="F1725" s="12">
        <v>1500</v>
      </c>
      <c r="G1725" s="18">
        <v>462</v>
      </c>
      <c r="H1725" s="8" t="s">
        <v>13398</v>
      </c>
      <c r="I1725" s="33" t="s">
        <v>13420</v>
      </c>
      <c r="J1725" s="33" t="s">
        <v>13426</v>
      </c>
      <c r="K1725" s="33">
        <f>Data[[#This Row],[Number_Of_Buyers]]*Data[[#This Row],[Price_INR]]</f>
        <v>693000</v>
      </c>
    </row>
    <row r="1726" spans="1:11" ht="19.2" customHeight="1" x14ac:dyDescent="0.3">
      <c r="A1726" s="2" t="s">
        <v>65</v>
      </c>
      <c r="B1726" s="2" t="s">
        <v>7542</v>
      </c>
      <c r="C1726" s="2" t="s">
        <v>7544</v>
      </c>
      <c r="D1726" s="3" t="s">
        <v>1914</v>
      </c>
      <c r="E1726" s="11">
        <v>3.9</v>
      </c>
      <c r="F1726" s="11">
        <v>546</v>
      </c>
      <c r="G1726" s="17">
        <v>436</v>
      </c>
      <c r="H1726" s="7" t="s">
        <v>13398</v>
      </c>
      <c r="I1726" s="33" t="s">
        <v>13441</v>
      </c>
      <c r="J1726" s="33" t="s">
        <v>13554</v>
      </c>
      <c r="K1726" s="33">
        <f>Data[[#This Row],[Number_Of_Buyers]]*Data[[#This Row],[Price_INR]]</f>
        <v>238056</v>
      </c>
    </row>
    <row r="1727" spans="1:11" ht="19.2" customHeight="1" x14ac:dyDescent="0.3">
      <c r="A1727" s="4" t="s">
        <v>288</v>
      </c>
      <c r="B1727" s="4" t="s">
        <v>5215</v>
      </c>
      <c r="C1727" s="5" t="s">
        <v>7546</v>
      </c>
      <c r="D1727" s="5" t="s">
        <v>7547</v>
      </c>
      <c r="E1727" s="12">
        <v>4.5999999999999996</v>
      </c>
      <c r="F1727" s="12">
        <v>12</v>
      </c>
      <c r="G1727" s="18">
        <v>1819</v>
      </c>
      <c r="H1727" s="8" t="s">
        <v>13398</v>
      </c>
      <c r="I1727" s="33" t="s">
        <v>13423</v>
      </c>
      <c r="J1727" s="33" t="s">
        <v>13772</v>
      </c>
      <c r="K1727" s="33">
        <f>Data[[#This Row],[Number_Of_Buyers]]*Data[[#This Row],[Price_INR]]</f>
        <v>21828</v>
      </c>
    </row>
    <row r="1728" spans="1:11" ht="19.2" customHeight="1" x14ac:dyDescent="0.3">
      <c r="A1728" s="2" t="s">
        <v>7553</v>
      </c>
      <c r="B1728" s="2" t="s">
        <v>7554</v>
      </c>
      <c r="C1728" s="3" t="s">
        <v>7555</v>
      </c>
      <c r="D1728" s="3" t="s">
        <v>7556</v>
      </c>
      <c r="E1728" s="11">
        <v>4</v>
      </c>
      <c r="F1728" s="11">
        <v>105</v>
      </c>
      <c r="G1728" s="17">
        <v>799</v>
      </c>
      <c r="H1728" s="7" t="s">
        <v>13398</v>
      </c>
      <c r="I1728" s="33" t="s">
        <v>13407</v>
      </c>
      <c r="J1728" s="33" t="s">
        <v>13772</v>
      </c>
      <c r="K1728" s="33">
        <f>Data[[#This Row],[Number_Of_Buyers]]*Data[[#This Row],[Price_INR]]</f>
        <v>83895</v>
      </c>
    </row>
    <row r="1729" spans="1:11" ht="19.2" customHeight="1" x14ac:dyDescent="0.3">
      <c r="A1729" s="4" t="s">
        <v>1215</v>
      </c>
      <c r="B1729" s="4" t="s">
        <v>7558</v>
      </c>
      <c r="C1729" s="4" t="s">
        <v>7559</v>
      </c>
      <c r="D1729" s="5" t="s">
        <v>7560</v>
      </c>
      <c r="E1729" s="12">
        <v>4.4000000000000004</v>
      </c>
      <c r="F1729" s="12">
        <v>186</v>
      </c>
      <c r="G1729" s="18">
        <v>479</v>
      </c>
      <c r="H1729" s="8" t="s">
        <v>13398</v>
      </c>
      <c r="I1729" s="33" t="s">
        <v>13448</v>
      </c>
      <c r="J1729" s="33" t="s">
        <v>13473</v>
      </c>
      <c r="K1729" s="33">
        <f>Data[[#This Row],[Number_Of_Buyers]]*Data[[#This Row],[Price_INR]]</f>
        <v>89094</v>
      </c>
    </row>
    <row r="1730" spans="1:11" ht="19.2" customHeight="1" x14ac:dyDescent="0.3">
      <c r="A1730" s="2" t="s">
        <v>913</v>
      </c>
      <c r="B1730" s="2" t="s">
        <v>7562</v>
      </c>
      <c r="C1730" s="3" t="s">
        <v>7563</v>
      </c>
      <c r="D1730" s="2" t="s">
        <v>21</v>
      </c>
      <c r="E1730" s="11">
        <v>4.4000000000000004</v>
      </c>
      <c r="F1730" s="11">
        <v>4200</v>
      </c>
      <c r="G1730" s="17">
        <v>1498</v>
      </c>
      <c r="H1730" s="7" t="s">
        <v>13399</v>
      </c>
      <c r="I1730" s="33" t="s">
        <v>13616</v>
      </c>
      <c r="J1730" s="33" t="s">
        <v>13772</v>
      </c>
      <c r="K1730" s="33">
        <f>Data[[#This Row],[Number_Of_Buyers]]*Data[[#This Row],[Price_INR]]</f>
        <v>6291600</v>
      </c>
    </row>
    <row r="1731" spans="1:11" ht="19.2" customHeight="1" x14ac:dyDescent="0.3">
      <c r="A1731" s="4" t="s">
        <v>717</v>
      </c>
      <c r="B1731" s="4" t="s">
        <v>1075</v>
      </c>
      <c r="C1731" s="5" t="s">
        <v>7565</v>
      </c>
      <c r="D1731" s="5" t="s">
        <v>1077</v>
      </c>
      <c r="E1731" s="12">
        <v>4.2</v>
      </c>
      <c r="F1731" s="12">
        <v>88</v>
      </c>
      <c r="G1731" s="18">
        <v>1559</v>
      </c>
      <c r="H1731" s="8" t="s">
        <v>13398</v>
      </c>
      <c r="I1731" s="33" t="s">
        <v>13437</v>
      </c>
      <c r="J1731" s="33" t="s">
        <v>13772</v>
      </c>
      <c r="K1731" s="33">
        <f>Data[[#This Row],[Number_Of_Buyers]]*Data[[#This Row],[Price_INR]]</f>
        <v>137192</v>
      </c>
    </row>
    <row r="1732" spans="1:11" ht="19.2" customHeight="1" x14ac:dyDescent="0.3">
      <c r="A1732" s="2" t="s">
        <v>65</v>
      </c>
      <c r="B1732" s="2" t="s">
        <v>7567</v>
      </c>
      <c r="C1732" s="3" t="s">
        <v>7568</v>
      </c>
      <c r="D1732" s="3" t="s">
        <v>380</v>
      </c>
      <c r="E1732" s="11">
        <v>4</v>
      </c>
      <c r="F1732" s="11">
        <v>173</v>
      </c>
      <c r="G1732" s="17">
        <v>782</v>
      </c>
      <c r="H1732" s="7" t="s">
        <v>13398</v>
      </c>
      <c r="I1732" s="33" t="s">
        <v>13461</v>
      </c>
      <c r="J1732" s="33" t="s">
        <v>13554</v>
      </c>
      <c r="K1732" s="33">
        <f>Data[[#This Row],[Number_Of_Buyers]]*Data[[#This Row],[Price_INR]]</f>
        <v>135286</v>
      </c>
    </row>
    <row r="1733" spans="1:11" ht="19.2" customHeight="1" x14ac:dyDescent="0.3">
      <c r="A1733" s="4" t="s">
        <v>35</v>
      </c>
      <c r="B1733" s="4" t="s">
        <v>7571</v>
      </c>
      <c r="C1733" s="4" t="s">
        <v>26</v>
      </c>
      <c r="D1733" s="5" t="s">
        <v>518</v>
      </c>
      <c r="E1733" s="12">
        <v>3.6</v>
      </c>
      <c r="F1733" s="12">
        <v>36</v>
      </c>
      <c r="G1733" s="18">
        <v>2499</v>
      </c>
      <c r="H1733" s="8" t="s">
        <v>13399</v>
      </c>
      <c r="I1733" s="33" t="s">
        <v>13447</v>
      </c>
      <c r="J1733" s="33" t="s">
        <v>13772</v>
      </c>
      <c r="K1733" s="33">
        <f>Data[[#This Row],[Number_Of_Buyers]]*Data[[#This Row],[Price_INR]]</f>
        <v>89964</v>
      </c>
    </row>
    <row r="1734" spans="1:11" ht="19.2" customHeight="1" x14ac:dyDescent="0.3">
      <c r="A1734" s="2" t="s">
        <v>227</v>
      </c>
      <c r="B1734" s="2" t="s">
        <v>7574</v>
      </c>
      <c r="C1734" s="3" t="s">
        <v>7576</v>
      </c>
      <c r="D1734" s="3" t="s">
        <v>7577</v>
      </c>
      <c r="E1734" s="11">
        <v>3.5</v>
      </c>
      <c r="F1734" s="11">
        <v>17</v>
      </c>
      <c r="G1734" s="17">
        <v>1224</v>
      </c>
      <c r="H1734" s="7" t="s">
        <v>13398</v>
      </c>
      <c r="I1734" s="33" t="s">
        <v>13423</v>
      </c>
      <c r="J1734" s="33" t="s">
        <v>13774</v>
      </c>
      <c r="K1734" s="33">
        <f>Data[[#This Row],[Number_Of_Buyers]]*Data[[#This Row],[Price_INR]]</f>
        <v>20808</v>
      </c>
    </row>
    <row r="1735" spans="1:11" ht="19.2" customHeight="1" x14ac:dyDescent="0.3">
      <c r="A1735" s="4" t="s">
        <v>1921</v>
      </c>
      <c r="B1735" s="4" t="s">
        <v>7579</v>
      </c>
      <c r="C1735" s="5" t="s">
        <v>7581</v>
      </c>
      <c r="D1735" s="5" t="s">
        <v>4403</v>
      </c>
      <c r="E1735" s="12">
        <v>4.3</v>
      </c>
      <c r="F1735" s="12">
        <v>1500</v>
      </c>
      <c r="G1735" s="18">
        <v>475</v>
      </c>
      <c r="H1735" s="8" t="s">
        <v>13398</v>
      </c>
      <c r="I1735" s="33" t="s">
        <v>13452</v>
      </c>
      <c r="J1735" s="33" t="s">
        <v>13773</v>
      </c>
      <c r="K1735" s="33">
        <f>Data[[#This Row],[Number_Of_Buyers]]*Data[[#This Row],[Price_INR]]</f>
        <v>712500</v>
      </c>
    </row>
    <row r="1736" spans="1:11" ht="19.2" customHeight="1" x14ac:dyDescent="0.3">
      <c r="A1736" s="2" t="s">
        <v>240</v>
      </c>
      <c r="B1736" s="2" t="s">
        <v>7582</v>
      </c>
      <c r="C1736" s="3" t="s">
        <v>7583</v>
      </c>
      <c r="D1736" s="3" t="s">
        <v>2991</v>
      </c>
      <c r="E1736" s="11">
        <v>4.4000000000000004</v>
      </c>
      <c r="F1736" s="11">
        <v>84</v>
      </c>
      <c r="G1736" s="17">
        <v>549</v>
      </c>
      <c r="H1736" s="7" t="s">
        <v>13398</v>
      </c>
      <c r="I1736" s="33" t="s">
        <v>13435</v>
      </c>
      <c r="J1736" s="33" t="s">
        <v>13773</v>
      </c>
      <c r="K1736" s="33">
        <f>Data[[#This Row],[Number_Of_Buyers]]*Data[[#This Row],[Price_INR]]</f>
        <v>46116</v>
      </c>
    </row>
    <row r="1737" spans="1:11" ht="19.2" customHeight="1" x14ac:dyDescent="0.3">
      <c r="A1737" s="4" t="s">
        <v>1400</v>
      </c>
      <c r="B1737" s="4" t="s">
        <v>7585</v>
      </c>
      <c r="C1737" s="5" t="s">
        <v>7586</v>
      </c>
      <c r="D1737" s="5" t="s">
        <v>2126</v>
      </c>
      <c r="E1737" s="12">
        <v>4.4000000000000004</v>
      </c>
      <c r="F1737" s="12">
        <v>178</v>
      </c>
      <c r="G1737" s="18">
        <v>679</v>
      </c>
      <c r="H1737" s="8" t="s">
        <v>13398</v>
      </c>
      <c r="I1737" s="33" t="s">
        <v>13452</v>
      </c>
      <c r="J1737" s="33" t="s">
        <v>13440</v>
      </c>
      <c r="K1737" s="33">
        <f>Data[[#This Row],[Number_Of_Buyers]]*Data[[#This Row],[Price_INR]]</f>
        <v>120862</v>
      </c>
    </row>
    <row r="1738" spans="1:11" ht="19.2" customHeight="1" x14ac:dyDescent="0.3">
      <c r="A1738" s="2" t="s">
        <v>599</v>
      </c>
      <c r="B1738" s="2" t="s">
        <v>7590</v>
      </c>
      <c r="C1738" s="2" t="s">
        <v>7592</v>
      </c>
      <c r="D1738" s="2" t="s">
        <v>21</v>
      </c>
      <c r="E1738" s="11">
        <v>4.5</v>
      </c>
      <c r="F1738" s="11">
        <v>1100</v>
      </c>
      <c r="G1738" s="17">
        <v>410</v>
      </c>
      <c r="H1738" s="7" t="s">
        <v>13399</v>
      </c>
      <c r="I1738" s="33" t="s">
        <v>13617</v>
      </c>
      <c r="J1738" s="33" t="s">
        <v>13426</v>
      </c>
      <c r="K1738" s="33">
        <f>Data[[#This Row],[Number_Of_Buyers]]*Data[[#This Row],[Price_INR]]</f>
        <v>451000</v>
      </c>
    </row>
    <row r="1739" spans="1:11" ht="19.2" customHeight="1" x14ac:dyDescent="0.3">
      <c r="A1739" s="4" t="s">
        <v>989</v>
      </c>
      <c r="B1739" s="4" t="s">
        <v>7593</v>
      </c>
      <c r="C1739" s="5" t="s">
        <v>7594</v>
      </c>
      <c r="D1739" s="5" t="s">
        <v>7595</v>
      </c>
      <c r="E1739" s="12">
        <v>3.8</v>
      </c>
      <c r="F1739" s="12">
        <v>711</v>
      </c>
      <c r="G1739" s="18">
        <v>719</v>
      </c>
      <c r="H1739" s="8" t="s">
        <v>13398</v>
      </c>
      <c r="I1739" s="33" t="s">
        <v>13480</v>
      </c>
      <c r="J1739" s="33" t="s">
        <v>13772</v>
      </c>
      <c r="K1739" s="33">
        <f>Data[[#This Row],[Number_Of_Buyers]]*Data[[#This Row],[Price_INR]]</f>
        <v>511209</v>
      </c>
    </row>
    <row r="1740" spans="1:11" ht="19.2" customHeight="1" x14ac:dyDescent="0.3">
      <c r="A1740" s="2" t="s">
        <v>198</v>
      </c>
      <c r="B1740" s="2" t="s">
        <v>7598</v>
      </c>
      <c r="C1740" s="3" t="s">
        <v>7599</v>
      </c>
      <c r="D1740" s="3" t="s">
        <v>115</v>
      </c>
      <c r="E1740" s="11">
        <v>4.5999999999999996</v>
      </c>
      <c r="F1740" s="11">
        <v>11</v>
      </c>
      <c r="G1740" s="17">
        <v>2519</v>
      </c>
      <c r="H1740" s="7" t="s">
        <v>13398</v>
      </c>
      <c r="I1740" s="33" t="s">
        <v>13407</v>
      </c>
      <c r="J1740" s="33" t="s">
        <v>13772</v>
      </c>
      <c r="K1740" s="33">
        <f>Data[[#This Row],[Number_Of_Buyers]]*Data[[#This Row],[Price_INR]]</f>
        <v>27709</v>
      </c>
    </row>
    <row r="1741" spans="1:11" ht="19.2" customHeight="1" x14ac:dyDescent="0.3">
      <c r="A1741" s="4" t="s">
        <v>7603</v>
      </c>
      <c r="B1741" s="4" t="s">
        <v>6062</v>
      </c>
      <c r="C1741" s="5" t="s">
        <v>7604</v>
      </c>
      <c r="D1741" s="5" t="s">
        <v>1404</v>
      </c>
      <c r="E1741" s="12">
        <v>3.8</v>
      </c>
      <c r="F1741" s="12">
        <v>66</v>
      </c>
      <c r="G1741" s="18">
        <v>389</v>
      </c>
      <c r="H1741" s="8" t="s">
        <v>13399</v>
      </c>
      <c r="I1741" s="33" t="s">
        <v>13452</v>
      </c>
      <c r="J1741" s="33" t="s">
        <v>13772</v>
      </c>
      <c r="K1741" s="33">
        <f>Data[[#This Row],[Number_Of_Buyers]]*Data[[#This Row],[Price_INR]]</f>
        <v>25674</v>
      </c>
    </row>
    <row r="1742" spans="1:11" ht="19.2" customHeight="1" x14ac:dyDescent="0.3">
      <c r="A1742" s="2" t="s">
        <v>240</v>
      </c>
      <c r="B1742" s="2" t="s">
        <v>7606</v>
      </c>
      <c r="C1742" s="2" t="s">
        <v>7608</v>
      </c>
      <c r="D1742" s="2" t="s">
        <v>373</v>
      </c>
      <c r="E1742" s="11">
        <v>3.8</v>
      </c>
      <c r="F1742" s="11">
        <v>1000</v>
      </c>
      <c r="G1742" s="17">
        <v>350</v>
      </c>
      <c r="H1742" s="7" t="s">
        <v>13398</v>
      </c>
      <c r="I1742" s="33" t="s">
        <v>13452</v>
      </c>
      <c r="J1742" s="33" t="s">
        <v>13773</v>
      </c>
      <c r="K1742" s="33">
        <f>Data[[#This Row],[Number_Of_Buyers]]*Data[[#This Row],[Price_INR]]</f>
        <v>350000</v>
      </c>
    </row>
    <row r="1743" spans="1:11" ht="19.2" customHeight="1" x14ac:dyDescent="0.3">
      <c r="A1743" s="4" t="s">
        <v>240</v>
      </c>
      <c r="B1743" s="4" t="s">
        <v>7609</v>
      </c>
      <c r="C1743" s="5" t="s">
        <v>7610</v>
      </c>
      <c r="D1743" s="5" t="s">
        <v>777</v>
      </c>
      <c r="E1743" s="12">
        <v>3.5</v>
      </c>
      <c r="F1743" s="12">
        <v>32</v>
      </c>
      <c r="G1743" s="18">
        <v>796</v>
      </c>
      <c r="H1743" s="8" t="s">
        <v>13398</v>
      </c>
      <c r="I1743" s="33" t="s">
        <v>13407</v>
      </c>
      <c r="J1743" s="33" t="s">
        <v>13554</v>
      </c>
      <c r="K1743" s="33">
        <f>Data[[#This Row],[Number_Of_Buyers]]*Data[[#This Row],[Price_INR]]</f>
        <v>25472</v>
      </c>
    </row>
    <row r="1744" spans="1:11" ht="19.2" customHeight="1" x14ac:dyDescent="0.3">
      <c r="A1744" s="2" t="s">
        <v>4069</v>
      </c>
      <c r="B1744" s="2" t="s">
        <v>5377</v>
      </c>
      <c r="C1744" s="3" t="s">
        <v>7612</v>
      </c>
      <c r="D1744" s="3" t="s">
        <v>1890</v>
      </c>
      <c r="E1744" s="11">
        <v>3.3</v>
      </c>
      <c r="F1744" s="11">
        <v>3</v>
      </c>
      <c r="G1744" s="17">
        <v>388</v>
      </c>
      <c r="H1744" s="7" t="s">
        <v>13399</v>
      </c>
      <c r="I1744" s="33" t="s">
        <v>13452</v>
      </c>
      <c r="J1744" s="33" t="s">
        <v>13772</v>
      </c>
      <c r="K1744" s="33">
        <f>Data[[#This Row],[Number_Of_Buyers]]*Data[[#This Row],[Price_INR]]</f>
        <v>1164</v>
      </c>
    </row>
    <row r="1745" spans="1:11" ht="19.2" customHeight="1" x14ac:dyDescent="0.3">
      <c r="A1745" s="4" t="s">
        <v>638</v>
      </c>
      <c r="B1745" s="4" t="s">
        <v>7614</v>
      </c>
      <c r="C1745" s="5" t="s">
        <v>7615</v>
      </c>
      <c r="D1745" s="5" t="s">
        <v>1421</v>
      </c>
      <c r="E1745" s="12">
        <v>3.9</v>
      </c>
      <c r="F1745" s="12">
        <v>83</v>
      </c>
      <c r="G1745" s="18">
        <v>1599</v>
      </c>
      <c r="H1745" s="8" t="s">
        <v>13398</v>
      </c>
      <c r="I1745" s="33" t="s">
        <v>13423</v>
      </c>
      <c r="J1745" s="33" t="s">
        <v>13772</v>
      </c>
      <c r="K1745" s="33">
        <f>Data[[#This Row],[Number_Of_Buyers]]*Data[[#This Row],[Price_INR]]</f>
        <v>132717</v>
      </c>
    </row>
    <row r="1746" spans="1:11" ht="19.2" customHeight="1" x14ac:dyDescent="0.3">
      <c r="A1746" s="2" t="s">
        <v>65</v>
      </c>
      <c r="B1746" s="2" t="s">
        <v>7620</v>
      </c>
      <c r="C1746" s="2" t="s">
        <v>7621</v>
      </c>
      <c r="D1746" s="2" t="s">
        <v>373</v>
      </c>
      <c r="E1746" s="11">
        <v>4</v>
      </c>
      <c r="F1746" s="11">
        <v>4300</v>
      </c>
      <c r="G1746" s="17">
        <v>377</v>
      </c>
      <c r="H1746" s="7" t="s">
        <v>13398</v>
      </c>
      <c r="I1746" s="33" t="s">
        <v>13452</v>
      </c>
      <c r="J1746" s="33" t="s">
        <v>13773</v>
      </c>
      <c r="K1746" s="33">
        <f>Data[[#This Row],[Number_Of_Buyers]]*Data[[#This Row],[Price_INR]]</f>
        <v>1621100</v>
      </c>
    </row>
    <row r="1747" spans="1:11" ht="19.2" customHeight="1" x14ac:dyDescent="0.3">
      <c r="A1747" s="4" t="s">
        <v>320</v>
      </c>
      <c r="B1747" s="4" t="s">
        <v>7622</v>
      </c>
      <c r="C1747" s="4" t="s">
        <v>7624</v>
      </c>
      <c r="D1747" s="4" t="s">
        <v>21</v>
      </c>
      <c r="E1747" s="12">
        <v>4.5</v>
      </c>
      <c r="F1747" s="12">
        <v>883</v>
      </c>
      <c r="G1747" s="18">
        <v>159</v>
      </c>
      <c r="H1747" s="8" t="s">
        <v>13399</v>
      </c>
      <c r="I1747" s="33" t="s">
        <v>13782</v>
      </c>
      <c r="J1747" s="33" t="s">
        <v>13772</v>
      </c>
      <c r="K1747" s="33">
        <f>Data[[#This Row],[Number_Of_Buyers]]*Data[[#This Row],[Price_INR]]</f>
        <v>140397</v>
      </c>
    </row>
    <row r="1748" spans="1:11" ht="19.2" customHeight="1" x14ac:dyDescent="0.3">
      <c r="A1748" s="2" t="s">
        <v>65</v>
      </c>
      <c r="B1748" s="2" t="s">
        <v>6504</v>
      </c>
      <c r="C1748" s="2" t="s">
        <v>7628</v>
      </c>
      <c r="D1748" s="3" t="s">
        <v>1102</v>
      </c>
      <c r="E1748" s="11">
        <v>4.2</v>
      </c>
      <c r="F1748" s="11">
        <v>5100</v>
      </c>
      <c r="G1748" s="17">
        <v>587</v>
      </c>
      <c r="H1748" s="7" t="s">
        <v>13398</v>
      </c>
      <c r="I1748" s="33" t="s">
        <v>13448</v>
      </c>
      <c r="J1748" s="33" t="s">
        <v>13473</v>
      </c>
      <c r="K1748" s="33">
        <f>Data[[#This Row],[Number_Of_Buyers]]*Data[[#This Row],[Price_INR]]</f>
        <v>2993700</v>
      </c>
    </row>
    <row r="1749" spans="1:11" ht="19.2" customHeight="1" x14ac:dyDescent="0.3">
      <c r="A1749" s="4" t="s">
        <v>638</v>
      </c>
      <c r="B1749" s="4" t="s">
        <v>7630</v>
      </c>
      <c r="C1749" s="5" t="s">
        <v>7631</v>
      </c>
      <c r="D1749" s="5" t="s">
        <v>7632</v>
      </c>
      <c r="E1749" s="12">
        <v>3.9</v>
      </c>
      <c r="F1749" s="12">
        <v>30</v>
      </c>
      <c r="G1749" s="18">
        <v>1322</v>
      </c>
      <c r="H1749" s="8" t="s">
        <v>13398</v>
      </c>
      <c r="I1749" s="33" t="s">
        <v>13618</v>
      </c>
      <c r="J1749" s="33" t="s">
        <v>13772</v>
      </c>
      <c r="K1749" s="33">
        <f>Data[[#This Row],[Number_Of_Buyers]]*Data[[#This Row],[Price_INR]]</f>
        <v>39660</v>
      </c>
    </row>
    <row r="1750" spans="1:11" ht="19.2" customHeight="1" x14ac:dyDescent="0.3">
      <c r="A1750" s="2" t="s">
        <v>2411</v>
      </c>
      <c r="B1750" s="2" t="s">
        <v>7633</v>
      </c>
      <c r="C1750" s="2" t="s">
        <v>26</v>
      </c>
      <c r="D1750" s="2" t="s">
        <v>7634</v>
      </c>
      <c r="E1750" s="11">
        <v>4</v>
      </c>
      <c r="F1750" s="11">
        <v>102</v>
      </c>
      <c r="G1750" s="17">
        <v>499</v>
      </c>
      <c r="H1750" s="7" t="s">
        <v>13398</v>
      </c>
      <c r="I1750" s="33" t="s">
        <v>13619</v>
      </c>
      <c r="J1750" s="33" t="s">
        <v>13772</v>
      </c>
      <c r="K1750" s="33">
        <f>Data[[#This Row],[Number_Of_Buyers]]*Data[[#This Row],[Price_INR]]</f>
        <v>50898</v>
      </c>
    </row>
    <row r="1751" spans="1:11" ht="19.2" customHeight="1" x14ac:dyDescent="0.3">
      <c r="A1751" s="4" t="s">
        <v>3726</v>
      </c>
      <c r="B1751" s="4" t="s">
        <v>7636</v>
      </c>
      <c r="C1751" s="5" t="s">
        <v>7637</v>
      </c>
      <c r="D1751" s="5" t="s">
        <v>7638</v>
      </c>
      <c r="E1751" s="12">
        <v>3.9</v>
      </c>
      <c r="F1751" s="12">
        <v>1300</v>
      </c>
      <c r="G1751" s="18">
        <v>1039</v>
      </c>
      <c r="H1751" s="8" t="s">
        <v>13398</v>
      </c>
      <c r="I1751" s="33" t="s">
        <v>13437</v>
      </c>
      <c r="J1751" s="33" t="s">
        <v>13440</v>
      </c>
      <c r="K1751" s="33">
        <f>Data[[#This Row],[Number_Of_Buyers]]*Data[[#This Row],[Price_INR]]</f>
        <v>1350700</v>
      </c>
    </row>
    <row r="1752" spans="1:11" ht="19.2" customHeight="1" x14ac:dyDescent="0.3">
      <c r="A1752" s="2" t="s">
        <v>3313</v>
      </c>
      <c r="B1752" s="2" t="s">
        <v>7639</v>
      </c>
      <c r="C1752" s="2" t="s">
        <v>7640</v>
      </c>
      <c r="D1752" s="2" t="s">
        <v>7641</v>
      </c>
      <c r="E1752" s="11">
        <v>3.9</v>
      </c>
      <c r="F1752" s="11">
        <v>292</v>
      </c>
      <c r="G1752" s="17">
        <v>699</v>
      </c>
      <c r="H1752" s="7" t="s">
        <v>13399</v>
      </c>
      <c r="I1752" s="33" t="s">
        <v>13620</v>
      </c>
      <c r="J1752" s="33" t="s">
        <v>13426</v>
      </c>
      <c r="K1752" s="33">
        <f>Data[[#This Row],[Number_Of_Buyers]]*Data[[#This Row],[Price_INR]]</f>
        <v>204108</v>
      </c>
    </row>
    <row r="1753" spans="1:11" ht="19.2" customHeight="1" x14ac:dyDescent="0.3">
      <c r="A1753" s="4" t="s">
        <v>148</v>
      </c>
      <c r="B1753" s="4" t="s">
        <v>7643</v>
      </c>
      <c r="C1753" s="4" t="s">
        <v>7644</v>
      </c>
      <c r="D1753" s="4" t="s">
        <v>373</v>
      </c>
      <c r="E1753" s="12">
        <v>4.7</v>
      </c>
      <c r="F1753" s="12">
        <v>37</v>
      </c>
      <c r="G1753" s="18">
        <v>1299</v>
      </c>
      <c r="H1753" s="8" t="s">
        <v>13398</v>
      </c>
      <c r="I1753" s="33" t="s">
        <v>13490</v>
      </c>
      <c r="J1753" s="33" t="s">
        <v>13772</v>
      </c>
      <c r="K1753" s="33">
        <f>Data[[#This Row],[Number_Of_Buyers]]*Data[[#This Row],[Price_INR]]</f>
        <v>48063</v>
      </c>
    </row>
    <row r="1754" spans="1:11" ht="19.2" customHeight="1" x14ac:dyDescent="0.3">
      <c r="A1754" s="2" t="s">
        <v>7646</v>
      </c>
      <c r="B1754" s="2" t="s">
        <v>7647</v>
      </c>
      <c r="C1754" s="3" t="s">
        <v>7648</v>
      </c>
      <c r="D1754" s="3" t="s">
        <v>2489</v>
      </c>
      <c r="E1754" s="11">
        <v>4.5</v>
      </c>
      <c r="F1754" s="11">
        <v>804</v>
      </c>
      <c r="G1754" s="17">
        <v>2039</v>
      </c>
      <c r="H1754" s="7" t="s">
        <v>13398</v>
      </c>
      <c r="I1754" s="33" t="s">
        <v>13486</v>
      </c>
      <c r="J1754" s="33" t="s">
        <v>13774</v>
      </c>
      <c r="K1754" s="33">
        <f>Data[[#This Row],[Number_Of_Buyers]]*Data[[#This Row],[Price_INR]]</f>
        <v>1639356</v>
      </c>
    </row>
    <row r="1755" spans="1:11" ht="19.2" customHeight="1" x14ac:dyDescent="0.3">
      <c r="A1755" s="4" t="s">
        <v>155</v>
      </c>
      <c r="B1755" s="4" t="s">
        <v>7650</v>
      </c>
      <c r="C1755" s="4" t="s">
        <v>7652</v>
      </c>
      <c r="D1755" s="4" t="s">
        <v>21</v>
      </c>
      <c r="E1755" s="12">
        <v>4.5</v>
      </c>
      <c r="F1755" s="12">
        <v>1500</v>
      </c>
      <c r="G1755" s="18">
        <v>330</v>
      </c>
      <c r="H1755" s="8" t="s">
        <v>13399</v>
      </c>
      <c r="I1755" s="33" t="s">
        <v>13621</v>
      </c>
      <c r="J1755" s="33" t="s">
        <v>13772</v>
      </c>
      <c r="K1755" s="33">
        <f>Data[[#This Row],[Number_Of_Buyers]]*Data[[#This Row],[Price_INR]]</f>
        <v>495000</v>
      </c>
    </row>
    <row r="1756" spans="1:11" ht="19.2" customHeight="1" x14ac:dyDescent="0.3">
      <c r="A1756" s="2" t="s">
        <v>403</v>
      </c>
      <c r="B1756" s="2" t="s">
        <v>7653</v>
      </c>
      <c r="C1756" s="3" t="s">
        <v>7654</v>
      </c>
      <c r="D1756" s="3" t="s">
        <v>70</v>
      </c>
      <c r="E1756" s="11">
        <v>4.2</v>
      </c>
      <c r="F1756" s="11">
        <v>74</v>
      </c>
      <c r="G1756" s="17">
        <v>2499</v>
      </c>
      <c r="H1756" s="7" t="s">
        <v>13399</v>
      </c>
      <c r="I1756" s="33" t="s">
        <v>13415</v>
      </c>
      <c r="J1756" s="33" t="s">
        <v>13426</v>
      </c>
      <c r="K1756" s="33">
        <f>Data[[#This Row],[Number_Of_Buyers]]*Data[[#This Row],[Price_INR]]</f>
        <v>184926</v>
      </c>
    </row>
    <row r="1757" spans="1:11" ht="19.2" customHeight="1" x14ac:dyDescent="0.3">
      <c r="A1757" s="4" t="s">
        <v>4846</v>
      </c>
      <c r="B1757" s="4" t="s">
        <v>7656</v>
      </c>
      <c r="C1757" s="5" t="s">
        <v>7657</v>
      </c>
      <c r="D1757" s="5" t="s">
        <v>3070</v>
      </c>
      <c r="E1757" s="12">
        <v>4.2</v>
      </c>
      <c r="F1757" s="12">
        <v>59</v>
      </c>
      <c r="G1757" s="18">
        <v>2924</v>
      </c>
      <c r="H1757" s="8" t="s">
        <v>13398</v>
      </c>
      <c r="I1757" s="33" t="s">
        <v>13419</v>
      </c>
      <c r="J1757" s="33" t="s">
        <v>13554</v>
      </c>
      <c r="K1757" s="33">
        <f>Data[[#This Row],[Number_Of_Buyers]]*Data[[#This Row],[Price_INR]]</f>
        <v>172516</v>
      </c>
    </row>
    <row r="1758" spans="1:11" ht="19.2" customHeight="1" x14ac:dyDescent="0.3">
      <c r="A1758" s="2" t="s">
        <v>7646</v>
      </c>
      <c r="B1758" s="2" t="s">
        <v>7647</v>
      </c>
      <c r="C1758" s="3" t="s">
        <v>7648</v>
      </c>
      <c r="D1758" s="3" t="s">
        <v>2489</v>
      </c>
      <c r="E1758" s="11">
        <v>4.5</v>
      </c>
      <c r="F1758" s="11">
        <v>804</v>
      </c>
      <c r="G1758" s="17">
        <v>2039</v>
      </c>
      <c r="H1758" s="7" t="s">
        <v>13398</v>
      </c>
      <c r="I1758" s="33" t="s">
        <v>13486</v>
      </c>
      <c r="J1758" s="33" t="s">
        <v>13774</v>
      </c>
      <c r="K1758" s="33">
        <f>Data[[#This Row],[Number_Of_Buyers]]*Data[[#This Row],[Price_INR]]</f>
        <v>1639356</v>
      </c>
    </row>
    <row r="1759" spans="1:11" ht="19.2" customHeight="1" x14ac:dyDescent="0.3">
      <c r="A1759" s="4" t="s">
        <v>155</v>
      </c>
      <c r="B1759" s="4" t="s">
        <v>7650</v>
      </c>
      <c r="C1759" s="4" t="s">
        <v>7652</v>
      </c>
      <c r="D1759" s="4" t="s">
        <v>21</v>
      </c>
      <c r="E1759" s="12">
        <v>4.5</v>
      </c>
      <c r="F1759" s="12">
        <v>1500</v>
      </c>
      <c r="G1759" s="18">
        <v>330</v>
      </c>
      <c r="H1759" s="8" t="s">
        <v>13399</v>
      </c>
      <c r="I1759" s="33" t="s">
        <v>13621</v>
      </c>
      <c r="J1759" s="33" t="s">
        <v>13772</v>
      </c>
      <c r="K1759" s="33">
        <f>Data[[#This Row],[Number_Of_Buyers]]*Data[[#This Row],[Price_INR]]</f>
        <v>495000</v>
      </c>
    </row>
    <row r="1760" spans="1:11" ht="19.2" customHeight="1" x14ac:dyDescent="0.3">
      <c r="A1760" s="2" t="s">
        <v>320</v>
      </c>
      <c r="B1760" s="2" t="s">
        <v>7622</v>
      </c>
      <c r="C1760" s="2" t="s">
        <v>7624</v>
      </c>
      <c r="D1760" s="2" t="s">
        <v>21</v>
      </c>
      <c r="E1760" s="11">
        <v>4.5</v>
      </c>
      <c r="F1760" s="11">
        <v>883</v>
      </c>
      <c r="G1760" s="17">
        <v>159</v>
      </c>
      <c r="H1760" s="7" t="s">
        <v>13399</v>
      </c>
      <c r="I1760" s="33" t="s">
        <v>13782</v>
      </c>
      <c r="J1760" s="33" t="s">
        <v>13772</v>
      </c>
      <c r="K1760" s="33">
        <f>Data[[#This Row],[Number_Of_Buyers]]*Data[[#This Row],[Price_INR]]</f>
        <v>140397</v>
      </c>
    </row>
    <row r="1761" spans="1:11" ht="19.2" customHeight="1" x14ac:dyDescent="0.3">
      <c r="A1761" s="4" t="s">
        <v>403</v>
      </c>
      <c r="B1761" s="4" t="s">
        <v>7653</v>
      </c>
      <c r="C1761" s="5" t="s">
        <v>7654</v>
      </c>
      <c r="D1761" s="5" t="s">
        <v>70</v>
      </c>
      <c r="E1761" s="12">
        <v>4.2</v>
      </c>
      <c r="F1761" s="12">
        <v>74</v>
      </c>
      <c r="G1761" s="18">
        <v>2499</v>
      </c>
      <c r="H1761" s="8" t="s">
        <v>13399</v>
      </c>
      <c r="I1761" s="33" t="s">
        <v>13415</v>
      </c>
      <c r="J1761" s="33" t="s">
        <v>13426</v>
      </c>
      <c r="K1761" s="33">
        <f>Data[[#This Row],[Number_Of_Buyers]]*Data[[#This Row],[Price_INR]]</f>
        <v>184926</v>
      </c>
    </row>
    <row r="1762" spans="1:11" ht="19.2" customHeight="1" x14ac:dyDescent="0.3">
      <c r="A1762" s="2" t="s">
        <v>4846</v>
      </c>
      <c r="B1762" s="2" t="s">
        <v>7656</v>
      </c>
      <c r="C1762" s="3" t="s">
        <v>7657</v>
      </c>
      <c r="D1762" s="3" t="s">
        <v>3070</v>
      </c>
      <c r="E1762" s="11">
        <v>4.2</v>
      </c>
      <c r="F1762" s="11">
        <v>59</v>
      </c>
      <c r="G1762" s="17">
        <v>2924</v>
      </c>
      <c r="H1762" s="7" t="s">
        <v>13398</v>
      </c>
      <c r="I1762" s="33" t="s">
        <v>13419</v>
      </c>
      <c r="J1762" s="33" t="s">
        <v>13554</v>
      </c>
      <c r="K1762" s="33">
        <f>Data[[#This Row],[Number_Of_Buyers]]*Data[[#This Row],[Price_INR]]</f>
        <v>172516</v>
      </c>
    </row>
    <row r="1763" spans="1:11" ht="19.2" customHeight="1" x14ac:dyDescent="0.3">
      <c r="A1763" s="4" t="s">
        <v>168</v>
      </c>
      <c r="B1763" s="4" t="s">
        <v>7658</v>
      </c>
      <c r="C1763" s="5" t="s">
        <v>7660</v>
      </c>
      <c r="D1763" s="5" t="s">
        <v>7661</v>
      </c>
      <c r="E1763" s="12">
        <v>4.5</v>
      </c>
      <c r="F1763" s="12">
        <v>393</v>
      </c>
      <c r="G1763" s="18">
        <v>2796</v>
      </c>
      <c r="H1763" s="8" t="s">
        <v>13399</v>
      </c>
      <c r="I1763" s="33" t="s">
        <v>13416</v>
      </c>
      <c r="J1763" s="33" t="s">
        <v>13460</v>
      </c>
      <c r="K1763" s="33">
        <f>Data[[#This Row],[Number_Of_Buyers]]*Data[[#This Row],[Price_INR]]</f>
        <v>1098828</v>
      </c>
    </row>
    <row r="1764" spans="1:11" ht="19.2" customHeight="1" x14ac:dyDescent="0.3">
      <c r="A1764" s="2" t="s">
        <v>240</v>
      </c>
      <c r="B1764" s="2" t="s">
        <v>7663</v>
      </c>
      <c r="C1764" s="3" t="s">
        <v>7665</v>
      </c>
      <c r="D1764" s="3" t="s">
        <v>1404</v>
      </c>
      <c r="E1764" s="11">
        <v>4</v>
      </c>
      <c r="F1764" s="11">
        <v>4600</v>
      </c>
      <c r="G1764" s="17">
        <v>239</v>
      </c>
      <c r="H1764" s="7" t="s">
        <v>13398</v>
      </c>
      <c r="I1764" s="33" t="s">
        <v>13452</v>
      </c>
      <c r="J1764" s="33" t="s">
        <v>13554</v>
      </c>
      <c r="K1764" s="33">
        <f>Data[[#This Row],[Number_Of_Buyers]]*Data[[#This Row],[Price_INR]]</f>
        <v>1099400</v>
      </c>
    </row>
    <row r="1765" spans="1:11" ht="19.2" customHeight="1" x14ac:dyDescent="0.3">
      <c r="A1765" s="4" t="s">
        <v>1623</v>
      </c>
      <c r="B1765" s="4" t="s">
        <v>7287</v>
      </c>
      <c r="C1765" s="5" t="s">
        <v>7668</v>
      </c>
      <c r="D1765" s="4" t="s">
        <v>1284</v>
      </c>
      <c r="E1765" s="12">
        <v>4.4000000000000004</v>
      </c>
      <c r="F1765" s="12">
        <v>834</v>
      </c>
      <c r="G1765" s="18">
        <v>1399</v>
      </c>
      <c r="H1765" s="8" t="s">
        <v>13398</v>
      </c>
      <c r="I1765" s="33" t="s">
        <v>13419</v>
      </c>
      <c r="J1765" s="33" t="s">
        <v>13554</v>
      </c>
      <c r="K1765" s="33">
        <f>Data[[#This Row],[Number_Of_Buyers]]*Data[[#This Row],[Price_INR]]</f>
        <v>1166766</v>
      </c>
    </row>
    <row r="1766" spans="1:11" ht="19.2" customHeight="1" x14ac:dyDescent="0.3">
      <c r="A1766" s="2" t="s">
        <v>403</v>
      </c>
      <c r="B1766" s="2" t="s">
        <v>7670</v>
      </c>
      <c r="C1766" s="3" t="s">
        <v>7671</v>
      </c>
      <c r="D1766" s="3" t="s">
        <v>7672</v>
      </c>
      <c r="E1766" s="11">
        <v>4.4000000000000004</v>
      </c>
      <c r="F1766" s="11">
        <v>61</v>
      </c>
      <c r="G1766" s="17">
        <v>2399</v>
      </c>
      <c r="H1766" s="7" t="s">
        <v>13398</v>
      </c>
      <c r="I1766" s="33" t="s">
        <v>13432</v>
      </c>
      <c r="J1766" s="33" t="s">
        <v>13772</v>
      </c>
      <c r="K1766" s="33">
        <f>Data[[#This Row],[Number_Of_Buyers]]*Data[[#This Row],[Price_INR]]</f>
        <v>146339</v>
      </c>
    </row>
    <row r="1767" spans="1:11" ht="19.2" customHeight="1" x14ac:dyDescent="0.3">
      <c r="A1767" s="4" t="s">
        <v>240</v>
      </c>
      <c r="B1767" s="4" t="s">
        <v>7674</v>
      </c>
      <c r="C1767" s="5" t="s">
        <v>7675</v>
      </c>
      <c r="D1767" s="4" t="s">
        <v>2321</v>
      </c>
      <c r="E1767" s="12">
        <v>3.8</v>
      </c>
      <c r="F1767" s="12">
        <v>218</v>
      </c>
      <c r="G1767" s="18">
        <v>259</v>
      </c>
      <c r="H1767" s="8" t="s">
        <v>13398</v>
      </c>
      <c r="I1767" s="33" t="s">
        <v>13502</v>
      </c>
      <c r="J1767" s="33" t="s">
        <v>13440</v>
      </c>
      <c r="K1767" s="33">
        <f>Data[[#This Row],[Number_Of_Buyers]]*Data[[#This Row],[Price_INR]]</f>
        <v>56462</v>
      </c>
    </row>
    <row r="1768" spans="1:11" ht="19.2" customHeight="1" x14ac:dyDescent="0.3">
      <c r="A1768" s="2" t="s">
        <v>288</v>
      </c>
      <c r="B1768" s="2" t="s">
        <v>7677</v>
      </c>
      <c r="C1768" s="2" t="s">
        <v>7678</v>
      </c>
      <c r="D1768" s="3" t="s">
        <v>7679</v>
      </c>
      <c r="E1768" s="11">
        <v>3.9</v>
      </c>
      <c r="F1768" s="11">
        <v>36</v>
      </c>
      <c r="G1768" s="17">
        <v>1689</v>
      </c>
      <c r="H1768" s="7" t="s">
        <v>13399</v>
      </c>
      <c r="I1768" s="33" t="s">
        <v>13420</v>
      </c>
      <c r="J1768" s="33" t="s">
        <v>13772</v>
      </c>
      <c r="K1768" s="33">
        <f>Data[[#This Row],[Number_Of_Buyers]]*Data[[#This Row],[Price_INR]]</f>
        <v>60804</v>
      </c>
    </row>
    <row r="1769" spans="1:11" ht="19.2" customHeight="1" x14ac:dyDescent="0.3">
      <c r="A1769" s="4" t="s">
        <v>1400</v>
      </c>
      <c r="B1769" s="4" t="s">
        <v>7681</v>
      </c>
      <c r="C1769" s="5" t="s">
        <v>7682</v>
      </c>
      <c r="D1769" s="5" t="s">
        <v>7683</v>
      </c>
      <c r="E1769" s="12">
        <v>4.5</v>
      </c>
      <c r="F1769" s="12">
        <v>707</v>
      </c>
      <c r="G1769" s="18">
        <v>974</v>
      </c>
      <c r="H1769" s="8" t="s">
        <v>13398</v>
      </c>
      <c r="I1769" s="33" t="s">
        <v>13482</v>
      </c>
      <c r="J1769" s="33" t="s">
        <v>13487</v>
      </c>
      <c r="K1769" s="33">
        <f>Data[[#This Row],[Number_Of_Buyers]]*Data[[#This Row],[Price_INR]]</f>
        <v>688618</v>
      </c>
    </row>
    <row r="1770" spans="1:11" ht="19.2" customHeight="1" x14ac:dyDescent="0.3">
      <c r="A1770" s="2" t="s">
        <v>998</v>
      </c>
      <c r="B1770" s="2" t="s">
        <v>7686</v>
      </c>
      <c r="C1770" s="3" t="s">
        <v>7688</v>
      </c>
      <c r="D1770" s="2" t="s">
        <v>373</v>
      </c>
      <c r="E1770" s="11">
        <v>4</v>
      </c>
      <c r="F1770" s="11">
        <v>249</v>
      </c>
      <c r="G1770" s="17">
        <v>3495</v>
      </c>
      <c r="H1770" s="7" t="s">
        <v>13398</v>
      </c>
      <c r="I1770" s="33" t="s">
        <v>13441</v>
      </c>
      <c r="J1770" s="33" t="s">
        <v>13554</v>
      </c>
      <c r="K1770" s="33">
        <f>Data[[#This Row],[Number_Of_Buyers]]*Data[[#This Row],[Price_INR]]</f>
        <v>870255</v>
      </c>
    </row>
    <row r="1771" spans="1:11" ht="19.2" customHeight="1" x14ac:dyDescent="0.3">
      <c r="A1771" s="4" t="s">
        <v>7690</v>
      </c>
      <c r="B1771" s="4" t="s">
        <v>7691</v>
      </c>
      <c r="C1771" s="4" t="s">
        <v>7692</v>
      </c>
      <c r="D1771" s="4" t="s">
        <v>21</v>
      </c>
      <c r="E1771" s="12">
        <v>4.5999999999999996</v>
      </c>
      <c r="F1771" s="12">
        <v>960</v>
      </c>
      <c r="G1771" s="18">
        <v>1499</v>
      </c>
      <c r="H1771" s="8" t="s">
        <v>13399</v>
      </c>
      <c r="I1771" s="33" t="s">
        <v>13477</v>
      </c>
      <c r="J1771" s="33" t="s">
        <v>13772</v>
      </c>
      <c r="K1771" s="33">
        <f>Data[[#This Row],[Number_Of_Buyers]]*Data[[#This Row],[Price_INR]]</f>
        <v>1439040</v>
      </c>
    </row>
    <row r="1772" spans="1:11" ht="19.2" customHeight="1" x14ac:dyDescent="0.3">
      <c r="A1772" s="2" t="s">
        <v>65</v>
      </c>
      <c r="B1772" s="2" t="s">
        <v>7695</v>
      </c>
      <c r="C1772" s="3" t="s">
        <v>7696</v>
      </c>
      <c r="D1772" s="3" t="s">
        <v>7697</v>
      </c>
      <c r="E1772" s="11">
        <v>3.8</v>
      </c>
      <c r="F1772" s="11">
        <v>1600</v>
      </c>
      <c r="G1772" s="17">
        <v>718</v>
      </c>
      <c r="H1772" s="7" t="s">
        <v>13399</v>
      </c>
      <c r="I1772" s="33" t="s">
        <v>13485</v>
      </c>
      <c r="J1772" s="33" t="s">
        <v>13772</v>
      </c>
      <c r="K1772" s="33">
        <f>Data[[#This Row],[Number_Of_Buyers]]*Data[[#This Row],[Price_INR]]</f>
        <v>1148800</v>
      </c>
    </row>
    <row r="1773" spans="1:11" ht="19.2" customHeight="1" x14ac:dyDescent="0.3">
      <c r="A1773" s="4" t="s">
        <v>913</v>
      </c>
      <c r="B1773" s="4" t="s">
        <v>7698</v>
      </c>
      <c r="C1773" s="5" t="s">
        <v>7699</v>
      </c>
      <c r="D1773" s="4" t="s">
        <v>21</v>
      </c>
      <c r="E1773" s="12">
        <v>4.5</v>
      </c>
      <c r="F1773" s="12">
        <v>2800</v>
      </c>
      <c r="G1773" s="18">
        <v>1498</v>
      </c>
      <c r="H1773" s="8" t="s">
        <v>13399</v>
      </c>
      <c r="I1773" s="33" t="s">
        <v>13622</v>
      </c>
      <c r="J1773" s="33" t="s">
        <v>13772</v>
      </c>
      <c r="K1773" s="33">
        <f>Data[[#This Row],[Number_Of_Buyers]]*Data[[#This Row],[Price_INR]]</f>
        <v>4194400</v>
      </c>
    </row>
    <row r="1774" spans="1:11" ht="19.2" customHeight="1" x14ac:dyDescent="0.3">
      <c r="A1774" s="2" t="s">
        <v>71</v>
      </c>
      <c r="B1774" s="2" t="s">
        <v>3475</v>
      </c>
      <c r="C1774" s="3" t="s">
        <v>7700</v>
      </c>
      <c r="D1774" s="2" t="s">
        <v>3349</v>
      </c>
      <c r="E1774" s="11">
        <v>4.0999999999999996</v>
      </c>
      <c r="F1774" s="11">
        <v>981</v>
      </c>
      <c r="G1774" s="17">
        <v>999</v>
      </c>
      <c r="H1774" s="7" t="s">
        <v>13398</v>
      </c>
      <c r="I1774" s="33" t="s">
        <v>13419</v>
      </c>
      <c r="J1774" s="33" t="s">
        <v>13426</v>
      </c>
      <c r="K1774" s="33">
        <f>Data[[#This Row],[Number_Of_Buyers]]*Data[[#This Row],[Price_INR]]</f>
        <v>980019</v>
      </c>
    </row>
    <row r="1775" spans="1:11" ht="19.2" customHeight="1" x14ac:dyDescent="0.3">
      <c r="A1775" s="4" t="s">
        <v>127</v>
      </c>
      <c r="B1775" s="4" t="s">
        <v>7701</v>
      </c>
      <c r="C1775" s="5" t="s">
        <v>7702</v>
      </c>
      <c r="D1775" s="4" t="s">
        <v>373</v>
      </c>
      <c r="E1775" s="12">
        <v>3.9</v>
      </c>
      <c r="F1775" s="12">
        <v>4700</v>
      </c>
      <c r="G1775" s="18">
        <v>1274</v>
      </c>
      <c r="H1775" s="8" t="s">
        <v>13398</v>
      </c>
      <c r="I1775" s="33" t="s">
        <v>13441</v>
      </c>
      <c r="J1775" s="33" t="s">
        <v>13453</v>
      </c>
      <c r="K1775" s="33">
        <f>Data[[#This Row],[Number_Of_Buyers]]*Data[[#This Row],[Price_INR]]</f>
        <v>5987800</v>
      </c>
    </row>
    <row r="1776" spans="1:11" ht="19.2" customHeight="1" x14ac:dyDescent="0.3">
      <c r="A1776" s="2" t="s">
        <v>140</v>
      </c>
      <c r="B1776" s="2" t="s">
        <v>7704</v>
      </c>
      <c r="C1776" s="3" t="s">
        <v>7705</v>
      </c>
      <c r="D1776" s="3" t="s">
        <v>2983</v>
      </c>
      <c r="E1776" s="11">
        <v>4</v>
      </c>
      <c r="F1776" s="11">
        <v>2800</v>
      </c>
      <c r="G1776" s="17">
        <v>1799</v>
      </c>
      <c r="H1776" s="7" t="s">
        <v>13398</v>
      </c>
      <c r="I1776" s="33" t="s">
        <v>13623</v>
      </c>
      <c r="J1776" s="33" t="s">
        <v>13440</v>
      </c>
      <c r="K1776" s="33">
        <f>Data[[#This Row],[Number_Of_Buyers]]*Data[[#This Row],[Price_INR]]</f>
        <v>5037200</v>
      </c>
    </row>
    <row r="1777" spans="1:11" ht="19.2" customHeight="1" x14ac:dyDescent="0.3">
      <c r="A1777" s="4" t="s">
        <v>475</v>
      </c>
      <c r="B1777" s="4" t="s">
        <v>7706</v>
      </c>
      <c r="C1777" s="4" t="s">
        <v>7707</v>
      </c>
      <c r="D1777" s="5" t="s">
        <v>2126</v>
      </c>
      <c r="E1777" s="12">
        <v>4.4000000000000004</v>
      </c>
      <c r="F1777" s="12">
        <v>369</v>
      </c>
      <c r="G1777" s="18">
        <v>839</v>
      </c>
      <c r="H1777" s="8" t="s">
        <v>13398</v>
      </c>
      <c r="I1777" s="33" t="s">
        <v>13452</v>
      </c>
      <c r="J1777" s="33" t="s">
        <v>13487</v>
      </c>
      <c r="K1777" s="33">
        <f>Data[[#This Row],[Number_Of_Buyers]]*Data[[#This Row],[Price_INR]]</f>
        <v>309591</v>
      </c>
    </row>
    <row r="1778" spans="1:11" ht="19.2" customHeight="1" x14ac:dyDescent="0.3">
      <c r="A1778" s="2" t="s">
        <v>120</v>
      </c>
      <c r="B1778" s="2" t="s">
        <v>7712</v>
      </c>
      <c r="C1778" s="2" t="s">
        <v>26</v>
      </c>
      <c r="D1778" s="2" t="s">
        <v>21</v>
      </c>
      <c r="E1778" s="11">
        <v>4.2</v>
      </c>
      <c r="F1778" s="11">
        <v>222</v>
      </c>
      <c r="G1778" s="17">
        <v>1799</v>
      </c>
      <c r="H1778" s="7" t="s">
        <v>13399</v>
      </c>
      <c r="I1778" s="33" t="s">
        <v>13624</v>
      </c>
      <c r="J1778" s="33" t="s">
        <v>13453</v>
      </c>
      <c r="K1778" s="33">
        <f>Data[[#This Row],[Number_Of_Buyers]]*Data[[#This Row],[Price_INR]]</f>
        <v>399378</v>
      </c>
    </row>
    <row r="1779" spans="1:11" ht="19.2" customHeight="1" x14ac:dyDescent="0.3">
      <c r="A1779" s="4" t="s">
        <v>240</v>
      </c>
      <c r="B1779" s="4" t="s">
        <v>7716</v>
      </c>
      <c r="C1779" s="5" t="s">
        <v>7717</v>
      </c>
      <c r="D1779" s="5" t="s">
        <v>4964</v>
      </c>
      <c r="E1779" s="12">
        <v>3.8</v>
      </c>
      <c r="F1779" s="12">
        <v>92</v>
      </c>
      <c r="G1779" s="18">
        <v>797</v>
      </c>
      <c r="H1779" s="8" t="s">
        <v>13398</v>
      </c>
      <c r="I1779" s="33" t="s">
        <v>13423</v>
      </c>
      <c r="J1779" s="33" t="s">
        <v>13773</v>
      </c>
      <c r="K1779" s="33">
        <f>Data[[#This Row],[Number_Of_Buyers]]*Data[[#This Row],[Price_INR]]</f>
        <v>73324</v>
      </c>
    </row>
    <row r="1780" spans="1:11" ht="19.2" customHeight="1" x14ac:dyDescent="0.3">
      <c r="A1780" s="2" t="s">
        <v>4715</v>
      </c>
      <c r="B1780" s="2" t="s">
        <v>7720</v>
      </c>
      <c r="C1780" s="3" t="s">
        <v>7721</v>
      </c>
      <c r="D1780" s="2" t="s">
        <v>7722</v>
      </c>
      <c r="E1780" s="11">
        <v>4.2</v>
      </c>
      <c r="F1780" s="11">
        <v>77</v>
      </c>
      <c r="G1780" s="17">
        <v>2149</v>
      </c>
      <c r="H1780" s="7" t="s">
        <v>13398</v>
      </c>
      <c r="I1780" s="33" t="s">
        <v>13423</v>
      </c>
      <c r="J1780" s="33" t="s">
        <v>13554</v>
      </c>
      <c r="K1780" s="33">
        <f>Data[[#This Row],[Number_Of_Buyers]]*Data[[#This Row],[Price_INR]]</f>
        <v>165473</v>
      </c>
    </row>
    <row r="1781" spans="1:11" ht="19.2" customHeight="1" x14ac:dyDescent="0.3">
      <c r="A1781" s="4" t="s">
        <v>6714</v>
      </c>
      <c r="B1781" s="4" t="s">
        <v>6715</v>
      </c>
      <c r="C1781" s="5" t="s">
        <v>6716</v>
      </c>
      <c r="D1781" s="5" t="s">
        <v>2489</v>
      </c>
      <c r="E1781" s="12">
        <v>4.5</v>
      </c>
      <c r="F1781" s="12">
        <v>208</v>
      </c>
      <c r="G1781" s="18">
        <v>2549</v>
      </c>
      <c r="H1781" s="8" t="s">
        <v>13398</v>
      </c>
      <c r="I1781" s="33" t="s">
        <v>13432</v>
      </c>
      <c r="J1781" s="33" t="s">
        <v>13487</v>
      </c>
      <c r="K1781" s="33">
        <f>Data[[#This Row],[Number_Of_Buyers]]*Data[[#This Row],[Price_INR]]</f>
        <v>530192</v>
      </c>
    </row>
    <row r="1782" spans="1:11" ht="19.2" customHeight="1" x14ac:dyDescent="0.3">
      <c r="A1782" s="2" t="s">
        <v>2778</v>
      </c>
      <c r="B1782" s="2" t="s">
        <v>7724</v>
      </c>
      <c r="C1782" s="3" t="s">
        <v>7725</v>
      </c>
      <c r="D1782" s="3" t="s">
        <v>7726</v>
      </c>
      <c r="E1782" s="11">
        <v>4.4000000000000004</v>
      </c>
      <c r="F1782" s="11">
        <v>56</v>
      </c>
      <c r="G1782" s="17">
        <v>659</v>
      </c>
      <c r="H1782" s="7" t="s">
        <v>13398</v>
      </c>
      <c r="I1782" s="33" t="s">
        <v>13482</v>
      </c>
      <c r="J1782" s="33" t="s">
        <v>13772</v>
      </c>
      <c r="K1782" s="33">
        <f>Data[[#This Row],[Number_Of_Buyers]]*Data[[#This Row],[Price_INR]]</f>
        <v>36904</v>
      </c>
    </row>
    <row r="1783" spans="1:11" ht="19.2" customHeight="1" x14ac:dyDescent="0.3">
      <c r="A1783" s="4" t="s">
        <v>127</v>
      </c>
      <c r="B1783" s="4" t="s">
        <v>7728</v>
      </c>
      <c r="C1783" s="4" t="s">
        <v>7729</v>
      </c>
      <c r="D1783" s="5" t="s">
        <v>7730</v>
      </c>
      <c r="E1783" s="12">
        <v>4.0999999999999996</v>
      </c>
      <c r="F1783" s="12">
        <v>126</v>
      </c>
      <c r="G1783" s="18">
        <v>419</v>
      </c>
      <c r="H1783" s="8" t="s">
        <v>13398</v>
      </c>
      <c r="I1783" s="33" t="s">
        <v>13448</v>
      </c>
      <c r="J1783" s="33" t="s">
        <v>13773</v>
      </c>
      <c r="K1783" s="33">
        <f>Data[[#This Row],[Number_Of_Buyers]]*Data[[#This Row],[Price_INR]]</f>
        <v>52794</v>
      </c>
    </row>
    <row r="1784" spans="1:11" ht="19.2" customHeight="1" x14ac:dyDescent="0.3">
      <c r="A1784" s="2" t="s">
        <v>288</v>
      </c>
      <c r="B1784" s="2" t="s">
        <v>7731</v>
      </c>
      <c r="C1784" s="2" t="s">
        <v>7733</v>
      </c>
      <c r="D1784" s="2" t="s">
        <v>3981</v>
      </c>
      <c r="E1784" s="11">
        <v>4.0999999999999996</v>
      </c>
      <c r="F1784" s="11">
        <v>6400</v>
      </c>
      <c r="G1784" s="17">
        <v>472</v>
      </c>
      <c r="H1784" s="7" t="s">
        <v>13398</v>
      </c>
      <c r="I1784" s="33" t="s">
        <v>13452</v>
      </c>
      <c r="J1784" s="33" t="s">
        <v>13774</v>
      </c>
      <c r="K1784" s="33">
        <f>Data[[#This Row],[Number_Of_Buyers]]*Data[[#This Row],[Price_INR]]</f>
        <v>3020800</v>
      </c>
    </row>
    <row r="1785" spans="1:11" ht="19.2" customHeight="1" x14ac:dyDescent="0.3">
      <c r="A1785" s="4" t="s">
        <v>965</v>
      </c>
      <c r="B1785" s="4" t="s">
        <v>7739</v>
      </c>
      <c r="C1785" s="4" t="s">
        <v>26</v>
      </c>
      <c r="D1785" s="5" t="s">
        <v>7740</v>
      </c>
      <c r="E1785" s="12">
        <v>4.4000000000000004</v>
      </c>
      <c r="F1785" s="12">
        <v>110</v>
      </c>
      <c r="G1785" s="18">
        <v>3499</v>
      </c>
      <c r="H1785" s="8" t="s">
        <v>13399</v>
      </c>
      <c r="I1785" s="33" t="s">
        <v>13508</v>
      </c>
      <c r="J1785" s="33" t="s">
        <v>13772</v>
      </c>
      <c r="K1785" s="33">
        <f>Data[[#This Row],[Number_Of_Buyers]]*Data[[#This Row],[Price_INR]]</f>
        <v>384890</v>
      </c>
    </row>
    <row r="1786" spans="1:11" ht="19.2" customHeight="1" x14ac:dyDescent="0.3">
      <c r="A1786" s="2" t="s">
        <v>219</v>
      </c>
      <c r="B1786" s="2" t="s">
        <v>7742</v>
      </c>
      <c r="C1786" s="3" t="s">
        <v>7744</v>
      </c>
      <c r="D1786" s="2" t="s">
        <v>21</v>
      </c>
      <c r="E1786" s="11">
        <v>4.5</v>
      </c>
      <c r="F1786" s="11">
        <v>73</v>
      </c>
      <c r="G1786" s="17">
        <v>7247</v>
      </c>
      <c r="H1786" s="7" t="s">
        <v>13398</v>
      </c>
      <c r="I1786" s="33" t="s">
        <v>13625</v>
      </c>
      <c r="J1786" s="33" t="s">
        <v>13613</v>
      </c>
      <c r="K1786" s="33">
        <f>Data[[#This Row],[Number_Of_Buyers]]*Data[[#This Row],[Price_INR]]</f>
        <v>529031</v>
      </c>
    </row>
    <row r="1787" spans="1:11" ht="19.2" customHeight="1" x14ac:dyDescent="0.3">
      <c r="A1787" s="4" t="s">
        <v>240</v>
      </c>
      <c r="B1787" s="4" t="s">
        <v>7746</v>
      </c>
      <c r="C1787" s="5" t="s">
        <v>7747</v>
      </c>
      <c r="D1787" s="5" t="s">
        <v>689</v>
      </c>
      <c r="E1787" s="12">
        <v>4.0999999999999996</v>
      </c>
      <c r="F1787" s="12">
        <v>2800</v>
      </c>
      <c r="G1787" s="18">
        <v>674</v>
      </c>
      <c r="H1787" s="8" t="s">
        <v>13398</v>
      </c>
      <c r="I1787" s="33" t="s">
        <v>13437</v>
      </c>
      <c r="J1787" s="33" t="s">
        <v>13473</v>
      </c>
      <c r="K1787" s="33">
        <f>Data[[#This Row],[Number_Of_Buyers]]*Data[[#This Row],[Price_INR]]</f>
        <v>1887200</v>
      </c>
    </row>
    <row r="1788" spans="1:11" ht="19.2" customHeight="1" x14ac:dyDescent="0.3">
      <c r="A1788" s="2" t="s">
        <v>7749</v>
      </c>
      <c r="B1788" s="2" t="s">
        <v>7750</v>
      </c>
      <c r="C1788" s="3" t="s">
        <v>7751</v>
      </c>
      <c r="D1788" s="2" t="s">
        <v>7752</v>
      </c>
      <c r="E1788" s="11">
        <v>4.4000000000000004</v>
      </c>
      <c r="F1788" s="11">
        <v>206</v>
      </c>
      <c r="G1788" s="17">
        <v>479</v>
      </c>
      <c r="H1788" s="7" t="s">
        <v>13399</v>
      </c>
      <c r="I1788" s="33" t="s">
        <v>13493</v>
      </c>
      <c r="J1788" s="33" t="s">
        <v>13426</v>
      </c>
      <c r="K1788" s="33">
        <f>Data[[#This Row],[Number_Of_Buyers]]*Data[[#This Row],[Price_INR]]</f>
        <v>98674</v>
      </c>
    </row>
    <row r="1789" spans="1:11" ht="19.2" customHeight="1" x14ac:dyDescent="0.3">
      <c r="A1789" s="4" t="s">
        <v>65</v>
      </c>
      <c r="B1789" s="4" t="s">
        <v>7143</v>
      </c>
      <c r="C1789" s="4" t="s">
        <v>7757</v>
      </c>
      <c r="D1789" s="5" t="s">
        <v>285</v>
      </c>
      <c r="E1789" s="12">
        <v>4.2</v>
      </c>
      <c r="F1789" s="12">
        <v>7800</v>
      </c>
      <c r="G1789" s="18">
        <v>514</v>
      </c>
      <c r="H1789" s="8" t="s">
        <v>13398</v>
      </c>
      <c r="I1789" s="33" t="s">
        <v>13420</v>
      </c>
      <c r="J1789" s="33" t="s">
        <v>13426</v>
      </c>
      <c r="K1789" s="33">
        <f>Data[[#This Row],[Number_Of_Buyers]]*Data[[#This Row],[Price_INR]]</f>
        <v>4009200</v>
      </c>
    </row>
    <row r="1790" spans="1:11" ht="19.2" customHeight="1" x14ac:dyDescent="0.3">
      <c r="A1790" s="2" t="s">
        <v>65</v>
      </c>
      <c r="B1790" s="2" t="s">
        <v>7758</v>
      </c>
      <c r="C1790" s="3" t="s">
        <v>7760</v>
      </c>
      <c r="D1790" s="3" t="s">
        <v>2126</v>
      </c>
      <c r="E1790" s="11">
        <v>4.0999999999999996</v>
      </c>
      <c r="F1790" s="11">
        <v>126</v>
      </c>
      <c r="G1790" s="17">
        <v>194</v>
      </c>
      <c r="H1790" s="7" t="s">
        <v>13398</v>
      </c>
      <c r="I1790" s="33" t="s">
        <v>13452</v>
      </c>
      <c r="J1790" s="33" t="s">
        <v>13440</v>
      </c>
      <c r="K1790" s="33">
        <f>Data[[#This Row],[Number_Of_Buyers]]*Data[[#This Row],[Price_INR]]</f>
        <v>24444</v>
      </c>
    </row>
    <row r="1791" spans="1:11" ht="19.2" customHeight="1" x14ac:dyDescent="0.3">
      <c r="A1791" s="4" t="s">
        <v>1099</v>
      </c>
      <c r="B1791" s="4" t="s">
        <v>7764</v>
      </c>
      <c r="C1791" s="4" t="s">
        <v>7765</v>
      </c>
      <c r="D1791" s="5" t="s">
        <v>689</v>
      </c>
      <c r="E1791" s="12">
        <v>4.2</v>
      </c>
      <c r="F1791" s="12">
        <v>10100</v>
      </c>
      <c r="G1791" s="18">
        <v>989</v>
      </c>
      <c r="H1791" s="8" t="s">
        <v>13398</v>
      </c>
      <c r="I1791" s="33" t="s">
        <v>13438</v>
      </c>
      <c r="J1791" s="33" t="s">
        <v>13440</v>
      </c>
      <c r="K1791" s="33">
        <f>Data[[#This Row],[Number_Of_Buyers]]*Data[[#This Row],[Price_INR]]</f>
        <v>9988900</v>
      </c>
    </row>
    <row r="1792" spans="1:11" ht="19.2" customHeight="1" x14ac:dyDescent="0.3">
      <c r="A1792" s="2" t="s">
        <v>104</v>
      </c>
      <c r="B1792" s="2" t="s">
        <v>289</v>
      </c>
      <c r="C1792" s="3" t="s">
        <v>7768</v>
      </c>
      <c r="D1792" s="3" t="s">
        <v>7769</v>
      </c>
      <c r="E1792" s="11">
        <v>4.3</v>
      </c>
      <c r="F1792" s="11">
        <v>60</v>
      </c>
      <c r="G1792" s="17">
        <v>2699</v>
      </c>
      <c r="H1792" s="7" t="s">
        <v>13398</v>
      </c>
      <c r="I1792" s="33" t="s">
        <v>13407</v>
      </c>
      <c r="J1792" s="33" t="s">
        <v>13772</v>
      </c>
      <c r="K1792" s="33">
        <f>Data[[#This Row],[Number_Of_Buyers]]*Data[[#This Row],[Price_INR]]</f>
        <v>161940</v>
      </c>
    </row>
    <row r="1793" spans="1:11" ht="19.2" customHeight="1" x14ac:dyDescent="0.3">
      <c r="A1793" s="4" t="s">
        <v>998</v>
      </c>
      <c r="B1793" s="4" t="s">
        <v>7772</v>
      </c>
      <c r="C1793" s="5" t="s">
        <v>7773</v>
      </c>
      <c r="D1793" s="5" t="s">
        <v>823</v>
      </c>
      <c r="E1793" s="12">
        <v>4.4000000000000004</v>
      </c>
      <c r="F1793" s="12">
        <v>11</v>
      </c>
      <c r="G1793" s="18">
        <v>12445</v>
      </c>
      <c r="H1793" s="8" t="s">
        <v>13398</v>
      </c>
      <c r="I1793" s="33" t="s">
        <v>13419</v>
      </c>
      <c r="J1793" s="33" t="s">
        <v>13772</v>
      </c>
      <c r="K1793" s="33">
        <f>Data[[#This Row],[Number_Of_Buyers]]*Data[[#This Row],[Price_INR]]</f>
        <v>136895</v>
      </c>
    </row>
    <row r="1794" spans="1:11" ht="19.2" customHeight="1" x14ac:dyDescent="0.3">
      <c r="A1794" s="2" t="s">
        <v>7</v>
      </c>
      <c r="B1794" s="2" t="s">
        <v>7775</v>
      </c>
      <c r="C1794" s="3" t="s">
        <v>7777</v>
      </c>
      <c r="D1794" s="3" t="s">
        <v>648</v>
      </c>
      <c r="E1794" s="11">
        <v>4.2</v>
      </c>
      <c r="F1794" s="11">
        <v>39</v>
      </c>
      <c r="G1794" s="17">
        <v>6174</v>
      </c>
      <c r="H1794" s="7" t="s">
        <v>13398</v>
      </c>
      <c r="I1794" s="33" t="s">
        <v>13407</v>
      </c>
      <c r="J1794" s="33" t="s">
        <v>13772</v>
      </c>
      <c r="K1794" s="33">
        <f>Data[[#This Row],[Number_Of_Buyers]]*Data[[#This Row],[Price_INR]]</f>
        <v>240786</v>
      </c>
    </row>
    <row r="1795" spans="1:11" ht="19.2" customHeight="1" x14ac:dyDescent="0.3">
      <c r="A1795" s="4" t="s">
        <v>375</v>
      </c>
      <c r="B1795" s="4" t="s">
        <v>7222</v>
      </c>
      <c r="C1795" s="4" t="s">
        <v>7778</v>
      </c>
      <c r="D1795" s="5" t="s">
        <v>285</v>
      </c>
      <c r="E1795" s="12">
        <v>4.2</v>
      </c>
      <c r="F1795" s="12">
        <v>2200</v>
      </c>
      <c r="G1795" s="18">
        <v>549</v>
      </c>
      <c r="H1795" s="8" t="s">
        <v>13398</v>
      </c>
      <c r="I1795" s="33" t="s">
        <v>13420</v>
      </c>
      <c r="J1795" s="33" t="s">
        <v>13672</v>
      </c>
      <c r="K1795" s="33">
        <f>Data[[#This Row],[Number_Of_Buyers]]*Data[[#This Row],[Price_INR]]</f>
        <v>1207800</v>
      </c>
    </row>
    <row r="1796" spans="1:11" ht="19.2" customHeight="1" x14ac:dyDescent="0.3">
      <c r="A1796" s="2" t="s">
        <v>7779</v>
      </c>
      <c r="B1796" s="2" t="s">
        <v>7780</v>
      </c>
      <c r="C1796" s="2" t="s">
        <v>26</v>
      </c>
      <c r="D1796" s="2" t="s">
        <v>7781</v>
      </c>
      <c r="E1796" s="11">
        <v>4.2</v>
      </c>
      <c r="F1796" s="11">
        <v>1300</v>
      </c>
      <c r="G1796" s="17">
        <v>629</v>
      </c>
      <c r="H1796" s="7" t="s">
        <v>13398</v>
      </c>
      <c r="I1796" s="33" t="s">
        <v>13626</v>
      </c>
      <c r="J1796" s="33" t="s">
        <v>13774</v>
      </c>
      <c r="K1796" s="33">
        <f>Data[[#This Row],[Number_Of_Buyers]]*Data[[#This Row],[Price_INR]]</f>
        <v>817700</v>
      </c>
    </row>
    <row r="1797" spans="1:11" ht="19.2" customHeight="1" x14ac:dyDescent="0.3">
      <c r="A1797" s="4" t="s">
        <v>104</v>
      </c>
      <c r="B1797" s="4" t="s">
        <v>7782</v>
      </c>
      <c r="C1797" s="5" t="s">
        <v>7783</v>
      </c>
      <c r="D1797" s="5" t="s">
        <v>1179</v>
      </c>
      <c r="E1797" s="12">
        <v>4.4000000000000004</v>
      </c>
      <c r="F1797" s="12">
        <v>114</v>
      </c>
      <c r="G1797" s="18">
        <v>809</v>
      </c>
      <c r="H1797" s="8" t="s">
        <v>13398</v>
      </c>
      <c r="I1797" s="33" t="s">
        <v>13448</v>
      </c>
      <c r="J1797" s="33" t="s">
        <v>13440</v>
      </c>
      <c r="K1797" s="33">
        <f>Data[[#This Row],[Number_Of_Buyers]]*Data[[#This Row],[Price_INR]]</f>
        <v>92226</v>
      </c>
    </row>
    <row r="1798" spans="1:11" ht="19.2" customHeight="1" x14ac:dyDescent="0.3">
      <c r="A1798" s="2" t="s">
        <v>499</v>
      </c>
      <c r="B1798" s="2" t="s">
        <v>6795</v>
      </c>
      <c r="C1798" s="3" t="s">
        <v>6796</v>
      </c>
      <c r="D1798" s="3" t="s">
        <v>6797</v>
      </c>
      <c r="E1798" s="11">
        <v>4.7</v>
      </c>
      <c r="F1798" s="11">
        <v>2400</v>
      </c>
      <c r="G1798" s="17">
        <v>1499</v>
      </c>
      <c r="H1798" s="7" t="s">
        <v>13398</v>
      </c>
      <c r="I1798" s="33" t="s">
        <v>13482</v>
      </c>
      <c r="J1798" s="33" t="s">
        <v>13453</v>
      </c>
      <c r="K1798" s="33">
        <f>Data[[#This Row],[Number_Of_Buyers]]*Data[[#This Row],[Price_INR]]</f>
        <v>3597600</v>
      </c>
    </row>
    <row r="1799" spans="1:11" ht="19.2" customHeight="1" x14ac:dyDescent="0.3">
      <c r="A1799" s="4" t="s">
        <v>85</v>
      </c>
      <c r="B1799" s="4" t="s">
        <v>1245</v>
      </c>
      <c r="C1799" s="5" t="s">
        <v>3769</v>
      </c>
      <c r="D1799" s="5" t="s">
        <v>413</v>
      </c>
      <c r="E1799" s="12">
        <v>4</v>
      </c>
      <c r="F1799" s="12">
        <v>163</v>
      </c>
      <c r="G1799" s="18">
        <v>2099</v>
      </c>
      <c r="H1799" s="8" t="s">
        <v>13398</v>
      </c>
      <c r="I1799" s="33" t="s">
        <v>13419</v>
      </c>
      <c r="J1799" s="33" t="s">
        <v>13440</v>
      </c>
      <c r="K1799" s="33">
        <f>Data[[#This Row],[Number_Of_Buyers]]*Data[[#This Row],[Price_INR]]</f>
        <v>342137</v>
      </c>
    </row>
    <row r="1800" spans="1:11" ht="19.2" customHeight="1" x14ac:dyDescent="0.3">
      <c r="A1800" s="2" t="s">
        <v>499</v>
      </c>
      <c r="B1800" s="2" t="s">
        <v>7787</v>
      </c>
      <c r="C1800" s="3" t="s">
        <v>7789</v>
      </c>
      <c r="D1800" s="2" t="s">
        <v>21</v>
      </c>
      <c r="E1800" s="11">
        <v>4.5999999999999996</v>
      </c>
      <c r="F1800" s="11">
        <v>13</v>
      </c>
      <c r="G1800" s="17">
        <v>4871</v>
      </c>
      <c r="H1800" s="7" t="s">
        <v>13398</v>
      </c>
      <c r="I1800" s="33" t="s">
        <v>13627</v>
      </c>
      <c r="J1800" s="33" t="s">
        <v>13554</v>
      </c>
      <c r="K1800" s="33">
        <f>Data[[#This Row],[Number_Of_Buyers]]*Data[[#This Row],[Price_INR]]</f>
        <v>63323</v>
      </c>
    </row>
    <row r="1801" spans="1:11" ht="19.2" customHeight="1" x14ac:dyDescent="0.3">
      <c r="A1801" s="4" t="s">
        <v>240</v>
      </c>
      <c r="B1801" s="4" t="s">
        <v>7790</v>
      </c>
      <c r="C1801" s="4" t="s">
        <v>7791</v>
      </c>
      <c r="D1801" s="5" t="s">
        <v>1014</v>
      </c>
      <c r="E1801" s="12">
        <v>4.5</v>
      </c>
      <c r="F1801" s="12">
        <v>238</v>
      </c>
      <c r="G1801" s="18">
        <v>835</v>
      </c>
      <c r="H1801" s="8" t="s">
        <v>13398</v>
      </c>
      <c r="I1801" s="33" t="s">
        <v>13420</v>
      </c>
      <c r="J1801" s="33" t="s">
        <v>13773</v>
      </c>
      <c r="K1801" s="33">
        <f>Data[[#This Row],[Number_Of_Buyers]]*Data[[#This Row],[Price_INR]]</f>
        <v>198730</v>
      </c>
    </row>
    <row r="1802" spans="1:11" ht="19.2" customHeight="1" x14ac:dyDescent="0.3">
      <c r="A1802" s="2" t="s">
        <v>7796</v>
      </c>
      <c r="B1802" s="2" t="s">
        <v>7797</v>
      </c>
      <c r="C1802" s="3" t="s">
        <v>7799</v>
      </c>
      <c r="D1802" s="3" t="s">
        <v>7800</v>
      </c>
      <c r="E1802" s="11">
        <v>4.2</v>
      </c>
      <c r="F1802" s="11">
        <v>6300</v>
      </c>
      <c r="G1802" s="17">
        <v>1634</v>
      </c>
      <c r="H1802" s="7" t="s">
        <v>13399</v>
      </c>
      <c r="I1802" s="33" t="s">
        <v>13628</v>
      </c>
      <c r="J1802" s="33" t="s">
        <v>13774</v>
      </c>
      <c r="K1802" s="33">
        <f>Data[[#This Row],[Number_Of_Buyers]]*Data[[#This Row],[Price_INR]]</f>
        <v>10294200</v>
      </c>
    </row>
    <row r="1803" spans="1:11" ht="19.2" customHeight="1" x14ac:dyDescent="0.3">
      <c r="A1803" s="4" t="s">
        <v>7802</v>
      </c>
      <c r="B1803" s="4" t="s">
        <v>7803</v>
      </c>
      <c r="C1803" s="4" t="s">
        <v>7805</v>
      </c>
      <c r="D1803" s="4" t="s">
        <v>21</v>
      </c>
      <c r="E1803" s="12">
        <v>4.5</v>
      </c>
      <c r="F1803" s="12">
        <v>8200</v>
      </c>
      <c r="G1803" s="18">
        <v>110</v>
      </c>
      <c r="H1803" s="8" t="s">
        <v>13399</v>
      </c>
      <c r="I1803" s="33" t="s">
        <v>13782</v>
      </c>
      <c r="J1803" s="33" t="s">
        <v>13772</v>
      </c>
      <c r="K1803" s="33">
        <f>Data[[#This Row],[Number_Of_Buyers]]*Data[[#This Row],[Price_INR]]</f>
        <v>902000</v>
      </c>
    </row>
    <row r="1804" spans="1:11" ht="19.2" customHeight="1" x14ac:dyDescent="0.3">
      <c r="A1804" s="2" t="s">
        <v>22</v>
      </c>
      <c r="B1804" s="2" t="s">
        <v>23</v>
      </c>
      <c r="C1804" s="2" t="s">
        <v>26</v>
      </c>
      <c r="D1804" s="2" t="s">
        <v>21</v>
      </c>
      <c r="E1804" s="11">
        <v>4.0999999999999996</v>
      </c>
      <c r="F1804" s="11">
        <v>7700</v>
      </c>
      <c r="G1804" s="17">
        <v>1399</v>
      </c>
      <c r="H1804" s="7" t="s">
        <v>13399</v>
      </c>
      <c r="I1804" s="33" t="s">
        <v>13408</v>
      </c>
      <c r="J1804" s="33" t="s">
        <v>13440</v>
      </c>
      <c r="K1804" s="33">
        <f>Data[[#This Row],[Number_Of_Buyers]]*Data[[#This Row],[Price_INR]]</f>
        <v>10772300</v>
      </c>
    </row>
    <row r="1805" spans="1:11" ht="19.2" customHeight="1" x14ac:dyDescent="0.3">
      <c r="A1805" s="4" t="s">
        <v>29</v>
      </c>
      <c r="B1805" s="4" t="s">
        <v>30</v>
      </c>
      <c r="C1805" s="4" t="s">
        <v>26</v>
      </c>
      <c r="D1805" s="4" t="s">
        <v>21</v>
      </c>
      <c r="E1805" s="12">
        <v>4.4000000000000004</v>
      </c>
      <c r="F1805" s="12">
        <v>147</v>
      </c>
      <c r="G1805" s="18">
        <v>2199</v>
      </c>
      <c r="H1805" s="8" t="s">
        <v>13399</v>
      </c>
      <c r="I1805" s="33" t="s">
        <v>13409</v>
      </c>
      <c r="J1805" s="33" t="s">
        <v>13772</v>
      </c>
      <c r="K1805" s="33">
        <f>Data[[#This Row],[Number_Of_Buyers]]*Data[[#This Row],[Price_INR]]</f>
        <v>323253</v>
      </c>
    </row>
    <row r="1806" spans="1:11" ht="19.2" customHeight="1" x14ac:dyDescent="0.3">
      <c r="A1806" s="2" t="s">
        <v>35</v>
      </c>
      <c r="B1806" s="2" t="s">
        <v>36</v>
      </c>
      <c r="C1806" s="2" t="s">
        <v>26</v>
      </c>
      <c r="D1806" s="2" t="s">
        <v>21</v>
      </c>
      <c r="E1806" s="11">
        <v>3.9</v>
      </c>
      <c r="F1806" s="11">
        <v>505</v>
      </c>
      <c r="G1806" s="17">
        <v>999</v>
      </c>
      <c r="H1806" s="7" t="s">
        <v>13399</v>
      </c>
      <c r="I1806" s="33" t="s">
        <v>13410</v>
      </c>
      <c r="J1806" s="33" t="s">
        <v>13772</v>
      </c>
      <c r="K1806" s="33">
        <f>Data[[#This Row],[Number_Of_Buyers]]*Data[[#This Row],[Price_INR]]</f>
        <v>504495</v>
      </c>
    </row>
    <row r="1807" spans="1:11" ht="19.2" customHeight="1" x14ac:dyDescent="0.3">
      <c r="A1807" s="4" t="s">
        <v>7809</v>
      </c>
      <c r="B1807" s="4" t="s">
        <v>7810</v>
      </c>
      <c r="C1807" s="5" t="s">
        <v>7812</v>
      </c>
      <c r="D1807" s="5" t="s">
        <v>7813</v>
      </c>
      <c r="E1807" s="12">
        <v>4.0999999999999996</v>
      </c>
      <c r="F1807" s="12">
        <v>19400</v>
      </c>
      <c r="G1807" s="18">
        <v>887</v>
      </c>
      <c r="H1807" s="8" t="s">
        <v>13398</v>
      </c>
      <c r="I1807" s="33" t="s">
        <v>13628</v>
      </c>
      <c r="J1807" s="33" t="s">
        <v>13777</v>
      </c>
      <c r="K1807" s="33">
        <f>Data[[#This Row],[Number_Of_Buyers]]*Data[[#This Row],[Price_INR]]</f>
        <v>17207800</v>
      </c>
    </row>
    <row r="1808" spans="1:11" ht="19.2" customHeight="1" x14ac:dyDescent="0.3">
      <c r="A1808" s="2" t="s">
        <v>7816</v>
      </c>
      <c r="B1808" s="2" t="s">
        <v>7817</v>
      </c>
      <c r="C1808" s="3" t="s">
        <v>7818</v>
      </c>
      <c r="D1808" s="3" t="s">
        <v>7819</v>
      </c>
      <c r="E1808" s="11">
        <v>4.2</v>
      </c>
      <c r="F1808" s="11">
        <v>5100</v>
      </c>
      <c r="G1808" s="17">
        <v>1149</v>
      </c>
      <c r="H1808" s="7" t="s">
        <v>13398</v>
      </c>
      <c r="I1808" s="33" t="s">
        <v>13628</v>
      </c>
      <c r="J1808" s="33" t="s">
        <v>13774</v>
      </c>
      <c r="K1808" s="33">
        <f>Data[[#This Row],[Number_Of_Buyers]]*Data[[#This Row],[Price_INR]]</f>
        <v>5859900</v>
      </c>
    </row>
    <row r="1809" spans="1:11" ht="19.2" customHeight="1" x14ac:dyDescent="0.3">
      <c r="A1809" s="4" t="s">
        <v>7820</v>
      </c>
      <c r="B1809" s="4" t="s">
        <v>7821</v>
      </c>
      <c r="C1809" s="5" t="s">
        <v>7823</v>
      </c>
      <c r="D1809" s="5" t="s">
        <v>7824</v>
      </c>
      <c r="E1809" s="12">
        <v>3.4</v>
      </c>
      <c r="F1809" s="12">
        <v>520</v>
      </c>
      <c r="G1809" s="18">
        <v>1469</v>
      </c>
      <c r="H1809" s="8" t="s">
        <v>13399</v>
      </c>
      <c r="I1809" s="33" t="s">
        <v>13628</v>
      </c>
      <c r="J1809" s="33" t="s">
        <v>13772</v>
      </c>
      <c r="K1809" s="33">
        <f>Data[[#This Row],[Number_Of_Buyers]]*Data[[#This Row],[Price_INR]]</f>
        <v>763880</v>
      </c>
    </row>
    <row r="1810" spans="1:11" ht="19.2" customHeight="1" x14ac:dyDescent="0.3">
      <c r="A1810" s="2" t="s">
        <v>41</v>
      </c>
      <c r="B1810" s="2" t="s">
        <v>42</v>
      </c>
      <c r="C1810" s="2" t="s">
        <v>26</v>
      </c>
      <c r="D1810" s="2" t="s">
        <v>21</v>
      </c>
      <c r="E1810" s="11">
        <v>4.2</v>
      </c>
      <c r="F1810" s="11">
        <v>3700</v>
      </c>
      <c r="G1810" s="17">
        <v>1299</v>
      </c>
      <c r="H1810" s="7" t="s">
        <v>13399</v>
      </c>
      <c r="I1810" s="33" t="s">
        <v>13411</v>
      </c>
      <c r="J1810" s="33" t="s">
        <v>13440</v>
      </c>
      <c r="K1810" s="33">
        <f>Data[[#This Row],[Number_Of_Buyers]]*Data[[#This Row],[Price_INR]]</f>
        <v>4806300</v>
      </c>
    </row>
    <row r="1811" spans="1:11" ht="19.2" customHeight="1" x14ac:dyDescent="0.3">
      <c r="A1811" s="4" t="s">
        <v>22</v>
      </c>
      <c r="B1811" s="4" t="s">
        <v>47</v>
      </c>
      <c r="C1811" s="4" t="s">
        <v>26</v>
      </c>
      <c r="D1811" s="4" t="s">
        <v>21</v>
      </c>
      <c r="E1811" s="12">
        <v>3.6</v>
      </c>
      <c r="F1811" s="12">
        <v>544</v>
      </c>
      <c r="G1811" s="18">
        <v>1499</v>
      </c>
      <c r="H1811" s="8" t="s">
        <v>13399</v>
      </c>
      <c r="I1811" s="33" t="s">
        <v>13412</v>
      </c>
      <c r="J1811" s="33" t="s">
        <v>13772</v>
      </c>
      <c r="K1811" s="33">
        <f>Data[[#This Row],[Number_Of_Buyers]]*Data[[#This Row],[Price_INR]]</f>
        <v>815456</v>
      </c>
    </row>
    <row r="1812" spans="1:11" ht="19.2" customHeight="1" x14ac:dyDescent="0.3">
      <c r="A1812" s="2" t="s">
        <v>35</v>
      </c>
      <c r="B1812" s="2" t="s">
        <v>51</v>
      </c>
      <c r="C1812" s="2" t="s">
        <v>26</v>
      </c>
      <c r="D1812" s="2" t="s">
        <v>54</v>
      </c>
      <c r="E1812" s="11">
        <v>4.2</v>
      </c>
      <c r="F1812" s="11">
        <v>10900</v>
      </c>
      <c r="G1812" s="17">
        <v>1999</v>
      </c>
      <c r="H1812" s="7" t="s">
        <v>13399</v>
      </c>
      <c r="I1812" s="33" t="s">
        <v>13413</v>
      </c>
      <c r="J1812" s="33" t="s">
        <v>13440</v>
      </c>
      <c r="K1812" s="33">
        <f>Data[[#This Row],[Number_Of_Buyers]]*Data[[#This Row],[Price_INR]]</f>
        <v>21789100</v>
      </c>
    </row>
    <row r="1813" spans="1:11" ht="19.2" customHeight="1" x14ac:dyDescent="0.3">
      <c r="A1813" s="4" t="s">
        <v>29</v>
      </c>
      <c r="B1813" s="4" t="s">
        <v>60</v>
      </c>
      <c r="C1813" s="4" t="s">
        <v>26</v>
      </c>
      <c r="D1813" s="4" t="s">
        <v>21</v>
      </c>
      <c r="E1813" s="12">
        <v>4.3</v>
      </c>
      <c r="F1813" s="12">
        <v>668</v>
      </c>
      <c r="G1813" s="18">
        <v>2999</v>
      </c>
      <c r="H1813" s="8" t="s">
        <v>13399</v>
      </c>
      <c r="I1813" s="33" t="s">
        <v>13412</v>
      </c>
      <c r="J1813" s="33" t="s">
        <v>13772</v>
      </c>
      <c r="K1813" s="33">
        <f>Data[[#This Row],[Number_Of_Buyers]]*Data[[#This Row],[Price_INR]]</f>
        <v>2003332</v>
      </c>
    </row>
    <row r="1814" spans="1:11" ht="19.2" customHeight="1" x14ac:dyDescent="0.3">
      <c r="A1814" s="2" t="s">
        <v>35</v>
      </c>
      <c r="B1814" s="2" t="s">
        <v>79</v>
      </c>
      <c r="C1814" s="2" t="s">
        <v>26</v>
      </c>
      <c r="D1814" s="2" t="s">
        <v>82</v>
      </c>
      <c r="E1814" s="11">
        <v>4.0999999999999996</v>
      </c>
      <c r="F1814" s="11">
        <v>11200</v>
      </c>
      <c r="G1814" s="17">
        <v>1199</v>
      </c>
      <c r="H1814" s="7" t="s">
        <v>13399</v>
      </c>
      <c r="I1814" s="33" t="s">
        <v>13414</v>
      </c>
      <c r="J1814" s="33" t="s">
        <v>13772</v>
      </c>
      <c r="K1814" s="33">
        <f>Data[[#This Row],[Number_Of_Buyers]]*Data[[#This Row],[Price_INR]]</f>
        <v>13428800</v>
      </c>
    </row>
    <row r="1815" spans="1:11" ht="19.2" customHeight="1" x14ac:dyDescent="0.3">
      <c r="A1815" s="4" t="s">
        <v>7826</v>
      </c>
      <c r="B1815" s="4" t="s">
        <v>7827</v>
      </c>
      <c r="C1815" s="5" t="s">
        <v>7829</v>
      </c>
      <c r="D1815" s="4" t="s">
        <v>21</v>
      </c>
      <c r="E1815" s="12">
        <v>4.7</v>
      </c>
      <c r="F1815" s="12">
        <v>48</v>
      </c>
      <c r="G1815" s="18">
        <v>45900</v>
      </c>
      <c r="H1815" s="8" t="s">
        <v>13399</v>
      </c>
      <c r="I1815" s="33" t="s">
        <v>13629</v>
      </c>
      <c r="J1815" s="33" t="s">
        <v>13453</v>
      </c>
      <c r="K1815" s="33">
        <f>Data[[#This Row],[Number_Of_Buyers]]*Data[[#This Row],[Price_INR]]</f>
        <v>2203200</v>
      </c>
    </row>
    <row r="1816" spans="1:11" ht="19.2" customHeight="1" x14ac:dyDescent="0.3">
      <c r="A1816" s="2" t="s">
        <v>7831</v>
      </c>
      <c r="B1816" s="2" t="s">
        <v>7832</v>
      </c>
      <c r="C1816" s="3" t="s">
        <v>7833</v>
      </c>
      <c r="D1816" s="3" t="s">
        <v>7834</v>
      </c>
      <c r="E1816" s="11">
        <v>4.3</v>
      </c>
      <c r="F1816" s="11">
        <v>1800</v>
      </c>
      <c r="G1816" s="17">
        <v>503</v>
      </c>
      <c r="H1816" s="7" t="s">
        <v>13399</v>
      </c>
      <c r="I1816" s="33" t="s">
        <v>13515</v>
      </c>
      <c r="J1816" s="33" t="s">
        <v>13772</v>
      </c>
      <c r="K1816" s="33">
        <f>Data[[#This Row],[Number_Of_Buyers]]*Data[[#This Row],[Price_INR]]</f>
        <v>905400</v>
      </c>
    </row>
    <row r="1817" spans="1:11" ht="19.2" customHeight="1" x14ac:dyDescent="0.3">
      <c r="A1817" s="4" t="s">
        <v>1558</v>
      </c>
      <c r="B1817" s="4" t="s">
        <v>7836</v>
      </c>
      <c r="C1817" s="5" t="s">
        <v>7839</v>
      </c>
      <c r="D1817" s="4" t="s">
        <v>3237</v>
      </c>
      <c r="E1817" s="12">
        <v>4.8</v>
      </c>
      <c r="F1817" s="12">
        <v>15</v>
      </c>
      <c r="G1817" s="18">
        <v>1449</v>
      </c>
      <c r="H1817" s="8" t="s">
        <v>13399</v>
      </c>
      <c r="I1817" s="33" t="s">
        <v>13628</v>
      </c>
      <c r="J1817" s="33" t="s">
        <v>13772</v>
      </c>
      <c r="K1817" s="33">
        <f>Data[[#This Row],[Number_Of_Buyers]]*Data[[#This Row],[Price_INR]]</f>
        <v>21735</v>
      </c>
    </row>
    <row r="1818" spans="1:11" ht="19.2" customHeight="1" x14ac:dyDescent="0.3">
      <c r="A1818" s="2" t="s">
        <v>7809</v>
      </c>
      <c r="B1818" s="2" t="s">
        <v>7840</v>
      </c>
      <c r="C1818" s="3" t="s">
        <v>7842</v>
      </c>
      <c r="D1818" s="2" t="s">
        <v>3237</v>
      </c>
      <c r="E1818" s="11">
        <v>3.8</v>
      </c>
      <c r="F1818" s="11">
        <v>570</v>
      </c>
      <c r="G1818" s="17">
        <v>924</v>
      </c>
      <c r="H1818" s="7" t="s">
        <v>13399</v>
      </c>
      <c r="I1818" s="33" t="s">
        <v>13628</v>
      </c>
      <c r="J1818" s="33" t="s">
        <v>13772</v>
      </c>
      <c r="K1818" s="33">
        <f>Data[[#This Row],[Number_Of_Buyers]]*Data[[#This Row],[Price_INR]]</f>
        <v>526680</v>
      </c>
    </row>
    <row r="1819" spans="1:11" ht="19.2" customHeight="1" x14ac:dyDescent="0.3">
      <c r="A1819" s="4" t="s">
        <v>3201</v>
      </c>
      <c r="B1819" s="4" t="s">
        <v>7845</v>
      </c>
      <c r="C1819" s="5" t="s">
        <v>7846</v>
      </c>
      <c r="D1819" s="5" t="s">
        <v>7847</v>
      </c>
      <c r="E1819" s="12">
        <v>3.4</v>
      </c>
      <c r="F1819" s="12">
        <v>2000</v>
      </c>
      <c r="G1819" s="18">
        <v>594</v>
      </c>
      <c r="H1819" s="8" t="s">
        <v>13398</v>
      </c>
      <c r="I1819" s="33" t="s">
        <v>13630</v>
      </c>
      <c r="J1819" s="33" t="s">
        <v>13774</v>
      </c>
      <c r="K1819" s="33">
        <f>Data[[#This Row],[Number_Of_Buyers]]*Data[[#This Row],[Price_INR]]</f>
        <v>1188000</v>
      </c>
    </row>
    <row r="1820" spans="1:11" ht="19.2" customHeight="1" x14ac:dyDescent="0.3">
      <c r="A1820" s="2" t="s">
        <v>22</v>
      </c>
      <c r="B1820" s="2" t="s">
        <v>93</v>
      </c>
      <c r="C1820" s="2" t="s">
        <v>26</v>
      </c>
      <c r="D1820" s="2" t="s">
        <v>21</v>
      </c>
      <c r="E1820" s="11">
        <v>4.2</v>
      </c>
      <c r="F1820" s="11">
        <v>3800</v>
      </c>
      <c r="G1820" s="17">
        <v>1399</v>
      </c>
      <c r="H1820" s="7" t="s">
        <v>13399</v>
      </c>
      <c r="I1820" s="33" t="s">
        <v>13408</v>
      </c>
      <c r="J1820" s="33" t="s">
        <v>13426</v>
      </c>
      <c r="K1820" s="33">
        <f>Data[[#This Row],[Number_Of_Buyers]]*Data[[#This Row],[Price_INR]]</f>
        <v>5316200</v>
      </c>
    </row>
    <row r="1821" spans="1:11" ht="19.2" customHeight="1" x14ac:dyDescent="0.3">
      <c r="A1821" s="4" t="s">
        <v>7849</v>
      </c>
      <c r="B1821" s="4" t="s">
        <v>7850</v>
      </c>
      <c r="C1821" s="5" t="s">
        <v>7851</v>
      </c>
      <c r="D1821" s="5" t="s">
        <v>7852</v>
      </c>
      <c r="E1821" s="12">
        <v>4.2</v>
      </c>
      <c r="F1821" s="12">
        <v>2700</v>
      </c>
      <c r="G1821" s="18">
        <v>1499</v>
      </c>
      <c r="H1821" s="8" t="s">
        <v>13398</v>
      </c>
      <c r="I1821" s="33" t="s">
        <v>13628</v>
      </c>
      <c r="J1821" s="33" t="s">
        <v>13498</v>
      </c>
      <c r="K1821" s="33">
        <f>Data[[#This Row],[Number_Of_Buyers]]*Data[[#This Row],[Price_INR]]</f>
        <v>4047300</v>
      </c>
    </row>
    <row r="1822" spans="1:11" ht="19.2" customHeight="1" x14ac:dyDescent="0.3">
      <c r="A1822" s="2" t="s">
        <v>7831</v>
      </c>
      <c r="B1822" s="2" t="s">
        <v>7854</v>
      </c>
      <c r="C1822" s="3" t="s">
        <v>7855</v>
      </c>
      <c r="D1822" s="3" t="s">
        <v>7856</v>
      </c>
      <c r="E1822" s="11">
        <v>4.5</v>
      </c>
      <c r="F1822" s="11">
        <v>2000</v>
      </c>
      <c r="G1822" s="17">
        <v>923</v>
      </c>
      <c r="H1822" s="7" t="s">
        <v>13398</v>
      </c>
      <c r="I1822" s="33" t="s">
        <v>13437</v>
      </c>
      <c r="J1822" s="33" t="s">
        <v>13772</v>
      </c>
      <c r="K1822" s="33">
        <f>Data[[#This Row],[Number_Of_Buyers]]*Data[[#This Row],[Price_INR]]</f>
        <v>1846000</v>
      </c>
    </row>
    <row r="1823" spans="1:11" ht="19.2" customHeight="1" x14ac:dyDescent="0.3">
      <c r="A1823" s="4" t="s">
        <v>133</v>
      </c>
      <c r="B1823" s="4" t="s">
        <v>7860</v>
      </c>
      <c r="C1823" s="5" t="s">
        <v>7862</v>
      </c>
      <c r="D1823" s="5" t="s">
        <v>7863</v>
      </c>
      <c r="E1823" s="12">
        <v>4.3</v>
      </c>
      <c r="F1823" s="12">
        <v>1200</v>
      </c>
      <c r="G1823" s="18">
        <v>745</v>
      </c>
      <c r="H1823" s="8" t="s">
        <v>13399</v>
      </c>
      <c r="I1823" s="33" t="s">
        <v>13628</v>
      </c>
      <c r="J1823" s="33" t="s">
        <v>13440</v>
      </c>
      <c r="K1823" s="33">
        <f>Data[[#This Row],[Number_Of_Buyers]]*Data[[#This Row],[Price_INR]]</f>
        <v>894000</v>
      </c>
    </row>
    <row r="1824" spans="1:11" ht="19.2" customHeight="1" x14ac:dyDescent="0.3">
      <c r="A1824" s="2" t="s">
        <v>7809</v>
      </c>
      <c r="B1824" s="2" t="s">
        <v>7864</v>
      </c>
      <c r="C1824" s="3" t="s">
        <v>7865</v>
      </c>
      <c r="D1824" s="2" t="s">
        <v>7866</v>
      </c>
      <c r="E1824" s="11">
        <v>3.7</v>
      </c>
      <c r="F1824" s="11">
        <v>3600</v>
      </c>
      <c r="G1824" s="17">
        <v>845</v>
      </c>
      <c r="H1824" s="7" t="s">
        <v>13398</v>
      </c>
      <c r="I1824" s="33" t="s">
        <v>13628</v>
      </c>
      <c r="J1824" s="33" t="s">
        <v>13772</v>
      </c>
      <c r="K1824" s="33">
        <f>Data[[#This Row],[Number_Of_Buyers]]*Data[[#This Row],[Price_INR]]</f>
        <v>3042000</v>
      </c>
    </row>
    <row r="1825" spans="1:11" ht="19.2" customHeight="1" x14ac:dyDescent="0.3">
      <c r="A1825" s="4" t="s">
        <v>104</v>
      </c>
      <c r="B1825" s="4" t="s">
        <v>105</v>
      </c>
      <c r="C1825" s="5" t="s">
        <v>107</v>
      </c>
      <c r="D1825" s="5" t="s">
        <v>108</v>
      </c>
      <c r="E1825" s="12">
        <v>4.3</v>
      </c>
      <c r="F1825" s="12">
        <v>1300</v>
      </c>
      <c r="G1825" s="18">
        <v>1599</v>
      </c>
      <c r="H1825" s="8" t="s">
        <v>13399</v>
      </c>
      <c r="I1825" s="33" t="s">
        <v>13415</v>
      </c>
      <c r="J1825" s="33" t="s">
        <v>13440</v>
      </c>
      <c r="K1825" s="33">
        <f>Data[[#This Row],[Number_Of_Buyers]]*Data[[#This Row],[Price_INR]]</f>
        <v>2078700</v>
      </c>
    </row>
    <row r="1826" spans="1:11" ht="19.2" customHeight="1" x14ac:dyDescent="0.3">
      <c r="A1826" s="2" t="s">
        <v>57</v>
      </c>
      <c r="B1826" s="2" t="s">
        <v>58</v>
      </c>
      <c r="C1826" s="2" t="s">
        <v>26</v>
      </c>
      <c r="D1826" s="2" t="s">
        <v>21</v>
      </c>
      <c r="E1826" s="11">
        <v>4.4000000000000004</v>
      </c>
      <c r="F1826" s="11">
        <v>284</v>
      </c>
      <c r="G1826" s="17">
        <v>9999</v>
      </c>
      <c r="H1826" s="7" t="s">
        <v>13399</v>
      </c>
      <c r="I1826" s="33" t="s">
        <v>13417</v>
      </c>
      <c r="J1826" s="33" t="s">
        <v>13772</v>
      </c>
      <c r="K1826" s="33">
        <f>Data[[#This Row],[Number_Of_Buyers]]*Data[[#This Row],[Price_INR]]</f>
        <v>2839716</v>
      </c>
    </row>
    <row r="1827" spans="1:11" ht="19.2" customHeight="1" x14ac:dyDescent="0.3">
      <c r="A1827" s="4" t="s">
        <v>7849</v>
      </c>
      <c r="B1827" s="4" t="s">
        <v>7870</v>
      </c>
      <c r="C1827" s="5" t="s">
        <v>7871</v>
      </c>
      <c r="D1827" s="5" t="s">
        <v>7852</v>
      </c>
      <c r="E1827" s="12">
        <v>4.2</v>
      </c>
      <c r="F1827" s="12">
        <v>2300</v>
      </c>
      <c r="G1827" s="18">
        <v>1399</v>
      </c>
      <c r="H1827" s="8" t="s">
        <v>13398</v>
      </c>
      <c r="I1827" s="33" t="s">
        <v>13628</v>
      </c>
      <c r="J1827" s="33" t="s">
        <v>13776</v>
      </c>
      <c r="K1827" s="33">
        <f>Data[[#This Row],[Number_Of_Buyers]]*Data[[#This Row],[Price_INR]]</f>
        <v>3217700</v>
      </c>
    </row>
    <row r="1828" spans="1:11" ht="19.2" customHeight="1" x14ac:dyDescent="0.3">
      <c r="A1828" s="2" t="s">
        <v>120</v>
      </c>
      <c r="B1828" s="2" t="s">
        <v>121</v>
      </c>
      <c r="C1828" s="2" t="s">
        <v>26</v>
      </c>
      <c r="D1828" s="3" t="s">
        <v>124</v>
      </c>
      <c r="E1828" s="11">
        <v>4.0999999999999996</v>
      </c>
      <c r="F1828" s="11">
        <v>2100</v>
      </c>
      <c r="G1828" s="17">
        <v>1699</v>
      </c>
      <c r="H1828" s="7" t="s">
        <v>13399</v>
      </c>
      <c r="I1828" s="33" t="s">
        <v>13418</v>
      </c>
      <c r="J1828" s="33" t="s">
        <v>13453</v>
      </c>
      <c r="K1828" s="33">
        <f>Data[[#This Row],[Number_Of_Buyers]]*Data[[#This Row],[Price_INR]]</f>
        <v>3567900</v>
      </c>
    </row>
    <row r="1829" spans="1:11" ht="19.2" customHeight="1" x14ac:dyDescent="0.3">
      <c r="A1829" s="4" t="s">
        <v>7872</v>
      </c>
      <c r="B1829" s="4" t="s">
        <v>7873</v>
      </c>
      <c r="C1829" s="5" t="s">
        <v>7874</v>
      </c>
      <c r="D1829" s="5" t="s">
        <v>7875</v>
      </c>
      <c r="E1829" s="12">
        <v>4.3</v>
      </c>
      <c r="F1829" s="12">
        <v>5000</v>
      </c>
      <c r="G1829" s="18">
        <v>999</v>
      </c>
      <c r="H1829" s="8" t="s">
        <v>13398</v>
      </c>
      <c r="I1829" s="33" t="s">
        <v>13628</v>
      </c>
      <c r="J1829" s="33" t="s">
        <v>13672</v>
      </c>
      <c r="K1829" s="33">
        <f>Data[[#This Row],[Number_Of_Buyers]]*Data[[#This Row],[Price_INR]]</f>
        <v>4995000</v>
      </c>
    </row>
    <row r="1830" spans="1:11" ht="19.2" customHeight="1" x14ac:dyDescent="0.3">
      <c r="A1830" s="2" t="s">
        <v>155</v>
      </c>
      <c r="B1830" s="2" t="s">
        <v>156</v>
      </c>
      <c r="C1830" s="2" t="s">
        <v>158</v>
      </c>
      <c r="D1830" s="2" t="s">
        <v>21</v>
      </c>
      <c r="E1830" s="11">
        <v>4.5</v>
      </c>
      <c r="F1830" s="11">
        <v>2100</v>
      </c>
      <c r="G1830" s="17">
        <v>537</v>
      </c>
      <c r="H1830" s="7" t="s">
        <v>13399</v>
      </c>
      <c r="I1830" s="33" t="s">
        <v>13422</v>
      </c>
      <c r="J1830" s="33" t="s">
        <v>13774</v>
      </c>
      <c r="K1830" s="33">
        <f>Data[[#This Row],[Number_Of_Buyers]]*Data[[#This Row],[Price_INR]]</f>
        <v>1127700</v>
      </c>
    </row>
    <row r="1831" spans="1:11" ht="19.2" customHeight="1" x14ac:dyDescent="0.3">
      <c r="A1831" s="4" t="s">
        <v>7809</v>
      </c>
      <c r="B1831" s="4" t="s">
        <v>7877</v>
      </c>
      <c r="C1831" s="5" t="s">
        <v>7879</v>
      </c>
      <c r="D1831" s="4" t="s">
        <v>3237</v>
      </c>
      <c r="E1831" s="12">
        <v>4.0999999999999996</v>
      </c>
      <c r="F1831" s="12">
        <v>13100</v>
      </c>
      <c r="G1831" s="18">
        <v>874</v>
      </c>
      <c r="H1831" s="8" t="s">
        <v>13398</v>
      </c>
      <c r="I1831" s="33" t="s">
        <v>13628</v>
      </c>
      <c r="J1831" s="33" t="s">
        <v>13460</v>
      </c>
      <c r="K1831" s="33">
        <f>Data[[#This Row],[Number_Of_Buyers]]*Data[[#This Row],[Price_INR]]</f>
        <v>11449400</v>
      </c>
    </row>
    <row r="1832" spans="1:11" ht="19.2" customHeight="1" x14ac:dyDescent="0.3">
      <c r="A1832" s="2" t="s">
        <v>133</v>
      </c>
      <c r="B1832" s="2" t="s">
        <v>7881</v>
      </c>
      <c r="C1832" s="3" t="s">
        <v>7882</v>
      </c>
      <c r="D1832" s="2" t="s">
        <v>3237</v>
      </c>
      <c r="E1832" s="11">
        <v>4.5</v>
      </c>
      <c r="F1832" s="11">
        <v>6900</v>
      </c>
      <c r="G1832" s="17">
        <v>659</v>
      </c>
      <c r="H1832" s="7" t="s">
        <v>13398</v>
      </c>
      <c r="I1832" s="33" t="s">
        <v>13515</v>
      </c>
      <c r="J1832" s="33" t="s">
        <v>13774</v>
      </c>
      <c r="K1832" s="33">
        <f>Data[[#This Row],[Number_Of_Buyers]]*Data[[#This Row],[Price_INR]]</f>
        <v>4547100</v>
      </c>
    </row>
    <row r="1833" spans="1:11" ht="19.2" customHeight="1" x14ac:dyDescent="0.3">
      <c r="A1833" s="4" t="s">
        <v>29</v>
      </c>
      <c r="B1833" s="4" t="s">
        <v>176</v>
      </c>
      <c r="C1833" s="4" t="s">
        <v>26</v>
      </c>
      <c r="D1833" s="4" t="s">
        <v>21</v>
      </c>
      <c r="E1833" s="12">
        <v>4.4000000000000004</v>
      </c>
      <c r="F1833" s="12">
        <v>521</v>
      </c>
      <c r="G1833" s="18">
        <v>2399</v>
      </c>
      <c r="H1833" s="8" t="s">
        <v>13399</v>
      </c>
      <c r="I1833" s="33" t="s">
        <v>13424</v>
      </c>
      <c r="J1833" s="33" t="s">
        <v>13772</v>
      </c>
      <c r="K1833" s="33">
        <f>Data[[#This Row],[Number_Of_Buyers]]*Data[[#This Row],[Price_INR]]</f>
        <v>1249879</v>
      </c>
    </row>
    <row r="1834" spans="1:11" ht="19.2" customHeight="1" x14ac:dyDescent="0.3">
      <c r="A1834" s="2" t="s">
        <v>7883</v>
      </c>
      <c r="B1834" s="2" t="s">
        <v>7884</v>
      </c>
      <c r="C1834" s="3" t="s">
        <v>7886</v>
      </c>
      <c r="D1834" s="3" t="s">
        <v>7887</v>
      </c>
      <c r="E1834" s="11">
        <v>3.9</v>
      </c>
      <c r="F1834" s="11">
        <v>6500</v>
      </c>
      <c r="G1834" s="17">
        <v>739</v>
      </c>
      <c r="H1834" s="7" t="s">
        <v>13398</v>
      </c>
      <c r="I1834" s="33" t="s">
        <v>13423</v>
      </c>
      <c r="J1834" s="33" t="s">
        <v>13440</v>
      </c>
      <c r="K1834" s="33">
        <f>Data[[#This Row],[Number_Of_Buyers]]*Data[[#This Row],[Price_INR]]</f>
        <v>4803500</v>
      </c>
    </row>
    <row r="1835" spans="1:11" ht="19.2" customHeight="1" x14ac:dyDescent="0.3">
      <c r="A1835" s="4" t="s">
        <v>181</v>
      </c>
      <c r="B1835" s="4" t="s">
        <v>182</v>
      </c>
      <c r="C1835" s="4" t="s">
        <v>26</v>
      </c>
      <c r="D1835" s="4" t="s">
        <v>183</v>
      </c>
      <c r="E1835" s="12">
        <v>3.7</v>
      </c>
      <c r="F1835" s="12">
        <v>9</v>
      </c>
      <c r="G1835" s="18">
        <v>2999</v>
      </c>
      <c r="H1835" s="8" t="s">
        <v>13399</v>
      </c>
      <c r="I1835" s="33" t="s">
        <v>13425</v>
      </c>
      <c r="J1835" s="33" t="s">
        <v>13453</v>
      </c>
      <c r="K1835" s="33">
        <f>Data[[#This Row],[Number_Of_Buyers]]*Data[[#This Row],[Price_INR]]</f>
        <v>26991</v>
      </c>
    </row>
    <row r="1836" spans="1:11" ht="19.2" customHeight="1" x14ac:dyDescent="0.3">
      <c r="A1836" s="2" t="s">
        <v>7849</v>
      </c>
      <c r="B1836" s="2" t="s">
        <v>7889</v>
      </c>
      <c r="C1836" s="2" t="s">
        <v>7890</v>
      </c>
      <c r="D1836" s="2" t="s">
        <v>3237</v>
      </c>
      <c r="E1836" s="11">
        <v>4.0999999999999996</v>
      </c>
      <c r="F1836" s="11">
        <v>5800</v>
      </c>
      <c r="G1836" s="17">
        <v>699</v>
      </c>
      <c r="H1836" s="7" t="s">
        <v>13398</v>
      </c>
      <c r="I1836" s="33" t="s">
        <v>13515</v>
      </c>
      <c r="J1836" s="33" t="s">
        <v>13426</v>
      </c>
      <c r="K1836" s="33">
        <f>Data[[#This Row],[Number_Of_Buyers]]*Data[[#This Row],[Price_INR]]</f>
        <v>4054200</v>
      </c>
    </row>
    <row r="1837" spans="1:11" ht="19.2" customHeight="1" x14ac:dyDescent="0.3">
      <c r="A1837" s="4" t="s">
        <v>22</v>
      </c>
      <c r="B1837" s="4" t="s">
        <v>265</v>
      </c>
      <c r="C1837" s="4" t="s">
        <v>26</v>
      </c>
      <c r="D1837" s="4" t="s">
        <v>21</v>
      </c>
      <c r="E1837" s="12">
        <v>4.0999999999999996</v>
      </c>
      <c r="F1837" s="12">
        <v>47500</v>
      </c>
      <c r="G1837" s="18">
        <v>1299</v>
      </c>
      <c r="H1837" s="8" t="s">
        <v>13399</v>
      </c>
      <c r="I1837" s="33" t="s">
        <v>13412</v>
      </c>
      <c r="J1837" s="33" t="s">
        <v>13772</v>
      </c>
      <c r="K1837" s="33">
        <f>Data[[#This Row],[Number_Of_Buyers]]*Data[[#This Row],[Price_INR]]</f>
        <v>61702500</v>
      </c>
    </row>
    <row r="1838" spans="1:11" ht="19.2" customHeight="1" x14ac:dyDescent="0.3">
      <c r="A1838" s="2" t="s">
        <v>35</v>
      </c>
      <c r="B1838" s="2" t="s">
        <v>186</v>
      </c>
      <c r="C1838" s="2" t="s">
        <v>26</v>
      </c>
      <c r="D1838" s="2" t="s">
        <v>21</v>
      </c>
      <c r="E1838" s="11">
        <v>3.6</v>
      </c>
      <c r="F1838" s="11">
        <v>1000</v>
      </c>
      <c r="G1838" s="17">
        <v>1599</v>
      </c>
      <c r="H1838" s="7" t="s">
        <v>13399</v>
      </c>
      <c r="I1838" s="33" t="s">
        <v>13426</v>
      </c>
      <c r="J1838" s="33" t="s">
        <v>13426</v>
      </c>
      <c r="K1838" s="33">
        <f>Data[[#This Row],[Number_Of_Buyers]]*Data[[#This Row],[Price_INR]]</f>
        <v>1599000</v>
      </c>
    </row>
    <row r="1839" spans="1:11" ht="19.2" customHeight="1" x14ac:dyDescent="0.3">
      <c r="A1839" s="4" t="s">
        <v>191</v>
      </c>
      <c r="B1839" s="4" t="s">
        <v>192</v>
      </c>
      <c r="C1839" s="4" t="s">
        <v>26</v>
      </c>
      <c r="D1839" s="5" t="s">
        <v>195</v>
      </c>
      <c r="E1839" s="12">
        <v>4.9000000000000004</v>
      </c>
      <c r="F1839" s="12">
        <v>42</v>
      </c>
      <c r="G1839" s="18">
        <v>33955</v>
      </c>
      <c r="H1839" s="8" t="s">
        <v>13399</v>
      </c>
      <c r="I1839" s="33" t="s">
        <v>13427</v>
      </c>
      <c r="J1839" s="33" t="s">
        <v>13498</v>
      </c>
      <c r="K1839" s="33">
        <f>Data[[#This Row],[Number_Of_Buyers]]*Data[[#This Row],[Price_INR]]</f>
        <v>1426110</v>
      </c>
    </row>
    <row r="1840" spans="1:11" ht="19.2" customHeight="1" x14ac:dyDescent="0.3">
      <c r="A1840" s="2" t="s">
        <v>7892</v>
      </c>
      <c r="B1840" s="2" t="s">
        <v>7893</v>
      </c>
      <c r="C1840" s="3" t="s">
        <v>7895</v>
      </c>
      <c r="D1840" s="2" t="s">
        <v>21</v>
      </c>
      <c r="E1840" s="11">
        <v>4.5</v>
      </c>
      <c r="F1840" s="11">
        <v>339</v>
      </c>
      <c r="G1840" s="17">
        <v>13197</v>
      </c>
      <c r="H1840" s="7" t="s">
        <v>13398</v>
      </c>
      <c r="I1840" s="33" t="s">
        <v>13631</v>
      </c>
      <c r="J1840" s="33" t="s">
        <v>13613</v>
      </c>
      <c r="K1840" s="33">
        <f>Data[[#This Row],[Number_Of_Buyers]]*Data[[#This Row],[Price_INR]]</f>
        <v>4473783</v>
      </c>
    </row>
    <row r="1841" spans="1:11" ht="19.2" customHeight="1" x14ac:dyDescent="0.3">
      <c r="A1841" s="4" t="s">
        <v>206</v>
      </c>
      <c r="B1841" s="4" t="s">
        <v>207</v>
      </c>
      <c r="C1841" s="5" t="s">
        <v>210</v>
      </c>
      <c r="D1841" s="4" t="s">
        <v>21</v>
      </c>
      <c r="E1841" s="12">
        <v>4.5</v>
      </c>
      <c r="F1841" s="12">
        <v>447</v>
      </c>
      <c r="G1841" s="18">
        <v>3198</v>
      </c>
      <c r="H1841" s="8" t="s">
        <v>13399</v>
      </c>
      <c r="I1841" s="33" t="s">
        <v>13429</v>
      </c>
      <c r="J1841" s="33" t="s">
        <v>13772</v>
      </c>
      <c r="K1841" s="33">
        <f>Data[[#This Row],[Number_Of_Buyers]]*Data[[#This Row],[Price_INR]]</f>
        <v>1429506</v>
      </c>
    </row>
    <row r="1842" spans="1:11" ht="19.2" customHeight="1" x14ac:dyDescent="0.3">
      <c r="A1842" s="2" t="s">
        <v>7898</v>
      </c>
      <c r="B1842" s="2" t="s">
        <v>7899</v>
      </c>
      <c r="C1842" s="3" t="s">
        <v>7900</v>
      </c>
      <c r="D1842" s="2" t="s">
        <v>7901</v>
      </c>
      <c r="E1842" s="11">
        <v>4.2</v>
      </c>
      <c r="F1842" s="11">
        <v>45</v>
      </c>
      <c r="G1842" s="17">
        <v>1199</v>
      </c>
      <c r="H1842" s="7" t="s">
        <v>13399</v>
      </c>
      <c r="I1842" s="33" t="s">
        <v>13437</v>
      </c>
      <c r="J1842" s="33" t="s">
        <v>13772</v>
      </c>
      <c r="K1842" s="33">
        <f>Data[[#This Row],[Number_Of_Buyers]]*Data[[#This Row],[Price_INR]]</f>
        <v>53955</v>
      </c>
    </row>
    <row r="1843" spans="1:11" ht="19.2" customHeight="1" x14ac:dyDescent="0.3">
      <c r="A1843" s="4" t="s">
        <v>7903</v>
      </c>
      <c r="B1843" s="4" t="s">
        <v>7904</v>
      </c>
      <c r="C1843" s="5" t="s">
        <v>7905</v>
      </c>
      <c r="D1843" s="4" t="s">
        <v>3237</v>
      </c>
      <c r="E1843" s="12">
        <v>4.2</v>
      </c>
      <c r="F1843" s="12">
        <v>846</v>
      </c>
      <c r="G1843" s="18">
        <v>987</v>
      </c>
      <c r="H1843" s="8" t="s">
        <v>13398</v>
      </c>
      <c r="I1843" s="33" t="s">
        <v>13556</v>
      </c>
      <c r="J1843" s="33" t="s">
        <v>13772</v>
      </c>
      <c r="K1843" s="33">
        <f>Data[[#This Row],[Number_Of_Buyers]]*Data[[#This Row],[Price_INR]]</f>
        <v>835002</v>
      </c>
    </row>
    <row r="1844" spans="1:11" ht="19.2" customHeight="1" x14ac:dyDescent="0.3">
      <c r="A1844" s="2" t="s">
        <v>7809</v>
      </c>
      <c r="B1844" s="2" t="s">
        <v>7908</v>
      </c>
      <c r="C1844" s="3" t="s">
        <v>7910</v>
      </c>
      <c r="D1844" s="3" t="s">
        <v>7911</v>
      </c>
      <c r="E1844" s="11">
        <v>4.0999999999999996</v>
      </c>
      <c r="F1844" s="11">
        <v>2900</v>
      </c>
      <c r="G1844" s="17">
        <v>735</v>
      </c>
      <c r="H1844" s="7" t="s">
        <v>13398</v>
      </c>
      <c r="I1844" s="33" t="s">
        <v>13628</v>
      </c>
      <c r="J1844" s="33" t="s">
        <v>13772</v>
      </c>
      <c r="K1844" s="33">
        <f>Data[[#This Row],[Number_Of_Buyers]]*Data[[#This Row],[Price_INR]]</f>
        <v>2131500</v>
      </c>
    </row>
    <row r="1845" spans="1:11" ht="19.2" customHeight="1" x14ac:dyDescent="0.3">
      <c r="A1845" s="4" t="s">
        <v>1921</v>
      </c>
      <c r="B1845" s="4" t="s">
        <v>7912</v>
      </c>
      <c r="C1845" s="5" t="s">
        <v>7913</v>
      </c>
      <c r="D1845" s="5" t="s">
        <v>7914</v>
      </c>
      <c r="E1845" s="12">
        <v>4.4000000000000004</v>
      </c>
      <c r="F1845" s="12">
        <v>6100</v>
      </c>
      <c r="G1845" s="18">
        <v>491</v>
      </c>
      <c r="H1845" s="8" t="s">
        <v>13398</v>
      </c>
      <c r="I1845" s="33" t="s">
        <v>13452</v>
      </c>
      <c r="J1845" s="33" t="s">
        <v>13774</v>
      </c>
      <c r="K1845" s="33">
        <f>Data[[#This Row],[Number_Of_Buyers]]*Data[[#This Row],[Price_INR]]</f>
        <v>2995100</v>
      </c>
    </row>
    <row r="1846" spans="1:11" ht="19.2" customHeight="1" x14ac:dyDescent="0.3">
      <c r="A1846" s="2" t="s">
        <v>677</v>
      </c>
      <c r="B1846" s="2" t="s">
        <v>7916</v>
      </c>
      <c r="C1846" s="2" t="s">
        <v>7919</v>
      </c>
      <c r="D1846" s="2" t="s">
        <v>21</v>
      </c>
      <c r="E1846" s="11">
        <v>4.4000000000000004</v>
      </c>
      <c r="F1846" s="11">
        <v>13600</v>
      </c>
      <c r="G1846" s="17">
        <v>3116</v>
      </c>
      <c r="H1846" s="7" t="s">
        <v>13399</v>
      </c>
      <c r="I1846" s="33" t="s">
        <v>13440</v>
      </c>
      <c r="J1846" s="33" t="s">
        <v>13440</v>
      </c>
      <c r="K1846" s="33">
        <f>Data[[#This Row],[Number_Of_Buyers]]*Data[[#This Row],[Price_INR]]</f>
        <v>42377600</v>
      </c>
    </row>
    <row r="1847" spans="1:11" ht="19.2" customHeight="1" x14ac:dyDescent="0.3">
      <c r="A1847" s="4" t="s">
        <v>677</v>
      </c>
      <c r="B1847" s="4" t="s">
        <v>7916</v>
      </c>
      <c r="C1847" s="4" t="s">
        <v>7919</v>
      </c>
      <c r="D1847" s="4" t="s">
        <v>21</v>
      </c>
      <c r="E1847" s="12">
        <v>4.4000000000000004</v>
      </c>
      <c r="F1847" s="12">
        <v>13600</v>
      </c>
      <c r="G1847" s="18">
        <v>3116</v>
      </c>
      <c r="H1847" s="8" t="s">
        <v>13399</v>
      </c>
      <c r="I1847" s="33" t="s">
        <v>13440</v>
      </c>
      <c r="J1847" s="33" t="s">
        <v>13440</v>
      </c>
      <c r="K1847" s="33">
        <f>Data[[#This Row],[Number_Of_Buyers]]*Data[[#This Row],[Price_INR]]</f>
        <v>42377600</v>
      </c>
    </row>
    <row r="1848" spans="1:11" ht="19.2" customHeight="1" x14ac:dyDescent="0.3">
      <c r="A1848" s="2" t="s">
        <v>7922</v>
      </c>
      <c r="B1848" s="2" t="s">
        <v>7923</v>
      </c>
      <c r="C1848" s="2" t="s">
        <v>7924</v>
      </c>
      <c r="D1848" s="3" t="s">
        <v>7925</v>
      </c>
      <c r="E1848" s="11">
        <v>4.3</v>
      </c>
      <c r="F1848" s="11">
        <v>9100</v>
      </c>
      <c r="G1848" s="17">
        <v>554</v>
      </c>
      <c r="H1848" s="7" t="s">
        <v>13398</v>
      </c>
      <c r="I1848" s="33" t="s">
        <v>13515</v>
      </c>
      <c r="J1848" s="33" t="s">
        <v>13453</v>
      </c>
      <c r="K1848" s="33">
        <f>Data[[#This Row],[Number_Of_Buyers]]*Data[[#This Row],[Price_INR]]</f>
        <v>5041400</v>
      </c>
    </row>
    <row r="1849" spans="1:11" ht="19.2" customHeight="1" x14ac:dyDescent="0.3">
      <c r="A1849" s="4" t="s">
        <v>7927</v>
      </c>
      <c r="B1849" s="4" t="s">
        <v>7928</v>
      </c>
      <c r="C1849" s="4" t="s">
        <v>7929</v>
      </c>
      <c r="D1849" s="4" t="s">
        <v>7930</v>
      </c>
      <c r="E1849" s="12">
        <v>4.5</v>
      </c>
      <c r="F1849" s="12">
        <v>30200</v>
      </c>
      <c r="G1849" s="18">
        <v>399</v>
      </c>
      <c r="H1849" s="8" t="s">
        <v>13399</v>
      </c>
      <c r="I1849" s="33" t="s">
        <v>13632</v>
      </c>
      <c r="J1849" s="33" t="s">
        <v>13440</v>
      </c>
      <c r="K1849" s="33">
        <f>Data[[#This Row],[Number_Of_Buyers]]*Data[[#This Row],[Price_INR]]</f>
        <v>12049800</v>
      </c>
    </row>
    <row r="1850" spans="1:11" ht="19.2" customHeight="1" x14ac:dyDescent="0.3">
      <c r="A1850" s="2" t="s">
        <v>7849</v>
      </c>
      <c r="B1850" s="2" t="s">
        <v>7933</v>
      </c>
      <c r="C1850" s="3" t="s">
        <v>7934</v>
      </c>
      <c r="D1850" s="2" t="s">
        <v>3237</v>
      </c>
      <c r="E1850" s="11">
        <v>4.2</v>
      </c>
      <c r="F1850" s="11">
        <v>10200</v>
      </c>
      <c r="G1850" s="17">
        <v>799</v>
      </c>
      <c r="H1850" s="7" t="s">
        <v>13399</v>
      </c>
      <c r="I1850" s="33" t="s">
        <v>13515</v>
      </c>
      <c r="J1850" s="33" t="s">
        <v>13774</v>
      </c>
      <c r="K1850" s="33">
        <f>Data[[#This Row],[Number_Of_Buyers]]*Data[[#This Row],[Price_INR]]</f>
        <v>8149800</v>
      </c>
    </row>
    <row r="1851" spans="1:11" ht="19.2" customHeight="1" x14ac:dyDescent="0.3">
      <c r="A1851" s="4" t="s">
        <v>3201</v>
      </c>
      <c r="B1851" s="4" t="s">
        <v>7937</v>
      </c>
      <c r="C1851" s="5" t="s">
        <v>7938</v>
      </c>
      <c r="D1851" s="4" t="s">
        <v>3237</v>
      </c>
      <c r="E1851" s="12">
        <v>3.8</v>
      </c>
      <c r="F1851" s="12">
        <v>3400</v>
      </c>
      <c r="G1851" s="18">
        <v>593</v>
      </c>
      <c r="H1851" s="8" t="s">
        <v>13399</v>
      </c>
      <c r="I1851" s="33" t="s">
        <v>13632</v>
      </c>
      <c r="J1851" s="33" t="s">
        <v>13426</v>
      </c>
      <c r="K1851" s="33">
        <f>Data[[#This Row],[Number_Of_Buyers]]*Data[[#This Row],[Price_INR]]</f>
        <v>2016200</v>
      </c>
    </row>
    <row r="1852" spans="1:11" ht="19.2" customHeight="1" x14ac:dyDescent="0.3">
      <c r="A1852" s="2" t="s">
        <v>133</v>
      </c>
      <c r="B1852" s="2" t="s">
        <v>7940</v>
      </c>
      <c r="C1852" s="3" t="s">
        <v>7941</v>
      </c>
      <c r="D1852" s="3" t="s">
        <v>7942</v>
      </c>
      <c r="E1852" s="11">
        <v>4.0999999999999996</v>
      </c>
      <c r="F1852" s="11">
        <v>245</v>
      </c>
      <c r="G1852" s="17">
        <v>679</v>
      </c>
      <c r="H1852" s="7" t="s">
        <v>13398</v>
      </c>
      <c r="I1852" s="33" t="s">
        <v>13437</v>
      </c>
      <c r="J1852" s="33" t="s">
        <v>13453</v>
      </c>
      <c r="K1852" s="33">
        <f>Data[[#This Row],[Number_Of_Buyers]]*Data[[#This Row],[Price_INR]]</f>
        <v>166355</v>
      </c>
    </row>
    <row r="1853" spans="1:11" ht="19.2" customHeight="1" x14ac:dyDescent="0.3">
      <c r="A1853" s="4" t="s">
        <v>7927</v>
      </c>
      <c r="B1853" s="4" t="s">
        <v>7944</v>
      </c>
      <c r="C1853" s="4" t="s">
        <v>7945</v>
      </c>
      <c r="D1853" s="5" t="s">
        <v>7946</v>
      </c>
      <c r="E1853" s="12">
        <v>4.0999999999999996</v>
      </c>
      <c r="F1853" s="12">
        <v>12900</v>
      </c>
      <c r="G1853" s="18">
        <v>759</v>
      </c>
      <c r="H1853" s="8" t="s">
        <v>13398</v>
      </c>
      <c r="I1853" s="33" t="s">
        <v>13423</v>
      </c>
      <c r="J1853" s="33" t="s">
        <v>13440</v>
      </c>
      <c r="K1853" s="33">
        <f>Data[[#This Row],[Number_Of_Buyers]]*Data[[#This Row],[Price_INR]]</f>
        <v>9791100</v>
      </c>
    </row>
    <row r="1854" spans="1:11" ht="19.2" customHeight="1" x14ac:dyDescent="0.3">
      <c r="A1854" s="2" t="s">
        <v>7948</v>
      </c>
      <c r="B1854" s="2" t="s">
        <v>7949</v>
      </c>
      <c r="C1854" s="3" t="s">
        <v>7950</v>
      </c>
      <c r="D1854" s="2" t="s">
        <v>7951</v>
      </c>
      <c r="E1854" s="11">
        <v>4.0999999999999996</v>
      </c>
      <c r="F1854" s="11">
        <v>815</v>
      </c>
      <c r="G1854" s="17">
        <v>499</v>
      </c>
      <c r="H1854" s="7" t="s">
        <v>13398</v>
      </c>
      <c r="I1854" s="33" t="s">
        <v>13419</v>
      </c>
      <c r="J1854" s="33" t="s">
        <v>13426</v>
      </c>
      <c r="K1854" s="33">
        <f>Data[[#This Row],[Number_Of_Buyers]]*Data[[#This Row],[Price_INR]]</f>
        <v>406685</v>
      </c>
    </row>
    <row r="1855" spans="1:11" ht="19.2" customHeight="1" x14ac:dyDescent="0.3">
      <c r="A1855" s="4" t="s">
        <v>7809</v>
      </c>
      <c r="B1855" s="4" t="s">
        <v>7954</v>
      </c>
      <c r="C1855" s="5" t="s">
        <v>7955</v>
      </c>
      <c r="D1855" s="5" t="s">
        <v>7956</v>
      </c>
      <c r="E1855" s="12">
        <v>4.0999999999999996</v>
      </c>
      <c r="F1855" s="12">
        <v>7200</v>
      </c>
      <c r="G1855" s="18">
        <v>887</v>
      </c>
      <c r="H1855" s="8" t="s">
        <v>13398</v>
      </c>
      <c r="I1855" s="33" t="s">
        <v>13628</v>
      </c>
      <c r="J1855" s="33" t="s">
        <v>13774</v>
      </c>
      <c r="K1855" s="33">
        <f>Data[[#This Row],[Number_Of_Buyers]]*Data[[#This Row],[Price_INR]]</f>
        <v>6386400</v>
      </c>
    </row>
    <row r="1856" spans="1:11" ht="19.2" customHeight="1" x14ac:dyDescent="0.3">
      <c r="A1856" s="2" t="s">
        <v>7883</v>
      </c>
      <c r="B1856" s="2" t="s">
        <v>7958</v>
      </c>
      <c r="C1856" s="3" t="s">
        <v>7959</v>
      </c>
      <c r="D1856" s="3" t="s">
        <v>7960</v>
      </c>
      <c r="E1856" s="11">
        <v>3.9</v>
      </c>
      <c r="F1856" s="11">
        <v>4000</v>
      </c>
      <c r="G1856" s="17">
        <v>499</v>
      </c>
      <c r="H1856" s="7" t="s">
        <v>13398</v>
      </c>
      <c r="I1856" s="33" t="s">
        <v>13437</v>
      </c>
      <c r="J1856" s="33" t="s">
        <v>13440</v>
      </c>
      <c r="K1856" s="33">
        <f>Data[[#This Row],[Number_Of_Buyers]]*Data[[#This Row],[Price_INR]]</f>
        <v>1996000</v>
      </c>
    </row>
    <row r="1857" spans="1:11" ht="19.2" customHeight="1" x14ac:dyDescent="0.3">
      <c r="A1857" s="4" t="s">
        <v>168</v>
      </c>
      <c r="B1857" s="4" t="s">
        <v>252</v>
      </c>
      <c r="C1857" s="5" t="s">
        <v>255</v>
      </c>
      <c r="D1857" s="5" t="s">
        <v>256</v>
      </c>
      <c r="E1857" s="12">
        <v>4.3</v>
      </c>
      <c r="F1857" s="12">
        <v>393</v>
      </c>
      <c r="G1857" s="18">
        <v>4270</v>
      </c>
      <c r="H1857" s="8" t="s">
        <v>13399</v>
      </c>
      <c r="I1857" s="33" t="s">
        <v>13432</v>
      </c>
      <c r="J1857" s="33" t="s">
        <v>13772</v>
      </c>
      <c r="K1857" s="33">
        <f>Data[[#This Row],[Number_Of_Buyers]]*Data[[#This Row],[Price_INR]]</f>
        <v>1678110</v>
      </c>
    </row>
    <row r="1858" spans="1:11" ht="19.2" customHeight="1" x14ac:dyDescent="0.3">
      <c r="A1858" s="2" t="s">
        <v>7962</v>
      </c>
      <c r="B1858" s="2" t="s">
        <v>7963</v>
      </c>
      <c r="C1858" s="3" t="s">
        <v>7964</v>
      </c>
      <c r="D1858" s="2" t="s">
        <v>3237</v>
      </c>
      <c r="E1858" s="11">
        <v>4</v>
      </c>
      <c r="F1858" s="11">
        <v>20</v>
      </c>
      <c r="G1858" s="17">
        <v>1799</v>
      </c>
      <c r="H1858" s="7" t="s">
        <v>13399</v>
      </c>
      <c r="I1858" s="33" t="s">
        <v>13633</v>
      </c>
      <c r="J1858" s="33" t="s">
        <v>13772</v>
      </c>
      <c r="K1858" s="33">
        <f>Data[[#This Row],[Number_Of_Buyers]]*Data[[#This Row],[Price_INR]]</f>
        <v>35980</v>
      </c>
    </row>
    <row r="1859" spans="1:11" ht="19.2" customHeight="1" x14ac:dyDescent="0.3">
      <c r="A1859" s="4" t="s">
        <v>7922</v>
      </c>
      <c r="B1859" s="4" t="s">
        <v>7965</v>
      </c>
      <c r="C1859" s="4" t="s">
        <v>7967</v>
      </c>
      <c r="D1859" s="5" t="s">
        <v>7968</v>
      </c>
      <c r="E1859" s="12">
        <v>4.5</v>
      </c>
      <c r="F1859" s="12">
        <v>3400</v>
      </c>
      <c r="G1859" s="18">
        <v>1844</v>
      </c>
      <c r="H1859" s="8" t="s">
        <v>13398</v>
      </c>
      <c r="I1859" s="33" t="s">
        <v>13628</v>
      </c>
      <c r="J1859" s="33" t="s">
        <v>13776</v>
      </c>
      <c r="K1859" s="33">
        <f>Data[[#This Row],[Number_Of_Buyers]]*Data[[#This Row],[Price_INR]]</f>
        <v>6269600</v>
      </c>
    </row>
    <row r="1860" spans="1:11" ht="19.2" customHeight="1" x14ac:dyDescent="0.3">
      <c r="A1860" s="2" t="s">
        <v>7796</v>
      </c>
      <c r="B1860" s="2" t="s">
        <v>7970</v>
      </c>
      <c r="C1860" s="3" t="s">
        <v>7972</v>
      </c>
      <c r="D1860" s="3" t="s">
        <v>7973</v>
      </c>
      <c r="E1860" s="11">
        <v>4.4000000000000004</v>
      </c>
      <c r="F1860" s="11">
        <v>13500</v>
      </c>
      <c r="G1860" s="17">
        <v>1529</v>
      </c>
      <c r="H1860" s="7" t="s">
        <v>13398</v>
      </c>
      <c r="I1860" s="33" t="s">
        <v>13628</v>
      </c>
      <c r="J1860" s="33" t="s">
        <v>13440</v>
      </c>
      <c r="K1860" s="33">
        <f>Data[[#This Row],[Number_Of_Buyers]]*Data[[#This Row],[Price_INR]]</f>
        <v>20641500</v>
      </c>
    </row>
    <row r="1861" spans="1:11" ht="19.2" customHeight="1" x14ac:dyDescent="0.3">
      <c r="A1861" s="4" t="s">
        <v>269</v>
      </c>
      <c r="B1861" s="4" t="s">
        <v>270</v>
      </c>
      <c r="C1861" s="5" t="s">
        <v>272</v>
      </c>
      <c r="D1861" s="4" t="s">
        <v>273</v>
      </c>
      <c r="E1861" s="12">
        <v>4.5999999999999996</v>
      </c>
      <c r="F1861" s="12">
        <v>9200</v>
      </c>
      <c r="G1861" s="18">
        <v>607</v>
      </c>
      <c r="H1861" s="8" t="s">
        <v>13399</v>
      </c>
      <c r="I1861" s="33" t="s">
        <v>13433</v>
      </c>
      <c r="J1861" s="33" t="s">
        <v>13772</v>
      </c>
      <c r="K1861" s="33">
        <f>Data[[#This Row],[Number_Of_Buyers]]*Data[[#This Row],[Price_INR]]</f>
        <v>5584400</v>
      </c>
    </row>
    <row r="1862" spans="1:11" ht="19.2" customHeight="1" x14ac:dyDescent="0.3">
      <c r="A1862" s="2" t="s">
        <v>35</v>
      </c>
      <c r="B1862" s="2" t="s">
        <v>276</v>
      </c>
      <c r="C1862" s="2" t="s">
        <v>26</v>
      </c>
      <c r="D1862" s="3" t="s">
        <v>278</v>
      </c>
      <c r="E1862" s="11">
        <v>4</v>
      </c>
      <c r="F1862" s="11">
        <v>650</v>
      </c>
      <c r="G1862" s="17">
        <v>1599</v>
      </c>
      <c r="H1862" s="7" t="s">
        <v>13399</v>
      </c>
      <c r="I1862" s="33" t="s">
        <v>13434</v>
      </c>
      <c r="J1862" s="33" t="s">
        <v>13772</v>
      </c>
      <c r="K1862" s="33">
        <f>Data[[#This Row],[Number_Of_Buyers]]*Data[[#This Row],[Price_INR]]</f>
        <v>1039350</v>
      </c>
    </row>
    <row r="1863" spans="1:11" ht="19.2" customHeight="1" x14ac:dyDescent="0.3">
      <c r="A1863" s="4" t="s">
        <v>7809</v>
      </c>
      <c r="B1863" s="4" t="s">
        <v>7976</v>
      </c>
      <c r="C1863" s="5" t="s">
        <v>7977</v>
      </c>
      <c r="D1863" s="5" t="s">
        <v>7813</v>
      </c>
      <c r="E1863" s="12">
        <v>4.0999999999999996</v>
      </c>
      <c r="F1863" s="12">
        <v>3100</v>
      </c>
      <c r="G1863" s="18">
        <v>872</v>
      </c>
      <c r="H1863" s="8" t="s">
        <v>13398</v>
      </c>
      <c r="I1863" s="33" t="s">
        <v>13628</v>
      </c>
      <c r="J1863" s="33" t="s">
        <v>13773</v>
      </c>
      <c r="K1863" s="33">
        <f>Data[[#This Row],[Number_Of_Buyers]]*Data[[#This Row],[Price_INR]]</f>
        <v>2703200</v>
      </c>
    </row>
    <row r="1864" spans="1:11" ht="19.2" customHeight="1" x14ac:dyDescent="0.3">
      <c r="A1864" s="2" t="s">
        <v>3201</v>
      </c>
      <c r="B1864" s="2" t="s">
        <v>7978</v>
      </c>
      <c r="C1864" s="3" t="s">
        <v>7979</v>
      </c>
      <c r="D1864" s="2" t="s">
        <v>7980</v>
      </c>
      <c r="E1864" s="11">
        <v>4.2</v>
      </c>
      <c r="F1864" s="11">
        <v>5800</v>
      </c>
      <c r="G1864" s="17">
        <v>1469</v>
      </c>
      <c r="H1864" s="7" t="s">
        <v>13398</v>
      </c>
      <c r="I1864" s="33" t="s">
        <v>13628</v>
      </c>
      <c r="J1864" s="33" t="s">
        <v>13473</v>
      </c>
      <c r="K1864" s="33">
        <f>Data[[#This Row],[Number_Of_Buyers]]*Data[[#This Row],[Price_INR]]</f>
        <v>8520200</v>
      </c>
    </row>
    <row r="1865" spans="1:11" ht="19.2" customHeight="1" x14ac:dyDescent="0.3">
      <c r="A1865" s="4" t="s">
        <v>168</v>
      </c>
      <c r="B1865" s="4" t="s">
        <v>7982</v>
      </c>
      <c r="C1865" s="5" t="s">
        <v>7983</v>
      </c>
      <c r="D1865" s="5" t="s">
        <v>173</v>
      </c>
      <c r="E1865" s="12">
        <v>4.5999999999999996</v>
      </c>
      <c r="F1865" s="12">
        <v>758</v>
      </c>
      <c r="G1865" s="18">
        <v>1946</v>
      </c>
      <c r="H1865" s="8" t="s">
        <v>13398</v>
      </c>
      <c r="I1865" s="33" t="s">
        <v>13435</v>
      </c>
      <c r="J1865" s="33" t="s">
        <v>13774</v>
      </c>
      <c r="K1865" s="33">
        <f>Data[[#This Row],[Number_Of_Buyers]]*Data[[#This Row],[Price_INR]]</f>
        <v>1475068</v>
      </c>
    </row>
    <row r="1866" spans="1:11" ht="19.2" customHeight="1" x14ac:dyDescent="0.3">
      <c r="A1866" s="2" t="s">
        <v>7922</v>
      </c>
      <c r="B1866" s="2" t="s">
        <v>7986</v>
      </c>
      <c r="C1866" s="3" t="s">
        <v>7988</v>
      </c>
      <c r="D1866" s="2" t="s">
        <v>3237</v>
      </c>
      <c r="E1866" s="11">
        <v>4.4000000000000004</v>
      </c>
      <c r="F1866" s="11">
        <v>15400</v>
      </c>
      <c r="G1866" s="17">
        <v>1331</v>
      </c>
      <c r="H1866" s="7" t="s">
        <v>13398</v>
      </c>
      <c r="I1866" s="33" t="s">
        <v>13628</v>
      </c>
      <c r="J1866" s="33" t="s">
        <v>13773</v>
      </c>
      <c r="K1866" s="33">
        <f>Data[[#This Row],[Number_Of_Buyers]]*Data[[#This Row],[Price_INR]]</f>
        <v>20497400</v>
      </c>
    </row>
    <row r="1867" spans="1:11" ht="19.2" customHeight="1" x14ac:dyDescent="0.3">
      <c r="A1867" s="4" t="s">
        <v>29</v>
      </c>
      <c r="B1867" s="4" t="s">
        <v>295</v>
      </c>
      <c r="C1867" s="4" t="s">
        <v>26</v>
      </c>
      <c r="D1867" s="4" t="s">
        <v>21</v>
      </c>
      <c r="E1867" s="12">
        <v>4.2</v>
      </c>
      <c r="F1867" s="12">
        <v>2000</v>
      </c>
      <c r="G1867" s="18">
        <v>1699</v>
      </c>
      <c r="H1867" s="8" t="s">
        <v>13399</v>
      </c>
      <c r="I1867" s="33" t="s">
        <v>13424</v>
      </c>
      <c r="J1867" s="33" t="s">
        <v>13772</v>
      </c>
      <c r="K1867" s="33">
        <f>Data[[#This Row],[Number_Of_Buyers]]*Data[[#This Row],[Price_INR]]</f>
        <v>3398000</v>
      </c>
    </row>
    <row r="1868" spans="1:11" ht="19.2" customHeight="1" x14ac:dyDescent="0.3">
      <c r="A1868" s="2" t="s">
        <v>41</v>
      </c>
      <c r="B1868" s="2" t="s">
        <v>311</v>
      </c>
      <c r="C1868" s="2" t="s">
        <v>26</v>
      </c>
      <c r="D1868" s="2" t="s">
        <v>21</v>
      </c>
      <c r="E1868" s="11">
        <v>4</v>
      </c>
      <c r="F1868" s="11">
        <v>781</v>
      </c>
      <c r="G1868" s="17">
        <v>1999</v>
      </c>
      <c r="H1868" s="7" t="s">
        <v>13399</v>
      </c>
      <c r="I1868" s="33" t="s">
        <v>13425</v>
      </c>
      <c r="J1868" s="33" t="s">
        <v>13772</v>
      </c>
      <c r="K1868" s="33">
        <f>Data[[#This Row],[Number_Of_Buyers]]*Data[[#This Row],[Price_INR]]</f>
        <v>1561219</v>
      </c>
    </row>
    <row r="1869" spans="1:11" ht="19.2" customHeight="1" x14ac:dyDescent="0.3">
      <c r="A1869" s="4" t="s">
        <v>104</v>
      </c>
      <c r="B1869" s="4" t="s">
        <v>315</v>
      </c>
      <c r="C1869" s="5" t="s">
        <v>316</v>
      </c>
      <c r="D1869" s="5" t="s">
        <v>317</v>
      </c>
      <c r="E1869" s="12">
        <v>4.0999999999999996</v>
      </c>
      <c r="F1869" s="12">
        <v>75</v>
      </c>
      <c r="G1869" s="18">
        <v>2239</v>
      </c>
      <c r="H1869" s="8" t="s">
        <v>13399</v>
      </c>
      <c r="I1869" s="33" t="s">
        <v>13435</v>
      </c>
      <c r="J1869" s="33" t="s">
        <v>13772</v>
      </c>
      <c r="K1869" s="33">
        <f>Data[[#This Row],[Number_Of_Buyers]]*Data[[#This Row],[Price_INR]]</f>
        <v>167925</v>
      </c>
    </row>
    <row r="1870" spans="1:11" ht="19.2" customHeight="1" x14ac:dyDescent="0.3">
      <c r="A1870" s="2" t="s">
        <v>240</v>
      </c>
      <c r="B1870" s="2" t="s">
        <v>7995</v>
      </c>
      <c r="C1870" s="3" t="s">
        <v>7996</v>
      </c>
      <c r="D1870" s="3" t="s">
        <v>7997</v>
      </c>
      <c r="E1870" s="11">
        <v>4.0999999999999996</v>
      </c>
      <c r="F1870" s="11">
        <v>6300</v>
      </c>
      <c r="G1870" s="17">
        <v>619</v>
      </c>
      <c r="H1870" s="7" t="s">
        <v>13398</v>
      </c>
      <c r="I1870" s="33" t="s">
        <v>13423</v>
      </c>
      <c r="J1870" s="33" t="s">
        <v>13453</v>
      </c>
      <c r="K1870" s="33">
        <f>Data[[#This Row],[Number_Of_Buyers]]*Data[[#This Row],[Price_INR]]</f>
        <v>3899700</v>
      </c>
    </row>
    <row r="1871" spans="1:11" ht="19.2" customHeight="1" x14ac:dyDescent="0.3">
      <c r="A1871" s="4" t="s">
        <v>320</v>
      </c>
      <c r="B1871" s="4" t="s">
        <v>321</v>
      </c>
      <c r="C1871" s="4" t="s">
        <v>324</v>
      </c>
      <c r="D1871" s="4" t="s">
        <v>21</v>
      </c>
      <c r="E1871" s="12">
        <v>4.5</v>
      </c>
      <c r="F1871" s="12">
        <v>6900</v>
      </c>
      <c r="G1871" s="18">
        <v>164</v>
      </c>
      <c r="H1871" s="8" t="s">
        <v>13399</v>
      </c>
      <c r="I1871" s="33" t="s">
        <v>13782</v>
      </c>
      <c r="J1871" s="33" t="s">
        <v>13772</v>
      </c>
      <c r="K1871" s="33">
        <f>Data[[#This Row],[Number_Of_Buyers]]*Data[[#This Row],[Price_INR]]</f>
        <v>1131600</v>
      </c>
    </row>
    <row r="1872" spans="1:11" ht="19.2" customHeight="1" x14ac:dyDescent="0.3">
      <c r="A1872" s="2" t="s">
        <v>148</v>
      </c>
      <c r="B1872" s="2" t="s">
        <v>7999</v>
      </c>
      <c r="C1872" s="2" t="s">
        <v>8000</v>
      </c>
      <c r="D1872" s="2" t="s">
        <v>8001</v>
      </c>
      <c r="E1872" s="11">
        <v>4.4000000000000004</v>
      </c>
      <c r="F1872" s="11">
        <v>58</v>
      </c>
      <c r="G1872" s="17">
        <v>2999</v>
      </c>
      <c r="H1872" s="7" t="s">
        <v>13398</v>
      </c>
      <c r="I1872" s="33" t="s">
        <v>13504</v>
      </c>
      <c r="J1872" s="33" t="s">
        <v>13772</v>
      </c>
      <c r="K1872" s="33">
        <f>Data[[#This Row],[Number_Of_Buyers]]*Data[[#This Row],[Price_INR]]</f>
        <v>173942</v>
      </c>
    </row>
    <row r="1873" spans="1:11" ht="19.2" customHeight="1" x14ac:dyDescent="0.3">
      <c r="A1873" s="4" t="s">
        <v>7809</v>
      </c>
      <c r="B1873" s="4" t="s">
        <v>8002</v>
      </c>
      <c r="C1873" s="5" t="s">
        <v>8004</v>
      </c>
      <c r="D1873" s="4" t="s">
        <v>3237</v>
      </c>
      <c r="E1873" s="12">
        <v>4.0999999999999996</v>
      </c>
      <c r="F1873" s="12">
        <v>3600</v>
      </c>
      <c r="G1873" s="18">
        <v>712</v>
      </c>
      <c r="H1873" s="8" t="s">
        <v>13398</v>
      </c>
      <c r="I1873" s="33" t="s">
        <v>13515</v>
      </c>
      <c r="J1873" s="33" t="s">
        <v>13772</v>
      </c>
      <c r="K1873" s="33">
        <f>Data[[#This Row],[Number_Of_Buyers]]*Data[[#This Row],[Price_INR]]</f>
        <v>2563200</v>
      </c>
    </row>
    <row r="1874" spans="1:11" ht="19.2" customHeight="1" x14ac:dyDescent="0.3">
      <c r="A1874" s="2" t="s">
        <v>8006</v>
      </c>
      <c r="B1874" s="2" t="s">
        <v>8007</v>
      </c>
      <c r="C1874" s="3" t="s">
        <v>8008</v>
      </c>
      <c r="D1874" s="2" t="s">
        <v>3237</v>
      </c>
      <c r="E1874" s="11">
        <v>4.5</v>
      </c>
      <c r="F1874" s="11">
        <v>2400</v>
      </c>
      <c r="G1874" s="17">
        <v>1049</v>
      </c>
      <c r="H1874" s="7" t="s">
        <v>13399</v>
      </c>
      <c r="I1874" s="33" t="s">
        <v>13632</v>
      </c>
      <c r="J1874" s="33" t="s">
        <v>13453</v>
      </c>
      <c r="K1874" s="33">
        <f>Data[[#This Row],[Number_Of_Buyers]]*Data[[#This Row],[Price_INR]]</f>
        <v>2517600</v>
      </c>
    </row>
    <row r="1875" spans="1:11" ht="19.2" customHeight="1" x14ac:dyDescent="0.3">
      <c r="A1875" s="4" t="s">
        <v>8010</v>
      </c>
      <c r="B1875" s="4" t="s">
        <v>8011</v>
      </c>
      <c r="C1875" s="4" t="s">
        <v>8012</v>
      </c>
      <c r="D1875" s="5" t="s">
        <v>8013</v>
      </c>
      <c r="E1875" s="12">
        <v>4.0999999999999996</v>
      </c>
      <c r="F1875" s="12">
        <v>10900</v>
      </c>
      <c r="G1875" s="18">
        <v>639</v>
      </c>
      <c r="H1875" s="8" t="s">
        <v>13398</v>
      </c>
      <c r="I1875" s="33" t="s">
        <v>13437</v>
      </c>
      <c r="J1875" s="33" t="s">
        <v>13440</v>
      </c>
      <c r="K1875" s="33">
        <f>Data[[#This Row],[Number_Of_Buyers]]*Data[[#This Row],[Price_INR]]</f>
        <v>6965100</v>
      </c>
    </row>
    <row r="1876" spans="1:11" ht="19.2" customHeight="1" x14ac:dyDescent="0.3">
      <c r="A1876" s="2" t="s">
        <v>8015</v>
      </c>
      <c r="B1876" s="2" t="s">
        <v>8016</v>
      </c>
      <c r="C1876" s="3" t="s">
        <v>8017</v>
      </c>
      <c r="D1876" s="2" t="s">
        <v>7930</v>
      </c>
      <c r="E1876" s="11">
        <v>4.2</v>
      </c>
      <c r="F1876" s="11">
        <v>4500</v>
      </c>
      <c r="G1876" s="17">
        <v>899</v>
      </c>
      <c r="H1876" s="7" t="s">
        <v>13398</v>
      </c>
      <c r="I1876" s="33" t="s">
        <v>13628</v>
      </c>
      <c r="J1876" s="33" t="s">
        <v>13774</v>
      </c>
      <c r="K1876" s="33">
        <f>Data[[#This Row],[Number_Of_Buyers]]*Data[[#This Row],[Price_INR]]</f>
        <v>4045500</v>
      </c>
    </row>
    <row r="1877" spans="1:11" ht="19.2" customHeight="1" x14ac:dyDescent="0.3">
      <c r="A1877" s="4" t="s">
        <v>7872</v>
      </c>
      <c r="B1877" s="4" t="s">
        <v>8018</v>
      </c>
      <c r="C1877" s="5" t="s">
        <v>8019</v>
      </c>
      <c r="D1877" s="4" t="s">
        <v>3237</v>
      </c>
      <c r="E1877" s="12">
        <v>4.2</v>
      </c>
      <c r="F1877" s="12">
        <v>1400</v>
      </c>
      <c r="G1877" s="18">
        <v>1487</v>
      </c>
      <c r="H1877" s="8" t="s">
        <v>13398</v>
      </c>
      <c r="I1877" s="33" t="s">
        <v>13628</v>
      </c>
      <c r="J1877" s="33" t="s">
        <v>13774</v>
      </c>
      <c r="K1877" s="33">
        <f>Data[[#This Row],[Number_Of_Buyers]]*Data[[#This Row],[Price_INR]]</f>
        <v>2081800</v>
      </c>
    </row>
    <row r="1878" spans="1:11" ht="19.2" customHeight="1" x14ac:dyDescent="0.3">
      <c r="A1878" s="2" t="s">
        <v>240</v>
      </c>
      <c r="B1878" s="2" t="s">
        <v>8020</v>
      </c>
      <c r="C1878" s="3" t="s">
        <v>2699</v>
      </c>
      <c r="D1878" s="3" t="s">
        <v>4878</v>
      </c>
      <c r="E1878" s="11">
        <v>4.3</v>
      </c>
      <c r="F1878" s="11">
        <v>233</v>
      </c>
      <c r="G1878" s="17">
        <v>1304</v>
      </c>
      <c r="H1878" s="7" t="s">
        <v>13398</v>
      </c>
      <c r="I1878" s="33" t="s">
        <v>13407</v>
      </c>
      <c r="J1878" s="33" t="s">
        <v>13426</v>
      </c>
      <c r="K1878" s="33">
        <f>Data[[#This Row],[Number_Of_Buyers]]*Data[[#This Row],[Price_INR]]</f>
        <v>303832</v>
      </c>
    </row>
    <row r="1879" spans="1:11" ht="19.2" customHeight="1" x14ac:dyDescent="0.3">
      <c r="A1879" s="4" t="s">
        <v>35</v>
      </c>
      <c r="B1879" s="4" t="s">
        <v>327</v>
      </c>
      <c r="C1879" s="4" t="s">
        <v>26</v>
      </c>
      <c r="D1879" s="4" t="s">
        <v>21</v>
      </c>
      <c r="E1879" s="12">
        <v>4.0999999999999996</v>
      </c>
      <c r="F1879" s="12">
        <v>728</v>
      </c>
      <c r="G1879" s="18">
        <v>1199</v>
      </c>
      <c r="H1879" s="8" t="s">
        <v>13399</v>
      </c>
      <c r="I1879" s="33" t="s">
        <v>13414</v>
      </c>
      <c r="J1879" s="33" t="s">
        <v>13772</v>
      </c>
      <c r="K1879" s="33">
        <f>Data[[#This Row],[Number_Of_Buyers]]*Data[[#This Row],[Price_INR]]</f>
        <v>872872</v>
      </c>
    </row>
    <row r="1880" spans="1:11" ht="19.2" customHeight="1" x14ac:dyDescent="0.3">
      <c r="A1880" s="2" t="s">
        <v>22</v>
      </c>
      <c r="B1880" s="2" t="s">
        <v>330</v>
      </c>
      <c r="C1880" s="2" t="s">
        <v>26</v>
      </c>
      <c r="D1880" s="2" t="s">
        <v>21</v>
      </c>
      <c r="E1880" s="11">
        <v>5</v>
      </c>
      <c r="F1880" s="11">
        <v>3</v>
      </c>
      <c r="G1880" s="17">
        <v>1299</v>
      </c>
      <c r="H1880" s="7" t="s">
        <v>13399</v>
      </c>
      <c r="I1880" s="33" t="s">
        <v>13436</v>
      </c>
      <c r="J1880" s="33" t="s">
        <v>13772</v>
      </c>
      <c r="K1880" s="33">
        <f>Data[[#This Row],[Number_Of_Buyers]]*Data[[#This Row],[Price_INR]]</f>
        <v>3897</v>
      </c>
    </row>
    <row r="1881" spans="1:11" ht="19.2" customHeight="1" x14ac:dyDescent="0.3">
      <c r="A1881" s="4" t="s">
        <v>3201</v>
      </c>
      <c r="B1881" s="4" t="s">
        <v>8024</v>
      </c>
      <c r="C1881" s="5" t="s">
        <v>8025</v>
      </c>
      <c r="D1881" s="4" t="s">
        <v>7980</v>
      </c>
      <c r="E1881" s="12">
        <v>4.4000000000000004</v>
      </c>
      <c r="F1881" s="12">
        <v>1200</v>
      </c>
      <c r="G1881" s="18">
        <v>979</v>
      </c>
      <c r="H1881" s="8" t="s">
        <v>13398</v>
      </c>
      <c r="I1881" s="33" t="s">
        <v>13634</v>
      </c>
      <c r="J1881" s="33" t="s">
        <v>13777</v>
      </c>
      <c r="K1881" s="33">
        <f>Data[[#This Row],[Number_Of_Buyers]]*Data[[#This Row],[Price_INR]]</f>
        <v>1174800</v>
      </c>
    </row>
    <row r="1882" spans="1:11" ht="19.2" customHeight="1" x14ac:dyDescent="0.3">
      <c r="A1882" s="2" t="s">
        <v>148</v>
      </c>
      <c r="B1882" s="2" t="s">
        <v>8027</v>
      </c>
      <c r="C1882" s="2" t="s">
        <v>8028</v>
      </c>
      <c r="D1882" s="3" t="s">
        <v>8029</v>
      </c>
      <c r="E1882" s="11">
        <v>4.2</v>
      </c>
      <c r="F1882" s="11">
        <v>710</v>
      </c>
      <c r="G1882" s="17">
        <v>1299</v>
      </c>
      <c r="H1882" s="7" t="s">
        <v>13399</v>
      </c>
      <c r="I1882" s="33" t="s">
        <v>13437</v>
      </c>
      <c r="J1882" s="33" t="s">
        <v>13777</v>
      </c>
      <c r="K1882" s="33">
        <f>Data[[#This Row],[Number_Of_Buyers]]*Data[[#This Row],[Price_INR]]</f>
        <v>922290</v>
      </c>
    </row>
    <row r="1883" spans="1:11" ht="19.2" customHeight="1" x14ac:dyDescent="0.3">
      <c r="A1883" s="4" t="s">
        <v>339</v>
      </c>
      <c r="B1883" s="4" t="s">
        <v>340</v>
      </c>
      <c r="C1883" s="4" t="s">
        <v>342</v>
      </c>
      <c r="D1883" s="4" t="s">
        <v>21</v>
      </c>
      <c r="E1883" s="12">
        <v>4.5</v>
      </c>
      <c r="F1883" s="12">
        <v>8600</v>
      </c>
      <c r="G1883" s="18">
        <v>283</v>
      </c>
      <c r="H1883" s="8" t="s">
        <v>13399</v>
      </c>
      <c r="I1883" s="33" t="s">
        <v>13782</v>
      </c>
      <c r="J1883" s="33" t="s">
        <v>13772</v>
      </c>
      <c r="K1883" s="33">
        <f>Data[[#This Row],[Number_Of_Buyers]]*Data[[#This Row],[Price_INR]]</f>
        <v>2433800</v>
      </c>
    </row>
    <row r="1884" spans="1:11" ht="19.2" customHeight="1" x14ac:dyDescent="0.3">
      <c r="A1884" s="2" t="s">
        <v>7809</v>
      </c>
      <c r="B1884" s="2" t="s">
        <v>8032</v>
      </c>
      <c r="C1884" s="3" t="s">
        <v>8033</v>
      </c>
      <c r="D1884" s="2" t="s">
        <v>3237</v>
      </c>
      <c r="E1884" s="11">
        <v>3.9</v>
      </c>
      <c r="F1884" s="11">
        <v>5800</v>
      </c>
      <c r="G1884" s="17">
        <v>735</v>
      </c>
      <c r="H1884" s="7" t="s">
        <v>13398</v>
      </c>
      <c r="I1884" s="33" t="s">
        <v>13437</v>
      </c>
      <c r="J1884" s="33" t="s">
        <v>13453</v>
      </c>
      <c r="K1884" s="33">
        <f>Data[[#This Row],[Number_Of_Buyers]]*Data[[#This Row],[Price_INR]]</f>
        <v>4263000</v>
      </c>
    </row>
    <row r="1885" spans="1:11" ht="19.2" customHeight="1" x14ac:dyDescent="0.3">
      <c r="A1885" s="4" t="s">
        <v>7922</v>
      </c>
      <c r="B1885" s="4" t="s">
        <v>8041</v>
      </c>
      <c r="C1885" s="5" t="s">
        <v>8043</v>
      </c>
      <c r="D1885" s="4" t="s">
        <v>3237</v>
      </c>
      <c r="E1885" s="12">
        <v>4.4000000000000004</v>
      </c>
      <c r="F1885" s="12">
        <v>4300</v>
      </c>
      <c r="G1885" s="18">
        <v>1294</v>
      </c>
      <c r="H1885" s="8" t="s">
        <v>13398</v>
      </c>
      <c r="I1885" s="33" t="s">
        <v>13628</v>
      </c>
      <c r="J1885" s="33" t="s">
        <v>13440</v>
      </c>
      <c r="K1885" s="33">
        <f>Data[[#This Row],[Number_Of_Buyers]]*Data[[#This Row],[Price_INR]]</f>
        <v>5564200</v>
      </c>
    </row>
    <row r="1886" spans="1:11" ht="19.2" customHeight="1" x14ac:dyDescent="0.3">
      <c r="A1886" s="2" t="s">
        <v>7831</v>
      </c>
      <c r="B1886" s="2" t="s">
        <v>7832</v>
      </c>
      <c r="C1886" s="3" t="s">
        <v>8045</v>
      </c>
      <c r="D1886" s="3" t="s">
        <v>7834</v>
      </c>
      <c r="E1886" s="11">
        <v>4.3</v>
      </c>
      <c r="F1886" s="11">
        <v>997</v>
      </c>
      <c r="G1886" s="17">
        <v>489</v>
      </c>
      <c r="H1886" s="7" t="s">
        <v>13399</v>
      </c>
      <c r="I1886" s="33" t="s">
        <v>13515</v>
      </c>
      <c r="J1886" s="33" t="s">
        <v>13772</v>
      </c>
      <c r="K1886" s="33">
        <f>Data[[#This Row],[Number_Of_Buyers]]*Data[[#This Row],[Price_INR]]</f>
        <v>487533</v>
      </c>
    </row>
    <row r="1887" spans="1:11" ht="19.2" customHeight="1" x14ac:dyDescent="0.3">
      <c r="A1887" s="4" t="s">
        <v>8048</v>
      </c>
      <c r="B1887" s="4" t="s">
        <v>8049</v>
      </c>
      <c r="C1887" s="5" t="s">
        <v>8050</v>
      </c>
      <c r="D1887" s="4" t="s">
        <v>3237</v>
      </c>
      <c r="E1887" s="12">
        <v>4.0999999999999996</v>
      </c>
      <c r="F1887" s="12">
        <v>1700</v>
      </c>
      <c r="G1887" s="18">
        <v>974</v>
      </c>
      <c r="H1887" s="8" t="s">
        <v>13399</v>
      </c>
      <c r="I1887" s="33" t="s">
        <v>13630</v>
      </c>
      <c r="J1887" s="33" t="s">
        <v>13774</v>
      </c>
      <c r="K1887" s="33">
        <f>Data[[#This Row],[Number_Of_Buyers]]*Data[[#This Row],[Price_INR]]</f>
        <v>1655800</v>
      </c>
    </row>
    <row r="1888" spans="1:11" ht="19.2" customHeight="1" x14ac:dyDescent="0.3">
      <c r="A1888" s="2" t="s">
        <v>7809</v>
      </c>
      <c r="B1888" s="2" t="s">
        <v>8051</v>
      </c>
      <c r="C1888" s="3" t="s">
        <v>8052</v>
      </c>
      <c r="D1888" s="3" t="s">
        <v>8053</v>
      </c>
      <c r="E1888" s="11">
        <v>4.0999999999999996</v>
      </c>
      <c r="F1888" s="11">
        <v>1000</v>
      </c>
      <c r="G1888" s="17">
        <v>887</v>
      </c>
      <c r="H1888" s="7" t="s">
        <v>13398</v>
      </c>
      <c r="I1888" s="33" t="s">
        <v>13628</v>
      </c>
      <c r="J1888" s="33" t="s">
        <v>13460</v>
      </c>
      <c r="K1888" s="33">
        <f>Data[[#This Row],[Number_Of_Buyers]]*Data[[#This Row],[Price_INR]]</f>
        <v>887000</v>
      </c>
    </row>
    <row r="1889" spans="1:11" ht="19.2" customHeight="1" x14ac:dyDescent="0.3">
      <c r="A1889" s="4" t="s">
        <v>7831</v>
      </c>
      <c r="B1889" s="4" t="s">
        <v>8054</v>
      </c>
      <c r="C1889" s="4" t="s">
        <v>8056</v>
      </c>
      <c r="D1889" s="4" t="s">
        <v>7930</v>
      </c>
      <c r="E1889" s="12">
        <v>4.4000000000000004</v>
      </c>
      <c r="F1889" s="12">
        <v>11500</v>
      </c>
      <c r="G1889" s="18">
        <v>581</v>
      </c>
      <c r="H1889" s="8" t="s">
        <v>13398</v>
      </c>
      <c r="I1889" s="33" t="s">
        <v>13515</v>
      </c>
      <c r="J1889" s="33" t="s">
        <v>13460</v>
      </c>
      <c r="K1889" s="33">
        <f>Data[[#This Row],[Number_Of_Buyers]]*Data[[#This Row],[Price_INR]]</f>
        <v>6681500</v>
      </c>
    </row>
    <row r="1890" spans="1:11" ht="19.2" customHeight="1" x14ac:dyDescent="0.3">
      <c r="A1890" s="2" t="s">
        <v>3201</v>
      </c>
      <c r="B1890" s="2" t="s">
        <v>8058</v>
      </c>
      <c r="C1890" s="3" t="s">
        <v>8059</v>
      </c>
      <c r="D1890" s="2" t="s">
        <v>7930</v>
      </c>
      <c r="E1890" s="11">
        <v>4.3</v>
      </c>
      <c r="F1890" s="11">
        <v>10900</v>
      </c>
      <c r="G1890" s="17">
        <v>979</v>
      </c>
      <c r="H1890" s="7" t="s">
        <v>13398</v>
      </c>
      <c r="I1890" s="33" t="s">
        <v>13628</v>
      </c>
      <c r="J1890" s="33" t="s">
        <v>13776</v>
      </c>
      <c r="K1890" s="33">
        <f>Data[[#This Row],[Number_Of_Buyers]]*Data[[#This Row],[Price_INR]]</f>
        <v>10671100</v>
      </c>
    </row>
    <row r="1891" spans="1:11" ht="19.2" customHeight="1" x14ac:dyDescent="0.3">
      <c r="A1891" s="4" t="s">
        <v>7849</v>
      </c>
      <c r="B1891" s="4" t="s">
        <v>8061</v>
      </c>
      <c r="C1891" s="5" t="s">
        <v>8063</v>
      </c>
      <c r="D1891" s="5" t="s">
        <v>8064</v>
      </c>
      <c r="E1891" s="12">
        <v>4.2</v>
      </c>
      <c r="F1891" s="12">
        <v>2800</v>
      </c>
      <c r="G1891" s="18">
        <v>1399</v>
      </c>
      <c r="H1891" s="8" t="s">
        <v>13398</v>
      </c>
      <c r="I1891" s="33" t="s">
        <v>13628</v>
      </c>
      <c r="J1891" s="33" t="s">
        <v>13774</v>
      </c>
      <c r="K1891" s="33">
        <f>Data[[#This Row],[Number_Of_Buyers]]*Data[[#This Row],[Price_INR]]</f>
        <v>3917200</v>
      </c>
    </row>
    <row r="1892" spans="1:11" ht="19.2" customHeight="1" x14ac:dyDescent="0.3">
      <c r="A1892" s="2" t="s">
        <v>8065</v>
      </c>
      <c r="B1892" s="2" t="s">
        <v>8066</v>
      </c>
      <c r="C1892" s="3" t="s">
        <v>8068</v>
      </c>
      <c r="D1892" s="3" t="s">
        <v>8069</v>
      </c>
      <c r="E1892" s="11">
        <v>3.9</v>
      </c>
      <c r="F1892" s="11">
        <v>177</v>
      </c>
      <c r="G1892" s="17">
        <v>615</v>
      </c>
      <c r="H1892" s="7" t="s">
        <v>13398</v>
      </c>
      <c r="I1892" s="33" t="s">
        <v>13423</v>
      </c>
      <c r="J1892" s="33" t="s">
        <v>13453</v>
      </c>
      <c r="K1892" s="33">
        <f>Data[[#This Row],[Number_Of_Buyers]]*Data[[#This Row],[Price_INR]]</f>
        <v>108855</v>
      </c>
    </row>
    <row r="1893" spans="1:11" ht="19.2" customHeight="1" x14ac:dyDescent="0.3">
      <c r="A1893" s="4" t="s">
        <v>8071</v>
      </c>
      <c r="B1893" s="4" t="s">
        <v>8072</v>
      </c>
      <c r="C1893" s="5" t="s">
        <v>8073</v>
      </c>
      <c r="D1893" s="5" t="s">
        <v>8074</v>
      </c>
      <c r="E1893" s="12">
        <v>4.4000000000000004</v>
      </c>
      <c r="F1893" s="12">
        <v>32200</v>
      </c>
      <c r="G1893" s="18">
        <v>1319</v>
      </c>
      <c r="H1893" s="8" t="s">
        <v>13398</v>
      </c>
      <c r="I1893" s="33" t="s">
        <v>13434</v>
      </c>
      <c r="J1893" s="33" t="s">
        <v>13772</v>
      </c>
      <c r="K1893" s="33">
        <f>Data[[#This Row],[Number_Of_Buyers]]*Data[[#This Row],[Price_INR]]</f>
        <v>42471800</v>
      </c>
    </row>
    <row r="1894" spans="1:11" ht="19.2" customHeight="1" x14ac:dyDescent="0.3">
      <c r="A1894" s="2" t="s">
        <v>29</v>
      </c>
      <c r="B1894" s="2" t="s">
        <v>176</v>
      </c>
      <c r="C1894" s="2" t="s">
        <v>26</v>
      </c>
      <c r="D1894" s="2" t="s">
        <v>21</v>
      </c>
      <c r="E1894" s="11">
        <v>4.3</v>
      </c>
      <c r="F1894" s="11">
        <v>792</v>
      </c>
      <c r="G1894" s="17">
        <v>2399</v>
      </c>
      <c r="H1894" s="7" t="s">
        <v>13399</v>
      </c>
      <c r="I1894" s="33" t="s">
        <v>13424</v>
      </c>
      <c r="J1894" s="33" t="s">
        <v>13772</v>
      </c>
      <c r="K1894" s="33">
        <f>Data[[#This Row],[Number_Of_Buyers]]*Data[[#This Row],[Price_INR]]</f>
        <v>1900008</v>
      </c>
    </row>
    <row r="1895" spans="1:11" ht="19.2" customHeight="1" x14ac:dyDescent="0.3">
      <c r="A1895" s="4" t="s">
        <v>390</v>
      </c>
      <c r="B1895" s="4" t="s">
        <v>391</v>
      </c>
      <c r="C1895" s="4" t="s">
        <v>26</v>
      </c>
      <c r="D1895" s="5" t="s">
        <v>394</v>
      </c>
      <c r="E1895" s="12">
        <v>3.8</v>
      </c>
      <c r="F1895" s="12">
        <v>178</v>
      </c>
      <c r="G1895" s="18">
        <v>799</v>
      </c>
      <c r="H1895" s="8" t="s">
        <v>13399</v>
      </c>
      <c r="I1895" s="33" t="s">
        <v>13440</v>
      </c>
      <c r="J1895" s="33" t="s">
        <v>13440</v>
      </c>
      <c r="K1895" s="33">
        <f>Data[[#This Row],[Number_Of_Buyers]]*Data[[#This Row],[Price_INR]]</f>
        <v>142222</v>
      </c>
    </row>
    <row r="1896" spans="1:11" ht="19.2" customHeight="1" x14ac:dyDescent="0.3">
      <c r="A1896" s="2" t="s">
        <v>7809</v>
      </c>
      <c r="B1896" s="2" t="s">
        <v>8081</v>
      </c>
      <c r="C1896" s="3" t="s">
        <v>8082</v>
      </c>
      <c r="D1896" s="2" t="s">
        <v>3237</v>
      </c>
      <c r="E1896" s="11">
        <v>4.0999999999999996</v>
      </c>
      <c r="F1896" s="11">
        <v>174</v>
      </c>
      <c r="G1896" s="17">
        <v>989</v>
      </c>
      <c r="H1896" s="7" t="s">
        <v>13398</v>
      </c>
      <c r="I1896" s="33" t="s">
        <v>13635</v>
      </c>
      <c r="J1896" s="33" t="s">
        <v>13772</v>
      </c>
      <c r="K1896" s="33">
        <f>Data[[#This Row],[Number_Of_Buyers]]*Data[[#This Row],[Price_INR]]</f>
        <v>172086</v>
      </c>
    </row>
    <row r="1897" spans="1:11" ht="19.2" customHeight="1" x14ac:dyDescent="0.3">
      <c r="A1897" s="4" t="s">
        <v>8084</v>
      </c>
      <c r="B1897" s="4" t="s">
        <v>8085</v>
      </c>
      <c r="C1897" s="5" t="s">
        <v>8086</v>
      </c>
      <c r="D1897" s="5" t="s">
        <v>8087</v>
      </c>
      <c r="E1897" s="12">
        <v>4.0999999999999996</v>
      </c>
      <c r="F1897" s="12">
        <v>1300</v>
      </c>
      <c r="G1897" s="18">
        <v>799</v>
      </c>
      <c r="H1897" s="8" t="s">
        <v>13399</v>
      </c>
      <c r="I1897" s="33" t="s">
        <v>13472</v>
      </c>
      <c r="J1897" s="33" t="s">
        <v>13772</v>
      </c>
      <c r="K1897" s="33">
        <f>Data[[#This Row],[Number_Of_Buyers]]*Data[[#This Row],[Price_INR]]</f>
        <v>1038700</v>
      </c>
    </row>
    <row r="1898" spans="1:11" ht="19.2" customHeight="1" x14ac:dyDescent="0.3">
      <c r="A1898" s="2" t="s">
        <v>35</v>
      </c>
      <c r="B1898" s="2" t="s">
        <v>79</v>
      </c>
      <c r="C1898" s="2" t="s">
        <v>26</v>
      </c>
      <c r="D1898" s="3" t="s">
        <v>441</v>
      </c>
      <c r="E1898" s="11">
        <v>4.0999999999999996</v>
      </c>
      <c r="F1898" s="11">
        <v>3300</v>
      </c>
      <c r="G1898" s="17">
        <v>1199</v>
      </c>
      <c r="H1898" s="7" t="s">
        <v>13399</v>
      </c>
      <c r="I1898" s="33" t="s">
        <v>13414</v>
      </c>
      <c r="J1898" s="33" t="s">
        <v>13772</v>
      </c>
      <c r="K1898" s="33">
        <f>Data[[#This Row],[Number_Of_Buyers]]*Data[[#This Row],[Price_INR]]</f>
        <v>3956700</v>
      </c>
    </row>
    <row r="1899" spans="1:11" ht="19.2" customHeight="1" x14ac:dyDescent="0.3">
      <c r="A1899" s="4" t="s">
        <v>22</v>
      </c>
      <c r="B1899" s="4" t="s">
        <v>444</v>
      </c>
      <c r="C1899" s="4" t="s">
        <v>26</v>
      </c>
      <c r="D1899" s="4" t="s">
        <v>21</v>
      </c>
      <c r="E1899" s="12">
        <v>3.9</v>
      </c>
      <c r="F1899" s="12">
        <v>1600</v>
      </c>
      <c r="G1899" s="18">
        <v>1399</v>
      </c>
      <c r="H1899" s="8" t="s">
        <v>13399</v>
      </c>
      <c r="I1899" s="33" t="s">
        <v>13440</v>
      </c>
      <c r="J1899" s="33" t="s">
        <v>13440</v>
      </c>
      <c r="K1899" s="33">
        <f>Data[[#This Row],[Number_Of_Buyers]]*Data[[#This Row],[Price_INR]]</f>
        <v>2238400</v>
      </c>
    </row>
    <row r="1900" spans="1:11" ht="19.2" customHeight="1" x14ac:dyDescent="0.3">
      <c r="A1900" s="2" t="s">
        <v>219</v>
      </c>
      <c r="B1900" s="2" t="s">
        <v>8088</v>
      </c>
      <c r="C1900" s="3" t="s">
        <v>8090</v>
      </c>
      <c r="D1900" s="2" t="s">
        <v>21</v>
      </c>
      <c r="E1900" s="11">
        <v>4.5999999999999996</v>
      </c>
      <c r="F1900" s="11">
        <v>235</v>
      </c>
      <c r="G1900" s="17">
        <v>8121</v>
      </c>
      <c r="H1900" s="7" t="s">
        <v>13398</v>
      </c>
      <c r="I1900" s="33" t="s">
        <v>13636</v>
      </c>
      <c r="J1900" s="33" t="s">
        <v>13498</v>
      </c>
      <c r="K1900" s="33">
        <f>Data[[#This Row],[Number_Of_Buyers]]*Data[[#This Row],[Price_INR]]</f>
        <v>1908435</v>
      </c>
    </row>
    <row r="1901" spans="1:11" ht="19.2" customHeight="1" x14ac:dyDescent="0.3">
      <c r="A1901" s="4" t="s">
        <v>191</v>
      </c>
      <c r="B1901" s="4" t="s">
        <v>447</v>
      </c>
      <c r="C1901" s="4" t="s">
        <v>26</v>
      </c>
      <c r="D1901" s="5" t="s">
        <v>448</v>
      </c>
      <c r="E1901" s="12">
        <v>5</v>
      </c>
      <c r="F1901" s="12">
        <v>12</v>
      </c>
      <c r="G1901" s="18">
        <v>33955</v>
      </c>
      <c r="H1901" s="8" t="s">
        <v>13399</v>
      </c>
      <c r="I1901" s="33" t="s">
        <v>13427</v>
      </c>
      <c r="J1901" s="33" t="s">
        <v>13498</v>
      </c>
      <c r="K1901" s="33">
        <f>Data[[#This Row],[Number_Of_Buyers]]*Data[[#This Row],[Price_INR]]</f>
        <v>407460</v>
      </c>
    </row>
    <row r="1902" spans="1:11" ht="19.2" customHeight="1" x14ac:dyDescent="0.3">
      <c r="A1902" s="2" t="s">
        <v>1433</v>
      </c>
      <c r="B1902" s="2" t="s">
        <v>8092</v>
      </c>
      <c r="C1902" s="2" t="s">
        <v>8094</v>
      </c>
      <c r="D1902" s="2" t="s">
        <v>21</v>
      </c>
      <c r="E1902" s="11">
        <v>4.5</v>
      </c>
      <c r="F1902" s="11">
        <v>3000</v>
      </c>
      <c r="G1902" s="17">
        <v>213</v>
      </c>
      <c r="H1902" s="7" t="s">
        <v>13399</v>
      </c>
      <c r="I1902" s="33" t="s">
        <v>13637</v>
      </c>
      <c r="J1902" s="33" t="s">
        <v>13772</v>
      </c>
      <c r="K1902" s="33">
        <f>Data[[#This Row],[Number_Of_Buyers]]*Data[[#This Row],[Price_INR]]</f>
        <v>639000</v>
      </c>
    </row>
    <row r="1903" spans="1:11" ht="19.2" customHeight="1" x14ac:dyDescent="0.3">
      <c r="A1903" s="4" t="s">
        <v>3201</v>
      </c>
      <c r="B1903" s="4" t="s">
        <v>8096</v>
      </c>
      <c r="C1903" s="5" t="s">
        <v>8098</v>
      </c>
      <c r="D1903" s="5" t="s">
        <v>8099</v>
      </c>
      <c r="E1903" s="12">
        <v>3.7</v>
      </c>
      <c r="F1903" s="12">
        <v>3000</v>
      </c>
      <c r="G1903" s="18">
        <v>985</v>
      </c>
      <c r="H1903" s="8" t="s">
        <v>13398</v>
      </c>
      <c r="I1903" s="33" t="s">
        <v>13437</v>
      </c>
      <c r="J1903" s="33" t="s">
        <v>13426</v>
      </c>
      <c r="K1903" s="33">
        <f>Data[[#This Row],[Number_Of_Buyers]]*Data[[#This Row],[Price_INR]]</f>
        <v>2955000</v>
      </c>
    </row>
    <row r="1904" spans="1:11" ht="19.2" customHeight="1" x14ac:dyDescent="0.3">
      <c r="A1904" s="2" t="s">
        <v>8010</v>
      </c>
      <c r="B1904" s="2" t="s">
        <v>8100</v>
      </c>
      <c r="C1904" s="2" t="s">
        <v>8102</v>
      </c>
      <c r="D1904" s="3" t="s">
        <v>8103</v>
      </c>
      <c r="E1904" s="11">
        <v>4.2</v>
      </c>
      <c r="F1904" s="11">
        <v>3000</v>
      </c>
      <c r="G1904" s="17">
        <v>670</v>
      </c>
      <c r="H1904" s="7" t="s">
        <v>13399</v>
      </c>
      <c r="I1904" s="33" t="s">
        <v>13630</v>
      </c>
      <c r="J1904" s="33" t="s">
        <v>13554</v>
      </c>
      <c r="K1904" s="33">
        <f>Data[[#This Row],[Number_Of_Buyers]]*Data[[#This Row],[Price_INR]]</f>
        <v>2010000</v>
      </c>
    </row>
    <row r="1905" spans="1:11" ht="19.2" customHeight="1" x14ac:dyDescent="0.3">
      <c r="A1905" s="4" t="s">
        <v>8105</v>
      </c>
      <c r="B1905" s="4" t="s">
        <v>8106</v>
      </c>
      <c r="C1905" s="5" t="s">
        <v>8108</v>
      </c>
      <c r="D1905" s="4" t="s">
        <v>3237</v>
      </c>
      <c r="E1905" s="12">
        <v>4.2</v>
      </c>
      <c r="F1905" s="12">
        <v>6000</v>
      </c>
      <c r="G1905" s="18">
        <v>1391</v>
      </c>
      <c r="H1905" s="8" t="s">
        <v>13399</v>
      </c>
      <c r="I1905" s="33" t="s">
        <v>13630</v>
      </c>
      <c r="J1905" s="33" t="s">
        <v>13774</v>
      </c>
      <c r="K1905" s="33">
        <f>Data[[#This Row],[Number_Of_Buyers]]*Data[[#This Row],[Price_INR]]</f>
        <v>8346000</v>
      </c>
    </row>
    <row r="1906" spans="1:11" ht="19.2" customHeight="1" x14ac:dyDescent="0.3">
      <c r="A1906" s="2" t="s">
        <v>148</v>
      </c>
      <c r="B1906" s="2" t="s">
        <v>8114</v>
      </c>
      <c r="C1906" s="2" t="s">
        <v>8115</v>
      </c>
      <c r="D1906" s="3" t="s">
        <v>8116</v>
      </c>
      <c r="E1906" s="11">
        <v>4.5999999999999996</v>
      </c>
      <c r="F1906" s="11">
        <v>279</v>
      </c>
      <c r="G1906" s="17">
        <v>909</v>
      </c>
      <c r="H1906" s="7" t="s">
        <v>13398</v>
      </c>
      <c r="I1906" s="33" t="s">
        <v>13638</v>
      </c>
      <c r="J1906" s="33" t="s">
        <v>13772</v>
      </c>
      <c r="K1906" s="33">
        <f>Data[[#This Row],[Number_Of_Buyers]]*Data[[#This Row],[Price_INR]]</f>
        <v>253611</v>
      </c>
    </row>
    <row r="1907" spans="1:11" ht="19.2" customHeight="1" x14ac:dyDescent="0.3">
      <c r="A1907" s="4" t="s">
        <v>7809</v>
      </c>
      <c r="B1907" s="4" t="s">
        <v>8118</v>
      </c>
      <c r="C1907" s="5" t="s">
        <v>8119</v>
      </c>
      <c r="D1907" s="5" t="s">
        <v>8120</v>
      </c>
      <c r="E1907" s="12">
        <v>4</v>
      </c>
      <c r="F1907" s="12">
        <v>6600</v>
      </c>
      <c r="G1907" s="18">
        <v>887</v>
      </c>
      <c r="H1907" s="8" t="s">
        <v>13398</v>
      </c>
      <c r="I1907" s="33" t="s">
        <v>13628</v>
      </c>
      <c r="J1907" s="33" t="s">
        <v>13774</v>
      </c>
      <c r="K1907" s="33">
        <f>Data[[#This Row],[Number_Of_Buyers]]*Data[[#This Row],[Price_INR]]</f>
        <v>5854200</v>
      </c>
    </row>
    <row r="1908" spans="1:11" ht="19.2" customHeight="1" x14ac:dyDescent="0.3">
      <c r="A1908" s="2" t="s">
        <v>140</v>
      </c>
      <c r="B1908" s="2" t="s">
        <v>470</v>
      </c>
      <c r="C1908" s="3" t="s">
        <v>472</v>
      </c>
      <c r="D1908" s="2" t="s">
        <v>21</v>
      </c>
      <c r="E1908" s="11">
        <v>4.0999999999999996</v>
      </c>
      <c r="F1908" s="11">
        <v>126</v>
      </c>
      <c r="G1908" s="17">
        <v>1889</v>
      </c>
      <c r="H1908" s="7" t="s">
        <v>13399</v>
      </c>
      <c r="I1908" s="33" t="s">
        <v>13442</v>
      </c>
      <c r="J1908" s="33" t="s">
        <v>13773</v>
      </c>
      <c r="K1908" s="33">
        <f>Data[[#This Row],[Number_Of_Buyers]]*Data[[#This Row],[Price_INR]]</f>
        <v>238014</v>
      </c>
    </row>
    <row r="1909" spans="1:11" ht="19.2" customHeight="1" x14ac:dyDescent="0.3">
      <c r="A1909" s="4" t="s">
        <v>1433</v>
      </c>
      <c r="B1909" s="4" t="s">
        <v>8126</v>
      </c>
      <c r="C1909" s="4" t="s">
        <v>8128</v>
      </c>
      <c r="D1909" s="4" t="s">
        <v>21</v>
      </c>
      <c r="E1909" s="12">
        <v>4.4000000000000004</v>
      </c>
      <c r="F1909" s="12">
        <v>2400</v>
      </c>
      <c r="G1909" s="18">
        <v>135</v>
      </c>
      <c r="H1909" s="8" t="s">
        <v>13399</v>
      </c>
      <c r="I1909" s="33" t="s">
        <v>13477</v>
      </c>
      <c r="J1909" s="33" t="s">
        <v>13772</v>
      </c>
      <c r="K1909" s="33">
        <f>Data[[#This Row],[Number_Of_Buyers]]*Data[[#This Row],[Price_INR]]</f>
        <v>324000</v>
      </c>
    </row>
    <row r="1910" spans="1:11" ht="19.2" customHeight="1" x14ac:dyDescent="0.3">
      <c r="A1910" s="2" t="s">
        <v>7927</v>
      </c>
      <c r="B1910" s="2" t="s">
        <v>8129</v>
      </c>
      <c r="C1910" s="2" t="s">
        <v>8130</v>
      </c>
      <c r="D1910" s="3" t="s">
        <v>8013</v>
      </c>
      <c r="E1910" s="11">
        <v>4.4000000000000004</v>
      </c>
      <c r="F1910" s="11">
        <v>25300</v>
      </c>
      <c r="G1910" s="17">
        <v>599</v>
      </c>
      <c r="H1910" s="7" t="s">
        <v>13398</v>
      </c>
      <c r="I1910" s="33" t="s">
        <v>13441</v>
      </c>
      <c r="J1910" s="33" t="s">
        <v>13440</v>
      </c>
      <c r="K1910" s="33">
        <f>Data[[#This Row],[Number_Of_Buyers]]*Data[[#This Row],[Price_INR]]</f>
        <v>15154700</v>
      </c>
    </row>
    <row r="1911" spans="1:11" ht="19.2" customHeight="1" x14ac:dyDescent="0.3">
      <c r="A1911" s="4" t="s">
        <v>8133</v>
      </c>
      <c r="B1911" s="4" t="s">
        <v>8134</v>
      </c>
      <c r="C1911" s="5" t="s">
        <v>8135</v>
      </c>
      <c r="D1911" s="4" t="s">
        <v>3237</v>
      </c>
      <c r="E1911" s="12">
        <v>4.4000000000000004</v>
      </c>
      <c r="F1911" s="12">
        <v>271</v>
      </c>
      <c r="G1911" s="18">
        <v>797</v>
      </c>
      <c r="H1911" s="8" t="s">
        <v>13399</v>
      </c>
      <c r="I1911" s="33" t="s">
        <v>13632</v>
      </c>
      <c r="J1911" s="33" t="s">
        <v>13772</v>
      </c>
      <c r="K1911" s="33">
        <f>Data[[#This Row],[Number_Of_Buyers]]*Data[[#This Row],[Price_INR]]</f>
        <v>215987</v>
      </c>
    </row>
    <row r="1912" spans="1:11" ht="19.2" customHeight="1" x14ac:dyDescent="0.3">
      <c r="A1912" s="2" t="s">
        <v>120</v>
      </c>
      <c r="B1912" s="2" t="s">
        <v>486</v>
      </c>
      <c r="C1912" s="2" t="s">
        <v>26</v>
      </c>
      <c r="D1912" s="3" t="s">
        <v>487</v>
      </c>
      <c r="E1912" s="11">
        <v>4.0999999999999996</v>
      </c>
      <c r="F1912" s="11">
        <v>1400</v>
      </c>
      <c r="G1912" s="17">
        <v>1699</v>
      </c>
      <c r="H1912" s="7" t="s">
        <v>13399</v>
      </c>
      <c r="I1912" s="33" t="s">
        <v>13443</v>
      </c>
      <c r="J1912" s="33" t="s">
        <v>13453</v>
      </c>
      <c r="K1912" s="33">
        <f>Data[[#This Row],[Number_Of_Buyers]]*Data[[#This Row],[Price_INR]]</f>
        <v>2378600</v>
      </c>
    </row>
    <row r="1913" spans="1:11" ht="19.2" customHeight="1" x14ac:dyDescent="0.3">
      <c r="A1913" s="4" t="s">
        <v>7872</v>
      </c>
      <c r="B1913" s="4" t="s">
        <v>8138</v>
      </c>
      <c r="C1913" s="5" t="s">
        <v>8139</v>
      </c>
      <c r="D1913" s="4" t="s">
        <v>3237</v>
      </c>
      <c r="E1913" s="12">
        <v>4.3</v>
      </c>
      <c r="F1913" s="12">
        <v>40</v>
      </c>
      <c r="G1913" s="18">
        <v>1559</v>
      </c>
      <c r="H1913" s="8" t="s">
        <v>13399</v>
      </c>
      <c r="I1913" s="33" t="s">
        <v>13628</v>
      </c>
      <c r="J1913" s="33" t="s">
        <v>13772</v>
      </c>
      <c r="K1913" s="33">
        <f>Data[[#This Row],[Number_Of_Buyers]]*Data[[#This Row],[Price_INR]]</f>
        <v>62360</v>
      </c>
    </row>
    <row r="1914" spans="1:11" ht="19.2" customHeight="1" x14ac:dyDescent="0.3">
      <c r="A1914" s="2" t="s">
        <v>488</v>
      </c>
      <c r="B1914" s="2" t="s">
        <v>489</v>
      </c>
      <c r="C1914" s="3" t="s">
        <v>492</v>
      </c>
      <c r="D1914" s="2" t="s">
        <v>493</v>
      </c>
      <c r="E1914" s="11">
        <v>4.2</v>
      </c>
      <c r="F1914" s="11">
        <v>3300</v>
      </c>
      <c r="G1914" s="17">
        <v>3099</v>
      </c>
      <c r="H1914" s="7" t="s">
        <v>13399</v>
      </c>
      <c r="I1914" s="33" t="s">
        <v>13444</v>
      </c>
      <c r="J1914" s="33" t="s">
        <v>13772</v>
      </c>
      <c r="K1914" s="33">
        <f>Data[[#This Row],[Number_Of_Buyers]]*Data[[#This Row],[Price_INR]]</f>
        <v>10226700</v>
      </c>
    </row>
    <row r="1915" spans="1:11" ht="19.2" customHeight="1" x14ac:dyDescent="0.3">
      <c r="A1915" s="4" t="s">
        <v>677</v>
      </c>
      <c r="B1915" s="4" t="s">
        <v>8141</v>
      </c>
      <c r="C1915" s="5" t="s">
        <v>8143</v>
      </c>
      <c r="D1915" s="4" t="s">
        <v>21</v>
      </c>
      <c r="E1915" s="12">
        <v>4.3</v>
      </c>
      <c r="F1915" s="12">
        <v>22600</v>
      </c>
      <c r="G1915" s="18">
        <v>1270</v>
      </c>
      <c r="H1915" s="8" t="s">
        <v>13399</v>
      </c>
      <c r="I1915" s="33" t="s">
        <v>13440</v>
      </c>
      <c r="J1915" s="33" t="s">
        <v>13440</v>
      </c>
      <c r="K1915" s="33">
        <f>Data[[#This Row],[Number_Of_Buyers]]*Data[[#This Row],[Price_INR]]</f>
        <v>28702000</v>
      </c>
    </row>
    <row r="1916" spans="1:11" ht="19.2" customHeight="1" x14ac:dyDescent="0.3">
      <c r="A1916" s="2" t="s">
        <v>29</v>
      </c>
      <c r="B1916" s="2" t="s">
        <v>295</v>
      </c>
      <c r="C1916" s="2" t="s">
        <v>26</v>
      </c>
      <c r="D1916" s="2" t="s">
        <v>21</v>
      </c>
      <c r="E1916" s="11">
        <v>4.0999999999999996</v>
      </c>
      <c r="F1916" s="11">
        <v>2200</v>
      </c>
      <c r="G1916" s="17">
        <v>1899</v>
      </c>
      <c r="H1916" s="7" t="s">
        <v>13399</v>
      </c>
      <c r="I1916" s="33" t="s">
        <v>13424</v>
      </c>
      <c r="J1916" s="33" t="s">
        <v>13772</v>
      </c>
      <c r="K1916" s="33">
        <f>Data[[#This Row],[Number_Of_Buyers]]*Data[[#This Row],[Price_INR]]</f>
        <v>4177800</v>
      </c>
    </row>
    <row r="1917" spans="1:11" ht="19.2" customHeight="1" x14ac:dyDescent="0.3">
      <c r="A1917" s="4" t="s">
        <v>7883</v>
      </c>
      <c r="B1917" s="4" t="s">
        <v>8145</v>
      </c>
      <c r="C1917" s="5" t="s">
        <v>8146</v>
      </c>
      <c r="D1917" s="5" t="s">
        <v>8147</v>
      </c>
      <c r="E1917" s="12">
        <v>3.7</v>
      </c>
      <c r="F1917" s="12">
        <v>745</v>
      </c>
      <c r="G1917" s="18">
        <v>739</v>
      </c>
      <c r="H1917" s="8" t="s">
        <v>13398</v>
      </c>
      <c r="I1917" s="33" t="s">
        <v>13423</v>
      </c>
      <c r="J1917" s="33" t="s">
        <v>13440</v>
      </c>
      <c r="K1917" s="33">
        <f>Data[[#This Row],[Number_Of_Buyers]]*Data[[#This Row],[Price_INR]]</f>
        <v>550555</v>
      </c>
    </row>
    <row r="1918" spans="1:11" ht="19.2" customHeight="1" x14ac:dyDescent="0.3">
      <c r="A1918" s="2" t="s">
        <v>499</v>
      </c>
      <c r="B1918" s="2" t="s">
        <v>500</v>
      </c>
      <c r="C1918" s="3" t="s">
        <v>503</v>
      </c>
      <c r="D1918" s="3" t="s">
        <v>504</v>
      </c>
      <c r="E1918" s="11">
        <v>4.4000000000000004</v>
      </c>
      <c r="F1918" s="11">
        <v>2900</v>
      </c>
      <c r="G1918" s="17">
        <v>3399</v>
      </c>
      <c r="H1918" s="7" t="s">
        <v>13399</v>
      </c>
      <c r="I1918" s="33" t="s">
        <v>13445</v>
      </c>
      <c r="J1918" s="33" t="s">
        <v>13773</v>
      </c>
      <c r="K1918" s="33">
        <f>Data[[#This Row],[Number_Of_Buyers]]*Data[[#This Row],[Price_INR]]</f>
        <v>9857100</v>
      </c>
    </row>
    <row r="1919" spans="1:11" ht="19.2" customHeight="1" x14ac:dyDescent="0.3">
      <c r="A1919" s="4" t="s">
        <v>35</v>
      </c>
      <c r="B1919" s="4" t="s">
        <v>515</v>
      </c>
      <c r="C1919" s="4" t="s">
        <v>26</v>
      </c>
      <c r="D1919" s="5" t="s">
        <v>518</v>
      </c>
      <c r="E1919" s="12">
        <v>4.3</v>
      </c>
      <c r="F1919" s="12">
        <v>774</v>
      </c>
      <c r="G1919" s="18">
        <v>2299</v>
      </c>
      <c r="H1919" s="8" t="s">
        <v>13399</v>
      </c>
      <c r="I1919" s="33" t="s">
        <v>13447</v>
      </c>
      <c r="J1919" s="33" t="s">
        <v>13775</v>
      </c>
      <c r="K1919" s="33">
        <f>Data[[#This Row],[Number_Of_Buyers]]*Data[[#This Row],[Price_INR]]</f>
        <v>1779426</v>
      </c>
    </row>
    <row r="1920" spans="1:11" ht="19.2" customHeight="1" x14ac:dyDescent="0.3">
      <c r="A1920" s="2" t="s">
        <v>6231</v>
      </c>
      <c r="B1920" s="2" t="s">
        <v>8149</v>
      </c>
      <c r="C1920" s="3" t="s">
        <v>8151</v>
      </c>
      <c r="D1920" s="2" t="s">
        <v>21</v>
      </c>
      <c r="E1920" s="11">
        <v>4.4000000000000004</v>
      </c>
      <c r="F1920" s="11">
        <v>1700</v>
      </c>
      <c r="G1920" s="17">
        <v>165</v>
      </c>
      <c r="H1920" s="7" t="s">
        <v>13399</v>
      </c>
      <c r="I1920" s="33" t="s">
        <v>13639</v>
      </c>
      <c r="J1920" s="33" t="s">
        <v>13772</v>
      </c>
      <c r="K1920" s="33">
        <f>Data[[#This Row],[Number_Of_Buyers]]*Data[[#This Row],[Price_INR]]</f>
        <v>280500</v>
      </c>
    </row>
    <row r="1921" spans="1:11" ht="19.2" customHeight="1" x14ac:dyDescent="0.3">
      <c r="A1921" s="4" t="s">
        <v>104</v>
      </c>
      <c r="B1921" s="4" t="s">
        <v>8152</v>
      </c>
      <c r="C1921" s="5" t="s">
        <v>8153</v>
      </c>
      <c r="D1921" s="5" t="s">
        <v>528</v>
      </c>
      <c r="E1921" s="12">
        <v>4.0999999999999996</v>
      </c>
      <c r="F1921" s="12">
        <v>73</v>
      </c>
      <c r="G1921" s="18">
        <v>1799</v>
      </c>
      <c r="H1921" s="8" t="s">
        <v>13398</v>
      </c>
      <c r="I1921" s="33" t="s">
        <v>13407</v>
      </c>
      <c r="J1921" s="33" t="s">
        <v>13774</v>
      </c>
      <c r="K1921" s="33">
        <f>Data[[#This Row],[Number_Of_Buyers]]*Data[[#This Row],[Price_INR]]</f>
        <v>131327</v>
      </c>
    </row>
    <row r="1922" spans="1:11" ht="19.2" customHeight="1" x14ac:dyDescent="0.3">
      <c r="A1922" s="2" t="s">
        <v>206</v>
      </c>
      <c r="B1922" s="2" t="s">
        <v>531</v>
      </c>
      <c r="C1922" s="3" t="s">
        <v>533</v>
      </c>
      <c r="D1922" s="2" t="s">
        <v>21</v>
      </c>
      <c r="E1922" s="11">
        <v>4.5999999999999996</v>
      </c>
      <c r="F1922" s="11">
        <v>374</v>
      </c>
      <c r="G1922" s="17">
        <v>2952</v>
      </c>
      <c r="H1922" s="7" t="s">
        <v>13399</v>
      </c>
      <c r="I1922" s="33" t="s">
        <v>13429</v>
      </c>
      <c r="J1922" s="33" t="s">
        <v>13772</v>
      </c>
      <c r="K1922" s="33">
        <f>Data[[#This Row],[Number_Of_Buyers]]*Data[[#This Row],[Price_INR]]</f>
        <v>1104048</v>
      </c>
    </row>
    <row r="1923" spans="1:11" ht="19.2" customHeight="1" x14ac:dyDescent="0.3">
      <c r="A1923" s="4" t="s">
        <v>8155</v>
      </c>
      <c r="B1923" s="4" t="s">
        <v>8156</v>
      </c>
      <c r="C1923" s="5" t="s">
        <v>8157</v>
      </c>
      <c r="D1923" s="4" t="s">
        <v>3237</v>
      </c>
      <c r="E1923" s="12">
        <v>4</v>
      </c>
      <c r="F1923" s="12">
        <v>981</v>
      </c>
      <c r="G1923" s="18">
        <v>689</v>
      </c>
      <c r="H1923" s="8" t="s">
        <v>13398</v>
      </c>
      <c r="I1923" s="33" t="s">
        <v>13515</v>
      </c>
      <c r="J1923" s="33" t="s">
        <v>13426</v>
      </c>
      <c r="K1923" s="33">
        <f>Data[[#This Row],[Number_Of_Buyers]]*Data[[#This Row],[Price_INR]]</f>
        <v>675909</v>
      </c>
    </row>
    <row r="1924" spans="1:11" ht="19.2" customHeight="1" x14ac:dyDescent="0.3">
      <c r="A1924" s="2" t="s">
        <v>8159</v>
      </c>
      <c r="B1924" s="2" t="s">
        <v>8160</v>
      </c>
      <c r="C1924" s="3" t="s">
        <v>8161</v>
      </c>
      <c r="D1924" s="2" t="s">
        <v>7901</v>
      </c>
      <c r="E1924" s="11">
        <v>4.0999999999999996</v>
      </c>
      <c r="F1924" s="11">
        <v>17</v>
      </c>
      <c r="G1924" s="17">
        <v>1999</v>
      </c>
      <c r="H1924" s="7" t="s">
        <v>13399</v>
      </c>
      <c r="I1924" s="33" t="s">
        <v>13437</v>
      </c>
      <c r="J1924" s="33" t="s">
        <v>13772</v>
      </c>
      <c r="K1924" s="33">
        <f>Data[[#This Row],[Number_Of_Buyers]]*Data[[#This Row],[Price_INR]]</f>
        <v>33983</v>
      </c>
    </row>
    <row r="1925" spans="1:11" ht="19.2" customHeight="1" x14ac:dyDescent="0.3">
      <c r="A1925" s="4" t="s">
        <v>8162</v>
      </c>
      <c r="B1925" s="4" t="s">
        <v>8163</v>
      </c>
      <c r="C1925" s="4" t="s">
        <v>8164</v>
      </c>
      <c r="D1925" s="4" t="s">
        <v>21</v>
      </c>
      <c r="E1925" s="12">
        <v>4.3</v>
      </c>
      <c r="F1925" s="12">
        <v>663</v>
      </c>
      <c r="G1925" s="18">
        <v>351</v>
      </c>
      <c r="H1925" s="8" t="s">
        <v>13399</v>
      </c>
      <c r="I1925" s="33" t="s">
        <v>13640</v>
      </c>
      <c r="J1925" s="33" t="s">
        <v>13772</v>
      </c>
      <c r="K1925" s="33">
        <f>Data[[#This Row],[Number_Of_Buyers]]*Data[[#This Row],[Price_INR]]</f>
        <v>232713</v>
      </c>
    </row>
    <row r="1926" spans="1:11" ht="19.2" customHeight="1" x14ac:dyDescent="0.3">
      <c r="A1926" s="2" t="s">
        <v>240</v>
      </c>
      <c r="B1926" s="2" t="s">
        <v>542</v>
      </c>
      <c r="C1926" s="3" t="s">
        <v>545</v>
      </c>
      <c r="D1926" s="3" t="s">
        <v>546</v>
      </c>
      <c r="E1926" s="11">
        <v>4.2</v>
      </c>
      <c r="F1926" s="11">
        <v>6</v>
      </c>
      <c r="G1926" s="17">
        <v>2249</v>
      </c>
      <c r="H1926" s="7" t="s">
        <v>13399</v>
      </c>
      <c r="I1926" s="33" t="s">
        <v>13449</v>
      </c>
      <c r="J1926" s="33" t="s">
        <v>13774</v>
      </c>
      <c r="K1926" s="33">
        <f>Data[[#This Row],[Number_Of_Buyers]]*Data[[#This Row],[Price_INR]]</f>
        <v>13494</v>
      </c>
    </row>
    <row r="1927" spans="1:11" ht="19.2" customHeight="1" x14ac:dyDescent="0.3">
      <c r="A1927" s="4" t="s">
        <v>7809</v>
      </c>
      <c r="B1927" s="4" t="s">
        <v>8167</v>
      </c>
      <c r="C1927" s="5" t="s">
        <v>8168</v>
      </c>
      <c r="D1927" s="4" t="s">
        <v>3237</v>
      </c>
      <c r="E1927" s="12">
        <v>3.9</v>
      </c>
      <c r="F1927" s="12">
        <v>848</v>
      </c>
      <c r="G1927" s="18">
        <v>839</v>
      </c>
      <c r="H1927" s="8" t="s">
        <v>13398</v>
      </c>
      <c r="I1927" s="33" t="s">
        <v>13437</v>
      </c>
      <c r="J1927" s="33" t="s">
        <v>13775</v>
      </c>
      <c r="K1927" s="33">
        <f>Data[[#This Row],[Number_Of_Buyers]]*Data[[#This Row],[Price_INR]]</f>
        <v>711472</v>
      </c>
    </row>
    <row r="1928" spans="1:11" ht="19.2" customHeight="1" x14ac:dyDescent="0.3">
      <c r="A1928" s="2" t="s">
        <v>3201</v>
      </c>
      <c r="B1928" s="2" t="s">
        <v>8170</v>
      </c>
      <c r="C1928" s="3" t="s">
        <v>8171</v>
      </c>
      <c r="D1928" s="2" t="s">
        <v>3237</v>
      </c>
      <c r="E1928" s="11">
        <v>4.3</v>
      </c>
      <c r="F1928" s="11">
        <v>1600</v>
      </c>
      <c r="G1928" s="17">
        <v>999</v>
      </c>
      <c r="H1928" s="7" t="s">
        <v>13398</v>
      </c>
      <c r="I1928" s="33" t="s">
        <v>13634</v>
      </c>
      <c r="J1928" s="33" t="s">
        <v>13453</v>
      </c>
      <c r="K1928" s="33">
        <f>Data[[#This Row],[Number_Of_Buyers]]*Data[[#This Row],[Price_INR]]</f>
        <v>1598400</v>
      </c>
    </row>
    <row r="1929" spans="1:11" ht="19.2" customHeight="1" x14ac:dyDescent="0.3">
      <c r="A1929" s="4" t="s">
        <v>104</v>
      </c>
      <c r="B1929" s="4" t="s">
        <v>561</v>
      </c>
      <c r="C1929" s="5" t="s">
        <v>563</v>
      </c>
      <c r="D1929" s="5" t="s">
        <v>108</v>
      </c>
      <c r="E1929" s="12">
        <v>4.5</v>
      </c>
      <c r="F1929" s="12">
        <v>42</v>
      </c>
      <c r="G1929" s="18">
        <v>1574</v>
      </c>
      <c r="H1929" s="8" t="s">
        <v>13399</v>
      </c>
      <c r="I1929" s="33" t="s">
        <v>13415</v>
      </c>
      <c r="J1929" s="33" t="s">
        <v>13772</v>
      </c>
      <c r="K1929" s="33">
        <f>Data[[#This Row],[Number_Of_Buyers]]*Data[[#This Row],[Price_INR]]</f>
        <v>66108</v>
      </c>
    </row>
    <row r="1930" spans="1:11" ht="19.2" customHeight="1" x14ac:dyDescent="0.3">
      <c r="A1930" s="2" t="s">
        <v>7872</v>
      </c>
      <c r="B1930" s="2" t="s">
        <v>8172</v>
      </c>
      <c r="C1930" s="3" t="s">
        <v>8173</v>
      </c>
      <c r="D1930" s="2" t="s">
        <v>3237</v>
      </c>
      <c r="E1930" s="11">
        <v>4.3</v>
      </c>
      <c r="F1930" s="11">
        <v>1800</v>
      </c>
      <c r="G1930" s="17">
        <v>999</v>
      </c>
      <c r="H1930" s="7" t="s">
        <v>13398</v>
      </c>
      <c r="I1930" s="33" t="s">
        <v>13628</v>
      </c>
      <c r="J1930" s="33" t="s">
        <v>13473</v>
      </c>
      <c r="K1930" s="33">
        <f>Data[[#This Row],[Number_Of_Buyers]]*Data[[#This Row],[Price_INR]]</f>
        <v>1798200</v>
      </c>
    </row>
    <row r="1931" spans="1:11" ht="19.2" customHeight="1" x14ac:dyDescent="0.3">
      <c r="A1931" s="4" t="s">
        <v>1623</v>
      </c>
      <c r="B1931" s="4" t="s">
        <v>8174</v>
      </c>
      <c r="C1931" s="5" t="s">
        <v>8175</v>
      </c>
      <c r="D1931" s="5" t="s">
        <v>823</v>
      </c>
      <c r="E1931" s="12">
        <v>4.3</v>
      </c>
      <c r="F1931" s="12">
        <v>1400</v>
      </c>
      <c r="G1931" s="18">
        <v>649</v>
      </c>
      <c r="H1931" s="8" t="s">
        <v>13398</v>
      </c>
      <c r="I1931" s="33" t="s">
        <v>13419</v>
      </c>
      <c r="J1931" s="33" t="s">
        <v>13440</v>
      </c>
      <c r="K1931" s="33">
        <f>Data[[#This Row],[Number_Of_Buyers]]*Data[[#This Row],[Price_INR]]</f>
        <v>908600</v>
      </c>
    </row>
    <row r="1932" spans="1:11" ht="19.2" customHeight="1" x14ac:dyDescent="0.3">
      <c r="A1932" s="2" t="s">
        <v>8180</v>
      </c>
      <c r="B1932" s="2" t="s">
        <v>8181</v>
      </c>
      <c r="C1932" s="3" t="s">
        <v>8182</v>
      </c>
      <c r="D1932" s="2" t="s">
        <v>3237</v>
      </c>
      <c r="E1932" s="11">
        <v>4.3</v>
      </c>
      <c r="F1932" s="11">
        <v>1200</v>
      </c>
      <c r="G1932" s="17">
        <v>778</v>
      </c>
      <c r="H1932" s="7" t="s">
        <v>13398</v>
      </c>
      <c r="I1932" s="33" t="s">
        <v>13536</v>
      </c>
      <c r="J1932" s="33" t="s">
        <v>13440</v>
      </c>
      <c r="K1932" s="33">
        <f>Data[[#This Row],[Number_Of_Buyers]]*Data[[#This Row],[Price_INR]]</f>
        <v>933600</v>
      </c>
    </row>
    <row r="1933" spans="1:11" ht="19.2" customHeight="1" x14ac:dyDescent="0.3">
      <c r="A1933" s="4" t="s">
        <v>7809</v>
      </c>
      <c r="B1933" s="4" t="s">
        <v>8183</v>
      </c>
      <c r="C1933" s="5" t="s">
        <v>8184</v>
      </c>
      <c r="D1933" s="4" t="s">
        <v>3237</v>
      </c>
      <c r="E1933" s="12">
        <v>4.2</v>
      </c>
      <c r="F1933" s="12">
        <v>3700</v>
      </c>
      <c r="G1933" s="18">
        <v>887</v>
      </c>
      <c r="H1933" s="8" t="s">
        <v>13398</v>
      </c>
      <c r="I1933" s="33" t="s">
        <v>13628</v>
      </c>
      <c r="J1933" s="33" t="s">
        <v>13774</v>
      </c>
      <c r="K1933" s="33">
        <f>Data[[#This Row],[Number_Of_Buyers]]*Data[[#This Row],[Price_INR]]</f>
        <v>3281900</v>
      </c>
    </row>
    <row r="1934" spans="1:11" ht="19.2" customHeight="1" x14ac:dyDescent="0.3">
      <c r="A1934" s="2" t="s">
        <v>8048</v>
      </c>
      <c r="B1934" s="2" t="s">
        <v>8185</v>
      </c>
      <c r="C1934" s="3" t="s">
        <v>8186</v>
      </c>
      <c r="D1934" s="2" t="s">
        <v>7901</v>
      </c>
      <c r="E1934" s="11">
        <v>3.7</v>
      </c>
      <c r="F1934" s="11">
        <v>50</v>
      </c>
      <c r="G1934" s="17">
        <v>1839</v>
      </c>
      <c r="H1934" s="7" t="s">
        <v>13399</v>
      </c>
      <c r="I1934" s="33" t="s">
        <v>13437</v>
      </c>
      <c r="J1934" s="33" t="s">
        <v>13473</v>
      </c>
      <c r="K1934" s="33">
        <f>Data[[#This Row],[Number_Of_Buyers]]*Data[[#This Row],[Price_INR]]</f>
        <v>91950</v>
      </c>
    </row>
    <row r="1935" spans="1:11" ht="19.2" customHeight="1" x14ac:dyDescent="0.3">
      <c r="A1935" s="4" t="s">
        <v>7831</v>
      </c>
      <c r="B1935" s="4" t="s">
        <v>8188</v>
      </c>
      <c r="C1935" s="5" t="s">
        <v>8190</v>
      </c>
      <c r="D1935" s="5" t="s">
        <v>7834</v>
      </c>
      <c r="E1935" s="12">
        <v>4.2</v>
      </c>
      <c r="F1935" s="12">
        <v>1200</v>
      </c>
      <c r="G1935" s="18">
        <v>725</v>
      </c>
      <c r="H1935" s="8" t="s">
        <v>13399</v>
      </c>
      <c r="I1935" s="33" t="s">
        <v>13515</v>
      </c>
      <c r="J1935" s="33" t="s">
        <v>13772</v>
      </c>
      <c r="K1935" s="33">
        <f>Data[[#This Row],[Number_Of_Buyers]]*Data[[#This Row],[Price_INR]]</f>
        <v>870000</v>
      </c>
    </row>
    <row r="1936" spans="1:11" ht="19.2" customHeight="1" x14ac:dyDescent="0.3">
      <c r="A1936" s="2" t="s">
        <v>8191</v>
      </c>
      <c r="B1936" s="2" t="s">
        <v>8192</v>
      </c>
      <c r="C1936" s="3" t="s">
        <v>8193</v>
      </c>
      <c r="D1936" s="2" t="s">
        <v>7930</v>
      </c>
      <c r="E1936" s="11">
        <v>4.3</v>
      </c>
      <c r="F1936" s="11">
        <v>252</v>
      </c>
      <c r="G1936" s="17">
        <v>3149</v>
      </c>
      <c r="H1936" s="7" t="s">
        <v>13398</v>
      </c>
      <c r="I1936" s="33" t="s">
        <v>13634</v>
      </c>
      <c r="J1936" s="33" t="s">
        <v>13426</v>
      </c>
      <c r="K1936" s="33">
        <f>Data[[#This Row],[Number_Of_Buyers]]*Data[[#This Row],[Price_INR]]</f>
        <v>793548</v>
      </c>
    </row>
    <row r="1937" spans="1:11" ht="19.2" customHeight="1" x14ac:dyDescent="0.3">
      <c r="A1937" s="4" t="s">
        <v>573</v>
      </c>
      <c r="B1937" s="4" t="s">
        <v>574</v>
      </c>
      <c r="C1937" s="4" t="s">
        <v>576</v>
      </c>
      <c r="D1937" s="4" t="s">
        <v>21</v>
      </c>
      <c r="E1937" s="12">
        <v>4.5</v>
      </c>
      <c r="F1937" s="12">
        <v>2100</v>
      </c>
      <c r="G1937" s="18">
        <v>245</v>
      </c>
      <c r="H1937" s="8" t="s">
        <v>13399</v>
      </c>
      <c r="I1937" s="33" t="s">
        <v>13783</v>
      </c>
      <c r="J1937" s="33" t="s">
        <v>13772</v>
      </c>
      <c r="K1937" s="33">
        <f>Data[[#This Row],[Number_Of_Buyers]]*Data[[#This Row],[Price_INR]]</f>
        <v>514500</v>
      </c>
    </row>
    <row r="1938" spans="1:11" ht="19.2" customHeight="1" x14ac:dyDescent="0.3">
      <c r="A1938" s="2" t="s">
        <v>269</v>
      </c>
      <c r="B1938" s="2" t="s">
        <v>577</v>
      </c>
      <c r="C1938" s="2" t="s">
        <v>577</v>
      </c>
      <c r="D1938" s="2" t="s">
        <v>21</v>
      </c>
      <c r="E1938" s="11">
        <v>4.5999999999999996</v>
      </c>
      <c r="F1938" s="11">
        <v>9200</v>
      </c>
      <c r="G1938" s="17">
        <v>1080</v>
      </c>
      <c r="H1938" s="7" t="s">
        <v>13399</v>
      </c>
      <c r="I1938" s="33" t="s">
        <v>13450</v>
      </c>
      <c r="J1938" s="33" t="s">
        <v>13772</v>
      </c>
      <c r="K1938" s="33">
        <f>Data[[#This Row],[Number_Of_Buyers]]*Data[[#This Row],[Price_INR]]</f>
        <v>9936000</v>
      </c>
    </row>
    <row r="1939" spans="1:11" ht="19.2" customHeight="1" x14ac:dyDescent="0.3">
      <c r="A1939" s="4" t="s">
        <v>8194</v>
      </c>
      <c r="B1939" s="4" t="s">
        <v>8195</v>
      </c>
      <c r="C1939" s="5" t="s">
        <v>8197</v>
      </c>
      <c r="D1939" s="5" t="s">
        <v>8198</v>
      </c>
      <c r="E1939" s="12">
        <v>4.4000000000000004</v>
      </c>
      <c r="F1939" s="12">
        <v>452</v>
      </c>
      <c r="G1939" s="18">
        <v>1405</v>
      </c>
      <c r="H1939" s="8" t="s">
        <v>13398</v>
      </c>
      <c r="I1939" s="33" t="s">
        <v>13628</v>
      </c>
      <c r="J1939" s="33" t="s">
        <v>13772</v>
      </c>
      <c r="K1939" s="33">
        <f>Data[[#This Row],[Number_Of_Buyers]]*Data[[#This Row],[Price_INR]]</f>
        <v>635060</v>
      </c>
    </row>
    <row r="1940" spans="1:11" ht="19.2" customHeight="1" x14ac:dyDescent="0.3">
      <c r="A1940" s="2" t="s">
        <v>269</v>
      </c>
      <c r="B1940" s="2" t="s">
        <v>577</v>
      </c>
      <c r="C1940" s="2" t="s">
        <v>577</v>
      </c>
      <c r="D1940" s="2" t="s">
        <v>21</v>
      </c>
      <c r="E1940" s="11">
        <v>4.5999999999999996</v>
      </c>
      <c r="F1940" s="11">
        <v>9200</v>
      </c>
      <c r="G1940" s="17">
        <v>1080</v>
      </c>
      <c r="H1940" s="7" t="s">
        <v>13399</v>
      </c>
      <c r="I1940" s="33" t="s">
        <v>13450</v>
      </c>
      <c r="J1940" s="33" t="s">
        <v>13772</v>
      </c>
      <c r="K1940" s="33">
        <f>Data[[#This Row],[Number_Of_Buyers]]*Data[[#This Row],[Price_INR]]</f>
        <v>9936000</v>
      </c>
    </row>
    <row r="1941" spans="1:11" ht="19.2" customHeight="1" x14ac:dyDescent="0.3">
      <c r="A1941" s="4" t="s">
        <v>8194</v>
      </c>
      <c r="B1941" s="4" t="s">
        <v>8195</v>
      </c>
      <c r="C1941" s="5" t="s">
        <v>8197</v>
      </c>
      <c r="D1941" s="5" t="s">
        <v>8198</v>
      </c>
      <c r="E1941" s="12">
        <v>4.4000000000000004</v>
      </c>
      <c r="F1941" s="12">
        <v>452</v>
      </c>
      <c r="G1941" s="18">
        <v>1405</v>
      </c>
      <c r="H1941" s="8" t="s">
        <v>13398</v>
      </c>
      <c r="I1941" s="33" t="s">
        <v>13628</v>
      </c>
      <c r="J1941" s="33" t="s">
        <v>13772</v>
      </c>
      <c r="K1941" s="33">
        <f>Data[[#This Row],[Number_Of_Buyers]]*Data[[#This Row],[Price_INR]]</f>
        <v>635060</v>
      </c>
    </row>
    <row r="1942" spans="1:11" ht="19.2" customHeight="1" x14ac:dyDescent="0.3">
      <c r="A1942" s="2" t="s">
        <v>403</v>
      </c>
      <c r="B1942" s="2" t="s">
        <v>8200</v>
      </c>
      <c r="C1942" s="3" t="s">
        <v>8201</v>
      </c>
      <c r="D1942" s="3" t="s">
        <v>3968</v>
      </c>
      <c r="E1942" s="11">
        <v>4.4000000000000004</v>
      </c>
      <c r="F1942" s="11">
        <v>90</v>
      </c>
      <c r="G1942" s="17">
        <v>1949</v>
      </c>
      <c r="H1942" s="7" t="s">
        <v>13398</v>
      </c>
      <c r="I1942" s="33" t="s">
        <v>13419</v>
      </c>
      <c r="J1942" s="33" t="s">
        <v>13772</v>
      </c>
      <c r="K1942" s="33">
        <f>Data[[#This Row],[Number_Of_Buyers]]*Data[[#This Row],[Price_INR]]</f>
        <v>175410</v>
      </c>
    </row>
    <row r="1943" spans="1:11" ht="19.2" customHeight="1" x14ac:dyDescent="0.3">
      <c r="A1943" s="4" t="s">
        <v>3201</v>
      </c>
      <c r="B1943" s="4" t="s">
        <v>8203</v>
      </c>
      <c r="C1943" s="5" t="s">
        <v>8204</v>
      </c>
      <c r="D1943" s="4" t="s">
        <v>3237</v>
      </c>
      <c r="E1943" s="12">
        <v>3.8</v>
      </c>
      <c r="F1943" s="12">
        <v>39</v>
      </c>
      <c r="G1943" s="18">
        <v>1119</v>
      </c>
      <c r="H1943" s="8" t="s">
        <v>13398</v>
      </c>
      <c r="I1943" s="33" t="s">
        <v>13437</v>
      </c>
      <c r="J1943" s="33" t="s">
        <v>13772</v>
      </c>
      <c r="K1943" s="33">
        <f>Data[[#This Row],[Number_Of_Buyers]]*Data[[#This Row],[Price_INR]]</f>
        <v>43641</v>
      </c>
    </row>
    <row r="1944" spans="1:11" ht="19.2" customHeight="1" x14ac:dyDescent="0.3">
      <c r="A1944" s="2" t="s">
        <v>7809</v>
      </c>
      <c r="B1944" s="2" t="s">
        <v>7864</v>
      </c>
      <c r="C1944" s="3" t="s">
        <v>8206</v>
      </c>
      <c r="D1944" s="3" t="s">
        <v>8207</v>
      </c>
      <c r="E1944" s="11">
        <v>4.0999999999999996</v>
      </c>
      <c r="F1944" s="11">
        <v>1400</v>
      </c>
      <c r="G1944" s="17">
        <v>856</v>
      </c>
      <c r="H1944" s="7" t="s">
        <v>13398</v>
      </c>
      <c r="I1944" s="33" t="s">
        <v>13628</v>
      </c>
      <c r="J1944" s="33" t="s">
        <v>13772</v>
      </c>
      <c r="K1944" s="33">
        <f>Data[[#This Row],[Number_Of_Buyers]]*Data[[#This Row],[Price_INR]]</f>
        <v>1198400</v>
      </c>
    </row>
    <row r="1945" spans="1:11" ht="19.2" customHeight="1" x14ac:dyDescent="0.3">
      <c r="A1945" s="4" t="s">
        <v>5789</v>
      </c>
      <c r="B1945" s="4" t="s">
        <v>8213</v>
      </c>
      <c r="C1945" s="5" t="s">
        <v>8215</v>
      </c>
      <c r="D1945" s="5" t="s">
        <v>8216</v>
      </c>
      <c r="E1945" s="12">
        <v>4.3</v>
      </c>
      <c r="F1945" s="12">
        <v>9</v>
      </c>
      <c r="G1945" s="18">
        <v>1214</v>
      </c>
      <c r="H1945" s="8" t="s">
        <v>13398</v>
      </c>
      <c r="I1945" s="33" t="s">
        <v>13423</v>
      </c>
      <c r="J1945" s="33" t="s">
        <v>13772</v>
      </c>
      <c r="K1945" s="33">
        <f>Data[[#This Row],[Number_Of_Buyers]]*Data[[#This Row],[Price_INR]]</f>
        <v>10926</v>
      </c>
    </row>
    <row r="1946" spans="1:11" ht="19.2" customHeight="1" x14ac:dyDescent="0.3">
      <c r="A1946" s="2" t="s">
        <v>8218</v>
      </c>
      <c r="B1946" s="2" t="s">
        <v>8219</v>
      </c>
      <c r="C1946" s="3" t="s">
        <v>8220</v>
      </c>
      <c r="D1946" s="2" t="s">
        <v>8221</v>
      </c>
      <c r="E1946" s="11">
        <v>4.2</v>
      </c>
      <c r="F1946" s="11">
        <v>684</v>
      </c>
      <c r="G1946" s="17">
        <v>999</v>
      </c>
      <c r="H1946" s="7" t="s">
        <v>13399</v>
      </c>
      <c r="I1946" s="33" t="s">
        <v>13641</v>
      </c>
      <c r="J1946" s="33" t="s">
        <v>13772</v>
      </c>
      <c r="K1946" s="33">
        <f>Data[[#This Row],[Number_Of_Buyers]]*Data[[#This Row],[Price_INR]]</f>
        <v>683316</v>
      </c>
    </row>
    <row r="1947" spans="1:11" ht="19.2" customHeight="1" x14ac:dyDescent="0.3">
      <c r="A1947" s="4" t="s">
        <v>168</v>
      </c>
      <c r="B1947" s="4" t="s">
        <v>589</v>
      </c>
      <c r="C1947" s="5" t="s">
        <v>591</v>
      </c>
      <c r="D1947" s="5" t="s">
        <v>173</v>
      </c>
      <c r="E1947" s="12">
        <v>4.3</v>
      </c>
      <c r="F1947" s="12">
        <v>391</v>
      </c>
      <c r="G1947" s="18">
        <v>2697</v>
      </c>
      <c r="H1947" s="8" t="s">
        <v>13399</v>
      </c>
      <c r="I1947" s="33" t="s">
        <v>13416</v>
      </c>
      <c r="J1947" s="33" t="s">
        <v>13426</v>
      </c>
      <c r="K1947" s="33">
        <f>Data[[#This Row],[Number_Of_Buyers]]*Data[[#This Row],[Price_INR]]</f>
        <v>1054527</v>
      </c>
    </row>
    <row r="1948" spans="1:11" ht="19.2" customHeight="1" x14ac:dyDescent="0.3">
      <c r="A1948" s="2" t="s">
        <v>7849</v>
      </c>
      <c r="B1948" s="2" t="s">
        <v>8224</v>
      </c>
      <c r="C1948" s="3" t="s">
        <v>8225</v>
      </c>
      <c r="D1948" s="2" t="s">
        <v>3237</v>
      </c>
      <c r="E1948" s="11">
        <v>4</v>
      </c>
      <c r="F1948" s="11">
        <v>1400</v>
      </c>
      <c r="G1948" s="17">
        <v>1379</v>
      </c>
      <c r="H1948" s="7" t="s">
        <v>13398</v>
      </c>
      <c r="I1948" s="33" t="s">
        <v>13628</v>
      </c>
      <c r="J1948" s="33" t="s">
        <v>13473</v>
      </c>
      <c r="K1948" s="33">
        <f>Data[[#This Row],[Number_Of_Buyers]]*Data[[#This Row],[Price_INR]]</f>
        <v>1930600</v>
      </c>
    </row>
    <row r="1949" spans="1:11" ht="19.2" customHeight="1" x14ac:dyDescent="0.3">
      <c r="A1949" s="4" t="s">
        <v>7922</v>
      </c>
      <c r="B1949" s="4" t="s">
        <v>8227</v>
      </c>
      <c r="C1949" s="5" t="s">
        <v>8228</v>
      </c>
      <c r="D1949" s="5" t="s">
        <v>8229</v>
      </c>
      <c r="E1949" s="12">
        <v>4.5</v>
      </c>
      <c r="F1949" s="12">
        <v>1300</v>
      </c>
      <c r="G1949" s="18">
        <v>1799</v>
      </c>
      <c r="H1949" s="8" t="s">
        <v>13398</v>
      </c>
      <c r="I1949" s="33" t="s">
        <v>13628</v>
      </c>
      <c r="J1949" s="33" t="s">
        <v>13453</v>
      </c>
      <c r="K1949" s="33">
        <f>Data[[#This Row],[Number_Of_Buyers]]*Data[[#This Row],[Price_INR]]</f>
        <v>2338700</v>
      </c>
    </row>
    <row r="1950" spans="1:11" ht="19.2" customHeight="1" x14ac:dyDescent="0.3">
      <c r="A1950" s="2" t="s">
        <v>8230</v>
      </c>
      <c r="B1950" s="2" t="s">
        <v>8231</v>
      </c>
      <c r="C1950" s="3" t="s">
        <v>8232</v>
      </c>
      <c r="D1950" s="2" t="s">
        <v>7930</v>
      </c>
      <c r="E1950" s="11">
        <v>3.9</v>
      </c>
      <c r="F1950" s="11">
        <v>211</v>
      </c>
      <c r="G1950" s="17">
        <v>987</v>
      </c>
      <c r="H1950" s="7" t="s">
        <v>13398</v>
      </c>
      <c r="I1950" s="33" t="s">
        <v>13634</v>
      </c>
      <c r="J1950" s="33" t="s">
        <v>13426</v>
      </c>
      <c r="K1950" s="33">
        <f>Data[[#This Row],[Number_Of_Buyers]]*Data[[#This Row],[Price_INR]]</f>
        <v>208257</v>
      </c>
    </row>
    <row r="1951" spans="1:11" ht="19.2" customHeight="1" x14ac:dyDescent="0.3">
      <c r="A1951" s="4" t="s">
        <v>1281</v>
      </c>
      <c r="B1951" s="4" t="s">
        <v>8234</v>
      </c>
      <c r="C1951" s="4" t="s">
        <v>8236</v>
      </c>
      <c r="D1951" s="4" t="s">
        <v>21</v>
      </c>
      <c r="E1951" s="12">
        <v>4.4000000000000004</v>
      </c>
      <c r="F1951" s="12">
        <v>3200</v>
      </c>
      <c r="G1951" s="18">
        <v>871</v>
      </c>
      <c r="H1951" s="8" t="s">
        <v>13398</v>
      </c>
      <c r="I1951" s="33" t="s">
        <v>13450</v>
      </c>
      <c r="J1951" s="33" t="s">
        <v>13772</v>
      </c>
      <c r="K1951" s="33">
        <f>Data[[#This Row],[Number_Of_Buyers]]*Data[[#This Row],[Price_INR]]</f>
        <v>2787200</v>
      </c>
    </row>
    <row r="1952" spans="1:11" ht="19.2" customHeight="1" x14ac:dyDescent="0.3">
      <c r="A1952" s="2" t="s">
        <v>599</v>
      </c>
      <c r="B1952" s="2" t="s">
        <v>600</v>
      </c>
      <c r="C1952" s="2" t="s">
        <v>602</v>
      </c>
      <c r="D1952" s="2" t="s">
        <v>21</v>
      </c>
      <c r="E1952" s="11">
        <v>4.5</v>
      </c>
      <c r="F1952" s="11">
        <v>1000</v>
      </c>
      <c r="G1952" s="17">
        <v>211</v>
      </c>
      <c r="H1952" s="7" t="s">
        <v>13399</v>
      </c>
      <c r="I1952" s="33" t="s">
        <v>13782</v>
      </c>
      <c r="J1952" s="33" t="s">
        <v>13772</v>
      </c>
      <c r="K1952" s="33">
        <f>Data[[#This Row],[Number_Of_Buyers]]*Data[[#This Row],[Price_INR]]</f>
        <v>211000</v>
      </c>
    </row>
    <row r="1953" spans="1:11" ht="19.2" customHeight="1" x14ac:dyDescent="0.3">
      <c r="A1953" s="4" t="s">
        <v>7809</v>
      </c>
      <c r="B1953" s="4" t="s">
        <v>8238</v>
      </c>
      <c r="C1953" s="5" t="s">
        <v>8239</v>
      </c>
      <c r="D1953" s="4" t="s">
        <v>3237</v>
      </c>
      <c r="E1953" s="12">
        <v>3.8</v>
      </c>
      <c r="F1953" s="12">
        <v>474</v>
      </c>
      <c r="G1953" s="18">
        <v>735</v>
      </c>
      <c r="H1953" s="8" t="s">
        <v>13398</v>
      </c>
      <c r="I1953" s="33" t="s">
        <v>13437</v>
      </c>
      <c r="J1953" s="33" t="s">
        <v>13772</v>
      </c>
      <c r="K1953" s="33">
        <f>Data[[#This Row],[Number_Of_Buyers]]*Data[[#This Row],[Price_INR]]</f>
        <v>348390</v>
      </c>
    </row>
    <row r="1954" spans="1:11" ht="19.2" customHeight="1" x14ac:dyDescent="0.3">
      <c r="A1954" s="2" t="s">
        <v>8191</v>
      </c>
      <c r="B1954" s="2" t="s">
        <v>8192</v>
      </c>
      <c r="C1954" s="3" t="s">
        <v>8193</v>
      </c>
      <c r="D1954" s="2" t="s">
        <v>7930</v>
      </c>
      <c r="E1954" s="11">
        <v>4.3</v>
      </c>
      <c r="F1954" s="11">
        <v>252</v>
      </c>
      <c r="G1954" s="17">
        <v>3149</v>
      </c>
      <c r="H1954" s="7" t="s">
        <v>13398</v>
      </c>
      <c r="I1954" s="33" t="s">
        <v>13634</v>
      </c>
      <c r="J1954" s="33" t="s">
        <v>13426</v>
      </c>
      <c r="K1954" s="33">
        <f>Data[[#This Row],[Number_Of_Buyers]]*Data[[#This Row],[Price_INR]]</f>
        <v>793548</v>
      </c>
    </row>
    <row r="1955" spans="1:11" ht="19.2" customHeight="1" x14ac:dyDescent="0.3">
      <c r="A1955" s="4" t="s">
        <v>35</v>
      </c>
      <c r="B1955" s="4" t="s">
        <v>613</v>
      </c>
      <c r="C1955" s="4" t="s">
        <v>26</v>
      </c>
      <c r="D1955" s="4" t="s">
        <v>614</v>
      </c>
      <c r="E1955" s="12">
        <v>4</v>
      </c>
      <c r="F1955" s="12">
        <v>4200</v>
      </c>
      <c r="G1955" s="18">
        <v>1299</v>
      </c>
      <c r="H1955" s="8" t="s">
        <v>13399</v>
      </c>
      <c r="I1955" s="33" t="s">
        <v>13453</v>
      </c>
      <c r="J1955" s="33" t="s">
        <v>13453</v>
      </c>
      <c r="K1955" s="33">
        <f>Data[[#This Row],[Number_Of_Buyers]]*Data[[#This Row],[Price_INR]]</f>
        <v>5455800</v>
      </c>
    </row>
    <row r="1956" spans="1:11" ht="19.2" customHeight="1" x14ac:dyDescent="0.3">
      <c r="A1956" s="2" t="s">
        <v>7849</v>
      </c>
      <c r="B1956" s="2" t="s">
        <v>8241</v>
      </c>
      <c r="C1956" s="3" t="s">
        <v>8242</v>
      </c>
      <c r="D1956" s="3" t="s">
        <v>8243</v>
      </c>
      <c r="E1956" s="11">
        <v>4.0999999999999996</v>
      </c>
      <c r="F1956" s="11">
        <v>5500</v>
      </c>
      <c r="G1956" s="17">
        <v>791</v>
      </c>
      <c r="H1956" s="7" t="s">
        <v>13398</v>
      </c>
      <c r="I1956" s="33" t="s">
        <v>13515</v>
      </c>
      <c r="J1956" s="33" t="s">
        <v>13426</v>
      </c>
      <c r="K1956" s="33">
        <f>Data[[#This Row],[Number_Of_Buyers]]*Data[[#This Row],[Price_INR]]</f>
        <v>4350500</v>
      </c>
    </row>
    <row r="1957" spans="1:11" ht="19.2" customHeight="1" x14ac:dyDescent="0.3">
      <c r="A1957" s="4" t="s">
        <v>7883</v>
      </c>
      <c r="B1957" s="4" t="s">
        <v>8245</v>
      </c>
      <c r="C1957" s="5" t="s">
        <v>8246</v>
      </c>
      <c r="D1957" s="5" t="s">
        <v>8247</v>
      </c>
      <c r="E1957" s="12">
        <v>3.7</v>
      </c>
      <c r="F1957" s="12">
        <v>493</v>
      </c>
      <c r="G1957" s="18">
        <v>629</v>
      </c>
      <c r="H1957" s="8" t="s">
        <v>13398</v>
      </c>
      <c r="I1957" s="33" t="s">
        <v>13437</v>
      </c>
      <c r="J1957" s="33" t="s">
        <v>13772</v>
      </c>
      <c r="K1957" s="33">
        <f>Data[[#This Row],[Number_Of_Buyers]]*Data[[#This Row],[Price_INR]]</f>
        <v>310097</v>
      </c>
    </row>
    <row r="1958" spans="1:11" ht="19.2" customHeight="1" x14ac:dyDescent="0.3">
      <c r="A1958" s="2" t="s">
        <v>616</v>
      </c>
      <c r="B1958" s="2" t="s">
        <v>617</v>
      </c>
      <c r="C1958" s="3" t="s">
        <v>620</v>
      </c>
      <c r="D1958" s="3" t="s">
        <v>621</v>
      </c>
      <c r="E1958" s="11">
        <v>4.3</v>
      </c>
      <c r="F1958" s="11">
        <v>161</v>
      </c>
      <c r="G1958" s="17">
        <v>2499</v>
      </c>
      <c r="H1958" s="7" t="s">
        <v>13399</v>
      </c>
      <c r="I1958" s="33" t="s">
        <v>13454</v>
      </c>
      <c r="J1958" s="33" t="s">
        <v>13774</v>
      </c>
      <c r="K1958" s="33">
        <f>Data[[#This Row],[Number_Of_Buyers]]*Data[[#This Row],[Price_INR]]</f>
        <v>402339</v>
      </c>
    </row>
    <row r="1959" spans="1:11" ht="19.2" customHeight="1" x14ac:dyDescent="0.3">
      <c r="A1959" s="4" t="s">
        <v>8249</v>
      </c>
      <c r="B1959" s="4" t="s">
        <v>8250</v>
      </c>
      <c r="C1959" s="5" t="s">
        <v>8251</v>
      </c>
      <c r="D1959" s="4" t="s">
        <v>3237</v>
      </c>
      <c r="E1959" s="12">
        <v>4.2</v>
      </c>
      <c r="F1959" s="12">
        <v>1000</v>
      </c>
      <c r="G1959" s="18">
        <v>395</v>
      </c>
      <c r="H1959" s="8" t="s">
        <v>13398</v>
      </c>
      <c r="I1959" s="33" t="s">
        <v>13632</v>
      </c>
      <c r="J1959" s="33" t="s">
        <v>13440</v>
      </c>
      <c r="K1959" s="33">
        <f>Data[[#This Row],[Number_Of_Buyers]]*Data[[#This Row],[Price_INR]]</f>
        <v>395000</v>
      </c>
    </row>
    <row r="1960" spans="1:11" ht="19.2" customHeight="1" x14ac:dyDescent="0.3">
      <c r="A1960" s="2" t="s">
        <v>8252</v>
      </c>
      <c r="B1960" s="2" t="s">
        <v>8253</v>
      </c>
      <c r="C1960" s="3" t="s">
        <v>8255</v>
      </c>
      <c r="D1960" s="2" t="s">
        <v>3237</v>
      </c>
      <c r="E1960" s="11">
        <v>4.2</v>
      </c>
      <c r="F1960" s="11">
        <v>202</v>
      </c>
      <c r="G1960" s="17">
        <v>1375</v>
      </c>
      <c r="H1960" s="7" t="s">
        <v>13398</v>
      </c>
      <c r="I1960" s="33" t="s">
        <v>13642</v>
      </c>
      <c r="J1960" s="33" t="s">
        <v>13453</v>
      </c>
      <c r="K1960" s="33">
        <f>Data[[#This Row],[Number_Of_Buyers]]*Data[[#This Row],[Price_INR]]</f>
        <v>277750</v>
      </c>
    </row>
    <row r="1961" spans="1:11" ht="19.2" customHeight="1" x14ac:dyDescent="0.3">
      <c r="A1961" s="4" t="s">
        <v>1558</v>
      </c>
      <c r="B1961" s="4" t="s">
        <v>8257</v>
      </c>
      <c r="C1961" s="5" t="s">
        <v>8258</v>
      </c>
      <c r="D1961" s="4" t="s">
        <v>3237</v>
      </c>
      <c r="E1961" s="12">
        <v>3.4</v>
      </c>
      <c r="F1961" s="12">
        <v>36</v>
      </c>
      <c r="G1961" s="18">
        <v>1299</v>
      </c>
      <c r="H1961" s="8" t="s">
        <v>13399</v>
      </c>
      <c r="I1961" s="33" t="s">
        <v>13628</v>
      </c>
      <c r="J1961" s="33" t="s">
        <v>13772</v>
      </c>
      <c r="K1961" s="33">
        <f>Data[[#This Row],[Number_Of_Buyers]]*Data[[#This Row],[Price_INR]]</f>
        <v>46764</v>
      </c>
    </row>
    <row r="1962" spans="1:11" ht="19.2" customHeight="1" x14ac:dyDescent="0.3">
      <c r="A1962" s="2" t="s">
        <v>3201</v>
      </c>
      <c r="B1962" s="2" t="s">
        <v>7970</v>
      </c>
      <c r="C1962" s="3" t="s">
        <v>8260</v>
      </c>
      <c r="D1962" s="3" t="s">
        <v>8261</v>
      </c>
      <c r="E1962" s="11">
        <v>4.4000000000000004</v>
      </c>
      <c r="F1962" s="11">
        <v>2200</v>
      </c>
      <c r="G1962" s="17">
        <v>1469</v>
      </c>
      <c r="H1962" s="7" t="s">
        <v>13398</v>
      </c>
      <c r="I1962" s="33" t="s">
        <v>13628</v>
      </c>
      <c r="J1962" s="33" t="s">
        <v>13440</v>
      </c>
      <c r="K1962" s="33">
        <f>Data[[#This Row],[Number_Of_Buyers]]*Data[[#This Row],[Price_INR]]</f>
        <v>3231800</v>
      </c>
    </row>
    <row r="1963" spans="1:11" ht="19.2" customHeight="1" x14ac:dyDescent="0.3">
      <c r="A1963" s="4" t="s">
        <v>8071</v>
      </c>
      <c r="B1963" s="4" t="s">
        <v>8262</v>
      </c>
      <c r="C1963" s="5" t="s">
        <v>8263</v>
      </c>
      <c r="D1963" s="5" t="s">
        <v>8264</v>
      </c>
      <c r="E1963" s="12">
        <v>4.4000000000000004</v>
      </c>
      <c r="F1963" s="12">
        <v>13800</v>
      </c>
      <c r="G1963" s="18">
        <v>331</v>
      </c>
      <c r="H1963" s="8" t="s">
        <v>13399</v>
      </c>
      <c r="I1963" s="33" t="s">
        <v>13643</v>
      </c>
      <c r="J1963" s="33" t="s">
        <v>13774</v>
      </c>
      <c r="K1963" s="33">
        <f>Data[[#This Row],[Number_Of_Buyers]]*Data[[#This Row],[Price_INR]]</f>
        <v>4567800</v>
      </c>
    </row>
    <row r="1964" spans="1:11" ht="19.2" customHeight="1" x14ac:dyDescent="0.3">
      <c r="A1964" s="2" t="s">
        <v>7809</v>
      </c>
      <c r="B1964" s="2" t="s">
        <v>8266</v>
      </c>
      <c r="C1964" s="3" t="s">
        <v>8267</v>
      </c>
      <c r="D1964" s="2" t="s">
        <v>3237</v>
      </c>
      <c r="E1964" s="11">
        <v>3.9</v>
      </c>
      <c r="F1964" s="11">
        <v>4700</v>
      </c>
      <c r="G1964" s="17">
        <v>872</v>
      </c>
      <c r="H1964" s="7" t="s">
        <v>13398</v>
      </c>
      <c r="I1964" s="33" t="s">
        <v>13628</v>
      </c>
      <c r="J1964" s="33" t="s">
        <v>13453</v>
      </c>
      <c r="K1964" s="33">
        <f>Data[[#This Row],[Number_Of_Buyers]]*Data[[#This Row],[Price_INR]]</f>
        <v>4098400</v>
      </c>
    </row>
    <row r="1965" spans="1:11" ht="19.2" customHeight="1" x14ac:dyDescent="0.3">
      <c r="A1965" s="4" t="s">
        <v>8268</v>
      </c>
      <c r="B1965" s="4" t="s">
        <v>8269</v>
      </c>
      <c r="C1965" s="5" t="s">
        <v>8271</v>
      </c>
      <c r="D1965" s="5" t="s">
        <v>8272</v>
      </c>
      <c r="E1965" s="12">
        <v>3.8</v>
      </c>
      <c r="F1965" s="12">
        <v>1400</v>
      </c>
      <c r="G1965" s="18">
        <v>1380</v>
      </c>
      <c r="H1965" s="8" t="s">
        <v>13398</v>
      </c>
      <c r="I1965" s="33" t="s">
        <v>13634</v>
      </c>
      <c r="J1965" s="33" t="s">
        <v>13773</v>
      </c>
      <c r="K1965" s="33">
        <f>Data[[#This Row],[Number_Of_Buyers]]*Data[[#This Row],[Price_INR]]</f>
        <v>1932000</v>
      </c>
    </row>
    <row r="1966" spans="1:11" ht="19.2" customHeight="1" x14ac:dyDescent="0.3">
      <c r="A1966" s="2" t="s">
        <v>1921</v>
      </c>
      <c r="B1966" s="2" t="s">
        <v>8273</v>
      </c>
      <c r="C1966" s="3" t="s">
        <v>8274</v>
      </c>
      <c r="D1966" s="3" t="s">
        <v>8275</v>
      </c>
      <c r="E1966" s="11">
        <v>4.4000000000000004</v>
      </c>
      <c r="F1966" s="11">
        <v>5700</v>
      </c>
      <c r="G1966" s="17">
        <v>491</v>
      </c>
      <c r="H1966" s="7" t="s">
        <v>13398</v>
      </c>
      <c r="I1966" s="33" t="s">
        <v>13452</v>
      </c>
      <c r="J1966" s="33" t="s">
        <v>13773</v>
      </c>
      <c r="K1966" s="33">
        <f>Data[[#This Row],[Number_Of_Buyers]]*Data[[#This Row],[Price_INR]]</f>
        <v>2798700</v>
      </c>
    </row>
    <row r="1967" spans="1:11" ht="19.2" customHeight="1" x14ac:dyDescent="0.3">
      <c r="A1967" s="4" t="s">
        <v>1995</v>
      </c>
      <c r="B1967" s="4" t="s">
        <v>8277</v>
      </c>
      <c r="C1967" s="4" t="s">
        <v>8278</v>
      </c>
      <c r="D1967" s="4" t="s">
        <v>21</v>
      </c>
      <c r="E1967" s="12">
        <v>4.5999999999999996</v>
      </c>
      <c r="F1967" s="12">
        <v>3200</v>
      </c>
      <c r="G1967" s="18">
        <v>251</v>
      </c>
      <c r="H1967" s="8" t="s">
        <v>13399</v>
      </c>
      <c r="I1967" s="33" t="s">
        <v>13782</v>
      </c>
      <c r="J1967" s="33" t="s">
        <v>13772</v>
      </c>
      <c r="K1967" s="33">
        <f>Data[[#This Row],[Number_Of_Buyers]]*Data[[#This Row],[Price_INR]]</f>
        <v>803200</v>
      </c>
    </row>
    <row r="1968" spans="1:11" ht="19.2" customHeight="1" x14ac:dyDescent="0.3">
      <c r="A1968" s="2" t="s">
        <v>8162</v>
      </c>
      <c r="B1968" s="2" t="s">
        <v>8280</v>
      </c>
      <c r="C1968" s="3" t="s">
        <v>8282</v>
      </c>
      <c r="D1968" s="2" t="s">
        <v>21</v>
      </c>
      <c r="E1968" s="11">
        <v>4.5</v>
      </c>
      <c r="F1968" s="11">
        <v>13000</v>
      </c>
      <c r="G1968" s="17">
        <v>181</v>
      </c>
      <c r="H1968" s="7" t="s">
        <v>13399</v>
      </c>
      <c r="I1968" s="33" t="s">
        <v>13644</v>
      </c>
      <c r="J1968" s="33" t="s">
        <v>13772</v>
      </c>
      <c r="K1968" s="33">
        <f>Data[[#This Row],[Number_Of_Buyers]]*Data[[#This Row],[Price_INR]]</f>
        <v>2353000</v>
      </c>
    </row>
    <row r="1969" spans="1:11" ht="19.2" customHeight="1" x14ac:dyDescent="0.3">
      <c r="A1969" s="4" t="s">
        <v>7872</v>
      </c>
      <c r="B1969" s="4" t="s">
        <v>8284</v>
      </c>
      <c r="C1969" s="5" t="s">
        <v>8285</v>
      </c>
      <c r="D1969" s="4" t="s">
        <v>7930</v>
      </c>
      <c r="E1969" s="12">
        <v>4.3</v>
      </c>
      <c r="F1969" s="12">
        <v>7400</v>
      </c>
      <c r="G1969" s="18">
        <v>1189</v>
      </c>
      <c r="H1969" s="8" t="s">
        <v>13398</v>
      </c>
      <c r="I1969" s="33" t="s">
        <v>13628</v>
      </c>
      <c r="J1969" s="33" t="s">
        <v>13772</v>
      </c>
      <c r="K1969" s="33">
        <f>Data[[#This Row],[Number_Of_Buyers]]*Data[[#This Row],[Price_INR]]</f>
        <v>8798600</v>
      </c>
    </row>
    <row r="1970" spans="1:11" ht="19.2" customHeight="1" x14ac:dyDescent="0.3">
      <c r="A1970" s="2" t="s">
        <v>7849</v>
      </c>
      <c r="B1970" s="2" t="s">
        <v>8287</v>
      </c>
      <c r="C1970" s="3" t="s">
        <v>8288</v>
      </c>
      <c r="D1970" s="3" t="s">
        <v>8289</v>
      </c>
      <c r="E1970" s="11">
        <v>4</v>
      </c>
      <c r="F1970" s="11">
        <v>276</v>
      </c>
      <c r="G1970" s="17">
        <v>1749</v>
      </c>
      <c r="H1970" s="7" t="s">
        <v>13399</v>
      </c>
      <c r="I1970" s="33" t="s">
        <v>13628</v>
      </c>
      <c r="J1970" s="33" t="s">
        <v>13774</v>
      </c>
      <c r="K1970" s="33">
        <f>Data[[#This Row],[Number_Of_Buyers]]*Data[[#This Row],[Price_INR]]</f>
        <v>482724</v>
      </c>
    </row>
    <row r="1971" spans="1:11" ht="19.2" customHeight="1" x14ac:dyDescent="0.3">
      <c r="A1971" s="4" t="s">
        <v>651</v>
      </c>
      <c r="B1971" s="4" t="s">
        <v>652</v>
      </c>
      <c r="C1971" s="5" t="s">
        <v>654</v>
      </c>
      <c r="D1971" s="4" t="s">
        <v>655</v>
      </c>
      <c r="E1971" s="12">
        <v>4.3</v>
      </c>
      <c r="F1971" s="12">
        <v>5300</v>
      </c>
      <c r="G1971" s="18">
        <v>162</v>
      </c>
      <c r="H1971" s="8" t="s">
        <v>13399</v>
      </c>
      <c r="I1971" s="33" t="s">
        <v>13456</v>
      </c>
      <c r="J1971" s="33" t="s">
        <v>13487</v>
      </c>
      <c r="K1971" s="33">
        <f>Data[[#This Row],[Number_Of_Buyers]]*Data[[#This Row],[Price_INR]]</f>
        <v>858600</v>
      </c>
    </row>
    <row r="1972" spans="1:11" ht="19.2" customHeight="1" x14ac:dyDescent="0.3">
      <c r="A1972" s="2" t="s">
        <v>8065</v>
      </c>
      <c r="B1972" s="2" t="s">
        <v>8291</v>
      </c>
      <c r="C1972" s="3" t="s">
        <v>8292</v>
      </c>
      <c r="D1972" s="2" t="s">
        <v>3237</v>
      </c>
      <c r="E1972" s="11">
        <v>4.4000000000000004</v>
      </c>
      <c r="F1972" s="11">
        <v>232</v>
      </c>
      <c r="G1972" s="17">
        <v>269</v>
      </c>
      <c r="H1972" s="7" t="s">
        <v>13399</v>
      </c>
      <c r="I1972" s="33" t="s">
        <v>13630</v>
      </c>
      <c r="J1972" s="33" t="s">
        <v>13440</v>
      </c>
      <c r="K1972" s="33">
        <f>Data[[#This Row],[Number_Of_Buyers]]*Data[[#This Row],[Price_INR]]</f>
        <v>62408</v>
      </c>
    </row>
    <row r="1973" spans="1:11" ht="19.2" customHeight="1" x14ac:dyDescent="0.3">
      <c r="A1973" s="4" t="s">
        <v>3201</v>
      </c>
      <c r="B1973" s="4" t="s">
        <v>8299</v>
      </c>
      <c r="C1973" s="5" t="s">
        <v>8301</v>
      </c>
      <c r="D1973" s="5" t="s">
        <v>8302</v>
      </c>
      <c r="E1973" s="12">
        <v>3.8</v>
      </c>
      <c r="F1973" s="12">
        <v>58</v>
      </c>
      <c r="G1973" s="18">
        <v>758</v>
      </c>
      <c r="H1973" s="8" t="s">
        <v>13398</v>
      </c>
      <c r="I1973" s="33" t="s">
        <v>13515</v>
      </c>
      <c r="J1973" s="33" t="s">
        <v>13772</v>
      </c>
      <c r="K1973" s="33">
        <f>Data[[#This Row],[Number_Of_Buyers]]*Data[[#This Row],[Price_INR]]</f>
        <v>43964</v>
      </c>
    </row>
    <row r="1974" spans="1:11" ht="19.2" customHeight="1" x14ac:dyDescent="0.3">
      <c r="A1974" s="2" t="s">
        <v>1857</v>
      </c>
      <c r="B1974" s="2" t="s">
        <v>8303</v>
      </c>
      <c r="C1974" s="3" t="s">
        <v>8304</v>
      </c>
      <c r="D1974" s="3" t="s">
        <v>355</v>
      </c>
      <c r="E1974" s="11">
        <v>4.2</v>
      </c>
      <c r="F1974" s="11">
        <v>6</v>
      </c>
      <c r="G1974" s="17">
        <v>1954</v>
      </c>
      <c r="H1974" s="7" t="s">
        <v>13398</v>
      </c>
      <c r="I1974" s="33" t="s">
        <v>13407</v>
      </c>
      <c r="J1974" s="33" t="s">
        <v>13772</v>
      </c>
      <c r="K1974" s="33">
        <f>Data[[#This Row],[Number_Of_Buyers]]*Data[[#This Row],[Price_INR]]</f>
        <v>11724</v>
      </c>
    </row>
    <row r="1975" spans="1:11" ht="19.2" customHeight="1" x14ac:dyDescent="0.3">
      <c r="A1975" s="4" t="s">
        <v>7809</v>
      </c>
      <c r="B1975" s="4" t="s">
        <v>8305</v>
      </c>
      <c r="C1975" s="5" t="s">
        <v>8307</v>
      </c>
      <c r="D1975" s="4" t="s">
        <v>3237</v>
      </c>
      <c r="E1975" s="12">
        <v>4</v>
      </c>
      <c r="F1975" s="12">
        <v>3300</v>
      </c>
      <c r="G1975" s="18">
        <v>949</v>
      </c>
      <c r="H1975" s="8" t="s">
        <v>13398</v>
      </c>
      <c r="I1975" s="33" t="s">
        <v>13628</v>
      </c>
      <c r="J1975" s="33" t="s">
        <v>13776</v>
      </c>
      <c r="K1975" s="33">
        <f>Data[[#This Row],[Number_Of_Buyers]]*Data[[#This Row],[Price_INR]]</f>
        <v>3131700</v>
      </c>
    </row>
    <row r="1976" spans="1:11" ht="19.2" customHeight="1" x14ac:dyDescent="0.3">
      <c r="A1976" s="2" t="s">
        <v>7927</v>
      </c>
      <c r="B1976" s="2" t="s">
        <v>8308</v>
      </c>
      <c r="C1976" s="3" t="s">
        <v>8309</v>
      </c>
      <c r="D1976" s="3" t="s">
        <v>8310</v>
      </c>
      <c r="E1976" s="11">
        <v>4.2</v>
      </c>
      <c r="F1976" s="11">
        <v>2100</v>
      </c>
      <c r="G1976" s="17">
        <v>759</v>
      </c>
      <c r="H1976" s="7" t="s">
        <v>13398</v>
      </c>
      <c r="I1976" s="33" t="s">
        <v>13423</v>
      </c>
      <c r="J1976" s="33" t="s">
        <v>13453</v>
      </c>
      <c r="K1976" s="33">
        <f>Data[[#This Row],[Number_Of_Buyers]]*Data[[#This Row],[Price_INR]]</f>
        <v>1593900</v>
      </c>
    </row>
    <row r="1977" spans="1:11" ht="19.2" customHeight="1" x14ac:dyDescent="0.3">
      <c r="A1977" s="4" t="s">
        <v>8311</v>
      </c>
      <c r="B1977" s="4" t="s">
        <v>8312</v>
      </c>
      <c r="C1977" s="5" t="s">
        <v>8313</v>
      </c>
      <c r="D1977" s="4" t="s">
        <v>3237</v>
      </c>
      <c r="E1977" s="12">
        <v>4</v>
      </c>
      <c r="F1977" s="12">
        <v>18</v>
      </c>
      <c r="G1977" s="18">
        <v>1399</v>
      </c>
      <c r="H1977" s="8" t="s">
        <v>13399</v>
      </c>
      <c r="I1977" s="33" t="s">
        <v>13515</v>
      </c>
      <c r="J1977" s="33" t="s">
        <v>13772</v>
      </c>
      <c r="K1977" s="33">
        <f>Data[[#This Row],[Number_Of_Buyers]]*Data[[#This Row],[Price_INR]]</f>
        <v>25182</v>
      </c>
    </row>
    <row r="1978" spans="1:11" ht="19.2" customHeight="1" x14ac:dyDescent="0.3">
      <c r="A1978" s="2" t="s">
        <v>8315</v>
      </c>
      <c r="B1978" s="2" t="s">
        <v>8316</v>
      </c>
      <c r="C1978" s="3" t="s">
        <v>8318</v>
      </c>
      <c r="D1978" s="2" t="s">
        <v>3237</v>
      </c>
      <c r="E1978" s="11">
        <v>4.4000000000000004</v>
      </c>
      <c r="F1978" s="11">
        <v>400</v>
      </c>
      <c r="G1978" s="17">
        <v>892</v>
      </c>
      <c r="H1978" s="7" t="s">
        <v>13398</v>
      </c>
      <c r="I1978" s="33" t="s">
        <v>13645</v>
      </c>
      <c r="J1978" s="33" t="s">
        <v>13440</v>
      </c>
      <c r="K1978" s="33">
        <f>Data[[#This Row],[Number_Of_Buyers]]*Data[[#This Row],[Price_INR]]</f>
        <v>356800</v>
      </c>
    </row>
    <row r="1979" spans="1:11" ht="19.2" customHeight="1" x14ac:dyDescent="0.3">
      <c r="A1979" s="4" t="s">
        <v>691</v>
      </c>
      <c r="B1979" s="4" t="s">
        <v>692</v>
      </c>
      <c r="C1979" s="5" t="s">
        <v>694</v>
      </c>
      <c r="D1979" s="4" t="s">
        <v>21</v>
      </c>
      <c r="E1979" s="12">
        <v>4.4000000000000004</v>
      </c>
      <c r="F1979" s="12">
        <v>13900</v>
      </c>
      <c r="G1979" s="18">
        <v>379</v>
      </c>
      <c r="H1979" s="8" t="s">
        <v>13399</v>
      </c>
      <c r="I1979" s="33" t="s">
        <v>13457</v>
      </c>
      <c r="J1979" s="33" t="s">
        <v>13772</v>
      </c>
      <c r="K1979" s="33">
        <f>Data[[#This Row],[Number_Of_Buyers]]*Data[[#This Row],[Price_INR]]</f>
        <v>5268100</v>
      </c>
    </row>
    <row r="1980" spans="1:11" ht="19.2" customHeight="1" x14ac:dyDescent="0.3">
      <c r="A1980" s="2" t="s">
        <v>8321</v>
      </c>
      <c r="B1980" s="2" t="s">
        <v>8322</v>
      </c>
      <c r="C1980" s="3" t="s">
        <v>8323</v>
      </c>
      <c r="D1980" s="2" t="s">
        <v>8324</v>
      </c>
      <c r="E1980" s="11">
        <v>4.2</v>
      </c>
      <c r="F1980" s="11">
        <v>533</v>
      </c>
      <c r="G1980" s="17">
        <v>799</v>
      </c>
      <c r="H1980" s="7" t="s">
        <v>13399</v>
      </c>
      <c r="I1980" s="33" t="s">
        <v>13646</v>
      </c>
      <c r="J1980" s="33" t="s">
        <v>13772</v>
      </c>
      <c r="K1980" s="33">
        <f>Data[[#This Row],[Number_Of_Buyers]]*Data[[#This Row],[Price_INR]]</f>
        <v>425867</v>
      </c>
    </row>
    <row r="1981" spans="1:11" ht="19.2" customHeight="1" x14ac:dyDescent="0.3">
      <c r="A1981" s="4" t="s">
        <v>148</v>
      </c>
      <c r="B1981" s="4" t="s">
        <v>8325</v>
      </c>
      <c r="C1981" s="4" t="s">
        <v>8326</v>
      </c>
      <c r="D1981" s="4" t="s">
        <v>8327</v>
      </c>
      <c r="E1981" s="12">
        <v>4.3</v>
      </c>
      <c r="F1981" s="12">
        <v>843</v>
      </c>
      <c r="G1981" s="18">
        <v>1499</v>
      </c>
      <c r="H1981" s="8" t="s">
        <v>13398</v>
      </c>
      <c r="I1981" s="33" t="s">
        <v>13437</v>
      </c>
      <c r="J1981" s="33" t="s">
        <v>13772</v>
      </c>
      <c r="K1981" s="33">
        <f>Data[[#This Row],[Number_Of_Buyers]]*Data[[#This Row],[Price_INR]]</f>
        <v>1263657</v>
      </c>
    </row>
    <row r="1982" spans="1:11" ht="19.2" customHeight="1" x14ac:dyDescent="0.3">
      <c r="A1982" s="2" t="s">
        <v>8065</v>
      </c>
      <c r="B1982" s="2" t="s">
        <v>8329</v>
      </c>
      <c r="C1982" s="3" t="s">
        <v>8330</v>
      </c>
      <c r="D1982" s="2" t="s">
        <v>3237</v>
      </c>
      <c r="E1982" s="11">
        <v>4.0999999999999996</v>
      </c>
      <c r="F1982" s="11">
        <v>412</v>
      </c>
      <c r="G1982" s="17">
        <v>387</v>
      </c>
      <c r="H1982" s="7" t="s">
        <v>13398</v>
      </c>
      <c r="I1982" s="33" t="s">
        <v>13437</v>
      </c>
      <c r="J1982" s="33" t="s">
        <v>13672</v>
      </c>
      <c r="K1982" s="33">
        <f>Data[[#This Row],[Number_Of_Buyers]]*Data[[#This Row],[Price_INR]]</f>
        <v>159444</v>
      </c>
    </row>
    <row r="1983" spans="1:11" ht="19.2" customHeight="1" x14ac:dyDescent="0.3">
      <c r="A1983" s="4" t="s">
        <v>8194</v>
      </c>
      <c r="B1983" s="4" t="s">
        <v>8332</v>
      </c>
      <c r="C1983" s="5" t="s">
        <v>8333</v>
      </c>
      <c r="D1983" s="5" t="s">
        <v>8334</v>
      </c>
      <c r="E1983" s="12">
        <v>4.0999999999999996</v>
      </c>
      <c r="F1983" s="12">
        <v>2800</v>
      </c>
      <c r="G1983" s="18">
        <v>1294</v>
      </c>
      <c r="H1983" s="8" t="s">
        <v>13398</v>
      </c>
      <c r="I1983" s="33" t="s">
        <v>13628</v>
      </c>
      <c r="J1983" s="33" t="s">
        <v>13773</v>
      </c>
      <c r="K1983" s="33">
        <f>Data[[#This Row],[Number_Of_Buyers]]*Data[[#This Row],[Price_INR]]</f>
        <v>3623200</v>
      </c>
    </row>
    <row r="1984" spans="1:11" ht="19.2" customHeight="1" x14ac:dyDescent="0.3">
      <c r="A1984" s="2" t="s">
        <v>8015</v>
      </c>
      <c r="B1984" s="2" t="s">
        <v>8335</v>
      </c>
      <c r="C1984" s="2" t="s">
        <v>8336</v>
      </c>
      <c r="D1984" s="2" t="s">
        <v>7930</v>
      </c>
      <c r="E1984" s="11">
        <v>4.3</v>
      </c>
      <c r="F1984" s="11">
        <v>6000</v>
      </c>
      <c r="G1984" s="17">
        <v>445</v>
      </c>
      <c r="H1984" s="7" t="s">
        <v>13398</v>
      </c>
      <c r="I1984" s="33" t="s">
        <v>13515</v>
      </c>
      <c r="J1984" s="33" t="s">
        <v>13440</v>
      </c>
      <c r="K1984" s="33">
        <f>Data[[#This Row],[Number_Of_Buyers]]*Data[[#This Row],[Price_INR]]</f>
        <v>2670000</v>
      </c>
    </row>
    <row r="1985" spans="1:11" ht="19.2" customHeight="1" x14ac:dyDescent="0.3">
      <c r="A1985" s="4" t="s">
        <v>2083</v>
      </c>
      <c r="B1985" s="4" t="s">
        <v>8337</v>
      </c>
      <c r="C1985" s="4" t="s">
        <v>26</v>
      </c>
      <c r="D1985" s="5" t="s">
        <v>8339</v>
      </c>
      <c r="E1985" s="12">
        <v>4.3</v>
      </c>
      <c r="F1985" s="12">
        <v>683</v>
      </c>
      <c r="G1985" s="18">
        <v>529</v>
      </c>
      <c r="H1985" s="8" t="s">
        <v>13398</v>
      </c>
      <c r="I1985" s="33" t="s">
        <v>13647</v>
      </c>
      <c r="J1985" s="33" t="s">
        <v>13772</v>
      </c>
      <c r="K1985" s="33">
        <f>Data[[#This Row],[Number_Of_Buyers]]*Data[[#This Row],[Price_INR]]</f>
        <v>361307</v>
      </c>
    </row>
    <row r="1986" spans="1:11" ht="19.2" customHeight="1" x14ac:dyDescent="0.3">
      <c r="A1986" s="2" t="s">
        <v>1767</v>
      </c>
      <c r="B1986" s="2" t="s">
        <v>8342</v>
      </c>
      <c r="C1986" s="2" t="s">
        <v>8343</v>
      </c>
      <c r="D1986" s="3" t="s">
        <v>8344</v>
      </c>
      <c r="E1986" s="11">
        <v>4.5999999999999996</v>
      </c>
      <c r="F1986" s="11">
        <v>194</v>
      </c>
      <c r="G1986" s="17">
        <v>1199</v>
      </c>
      <c r="H1986" s="7" t="s">
        <v>13398</v>
      </c>
      <c r="I1986" s="33" t="s">
        <v>13441</v>
      </c>
      <c r="J1986" s="33" t="s">
        <v>13440</v>
      </c>
      <c r="K1986" s="33">
        <f>Data[[#This Row],[Number_Of_Buyers]]*Data[[#This Row],[Price_INR]]</f>
        <v>232606</v>
      </c>
    </row>
    <row r="1987" spans="1:11" ht="19.2" customHeight="1" x14ac:dyDescent="0.3">
      <c r="A1987" s="4" t="s">
        <v>22</v>
      </c>
      <c r="B1987" s="4" t="s">
        <v>739</v>
      </c>
      <c r="C1987" s="4" t="s">
        <v>26</v>
      </c>
      <c r="D1987" s="4" t="s">
        <v>21</v>
      </c>
      <c r="E1987" s="12">
        <v>4</v>
      </c>
      <c r="F1987" s="12">
        <v>534</v>
      </c>
      <c r="G1987" s="18">
        <v>1399</v>
      </c>
      <c r="H1987" s="8" t="s">
        <v>13399</v>
      </c>
      <c r="I1987" s="33" t="s">
        <v>13460</v>
      </c>
      <c r="J1987" s="33" t="s">
        <v>13453</v>
      </c>
      <c r="K1987" s="33">
        <f>Data[[#This Row],[Number_Of_Buyers]]*Data[[#This Row],[Price_INR]]</f>
        <v>747066</v>
      </c>
    </row>
    <row r="1988" spans="1:11" ht="19.2" customHeight="1" x14ac:dyDescent="0.3">
      <c r="A1988" s="2" t="s">
        <v>4776</v>
      </c>
      <c r="B1988" s="2" t="s">
        <v>8346</v>
      </c>
      <c r="C1988" s="3" t="s">
        <v>8348</v>
      </c>
      <c r="D1988" s="2" t="s">
        <v>8349</v>
      </c>
      <c r="E1988" s="11">
        <v>4.5</v>
      </c>
      <c r="F1988" s="11">
        <v>742</v>
      </c>
      <c r="G1988" s="17">
        <v>2175</v>
      </c>
      <c r="H1988" s="7" t="s">
        <v>13398</v>
      </c>
      <c r="I1988" s="33" t="s">
        <v>13648</v>
      </c>
      <c r="J1988" s="33" t="s">
        <v>13426</v>
      </c>
      <c r="K1988" s="33">
        <f>Data[[#This Row],[Number_Of_Buyers]]*Data[[#This Row],[Price_INR]]</f>
        <v>1613850</v>
      </c>
    </row>
    <row r="1989" spans="1:11" ht="19.2" customHeight="1" x14ac:dyDescent="0.3">
      <c r="A1989" s="4" t="s">
        <v>29</v>
      </c>
      <c r="B1989" s="4" t="s">
        <v>757</v>
      </c>
      <c r="C1989" s="4" t="s">
        <v>26</v>
      </c>
      <c r="D1989" s="4" t="s">
        <v>21</v>
      </c>
      <c r="E1989" s="12">
        <v>4.0999999999999996</v>
      </c>
      <c r="F1989" s="12">
        <v>337</v>
      </c>
      <c r="G1989" s="18">
        <v>1899</v>
      </c>
      <c r="H1989" s="8" t="s">
        <v>13399</v>
      </c>
      <c r="I1989" s="33" t="s">
        <v>13409</v>
      </c>
      <c r="J1989" s="33" t="s">
        <v>13453</v>
      </c>
      <c r="K1989" s="33">
        <f>Data[[#This Row],[Number_Of_Buyers]]*Data[[#This Row],[Price_INR]]</f>
        <v>639963</v>
      </c>
    </row>
    <row r="1990" spans="1:11" ht="19.2" customHeight="1" x14ac:dyDescent="0.3">
      <c r="A1990" s="2" t="s">
        <v>240</v>
      </c>
      <c r="B1990" s="2" t="s">
        <v>8351</v>
      </c>
      <c r="C1990" s="2" t="s">
        <v>1059</v>
      </c>
      <c r="D1990" s="3" t="s">
        <v>8352</v>
      </c>
      <c r="E1990" s="11">
        <v>3.9</v>
      </c>
      <c r="F1990" s="11">
        <v>17100</v>
      </c>
      <c r="G1990" s="17">
        <v>758</v>
      </c>
      <c r="H1990" s="7" t="s">
        <v>13398</v>
      </c>
      <c r="I1990" s="33" t="s">
        <v>13423</v>
      </c>
      <c r="J1990" s="33" t="s">
        <v>13440</v>
      </c>
      <c r="K1990" s="33">
        <f>Data[[#This Row],[Number_Of_Buyers]]*Data[[#This Row],[Price_INR]]</f>
        <v>12961800</v>
      </c>
    </row>
    <row r="1991" spans="1:11" ht="19.2" customHeight="1" x14ac:dyDescent="0.3">
      <c r="A1991" s="4" t="s">
        <v>8355</v>
      </c>
      <c r="B1991" s="4" t="s">
        <v>8356</v>
      </c>
      <c r="C1991" s="5" t="s">
        <v>8357</v>
      </c>
      <c r="D1991" s="5" t="s">
        <v>8358</v>
      </c>
      <c r="E1991" s="12">
        <v>4.3</v>
      </c>
      <c r="F1991" s="12">
        <v>9200</v>
      </c>
      <c r="G1991" s="18">
        <v>503</v>
      </c>
      <c r="H1991" s="8" t="s">
        <v>13399</v>
      </c>
      <c r="I1991" s="33" t="s">
        <v>13649</v>
      </c>
      <c r="J1991" s="33" t="s">
        <v>13774</v>
      </c>
      <c r="K1991" s="33">
        <f>Data[[#This Row],[Number_Of_Buyers]]*Data[[#This Row],[Price_INR]]</f>
        <v>4627600</v>
      </c>
    </row>
    <row r="1992" spans="1:11" ht="19.2" customHeight="1" x14ac:dyDescent="0.3">
      <c r="A1992" s="2" t="s">
        <v>677</v>
      </c>
      <c r="B1992" s="2" t="s">
        <v>8363</v>
      </c>
      <c r="C1992" s="3" t="s">
        <v>8365</v>
      </c>
      <c r="D1992" s="2" t="s">
        <v>21</v>
      </c>
      <c r="E1992" s="11">
        <v>4.3</v>
      </c>
      <c r="F1992" s="11">
        <v>1500</v>
      </c>
      <c r="G1992" s="17">
        <v>2170</v>
      </c>
      <c r="H1992" s="7" t="s">
        <v>13399</v>
      </c>
      <c r="I1992" s="33" t="s">
        <v>13650</v>
      </c>
      <c r="J1992" s="33" t="s">
        <v>13426</v>
      </c>
      <c r="K1992" s="33">
        <f>Data[[#This Row],[Number_Of_Buyers]]*Data[[#This Row],[Price_INR]]</f>
        <v>3255000</v>
      </c>
    </row>
    <row r="1993" spans="1:11" ht="19.2" customHeight="1" x14ac:dyDescent="0.3">
      <c r="A1993" s="4" t="s">
        <v>8194</v>
      </c>
      <c r="B1993" s="4" t="s">
        <v>8366</v>
      </c>
      <c r="C1993" s="5" t="s">
        <v>8367</v>
      </c>
      <c r="D1993" s="4" t="s">
        <v>3237</v>
      </c>
      <c r="E1993" s="12">
        <v>4.2</v>
      </c>
      <c r="F1993" s="12">
        <v>182</v>
      </c>
      <c r="G1993" s="18">
        <v>899</v>
      </c>
      <c r="H1993" s="8" t="s">
        <v>13398</v>
      </c>
      <c r="I1993" s="33" t="s">
        <v>13437</v>
      </c>
      <c r="J1993" s="33" t="s">
        <v>13772</v>
      </c>
      <c r="K1993" s="33">
        <f>Data[[#This Row],[Number_Of_Buyers]]*Data[[#This Row],[Price_INR]]</f>
        <v>163618</v>
      </c>
    </row>
    <row r="1994" spans="1:11" ht="19.2" customHeight="1" x14ac:dyDescent="0.3">
      <c r="A1994" s="2" t="s">
        <v>8084</v>
      </c>
      <c r="B1994" s="2" t="s">
        <v>8368</v>
      </c>
      <c r="C1994" s="3" t="s">
        <v>8369</v>
      </c>
      <c r="D1994" s="2" t="s">
        <v>3237</v>
      </c>
      <c r="E1994" s="11">
        <v>4.0999999999999996</v>
      </c>
      <c r="F1994" s="11">
        <v>1600</v>
      </c>
      <c r="G1994" s="17">
        <v>824</v>
      </c>
      <c r="H1994" s="7" t="s">
        <v>13398</v>
      </c>
      <c r="I1994" s="33" t="s">
        <v>13515</v>
      </c>
      <c r="J1994" s="33" t="s">
        <v>13776</v>
      </c>
      <c r="K1994" s="33">
        <f>Data[[#This Row],[Number_Of_Buyers]]*Data[[#This Row],[Price_INR]]</f>
        <v>1318400</v>
      </c>
    </row>
    <row r="1995" spans="1:11" ht="19.2" customHeight="1" x14ac:dyDescent="0.3">
      <c r="A1995" s="4" t="s">
        <v>7809</v>
      </c>
      <c r="B1995" s="4" t="s">
        <v>8373</v>
      </c>
      <c r="C1995" s="5" t="s">
        <v>8375</v>
      </c>
      <c r="D1995" s="4" t="s">
        <v>3237</v>
      </c>
      <c r="E1995" s="12">
        <v>3.4</v>
      </c>
      <c r="F1995" s="12">
        <v>392</v>
      </c>
      <c r="G1995" s="18">
        <v>773</v>
      </c>
      <c r="H1995" s="8" t="s">
        <v>13399</v>
      </c>
      <c r="I1995" s="33" t="s">
        <v>13628</v>
      </c>
      <c r="J1995" s="33" t="s">
        <v>13772</v>
      </c>
      <c r="K1995" s="33">
        <f>Data[[#This Row],[Number_Of_Buyers]]*Data[[#This Row],[Price_INR]]</f>
        <v>303016</v>
      </c>
    </row>
    <row r="1996" spans="1:11" ht="19.2" customHeight="1" x14ac:dyDescent="0.3">
      <c r="A1996" s="2" t="s">
        <v>320</v>
      </c>
      <c r="B1996" s="2" t="s">
        <v>779</v>
      </c>
      <c r="C1996" s="3" t="s">
        <v>781</v>
      </c>
      <c r="D1996" s="2" t="s">
        <v>782</v>
      </c>
      <c r="E1996" s="11">
        <v>4.4000000000000004</v>
      </c>
      <c r="F1996" s="11">
        <v>6500</v>
      </c>
      <c r="G1996" s="17">
        <v>171</v>
      </c>
      <c r="H1996" s="7" t="s">
        <v>13399</v>
      </c>
      <c r="I1996" s="33" t="s">
        <v>13782</v>
      </c>
      <c r="J1996" s="33" t="s">
        <v>13772</v>
      </c>
      <c r="K1996" s="33">
        <f>Data[[#This Row],[Number_Of_Buyers]]*Data[[#This Row],[Price_INR]]</f>
        <v>1111500</v>
      </c>
    </row>
    <row r="1997" spans="1:11" ht="19.2" customHeight="1" x14ac:dyDescent="0.3">
      <c r="A1997" s="4" t="s">
        <v>8071</v>
      </c>
      <c r="B1997" s="4" t="s">
        <v>8378</v>
      </c>
      <c r="C1997" s="5" t="s">
        <v>8379</v>
      </c>
      <c r="D1997" s="5" t="s">
        <v>8380</v>
      </c>
      <c r="E1997" s="12">
        <v>4</v>
      </c>
      <c r="F1997" s="12">
        <v>135</v>
      </c>
      <c r="G1997" s="18">
        <v>619</v>
      </c>
      <c r="H1997" s="8" t="s">
        <v>13398</v>
      </c>
      <c r="I1997" s="33" t="s">
        <v>13423</v>
      </c>
      <c r="J1997" s="33" t="s">
        <v>13554</v>
      </c>
      <c r="K1997" s="33">
        <f>Data[[#This Row],[Number_Of_Buyers]]*Data[[#This Row],[Price_INR]]</f>
        <v>83565</v>
      </c>
    </row>
    <row r="1998" spans="1:11" ht="19.2" customHeight="1" x14ac:dyDescent="0.3">
      <c r="A1998" s="2" t="s">
        <v>8382</v>
      </c>
      <c r="B1998" s="2" t="s">
        <v>8383</v>
      </c>
      <c r="C1998" s="3" t="s">
        <v>8384</v>
      </c>
      <c r="D1998" s="3" t="s">
        <v>8385</v>
      </c>
      <c r="E1998" s="11">
        <v>4.3</v>
      </c>
      <c r="F1998" s="11">
        <v>71</v>
      </c>
      <c r="G1998" s="17">
        <v>1799</v>
      </c>
      <c r="H1998" s="7" t="s">
        <v>13399</v>
      </c>
      <c r="I1998" s="33" t="s">
        <v>13628</v>
      </c>
      <c r="J1998" s="33" t="s">
        <v>13774</v>
      </c>
      <c r="K1998" s="33">
        <f>Data[[#This Row],[Number_Of_Buyers]]*Data[[#This Row],[Price_INR]]</f>
        <v>127729</v>
      </c>
    </row>
    <row r="1999" spans="1:11" ht="19.2" customHeight="1" x14ac:dyDescent="0.3">
      <c r="A1999" s="4" t="s">
        <v>140</v>
      </c>
      <c r="B1999" s="4" t="s">
        <v>8387</v>
      </c>
      <c r="C1999" s="5" t="s">
        <v>8389</v>
      </c>
      <c r="D1999" s="4" t="s">
        <v>3237</v>
      </c>
      <c r="E1999" s="12">
        <v>4.2</v>
      </c>
      <c r="F1999" s="12">
        <v>10</v>
      </c>
      <c r="G1999" s="18">
        <v>1538</v>
      </c>
      <c r="H1999" s="8" t="s">
        <v>13399</v>
      </c>
      <c r="I1999" s="33" t="s">
        <v>13630</v>
      </c>
      <c r="J1999" s="33" t="s">
        <v>13772</v>
      </c>
      <c r="K1999" s="33">
        <f>Data[[#This Row],[Number_Of_Buyers]]*Data[[#This Row],[Price_INR]]</f>
        <v>15380</v>
      </c>
    </row>
    <row r="2000" spans="1:11" ht="19.2" customHeight="1" x14ac:dyDescent="0.3">
      <c r="A2000" s="2" t="s">
        <v>8395</v>
      </c>
      <c r="B2000" s="2" t="s">
        <v>8396</v>
      </c>
      <c r="C2000" s="3" t="s">
        <v>8398</v>
      </c>
      <c r="D2000" s="2" t="s">
        <v>3237</v>
      </c>
      <c r="E2000" s="11">
        <v>4.2</v>
      </c>
      <c r="F2000" s="11">
        <v>109</v>
      </c>
      <c r="G2000" s="17">
        <v>1289</v>
      </c>
      <c r="H2000" s="7" t="s">
        <v>13398</v>
      </c>
      <c r="I2000" s="33" t="s">
        <v>13628</v>
      </c>
      <c r="J2000" s="33" t="s">
        <v>13776</v>
      </c>
      <c r="K2000" s="33">
        <f>Data[[#This Row],[Number_Of_Buyers]]*Data[[#This Row],[Price_INR]]</f>
        <v>140501</v>
      </c>
    </row>
    <row r="2001" spans="1:11" ht="19.2" customHeight="1" x14ac:dyDescent="0.3">
      <c r="A2001" s="4" t="s">
        <v>1995</v>
      </c>
      <c r="B2001" s="4" t="s">
        <v>8399</v>
      </c>
      <c r="C2001" s="4" t="s">
        <v>8400</v>
      </c>
      <c r="D2001" s="4" t="s">
        <v>21</v>
      </c>
      <c r="E2001" s="12">
        <v>4.5</v>
      </c>
      <c r="F2001" s="12">
        <v>4700</v>
      </c>
      <c r="G2001" s="18">
        <v>151</v>
      </c>
      <c r="H2001" s="8" t="s">
        <v>13399</v>
      </c>
      <c r="I2001" s="33" t="s">
        <v>13477</v>
      </c>
      <c r="J2001" s="33" t="s">
        <v>13772</v>
      </c>
      <c r="K2001" s="33">
        <f>Data[[#This Row],[Number_Of_Buyers]]*Data[[#This Row],[Price_INR]]</f>
        <v>709700</v>
      </c>
    </row>
    <row r="2002" spans="1:11" ht="19.2" customHeight="1" x14ac:dyDescent="0.3">
      <c r="A2002" s="2" t="s">
        <v>809</v>
      </c>
      <c r="B2002" s="2" t="s">
        <v>810</v>
      </c>
      <c r="C2002" s="2" t="s">
        <v>813</v>
      </c>
      <c r="D2002" s="2" t="s">
        <v>21</v>
      </c>
      <c r="E2002" s="11">
        <v>4.4000000000000004</v>
      </c>
      <c r="F2002" s="11">
        <v>3800</v>
      </c>
      <c r="G2002" s="17">
        <v>114</v>
      </c>
      <c r="H2002" s="7" t="s">
        <v>13399</v>
      </c>
      <c r="I2002" s="33" t="s">
        <v>13784</v>
      </c>
      <c r="J2002" s="33" t="s">
        <v>13772</v>
      </c>
      <c r="K2002" s="33">
        <f>Data[[#This Row],[Number_Of_Buyers]]*Data[[#This Row],[Price_INR]]</f>
        <v>433200</v>
      </c>
    </row>
    <row r="2003" spans="1:11" ht="19.2" customHeight="1" x14ac:dyDescent="0.3">
      <c r="A2003" s="4" t="s">
        <v>8402</v>
      </c>
      <c r="B2003" s="4" t="s">
        <v>8403</v>
      </c>
      <c r="C2003" s="5" t="s">
        <v>8404</v>
      </c>
      <c r="D2003" s="5" t="s">
        <v>8405</v>
      </c>
      <c r="E2003" s="12">
        <v>4.2</v>
      </c>
      <c r="F2003" s="12">
        <v>3700</v>
      </c>
      <c r="G2003" s="18">
        <v>873</v>
      </c>
      <c r="H2003" s="8" t="s">
        <v>13398</v>
      </c>
      <c r="I2003" s="33" t="s">
        <v>13651</v>
      </c>
      <c r="J2003" s="33" t="s">
        <v>13440</v>
      </c>
      <c r="K2003" s="33">
        <f>Data[[#This Row],[Number_Of_Buyers]]*Data[[#This Row],[Price_INR]]</f>
        <v>3230100</v>
      </c>
    </row>
    <row r="2004" spans="1:11" ht="19.2" customHeight="1" x14ac:dyDescent="0.3">
      <c r="A2004" s="2" t="s">
        <v>3201</v>
      </c>
      <c r="B2004" s="2" t="s">
        <v>8412</v>
      </c>
      <c r="C2004" s="3" t="s">
        <v>8413</v>
      </c>
      <c r="D2004" s="2" t="s">
        <v>3237</v>
      </c>
      <c r="E2004" s="11">
        <v>4.0999999999999996</v>
      </c>
      <c r="F2004" s="11">
        <v>551</v>
      </c>
      <c r="G2004" s="17">
        <v>1375</v>
      </c>
      <c r="H2004" s="7" t="s">
        <v>13399</v>
      </c>
      <c r="I2004" s="33" t="s">
        <v>13628</v>
      </c>
      <c r="J2004" s="33" t="s">
        <v>13426</v>
      </c>
      <c r="K2004" s="33">
        <f>Data[[#This Row],[Number_Of_Buyers]]*Data[[#This Row],[Price_INR]]</f>
        <v>757625</v>
      </c>
    </row>
    <row r="2005" spans="1:11" ht="19.2" customHeight="1" x14ac:dyDescent="0.3">
      <c r="A2005" s="4" t="s">
        <v>7809</v>
      </c>
      <c r="B2005" s="4" t="s">
        <v>8416</v>
      </c>
      <c r="C2005" s="5" t="s">
        <v>8418</v>
      </c>
      <c r="D2005" s="4" t="s">
        <v>3237</v>
      </c>
      <c r="E2005" s="12">
        <v>4.0999999999999996</v>
      </c>
      <c r="F2005" s="12">
        <v>2900</v>
      </c>
      <c r="G2005" s="18">
        <v>813</v>
      </c>
      <c r="H2005" s="8" t="s">
        <v>13398</v>
      </c>
      <c r="I2005" s="33" t="s">
        <v>13628</v>
      </c>
      <c r="J2005" s="33" t="s">
        <v>13772</v>
      </c>
      <c r="K2005" s="33">
        <f>Data[[#This Row],[Number_Of_Buyers]]*Data[[#This Row],[Price_INR]]</f>
        <v>2357700</v>
      </c>
    </row>
    <row r="2006" spans="1:11" ht="19.2" customHeight="1" x14ac:dyDescent="0.3">
      <c r="A2006" s="2" t="s">
        <v>7872</v>
      </c>
      <c r="B2006" s="2" t="s">
        <v>8419</v>
      </c>
      <c r="C2006" s="3" t="s">
        <v>8420</v>
      </c>
      <c r="D2006" s="3" t="s">
        <v>8421</v>
      </c>
      <c r="E2006" s="11">
        <v>4.3</v>
      </c>
      <c r="F2006" s="11">
        <v>514</v>
      </c>
      <c r="G2006" s="17">
        <v>1259</v>
      </c>
      <c r="H2006" s="7" t="s">
        <v>13398</v>
      </c>
      <c r="I2006" s="33" t="s">
        <v>13437</v>
      </c>
      <c r="J2006" s="33" t="s">
        <v>13774</v>
      </c>
      <c r="K2006" s="33">
        <f>Data[[#This Row],[Number_Of_Buyers]]*Data[[#This Row],[Price_INR]]</f>
        <v>647126</v>
      </c>
    </row>
    <row r="2007" spans="1:11" ht="19.2" customHeight="1" x14ac:dyDescent="0.3">
      <c r="A2007" s="4" t="s">
        <v>6197</v>
      </c>
      <c r="B2007" s="4" t="s">
        <v>8424</v>
      </c>
      <c r="C2007" s="4" t="s">
        <v>26</v>
      </c>
      <c r="D2007" s="5" t="s">
        <v>8425</v>
      </c>
      <c r="E2007" s="12">
        <v>4.5999999999999996</v>
      </c>
      <c r="F2007" s="12">
        <v>657</v>
      </c>
      <c r="G2007" s="18">
        <v>599</v>
      </c>
      <c r="H2007" s="8" t="s">
        <v>13398</v>
      </c>
      <c r="I2007" s="33" t="s">
        <v>13652</v>
      </c>
      <c r="J2007" s="33" t="s">
        <v>13772</v>
      </c>
      <c r="K2007" s="33">
        <f>Data[[#This Row],[Number_Of_Buyers]]*Data[[#This Row],[Price_INR]]</f>
        <v>393543</v>
      </c>
    </row>
    <row r="2008" spans="1:11" ht="19.2" customHeight="1" x14ac:dyDescent="0.3">
      <c r="A2008" s="2" t="s">
        <v>8194</v>
      </c>
      <c r="B2008" s="2" t="s">
        <v>8427</v>
      </c>
      <c r="C2008" s="3" t="s">
        <v>8428</v>
      </c>
      <c r="D2008" s="2" t="s">
        <v>3237</v>
      </c>
      <c r="E2008" s="11">
        <v>4.2</v>
      </c>
      <c r="F2008" s="11">
        <v>2400</v>
      </c>
      <c r="G2008" s="17">
        <v>649</v>
      </c>
      <c r="H2008" s="7" t="s">
        <v>13398</v>
      </c>
      <c r="I2008" s="33" t="s">
        <v>13515</v>
      </c>
      <c r="J2008" s="33" t="s">
        <v>13773</v>
      </c>
      <c r="K2008" s="33">
        <f>Data[[#This Row],[Number_Of_Buyers]]*Data[[#This Row],[Price_INR]]</f>
        <v>1557600</v>
      </c>
    </row>
    <row r="2009" spans="1:11" ht="19.2" customHeight="1" x14ac:dyDescent="0.3">
      <c r="A2009" s="4" t="s">
        <v>638</v>
      </c>
      <c r="B2009" s="4" t="s">
        <v>8429</v>
      </c>
      <c r="C2009" s="5" t="s">
        <v>8430</v>
      </c>
      <c r="D2009" s="5" t="s">
        <v>8431</v>
      </c>
      <c r="E2009" s="12">
        <v>4.3</v>
      </c>
      <c r="F2009" s="12">
        <v>240</v>
      </c>
      <c r="G2009" s="18">
        <v>1449</v>
      </c>
      <c r="H2009" s="8" t="s">
        <v>13398</v>
      </c>
      <c r="I2009" s="33" t="s">
        <v>13423</v>
      </c>
      <c r="J2009" s="33" t="s">
        <v>13453</v>
      </c>
      <c r="K2009" s="33">
        <f>Data[[#This Row],[Number_Of_Buyers]]*Data[[#This Row],[Price_INR]]</f>
        <v>347760</v>
      </c>
    </row>
    <row r="2010" spans="1:11" ht="19.2" customHeight="1" x14ac:dyDescent="0.3">
      <c r="A2010" s="2" t="s">
        <v>8434</v>
      </c>
      <c r="B2010" s="2" t="s">
        <v>8435</v>
      </c>
      <c r="C2010" s="3" t="s">
        <v>8436</v>
      </c>
      <c r="D2010" s="2" t="s">
        <v>3237</v>
      </c>
      <c r="E2010" s="11">
        <v>4</v>
      </c>
      <c r="F2010" s="11">
        <v>1200</v>
      </c>
      <c r="G2010" s="17">
        <v>1299</v>
      </c>
      <c r="H2010" s="7" t="s">
        <v>13398</v>
      </c>
      <c r="I2010" s="33" t="s">
        <v>13628</v>
      </c>
      <c r="J2010" s="33" t="s">
        <v>13774</v>
      </c>
      <c r="K2010" s="33">
        <f>Data[[#This Row],[Number_Of_Buyers]]*Data[[#This Row],[Price_INR]]</f>
        <v>1558800</v>
      </c>
    </row>
    <row r="2011" spans="1:11" ht="19.2" customHeight="1" x14ac:dyDescent="0.3">
      <c r="A2011" s="4" t="s">
        <v>488</v>
      </c>
      <c r="B2011" s="4" t="s">
        <v>836</v>
      </c>
      <c r="C2011" s="5" t="s">
        <v>839</v>
      </c>
      <c r="D2011" s="5" t="s">
        <v>840</v>
      </c>
      <c r="E2011" s="12">
        <v>4.4000000000000004</v>
      </c>
      <c r="F2011" s="12">
        <v>1300</v>
      </c>
      <c r="G2011" s="18">
        <v>2799</v>
      </c>
      <c r="H2011" s="8" t="s">
        <v>13399</v>
      </c>
      <c r="I2011" s="33" t="s">
        <v>13444</v>
      </c>
      <c r="J2011" s="33" t="s">
        <v>13772</v>
      </c>
      <c r="K2011" s="33">
        <f>Data[[#This Row],[Number_Of_Buyers]]*Data[[#This Row],[Price_INR]]</f>
        <v>3638700</v>
      </c>
    </row>
    <row r="2012" spans="1:11" ht="19.2" customHeight="1" x14ac:dyDescent="0.3">
      <c r="A2012" s="2" t="s">
        <v>3201</v>
      </c>
      <c r="B2012" s="2" t="s">
        <v>8440</v>
      </c>
      <c r="C2012" s="3" t="s">
        <v>8442</v>
      </c>
      <c r="D2012" s="2" t="s">
        <v>7980</v>
      </c>
      <c r="E2012" s="11">
        <v>4.0999999999999996</v>
      </c>
      <c r="F2012" s="11">
        <v>1600</v>
      </c>
      <c r="G2012" s="17">
        <v>1151</v>
      </c>
      <c r="H2012" s="7" t="s">
        <v>13398</v>
      </c>
      <c r="I2012" s="33" t="s">
        <v>13437</v>
      </c>
      <c r="J2012" s="33" t="s">
        <v>13774</v>
      </c>
      <c r="K2012" s="33">
        <f>Data[[#This Row],[Number_Of_Buyers]]*Data[[#This Row],[Price_INR]]</f>
        <v>1841600</v>
      </c>
    </row>
    <row r="2013" spans="1:11" ht="19.2" customHeight="1" x14ac:dyDescent="0.3">
      <c r="A2013" s="4" t="s">
        <v>573</v>
      </c>
      <c r="B2013" s="4" t="s">
        <v>847</v>
      </c>
      <c r="C2013" s="5" t="s">
        <v>849</v>
      </c>
      <c r="D2013" s="4" t="s">
        <v>21</v>
      </c>
      <c r="E2013" s="12">
        <v>4.5</v>
      </c>
      <c r="F2013" s="12">
        <v>820</v>
      </c>
      <c r="G2013" s="18">
        <v>210</v>
      </c>
      <c r="H2013" s="8" t="s">
        <v>13399</v>
      </c>
      <c r="I2013" s="33" t="s">
        <v>13782</v>
      </c>
      <c r="J2013" s="33" t="s">
        <v>13772</v>
      </c>
      <c r="K2013" s="33">
        <f>Data[[#This Row],[Number_Of_Buyers]]*Data[[#This Row],[Price_INR]]</f>
        <v>172200</v>
      </c>
    </row>
    <row r="2014" spans="1:11" ht="19.2" customHeight="1" x14ac:dyDescent="0.3">
      <c r="A2014" s="2" t="s">
        <v>7927</v>
      </c>
      <c r="B2014" s="2" t="s">
        <v>8443</v>
      </c>
      <c r="C2014" s="3" t="s">
        <v>8444</v>
      </c>
      <c r="D2014" s="2" t="s">
        <v>3237</v>
      </c>
      <c r="E2014" s="11">
        <v>4.4000000000000004</v>
      </c>
      <c r="F2014" s="11">
        <v>2400</v>
      </c>
      <c r="G2014" s="17">
        <v>591</v>
      </c>
      <c r="H2014" s="7" t="s">
        <v>13399</v>
      </c>
      <c r="I2014" s="33" t="s">
        <v>13653</v>
      </c>
      <c r="J2014" s="33" t="s">
        <v>13440</v>
      </c>
      <c r="K2014" s="33">
        <f>Data[[#This Row],[Number_Of_Buyers]]*Data[[#This Row],[Price_INR]]</f>
        <v>1418400</v>
      </c>
    </row>
    <row r="2015" spans="1:11" ht="19.2" customHeight="1" x14ac:dyDescent="0.3">
      <c r="A2015" s="4" t="s">
        <v>8048</v>
      </c>
      <c r="B2015" s="4" t="s">
        <v>8445</v>
      </c>
      <c r="C2015" s="5" t="s">
        <v>8447</v>
      </c>
      <c r="D2015" s="4" t="s">
        <v>7930</v>
      </c>
      <c r="E2015" s="12">
        <v>3.6</v>
      </c>
      <c r="F2015" s="12">
        <v>29</v>
      </c>
      <c r="G2015" s="18">
        <v>1879</v>
      </c>
      <c r="H2015" s="8" t="s">
        <v>13398</v>
      </c>
      <c r="I2015" s="33" t="s">
        <v>13654</v>
      </c>
      <c r="J2015" s="33" t="s">
        <v>13772</v>
      </c>
      <c r="K2015" s="33">
        <f>Data[[#This Row],[Number_Of_Buyers]]*Data[[#This Row],[Price_INR]]</f>
        <v>54491</v>
      </c>
    </row>
    <row r="2016" spans="1:11" ht="19.2" customHeight="1" x14ac:dyDescent="0.3">
      <c r="A2016" s="2" t="s">
        <v>85</v>
      </c>
      <c r="B2016" s="2" t="s">
        <v>8449</v>
      </c>
      <c r="C2016" s="3" t="s">
        <v>412</v>
      </c>
      <c r="D2016" s="3" t="s">
        <v>413</v>
      </c>
      <c r="E2016" s="11">
        <v>4.4000000000000004</v>
      </c>
      <c r="F2016" s="11">
        <v>1900</v>
      </c>
      <c r="G2016" s="17">
        <v>1699</v>
      </c>
      <c r="H2016" s="7" t="s">
        <v>13398</v>
      </c>
      <c r="I2016" s="33" t="s">
        <v>13419</v>
      </c>
      <c r="J2016" s="33" t="s">
        <v>13426</v>
      </c>
      <c r="K2016" s="33">
        <f>Data[[#This Row],[Number_Of_Buyers]]*Data[[#This Row],[Price_INR]]</f>
        <v>3228100</v>
      </c>
    </row>
    <row r="2017" spans="1:11" ht="19.2" customHeight="1" x14ac:dyDescent="0.3">
      <c r="A2017" s="4" t="s">
        <v>8230</v>
      </c>
      <c r="B2017" s="4" t="s">
        <v>8450</v>
      </c>
      <c r="C2017" s="4" t="s">
        <v>8451</v>
      </c>
      <c r="D2017" s="4" t="s">
        <v>7930</v>
      </c>
      <c r="E2017" s="12">
        <v>4</v>
      </c>
      <c r="F2017" s="12">
        <v>14100</v>
      </c>
      <c r="G2017" s="18">
        <v>399</v>
      </c>
      <c r="H2017" s="8" t="s">
        <v>13399</v>
      </c>
      <c r="I2017" s="33" t="s">
        <v>13632</v>
      </c>
      <c r="J2017" s="33" t="s">
        <v>13773</v>
      </c>
      <c r="K2017" s="33">
        <f>Data[[#This Row],[Number_Of_Buyers]]*Data[[#This Row],[Price_INR]]</f>
        <v>5625900</v>
      </c>
    </row>
    <row r="2018" spans="1:11" ht="19.2" customHeight="1" x14ac:dyDescent="0.3">
      <c r="A2018" s="2" t="s">
        <v>7903</v>
      </c>
      <c r="B2018" s="2" t="s">
        <v>8454</v>
      </c>
      <c r="C2018" s="3" t="s">
        <v>8455</v>
      </c>
      <c r="D2018" s="2" t="s">
        <v>3237</v>
      </c>
      <c r="E2018" s="11">
        <v>4.3</v>
      </c>
      <c r="F2018" s="11">
        <v>453</v>
      </c>
      <c r="G2018" s="17">
        <v>899</v>
      </c>
      <c r="H2018" s="7" t="s">
        <v>13398</v>
      </c>
      <c r="I2018" s="33" t="s">
        <v>13556</v>
      </c>
      <c r="J2018" s="33" t="s">
        <v>13772</v>
      </c>
      <c r="K2018" s="33">
        <f>Data[[#This Row],[Number_Of_Buyers]]*Data[[#This Row],[Price_INR]]</f>
        <v>407247</v>
      </c>
    </row>
    <row r="2019" spans="1:11" ht="19.2" customHeight="1" x14ac:dyDescent="0.3">
      <c r="A2019" s="4" t="s">
        <v>1433</v>
      </c>
      <c r="B2019" s="4" t="s">
        <v>8458</v>
      </c>
      <c r="C2019" s="4" t="s">
        <v>8459</v>
      </c>
      <c r="D2019" s="4" t="s">
        <v>21</v>
      </c>
      <c r="E2019" s="12">
        <v>4.5</v>
      </c>
      <c r="F2019" s="12">
        <v>610</v>
      </c>
      <c r="G2019" s="18">
        <v>153</v>
      </c>
      <c r="H2019" s="8" t="s">
        <v>13399</v>
      </c>
      <c r="I2019" s="33" t="s">
        <v>13477</v>
      </c>
      <c r="J2019" s="33" t="s">
        <v>13772</v>
      </c>
      <c r="K2019" s="33">
        <f>Data[[#This Row],[Number_Of_Buyers]]*Data[[#This Row],[Price_INR]]</f>
        <v>93330</v>
      </c>
    </row>
    <row r="2020" spans="1:11" ht="19.2" customHeight="1" x14ac:dyDescent="0.3">
      <c r="A2020" s="2" t="s">
        <v>7809</v>
      </c>
      <c r="B2020" s="2" t="s">
        <v>8461</v>
      </c>
      <c r="C2020" s="3" t="s">
        <v>8462</v>
      </c>
      <c r="D2020" s="2" t="s">
        <v>3237</v>
      </c>
      <c r="E2020" s="11">
        <v>4.0999999999999996</v>
      </c>
      <c r="F2020" s="11">
        <v>811</v>
      </c>
      <c r="G2020" s="17">
        <v>599</v>
      </c>
      <c r="H2020" s="7" t="s">
        <v>13398</v>
      </c>
      <c r="I2020" s="33" t="s">
        <v>13437</v>
      </c>
      <c r="J2020" s="33" t="s">
        <v>13780</v>
      </c>
      <c r="K2020" s="33">
        <f>Data[[#This Row],[Number_Of_Buyers]]*Data[[#This Row],[Price_INR]]</f>
        <v>485789</v>
      </c>
    </row>
    <row r="2021" spans="1:11" ht="19.2" customHeight="1" x14ac:dyDescent="0.3">
      <c r="A2021" s="4" t="s">
        <v>35</v>
      </c>
      <c r="B2021" s="4" t="s">
        <v>869</v>
      </c>
      <c r="C2021" s="4" t="s">
        <v>26</v>
      </c>
      <c r="D2021" s="5" t="s">
        <v>518</v>
      </c>
      <c r="E2021" s="12">
        <v>4.3</v>
      </c>
      <c r="F2021" s="12">
        <v>2200</v>
      </c>
      <c r="G2021" s="18">
        <v>1999</v>
      </c>
      <c r="H2021" s="8" t="s">
        <v>13399</v>
      </c>
      <c r="I2021" s="33" t="s">
        <v>13413</v>
      </c>
      <c r="J2021" s="33" t="s">
        <v>13453</v>
      </c>
      <c r="K2021" s="33">
        <f>Data[[#This Row],[Number_Of_Buyers]]*Data[[#This Row],[Price_INR]]</f>
        <v>4397800</v>
      </c>
    </row>
    <row r="2022" spans="1:11" ht="19.2" customHeight="1" x14ac:dyDescent="0.3">
      <c r="A2022" s="2" t="s">
        <v>191</v>
      </c>
      <c r="B2022" s="2" t="s">
        <v>871</v>
      </c>
      <c r="C2022" s="2" t="s">
        <v>26</v>
      </c>
      <c r="D2022" s="3" t="s">
        <v>873</v>
      </c>
      <c r="E2022" s="11">
        <v>4.9000000000000004</v>
      </c>
      <c r="F2022" s="11">
        <v>10</v>
      </c>
      <c r="G2022" s="17">
        <v>27234</v>
      </c>
      <c r="H2022" s="7" t="s">
        <v>13399</v>
      </c>
      <c r="I2022" s="33" t="s">
        <v>13427</v>
      </c>
      <c r="J2022" s="33" t="s">
        <v>13498</v>
      </c>
      <c r="K2022" s="33">
        <f>Data[[#This Row],[Number_Of_Buyers]]*Data[[#This Row],[Price_INR]]</f>
        <v>272340</v>
      </c>
    </row>
    <row r="2023" spans="1:11" ht="19.2" customHeight="1" x14ac:dyDescent="0.3">
      <c r="A2023" s="4" t="s">
        <v>8105</v>
      </c>
      <c r="B2023" s="4" t="s">
        <v>8465</v>
      </c>
      <c r="C2023" s="5" t="s">
        <v>8467</v>
      </c>
      <c r="D2023" s="5" t="s">
        <v>8198</v>
      </c>
      <c r="E2023" s="12">
        <v>4.5</v>
      </c>
      <c r="F2023" s="12">
        <v>2400</v>
      </c>
      <c r="G2023" s="18">
        <v>1623</v>
      </c>
      <c r="H2023" s="8" t="s">
        <v>13399</v>
      </c>
      <c r="I2023" s="33" t="s">
        <v>13630</v>
      </c>
      <c r="J2023" s="33" t="s">
        <v>13774</v>
      </c>
      <c r="K2023" s="33">
        <f>Data[[#This Row],[Number_Of_Buyers]]*Data[[#This Row],[Price_INR]]</f>
        <v>3895200</v>
      </c>
    </row>
    <row r="2024" spans="1:11" ht="19.2" customHeight="1" x14ac:dyDescent="0.3">
      <c r="A2024" s="2" t="s">
        <v>2083</v>
      </c>
      <c r="B2024" s="2" t="s">
        <v>8468</v>
      </c>
      <c r="C2024" s="3" t="s">
        <v>8470</v>
      </c>
      <c r="D2024" s="3" t="s">
        <v>8471</v>
      </c>
      <c r="E2024" s="11">
        <v>4.5999999999999996</v>
      </c>
      <c r="F2024" s="11">
        <v>62</v>
      </c>
      <c r="G2024" s="17">
        <v>1592</v>
      </c>
      <c r="H2024" s="7" t="s">
        <v>13399</v>
      </c>
      <c r="I2024" s="33" t="s">
        <v>13454</v>
      </c>
      <c r="J2024" s="33" t="s">
        <v>13774</v>
      </c>
      <c r="K2024" s="33">
        <f>Data[[#This Row],[Number_Of_Buyers]]*Data[[#This Row],[Price_INR]]</f>
        <v>98704</v>
      </c>
    </row>
    <row r="2025" spans="1:11" ht="19.2" customHeight="1" x14ac:dyDescent="0.3">
      <c r="A2025" s="4" t="s">
        <v>7831</v>
      </c>
      <c r="B2025" s="4" t="s">
        <v>8473</v>
      </c>
      <c r="C2025" s="5" t="s">
        <v>8474</v>
      </c>
      <c r="D2025" s="4" t="s">
        <v>3237</v>
      </c>
      <c r="E2025" s="12">
        <v>4.5999999999999996</v>
      </c>
      <c r="F2025" s="12">
        <v>481</v>
      </c>
      <c r="G2025" s="18">
        <v>999</v>
      </c>
      <c r="H2025" s="8" t="s">
        <v>13398</v>
      </c>
      <c r="I2025" s="33" t="s">
        <v>13437</v>
      </c>
      <c r="J2025" s="33" t="s">
        <v>13777</v>
      </c>
      <c r="K2025" s="33">
        <f>Data[[#This Row],[Number_Of_Buyers]]*Data[[#This Row],[Price_INR]]</f>
        <v>480519</v>
      </c>
    </row>
    <row r="2026" spans="1:11" ht="19.2" customHeight="1" x14ac:dyDescent="0.3">
      <c r="A2026" s="2" t="s">
        <v>7831</v>
      </c>
      <c r="B2026" s="2" t="s">
        <v>8476</v>
      </c>
      <c r="C2026" s="3" t="s">
        <v>8478</v>
      </c>
      <c r="D2026" s="2" t="s">
        <v>7930</v>
      </c>
      <c r="E2026" s="11">
        <v>4.3</v>
      </c>
      <c r="F2026" s="11">
        <v>1700</v>
      </c>
      <c r="G2026" s="17">
        <v>1025</v>
      </c>
      <c r="H2026" s="7" t="s">
        <v>13398</v>
      </c>
      <c r="I2026" s="33" t="s">
        <v>13628</v>
      </c>
      <c r="J2026" s="33" t="s">
        <v>13426</v>
      </c>
      <c r="K2026" s="33">
        <f>Data[[#This Row],[Number_Of_Buyers]]*Data[[#This Row],[Price_INR]]</f>
        <v>1742500</v>
      </c>
    </row>
    <row r="2027" spans="1:11" ht="19.2" customHeight="1" x14ac:dyDescent="0.3">
      <c r="A2027" s="4" t="s">
        <v>8479</v>
      </c>
      <c r="B2027" s="4" t="s">
        <v>8480</v>
      </c>
      <c r="C2027" s="5" t="s">
        <v>8481</v>
      </c>
      <c r="D2027" s="5" t="s">
        <v>8482</v>
      </c>
      <c r="E2027" s="12">
        <v>4.3</v>
      </c>
      <c r="F2027" s="12">
        <v>2300</v>
      </c>
      <c r="G2027" s="18">
        <v>989</v>
      </c>
      <c r="H2027" s="8" t="s">
        <v>13398</v>
      </c>
      <c r="I2027" s="33" t="s">
        <v>13420</v>
      </c>
      <c r="J2027" s="33" t="s">
        <v>13426</v>
      </c>
      <c r="K2027" s="33">
        <f>Data[[#This Row],[Number_Of_Buyers]]*Data[[#This Row],[Price_INR]]</f>
        <v>2274700</v>
      </c>
    </row>
    <row r="2028" spans="1:11" ht="19.2" customHeight="1" x14ac:dyDescent="0.3">
      <c r="A2028" s="2" t="s">
        <v>7962</v>
      </c>
      <c r="B2028" s="2" t="s">
        <v>8483</v>
      </c>
      <c r="C2028" s="3" t="s">
        <v>8484</v>
      </c>
      <c r="D2028" s="2" t="s">
        <v>3237</v>
      </c>
      <c r="E2028" s="11">
        <v>4.0999999999999996</v>
      </c>
      <c r="F2028" s="11">
        <v>401</v>
      </c>
      <c r="G2028" s="17">
        <v>1699</v>
      </c>
      <c r="H2028" s="7" t="s">
        <v>13399</v>
      </c>
      <c r="I2028" s="33" t="s">
        <v>13633</v>
      </c>
      <c r="J2028" s="33" t="s">
        <v>13772</v>
      </c>
      <c r="K2028" s="33">
        <f>Data[[#This Row],[Number_Of_Buyers]]*Data[[#This Row],[Price_INR]]</f>
        <v>681299</v>
      </c>
    </row>
    <row r="2029" spans="1:11" ht="19.2" customHeight="1" x14ac:dyDescent="0.3">
      <c r="A2029" s="4" t="s">
        <v>8048</v>
      </c>
      <c r="B2029" s="4" t="s">
        <v>8486</v>
      </c>
      <c r="C2029" s="5" t="s">
        <v>8487</v>
      </c>
      <c r="D2029" s="4" t="s">
        <v>3237</v>
      </c>
      <c r="E2029" s="12">
        <v>4.5</v>
      </c>
      <c r="F2029" s="12">
        <v>4100</v>
      </c>
      <c r="G2029" s="18">
        <v>779</v>
      </c>
      <c r="H2029" s="8" t="s">
        <v>13399</v>
      </c>
      <c r="I2029" s="33" t="s">
        <v>13606</v>
      </c>
      <c r="J2029" s="33" t="s">
        <v>13440</v>
      </c>
      <c r="K2029" s="33">
        <f>Data[[#This Row],[Number_Of_Buyers]]*Data[[#This Row],[Price_INR]]</f>
        <v>3193900</v>
      </c>
    </row>
    <row r="2030" spans="1:11" ht="19.2" customHeight="1" x14ac:dyDescent="0.3">
      <c r="A2030" s="2" t="s">
        <v>7927</v>
      </c>
      <c r="B2030" s="2" t="s">
        <v>8489</v>
      </c>
      <c r="C2030" s="2" t="s">
        <v>8490</v>
      </c>
      <c r="D2030" s="3" t="s">
        <v>8491</v>
      </c>
      <c r="E2030" s="11">
        <v>4.2</v>
      </c>
      <c r="F2030" s="11">
        <v>12100</v>
      </c>
      <c r="G2030" s="17">
        <v>759</v>
      </c>
      <c r="H2030" s="7" t="s">
        <v>13398</v>
      </c>
      <c r="I2030" s="33" t="s">
        <v>13423</v>
      </c>
      <c r="J2030" s="33" t="s">
        <v>13453</v>
      </c>
      <c r="K2030" s="33">
        <f>Data[[#This Row],[Number_Of_Buyers]]*Data[[#This Row],[Price_INR]]</f>
        <v>9183900</v>
      </c>
    </row>
    <row r="2031" spans="1:11" ht="19.2" customHeight="1" x14ac:dyDescent="0.3">
      <c r="A2031" s="4" t="s">
        <v>8311</v>
      </c>
      <c r="B2031" s="4" t="s">
        <v>8493</v>
      </c>
      <c r="C2031" s="5" t="s">
        <v>8494</v>
      </c>
      <c r="D2031" s="4" t="s">
        <v>3237</v>
      </c>
      <c r="E2031" s="12">
        <v>4.2</v>
      </c>
      <c r="F2031" s="12">
        <v>195</v>
      </c>
      <c r="G2031" s="18">
        <v>809</v>
      </c>
      <c r="H2031" s="8" t="s">
        <v>13398</v>
      </c>
      <c r="I2031" s="33" t="s">
        <v>13515</v>
      </c>
      <c r="J2031" s="33" t="s">
        <v>13453</v>
      </c>
      <c r="K2031" s="33">
        <f>Data[[#This Row],[Number_Of_Buyers]]*Data[[#This Row],[Price_INR]]</f>
        <v>157755</v>
      </c>
    </row>
    <row r="2032" spans="1:11" ht="19.2" customHeight="1" x14ac:dyDescent="0.3">
      <c r="A2032" s="2" t="s">
        <v>7962</v>
      </c>
      <c r="B2032" s="2" t="s">
        <v>8483</v>
      </c>
      <c r="C2032" s="3" t="s">
        <v>8484</v>
      </c>
      <c r="D2032" s="2" t="s">
        <v>3237</v>
      </c>
      <c r="E2032" s="11">
        <v>4.0999999999999996</v>
      </c>
      <c r="F2032" s="11">
        <v>401</v>
      </c>
      <c r="G2032" s="17">
        <v>1699</v>
      </c>
      <c r="H2032" s="7" t="s">
        <v>13399</v>
      </c>
      <c r="I2032" s="33" t="s">
        <v>13633</v>
      </c>
      <c r="J2032" s="33" t="s">
        <v>13772</v>
      </c>
      <c r="K2032" s="33">
        <f>Data[[#This Row],[Number_Of_Buyers]]*Data[[#This Row],[Price_INR]]</f>
        <v>681299</v>
      </c>
    </row>
    <row r="2033" spans="1:11" ht="19.2" customHeight="1" x14ac:dyDescent="0.3">
      <c r="A2033" s="4" t="s">
        <v>8048</v>
      </c>
      <c r="B2033" s="4" t="s">
        <v>8486</v>
      </c>
      <c r="C2033" s="5" t="s">
        <v>8487</v>
      </c>
      <c r="D2033" s="4" t="s">
        <v>3237</v>
      </c>
      <c r="E2033" s="12">
        <v>4.5</v>
      </c>
      <c r="F2033" s="12">
        <v>4100</v>
      </c>
      <c r="G2033" s="18">
        <v>779</v>
      </c>
      <c r="H2033" s="8" t="s">
        <v>13399</v>
      </c>
      <c r="I2033" s="33" t="s">
        <v>13606</v>
      </c>
      <c r="J2033" s="33" t="s">
        <v>13440</v>
      </c>
      <c r="K2033" s="33">
        <f>Data[[#This Row],[Number_Of_Buyers]]*Data[[#This Row],[Price_INR]]</f>
        <v>3193900</v>
      </c>
    </row>
    <row r="2034" spans="1:11" ht="19.2" customHeight="1" x14ac:dyDescent="0.3">
      <c r="A2034" s="2" t="s">
        <v>7927</v>
      </c>
      <c r="B2034" s="2" t="s">
        <v>8489</v>
      </c>
      <c r="C2034" s="2" t="s">
        <v>8490</v>
      </c>
      <c r="D2034" s="3" t="s">
        <v>8491</v>
      </c>
      <c r="E2034" s="11">
        <v>4.2</v>
      </c>
      <c r="F2034" s="11">
        <v>12100</v>
      </c>
      <c r="G2034" s="17">
        <v>759</v>
      </c>
      <c r="H2034" s="7" t="s">
        <v>13398</v>
      </c>
      <c r="I2034" s="33" t="s">
        <v>13423</v>
      </c>
      <c r="J2034" s="33" t="s">
        <v>13453</v>
      </c>
      <c r="K2034" s="33">
        <f>Data[[#This Row],[Number_Of_Buyers]]*Data[[#This Row],[Price_INR]]</f>
        <v>9183900</v>
      </c>
    </row>
    <row r="2035" spans="1:11" ht="19.2" customHeight="1" x14ac:dyDescent="0.3">
      <c r="A2035" s="4" t="s">
        <v>8311</v>
      </c>
      <c r="B2035" s="4" t="s">
        <v>8493</v>
      </c>
      <c r="C2035" s="5" t="s">
        <v>8494</v>
      </c>
      <c r="D2035" s="4" t="s">
        <v>3237</v>
      </c>
      <c r="E2035" s="12">
        <v>4.2</v>
      </c>
      <c r="F2035" s="12">
        <v>195</v>
      </c>
      <c r="G2035" s="18">
        <v>809</v>
      </c>
      <c r="H2035" s="8" t="s">
        <v>13398</v>
      </c>
      <c r="I2035" s="33" t="s">
        <v>13515</v>
      </c>
      <c r="J2035" s="33" t="s">
        <v>13453</v>
      </c>
      <c r="K2035" s="33">
        <f>Data[[#This Row],[Number_Of_Buyers]]*Data[[#This Row],[Price_INR]]</f>
        <v>157755</v>
      </c>
    </row>
    <row r="2036" spans="1:11" ht="19.2" customHeight="1" x14ac:dyDescent="0.3">
      <c r="A2036" s="2" t="s">
        <v>403</v>
      </c>
      <c r="B2036" s="2" t="s">
        <v>8496</v>
      </c>
      <c r="C2036" s="3" t="s">
        <v>8497</v>
      </c>
      <c r="D2036" s="3" t="s">
        <v>8498</v>
      </c>
      <c r="E2036" s="11">
        <v>4.2</v>
      </c>
      <c r="F2036" s="11">
        <v>28</v>
      </c>
      <c r="G2036" s="17">
        <v>1499</v>
      </c>
      <c r="H2036" s="7" t="s">
        <v>13398</v>
      </c>
      <c r="I2036" s="33" t="s">
        <v>13655</v>
      </c>
      <c r="J2036" s="33" t="s">
        <v>13772</v>
      </c>
      <c r="K2036" s="33">
        <f>Data[[#This Row],[Number_Of_Buyers]]*Data[[#This Row],[Price_INR]]</f>
        <v>41972</v>
      </c>
    </row>
    <row r="2037" spans="1:11" ht="19.2" customHeight="1" x14ac:dyDescent="0.3">
      <c r="A2037" s="4" t="s">
        <v>905</v>
      </c>
      <c r="B2037" s="4" t="s">
        <v>906</v>
      </c>
      <c r="C2037" s="5" t="s">
        <v>909</v>
      </c>
      <c r="D2037" s="5" t="s">
        <v>910</v>
      </c>
      <c r="E2037" s="12">
        <v>4</v>
      </c>
      <c r="F2037" s="12">
        <v>4</v>
      </c>
      <c r="G2037" s="18">
        <v>7224</v>
      </c>
      <c r="H2037" s="8" t="s">
        <v>13399</v>
      </c>
      <c r="I2037" s="33" t="s">
        <v>13466</v>
      </c>
      <c r="J2037" s="33" t="s">
        <v>13473</v>
      </c>
      <c r="K2037" s="33">
        <f>Data[[#This Row],[Number_Of_Buyers]]*Data[[#This Row],[Price_INR]]</f>
        <v>28896</v>
      </c>
    </row>
    <row r="2038" spans="1:11" ht="19.2" customHeight="1" x14ac:dyDescent="0.3">
      <c r="A2038" s="2" t="s">
        <v>240</v>
      </c>
      <c r="B2038" s="2" t="s">
        <v>8500</v>
      </c>
      <c r="C2038" s="2" t="s">
        <v>8502</v>
      </c>
      <c r="D2038" s="2" t="s">
        <v>7930</v>
      </c>
      <c r="E2038" s="11">
        <v>4.0999999999999996</v>
      </c>
      <c r="F2038" s="11">
        <v>2100</v>
      </c>
      <c r="G2038" s="17">
        <v>1289</v>
      </c>
      <c r="H2038" s="7" t="s">
        <v>13398</v>
      </c>
      <c r="I2038" s="33" t="s">
        <v>13463</v>
      </c>
      <c r="J2038" s="33" t="s">
        <v>13440</v>
      </c>
      <c r="K2038" s="33">
        <f>Data[[#This Row],[Number_Of_Buyers]]*Data[[#This Row],[Price_INR]]</f>
        <v>2706900</v>
      </c>
    </row>
    <row r="2039" spans="1:11" ht="19.2" customHeight="1" x14ac:dyDescent="0.3">
      <c r="A2039" s="4" t="s">
        <v>913</v>
      </c>
      <c r="B2039" s="4" t="s">
        <v>914</v>
      </c>
      <c r="C2039" s="5" t="s">
        <v>916</v>
      </c>
      <c r="D2039" s="4" t="s">
        <v>21</v>
      </c>
      <c r="E2039" s="12">
        <v>4.5</v>
      </c>
      <c r="F2039" s="12">
        <v>7500</v>
      </c>
      <c r="G2039" s="18">
        <v>1498</v>
      </c>
      <c r="H2039" s="8" t="s">
        <v>13399</v>
      </c>
      <c r="I2039" s="33" t="s">
        <v>13467</v>
      </c>
      <c r="J2039" s="33" t="s">
        <v>13498</v>
      </c>
      <c r="K2039" s="33">
        <f>Data[[#This Row],[Number_Of_Buyers]]*Data[[#This Row],[Price_INR]]</f>
        <v>11235000</v>
      </c>
    </row>
    <row r="2040" spans="1:11" ht="19.2" customHeight="1" x14ac:dyDescent="0.3">
      <c r="A2040" s="2" t="s">
        <v>8294</v>
      </c>
      <c r="B2040" s="2" t="s">
        <v>8505</v>
      </c>
      <c r="C2040" s="3" t="s">
        <v>8507</v>
      </c>
      <c r="D2040" s="3" t="s">
        <v>8212</v>
      </c>
      <c r="E2040" s="11">
        <v>4.3</v>
      </c>
      <c r="F2040" s="11">
        <v>15</v>
      </c>
      <c r="G2040" s="17">
        <v>1156</v>
      </c>
      <c r="H2040" s="7" t="s">
        <v>13399</v>
      </c>
      <c r="I2040" s="33" t="s">
        <v>13452</v>
      </c>
      <c r="J2040" s="33" t="s">
        <v>13772</v>
      </c>
      <c r="K2040" s="33">
        <f>Data[[#This Row],[Number_Of_Buyers]]*Data[[#This Row],[Price_INR]]</f>
        <v>17340</v>
      </c>
    </row>
    <row r="2041" spans="1:11" ht="19.2" customHeight="1" x14ac:dyDescent="0.3">
      <c r="A2041" s="4" t="s">
        <v>7820</v>
      </c>
      <c r="B2041" s="4" t="s">
        <v>8509</v>
      </c>
      <c r="C2041" s="5" t="s">
        <v>8510</v>
      </c>
      <c r="D2041" s="5" t="s">
        <v>8511</v>
      </c>
      <c r="E2041" s="12">
        <v>3.9</v>
      </c>
      <c r="F2041" s="12">
        <v>23</v>
      </c>
      <c r="G2041" s="18">
        <v>1999</v>
      </c>
      <c r="H2041" s="8" t="s">
        <v>13398</v>
      </c>
      <c r="I2041" s="33" t="s">
        <v>13472</v>
      </c>
      <c r="J2041" s="33" t="s">
        <v>13774</v>
      </c>
      <c r="K2041" s="33">
        <f>Data[[#This Row],[Number_Of_Buyers]]*Data[[#This Row],[Price_INR]]</f>
        <v>45977</v>
      </c>
    </row>
    <row r="2042" spans="1:11" ht="19.2" customHeight="1" x14ac:dyDescent="0.3">
      <c r="A2042" s="2" t="s">
        <v>7809</v>
      </c>
      <c r="B2042" s="2" t="s">
        <v>8513</v>
      </c>
      <c r="C2042" s="3" t="s">
        <v>8515</v>
      </c>
      <c r="D2042" s="2" t="s">
        <v>3237</v>
      </c>
      <c r="E2042" s="11">
        <v>4.2</v>
      </c>
      <c r="F2042" s="11">
        <v>6300</v>
      </c>
      <c r="G2042" s="17">
        <v>981</v>
      </c>
      <c r="H2042" s="7" t="s">
        <v>13398</v>
      </c>
      <c r="I2042" s="33" t="s">
        <v>13628</v>
      </c>
      <c r="J2042" s="33" t="s">
        <v>13453</v>
      </c>
      <c r="K2042" s="33">
        <f>Data[[#This Row],[Number_Of_Buyers]]*Data[[#This Row],[Price_INR]]</f>
        <v>6180300</v>
      </c>
    </row>
    <row r="2043" spans="1:11" ht="19.2" customHeight="1" x14ac:dyDescent="0.3">
      <c r="A2043" s="4" t="s">
        <v>3201</v>
      </c>
      <c r="B2043" s="4" t="s">
        <v>8516</v>
      </c>
      <c r="C2043" s="5" t="s">
        <v>8517</v>
      </c>
      <c r="D2043" s="4" t="s">
        <v>3237</v>
      </c>
      <c r="E2043" s="12">
        <v>3.5</v>
      </c>
      <c r="F2043" s="12">
        <v>1000</v>
      </c>
      <c r="G2043" s="18">
        <v>740</v>
      </c>
      <c r="H2043" s="8" t="s">
        <v>13398</v>
      </c>
      <c r="I2043" s="33" t="s">
        <v>13437</v>
      </c>
      <c r="J2043" s="33" t="s">
        <v>13781</v>
      </c>
      <c r="K2043" s="33">
        <f>Data[[#This Row],[Number_Of_Buyers]]*Data[[#This Row],[Price_INR]]</f>
        <v>740000</v>
      </c>
    </row>
    <row r="2044" spans="1:11" ht="19.2" customHeight="1" x14ac:dyDescent="0.3">
      <c r="A2044" s="2" t="s">
        <v>956</v>
      </c>
      <c r="B2044" s="2" t="s">
        <v>957</v>
      </c>
      <c r="C2044" s="3" t="s">
        <v>958</v>
      </c>
      <c r="D2044" s="3" t="s">
        <v>959</v>
      </c>
      <c r="E2044" s="11">
        <v>3.9</v>
      </c>
      <c r="F2044" s="11">
        <v>15</v>
      </c>
      <c r="G2044" s="17">
        <v>1049</v>
      </c>
      <c r="H2044" s="7" t="s">
        <v>13399</v>
      </c>
      <c r="I2044" s="33" t="s">
        <v>13449</v>
      </c>
      <c r="J2044" s="33" t="s">
        <v>13772</v>
      </c>
      <c r="K2044" s="33">
        <f>Data[[#This Row],[Number_Of_Buyers]]*Data[[#This Row],[Price_INR]]</f>
        <v>15735</v>
      </c>
    </row>
    <row r="2045" spans="1:11" ht="19.2" customHeight="1" x14ac:dyDescent="0.3">
      <c r="A2045" s="4" t="s">
        <v>1921</v>
      </c>
      <c r="B2045" s="4" t="s">
        <v>8522</v>
      </c>
      <c r="C2045" s="5" t="s">
        <v>8523</v>
      </c>
      <c r="D2045" s="5" t="s">
        <v>7914</v>
      </c>
      <c r="E2045" s="12">
        <v>4.5</v>
      </c>
      <c r="F2045" s="12">
        <v>3000</v>
      </c>
      <c r="G2045" s="18">
        <v>493</v>
      </c>
      <c r="H2045" s="8" t="s">
        <v>13398</v>
      </c>
      <c r="I2045" s="33" t="s">
        <v>13490</v>
      </c>
      <c r="J2045" s="33" t="s">
        <v>13453</v>
      </c>
      <c r="K2045" s="33">
        <f>Data[[#This Row],[Number_Of_Buyers]]*Data[[#This Row],[Price_INR]]</f>
        <v>1479000</v>
      </c>
    </row>
    <row r="2046" spans="1:11" ht="19.2" customHeight="1" x14ac:dyDescent="0.3">
      <c r="A2046" s="2" t="s">
        <v>8524</v>
      </c>
      <c r="B2046" s="2" t="s">
        <v>8525</v>
      </c>
      <c r="C2046" s="3" t="s">
        <v>8526</v>
      </c>
      <c r="D2046" s="2" t="s">
        <v>3237</v>
      </c>
      <c r="E2046" s="11">
        <v>4.0999999999999996</v>
      </c>
      <c r="F2046" s="11">
        <v>227</v>
      </c>
      <c r="G2046" s="17">
        <v>1399</v>
      </c>
      <c r="H2046" s="7" t="s">
        <v>13399</v>
      </c>
      <c r="I2046" s="33" t="s">
        <v>13630</v>
      </c>
      <c r="J2046" s="33" t="s">
        <v>13774</v>
      </c>
      <c r="K2046" s="33">
        <f>Data[[#This Row],[Number_Of_Buyers]]*Data[[#This Row],[Price_INR]]</f>
        <v>317573</v>
      </c>
    </row>
    <row r="2047" spans="1:11" ht="19.2" customHeight="1" x14ac:dyDescent="0.3">
      <c r="A2047" s="4" t="s">
        <v>7927</v>
      </c>
      <c r="B2047" s="4" t="s">
        <v>8527</v>
      </c>
      <c r="C2047" s="5" t="s">
        <v>8528</v>
      </c>
      <c r="D2047" s="4" t="s">
        <v>3237</v>
      </c>
      <c r="E2047" s="12">
        <v>4.4000000000000004</v>
      </c>
      <c r="F2047" s="12">
        <v>3300</v>
      </c>
      <c r="G2047" s="18">
        <v>949</v>
      </c>
      <c r="H2047" s="8" t="s">
        <v>13399</v>
      </c>
      <c r="I2047" s="33" t="s">
        <v>13630</v>
      </c>
      <c r="J2047" s="33" t="s">
        <v>13774</v>
      </c>
      <c r="K2047" s="33">
        <f>Data[[#This Row],[Number_Of_Buyers]]*Data[[#This Row],[Price_INR]]</f>
        <v>3131700</v>
      </c>
    </row>
    <row r="2048" spans="1:11" ht="19.2" customHeight="1" x14ac:dyDescent="0.3">
      <c r="A2048" s="2" t="s">
        <v>913</v>
      </c>
      <c r="B2048" s="2" t="s">
        <v>961</v>
      </c>
      <c r="C2048" s="2" t="s">
        <v>963</v>
      </c>
      <c r="D2048" s="2" t="s">
        <v>21</v>
      </c>
      <c r="E2048" s="11">
        <v>4.5999999999999996</v>
      </c>
      <c r="F2048" s="11">
        <v>3300</v>
      </c>
      <c r="G2048" s="17">
        <v>920</v>
      </c>
      <c r="H2048" s="7" t="s">
        <v>13399</v>
      </c>
      <c r="I2048" s="33" t="s">
        <v>13468</v>
      </c>
      <c r="J2048" s="33" t="s">
        <v>13498</v>
      </c>
      <c r="K2048" s="33">
        <f>Data[[#This Row],[Number_Of_Buyers]]*Data[[#This Row],[Price_INR]]</f>
        <v>3036000</v>
      </c>
    </row>
    <row r="2049" spans="1:11" ht="19.2" customHeight="1" x14ac:dyDescent="0.3">
      <c r="A2049" s="4" t="s">
        <v>965</v>
      </c>
      <c r="B2049" s="4" t="s">
        <v>966</v>
      </c>
      <c r="C2049" s="4" t="s">
        <v>26</v>
      </c>
      <c r="D2049" s="5" t="s">
        <v>968</v>
      </c>
      <c r="E2049" s="12">
        <v>3.8</v>
      </c>
      <c r="F2049" s="12">
        <v>94</v>
      </c>
      <c r="G2049" s="18">
        <v>1799</v>
      </c>
      <c r="H2049" s="8" t="s">
        <v>13399</v>
      </c>
      <c r="I2049" s="33" t="s">
        <v>13434</v>
      </c>
      <c r="J2049" s="33" t="s">
        <v>13772</v>
      </c>
      <c r="K2049" s="33">
        <f>Data[[#This Row],[Number_Of_Buyers]]*Data[[#This Row],[Price_INR]]</f>
        <v>169106</v>
      </c>
    </row>
    <row r="2050" spans="1:11" ht="19.2" customHeight="1" x14ac:dyDescent="0.3">
      <c r="A2050" s="2" t="s">
        <v>7831</v>
      </c>
      <c r="B2050" s="2" t="s">
        <v>8476</v>
      </c>
      <c r="C2050" s="3" t="s">
        <v>8478</v>
      </c>
      <c r="D2050" s="2" t="s">
        <v>7930</v>
      </c>
      <c r="E2050" s="11">
        <v>4.3</v>
      </c>
      <c r="F2050" s="11">
        <v>1700</v>
      </c>
      <c r="G2050" s="17">
        <v>1025</v>
      </c>
      <c r="H2050" s="7" t="s">
        <v>13398</v>
      </c>
      <c r="I2050" s="33" t="s">
        <v>13628</v>
      </c>
      <c r="J2050" s="33" t="s">
        <v>13426</v>
      </c>
      <c r="K2050" s="33">
        <f>Data[[#This Row],[Number_Of_Buyers]]*Data[[#This Row],[Price_INR]]</f>
        <v>1742500</v>
      </c>
    </row>
    <row r="2051" spans="1:11" ht="19.2" customHeight="1" x14ac:dyDescent="0.3">
      <c r="A2051" s="4" t="s">
        <v>989</v>
      </c>
      <c r="B2051" s="4" t="s">
        <v>990</v>
      </c>
      <c r="C2051" s="5" t="s">
        <v>992</v>
      </c>
      <c r="D2051" s="5" t="s">
        <v>993</v>
      </c>
      <c r="E2051" s="12">
        <v>4.3</v>
      </c>
      <c r="F2051" s="12">
        <v>1300</v>
      </c>
      <c r="G2051" s="18">
        <v>4599</v>
      </c>
      <c r="H2051" s="8" t="s">
        <v>13399</v>
      </c>
      <c r="I2051" s="33" t="s">
        <v>13469</v>
      </c>
      <c r="J2051" s="33" t="s">
        <v>13440</v>
      </c>
      <c r="K2051" s="33">
        <f>Data[[#This Row],[Number_Of_Buyers]]*Data[[#This Row],[Price_INR]]</f>
        <v>5978700</v>
      </c>
    </row>
    <row r="2052" spans="1:11" ht="19.2" customHeight="1" x14ac:dyDescent="0.3">
      <c r="A2052" s="2" t="s">
        <v>8534</v>
      </c>
      <c r="B2052" s="2" t="s">
        <v>8535</v>
      </c>
      <c r="C2052" s="3" t="s">
        <v>8536</v>
      </c>
      <c r="D2052" s="2" t="s">
        <v>3237</v>
      </c>
      <c r="E2052" s="11">
        <v>4.3</v>
      </c>
      <c r="F2052" s="11">
        <v>2600</v>
      </c>
      <c r="G2052" s="17">
        <v>395</v>
      </c>
      <c r="H2052" s="7" t="s">
        <v>13398</v>
      </c>
      <c r="I2052" s="33" t="s">
        <v>13632</v>
      </c>
      <c r="J2052" s="33" t="s">
        <v>13672</v>
      </c>
      <c r="K2052" s="33">
        <f>Data[[#This Row],[Number_Of_Buyers]]*Data[[#This Row],[Price_INR]]</f>
        <v>1027000</v>
      </c>
    </row>
    <row r="2053" spans="1:11" ht="19.2" customHeight="1" x14ac:dyDescent="0.3">
      <c r="A2053" s="4" t="s">
        <v>240</v>
      </c>
      <c r="B2053" s="4" t="s">
        <v>8537</v>
      </c>
      <c r="C2053" s="4" t="s">
        <v>8538</v>
      </c>
      <c r="D2053" s="5" t="s">
        <v>8539</v>
      </c>
      <c r="E2053" s="12">
        <v>4.2</v>
      </c>
      <c r="F2053" s="12">
        <v>13700</v>
      </c>
      <c r="G2053" s="18">
        <v>251</v>
      </c>
      <c r="H2053" s="8" t="s">
        <v>13399</v>
      </c>
      <c r="I2053" s="33" t="s">
        <v>13632</v>
      </c>
      <c r="J2053" s="33" t="s">
        <v>13772</v>
      </c>
      <c r="K2053" s="33">
        <f>Data[[#This Row],[Number_Of_Buyers]]*Data[[#This Row],[Price_INR]]</f>
        <v>3438700</v>
      </c>
    </row>
    <row r="2054" spans="1:11" ht="19.2" customHeight="1" x14ac:dyDescent="0.3">
      <c r="A2054" s="2" t="s">
        <v>998</v>
      </c>
      <c r="B2054" s="2" t="s">
        <v>8545</v>
      </c>
      <c r="C2054" s="3" t="s">
        <v>8547</v>
      </c>
      <c r="D2054" s="3" t="s">
        <v>7199</v>
      </c>
      <c r="E2054" s="11">
        <v>4.5</v>
      </c>
      <c r="F2054" s="11">
        <v>24</v>
      </c>
      <c r="G2054" s="17">
        <v>3730</v>
      </c>
      <c r="H2054" s="7" t="s">
        <v>13398</v>
      </c>
      <c r="I2054" s="33" t="s">
        <v>13419</v>
      </c>
      <c r="J2054" s="33" t="s">
        <v>13772</v>
      </c>
      <c r="K2054" s="33">
        <f>Data[[#This Row],[Number_Of_Buyers]]*Data[[#This Row],[Price_INR]]</f>
        <v>89520</v>
      </c>
    </row>
    <row r="2055" spans="1:11" ht="19.2" customHeight="1" x14ac:dyDescent="0.3">
      <c r="A2055" s="4" t="s">
        <v>7820</v>
      </c>
      <c r="B2055" s="4" t="s">
        <v>8549</v>
      </c>
      <c r="C2055" s="5" t="s">
        <v>8551</v>
      </c>
      <c r="D2055" s="5" t="s">
        <v>8552</v>
      </c>
      <c r="E2055" s="12">
        <v>4.2</v>
      </c>
      <c r="F2055" s="12">
        <v>202</v>
      </c>
      <c r="G2055" s="18">
        <v>742</v>
      </c>
      <c r="H2055" s="8" t="s">
        <v>13398</v>
      </c>
      <c r="I2055" s="33" t="s">
        <v>13515</v>
      </c>
      <c r="J2055" s="33" t="s">
        <v>13774</v>
      </c>
      <c r="K2055" s="33">
        <f>Data[[#This Row],[Number_Of_Buyers]]*Data[[#This Row],[Price_INR]]</f>
        <v>149884</v>
      </c>
    </row>
    <row r="2056" spans="1:11" ht="19.2" customHeight="1" x14ac:dyDescent="0.3">
      <c r="A2056" s="2" t="s">
        <v>7809</v>
      </c>
      <c r="B2056" s="2" t="s">
        <v>8373</v>
      </c>
      <c r="C2056" s="3" t="s">
        <v>8557</v>
      </c>
      <c r="D2056" s="2" t="s">
        <v>3237</v>
      </c>
      <c r="E2056" s="11">
        <v>3.5</v>
      </c>
      <c r="F2056" s="11">
        <v>259</v>
      </c>
      <c r="G2056" s="17">
        <v>873</v>
      </c>
      <c r="H2056" s="7" t="s">
        <v>13399</v>
      </c>
      <c r="I2056" s="33" t="s">
        <v>13628</v>
      </c>
      <c r="J2056" s="33" t="s">
        <v>13772</v>
      </c>
      <c r="K2056" s="33">
        <f>Data[[#This Row],[Number_Of_Buyers]]*Data[[#This Row],[Price_INR]]</f>
        <v>226107</v>
      </c>
    </row>
    <row r="2057" spans="1:11" ht="19.2" customHeight="1" x14ac:dyDescent="0.3">
      <c r="A2057" s="4" t="s">
        <v>3201</v>
      </c>
      <c r="B2057" s="4" t="s">
        <v>8560</v>
      </c>
      <c r="C2057" s="5" t="s">
        <v>8561</v>
      </c>
      <c r="D2057" s="5" t="s">
        <v>8562</v>
      </c>
      <c r="E2057" s="12">
        <v>4.2</v>
      </c>
      <c r="F2057" s="12">
        <v>297</v>
      </c>
      <c r="G2057" s="18">
        <v>311</v>
      </c>
      <c r="H2057" s="8" t="s">
        <v>13399</v>
      </c>
      <c r="I2057" s="33" t="s">
        <v>13515</v>
      </c>
      <c r="J2057" s="33" t="s">
        <v>13772</v>
      </c>
      <c r="K2057" s="33">
        <f>Data[[#This Row],[Number_Of_Buyers]]*Data[[#This Row],[Price_INR]]</f>
        <v>92367</v>
      </c>
    </row>
    <row r="2058" spans="1:11" ht="19.2" customHeight="1" x14ac:dyDescent="0.3">
      <c r="A2058" s="2" t="s">
        <v>7831</v>
      </c>
      <c r="B2058" s="2" t="s">
        <v>8564</v>
      </c>
      <c r="C2058" s="3" t="s">
        <v>8565</v>
      </c>
      <c r="D2058" s="3" t="s">
        <v>8566</v>
      </c>
      <c r="E2058" s="11">
        <v>4.5</v>
      </c>
      <c r="F2058" s="11">
        <v>1600</v>
      </c>
      <c r="G2058" s="17">
        <v>594</v>
      </c>
      <c r="H2058" s="7" t="s">
        <v>13398</v>
      </c>
      <c r="I2058" s="33" t="s">
        <v>13515</v>
      </c>
      <c r="J2058" s="33" t="s">
        <v>13440</v>
      </c>
      <c r="K2058" s="33">
        <f>Data[[#This Row],[Number_Of_Buyers]]*Data[[#This Row],[Price_INR]]</f>
        <v>950400</v>
      </c>
    </row>
    <row r="2059" spans="1:11" ht="19.2" customHeight="1" x14ac:dyDescent="0.3">
      <c r="A2059" s="4" t="s">
        <v>7872</v>
      </c>
      <c r="B2059" s="4" t="s">
        <v>8567</v>
      </c>
      <c r="C2059" s="5" t="s">
        <v>8568</v>
      </c>
      <c r="D2059" s="5" t="s">
        <v>8569</v>
      </c>
      <c r="E2059" s="12">
        <v>4.3</v>
      </c>
      <c r="F2059" s="12">
        <v>1400</v>
      </c>
      <c r="G2059" s="18">
        <v>899</v>
      </c>
      <c r="H2059" s="8" t="s">
        <v>13399</v>
      </c>
      <c r="I2059" s="33" t="s">
        <v>13630</v>
      </c>
      <c r="J2059" s="33" t="s">
        <v>13774</v>
      </c>
      <c r="K2059" s="33">
        <f>Data[[#This Row],[Number_Of_Buyers]]*Data[[#This Row],[Price_INR]]</f>
        <v>1258600</v>
      </c>
    </row>
    <row r="2060" spans="1:11" ht="19.2" customHeight="1" x14ac:dyDescent="0.3">
      <c r="A2060" s="2" t="s">
        <v>8570</v>
      </c>
      <c r="B2060" s="2" t="s">
        <v>8571</v>
      </c>
      <c r="C2060" s="2" t="s">
        <v>8573</v>
      </c>
      <c r="D2060" s="2" t="s">
        <v>7930</v>
      </c>
      <c r="E2060" s="11">
        <v>4.3</v>
      </c>
      <c r="F2060" s="11">
        <v>4500</v>
      </c>
      <c r="G2060" s="17">
        <v>795</v>
      </c>
      <c r="H2060" s="7" t="s">
        <v>13398</v>
      </c>
      <c r="I2060" s="33" t="s">
        <v>13515</v>
      </c>
      <c r="J2060" s="33" t="s">
        <v>13773</v>
      </c>
      <c r="K2060" s="33">
        <f>Data[[#This Row],[Number_Of_Buyers]]*Data[[#This Row],[Price_INR]]</f>
        <v>3577500</v>
      </c>
    </row>
    <row r="2061" spans="1:11" ht="19.2" customHeight="1" x14ac:dyDescent="0.3">
      <c r="A2061" s="4" t="s">
        <v>2333</v>
      </c>
      <c r="B2061" s="4" t="s">
        <v>8575</v>
      </c>
      <c r="C2061" s="5" t="s">
        <v>8576</v>
      </c>
      <c r="D2061" s="5" t="s">
        <v>7914</v>
      </c>
      <c r="E2061" s="12">
        <v>4.5</v>
      </c>
      <c r="F2061" s="12">
        <v>1300</v>
      </c>
      <c r="G2061" s="18">
        <v>493</v>
      </c>
      <c r="H2061" s="8" t="s">
        <v>13398</v>
      </c>
      <c r="I2061" s="33" t="s">
        <v>13490</v>
      </c>
      <c r="J2061" s="33" t="s">
        <v>13779</v>
      </c>
      <c r="K2061" s="33">
        <f>Data[[#This Row],[Number_Of_Buyers]]*Data[[#This Row],[Price_INR]]</f>
        <v>640900</v>
      </c>
    </row>
    <row r="2062" spans="1:11" ht="19.2" customHeight="1" x14ac:dyDescent="0.3">
      <c r="A2062" s="2" t="s">
        <v>913</v>
      </c>
      <c r="B2062" s="2" t="s">
        <v>1036</v>
      </c>
      <c r="C2062" s="2" t="s">
        <v>1038</v>
      </c>
      <c r="D2062" s="2" t="s">
        <v>21</v>
      </c>
      <c r="E2062" s="11">
        <v>4.5</v>
      </c>
      <c r="F2062" s="11">
        <v>5800</v>
      </c>
      <c r="G2062" s="17">
        <v>745</v>
      </c>
      <c r="H2062" s="7" t="s">
        <v>13399</v>
      </c>
      <c r="I2062" s="33" t="s">
        <v>13785</v>
      </c>
      <c r="J2062" s="33" t="s">
        <v>13498</v>
      </c>
      <c r="K2062" s="33">
        <f>Data[[#This Row],[Number_Of_Buyers]]*Data[[#This Row],[Price_INR]]</f>
        <v>4321000</v>
      </c>
    </row>
    <row r="2063" spans="1:11" ht="19.2" customHeight="1" x14ac:dyDescent="0.3">
      <c r="A2063" s="4" t="s">
        <v>1921</v>
      </c>
      <c r="B2063" s="4" t="s">
        <v>8580</v>
      </c>
      <c r="C2063" s="5" t="s">
        <v>8581</v>
      </c>
      <c r="D2063" s="5" t="s">
        <v>7914</v>
      </c>
      <c r="E2063" s="12">
        <v>4.4000000000000004</v>
      </c>
      <c r="F2063" s="12">
        <v>5300</v>
      </c>
      <c r="G2063" s="18">
        <v>489</v>
      </c>
      <c r="H2063" s="8" t="s">
        <v>13399</v>
      </c>
      <c r="I2063" s="33" t="s">
        <v>13452</v>
      </c>
      <c r="J2063" s="33" t="s">
        <v>13473</v>
      </c>
      <c r="K2063" s="33">
        <f>Data[[#This Row],[Number_Of_Buyers]]*Data[[#This Row],[Price_INR]]</f>
        <v>2591700</v>
      </c>
    </row>
    <row r="2064" spans="1:11" ht="19.2" customHeight="1" x14ac:dyDescent="0.3">
      <c r="A2064" s="2" t="s">
        <v>3201</v>
      </c>
      <c r="B2064" s="2" t="s">
        <v>8583</v>
      </c>
      <c r="C2064" s="3" t="s">
        <v>8584</v>
      </c>
      <c r="D2064" s="2" t="s">
        <v>3237</v>
      </c>
      <c r="E2064" s="11">
        <v>4.0999999999999996</v>
      </c>
      <c r="F2064" s="11">
        <v>2400</v>
      </c>
      <c r="G2064" s="17">
        <v>594</v>
      </c>
      <c r="H2064" s="7" t="s">
        <v>13398</v>
      </c>
      <c r="I2064" s="33" t="s">
        <v>13515</v>
      </c>
      <c r="J2064" s="33" t="s">
        <v>13772</v>
      </c>
      <c r="K2064" s="33">
        <f>Data[[#This Row],[Number_Of_Buyers]]*Data[[#This Row],[Price_INR]]</f>
        <v>1425600</v>
      </c>
    </row>
    <row r="2065" spans="1:11" ht="19.2" customHeight="1" x14ac:dyDescent="0.3">
      <c r="A2065" s="4" t="s">
        <v>140</v>
      </c>
      <c r="B2065" s="4" t="s">
        <v>8585</v>
      </c>
      <c r="C2065" s="5" t="s">
        <v>8586</v>
      </c>
      <c r="D2065" s="4" t="s">
        <v>3237</v>
      </c>
      <c r="E2065" s="12">
        <v>4.5</v>
      </c>
      <c r="F2065" s="12">
        <v>20</v>
      </c>
      <c r="G2065" s="18">
        <v>599</v>
      </c>
      <c r="H2065" s="8" t="s">
        <v>13399</v>
      </c>
      <c r="I2065" s="33" t="s">
        <v>13632</v>
      </c>
      <c r="J2065" s="33" t="s">
        <v>13772</v>
      </c>
      <c r="K2065" s="33">
        <f>Data[[#This Row],[Number_Of_Buyers]]*Data[[#This Row],[Price_INR]]</f>
        <v>11980</v>
      </c>
    </row>
    <row r="2066" spans="1:11" ht="19.2" customHeight="1" x14ac:dyDescent="0.3">
      <c r="A2066" s="2" t="s">
        <v>7809</v>
      </c>
      <c r="B2066" s="2" t="s">
        <v>8588</v>
      </c>
      <c r="C2066" s="3" t="s">
        <v>8589</v>
      </c>
      <c r="D2066" s="2" t="s">
        <v>3237</v>
      </c>
      <c r="E2066" s="11">
        <v>4</v>
      </c>
      <c r="F2066" s="11">
        <v>1400</v>
      </c>
      <c r="G2066" s="17">
        <v>747</v>
      </c>
      <c r="H2066" s="7" t="s">
        <v>13398</v>
      </c>
      <c r="I2066" s="33" t="s">
        <v>13437</v>
      </c>
      <c r="J2066" s="33" t="s">
        <v>13460</v>
      </c>
      <c r="K2066" s="33">
        <f>Data[[#This Row],[Number_Of_Buyers]]*Data[[#This Row],[Price_INR]]</f>
        <v>1045800</v>
      </c>
    </row>
    <row r="2067" spans="1:11" ht="19.2" customHeight="1" x14ac:dyDescent="0.3">
      <c r="A2067" s="4" t="s">
        <v>8071</v>
      </c>
      <c r="B2067" s="4" t="s">
        <v>8590</v>
      </c>
      <c r="C2067" s="5" t="s">
        <v>8591</v>
      </c>
      <c r="D2067" s="4" t="s">
        <v>8592</v>
      </c>
      <c r="E2067" s="12">
        <v>3.7</v>
      </c>
      <c r="F2067" s="12">
        <v>79</v>
      </c>
      <c r="G2067" s="18">
        <v>740</v>
      </c>
      <c r="H2067" s="8" t="s">
        <v>13399</v>
      </c>
      <c r="I2067" s="33" t="s">
        <v>13641</v>
      </c>
      <c r="J2067" s="33" t="s">
        <v>13440</v>
      </c>
      <c r="K2067" s="33">
        <f>Data[[#This Row],[Number_Of_Buyers]]*Data[[#This Row],[Price_INR]]</f>
        <v>58460</v>
      </c>
    </row>
    <row r="2068" spans="1:11" ht="19.2" customHeight="1" x14ac:dyDescent="0.3">
      <c r="A2068" s="2" t="s">
        <v>7872</v>
      </c>
      <c r="B2068" s="2" t="s">
        <v>8593</v>
      </c>
      <c r="C2068" s="3" t="s">
        <v>8594</v>
      </c>
      <c r="D2068" s="2" t="s">
        <v>3237</v>
      </c>
      <c r="E2068" s="11">
        <v>4.4000000000000004</v>
      </c>
      <c r="F2068" s="11">
        <v>1400</v>
      </c>
      <c r="G2068" s="17">
        <v>1079</v>
      </c>
      <c r="H2068" s="7" t="s">
        <v>13398</v>
      </c>
      <c r="I2068" s="33" t="s">
        <v>13628</v>
      </c>
      <c r="J2068" s="33" t="s">
        <v>13774</v>
      </c>
      <c r="K2068" s="33">
        <f>Data[[#This Row],[Number_Of_Buyers]]*Data[[#This Row],[Price_INR]]</f>
        <v>1510600</v>
      </c>
    </row>
    <row r="2069" spans="1:11" ht="19.2" customHeight="1" x14ac:dyDescent="0.3">
      <c r="A2069" s="4" t="s">
        <v>8015</v>
      </c>
      <c r="B2069" s="4" t="s">
        <v>8595</v>
      </c>
      <c r="C2069" s="4" t="s">
        <v>8596</v>
      </c>
      <c r="D2069" s="4" t="s">
        <v>7930</v>
      </c>
      <c r="E2069" s="12">
        <v>3.8</v>
      </c>
      <c r="F2069" s="12">
        <v>8700</v>
      </c>
      <c r="G2069" s="18">
        <v>431</v>
      </c>
      <c r="H2069" s="8" t="s">
        <v>13398</v>
      </c>
      <c r="I2069" s="33" t="s">
        <v>13515</v>
      </c>
      <c r="J2069" s="33" t="s">
        <v>13440</v>
      </c>
      <c r="K2069" s="33">
        <f>Data[[#This Row],[Number_Of_Buyers]]*Data[[#This Row],[Price_INR]]</f>
        <v>3749700</v>
      </c>
    </row>
    <row r="2070" spans="1:11" ht="19.2" customHeight="1" x14ac:dyDescent="0.3">
      <c r="A2070" s="2" t="s">
        <v>691</v>
      </c>
      <c r="B2070" s="2" t="s">
        <v>1084</v>
      </c>
      <c r="C2070" s="2" t="s">
        <v>1086</v>
      </c>
      <c r="D2070" s="2" t="s">
        <v>21</v>
      </c>
      <c r="E2070" s="11">
        <v>4.5</v>
      </c>
      <c r="F2070" s="11">
        <v>6800</v>
      </c>
      <c r="G2070" s="17">
        <v>569</v>
      </c>
      <c r="H2070" s="7" t="s">
        <v>13399</v>
      </c>
      <c r="I2070" s="33" t="s">
        <v>13782</v>
      </c>
      <c r="J2070" s="33" t="s">
        <v>13772</v>
      </c>
      <c r="K2070" s="33">
        <f>Data[[#This Row],[Number_Of_Buyers]]*Data[[#This Row],[Price_INR]]</f>
        <v>3869200</v>
      </c>
    </row>
    <row r="2071" spans="1:11" ht="19.2" customHeight="1" x14ac:dyDescent="0.3">
      <c r="A2071" s="4" t="s">
        <v>7849</v>
      </c>
      <c r="B2071" s="4" t="s">
        <v>8598</v>
      </c>
      <c r="C2071" s="4" t="s">
        <v>8599</v>
      </c>
      <c r="D2071" s="4" t="s">
        <v>3237</v>
      </c>
      <c r="E2071" s="12">
        <v>4.3</v>
      </c>
      <c r="F2071" s="12">
        <v>1800</v>
      </c>
      <c r="G2071" s="18">
        <v>699</v>
      </c>
      <c r="H2071" s="8" t="s">
        <v>13398</v>
      </c>
      <c r="I2071" s="33" t="s">
        <v>13515</v>
      </c>
      <c r="J2071" s="33" t="s">
        <v>13426</v>
      </c>
      <c r="K2071" s="33">
        <f>Data[[#This Row],[Number_Of_Buyers]]*Data[[#This Row],[Price_INR]]</f>
        <v>1258200</v>
      </c>
    </row>
    <row r="2072" spans="1:11" ht="19.2" customHeight="1" x14ac:dyDescent="0.3">
      <c r="A2072" s="2" t="s">
        <v>1995</v>
      </c>
      <c r="B2072" s="2" t="s">
        <v>8600</v>
      </c>
      <c r="C2072" s="3" t="s">
        <v>8601</v>
      </c>
      <c r="D2072" s="2" t="s">
        <v>21</v>
      </c>
      <c r="E2072" s="11">
        <v>4.5999999999999996</v>
      </c>
      <c r="F2072" s="11">
        <v>5900</v>
      </c>
      <c r="G2072" s="17">
        <v>437</v>
      </c>
      <c r="H2072" s="7" t="s">
        <v>13399</v>
      </c>
      <c r="I2072" s="33" t="s">
        <v>13656</v>
      </c>
      <c r="J2072" s="33" t="s">
        <v>13772</v>
      </c>
      <c r="K2072" s="33">
        <f>Data[[#This Row],[Number_Of_Buyers]]*Data[[#This Row],[Price_INR]]</f>
        <v>2578300</v>
      </c>
    </row>
    <row r="2073" spans="1:11" ht="19.2" customHeight="1" x14ac:dyDescent="0.3">
      <c r="A2073" s="4" t="s">
        <v>3201</v>
      </c>
      <c r="B2073" s="4" t="s">
        <v>8603</v>
      </c>
      <c r="C2073" s="5" t="s">
        <v>8604</v>
      </c>
      <c r="D2073" s="4" t="s">
        <v>3237</v>
      </c>
      <c r="E2073" s="12">
        <v>4.2</v>
      </c>
      <c r="F2073" s="12">
        <v>384</v>
      </c>
      <c r="G2073" s="18">
        <v>998</v>
      </c>
      <c r="H2073" s="8" t="s">
        <v>13398</v>
      </c>
      <c r="I2073" s="33" t="s">
        <v>13437</v>
      </c>
      <c r="J2073" s="33" t="s">
        <v>13453</v>
      </c>
      <c r="K2073" s="33">
        <f>Data[[#This Row],[Number_Of_Buyers]]*Data[[#This Row],[Price_INR]]</f>
        <v>383232</v>
      </c>
    </row>
    <row r="2074" spans="1:11" ht="19.2" customHeight="1" x14ac:dyDescent="0.3">
      <c r="A2074" s="2" t="s">
        <v>240</v>
      </c>
      <c r="B2074" s="2" t="s">
        <v>8605</v>
      </c>
      <c r="C2074" s="3" t="s">
        <v>8606</v>
      </c>
      <c r="D2074" s="3" t="s">
        <v>7997</v>
      </c>
      <c r="E2074" s="11">
        <v>4.0999999999999996</v>
      </c>
      <c r="F2074" s="11">
        <v>3300</v>
      </c>
      <c r="G2074" s="17">
        <v>734</v>
      </c>
      <c r="H2074" s="7" t="s">
        <v>13398</v>
      </c>
      <c r="I2074" s="33" t="s">
        <v>13423</v>
      </c>
      <c r="J2074" s="33" t="s">
        <v>13453</v>
      </c>
      <c r="K2074" s="33">
        <f>Data[[#This Row],[Number_Of_Buyers]]*Data[[#This Row],[Price_INR]]</f>
        <v>2422200</v>
      </c>
    </row>
    <row r="2075" spans="1:11" ht="19.2" customHeight="1" x14ac:dyDescent="0.3">
      <c r="A2075" s="4" t="s">
        <v>1115</v>
      </c>
      <c r="B2075" s="4" t="s">
        <v>1116</v>
      </c>
      <c r="C2075" s="5" t="s">
        <v>1117</v>
      </c>
      <c r="D2075" s="5" t="s">
        <v>1118</v>
      </c>
      <c r="E2075" s="12">
        <v>4.4000000000000004</v>
      </c>
      <c r="F2075" s="12">
        <v>2400</v>
      </c>
      <c r="G2075" s="18">
        <v>649</v>
      </c>
      <c r="H2075" s="8" t="s">
        <v>13399</v>
      </c>
      <c r="I2075" s="33" t="s">
        <v>13454</v>
      </c>
      <c r="J2075" s="33" t="s">
        <v>13440</v>
      </c>
      <c r="K2075" s="33">
        <f>Data[[#This Row],[Number_Of_Buyers]]*Data[[#This Row],[Price_INR]]</f>
        <v>1557600</v>
      </c>
    </row>
    <row r="2076" spans="1:11" ht="19.2" customHeight="1" x14ac:dyDescent="0.3">
      <c r="A2076" s="2" t="s">
        <v>140</v>
      </c>
      <c r="B2076" s="2" t="s">
        <v>8607</v>
      </c>
      <c r="C2076" s="3" t="s">
        <v>8608</v>
      </c>
      <c r="D2076" s="2" t="s">
        <v>3237</v>
      </c>
      <c r="E2076" s="11">
        <v>3.8</v>
      </c>
      <c r="F2076" s="11">
        <v>17</v>
      </c>
      <c r="G2076" s="17">
        <v>1149</v>
      </c>
      <c r="H2076" s="7" t="s">
        <v>13399</v>
      </c>
      <c r="I2076" s="33" t="s">
        <v>13502</v>
      </c>
      <c r="J2076" s="33" t="s">
        <v>13772</v>
      </c>
      <c r="K2076" s="33">
        <f>Data[[#This Row],[Number_Of_Buyers]]*Data[[#This Row],[Price_INR]]</f>
        <v>19533</v>
      </c>
    </row>
    <row r="2077" spans="1:11" ht="19.2" customHeight="1" x14ac:dyDescent="0.3">
      <c r="A2077" s="4" t="s">
        <v>7922</v>
      </c>
      <c r="B2077" s="4" t="s">
        <v>8609</v>
      </c>
      <c r="C2077" s="5" t="s">
        <v>8611</v>
      </c>
      <c r="D2077" s="4" t="s">
        <v>3237</v>
      </c>
      <c r="E2077" s="12">
        <v>4.3</v>
      </c>
      <c r="F2077" s="12">
        <v>28900</v>
      </c>
      <c r="G2077" s="18">
        <v>415</v>
      </c>
      <c r="H2077" s="8" t="s">
        <v>13398</v>
      </c>
      <c r="I2077" s="33" t="s">
        <v>13515</v>
      </c>
      <c r="J2077" s="33" t="s">
        <v>13473</v>
      </c>
      <c r="K2077" s="33">
        <f>Data[[#This Row],[Number_Of_Buyers]]*Data[[#This Row],[Price_INR]]</f>
        <v>11993500</v>
      </c>
    </row>
    <row r="2078" spans="1:11" ht="19.2" customHeight="1" x14ac:dyDescent="0.3">
      <c r="A2078" s="2" t="s">
        <v>8162</v>
      </c>
      <c r="B2078" s="2" t="s">
        <v>8614</v>
      </c>
      <c r="C2078" s="3" t="s">
        <v>8615</v>
      </c>
      <c r="D2078" s="2" t="s">
        <v>21</v>
      </c>
      <c r="E2078" s="11">
        <v>4.3</v>
      </c>
      <c r="F2078" s="11">
        <v>20700</v>
      </c>
      <c r="G2078" s="17">
        <v>213</v>
      </c>
      <c r="H2078" s="7" t="s">
        <v>13399</v>
      </c>
      <c r="I2078" s="33" t="s">
        <v>13657</v>
      </c>
      <c r="J2078" s="33" t="s">
        <v>13772</v>
      </c>
      <c r="K2078" s="33">
        <f>Data[[#This Row],[Number_Of_Buyers]]*Data[[#This Row],[Price_INR]]</f>
        <v>4409100</v>
      </c>
    </row>
    <row r="2079" spans="1:11" ht="19.2" customHeight="1" x14ac:dyDescent="0.3">
      <c r="A2079" s="4" t="s">
        <v>240</v>
      </c>
      <c r="B2079" s="4" t="s">
        <v>8618</v>
      </c>
      <c r="C2079" s="5" t="s">
        <v>8619</v>
      </c>
      <c r="D2079" s="5" t="s">
        <v>1511</v>
      </c>
      <c r="E2079" s="12">
        <v>3.9</v>
      </c>
      <c r="F2079" s="12">
        <v>55</v>
      </c>
      <c r="G2079" s="18">
        <v>674</v>
      </c>
      <c r="H2079" s="8" t="s">
        <v>13398</v>
      </c>
      <c r="I2079" s="33" t="s">
        <v>13416</v>
      </c>
      <c r="J2079" s="33" t="s">
        <v>13772</v>
      </c>
      <c r="K2079" s="33">
        <f>Data[[#This Row],[Number_Of_Buyers]]*Data[[#This Row],[Price_INR]]</f>
        <v>37070</v>
      </c>
    </row>
    <row r="2080" spans="1:11" ht="19.2" customHeight="1" x14ac:dyDescent="0.3">
      <c r="A2080" s="2" t="s">
        <v>8621</v>
      </c>
      <c r="B2080" s="2" t="s">
        <v>8622</v>
      </c>
      <c r="C2080" s="3" t="s">
        <v>8623</v>
      </c>
      <c r="D2080" s="3" t="s">
        <v>8624</v>
      </c>
      <c r="E2080" s="11">
        <v>4.0999999999999996</v>
      </c>
      <c r="F2080" s="11">
        <v>1100</v>
      </c>
      <c r="G2080" s="17">
        <v>639</v>
      </c>
      <c r="H2080" s="7" t="s">
        <v>13398</v>
      </c>
      <c r="I2080" s="33" t="s">
        <v>13658</v>
      </c>
      <c r="J2080" s="33" t="s">
        <v>13774</v>
      </c>
      <c r="K2080" s="33">
        <f>Data[[#This Row],[Number_Of_Buyers]]*Data[[#This Row],[Price_INR]]</f>
        <v>702900</v>
      </c>
    </row>
    <row r="2081" spans="1:11" ht="19.2" customHeight="1" x14ac:dyDescent="0.3">
      <c r="A2081" s="4" t="s">
        <v>7831</v>
      </c>
      <c r="B2081" s="4" t="s">
        <v>8625</v>
      </c>
      <c r="C2081" s="5" t="s">
        <v>8626</v>
      </c>
      <c r="D2081" s="5" t="s">
        <v>7856</v>
      </c>
      <c r="E2081" s="12">
        <v>4.4000000000000004</v>
      </c>
      <c r="F2081" s="12">
        <v>232</v>
      </c>
      <c r="G2081" s="18">
        <v>824</v>
      </c>
      <c r="H2081" s="8" t="s">
        <v>13398</v>
      </c>
      <c r="I2081" s="33" t="s">
        <v>13441</v>
      </c>
      <c r="J2081" s="33" t="s">
        <v>13772</v>
      </c>
      <c r="K2081" s="33">
        <f>Data[[#This Row],[Number_Of_Buyers]]*Data[[#This Row],[Price_INR]]</f>
        <v>191168</v>
      </c>
    </row>
    <row r="2082" spans="1:11" ht="19.2" customHeight="1" x14ac:dyDescent="0.3">
      <c r="A2082" s="2" t="s">
        <v>8180</v>
      </c>
      <c r="B2082" s="2" t="s">
        <v>8627</v>
      </c>
      <c r="C2082" s="3" t="s">
        <v>8628</v>
      </c>
      <c r="D2082" s="2" t="s">
        <v>3237</v>
      </c>
      <c r="E2082" s="11">
        <v>4.5</v>
      </c>
      <c r="F2082" s="11">
        <v>655</v>
      </c>
      <c r="G2082" s="17">
        <v>797</v>
      </c>
      <c r="H2082" s="7" t="s">
        <v>13399</v>
      </c>
      <c r="I2082" s="33" t="s">
        <v>13659</v>
      </c>
      <c r="J2082" s="33" t="s">
        <v>13440</v>
      </c>
      <c r="K2082" s="33">
        <f>Data[[#This Row],[Number_Of_Buyers]]*Data[[#This Row],[Price_INR]]</f>
        <v>522035</v>
      </c>
    </row>
    <row r="2083" spans="1:11" ht="19.2" customHeight="1" x14ac:dyDescent="0.3">
      <c r="A2083" s="4" t="s">
        <v>1115</v>
      </c>
      <c r="B2083" s="4" t="s">
        <v>1134</v>
      </c>
      <c r="C2083" s="5" t="s">
        <v>1136</v>
      </c>
      <c r="D2083" s="5" t="s">
        <v>1137</v>
      </c>
      <c r="E2083" s="12">
        <v>4.5</v>
      </c>
      <c r="F2083" s="12">
        <v>2200</v>
      </c>
      <c r="G2083" s="18">
        <v>1246</v>
      </c>
      <c r="H2083" s="8" t="s">
        <v>13399</v>
      </c>
      <c r="I2083" s="33" t="s">
        <v>13471</v>
      </c>
      <c r="J2083" s="33" t="s">
        <v>13440</v>
      </c>
      <c r="K2083" s="33">
        <f>Data[[#This Row],[Number_Of_Buyers]]*Data[[#This Row],[Price_INR]]</f>
        <v>2741200</v>
      </c>
    </row>
    <row r="2084" spans="1:11" ht="19.2" customHeight="1" x14ac:dyDescent="0.3">
      <c r="A2084" s="2" t="s">
        <v>1995</v>
      </c>
      <c r="B2084" s="2" t="s">
        <v>8631</v>
      </c>
      <c r="C2084" s="3" t="s">
        <v>8633</v>
      </c>
      <c r="D2084" s="2" t="s">
        <v>21</v>
      </c>
      <c r="E2084" s="11">
        <v>4.5999999999999996</v>
      </c>
      <c r="F2084" s="11">
        <v>24100</v>
      </c>
      <c r="G2084" s="17">
        <v>269</v>
      </c>
      <c r="H2084" s="7" t="s">
        <v>13399</v>
      </c>
      <c r="I2084" s="33" t="s">
        <v>13440</v>
      </c>
      <c r="J2084" s="33" t="s">
        <v>13440</v>
      </c>
      <c r="K2084" s="33">
        <f>Data[[#This Row],[Number_Of_Buyers]]*Data[[#This Row],[Price_INR]]</f>
        <v>6482900</v>
      </c>
    </row>
    <row r="2085" spans="1:11" ht="19.2" customHeight="1" x14ac:dyDescent="0.3">
      <c r="A2085" s="4" t="s">
        <v>8635</v>
      </c>
      <c r="B2085" s="4" t="s">
        <v>8636</v>
      </c>
      <c r="C2085" s="5" t="s">
        <v>8638</v>
      </c>
      <c r="D2085" s="5" t="s">
        <v>8639</v>
      </c>
      <c r="E2085" s="12">
        <v>4.4000000000000004</v>
      </c>
      <c r="F2085" s="12">
        <v>702</v>
      </c>
      <c r="G2085" s="18">
        <v>1048</v>
      </c>
      <c r="H2085" s="8" t="s">
        <v>13398</v>
      </c>
      <c r="I2085" s="33" t="s">
        <v>13454</v>
      </c>
      <c r="J2085" s="33" t="s">
        <v>13426</v>
      </c>
      <c r="K2085" s="33">
        <f>Data[[#This Row],[Number_Of_Buyers]]*Data[[#This Row],[Price_INR]]</f>
        <v>735696</v>
      </c>
    </row>
    <row r="2086" spans="1:11" ht="19.2" customHeight="1" x14ac:dyDescent="0.3">
      <c r="A2086" s="2" t="s">
        <v>1149</v>
      </c>
      <c r="B2086" s="2" t="s">
        <v>1150</v>
      </c>
      <c r="C2086" s="2" t="s">
        <v>26</v>
      </c>
      <c r="D2086" s="2" t="s">
        <v>21</v>
      </c>
      <c r="E2086" s="11">
        <v>3.9</v>
      </c>
      <c r="F2086" s="11">
        <v>132</v>
      </c>
      <c r="G2086" s="17">
        <v>1499</v>
      </c>
      <c r="H2086" s="7" t="s">
        <v>13399</v>
      </c>
      <c r="I2086" s="33" t="s">
        <v>13436</v>
      </c>
      <c r="J2086" s="33" t="s">
        <v>13772</v>
      </c>
      <c r="K2086" s="33">
        <f>Data[[#This Row],[Number_Of_Buyers]]*Data[[#This Row],[Price_INR]]</f>
        <v>197868</v>
      </c>
    </row>
    <row r="2087" spans="1:11" ht="19.2" customHeight="1" x14ac:dyDescent="0.3">
      <c r="A2087" s="4" t="s">
        <v>7820</v>
      </c>
      <c r="B2087" s="4" t="s">
        <v>8642</v>
      </c>
      <c r="C2087" s="5" t="s">
        <v>8643</v>
      </c>
      <c r="D2087" s="4" t="s">
        <v>7930</v>
      </c>
      <c r="E2087" s="12">
        <v>4.2</v>
      </c>
      <c r="F2087" s="12">
        <v>735</v>
      </c>
      <c r="G2087" s="18">
        <v>2799</v>
      </c>
      <c r="H2087" s="8" t="s">
        <v>13398</v>
      </c>
      <c r="I2087" s="33" t="s">
        <v>13628</v>
      </c>
      <c r="J2087" s="33" t="s">
        <v>13440</v>
      </c>
      <c r="K2087" s="33">
        <f>Data[[#This Row],[Number_Of_Buyers]]*Data[[#This Row],[Price_INR]]</f>
        <v>2057265</v>
      </c>
    </row>
    <row r="2088" spans="1:11" ht="19.2" customHeight="1" x14ac:dyDescent="0.3">
      <c r="A2088" s="2" t="s">
        <v>8646</v>
      </c>
      <c r="B2088" s="2" t="s">
        <v>8647</v>
      </c>
      <c r="C2088" s="2" t="s">
        <v>26</v>
      </c>
      <c r="D2088" s="2" t="s">
        <v>3237</v>
      </c>
      <c r="E2088" s="11">
        <v>2.9</v>
      </c>
      <c r="F2088" s="11">
        <v>163</v>
      </c>
      <c r="G2088" s="17">
        <v>279</v>
      </c>
      <c r="H2088" s="7" t="s">
        <v>13399</v>
      </c>
      <c r="I2088" s="33" t="s">
        <v>13660</v>
      </c>
      <c r="J2088" s="33" t="s">
        <v>13772</v>
      </c>
      <c r="K2088" s="33">
        <f>Data[[#This Row],[Number_Of_Buyers]]*Data[[#This Row],[Price_INR]]</f>
        <v>45477</v>
      </c>
    </row>
    <row r="2089" spans="1:11" ht="19.2" customHeight="1" x14ac:dyDescent="0.3">
      <c r="A2089" s="4" t="s">
        <v>1154</v>
      </c>
      <c r="B2089" s="4" t="s">
        <v>1155</v>
      </c>
      <c r="C2089" s="5" t="s">
        <v>1157</v>
      </c>
      <c r="D2089" s="4" t="s">
        <v>1158</v>
      </c>
      <c r="E2089" s="12">
        <v>4.5</v>
      </c>
      <c r="F2089" s="12">
        <v>721</v>
      </c>
      <c r="G2089" s="18">
        <v>500</v>
      </c>
      <c r="H2089" s="8" t="s">
        <v>13399</v>
      </c>
      <c r="I2089" s="33" t="s">
        <v>13472</v>
      </c>
      <c r="J2089" s="33" t="s">
        <v>13772</v>
      </c>
      <c r="K2089" s="33">
        <f>Data[[#This Row],[Number_Of_Buyers]]*Data[[#This Row],[Price_INR]]</f>
        <v>360500</v>
      </c>
    </row>
    <row r="2090" spans="1:11" ht="19.2" customHeight="1" x14ac:dyDescent="0.3">
      <c r="A2090" s="2" t="s">
        <v>7922</v>
      </c>
      <c r="B2090" s="2" t="s">
        <v>8650</v>
      </c>
      <c r="C2090" s="2" t="s">
        <v>8651</v>
      </c>
      <c r="D2090" s="2" t="s">
        <v>7930</v>
      </c>
      <c r="E2090" s="11">
        <v>4.5</v>
      </c>
      <c r="F2090" s="11">
        <v>13300</v>
      </c>
      <c r="G2090" s="17">
        <v>591</v>
      </c>
      <c r="H2090" s="7" t="s">
        <v>13398</v>
      </c>
      <c r="I2090" s="33" t="s">
        <v>13515</v>
      </c>
      <c r="J2090" s="33" t="s">
        <v>13774</v>
      </c>
      <c r="K2090" s="33">
        <f>Data[[#This Row],[Number_Of_Buyers]]*Data[[#This Row],[Price_INR]]</f>
        <v>7860300</v>
      </c>
    </row>
    <row r="2091" spans="1:11" ht="19.2" customHeight="1" x14ac:dyDescent="0.3">
      <c r="A2091" s="4" t="s">
        <v>240</v>
      </c>
      <c r="B2091" s="4" t="s">
        <v>8653</v>
      </c>
      <c r="C2091" s="5" t="s">
        <v>8655</v>
      </c>
      <c r="D2091" s="5" t="s">
        <v>8212</v>
      </c>
      <c r="E2091" s="12">
        <v>4.2</v>
      </c>
      <c r="F2091" s="12">
        <v>4200</v>
      </c>
      <c r="G2091" s="18">
        <v>184</v>
      </c>
      <c r="H2091" s="8" t="s">
        <v>13398</v>
      </c>
      <c r="I2091" s="33" t="s">
        <v>13452</v>
      </c>
      <c r="J2091" s="33" t="s">
        <v>13772</v>
      </c>
      <c r="K2091" s="33">
        <f>Data[[#This Row],[Number_Of_Buyers]]*Data[[#This Row],[Price_INR]]</f>
        <v>772800</v>
      </c>
    </row>
    <row r="2092" spans="1:11" ht="19.2" customHeight="1" x14ac:dyDescent="0.3">
      <c r="A2092" s="2" t="s">
        <v>7849</v>
      </c>
      <c r="B2092" s="2" t="s">
        <v>8656</v>
      </c>
      <c r="C2092" s="3" t="s">
        <v>8659</v>
      </c>
      <c r="D2092" s="2" t="s">
        <v>7930</v>
      </c>
      <c r="E2092" s="11">
        <v>4.0999999999999996</v>
      </c>
      <c r="F2092" s="11">
        <v>2700</v>
      </c>
      <c r="G2092" s="17">
        <v>995</v>
      </c>
      <c r="H2092" s="7" t="s">
        <v>13398</v>
      </c>
      <c r="I2092" s="33" t="s">
        <v>13437</v>
      </c>
      <c r="J2092" s="33" t="s">
        <v>13473</v>
      </c>
      <c r="K2092" s="33">
        <f>Data[[#This Row],[Number_Of_Buyers]]*Data[[#This Row],[Price_INR]]</f>
        <v>2686500</v>
      </c>
    </row>
    <row r="2093" spans="1:11" ht="19.2" customHeight="1" x14ac:dyDescent="0.3">
      <c r="A2093" s="4" t="s">
        <v>8660</v>
      </c>
      <c r="B2093" s="4" t="s">
        <v>8661</v>
      </c>
      <c r="C2093" s="5" t="s">
        <v>8662</v>
      </c>
      <c r="D2093" s="4" t="s">
        <v>21</v>
      </c>
      <c r="E2093" s="12">
        <v>3.9</v>
      </c>
      <c r="F2093" s="12">
        <v>270</v>
      </c>
      <c r="G2093" s="18">
        <v>899</v>
      </c>
      <c r="H2093" s="8" t="s">
        <v>13398</v>
      </c>
      <c r="I2093" s="33" t="s">
        <v>13661</v>
      </c>
      <c r="J2093" s="33" t="s">
        <v>13772</v>
      </c>
      <c r="K2093" s="33">
        <f>Data[[#This Row],[Number_Of_Buyers]]*Data[[#This Row],[Price_INR]]</f>
        <v>242730</v>
      </c>
    </row>
    <row r="2094" spans="1:11" ht="19.2" customHeight="1" x14ac:dyDescent="0.3">
      <c r="A2094" s="2" t="s">
        <v>8105</v>
      </c>
      <c r="B2094" s="2" t="s">
        <v>8664</v>
      </c>
      <c r="C2094" s="3" t="s">
        <v>8666</v>
      </c>
      <c r="D2094" s="2" t="s">
        <v>3237</v>
      </c>
      <c r="E2094" s="11">
        <v>4.3</v>
      </c>
      <c r="F2094" s="11">
        <v>718</v>
      </c>
      <c r="G2094" s="17">
        <v>1368</v>
      </c>
      <c r="H2094" s="7" t="s">
        <v>13398</v>
      </c>
      <c r="I2094" s="33" t="s">
        <v>13630</v>
      </c>
      <c r="J2094" s="33" t="s">
        <v>13774</v>
      </c>
      <c r="K2094" s="33">
        <f>Data[[#This Row],[Number_Of_Buyers]]*Data[[#This Row],[Price_INR]]</f>
        <v>982224</v>
      </c>
    </row>
    <row r="2095" spans="1:11" ht="19.2" customHeight="1" x14ac:dyDescent="0.3">
      <c r="A2095" s="4" t="s">
        <v>8669</v>
      </c>
      <c r="B2095" s="4" t="s">
        <v>8670</v>
      </c>
      <c r="C2095" s="5" t="s">
        <v>8672</v>
      </c>
      <c r="D2095" s="4" t="s">
        <v>3237</v>
      </c>
      <c r="E2095" s="12">
        <v>4.3</v>
      </c>
      <c r="F2095" s="12">
        <v>1600</v>
      </c>
      <c r="G2095" s="18">
        <v>724</v>
      </c>
      <c r="H2095" s="8" t="s">
        <v>13399</v>
      </c>
      <c r="I2095" s="33" t="s">
        <v>13630</v>
      </c>
      <c r="J2095" s="33" t="s">
        <v>13772</v>
      </c>
      <c r="K2095" s="33">
        <f>Data[[#This Row],[Number_Of_Buyers]]*Data[[#This Row],[Price_INR]]</f>
        <v>1158400</v>
      </c>
    </row>
    <row r="2096" spans="1:11" ht="19.2" customHeight="1" x14ac:dyDescent="0.3">
      <c r="A2096" s="2" t="s">
        <v>35</v>
      </c>
      <c r="B2096" s="2" t="s">
        <v>1173</v>
      </c>
      <c r="C2096" s="2" t="s">
        <v>26</v>
      </c>
      <c r="D2096" s="3" t="s">
        <v>518</v>
      </c>
      <c r="E2096" s="11">
        <v>4.2</v>
      </c>
      <c r="F2096" s="11">
        <v>607</v>
      </c>
      <c r="G2096" s="17">
        <v>1599</v>
      </c>
      <c r="H2096" s="7" t="s">
        <v>13399</v>
      </c>
      <c r="I2096" s="33" t="s">
        <v>13447</v>
      </c>
      <c r="J2096" s="33" t="s">
        <v>13460</v>
      </c>
      <c r="K2096" s="33">
        <f>Data[[#This Row],[Number_Of_Buyers]]*Data[[#This Row],[Price_INR]]</f>
        <v>970593</v>
      </c>
    </row>
    <row r="2097" spans="1:11" ht="19.2" customHeight="1" x14ac:dyDescent="0.3">
      <c r="A2097" s="4" t="s">
        <v>8010</v>
      </c>
      <c r="B2097" s="4" t="s">
        <v>8673</v>
      </c>
      <c r="C2097" s="4" t="s">
        <v>8674</v>
      </c>
      <c r="D2097" s="4" t="s">
        <v>3237</v>
      </c>
      <c r="E2097" s="12">
        <v>4.4000000000000004</v>
      </c>
      <c r="F2097" s="12">
        <v>1700</v>
      </c>
      <c r="G2097" s="18">
        <v>769</v>
      </c>
      <c r="H2097" s="8" t="s">
        <v>13399</v>
      </c>
      <c r="I2097" s="33" t="s">
        <v>13662</v>
      </c>
      <c r="J2097" s="33" t="s">
        <v>13774</v>
      </c>
      <c r="K2097" s="33">
        <f>Data[[#This Row],[Number_Of_Buyers]]*Data[[#This Row],[Price_INR]]</f>
        <v>1307300</v>
      </c>
    </row>
    <row r="2098" spans="1:11" ht="19.2" customHeight="1" x14ac:dyDescent="0.3">
      <c r="A2098" s="2" t="s">
        <v>8065</v>
      </c>
      <c r="B2098" s="2" t="s">
        <v>8675</v>
      </c>
      <c r="C2098" s="3" t="s">
        <v>8676</v>
      </c>
      <c r="D2098" s="2" t="s">
        <v>3237</v>
      </c>
      <c r="E2098" s="11">
        <v>4.0999999999999996</v>
      </c>
      <c r="F2098" s="11">
        <v>59</v>
      </c>
      <c r="G2098" s="17">
        <v>359</v>
      </c>
      <c r="H2098" s="7" t="s">
        <v>13399</v>
      </c>
      <c r="I2098" s="33" t="s">
        <v>13632</v>
      </c>
      <c r="J2098" s="33" t="s">
        <v>13440</v>
      </c>
      <c r="K2098" s="33">
        <f>Data[[#This Row],[Number_Of_Buyers]]*Data[[#This Row],[Price_INR]]</f>
        <v>21181</v>
      </c>
    </row>
    <row r="2099" spans="1:11" ht="19.2" customHeight="1" x14ac:dyDescent="0.3">
      <c r="A2099" s="4" t="s">
        <v>8570</v>
      </c>
      <c r="B2099" s="4" t="s">
        <v>8677</v>
      </c>
      <c r="C2099" s="5" t="s">
        <v>8678</v>
      </c>
      <c r="D2099" s="4" t="s">
        <v>3237</v>
      </c>
      <c r="E2099" s="12">
        <v>4.0999999999999996</v>
      </c>
      <c r="F2099" s="12">
        <v>356</v>
      </c>
      <c r="G2099" s="18">
        <v>839</v>
      </c>
      <c r="H2099" s="8" t="s">
        <v>13398</v>
      </c>
      <c r="I2099" s="33" t="s">
        <v>13628</v>
      </c>
      <c r="J2099" s="33" t="s">
        <v>13772</v>
      </c>
      <c r="K2099" s="33">
        <f>Data[[#This Row],[Number_Of_Buyers]]*Data[[#This Row],[Price_INR]]</f>
        <v>298684</v>
      </c>
    </row>
    <row r="2100" spans="1:11" ht="19.2" customHeight="1" x14ac:dyDescent="0.3">
      <c r="A2100" s="2" t="s">
        <v>3201</v>
      </c>
      <c r="B2100" s="2" t="s">
        <v>8683</v>
      </c>
      <c r="C2100" s="2" t="s">
        <v>8685</v>
      </c>
      <c r="D2100" s="2" t="s">
        <v>7930</v>
      </c>
      <c r="E2100" s="11">
        <v>3.8</v>
      </c>
      <c r="F2100" s="11">
        <v>25800</v>
      </c>
      <c r="G2100" s="17">
        <v>665</v>
      </c>
      <c r="H2100" s="7" t="s">
        <v>13398</v>
      </c>
      <c r="I2100" s="33" t="s">
        <v>13515</v>
      </c>
      <c r="J2100" s="33" t="s">
        <v>13460</v>
      </c>
      <c r="K2100" s="33">
        <f>Data[[#This Row],[Number_Of_Buyers]]*Data[[#This Row],[Price_INR]]</f>
        <v>17157000</v>
      </c>
    </row>
    <row r="2101" spans="1:11" ht="19.2" customHeight="1" x14ac:dyDescent="0.3">
      <c r="A2101" s="4" t="s">
        <v>7809</v>
      </c>
      <c r="B2101" s="4" t="s">
        <v>8688</v>
      </c>
      <c r="C2101" s="5" t="s">
        <v>8689</v>
      </c>
      <c r="D2101" s="5" t="s">
        <v>8690</v>
      </c>
      <c r="E2101" s="12">
        <v>4</v>
      </c>
      <c r="F2101" s="12">
        <v>3800</v>
      </c>
      <c r="G2101" s="18">
        <v>1279</v>
      </c>
      <c r="H2101" s="8" t="s">
        <v>13398</v>
      </c>
      <c r="I2101" s="33" t="s">
        <v>13628</v>
      </c>
      <c r="J2101" s="33" t="s">
        <v>13772</v>
      </c>
      <c r="K2101" s="33">
        <f>Data[[#This Row],[Number_Of_Buyers]]*Data[[#This Row],[Price_INR]]</f>
        <v>4860200</v>
      </c>
    </row>
    <row r="2102" spans="1:11" ht="19.2" customHeight="1" x14ac:dyDescent="0.3">
      <c r="A2102" s="2" t="s">
        <v>35</v>
      </c>
      <c r="B2102" s="2" t="s">
        <v>1182</v>
      </c>
      <c r="C2102" s="2" t="s">
        <v>26</v>
      </c>
      <c r="D2102" s="2" t="s">
        <v>54</v>
      </c>
      <c r="E2102" s="11">
        <v>3.8</v>
      </c>
      <c r="F2102" s="11">
        <v>860</v>
      </c>
      <c r="G2102" s="17">
        <v>799</v>
      </c>
      <c r="H2102" s="7" t="s">
        <v>13399</v>
      </c>
      <c r="I2102" s="33" t="s">
        <v>13473</v>
      </c>
      <c r="J2102" s="33" t="s">
        <v>13473</v>
      </c>
      <c r="K2102" s="33">
        <f>Data[[#This Row],[Number_Of_Buyers]]*Data[[#This Row],[Price_INR]]</f>
        <v>687140</v>
      </c>
    </row>
    <row r="2103" spans="1:11" ht="19.2" customHeight="1" x14ac:dyDescent="0.3">
      <c r="A2103" s="4" t="s">
        <v>148</v>
      </c>
      <c r="B2103" s="4" t="s">
        <v>8692</v>
      </c>
      <c r="C2103" s="4" t="s">
        <v>8693</v>
      </c>
      <c r="D2103" s="5" t="s">
        <v>8694</v>
      </c>
      <c r="E2103" s="12">
        <v>3.9</v>
      </c>
      <c r="F2103" s="12">
        <v>27</v>
      </c>
      <c r="G2103" s="18">
        <v>2299</v>
      </c>
      <c r="H2103" s="8" t="s">
        <v>13398</v>
      </c>
      <c r="I2103" s="33" t="s">
        <v>13423</v>
      </c>
      <c r="J2103" s="33" t="s">
        <v>13453</v>
      </c>
      <c r="K2103" s="33">
        <f>Data[[#This Row],[Number_Of_Buyers]]*Data[[#This Row],[Price_INR]]</f>
        <v>62073</v>
      </c>
    </row>
    <row r="2104" spans="1:11" ht="19.2" customHeight="1" x14ac:dyDescent="0.3">
      <c r="A2104" s="2" t="s">
        <v>8696</v>
      </c>
      <c r="B2104" s="2" t="s">
        <v>8697</v>
      </c>
      <c r="C2104" s="3" t="s">
        <v>8699</v>
      </c>
      <c r="D2104" s="2" t="s">
        <v>3237</v>
      </c>
      <c r="E2104" s="11">
        <v>3.1</v>
      </c>
      <c r="F2104" s="11">
        <v>23</v>
      </c>
      <c r="G2104" s="17">
        <v>524</v>
      </c>
      <c r="H2104" s="7" t="s">
        <v>13399</v>
      </c>
      <c r="I2104" s="33" t="s">
        <v>13630</v>
      </c>
      <c r="J2104" s="33" t="s">
        <v>13772</v>
      </c>
      <c r="K2104" s="33">
        <f>Data[[#This Row],[Number_Of_Buyers]]*Data[[#This Row],[Price_INR]]</f>
        <v>12052</v>
      </c>
    </row>
    <row r="2105" spans="1:11" ht="19.2" customHeight="1" x14ac:dyDescent="0.3">
      <c r="A2105" s="4" t="s">
        <v>638</v>
      </c>
      <c r="B2105" s="4" t="s">
        <v>8701</v>
      </c>
      <c r="C2105" s="5" t="s">
        <v>8702</v>
      </c>
      <c r="D2105" s="5" t="s">
        <v>8431</v>
      </c>
      <c r="E2105" s="12">
        <v>4.3</v>
      </c>
      <c r="F2105" s="12">
        <v>36</v>
      </c>
      <c r="G2105" s="18">
        <v>1979</v>
      </c>
      <c r="H2105" s="8" t="s">
        <v>13398</v>
      </c>
      <c r="I2105" s="33" t="s">
        <v>13423</v>
      </c>
      <c r="J2105" s="33" t="s">
        <v>13453</v>
      </c>
      <c r="K2105" s="33">
        <f>Data[[#This Row],[Number_Of_Buyers]]*Data[[#This Row],[Price_INR]]</f>
        <v>71244</v>
      </c>
    </row>
    <row r="2106" spans="1:11" ht="19.2" customHeight="1" x14ac:dyDescent="0.3">
      <c r="A2106" s="2" t="s">
        <v>148</v>
      </c>
      <c r="B2106" s="2" t="s">
        <v>8703</v>
      </c>
      <c r="C2106" s="2" t="s">
        <v>8704</v>
      </c>
      <c r="D2106" s="2" t="s">
        <v>8705</v>
      </c>
      <c r="E2106" s="11">
        <v>4.7</v>
      </c>
      <c r="F2106" s="11">
        <v>26</v>
      </c>
      <c r="G2106" s="17">
        <v>1299</v>
      </c>
      <c r="H2106" s="7" t="s">
        <v>13399</v>
      </c>
      <c r="I2106" s="33" t="s">
        <v>13452</v>
      </c>
      <c r="J2106" s="33" t="s">
        <v>13772</v>
      </c>
      <c r="K2106" s="33">
        <f>Data[[#This Row],[Number_Of_Buyers]]*Data[[#This Row],[Price_INR]]</f>
        <v>33774</v>
      </c>
    </row>
    <row r="2107" spans="1:11" ht="19.2" customHeight="1" x14ac:dyDescent="0.3">
      <c r="A2107" s="4" t="s">
        <v>8707</v>
      </c>
      <c r="B2107" s="4" t="s">
        <v>8708</v>
      </c>
      <c r="C2107" s="5" t="s">
        <v>8709</v>
      </c>
      <c r="D2107" s="5" t="s">
        <v>70</v>
      </c>
      <c r="E2107" s="12">
        <v>4.0999999999999996</v>
      </c>
      <c r="F2107" s="12">
        <v>1000</v>
      </c>
      <c r="G2107" s="18">
        <v>699</v>
      </c>
      <c r="H2107" s="8" t="s">
        <v>13398</v>
      </c>
      <c r="I2107" s="33" t="s">
        <v>13658</v>
      </c>
      <c r="J2107" s="33" t="s">
        <v>13774</v>
      </c>
      <c r="K2107" s="33">
        <f>Data[[#This Row],[Number_Of_Buyers]]*Data[[#This Row],[Price_INR]]</f>
        <v>699000</v>
      </c>
    </row>
    <row r="2108" spans="1:11" ht="19.2" customHeight="1" x14ac:dyDescent="0.3">
      <c r="A2108" s="2" t="s">
        <v>8710</v>
      </c>
      <c r="B2108" s="2" t="s">
        <v>8711</v>
      </c>
      <c r="C2108" s="3" t="s">
        <v>8712</v>
      </c>
      <c r="D2108" s="2" t="s">
        <v>3237</v>
      </c>
      <c r="E2108" s="11">
        <v>4.3</v>
      </c>
      <c r="F2108" s="11">
        <v>3100</v>
      </c>
      <c r="G2108" s="17">
        <v>1399</v>
      </c>
      <c r="H2108" s="7" t="s">
        <v>13398</v>
      </c>
      <c r="I2108" s="33" t="s">
        <v>13628</v>
      </c>
      <c r="J2108" s="33" t="s">
        <v>13772</v>
      </c>
      <c r="K2108" s="33">
        <f>Data[[#This Row],[Number_Of_Buyers]]*Data[[#This Row],[Price_INR]]</f>
        <v>4336900</v>
      </c>
    </row>
    <row r="2109" spans="1:11" ht="19.2" customHeight="1" x14ac:dyDescent="0.3">
      <c r="A2109" s="4" t="s">
        <v>7922</v>
      </c>
      <c r="B2109" s="4" t="s">
        <v>8713</v>
      </c>
      <c r="C2109" s="4" t="s">
        <v>8715</v>
      </c>
      <c r="D2109" s="4" t="s">
        <v>3237</v>
      </c>
      <c r="E2109" s="12">
        <v>4.2</v>
      </c>
      <c r="F2109" s="12">
        <v>5800</v>
      </c>
      <c r="G2109" s="18">
        <v>1479</v>
      </c>
      <c r="H2109" s="8" t="s">
        <v>13398</v>
      </c>
      <c r="I2109" s="33" t="s">
        <v>13628</v>
      </c>
      <c r="J2109" s="33" t="s">
        <v>13460</v>
      </c>
      <c r="K2109" s="33">
        <f>Data[[#This Row],[Number_Of_Buyers]]*Data[[#This Row],[Price_INR]]</f>
        <v>8578200</v>
      </c>
    </row>
    <row r="2110" spans="1:11" ht="19.2" customHeight="1" x14ac:dyDescent="0.3">
      <c r="A2110" s="2" t="s">
        <v>7849</v>
      </c>
      <c r="B2110" s="2" t="s">
        <v>8716</v>
      </c>
      <c r="C2110" s="3" t="s">
        <v>8718</v>
      </c>
      <c r="D2110" s="3" t="s">
        <v>8243</v>
      </c>
      <c r="E2110" s="11">
        <v>4.3</v>
      </c>
      <c r="F2110" s="11">
        <v>926</v>
      </c>
      <c r="G2110" s="17">
        <v>899</v>
      </c>
      <c r="H2110" s="7" t="s">
        <v>13398</v>
      </c>
      <c r="I2110" s="33" t="s">
        <v>13515</v>
      </c>
      <c r="J2110" s="33" t="s">
        <v>13426</v>
      </c>
      <c r="K2110" s="33">
        <f>Data[[#This Row],[Number_Of_Buyers]]*Data[[#This Row],[Price_INR]]</f>
        <v>832474</v>
      </c>
    </row>
    <row r="2111" spans="1:11" ht="19.2" customHeight="1" x14ac:dyDescent="0.3">
      <c r="A2111" s="4" t="s">
        <v>7809</v>
      </c>
      <c r="B2111" s="4" t="s">
        <v>8721</v>
      </c>
      <c r="C2111" s="5" t="s">
        <v>8723</v>
      </c>
      <c r="D2111" s="4" t="s">
        <v>8724</v>
      </c>
      <c r="E2111" s="12">
        <v>4.4000000000000004</v>
      </c>
      <c r="F2111" s="12">
        <v>8</v>
      </c>
      <c r="G2111" s="18">
        <v>1215</v>
      </c>
      <c r="H2111" s="8" t="s">
        <v>13399</v>
      </c>
      <c r="I2111" s="33" t="s">
        <v>13437</v>
      </c>
      <c r="J2111" s="33" t="s">
        <v>13772</v>
      </c>
      <c r="K2111" s="33">
        <f>Data[[#This Row],[Number_Of_Buyers]]*Data[[#This Row],[Price_INR]]</f>
        <v>9720</v>
      </c>
    </row>
    <row r="2112" spans="1:11" ht="19.2" customHeight="1" x14ac:dyDescent="0.3">
      <c r="A2112" s="2" t="s">
        <v>7927</v>
      </c>
      <c r="B2112" s="2" t="s">
        <v>8726</v>
      </c>
      <c r="C2112" s="2" t="s">
        <v>8727</v>
      </c>
      <c r="D2112" s="3" t="s">
        <v>8013</v>
      </c>
      <c r="E2112" s="11">
        <v>4.0999999999999996</v>
      </c>
      <c r="F2112" s="11">
        <v>7000</v>
      </c>
      <c r="G2112" s="17">
        <v>759</v>
      </c>
      <c r="H2112" s="7" t="s">
        <v>13398</v>
      </c>
      <c r="I2112" s="33" t="s">
        <v>13423</v>
      </c>
      <c r="J2112" s="33" t="s">
        <v>13453</v>
      </c>
      <c r="K2112" s="33">
        <f>Data[[#This Row],[Number_Of_Buyers]]*Data[[#This Row],[Price_INR]]</f>
        <v>5313000</v>
      </c>
    </row>
    <row r="2113" spans="1:11" ht="19.2" customHeight="1" x14ac:dyDescent="0.3">
      <c r="A2113" s="4" t="s">
        <v>8730</v>
      </c>
      <c r="B2113" s="4" t="s">
        <v>8731</v>
      </c>
      <c r="C2113" s="5" t="s">
        <v>8732</v>
      </c>
      <c r="D2113" s="5" t="s">
        <v>4014</v>
      </c>
      <c r="E2113" s="12">
        <v>4.0999999999999996</v>
      </c>
      <c r="F2113" s="12">
        <v>7</v>
      </c>
      <c r="G2113" s="18">
        <v>899</v>
      </c>
      <c r="H2113" s="8" t="s">
        <v>13399</v>
      </c>
      <c r="I2113" s="33" t="s">
        <v>13663</v>
      </c>
      <c r="J2113" s="33" t="s">
        <v>13772</v>
      </c>
      <c r="K2113" s="33">
        <f>Data[[#This Row],[Number_Of_Buyers]]*Data[[#This Row],[Price_INR]]</f>
        <v>6293</v>
      </c>
    </row>
    <row r="2114" spans="1:11" ht="19.2" customHeight="1" x14ac:dyDescent="0.3">
      <c r="A2114" s="2" t="s">
        <v>8155</v>
      </c>
      <c r="B2114" s="2" t="s">
        <v>8734</v>
      </c>
      <c r="C2114" s="3" t="s">
        <v>8735</v>
      </c>
      <c r="D2114" s="2" t="s">
        <v>3237</v>
      </c>
      <c r="E2114" s="11">
        <v>4</v>
      </c>
      <c r="F2114" s="11">
        <v>384</v>
      </c>
      <c r="G2114" s="17">
        <v>659</v>
      </c>
      <c r="H2114" s="7" t="s">
        <v>13398</v>
      </c>
      <c r="I2114" s="33" t="s">
        <v>13664</v>
      </c>
      <c r="J2114" s="33" t="s">
        <v>13772</v>
      </c>
      <c r="K2114" s="33">
        <f>Data[[#This Row],[Number_Of_Buyers]]*Data[[#This Row],[Price_INR]]</f>
        <v>253056</v>
      </c>
    </row>
    <row r="2115" spans="1:11" ht="19.2" customHeight="1" x14ac:dyDescent="0.3">
      <c r="A2115" s="4" t="s">
        <v>7903</v>
      </c>
      <c r="B2115" s="4" t="s">
        <v>8737</v>
      </c>
      <c r="C2115" s="5" t="s">
        <v>8738</v>
      </c>
      <c r="D2115" s="4" t="s">
        <v>3237</v>
      </c>
      <c r="E2115" s="12">
        <v>4.3</v>
      </c>
      <c r="F2115" s="12">
        <v>438</v>
      </c>
      <c r="G2115" s="18">
        <v>989</v>
      </c>
      <c r="H2115" s="8" t="s">
        <v>13398</v>
      </c>
      <c r="I2115" s="33" t="s">
        <v>13556</v>
      </c>
      <c r="J2115" s="33" t="s">
        <v>13772</v>
      </c>
      <c r="K2115" s="33">
        <f>Data[[#This Row],[Number_Of_Buyers]]*Data[[#This Row],[Price_INR]]</f>
        <v>433182</v>
      </c>
    </row>
    <row r="2116" spans="1:11" ht="19.2" customHeight="1" x14ac:dyDescent="0.3">
      <c r="A2116" s="2" t="s">
        <v>3201</v>
      </c>
      <c r="B2116" s="2" t="s">
        <v>8203</v>
      </c>
      <c r="C2116" s="3" t="s">
        <v>8743</v>
      </c>
      <c r="D2116" s="2" t="s">
        <v>3237</v>
      </c>
      <c r="E2116" s="11">
        <v>4</v>
      </c>
      <c r="F2116" s="11">
        <v>44</v>
      </c>
      <c r="G2116" s="17">
        <v>1019</v>
      </c>
      <c r="H2116" s="7" t="s">
        <v>13398</v>
      </c>
      <c r="I2116" s="33" t="s">
        <v>13437</v>
      </c>
      <c r="J2116" s="33" t="s">
        <v>13772</v>
      </c>
      <c r="K2116" s="33">
        <f>Data[[#This Row],[Number_Of_Buyers]]*Data[[#This Row],[Price_INR]]</f>
        <v>44836</v>
      </c>
    </row>
    <row r="2117" spans="1:11" ht="19.2" customHeight="1" x14ac:dyDescent="0.3">
      <c r="A2117" s="4" t="s">
        <v>8065</v>
      </c>
      <c r="B2117" s="4" t="s">
        <v>8745</v>
      </c>
      <c r="C2117" s="4" t="s">
        <v>8746</v>
      </c>
      <c r="D2117" s="5" t="s">
        <v>8539</v>
      </c>
      <c r="E2117" s="12">
        <v>4.2</v>
      </c>
      <c r="F2117" s="12">
        <v>5500</v>
      </c>
      <c r="G2117" s="18">
        <v>436</v>
      </c>
      <c r="H2117" s="8" t="s">
        <v>13398</v>
      </c>
      <c r="I2117" s="33" t="s">
        <v>13441</v>
      </c>
      <c r="J2117" s="33" t="s">
        <v>13440</v>
      </c>
      <c r="K2117" s="33">
        <f>Data[[#This Row],[Number_Of_Buyers]]*Data[[#This Row],[Price_INR]]</f>
        <v>2398000</v>
      </c>
    </row>
    <row r="2118" spans="1:11" ht="19.2" customHeight="1" x14ac:dyDescent="0.3">
      <c r="A2118" s="2" t="s">
        <v>7809</v>
      </c>
      <c r="B2118" s="2" t="s">
        <v>8747</v>
      </c>
      <c r="C2118" s="3" t="s">
        <v>8749</v>
      </c>
      <c r="D2118" s="2" t="s">
        <v>3237</v>
      </c>
      <c r="E2118" s="11">
        <v>4.2</v>
      </c>
      <c r="F2118" s="11">
        <v>948</v>
      </c>
      <c r="G2118" s="17">
        <v>1117</v>
      </c>
      <c r="H2118" s="7" t="s">
        <v>13398</v>
      </c>
      <c r="I2118" s="33" t="s">
        <v>13628</v>
      </c>
      <c r="J2118" s="33" t="s">
        <v>13774</v>
      </c>
      <c r="K2118" s="33">
        <f>Data[[#This Row],[Number_Of_Buyers]]*Data[[#This Row],[Price_INR]]</f>
        <v>1058916</v>
      </c>
    </row>
    <row r="2119" spans="1:11" ht="19.2" customHeight="1" x14ac:dyDescent="0.3">
      <c r="A2119" s="4" t="s">
        <v>8105</v>
      </c>
      <c r="B2119" s="4" t="s">
        <v>8752</v>
      </c>
      <c r="C2119" s="4" t="s">
        <v>8754</v>
      </c>
      <c r="D2119" s="5" t="s">
        <v>8539</v>
      </c>
      <c r="E2119" s="12">
        <v>4.3</v>
      </c>
      <c r="F2119" s="12">
        <v>743</v>
      </c>
      <c r="G2119" s="18">
        <v>1275</v>
      </c>
      <c r="H2119" s="8" t="s">
        <v>13399</v>
      </c>
      <c r="I2119" s="33" t="s">
        <v>13632</v>
      </c>
      <c r="J2119" s="33" t="s">
        <v>13774</v>
      </c>
      <c r="K2119" s="33">
        <f>Data[[#This Row],[Number_Of_Buyers]]*Data[[#This Row],[Price_INR]]</f>
        <v>947325</v>
      </c>
    </row>
    <row r="2120" spans="1:11" ht="19.2" customHeight="1" x14ac:dyDescent="0.3">
      <c r="A2120" s="2" t="s">
        <v>8756</v>
      </c>
      <c r="B2120" s="2" t="s">
        <v>8757</v>
      </c>
      <c r="C2120" s="2" t="s">
        <v>8759</v>
      </c>
      <c r="D2120" s="3" t="s">
        <v>8760</v>
      </c>
      <c r="E2120" s="11">
        <v>4.4000000000000004</v>
      </c>
      <c r="F2120" s="11">
        <v>13000</v>
      </c>
      <c r="G2120" s="17">
        <v>146</v>
      </c>
      <c r="H2120" s="7" t="s">
        <v>13399</v>
      </c>
      <c r="I2120" s="33" t="s">
        <v>13665</v>
      </c>
      <c r="J2120" s="33" t="s">
        <v>13772</v>
      </c>
      <c r="K2120" s="33">
        <f>Data[[#This Row],[Number_Of_Buyers]]*Data[[#This Row],[Price_INR]]</f>
        <v>1898000</v>
      </c>
    </row>
    <row r="2121" spans="1:11" ht="19.2" customHeight="1" x14ac:dyDescent="0.3">
      <c r="A2121" s="4" t="s">
        <v>7796</v>
      </c>
      <c r="B2121" s="4" t="s">
        <v>8762</v>
      </c>
      <c r="C2121" s="5" t="s">
        <v>8763</v>
      </c>
      <c r="D2121" s="5" t="s">
        <v>8764</v>
      </c>
      <c r="E2121" s="12">
        <v>4.2</v>
      </c>
      <c r="F2121" s="12">
        <v>950</v>
      </c>
      <c r="G2121" s="18">
        <v>1814</v>
      </c>
      <c r="H2121" s="8" t="s">
        <v>13399</v>
      </c>
      <c r="I2121" s="33" t="s">
        <v>13628</v>
      </c>
      <c r="J2121" s="33" t="s">
        <v>13772</v>
      </c>
      <c r="K2121" s="33">
        <f>Data[[#This Row],[Number_Of_Buyers]]*Data[[#This Row],[Price_INR]]</f>
        <v>1723300</v>
      </c>
    </row>
    <row r="2122" spans="1:11" ht="19.2" customHeight="1" x14ac:dyDescent="0.3">
      <c r="A2122" s="2" t="s">
        <v>127</v>
      </c>
      <c r="B2122" s="2" t="s">
        <v>1231</v>
      </c>
      <c r="C2122" s="3" t="s">
        <v>1233</v>
      </c>
      <c r="D2122" s="3" t="s">
        <v>1234</v>
      </c>
      <c r="E2122" s="11">
        <v>4.0999999999999996</v>
      </c>
      <c r="F2122" s="11">
        <v>1200</v>
      </c>
      <c r="G2122" s="17">
        <v>734</v>
      </c>
      <c r="H2122" s="7" t="s">
        <v>13399</v>
      </c>
      <c r="I2122" s="33" t="s">
        <v>13454</v>
      </c>
      <c r="J2122" s="33" t="s">
        <v>13440</v>
      </c>
      <c r="K2122" s="33">
        <f>Data[[#This Row],[Number_Of_Buyers]]*Data[[#This Row],[Price_INR]]</f>
        <v>880800</v>
      </c>
    </row>
    <row r="2123" spans="1:11" ht="19.2" customHeight="1" x14ac:dyDescent="0.3">
      <c r="A2123" s="4" t="s">
        <v>120</v>
      </c>
      <c r="B2123" s="4" t="s">
        <v>486</v>
      </c>
      <c r="C2123" s="4" t="s">
        <v>26</v>
      </c>
      <c r="D2123" s="5" t="s">
        <v>487</v>
      </c>
      <c r="E2123" s="12">
        <v>4</v>
      </c>
      <c r="F2123" s="12">
        <v>323</v>
      </c>
      <c r="G2123" s="18">
        <v>1699</v>
      </c>
      <c r="H2123" s="8" t="s">
        <v>13399</v>
      </c>
      <c r="I2123" s="33" t="s">
        <v>13443</v>
      </c>
      <c r="J2123" s="33" t="s">
        <v>13453</v>
      </c>
      <c r="K2123" s="33">
        <f>Data[[#This Row],[Number_Of_Buyers]]*Data[[#This Row],[Price_INR]]</f>
        <v>548777</v>
      </c>
    </row>
    <row r="2124" spans="1:11" ht="19.2" customHeight="1" x14ac:dyDescent="0.3">
      <c r="A2124" s="2" t="s">
        <v>8105</v>
      </c>
      <c r="B2124" s="2" t="s">
        <v>8769</v>
      </c>
      <c r="C2124" s="3" t="s">
        <v>8770</v>
      </c>
      <c r="D2124" s="3" t="s">
        <v>8771</v>
      </c>
      <c r="E2124" s="11">
        <v>4.2</v>
      </c>
      <c r="F2124" s="11">
        <v>992</v>
      </c>
      <c r="G2124" s="17">
        <v>1322</v>
      </c>
      <c r="H2124" s="7" t="s">
        <v>13399</v>
      </c>
      <c r="I2124" s="33" t="s">
        <v>13630</v>
      </c>
      <c r="J2124" s="33" t="s">
        <v>13774</v>
      </c>
      <c r="K2124" s="33">
        <f>Data[[#This Row],[Number_Of_Buyers]]*Data[[#This Row],[Price_INR]]</f>
        <v>1311424</v>
      </c>
    </row>
    <row r="2125" spans="1:11" ht="19.2" customHeight="1" x14ac:dyDescent="0.3">
      <c r="A2125" s="4" t="s">
        <v>7809</v>
      </c>
      <c r="B2125" s="4" t="s">
        <v>8776</v>
      </c>
      <c r="C2125" s="5" t="s">
        <v>8777</v>
      </c>
      <c r="D2125" s="4" t="s">
        <v>3237</v>
      </c>
      <c r="E2125" s="12">
        <v>4.4000000000000004</v>
      </c>
      <c r="F2125" s="12">
        <v>943</v>
      </c>
      <c r="G2125" s="18">
        <v>374</v>
      </c>
      <c r="H2125" s="8" t="s">
        <v>13398</v>
      </c>
      <c r="I2125" s="33" t="s">
        <v>13515</v>
      </c>
      <c r="J2125" s="33" t="s">
        <v>13453</v>
      </c>
      <c r="K2125" s="33">
        <f>Data[[#This Row],[Number_Of_Buyers]]*Data[[#This Row],[Price_INR]]</f>
        <v>352682</v>
      </c>
    </row>
    <row r="2126" spans="1:11" ht="19.2" customHeight="1" x14ac:dyDescent="0.3">
      <c r="A2126" s="2" t="s">
        <v>104</v>
      </c>
      <c r="B2126" s="2" t="s">
        <v>1249</v>
      </c>
      <c r="C2126" s="3" t="s">
        <v>1250</v>
      </c>
      <c r="D2126" s="3" t="s">
        <v>70</v>
      </c>
      <c r="E2126" s="11">
        <v>4.0999999999999996</v>
      </c>
      <c r="F2126" s="11">
        <v>121</v>
      </c>
      <c r="G2126" s="17">
        <v>3299</v>
      </c>
      <c r="H2126" s="7" t="s">
        <v>13399</v>
      </c>
      <c r="I2126" s="33" t="s">
        <v>13407</v>
      </c>
      <c r="J2126" s="33" t="s">
        <v>13772</v>
      </c>
      <c r="K2126" s="33">
        <f>Data[[#This Row],[Number_Of_Buyers]]*Data[[#This Row],[Price_INR]]</f>
        <v>399179</v>
      </c>
    </row>
    <row r="2127" spans="1:11" ht="19.2" customHeight="1" x14ac:dyDescent="0.3">
      <c r="A2127" s="4" t="s">
        <v>140</v>
      </c>
      <c r="B2127" s="4" t="s">
        <v>8387</v>
      </c>
      <c r="C2127" s="5" t="s">
        <v>8780</v>
      </c>
      <c r="D2127" s="4" t="s">
        <v>3237</v>
      </c>
      <c r="E2127" s="12">
        <v>3.9</v>
      </c>
      <c r="F2127" s="12">
        <v>8</v>
      </c>
      <c r="G2127" s="18">
        <v>1511</v>
      </c>
      <c r="H2127" s="8" t="s">
        <v>13399</v>
      </c>
      <c r="I2127" s="33" t="s">
        <v>13630</v>
      </c>
      <c r="J2127" s="33" t="s">
        <v>13772</v>
      </c>
      <c r="K2127" s="33">
        <f>Data[[#This Row],[Number_Of_Buyers]]*Data[[#This Row],[Price_INR]]</f>
        <v>12088</v>
      </c>
    </row>
    <row r="2128" spans="1:11" ht="19.2" customHeight="1" x14ac:dyDescent="0.3">
      <c r="A2128" s="2" t="s">
        <v>7922</v>
      </c>
      <c r="B2128" s="2" t="s">
        <v>8781</v>
      </c>
      <c r="C2128" s="3" t="s">
        <v>8783</v>
      </c>
      <c r="D2128" s="2" t="s">
        <v>21</v>
      </c>
      <c r="E2128" s="11">
        <v>4.2</v>
      </c>
      <c r="F2128" s="11">
        <v>24300</v>
      </c>
      <c r="G2128" s="17">
        <v>1223</v>
      </c>
      <c r="H2128" s="7" t="s">
        <v>13398</v>
      </c>
      <c r="I2128" s="33" t="s">
        <v>13666</v>
      </c>
      <c r="J2128" s="33" t="s">
        <v>13777</v>
      </c>
      <c r="K2128" s="33">
        <f>Data[[#This Row],[Number_Of_Buyers]]*Data[[#This Row],[Price_INR]]</f>
        <v>29718900</v>
      </c>
    </row>
    <row r="2129" spans="1:11" ht="19.2" customHeight="1" x14ac:dyDescent="0.3">
      <c r="A2129" s="4" t="s">
        <v>133</v>
      </c>
      <c r="B2129" s="4" t="s">
        <v>8786</v>
      </c>
      <c r="C2129" s="4" t="s">
        <v>8788</v>
      </c>
      <c r="D2129" s="4" t="s">
        <v>7930</v>
      </c>
      <c r="E2129" s="12">
        <v>4.3</v>
      </c>
      <c r="F2129" s="12">
        <v>1500</v>
      </c>
      <c r="G2129" s="18">
        <v>971</v>
      </c>
      <c r="H2129" s="8" t="s">
        <v>13398</v>
      </c>
      <c r="I2129" s="33" t="s">
        <v>13515</v>
      </c>
      <c r="J2129" s="33" t="s">
        <v>13778</v>
      </c>
      <c r="K2129" s="33">
        <f>Data[[#This Row],[Number_Of_Buyers]]*Data[[#This Row],[Price_INR]]</f>
        <v>1456500</v>
      </c>
    </row>
    <row r="2130" spans="1:11" ht="19.2" customHeight="1" x14ac:dyDescent="0.3">
      <c r="A2130" s="2" t="s">
        <v>8084</v>
      </c>
      <c r="B2130" s="2" t="s">
        <v>8789</v>
      </c>
      <c r="C2130" s="3" t="s">
        <v>8790</v>
      </c>
      <c r="D2130" s="3" t="s">
        <v>8791</v>
      </c>
      <c r="E2130" s="11">
        <v>4.0999999999999996</v>
      </c>
      <c r="F2130" s="11">
        <v>106</v>
      </c>
      <c r="G2130" s="17">
        <v>1364</v>
      </c>
      <c r="H2130" s="7" t="s">
        <v>13399</v>
      </c>
      <c r="I2130" s="33" t="s">
        <v>13628</v>
      </c>
      <c r="J2130" s="33" t="s">
        <v>13453</v>
      </c>
      <c r="K2130" s="33">
        <f>Data[[#This Row],[Number_Of_Buyers]]*Data[[#This Row],[Price_INR]]</f>
        <v>144584</v>
      </c>
    </row>
    <row r="2131" spans="1:11" ht="19.2" customHeight="1" x14ac:dyDescent="0.3">
      <c r="A2131" s="4" t="s">
        <v>3012</v>
      </c>
      <c r="B2131" s="4" t="s">
        <v>8793</v>
      </c>
      <c r="C2131" s="4" t="s">
        <v>8794</v>
      </c>
      <c r="D2131" s="4" t="s">
        <v>21</v>
      </c>
      <c r="E2131" s="12">
        <v>4.5</v>
      </c>
      <c r="F2131" s="12">
        <v>389</v>
      </c>
      <c r="G2131" s="18">
        <v>1699</v>
      </c>
      <c r="H2131" s="8" t="s">
        <v>13398</v>
      </c>
      <c r="I2131" s="33" t="s">
        <v>13782</v>
      </c>
      <c r="J2131" s="33" t="s">
        <v>13772</v>
      </c>
      <c r="K2131" s="33">
        <f>Data[[#This Row],[Number_Of_Buyers]]*Data[[#This Row],[Price_INR]]</f>
        <v>660911</v>
      </c>
    </row>
    <row r="2132" spans="1:11" ht="19.2" customHeight="1" x14ac:dyDescent="0.3">
      <c r="A2132" s="2" t="s">
        <v>22</v>
      </c>
      <c r="B2132" s="2" t="s">
        <v>1258</v>
      </c>
      <c r="C2132" s="2" t="s">
        <v>26</v>
      </c>
      <c r="D2132" s="2" t="s">
        <v>21</v>
      </c>
      <c r="E2132" s="11">
        <v>4</v>
      </c>
      <c r="F2132" s="11">
        <v>738</v>
      </c>
      <c r="G2132" s="17">
        <v>1199</v>
      </c>
      <c r="H2132" s="7" t="s">
        <v>13399</v>
      </c>
      <c r="I2132" s="33" t="s">
        <v>13408</v>
      </c>
      <c r="J2132" s="33" t="s">
        <v>13440</v>
      </c>
      <c r="K2132" s="33">
        <f>Data[[#This Row],[Number_Of_Buyers]]*Data[[#This Row],[Price_INR]]</f>
        <v>884862</v>
      </c>
    </row>
    <row r="2133" spans="1:11" ht="19.2" customHeight="1" x14ac:dyDescent="0.3">
      <c r="A2133" s="4" t="s">
        <v>168</v>
      </c>
      <c r="B2133" s="4" t="s">
        <v>8796</v>
      </c>
      <c r="C2133" s="5" t="s">
        <v>8798</v>
      </c>
      <c r="D2133" s="5" t="s">
        <v>2464</v>
      </c>
      <c r="E2133" s="12">
        <v>4.5999999999999996</v>
      </c>
      <c r="F2133" s="12">
        <v>136</v>
      </c>
      <c r="G2133" s="18">
        <v>4745</v>
      </c>
      <c r="H2133" s="8" t="s">
        <v>13398</v>
      </c>
      <c r="I2133" s="33" t="s">
        <v>13428</v>
      </c>
      <c r="J2133" s="33" t="s">
        <v>13772</v>
      </c>
      <c r="K2133" s="33">
        <f>Data[[#This Row],[Number_Of_Buyers]]*Data[[#This Row],[Price_INR]]</f>
        <v>645320</v>
      </c>
    </row>
    <row r="2134" spans="1:11" ht="19.2" customHeight="1" x14ac:dyDescent="0.3">
      <c r="A2134" s="2" t="s">
        <v>240</v>
      </c>
      <c r="B2134" s="2" t="s">
        <v>8802</v>
      </c>
      <c r="C2134" s="3" t="s">
        <v>8803</v>
      </c>
      <c r="D2134" s="3" t="s">
        <v>8804</v>
      </c>
      <c r="E2134" s="11">
        <v>4.0999999999999996</v>
      </c>
      <c r="F2134" s="11">
        <v>7800</v>
      </c>
      <c r="G2134" s="17">
        <v>2699</v>
      </c>
      <c r="H2134" s="7" t="s">
        <v>13398</v>
      </c>
      <c r="I2134" s="33" t="s">
        <v>13423</v>
      </c>
      <c r="J2134" s="33" t="s">
        <v>13772</v>
      </c>
      <c r="K2134" s="33">
        <f>Data[[#This Row],[Number_Of_Buyers]]*Data[[#This Row],[Price_INR]]</f>
        <v>21052200</v>
      </c>
    </row>
    <row r="2135" spans="1:11" ht="19.2" customHeight="1" x14ac:dyDescent="0.3">
      <c r="A2135" s="4" t="s">
        <v>133</v>
      </c>
      <c r="B2135" s="4" t="s">
        <v>8806</v>
      </c>
      <c r="C2135" s="5" t="s">
        <v>8807</v>
      </c>
      <c r="D2135" s="4" t="s">
        <v>3237</v>
      </c>
      <c r="E2135" s="12">
        <v>4.0999999999999996</v>
      </c>
      <c r="F2135" s="12">
        <v>665</v>
      </c>
      <c r="G2135" s="18">
        <v>599</v>
      </c>
      <c r="H2135" s="8" t="s">
        <v>13399</v>
      </c>
      <c r="I2135" s="33" t="s">
        <v>13515</v>
      </c>
      <c r="J2135" s="33" t="s">
        <v>13774</v>
      </c>
      <c r="K2135" s="33">
        <f>Data[[#This Row],[Number_Of_Buyers]]*Data[[#This Row],[Price_INR]]</f>
        <v>398335</v>
      </c>
    </row>
    <row r="2136" spans="1:11" ht="19.2" customHeight="1" x14ac:dyDescent="0.3">
      <c r="A2136" s="2" t="s">
        <v>965</v>
      </c>
      <c r="B2136" s="2" t="s">
        <v>966</v>
      </c>
      <c r="C2136" s="2" t="s">
        <v>26</v>
      </c>
      <c r="D2136" s="3" t="s">
        <v>968</v>
      </c>
      <c r="E2136" s="11">
        <v>4</v>
      </c>
      <c r="F2136" s="11">
        <v>73</v>
      </c>
      <c r="G2136" s="17">
        <v>1799</v>
      </c>
      <c r="H2136" s="7" t="s">
        <v>13399</v>
      </c>
      <c r="I2136" s="33" t="s">
        <v>13434</v>
      </c>
      <c r="J2136" s="33" t="s">
        <v>13772</v>
      </c>
      <c r="K2136" s="33">
        <f>Data[[#This Row],[Number_Of_Buyers]]*Data[[#This Row],[Price_INR]]</f>
        <v>131327</v>
      </c>
    </row>
    <row r="2137" spans="1:11" ht="19.2" customHeight="1" x14ac:dyDescent="0.3">
      <c r="A2137" s="4" t="s">
        <v>8669</v>
      </c>
      <c r="B2137" s="4" t="s">
        <v>8810</v>
      </c>
      <c r="C2137" s="5" t="s">
        <v>8812</v>
      </c>
      <c r="D2137" s="4" t="s">
        <v>3237</v>
      </c>
      <c r="E2137" s="12">
        <v>4.0999999999999996</v>
      </c>
      <c r="F2137" s="12">
        <v>596</v>
      </c>
      <c r="G2137" s="18">
        <v>776</v>
      </c>
      <c r="H2137" s="8" t="s">
        <v>13399</v>
      </c>
      <c r="I2137" s="33" t="s">
        <v>13630</v>
      </c>
      <c r="J2137" s="33" t="s">
        <v>13772</v>
      </c>
      <c r="K2137" s="33">
        <f>Data[[#This Row],[Number_Of_Buyers]]*Data[[#This Row],[Price_INR]]</f>
        <v>462496</v>
      </c>
    </row>
    <row r="2138" spans="1:11" ht="19.2" customHeight="1" x14ac:dyDescent="0.3">
      <c r="A2138" s="2" t="s">
        <v>8815</v>
      </c>
      <c r="B2138" s="2" t="s">
        <v>8816</v>
      </c>
      <c r="C2138" s="3" t="s">
        <v>8818</v>
      </c>
      <c r="D2138" s="3" t="s">
        <v>8247</v>
      </c>
      <c r="E2138" s="11">
        <v>3.5</v>
      </c>
      <c r="F2138" s="11">
        <v>28</v>
      </c>
      <c r="G2138" s="17">
        <v>417</v>
      </c>
      <c r="H2138" s="7" t="s">
        <v>13398</v>
      </c>
      <c r="I2138" s="33" t="s">
        <v>13437</v>
      </c>
      <c r="J2138" s="33" t="s">
        <v>13772</v>
      </c>
      <c r="K2138" s="33">
        <f>Data[[#This Row],[Number_Of_Buyers]]*Data[[#This Row],[Price_INR]]</f>
        <v>11676</v>
      </c>
    </row>
    <row r="2139" spans="1:11" ht="19.2" customHeight="1" x14ac:dyDescent="0.3">
      <c r="A2139" s="4" t="s">
        <v>8820</v>
      </c>
      <c r="B2139" s="4" t="s">
        <v>8821</v>
      </c>
      <c r="C2139" s="5" t="s">
        <v>8822</v>
      </c>
      <c r="D2139" s="4" t="s">
        <v>7930</v>
      </c>
      <c r="E2139" s="12">
        <v>4.2</v>
      </c>
      <c r="F2139" s="12">
        <v>8500</v>
      </c>
      <c r="G2139" s="18">
        <v>779</v>
      </c>
      <c r="H2139" s="8" t="s">
        <v>13398</v>
      </c>
      <c r="I2139" s="33" t="s">
        <v>13437</v>
      </c>
      <c r="J2139" s="33" t="s">
        <v>13773</v>
      </c>
      <c r="K2139" s="33">
        <f>Data[[#This Row],[Number_Of_Buyers]]*Data[[#This Row],[Price_INR]]</f>
        <v>6621500</v>
      </c>
    </row>
    <row r="2140" spans="1:11" ht="19.2" customHeight="1" x14ac:dyDescent="0.3">
      <c r="A2140" s="2" t="s">
        <v>127</v>
      </c>
      <c r="B2140" s="2" t="s">
        <v>8825</v>
      </c>
      <c r="C2140" s="3" t="s">
        <v>8826</v>
      </c>
      <c r="D2140" s="2" t="s">
        <v>8827</v>
      </c>
      <c r="E2140" s="11">
        <v>4.2</v>
      </c>
      <c r="F2140" s="11">
        <v>3000</v>
      </c>
      <c r="G2140" s="17">
        <v>599</v>
      </c>
      <c r="H2140" s="7" t="s">
        <v>13398</v>
      </c>
      <c r="I2140" s="33" t="s">
        <v>13655</v>
      </c>
      <c r="J2140" s="33" t="s">
        <v>13772</v>
      </c>
      <c r="K2140" s="33">
        <f>Data[[#This Row],[Number_Of_Buyers]]*Data[[#This Row],[Price_INR]]</f>
        <v>1797000</v>
      </c>
    </row>
    <row r="2141" spans="1:11" ht="19.2" customHeight="1" x14ac:dyDescent="0.3">
      <c r="A2141" s="4" t="s">
        <v>7809</v>
      </c>
      <c r="B2141" s="4" t="s">
        <v>8828</v>
      </c>
      <c r="C2141" s="5" t="s">
        <v>8829</v>
      </c>
      <c r="D2141" s="4" t="s">
        <v>3237</v>
      </c>
      <c r="E2141" s="12">
        <v>3.9</v>
      </c>
      <c r="F2141" s="12">
        <v>628</v>
      </c>
      <c r="G2141" s="18">
        <v>599</v>
      </c>
      <c r="H2141" s="8" t="s">
        <v>13398</v>
      </c>
      <c r="I2141" s="33" t="s">
        <v>13437</v>
      </c>
      <c r="J2141" s="33" t="s">
        <v>13773</v>
      </c>
      <c r="K2141" s="33">
        <f>Data[[#This Row],[Number_Of_Buyers]]*Data[[#This Row],[Price_INR]]</f>
        <v>376172</v>
      </c>
    </row>
    <row r="2142" spans="1:11" ht="19.2" customHeight="1" x14ac:dyDescent="0.3">
      <c r="A2142" s="2" t="s">
        <v>104</v>
      </c>
      <c r="B2142" s="2" t="s">
        <v>1275</v>
      </c>
      <c r="C2142" s="3" t="s">
        <v>1277</v>
      </c>
      <c r="D2142" s="3" t="s">
        <v>1278</v>
      </c>
      <c r="E2142" s="11">
        <v>4.2</v>
      </c>
      <c r="F2142" s="11">
        <v>128</v>
      </c>
      <c r="G2142" s="17">
        <v>824</v>
      </c>
      <c r="H2142" s="7" t="s">
        <v>13399</v>
      </c>
      <c r="I2142" s="33" t="s">
        <v>13471</v>
      </c>
      <c r="J2142" s="33" t="s">
        <v>13440</v>
      </c>
      <c r="K2142" s="33">
        <f>Data[[#This Row],[Number_Of_Buyers]]*Data[[#This Row],[Price_INR]]</f>
        <v>105472</v>
      </c>
    </row>
    <row r="2143" spans="1:11" ht="19.2" customHeight="1" x14ac:dyDescent="0.3">
      <c r="A2143" s="4" t="s">
        <v>3201</v>
      </c>
      <c r="B2143" s="4" t="s">
        <v>8832</v>
      </c>
      <c r="C2143" s="5" t="s">
        <v>8833</v>
      </c>
      <c r="D2143" s="5" t="s">
        <v>8834</v>
      </c>
      <c r="E2143" s="12">
        <v>3.8</v>
      </c>
      <c r="F2143" s="12">
        <v>16</v>
      </c>
      <c r="G2143" s="18">
        <v>1049</v>
      </c>
      <c r="H2143" s="8" t="s">
        <v>13398</v>
      </c>
      <c r="I2143" s="33" t="s">
        <v>13437</v>
      </c>
      <c r="J2143" s="33" t="s">
        <v>13772</v>
      </c>
      <c r="K2143" s="33">
        <f>Data[[#This Row],[Number_Of_Buyers]]*Data[[#This Row],[Price_INR]]</f>
        <v>16784</v>
      </c>
    </row>
    <row r="2144" spans="1:11" ht="19.2" customHeight="1" x14ac:dyDescent="0.3">
      <c r="A2144" s="2" t="s">
        <v>1287</v>
      </c>
      <c r="B2144" s="2" t="s">
        <v>1288</v>
      </c>
      <c r="C2144" s="2" t="s">
        <v>1291</v>
      </c>
      <c r="D2144" s="2" t="s">
        <v>1292</v>
      </c>
      <c r="E2144" s="11">
        <v>4.5</v>
      </c>
      <c r="F2144" s="11">
        <v>4400</v>
      </c>
      <c r="G2144" s="17">
        <v>279</v>
      </c>
      <c r="H2144" s="7" t="s">
        <v>13399</v>
      </c>
      <c r="I2144" s="33" t="s">
        <v>13786</v>
      </c>
      <c r="J2144" s="33" t="s">
        <v>13473</v>
      </c>
      <c r="K2144" s="33">
        <f>Data[[#This Row],[Number_Of_Buyers]]*Data[[#This Row],[Price_INR]]</f>
        <v>1227600</v>
      </c>
    </row>
    <row r="2145" spans="1:11" ht="19.2" customHeight="1" x14ac:dyDescent="0.3">
      <c r="A2145" s="4" t="s">
        <v>133</v>
      </c>
      <c r="B2145" s="4" t="s">
        <v>8835</v>
      </c>
      <c r="C2145" s="5" t="s">
        <v>8836</v>
      </c>
      <c r="D2145" s="4" t="s">
        <v>3237</v>
      </c>
      <c r="E2145" s="12">
        <v>4.3</v>
      </c>
      <c r="F2145" s="12">
        <v>198</v>
      </c>
      <c r="G2145" s="18">
        <v>665</v>
      </c>
      <c r="H2145" s="8" t="s">
        <v>13399</v>
      </c>
      <c r="I2145" s="33" t="s">
        <v>13628</v>
      </c>
      <c r="J2145" s="33" t="s">
        <v>13774</v>
      </c>
      <c r="K2145" s="33">
        <f>Data[[#This Row],[Number_Of_Buyers]]*Data[[#This Row],[Price_INR]]</f>
        <v>131670</v>
      </c>
    </row>
    <row r="2146" spans="1:11" ht="19.2" customHeight="1" x14ac:dyDescent="0.3">
      <c r="A2146" s="2" t="s">
        <v>7809</v>
      </c>
      <c r="B2146" s="2" t="s">
        <v>8841</v>
      </c>
      <c r="C2146" s="3" t="s">
        <v>8843</v>
      </c>
      <c r="D2146" s="3" t="s">
        <v>7956</v>
      </c>
      <c r="E2146" s="11">
        <v>3.6</v>
      </c>
      <c r="F2146" s="11">
        <v>1200</v>
      </c>
      <c r="G2146" s="17">
        <v>850</v>
      </c>
      <c r="H2146" s="7" t="s">
        <v>13398</v>
      </c>
      <c r="I2146" s="33" t="s">
        <v>13628</v>
      </c>
      <c r="J2146" s="33" t="s">
        <v>13774</v>
      </c>
      <c r="K2146" s="33">
        <f>Data[[#This Row],[Number_Of_Buyers]]*Data[[#This Row],[Price_INR]]</f>
        <v>1020000</v>
      </c>
    </row>
    <row r="2147" spans="1:11" ht="19.2" customHeight="1" x14ac:dyDescent="0.3">
      <c r="A2147" s="4" t="s">
        <v>7872</v>
      </c>
      <c r="B2147" s="4" t="s">
        <v>8845</v>
      </c>
      <c r="C2147" s="5" t="s">
        <v>8846</v>
      </c>
      <c r="D2147" s="4" t="s">
        <v>3237</v>
      </c>
      <c r="E2147" s="12">
        <v>4.0999999999999996</v>
      </c>
      <c r="F2147" s="12">
        <v>2600</v>
      </c>
      <c r="G2147" s="18">
        <v>1679</v>
      </c>
      <c r="H2147" s="8" t="s">
        <v>13398</v>
      </c>
      <c r="I2147" s="33" t="s">
        <v>13628</v>
      </c>
      <c r="J2147" s="33" t="s">
        <v>13774</v>
      </c>
      <c r="K2147" s="33">
        <f>Data[[#This Row],[Number_Of_Buyers]]*Data[[#This Row],[Price_INR]]</f>
        <v>4365400</v>
      </c>
    </row>
    <row r="2148" spans="1:11" ht="19.2" customHeight="1" x14ac:dyDescent="0.3">
      <c r="A2148" s="2" t="s">
        <v>168</v>
      </c>
      <c r="B2148" s="2" t="s">
        <v>1294</v>
      </c>
      <c r="C2148" s="3" t="s">
        <v>1296</v>
      </c>
      <c r="D2148" s="3" t="s">
        <v>1297</v>
      </c>
      <c r="E2148" s="11">
        <v>3.8</v>
      </c>
      <c r="F2148" s="11">
        <v>53</v>
      </c>
      <c r="G2148" s="17">
        <v>2747</v>
      </c>
      <c r="H2148" s="7" t="s">
        <v>13399</v>
      </c>
      <c r="I2148" s="33" t="s">
        <v>13432</v>
      </c>
      <c r="J2148" s="33" t="s">
        <v>13554</v>
      </c>
      <c r="K2148" s="33">
        <f>Data[[#This Row],[Number_Of_Buyers]]*Data[[#This Row],[Price_INR]]</f>
        <v>145591</v>
      </c>
    </row>
    <row r="2149" spans="1:11" ht="19.2" customHeight="1" x14ac:dyDescent="0.3">
      <c r="A2149" s="4" t="s">
        <v>8847</v>
      </c>
      <c r="B2149" s="4" t="s">
        <v>8848</v>
      </c>
      <c r="C2149" s="5" t="s">
        <v>8849</v>
      </c>
      <c r="D2149" s="4" t="s">
        <v>7930</v>
      </c>
      <c r="E2149" s="12">
        <v>4.5999999999999996</v>
      </c>
      <c r="F2149" s="12">
        <v>19</v>
      </c>
      <c r="G2149" s="18">
        <v>887</v>
      </c>
      <c r="H2149" s="8" t="s">
        <v>13399</v>
      </c>
      <c r="I2149" s="33" t="s">
        <v>13472</v>
      </c>
      <c r="J2149" s="33" t="s">
        <v>13772</v>
      </c>
      <c r="K2149" s="33">
        <f>Data[[#This Row],[Number_Of_Buyers]]*Data[[#This Row],[Price_INR]]</f>
        <v>16853</v>
      </c>
    </row>
    <row r="2150" spans="1:11" ht="19.2" customHeight="1" x14ac:dyDescent="0.3">
      <c r="A2150" s="2" t="s">
        <v>3201</v>
      </c>
      <c r="B2150" s="2" t="s">
        <v>8852</v>
      </c>
      <c r="C2150" s="3" t="s">
        <v>8853</v>
      </c>
      <c r="D2150" s="2" t="s">
        <v>7930</v>
      </c>
      <c r="E2150" s="11">
        <v>4</v>
      </c>
      <c r="F2150" s="11">
        <v>1500</v>
      </c>
      <c r="G2150" s="17">
        <v>712</v>
      </c>
      <c r="H2150" s="7" t="s">
        <v>13398</v>
      </c>
      <c r="I2150" s="33" t="s">
        <v>13437</v>
      </c>
      <c r="J2150" s="33" t="s">
        <v>13453</v>
      </c>
      <c r="K2150" s="33">
        <f>Data[[#This Row],[Number_Of_Buyers]]*Data[[#This Row],[Price_INR]]</f>
        <v>1068000</v>
      </c>
    </row>
    <row r="2151" spans="1:11" ht="19.2" customHeight="1" x14ac:dyDescent="0.3">
      <c r="A2151" s="4" t="s">
        <v>140</v>
      </c>
      <c r="B2151" s="4" t="s">
        <v>8854</v>
      </c>
      <c r="C2151" s="5" t="s">
        <v>8855</v>
      </c>
      <c r="D2151" s="5" t="s">
        <v>8856</v>
      </c>
      <c r="E2151" s="12">
        <v>4.0999999999999996</v>
      </c>
      <c r="F2151" s="12">
        <v>16</v>
      </c>
      <c r="G2151" s="18">
        <v>712</v>
      </c>
      <c r="H2151" s="8" t="s">
        <v>13398</v>
      </c>
      <c r="I2151" s="33" t="s">
        <v>13573</v>
      </c>
      <c r="J2151" s="33" t="s">
        <v>13772</v>
      </c>
      <c r="K2151" s="33">
        <f>Data[[#This Row],[Number_Of_Buyers]]*Data[[#This Row],[Price_INR]]</f>
        <v>11392</v>
      </c>
    </row>
    <row r="2152" spans="1:11" ht="19.2" customHeight="1" x14ac:dyDescent="0.3">
      <c r="A2152" s="2" t="s">
        <v>8861</v>
      </c>
      <c r="B2152" s="2" t="s">
        <v>8862</v>
      </c>
      <c r="C2152" s="3" t="s">
        <v>8863</v>
      </c>
      <c r="D2152" s="2" t="s">
        <v>3237</v>
      </c>
      <c r="E2152" s="11">
        <v>4.3</v>
      </c>
      <c r="F2152" s="11">
        <v>207</v>
      </c>
      <c r="G2152" s="17">
        <v>999</v>
      </c>
      <c r="H2152" s="7" t="s">
        <v>13398</v>
      </c>
      <c r="I2152" s="33" t="s">
        <v>13515</v>
      </c>
      <c r="J2152" s="33" t="s">
        <v>13426</v>
      </c>
      <c r="K2152" s="33">
        <f>Data[[#This Row],[Number_Of_Buyers]]*Data[[#This Row],[Price_INR]]</f>
        <v>206793</v>
      </c>
    </row>
    <row r="2153" spans="1:11" ht="19.2" customHeight="1" x14ac:dyDescent="0.3">
      <c r="A2153" s="4" t="s">
        <v>35</v>
      </c>
      <c r="B2153" s="4" t="s">
        <v>1322</v>
      </c>
      <c r="C2153" s="4" t="s">
        <v>26</v>
      </c>
      <c r="D2153" s="5" t="s">
        <v>518</v>
      </c>
      <c r="E2153" s="12">
        <v>4.0999999999999996</v>
      </c>
      <c r="F2153" s="12">
        <v>585</v>
      </c>
      <c r="G2153" s="18">
        <v>2299</v>
      </c>
      <c r="H2153" s="8" t="s">
        <v>13399</v>
      </c>
      <c r="I2153" s="33" t="s">
        <v>13447</v>
      </c>
      <c r="J2153" s="33" t="s">
        <v>13773</v>
      </c>
      <c r="K2153" s="33">
        <f>Data[[#This Row],[Number_Of_Buyers]]*Data[[#This Row],[Price_INR]]</f>
        <v>1344915</v>
      </c>
    </row>
    <row r="2154" spans="1:11" ht="19.2" customHeight="1" x14ac:dyDescent="0.3">
      <c r="A2154" s="2" t="s">
        <v>1270</v>
      </c>
      <c r="B2154" s="2" t="s">
        <v>8866</v>
      </c>
      <c r="C2154" s="3" t="s">
        <v>8867</v>
      </c>
      <c r="D2154" s="3" t="s">
        <v>8868</v>
      </c>
      <c r="E2154" s="11">
        <v>4.5</v>
      </c>
      <c r="F2154" s="11">
        <v>1000</v>
      </c>
      <c r="G2154" s="17">
        <v>579</v>
      </c>
      <c r="H2154" s="7" t="s">
        <v>13399</v>
      </c>
      <c r="I2154" s="33" t="s">
        <v>13667</v>
      </c>
      <c r="J2154" s="33" t="s">
        <v>13772</v>
      </c>
      <c r="K2154" s="33">
        <f>Data[[#This Row],[Number_Of_Buyers]]*Data[[#This Row],[Price_INR]]</f>
        <v>579000</v>
      </c>
    </row>
    <row r="2155" spans="1:11" ht="19.2" customHeight="1" x14ac:dyDescent="0.3">
      <c r="A2155" s="4" t="s">
        <v>7809</v>
      </c>
      <c r="B2155" s="4" t="s">
        <v>8869</v>
      </c>
      <c r="C2155" s="5" t="s">
        <v>8870</v>
      </c>
      <c r="D2155" s="5" t="s">
        <v>8871</v>
      </c>
      <c r="E2155" s="12">
        <v>3.7</v>
      </c>
      <c r="F2155" s="12">
        <v>1700</v>
      </c>
      <c r="G2155" s="18">
        <v>990</v>
      </c>
      <c r="H2155" s="8" t="s">
        <v>13398</v>
      </c>
      <c r="I2155" s="33" t="s">
        <v>13628</v>
      </c>
      <c r="J2155" s="33" t="s">
        <v>13772</v>
      </c>
      <c r="K2155" s="33">
        <f>Data[[#This Row],[Number_Of_Buyers]]*Data[[#This Row],[Price_INR]]</f>
        <v>1683000</v>
      </c>
    </row>
    <row r="2156" spans="1:11" ht="19.2" customHeight="1" x14ac:dyDescent="0.3">
      <c r="A2156" s="2" t="s">
        <v>8873</v>
      </c>
      <c r="B2156" s="2" t="s">
        <v>8874</v>
      </c>
      <c r="C2156" s="2" t="s">
        <v>8876</v>
      </c>
      <c r="D2156" s="3" t="s">
        <v>8877</v>
      </c>
      <c r="E2156" s="11">
        <v>4.5999999999999996</v>
      </c>
      <c r="F2156" s="11">
        <v>432</v>
      </c>
      <c r="G2156" s="17">
        <v>2156</v>
      </c>
      <c r="H2156" s="7" t="s">
        <v>13398</v>
      </c>
      <c r="I2156" s="33" t="s">
        <v>13437</v>
      </c>
      <c r="J2156" s="33" t="s">
        <v>13772</v>
      </c>
      <c r="K2156" s="33">
        <f>Data[[#This Row],[Number_Of_Buyers]]*Data[[#This Row],[Price_INR]]</f>
        <v>931392</v>
      </c>
    </row>
    <row r="2157" spans="1:11" ht="19.2" customHeight="1" x14ac:dyDescent="0.3">
      <c r="A2157" s="4" t="s">
        <v>573</v>
      </c>
      <c r="B2157" s="4" t="s">
        <v>1350</v>
      </c>
      <c r="C2157" s="5" t="s">
        <v>1351</v>
      </c>
      <c r="D2157" s="4" t="s">
        <v>1352</v>
      </c>
      <c r="E2157" s="12">
        <v>4.5</v>
      </c>
      <c r="F2157" s="12">
        <v>3200</v>
      </c>
      <c r="G2157" s="18">
        <v>210</v>
      </c>
      <c r="H2157" s="8" t="s">
        <v>13399</v>
      </c>
      <c r="I2157" s="33" t="s">
        <v>13782</v>
      </c>
      <c r="J2157" s="33" t="s">
        <v>13772</v>
      </c>
      <c r="K2157" s="33">
        <f>Data[[#This Row],[Number_Of_Buyers]]*Data[[#This Row],[Price_INR]]</f>
        <v>672000</v>
      </c>
    </row>
    <row r="2158" spans="1:11" ht="19.2" customHeight="1" x14ac:dyDescent="0.3">
      <c r="A2158" s="2" t="s">
        <v>8534</v>
      </c>
      <c r="B2158" s="2" t="s">
        <v>8880</v>
      </c>
      <c r="C2158" s="3" t="s">
        <v>8882</v>
      </c>
      <c r="D2158" s="2" t="s">
        <v>3237</v>
      </c>
      <c r="E2158" s="11">
        <v>4.3</v>
      </c>
      <c r="F2158" s="11">
        <v>2400</v>
      </c>
      <c r="G2158" s="17">
        <v>968</v>
      </c>
      <c r="H2158" s="7" t="s">
        <v>13398</v>
      </c>
      <c r="I2158" s="33" t="s">
        <v>13630</v>
      </c>
      <c r="J2158" s="33" t="s">
        <v>13453</v>
      </c>
      <c r="K2158" s="33">
        <f>Data[[#This Row],[Number_Of_Buyers]]*Data[[#This Row],[Price_INR]]</f>
        <v>2323200</v>
      </c>
    </row>
    <row r="2159" spans="1:11" ht="19.2" customHeight="1" x14ac:dyDescent="0.3">
      <c r="A2159" s="4" t="s">
        <v>8883</v>
      </c>
      <c r="B2159" s="4" t="s">
        <v>8884</v>
      </c>
      <c r="C2159" s="5" t="s">
        <v>8886</v>
      </c>
      <c r="D2159" s="4" t="s">
        <v>8887</v>
      </c>
      <c r="E2159" s="12">
        <v>4.2</v>
      </c>
      <c r="F2159" s="12">
        <v>443</v>
      </c>
      <c r="G2159" s="18">
        <v>459</v>
      </c>
      <c r="H2159" s="8" t="s">
        <v>13398</v>
      </c>
      <c r="I2159" s="33" t="s">
        <v>13658</v>
      </c>
      <c r="J2159" s="33" t="s">
        <v>13440</v>
      </c>
      <c r="K2159" s="33">
        <f>Data[[#This Row],[Number_Of_Buyers]]*Data[[#This Row],[Price_INR]]</f>
        <v>203337</v>
      </c>
    </row>
    <row r="2160" spans="1:11" ht="19.2" customHeight="1" x14ac:dyDescent="0.3">
      <c r="A2160" s="2" t="s">
        <v>8888</v>
      </c>
      <c r="B2160" s="2" t="s">
        <v>8889</v>
      </c>
      <c r="C2160" s="2" t="s">
        <v>8890</v>
      </c>
      <c r="D2160" s="2" t="s">
        <v>21</v>
      </c>
      <c r="E2160" s="11">
        <v>4.5</v>
      </c>
      <c r="F2160" s="11">
        <v>919</v>
      </c>
      <c r="G2160" s="17">
        <v>735</v>
      </c>
      <c r="H2160" s="7" t="s">
        <v>13399</v>
      </c>
      <c r="I2160" s="33" t="s">
        <v>13668</v>
      </c>
      <c r="J2160" s="33" t="s">
        <v>13498</v>
      </c>
      <c r="K2160" s="33">
        <f>Data[[#This Row],[Number_Of_Buyers]]*Data[[#This Row],[Price_INR]]</f>
        <v>675465</v>
      </c>
    </row>
    <row r="2161" spans="1:11" ht="19.2" customHeight="1" x14ac:dyDescent="0.3">
      <c r="A2161" s="4" t="s">
        <v>6197</v>
      </c>
      <c r="B2161" s="4" t="s">
        <v>8893</v>
      </c>
      <c r="C2161" s="5" t="s">
        <v>8894</v>
      </c>
      <c r="D2161" s="4" t="s">
        <v>3237</v>
      </c>
      <c r="E2161" s="12">
        <v>4.5999999999999996</v>
      </c>
      <c r="F2161" s="12">
        <v>251</v>
      </c>
      <c r="G2161" s="18">
        <v>1499</v>
      </c>
      <c r="H2161" s="8" t="s">
        <v>13399</v>
      </c>
      <c r="I2161" s="33" t="s">
        <v>13536</v>
      </c>
      <c r="J2161" s="33" t="s">
        <v>13772</v>
      </c>
      <c r="K2161" s="33">
        <f>Data[[#This Row],[Number_Of_Buyers]]*Data[[#This Row],[Price_INR]]</f>
        <v>376249</v>
      </c>
    </row>
    <row r="2162" spans="1:11" ht="19.2" customHeight="1" x14ac:dyDescent="0.3">
      <c r="A2162" s="2" t="s">
        <v>8048</v>
      </c>
      <c r="B2162" s="2" t="s">
        <v>8897</v>
      </c>
      <c r="C2162" s="3" t="s">
        <v>8899</v>
      </c>
      <c r="D2162" s="2" t="s">
        <v>3237</v>
      </c>
      <c r="E2162" s="11">
        <v>4.2</v>
      </c>
      <c r="F2162" s="11">
        <v>293</v>
      </c>
      <c r="G2162" s="17">
        <v>1677</v>
      </c>
      <c r="H2162" s="7" t="s">
        <v>13399</v>
      </c>
      <c r="I2162" s="33" t="s">
        <v>13630</v>
      </c>
      <c r="J2162" s="33" t="s">
        <v>13772</v>
      </c>
      <c r="K2162" s="33">
        <f>Data[[#This Row],[Number_Of_Buyers]]*Data[[#This Row],[Price_INR]]</f>
        <v>491361</v>
      </c>
    </row>
    <row r="2163" spans="1:11" ht="19.2" customHeight="1" x14ac:dyDescent="0.3">
      <c r="A2163" s="4" t="s">
        <v>8900</v>
      </c>
      <c r="B2163" s="4" t="s">
        <v>8901</v>
      </c>
      <c r="C2163" s="5" t="s">
        <v>8902</v>
      </c>
      <c r="D2163" s="4" t="s">
        <v>21</v>
      </c>
      <c r="E2163" s="12">
        <v>4.4000000000000004</v>
      </c>
      <c r="F2163" s="12">
        <v>3100</v>
      </c>
      <c r="G2163" s="18">
        <v>779</v>
      </c>
      <c r="H2163" s="8" t="s">
        <v>13399</v>
      </c>
      <c r="I2163" s="33" t="s">
        <v>13669</v>
      </c>
      <c r="J2163" s="33" t="s">
        <v>13460</v>
      </c>
      <c r="K2163" s="33">
        <f>Data[[#This Row],[Number_Of_Buyers]]*Data[[#This Row],[Price_INR]]</f>
        <v>2414900</v>
      </c>
    </row>
    <row r="2164" spans="1:11" ht="19.2" customHeight="1" x14ac:dyDescent="0.3">
      <c r="A2164" s="2" t="s">
        <v>8907</v>
      </c>
      <c r="B2164" s="2" t="s">
        <v>8908</v>
      </c>
      <c r="C2164" s="3" t="s">
        <v>8910</v>
      </c>
      <c r="D2164" s="2" t="s">
        <v>3237</v>
      </c>
      <c r="E2164" s="11">
        <v>4.3</v>
      </c>
      <c r="F2164" s="11">
        <v>179</v>
      </c>
      <c r="G2164" s="17">
        <v>805</v>
      </c>
      <c r="H2164" s="7" t="s">
        <v>13398</v>
      </c>
      <c r="I2164" s="33" t="s">
        <v>13628</v>
      </c>
      <c r="J2164" s="33" t="s">
        <v>13460</v>
      </c>
      <c r="K2164" s="33">
        <f>Data[[#This Row],[Number_Of_Buyers]]*Data[[#This Row],[Price_INR]]</f>
        <v>144095</v>
      </c>
    </row>
    <row r="2165" spans="1:11" ht="19.2" customHeight="1" x14ac:dyDescent="0.3">
      <c r="A2165" s="4" t="s">
        <v>8912</v>
      </c>
      <c r="B2165" s="4" t="s">
        <v>8913</v>
      </c>
      <c r="C2165" s="5" t="s">
        <v>8915</v>
      </c>
      <c r="D2165" s="4" t="s">
        <v>8916</v>
      </c>
      <c r="E2165" s="12">
        <v>4.2</v>
      </c>
      <c r="F2165" s="12">
        <v>632</v>
      </c>
      <c r="G2165" s="18">
        <v>455</v>
      </c>
      <c r="H2165" s="8" t="s">
        <v>13399</v>
      </c>
      <c r="I2165" s="33" t="s">
        <v>13670</v>
      </c>
      <c r="J2165" s="33" t="s">
        <v>13426</v>
      </c>
      <c r="K2165" s="33">
        <f>Data[[#This Row],[Number_Of_Buyers]]*Data[[#This Row],[Price_INR]]</f>
        <v>287560</v>
      </c>
    </row>
    <row r="2166" spans="1:11" ht="19.2" customHeight="1" x14ac:dyDescent="0.3">
      <c r="A2166" s="2" t="s">
        <v>3201</v>
      </c>
      <c r="B2166" s="2" t="s">
        <v>8919</v>
      </c>
      <c r="C2166" s="3" t="s">
        <v>8921</v>
      </c>
      <c r="D2166" s="2" t="s">
        <v>3237</v>
      </c>
      <c r="E2166" s="11">
        <v>3.1</v>
      </c>
      <c r="F2166" s="11">
        <v>47</v>
      </c>
      <c r="G2166" s="17">
        <v>373</v>
      </c>
      <c r="H2166" s="7" t="s">
        <v>13399</v>
      </c>
      <c r="I2166" s="33" t="s">
        <v>13515</v>
      </c>
      <c r="J2166" s="33" t="s">
        <v>13772</v>
      </c>
      <c r="K2166" s="33">
        <f>Data[[#This Row],[Number_Of_Buyers]]*Data[[#This Row],[Price_INR]]</f>
        <v>17531</v>
      </c>
    </row>
    <row r="2167" spans="1:11" ht="19.2" customHeight="1" x14ac:dyDescent="0.3">
      <c r="A2167" s="4" t="s">
        <v>8669</v>
      </c>
      <c r="B2167" s="4" t="s">
        <v>8923</v>
      </c>
      <c r="C2167" s="5" t="s">
        <v>8924</v>
      </c>
      <c r="D2167" s="4" t="s">
        <v>3237</v>
      </c>
      <c r="E2167" s="12">
        <v>3.9</v>
      </c>
      <c r="F2167" s="12">
        <v>194</v>
      </c>
      <c r="G2167" s="18">
        <v>776</v>
      </c>
      <c r="H2167" s="8" t="s">
        <v>13399</v>
      </c>
      <c r="I2167" s="33" t="s">
        <v>13630</v>
      </c>
      <c r="J2167" s="33" t="s">
        <v>13772</v>
      </c>
      <c r="K2167" s="33">
        <f>Data[[#This Row],[Number_Of_Buyers]]*Data[[#This Row],[Price_INR]]</f>
        <v>150544</v>
      </c>
    </row>
    <row r="2168" spans="1:11" ht="19.2" customHeight="1" x14ac:dyDescent="0.3">
      <c r="A2168" s="2" t="s">
        <v>7809</v>
      </c>
      <c r="B2168" s="2" t="s">
        <v>8926</v>
      </c>
      <c r="C2168" s="3" t="s">
        <v>8928</v>
      </c>
      <c r="D2168" s="3" t="s">
        <v>8207</v>
      </c>
      <c r="E2168" s="11">
        <v>4</v>
      </c>
      <c r="F2168" s="11">
        <v>227</v>
      </c>
      <c r="G2168" s="17">
        <v>820</v>
      </c>
      <c r="H2168" s="7" t="s">
        <v>13398</v>
      </c>
      <c r="I2168" s="33" t="s">
        <v>13628</v>
      </c>
      <c r="J2168" s="33" t="s">
        <v>13772</v>
      </c>
      <c r="K2168" s="33">
        <f>Data[[#This Row],[Number_Of_Buyers]]*Data[[#This Row],[Price_INR]]</f>
        <v>186140</v>
      </c>
    </row>
    <row r="2169" spans="1:11" ht="19.2" customHeight="1" x14ac:dyDescent="0.3">
      <c r="A2169" s="4" t="s">
        <v>8208</v>
      </c>
      <c r="B2169" s="4" t="s">
        <v>8209</v>
      </c>
      <c r="C2169" s="5" t="s">
        <v>8930</v>
      </c>
      <c r="D2169" s="5" t="s">
        <v>8212</v>
      </c>
      <c r="E2169" s="12">
        <v>3.9</v>
      </c>
      <c r="F2169" s="12">
        <v>9</v>
      </c>
      <c r="G2169" s="18">
        <v>350</v>
      </c>
      <c r="H2169" s="8" t="s">
        <v>13399</v>
      </c>
      <c r="I2169" s="33" t="s">
        <v>13452</v>
      </c>
      <c r="J2169" s="33" t="s">
        <v>13772</v>
      </c>
      <c r="K2169" s="33">
        <f>Data[[#This Row],[Number_Of_Buyers]]*Data[[#This Row],[Price_INR]]</f>
        <v>3150</v>
      </c>
    </row>
    <row r="2170" spans="1:11" ht="19.2" customHeight="1" x14ac:dyDescent="0.3">
      <c r="A2170" s="2" t="s">
        <v>651</v>
      </c>
      <c r="B2170" s="2" t="s">
        <v>1371</v>
      </c>
      <c r="C2170" s="2" t="s">
        <v>1373</v>
      </c>
      <c r="D2170" s="2" t="s">
        <v>21</v>
      </c>
      <c r="E2170" s="11">
        <v>4.4000000000000004</v>
      </c>
      <c r="F2170" s="11">
        <v>10000</v>
      </c>
      <c r="G2170" s="17">
        <v>94</v>
      </c>
      <c r="H2170" s="7" t="s">
        <v>13399</v>
      </c>
      <c r="I2170" s="33" t="s">
        <v>13787</v>
      </c>
      <c r="J2170" s="33" t="s">
        <v>13772</v>
      </c>
      <c r="K2170" s="33">
        <f>Data[[#This Row],[Number_Of_Buyers]]*Data[[#This Row],[Price_INR]]</f>
        <v>940000</v>
      </c>
    </row>
    <row r="2171" spans="1:11" ht="19.2" customHeight="1" x14ac:dyDescent="0.3">
      <c r="A2171" s="4" t="s">
        <v>8194</v>
      </c>
      <c r="B2171" s="4" t="s">
        <v>8932</v>
      </c>
      <c r="C2171" s="5" t="s">
        <v>8933</v>
      </c>
      <c r="D2171" s="4" t="s">
        <v>3237</v>
      </c>
      <c r="E2171" s="12">
        <v>4.3</v>
      </c>
      <c r="F2171" s="12">
        <v>223</v>
      </c>
      <c r="G2171" s="18">
        <v>899</v>
      </c>
      <c r="H2171" s="8" t="s">
        <v>13398</v>
      </c>
      <c r="I2171" s="33" t="s">
        <v>13437</v>
      </c>
      <c r="J2171" s="33" t="s">
        <v>13772</v>
      </c>
      <c r="K2171" s="33">
        <f>Data[[#This Row],[Number_Of_Buyers]]*Data[[#This Row],[Price_INR]]</f>
        <v>200477</v>
      </c>
    </row>
    <row r="2172" spans="1:11" ht="19.2" customHeight="1" x14ac:dyDescent="0.3">
      <c r="A2172" s="2" t="s">
        <v>6231</v>
      </c>
      <c r="B2172" s="2" t="s">
        <v>8935</v>
      </c>
      <c r="C2172" s="2" t="s">
        <v>8935</v>
      </c>
      <c r="D2172" s="2" t="s">
        <v>21</v>
      </c>
      <c r="E2172" s="11">
        <v>4.3</v>
      </c>
      <c r="F2172" s="11">
        <v>1500</v>
      </c>
      <c r="G2172" s="17">
        <v>106</v>
      </c>
      <c r="H2172" s="7" t="s">
        <v>13399</v>
      </c>
      <c r="I2172" s="33" t="s">
        <v>13671</v>
      </c>
      <c r="J2172" s="33" t="s">
        <v>13460</v>
      </c>
      <c r="K2172" s="33">
        <f>Data[[#This Row],[Number_Of_Buyers]]*Data[[#This Row],[Price_INR]]</f>
        <v>159000</v>
      </c>
    </row>
    <row r="2173" spans="1:11" ht="19.2" customHeight="1" x14ac:dyDescent="0.3">
      <c r="A2173" s="4" t="s">
        <v>29</v>
      </c>
      <c r="B2173" s="4" t="s">
        <v>1376</v>
      </c>
      <c r="C2173" s="4" t="s">
        <v>26</v>
      </c>
      <c r="D2173" s="4" t="s">
        <v>21</v>
      </c>
      <c r="E2173" s="12">
        <v>4.0999999999999996</v>
      </c>
      <c r="F2173" s="12">
        <v>525</v>
      </c>
      <c r="G2173" s="18">
        <v>2299</v>
      </c>
      <c r="H2173" s="8" t="s">
        <v>13399</v>
      </c>
      <c r="I2173" s="33" t="s">
        <v>13475</v>
      </c>
      <c r="J2173" s="33" t="s">
        <v>13772</v>
      </c>
      <c r="K2173" s="33">
        <f>Data[[#This Row],[Number_Of_Buyers]]*Data[[#This Row],[Price_INR]]</f>
        <v>1206975</v>
      </c>
    </row>
    <row r="2174" spans="1:11" ht="19.2" customHeight="1" x14ac:dyDescent="0.3">
      <c r="A2174" s="2" t="s">
        <v>7922</v>
      </c>
      <c r="B2174" s="2" t="s">
        <v>8938</v>
      </c>
      <c r="C2174" s="3" t="s">
        <v>8940</v>
      </c>
      <c r="D2174" s="3" t="s">
        <v>8229</v>
      </c>
      <c r="E2174" s="11">
        <v>4.5</v>
      </c>
      <c r="F2174" s="11">
        <v>2500</v>
      </c>
      <c r="G2174" s="17">
        <v>1849</v>
      </c>
      <c r="H2174" s="7" t="s">
        <v>13398</v>
      </c>
      <c r="I2174" s="33" t="s">
        <v>13628</v>
      </c>
      <c r="J2174" s="33" t="s">
        <v>13426</v>
      </c>
      <c r="K2174" s="33">
        <f>Data[[#This Row],[Number_Of_Buyers]]*Data[[#This Row],[Price_INR]]</f>
        <v>4622500</v>
      </c>
    </row>
    <row r="2175" spans="1:11" ht="19.2" customHeight="1" x14ac:dyDescent="0.3">
      <c r="A2175" s="4" t="s">
        <v>7809</v>
      </c>
      <c r="B2175" s="4" t="s">
        <v>8949</v>
      </c>
      <c r="C2175" s="5" t="s">
        <v>8950</v>
      </c>
      <c r="D2175" s="5" t="s">
        <v>8951</v>
      </c>
      <c r="E2175" s="12">
        <v>4.2</v>
      </c>
      <c r="F2175" s="12">
        <v>812</v>
      </c>
      <c r="G2175" s="18">
        <v>1479</v>
      </c>
      <c r="H2175" s="8" t="s">
        <v>13399</v>
      </c>
      <c r="I2175" s="33" t="s">
        <v>13628</v>
      </c>
      <c r="J2175" s="33" t="s">
        <v>13774</v>
      </c>
      <c r="K2175" s="33">
        <f>Data[[#This Row],[Number_Of_Buyers]]*Data[[#This Row],[Price_INR]]</f>
        <v>1200948</v>
      </c>
    </row>
    <row r="2176" spans="1:11" ht="19.2" customHeight="1" x14ac:dyDescent="0.3">
      <c r="A2176" s="2" t="s">
        <v>3201</v>
      </c>
      <c r="B2176" s="2" t="s">
        <v>8953</v>
      </c>
      <c r="C2176" s="3" t="s">
        <v>8954</v>
      </c>
      <c r="D2176" s="2" t="s">
        <v>3237</v>
      </c>
      <c r="E2176" s="11">
        <v>4.5</v>
      </c>
      <c r="F2176" s="11">
        <v>2500</v>
      </c>
      <c r="G2176" s="17">
        <v>1469</v>
      </c>
      <c r="H2176" s="7" t="s">
        <v>13398</v>
      </c>
      <c r="I2176" s="33" t="s">
        <v>13628</v>
      </c>
      <c r="J2176" s="33" t="s">
        <v>13774</v>
      </c>
      <c r="K2176" s="33">
        <f>Data[[#This Row],[Number_Of_Buyers]]*Data[[#This Row],[Price_INR]]</f>
        <v>3672500</v>
      </c>
    </row>
    <row r="2177" spans="1:11" ht="19.2" customHeight="1" x14ac:dyDescent="0.3">
      <c r="A2177" s="4" t="s">
        <v>677</v>
      </c>
      <c r="B2177" s="4" t="s">
        <v>8955</v>
      </c>
      <c r="C2177" s="5" t="s">
        <v>8957</v>
      </c>
      <c r="D2177" s="4" t="s">
        <v>21</v>
      </c>
      <c r="E2177" s="12">
        <v>4.4000000000000004</v>
      </c>
      <c r="F2177" s="12">
        <v>19600</v>
      </c>
      <c r="G2177" s="18">
        <v>843</v>
      </c>
      <c r="H2177" s="8" t="s">
        <v>13399</v>
      </c>
      <c r="I2177" s="33" t="s">
        <v>13672</v>
      </c>
      <c r="J2177" s="33" t="s">
        <v>13672</v>
      </c>
      <c r="K2177" s="33">
        <f>Data[[#This Row],[Number_Of_Buyers]]*Data[[#This Row],[Price_INR]]</f>
        <v>16522800</v>
      </c>
    </row>
    <row r="2178" spans="1:11" ht="19.2" customHeight="1" x14ac:dyDescent="0.3">
      <c r="A2178" s="2" t="s">
        <v>127</v>
      </c>
      <c r="B2178" s="2" t="s">
        <v>8959</v>
      </c>
      <c r="C2178" s="2" t="s">
        <v>8960</v>
      </c>
      <c r="D2178" s="3" t="s">
        <v>8961</v>
      </c>
      <c r="E2178" s="11">
        <v>3.9</v>
      </c>
      <c r="F2178" s="11">
        <v>2100</v>
      </c>
      <c r="G2178" s="17">
        <v>539</v>
      </c>
      <c r="H2178" s="7" t="s">
        <v>13398</v>
      </c>
      <c r="I2178" s="33" t="s">
        <v>13438</v>
      </c>
      <c r="J2178" s="33" t="s">
        <v>13440</v>
      </c>
      <c r="K2178" s="33">
        <f>Data[[#This Row],[Number_Of_Buyers]]*Data[[#This Row],[Price_INR]]</f>
        <v>1131900</v>
      </c>
    </row>
    <row r="2179" spans="1:11" ht="19.2" customHeight="1" x14ac:dyDescent="0.3">
      <c r="A2179" s="4" t="s">
        <v>7922</v>
      </c>
      <c r="B2179" s="4" t="s">
        <v>8962</v>
      </c>
      <c r="C2179" s="5" t="s">
        <v>8964</v>
      </c>
      <c r="D2179" s="4" t="s">
        <v>3237</v>
      </c>
      <c r="E2179" s="12">
        <v>4.0999999999999996</v>
      </c>
      <c r="F2179" s="12">
        <v>5500</v>
      </c>
      <c r="G2179" s="18">
        <v>951</v>
      </c>
      <c r="H2179" s="8" t="s">
        <v>13398</v>
      </c>
      <c r="I2179" s="33" t="s">
        <v>13628</v>
      </c>
      <c r="J2179" s="33" t="s">
        <v>13453</v>
      </c>
      <c r="K2179" s="33">
        <f>Data[[#This Row],[Number_Of_Buyers]]*Data[[#This Row],[Price_INR]]</f>
        <v>5230500</v>
      </c>
    </row>
    <row r="2180" spans="1:11" ht="19.2" customHeight="1" x14ac:dyDescent="0.3">
      <c r="A2180" s="2" t="s">
        <v>3201</v>
      </c>
      <c r="B2180" s="2" t="s">
        <v>8965</v>
      </c>
      <c r="C2180" s="2" t="s">
        <v>8966</v>
      </c>
      <c r="D2180" s="2" t="s">
        <v>7930</v>
      </c>
      <c r="E2180" s="11">
        <v>4.2</v>
      </c>
      <c r="F2180" s="11">
        <v>3100</v>
      </c>
      <c r="G2180" s="17">
        <v>629</v>
      </c>
      <c r="H2180" s="7" t="s">
        <v>13398</v>
      </c>
      <c r="I2180" s="33" t="s">
        <v>13515</v>
      </c>
      <c r="J2180" s="33" t="s">
        <v>13473</v>
      </c>
      <c r="K2180" s="33">
        <f>Data[[#This Row],[Number_Of_Buyers]]*Data[[#This Row],[Price_INR]]</f>
        <v>1949900</v>
      </c>
    </row>
    <row r="2181" spans="1:11" ht="19.2" customHeight="1" x14ac:dyDescent="0.3">
      <c r="A2181" s="4" t="s">
        <v>1409</v>
      </c>
      <c r="B2181" s="4" t="s">
        <v>1410</v>
      </c>
      <c r="C2181" s="4" t="s">
        <v>26</v>
      </c>
      <c r="D2181" s="4" t="s">
        <v>21</v>
      </c>
      <c r="E2181" s="12">
        <v>3.2</v>
      </c>
      <c r="F2181" s="12">
        <v>79</v>
      </c>
      <c r="G2181" s="18">
        <v>799</v>
      </c>
      <c r="H2181" s="8" t="s">
        <v>13399</v>
      </c>
      <c r="I2181" s="33" t="s">
        <v>13476</v>
      </c>
      <c r="J2181" s="33" t="s">
        <v>13772</v>
      </c>
      <c r="K2181" s="33">
        <f>Data[[#This Row],[Number_Of_Buyers]]*Data[[#This Row],[Price_INR]]</f>
        <v>63121</v>
      </c>
    </row>
    <row r="2182" spans="1:11" ht="19.2" customHeight="1" x14ac:dyDescent="0.3">
      <c r="A2182" s="2" t="s">
        <v>148</v>
      </c>
      <c r="B2182" s="2" t="s">
        <v>8968</v>
      </c>
      <c r="C2182" s="2" t="s">
        <v>8970</v>
      </c>
      <c r="D2182" s="3" t="s">
        <v>8694</v>
      </c>
      <c r="E2182" s="11">
        <v>4</v>
      </c>
      <c r="F2182" s="11">
        <v>2700</v>
      </c>
      <c r="G2182" s="17">
        <v>299</v>
      </c>
      <c r="H2182" s="7" t="s">
        <v>13398</v>
      </c>
      <c r="I2182" s="33" t="s">
        <v>13452</v>
      </c>
      <c r="J2182" s="33" t="s">
        <v>13426</v>
      </c>
      <c r="K2182" s="33">
        <f>Data[[#This Row],[Number_Of_Buyers]]*Data[[#This Row],[Price_INR]]</f>
        <v>807300</v>
      </c>
    </row>
    <row r="2183" spans="1:11" ht="19.2" customHeight="1" x14ac:dyDescent="0.3">
      <c r="A2183" s="4" t="s">
        <v>7849</v>
      </c>
      <c r="B2183" s="4" t="s">
        <v>8972</v>
      </c>
      <c r="C2183" s="5" t="s">
        <v>8975</v>
      </c>
      <c r="D2183" s="5" t="s">
        <v>8976</v>
      </c>
      <c r="E2183" s="12">
        <v>4</v>
      </c>
      <c r="F2183" s="12">
        <v>777</v>
      </c>
      <c r="G2183" s="18">
        <v>1549</v>
      </c>
      <c r="H2183" s="8" t="s">
        <v>13398</v>
      </c>
      <c r="I2183" s="33" t="s">
        <v>13628</v>
      </c>
      <c r="J2183" s="33" t="s">
        <v>13460</v>
      </c>
      <c r="K2183" s="33">
        <f>Data[[#This Row],[Number_Of_Buyers]]*Data[[#This Row],[Price_INR]]</f>
        <v>1203573</v>
      </c>
    </row>
    <row r="2184" spans="1:11" ht="19.2" customHeight="1" x14ac:dyDescent="0.3">
      <c r="A2184" s="2" t="s">
        <v>3201</v>
      </c>
      <c r="B2184" s="2" t="s">
        <v>8978</v>
      </c>
      <c r="C2184" s="3" t="s">
        <v>8979</v>
      </c>
      <c r="D2184" s="3" t="s">
        <v>70</v>
      </c>
      <c r="E2184" s="11">
        <v>4.2</v>
      </c>
      <c r="F2184" s="11">
        <v>459</v>
      </c>
      <c r="G2184" s="17">
        <v>1299</v>
      </c>
      <c r="H2184" s="7" t="s">
        <v>13398</v>
      </c>
      <c r="I2184" s="33" t="s">
        <v>13614</v>
      </c>
      <c r="J2184" s="33" t="s">
        <v>13773</v>
      </c>
      <c r="K2184" s="33">
        <f>Data[[#This Row],[Number_Of_Buyers]]*Data[[#This Row],[Price_INR]]</f>
        <v>596241</v>
      </c>
    </row>
    <row r="2185" spans="1:11" ht="19.2" customHeight="1" x14ac:dyDescent="0.3">
      <c r="A2185" s="4" t="s">
        <v>7809</v>
      </c>
      <c r="B2185" s="4" t="s">
        <v>8981</v>
      </c>
      <c r="C2185" s="5" t="s">
        <v>8982</v>
      </c>
      <c r="D2185" s="4" t="s">
        <v>3237</v>
      </c>
      <c r="E2185" s="12">
        <v>3.7</v>
      </c>
      <c r="F2185" s="12">
        <v>718</v>
      </c>
      <c r="G2185" s="18">
        <v>735</v>
      </c>
      <c r="H2185" s="8" t="s">
        <v>13398</v>
      </c>
      <c r="I2185" s="33" t="s">
        <v>13437</v>
      </c>
      <c r="J2185" s="33" t="s">
        <v>13453</v>
      </c>
      <c r="K2185" s="33">
        <f>Data[[#This Row],[Number_Of_Buyers]]*Data[[#This Row],[Price_INR]]</f>
        <v>527730</v>
      </c>
    </row>
    <row r="2186" spans="1:11" ht="19.2" customHeight="1" x14ac:dyDescent="0.3">
      <c r="A2186" s="2" t="s">
        <v>240</v>
      </c>
      <c r="B2186" s="2" t="s">
        <v>8984</v>
      </c>
      <c r="C2186" s="3" t="s">
        <v>8985</v>
      </c>
      <c r="D2186" s="2" t="s">
        <v>3237</v>
      </c>
      <c r="E2186" s="11">
        <v>4.3</v>
      </c>
      <c r="F2186" s="11">
        <v>2500</v>
      </c>
      <c r="G2186" s="17">
        <v>857</v>
      </c>
      <c r="H2186" s="7" t="s">
        <v>13398</v>
      </c>
      <c r="I2186" s="33" t="s">
        <v>13654</v>
      </c>
      <c r="J2186" s="33" t="s">
        <v>13772</v>
      </c>
      <c r="K2186" s="33">
        <f>Data[[#This Row],[Number_Of_Buyers]]*Data[[#This Row],[Price_INR]]</f>
        <v>2142500</v>
      </c>
    </row>
    <row r="2187" spans="1:11" ht="19.2" customHeight="1" x14ac:dyDescent="0.3">
      <c r="A2187" s="4" t="s">
        <v>7883</v>
      </c>
      <c r="B2187" s="4" t="s">
        <v>8990</v>
      </c>
      <c r="C2187" s="4" t="s">
        <v>8991</v>
      </c>
      <c r="D2187" s="5" t="s">
        <v>8992</v>
      </c>
      <c r="E2187" s="12">
        <v>4</v>
      </c>
      <c r="F2187" s="12">
        <v>20800</v>
      </c>
      <c r="G2187" s="18">
        <v>739</v>
      </c>
      <c r="H2187" s="8" t="s">
        <v>13398</v>
      </c>
      <c r="I2187" s="33" t="s">
        <v>13423</v>
      </c>
      <c r="J2187" s="33" t="s">
        <v>13440</v>
      </c>
      <c r="K2187" s="33">
        <f>Data[[#This Row],[Number_Of_Buyers]]*Data[[#This Row],[Price_INR]]</f>
        <v>15371200</v>
      </c>
    </row>
    <row r="2188" spans="1:11" ht="19.2" customHeight="1" x14ac:dyDescent="0.3">
      <c r="A2188" s="2" t="s">
        <v>8995</v>
      </c>
      <c r="B2188" s="2" t="s">
        <v>8996</v>
      </c>
      <c r="C2188" s="2" t="s">
        <v>8997</v>
      </c>
      <c r="D2188" s="3" t="s">
        <v>8013</v>
      </c>
      <c r="E2188" s="11">
        <v>4.3</v>
      </c>
      <c r="F2188" s="11">
        <v>3600</v>
      </c>
      <c r="G2188" s="17">
        <v>873</v>
      </c>
      <c r="H2188" s="7" t="s">
        <v>13398</v>
      </c>
      <c r="I2188" s="33" t="s">
        <v>13516</v>
      </c>
      <c r="J2188" s="33" t="s">
        <v>13473</v>
      </c>
      <c r="K2188" s="33">
        <f>Data[[#This Row],[Number_Of_Buyers]]*Data[[#This Row],[Price_INR]]</f>
        <v>3142800</v>
      </c>
    </row>
    <row r="2189" spans="1:11" ht="19.2" customHeight="1" x14ac:dyDescent="0.3">
      <c r="A2189" s="4" t="s">
        <v>140</v>
      </c>
      <c r="B2189" s="4" t="s">
        <v>8998</v>
      </c>
      <c r="C2189" s="5" t="s">
        <v>8999</v>
      </c>
      <c r="D2189" s="4" t="s">
        <v>3237</v>
      </c>
      <c r="E2189" s="12">
        <v>4.2</v>
      </c>
      <c r="F2189" s="12">
        <v>420</v>
      </c>
      <c r="G2189" s="18">
        <v>679</v>
      </c>
      <c r="H2189" s="8" t="s">
        <v>13399</v>
      </c>
      <c r="I2189" s="33" t="s">
        <v>13630</v>
      </c>
      <c r="J2189" s="33" t="s">
        <v>13426</v>
      </c>
      <c r="K2189" s="33">
        <f>Data[[#This Row],[Number_Of_Buyers]]*Data[[#This Row],[Price_INR]]</f>
        <v>285180</v>
      </c>
    </row>
    <row r="2190" spans="1:11" ht="19.2" customHeight="1" x14ac:dyDescent="0.3">
      <c r="A2190" s="2" t="s">
        <v>7922</v>
      </c>
      <c r="B2190" s="2" t="s">
        <v>9002</v>
      </c>
      <c r="C2190" s="3" t="s">
        <v>9003</v>
      </c>
      <c r="D2190" s="3" t="s">
        <v>9004</v>
      </c>
      <c r="E2190" s="11">
        <v>4.5</v>
      </c>
      <c r="F2190" s="11">
        <v>224</v>
      </c>
      <c r="G2190" s="17">
        <v>813</v>
      </c>
      <c r="H2190" s="7" t="s">
        <v>13399</v>
      </c>
      <c r="I2190" s="33" t="s">
        <v>13515</v>
      </c>
      <c r="J2190" s="33" t="s">
        <v>13772</v>
      </c>
      <c r="K2190" s="33">
        <f>Data[[#This Row],[Number_Of_Buyers]]*Data[[#This Row],[Price_INR]]</f>
        <v>182112</v>
      </c>
    </row>
    <row r="2191" spans="1:11" ht="19.2" customHeight="1" x14ac:dyDescent="0.3">
      <c r="A2191" s="4" t="s">
        <v>8180</v>
      </c>
      <c r="B2191" s="4" t="s">
        <v>9006</v>
      </c>
      <c r="C2191" s="5" t="s">
        <v>9007</v>
      </c>
      <c r="D2191" s="4" t="s">
        <v>3237</v>
      </c>
      <c r="E2191" s="12">
        <v>4.3</v>
      </c>
      <c r="F2191" s="12">
        <v>282</v>
      </c>
      <c r="G2191" s="18">
        <v>687</v>
      </c>
      <c r="H2191" s="8" t="s">
        <v>13399</v>
      </c>
      <c r="I2191" s="33" t="s">
        <v>13659</v>
      </c>
      <c r="J2191" s="33" t="s">
        <v>13453</v>
      </c>
      <c r="K2191" s="33">
        <f>Data[[#This Row],[Number_Of_Buyers]]*Data[[#This Row],[Price_INR]]</f>
        <v>193734</v>
      </c>
    </row>
    <row r="2192" spans="1:11" ht="19.2" customHeight="1" x14ac:dyDescent="0.3">
      <c r="A2192" s="2" t="s">
        <v>3201</v>
      </c>
      <c r="B2192" s="2" t="s">
        <v>9009</v>
      </c>
      <c r="C2192" s="3" t="s">
        <v>9010</v>
      </c>
      <c r="D2192" s="3" t="s">
        <v>9011</v>
      </c>
      <c r="E2192" s="11">
        <v>2.8</v>
      </c>
      <c r="F2192" s="11">
        <v>21</v>
      </c>
      <c r="G2192" s="17">
        <v>699</v>
      </c>
      <c r="H2192" s="7" t="s">
        <v>13398</v>
      </c>
      <c r="I2192" s="33" t="s">
        <v>13628</v>
      </c>
      <c r="J2192" s="33" t="s">
        <v>13772</v>
      </c>
      <c r="K2192" s="33">
        <f>Data[[#This Row],[Number_Of_Buyers]]*Data[[#This Row],[Price_INR]]</f>
        <v>14679</v>
      </c>
    </row>
    <row r="2193" spans="1:11" ht="19.2" customHeight="1" x14ac:dyDescent="0.3">
      <c r="A2193" s="4" t="s">
        <v>7809</v>
      </c>
      <c r="B2193" s="4" t="s">
        <v>9013</v>
      </c>
      <c r="C2193" s="5" t="s">
        <v>9015</v>
      </c>
      <c r="D2193" s="4" t="s">
        <v>3237</v>
      </c>
      <c r="E2193" s="12">
        <v>3.7</v>
      </c>
      <c r="F2193" s="12">
        <v>1200</v>
      </c>
      <c r="G2193" s="18">
        <v>710</v>
      </c>
      <c r="H2193" s="8" t="s">
        <v>13398</v>
      </c>
      <c r="I2193" s="33" t="s">
        <v>13437</v>
      </c>
      <c r="J2193" s="33" t="s">
        <v>13772</v>
      </c>
      <c r="K2193" s="33">
        <f>Data[[#This Row],[Number_Of_Buyers]]*Data[[#This Row],[Price_INR]]</f>
        <v>852000</v>
      </c>
    </row>
    <row r="2194" spans="1:11" ht="19.2" customHeight="1" x14ac:dyDescent="0.3">
      <c r="A2194" s="2" t="s">
        <v>7849</v>
      </c>
      <c r="B2194" s="2" t="s">
        <v>9017</v>
      </c>
      <c r="C2194" s="3" t="s">
        <v>9018</v>
      </c>
      <c r="D2194" s="3" t="s">
        <v>8064</v>
      </c>
      <c r="E2194" s="11">
        <v>4.0999999999999996</v>
      </c>
      <c r="F2194" s="11">
        <v>1800</v>
      </c>
      <c r="G2194" s="17">
        <v>1599</v>
      </c>
      <c r="H2194" s="7" t="s">
        <v>13398</v>
      </c>
      <c r="I2194" s="33" t="s">
        <v>13628</v>
      </c>
      <c r="J2194" s="33" t="s">
        <v>13781</v>
      </c>
      <c r="K2194" s="33">
        <f>Data[[#This Row],[Number_Of_Buyers]]*Data[[#This Row],[Price_INR]]</f>
        <v>2878200</v>
      </c>
    </row>
    <row r="2195" spans="1:11" ht="19.2" customHeight="1" x14ac:dyDescent="0.3">
      <c r="A2195" s="4" t="s">
        <v>8249</v>
      </c>
      <c r="B2195" s="4" t="s">
        <v>9019</v>
      </c>
      <c r="C2195" s="5" t="s">
        <v>9020</v>
      </c>
      <c r="D2195" s="4" t="s">
        <v>3237</v>
      </c>
      <c r="E2195" s="12">
        <v>4.0999999999999996</v>
      </c>
      <c r="F2195" s="12">
        <v>1800</v>
      </c>
      <c r="G2195" s="18">
        <v>395</v>
      </c>
      <c r="H2195" s="8" t="s">
        <v>13398</v>
      </c>
      <c r="I2195" s="33" t="s">
        <v>13632</v>
      </c>
      <c r="J2195" s="33" t="s">
        <v>13440</v>
      </c>
      <c r="K2195" s="33">
        <f>Data[[#This Row],[Number_Of_Buyers]]*Data[[#This Row],[Price_INR]]</f>
        <v>711000</v>
      </c>
    </row>
    <row r="2196" spans="1:11" ht="19.2" customHeight="1" x14ac:dyDescent="0.3">
      <c r="A2196" s="2" t="s">
        <v>7872</v>
      </c>
      <c r="B2196" s="2" t="s">
        <v>9021</v>
      </c>
      <c r="C2196" s="3" t="s">
        <v>9022</v>
      </c>
      <c r="D2196" s="2" t="s">
        <v>3237</v>
      </c>
      <c r="E2196" s="11">
        <v>3.9</v>
      </c>
      <c r="F2196" s="11">
        <v>2200</v>
      </c>
      <c r="G2196" s="17">
        <v>999</v>
      </c>
      <c r="H2196" s="7" t="s">
        <v>13398</v>
      </c>
      <c r="I2196" s="33" t="s">
        <v>13628</v>
      </c>
      <c r="J2196" s="33" t="s">
        <v>13460</v>
      </c>
      <c r="K2196" s="33">
        <f>Data[[#This Row],[Number_Of_Buyers]]*Data[[#This Row],[Price_INR]]</f>
        <v>2197800</v>
      </c>
    </row>
    <row r="2197" spans="1:11" ht="19.2" customHeight="1" x14ac:dyDescent="0.3">
      <c r="A2197" s="4" t="s">
        <v>7809</v>
      </c>
      <c r="B2197" s="4" t="s">
        <v>9023</v>
      </c>
      <c r="C2197" s="5" t="s">
        <v>9024</v>
      </c>
      <c r="D2197" s="4" t="s">
        <v>3237</v>
      </c>
      <c r="E2197" s="12">
        <v>4.2</v>
      </c>
      <c r="F2197" s="12">
        <v>2000</v>
      </c>
      <c r="G2197" s="18">
        <v>359</v>
      </c>
      <c r="H2197" s="8" t="s">
        <v>13398</v>
      </c>
      <c r="I2197" s="33" t="s">
        <v>13515</v>
      </c>
      <c r="J2197" s="33" t="s">
        <v>13440</v>
      </c>
      <c r="K2197" s="33">
        <f>Data[[#This Row],[Number_Of_Buyers]]*Data[[#This Row],[Price_INR]]</f>
        <v>718000</v>
      </c>
    </row>
    <row r="2198" spans="1:11" ht="19.2" customHeight="1" x14ac:dyDescent="0.3">
      <c r="A2198" s="2" t="s">
        <v>127</v>
      </c>
      <c r="B2198" s="2" t="s">
        <v>9025</v>
      </c>
      <c r="C2198" s="3" t="s">
        <v>9026</v>
      </c>
      <c r="D2198" s="3" t="s">
        <v>9027</v>
      </c>
      <c r="E2198" s="11">
        <v>4.4000000000000004</v>
      </c>
      <c r="F2198" s="11">
        <v>117</v>
      </c>
      <c r="G2198" s="17">
        <v>989</v>
      </c>
      <c r="H2198" s="7" t="s">
        <v>13398</v>
      </c>
      <c r="I2198" s="33" t="s">
        <v>13419</v>
      </c>
      <c r="J2198" s="33" t="s">
        <v>13554</v>
      </c>
      <c r="K2198" s="33">
        <f>Data[[#This Row],[Number_Of_Buyers]]*Data[[#This Row],[Price_INR]]</f>
        <v>115713</v>
      </c>
    </row>
    <row r="2199" spans="1:11" ht="19.2" customHeight="1" x14ac:dyDescent="0.3">
      <c r="A2199" s="4" t="s">
        <v>168</v>
      </c>
      <c r="B2199" s="4" t="s">
        <v>9028</v>
      </c>
      <c r="C2199" s="5" t="s">
        <v>9030</v>
      </c>
      <c r="D2199" s="5" t="s">
        <v>70</v>
      </c>
      <c r="E2199" s="12">
        <v>4.5</v>
      </c>
      <c r="F2199" s="12">
        <v>372</v>
      </c>
      <c r="G2199" s="18">
        <v>2695</v>
      </c>
      <c r="H2199" s="8" t="s">
        <v>13398</v>
      </c>
      <c r="I2199" s="33" t="s">
        <v>13658</v>
      </c>
      <c r="J2199" s="33" t="s">
        <v>13440</v>
      </c>
      <c r="K2199" s="33">
        <f>Data[[#This Row],[Number_Of_Buyers]]*Data[[#This Row],[Price_INR]]</f>
        <v>1002540</v>
      </c>
    </row>
    <row r="2200" spans="1:11" ht="19.2" customHeight="1" x14ac:dyDescent="0.3">
      <c r="A2200" s="2" t="s">
        <v>1995</v>
      </c>
      <c r="B2200" s="2" t="s">
        <v>9033</v>
      </c>
      <c r="C2200" s="3" t="s">
        <v>9035</v>
      </c>
      <c r="D2200" s="2" t="s">
        <v>21</v>
      </c>
      <c r="E2200" s="11">
        <v>4.5</v>
      </c>
      <c r="F2200" s="11">
        <v>8000</v>
      </c>
      <c r="G2200" s="17">
        <v>208</v>
      </c>
      <c r="H2200" s="7" t="s">
        <v>13399</v>
      </c>
      <c r="I2200" s="33" t="s">
        <v>13477</v>
      </c>
      <c r="J2200" s="33" t="s">
        <v>13777</v>
      </c>
      <c r="K2200" s="33">
        <f>Data[[#This Row],[Number_Of_Buyers]]*Data[[#This Row],[Price_INR]]</f>
        <v>1664000</v>
      </c>
    </row>
    <row r="2201" spans="1:11" ht="19.2" customHeight="1" x14ac:dyDescent="0.3">
      <c r="A2201" s="4" t="s">
        <v>1995</v>
      </c>
      <c r="B2201" s="4" t="s">
        <v>9038</v>
      </c>
      <c r="C2201" s="5" t="s">
        <v>9039</v>
      </c>
      <c r="D2201" s="4" t="s">
        <v>21</v>
      </c>
      <c r="E2201" s="12">
        <v>4.4000000000000004</v>
      </c>
      <c r="F2201" s="12">
        <v>6400</v>
      </c>
      <c r="G2201" s="18">
        <v>208</v>
      </c>
      <c r="H2201" s="8" t="s">
        <v>13399</v>
      </c>
      <c r="I2201" s="33" t="s">
        <v>13477</v>
      </c>
      <c r="J2201" s="33" t="s">
        <v>13772</v>
      </c>
      <c r="K2201" s="33">
        <f>Data[[#This Row],[Number_Of_Buyers]]*Data[[#This Row],[Price_INR]]</f>
        <v>1331200</v>
      </c>
    </row>
    <row r="2202" spans="1:11" ht="19.2" customHeight="1" x14ac:dyDescent="0.3">
      <c r="A2202" s="2" t="s">
        <v>9040</v>
      </c>
      <c r="B2202" s="2" t="s">
        <v>9041</v>
      </c>
      <c r="C2202" s="2" t="s">
        <v>9042</v>
      </c>
      <c r="D2202" s="2" t="s">
        <v>9043</v>
      </c>
      <c r="E2202" s="11">
        <v>4.4000000000000004</v>
      </c>
      <c r="F2202" s="11">
        <v>3200</v>
      </c>
      <c r="G2202" s="17">
        <v>519</v>
      </c>
      <c r="H2202" s="7" t="s">
        <v>13399</v>
      </c>
      <c r="I2202" s="33" t="s">
        <v>13642</v>
      </c>
      <c r="J2202" s="33" t="s">
        <v>13440</v>
      </c>
      <c r="K2202" s="33">
        <f>Data[[#This Row],[Number_Of_Buyers]]*Data[[#This Row],[Price_INR]]</f>
        <v>1660800</v>
      </c>
    </row>
    <row r="2203" spans="1:11" ht="19.2" customHeight="1" x14ac:dyDescent="0.3">
      <c r="A2203" s="4" t="s">
        <v>9044</v>
      </c>
      <c r="B2203" s="4" t="s">
        <v>9045</v>
      </c>
      <c r="C2203" s="4" t="s">
        <v>9047</v>
      </c>
      <c r="D2203" s="5" t="s">
        <v>8352</v>
      </c>
      <c r="E2203" s="12">
        <v>4.2</v>
      </c>
      <c r="F2203" s="12">
        <v>7100</v>
      </c>
      <c r="G2203" s="18">
        <v>935</v>
      </c>
      <c r="H2203" s="8" t="s">
        <v>13398</v>
      </c>
      <c r="I2203" s="33" t="s">
        <v>13423</v>
      </c>
      <c r="J2203" s="33" t="s">
        <v>13453</v>
      </c>
      <c r="K2203" s="33">
        <f>Data[[#This Row],[Number_Of_Buyers]]*Data[[#This Row],[Price_INR]]</f>
        <v>6638500</v>
      </c>
    </row>
    <row r="2204" spans="1:11" ht="19.2" customHeight="1" x14ac:dyDescent="0.3">
      <c r="A2204" s="2" t="s">
        <v>8534</v>
      </c>
      <c r="B2204" s="2" t="s">
        <v>9049</v>
      </c>
      <c r="C2204" s="2" t="s">
        <v>9051</v>
      </c>
      <c r="D2204" s="3" t="s">
        <v>8539</v>
      </c>
      <c r="E2204" s="11">
        <v>4.4000000000000004</v>
      </c>
      <c r="F2204" s="11">
        <v>3000</v>
      </c>
      <c r="G2204" s="17">
        <v>1154</v>
      </c>
      <c r="H2204" s="7" t="s">
        <v>13399</v>
      </c>
      <c r="I2204" s="33" t="s">
        <v>13630</v>
      </c>
      <c r="J2204" s="33" t="s">
        <v>13453</v>
      </c>
      <c r="K2204" s="33">
        <f>Data[[#This Row],[Number_Of_Buyers]]*Data[[#This Row],[Price_INR]]</f>
        <v>3462000</v>
      </c>
    </row>
    <row r="2205" spans="1:11" ht="19.2" customHeight="1" x14ac:dyDescent="0.3">
      <c r="A2205" s="4" t="s">
        <v>8084</v>
      </c>
      <c r="B2205" s="4" t="s">
        <v>9053</v>
      </c>
      <c r="C2205" s="5" t="s">
        <v>9054</v>
      </c>
      <c r="D2205" s="5" t="s">
        <v>9055</v>
      </c>
      <c r="E2205" s="12">
        <v>4</v>
      </c>
      <c r="F2205" s="12">
        <v>3500</v>
      </c>
      <c r="G2205" s="18">
        <v>758</v>
      </c>
      <c r="H2205" s="8" t="s">
        <v>13398</v>
      </c>
      <c r="I2205" s="33" t="s">
        <v>13628</v>
      </c>
      <c r="J2205" s="33" t="s">
        <v>13672</v>
      </c>
      <c r="K2205" s="33">
        <f>Data[[#This Row],[Number_Of_Buyers]]*Data[[#This Row],[Price_INR]]</f>
        <v>2653000</v>
      </c>
    </row>
    <row r="2206" spans="1:11" ht="19.2" customHeight="1" x14ac:dyDescent="0.3">
      <c r="A2206" s="2" t="s">
        <v>9057</v>
      </c>
      <c r="B2206" s="2" t="s">
        <v>9058</v>
      </c>
      <c r="C2206" s="3" t="s">
        <v>9059</v>
      </c>
      <c r="D2206" s="2" t="s">
        <v>3237</v>
      </c>
      <c r="E2206" s="11">
        <v>4.2</v>
      </c>
      <c r="F2206" s="11">
        <v>1200</v>
      </c>
      <c r="G2206" s="17">
        <v>1154</v>
      </c>
      <c r="H2206" s="7" t="s">
        <v>13398</v>
      </c>
      <c r="I2206" s="33" t="s">
        <v>13654</v>
      </c>
      <c r="J2206" s="33" t="s">
        <v>13772</v>
      </c>
      <c r="K2206" s="33">
        <f>Data[[#This Row],[Number_Of_Buyers]]*Data[[#This Row],[Price_INR]]</f>
        <v>1384800</v>
      </c>
    </row>
    <row r="2207" spans="1:11" ht="19.2" customHeight="1" x14ac:dyDescent="0.3">
      <c r="A2207" s="4" t="s">
        <v>104</v>
      </c>
      <c r="B2207" s="4" t="s">
        <v>1460</v>
      </c>
      <c r="C2207" s="5" t="s">
        <v>1462</v>
      </c>
      <c r="D2207" s="5" t="s">
        <v>1463</v>
      </c>
      <c r="E2207" s="12">
        <v>4.2</v>
      </c>
      <c r="F2207" s="12">
        <v>5400</v>
      </c>
      <c r="G2207" s="18">
        <v>269</v>
      </c>
      <c r="H2207" s="8" t="s">
        <v>13399</v>
      </c>
      <c r="I2207" s="33" t="s">
        <v>13479</v>
      </c>
      <c r="J2207" s="33" t="s">
        <v>13440</v>
      </c>
      <c r="K2207" s="33">
        <f>Data[[#This Row],[Number_Of_Buyers]]*Data[[#This Row],[Price_INR]]</f>
        <v>1452600</v>
      </c>
    </row>
    <row r="2208" spans="1:11" ht="19.2" customHeight="1" x14ac:dyDescent="0.3">
      <c r="A2208" s="2" t="s">
        <v>1623</v>
      </c>
      <c r="B2208" s="2" t="s">
        <v>9060</v>
      </c>
      <c r="C2208" s="3" t="s">
        <v>9062</v>
      </c>
      <c r="D2208" s="3" t="s">
        <v>9063</v>
      </c>
      <c r="E2208" s="11">
        <v>4.3</v>
      </c>
      <c r="F2208" s="11">
        <v>390</v>
      </c>
      <c r="G2208" s="17">
        <v>979</v>
      </c>
      <c r="H2208" s="7" t="s">
        <v>13398</v>
      </c>
      <c r="I2208" s="33" t="s">
        <v>13419</v>
      </c>
      <c r="J2208" s="33" t="s">
        <v>13460</v>
      </c>
      <c r="K2208" s="33">
        <f>Data[[#This Row],[Number_Of_Buyers]]*Data[[#This Row],[Price_INR]]</f>
        <v>381810</v>
      </c>
    </row>
    <row r="2209" spans="1:11" ht="19.2" customHeight="1" x14ac:dyDescent="0.3">
      <c r="A2209" s="4" t="s">
        <v>1478</v>
      </c>
      <c r="B2209" s="4" t="s">
        <v>1479</v>
      </c>
      <c r="C2209" s="5" t="s">
        <v>1480</v>
      </c>
      <c r="D2209" s="4" t="s">
        <v>21</v>
      </c>
      <c r="E2209" s="12">
        <v>4.3</v>
      </c>
      <c r="F2209" s="12">
        <v>2300</v>
      </c>
      <c r="G2209" s="18">
        <v>349</v>
      </c>
      <c r="H2209" s="8" t="s">
        <v>13399</v>
      </c>
      <c r="I2209" s="33" t="s">
        <v>13450</v>
      </c>
      <c r="J2209" s="33" t="s">
        <v>13772</v>
      </c>
      <c r="K2209" s="33">
        <f>Data[[#This Row],[Number_Of_Buyers]]*Data[[#This Row],[Price_INR]]</f>
        <v>802700</v>
      </c>
    </row>
    <row r="2210" spans="1:11" ht="19.2" customHeight="1" x14ac:dyDescent="0.3">
      <c r="A2210" s="2" t="s">
        <v>104</v>
      </c>
      <c r="B2210" s="2" t="s">
        <v>9064</v>
      </c>
      <c r="C2210" s="3" t="s">
        <v>9065</v>
      </c>
      <c r="D2210" s="3" t="s">
        <v>8539</v>
      </c>
      <c r="E2210" s="11">
        <v>4.4000000000000004</v>
      </c>
      <c r="F2210" s="11">
        <v>572</v>
      </c>
      <c r="G2210" s="17">
        <v>1399</v>
      </c>
      <c r="H2210" s="7" t="s">
        <v>13398</v>
      </c>
      <c r="I2210" s="33" t="s">
        <v>13441</v>
      </c>
      <c r="J2210" s="33" t="s">
        <v>13440</v>
      </c>
      <c r="K2210" s="33">
        <f>Data[[#This Row],[Number_Of_Buyers]]*Data[[#This Row],[Price_INR]]</f>
        <v>800228</v>
      </c>
    </row>
    <row r="2211" spans="1:11" ht="19.2" customHeight="1" x14ac:dyDescent="0.3">
      <c r="A2211" s="4" t="s">
        <v>8035</v>
      </c>
      <c r="B2211" s="4" t="s">
        <v>9068</v>
      </c>
      <c r="C2211" s="5" t="s">
        <v>9069</v>
      </c>
      <c r="D2211" s="4" t="s">
        <v>3237</v>
      </c>
      <c r="E2211" s="12">
        <v>4.3</v>
      </c>
      <c r="F2211" s="12">
        <v>378</v>
      </c>
      <c r="G2211" s="18">
        <v>1049</v>
      </c>
      <c r="H2211" s="8" t="s">
        <v>13398</v>
      </c>
      <c r="I2211" s="33" t="s">
        <v>13515</v>
      </c>
      <c r="J2211" s="33" t="s">
        <v>13774</v>
      </c>
      <c r="K2211" s="33">
        <f>Data[[#This Row],[Number_Of_Buyers]]*Data[[#This Row],[Price_INR]]</f>
        <v>396522</v>
      </c>
    </row>
    <row r="2212" spans="1:11" ht="19.2" customHeight="1" x14ac:dyDescent="0.3">
      <c r="A2212" s="2" t="s">
        <v>7809</v>
      </c>
      <c r="B2212" s="2" t="s">
        <v>9071</v>
      </c>
      <c r="C2212" s="3" t="s">
        <v>9072</v>
      </c>
      <c r="D2212" s="2" t="s">
        <v>3237</v>
      </c>
      <c r="E2212" s="11">
        <v>3.7</v>
      </c>
      <c r="F2212" s="11">
        <v>799</v>
      </c>
      <c r="G2212" s="17">
        <v>799</v>
      </c>
      <c r="H2212" s="7" t="s">
        <v>13398</v>
      </c>
      <c r="I2212" s="33" t="s">
        <v>13634</v>
      </c>
      <c r="J2212" s="33" t="s">
        <v>13772</v>
      </c>
      <c r="K2212" s="33">
        <f>Data[[#This Row],[Number_Of_Buyers]]*Data[[#This Row],[Price_INR]]</f>
        <v>638401</v>
      </c>
    </row>
    <row r="2213" spans="1:11" ht="19.2" customHeight="1" x14ac:dyDescent="0.3">
      <c r="A2213" s="4" t="s">
        <v>488</v>
      </c>
      <c r="B2213" s="4" t="s">
        <v>1495</v>
      </c>
      <c r="C2213" s="5" t="s">
        <v>1497</v>
      </c>
      <c r="D2213" s="5" t="s">
        <v>1498</v>
      </c>
      <c r="E2213" s="12">
        <v>4.4000000000000004</v>
      </c>
      <c r="F2213" s="12">
        <v>5500</v>
      </c>
      <c r="G2213" s="18">
        <v>1999</v>
      </c>
      <c r="H2213" s="8" t="s">
        <v>13399</v>
      </c>
      <c r="I2213" s="33" t="s">
        <v>13444</v>
      </c>
      <c r="J2213" s="33" t="s">
        <v>13772</v>
      </c>
      <c r="K2213" s="33">
        <f>Data[[#This Row],[Number_Of_Buyers]]*Data[[#This Row],[Price_INR]]</f>
        <v>10994500</v>
      </c>
    </row>
    <row r="2214" spans="1:11" ht="19.2" customHeight="1" x14ac:dyDescent="0.3">
      <c r="A2214" s="2" t="s">
        <v>7922</v>
      </c>
      <c r="B2214" s="2" t="s">
        <v>9079</v>
      </c>
      <c r="C2214" s="3" t="s">
        <v>9080</v>
      </c>
      <c r="D2214" s="2" t="s">
        <v>3237</v>
      </c>
      <c r="E2214" s="11">
        <v>4.3</v>
      </c>
      <c r="F2214" s="11">
        <v>1600</v>
      </c>
      <c r="G2214" s="17">
        <v>799</v>
      </c>
      <c r="H2214" s="7" t="s">
        <v>13398</v>
      </c>
      <c r="I2214" s="33" t="s">
        <v>13535</v>
      </c>
      <c r="J2214" s="33" t="s">
        <v>13554</v>
      </c>
      <c r="K2214" s="33">
        <f>Data[[#This Row],[Number_Of_Buyers]]*Data[[#This Row],[Price_INR]]</f>
        <v>1278400</v>
      </c>
    </row>
    <row r="2215" spans="1:11" ht="19.2" customHeight="1" x14ac:dyDescent="0.3">
      <c r="A2215" s="4" t="s">
        <v>240</v>
      </c>
      <c r="B2215" s="4" t="s">
        <v>9081</v>
      </c>
      <c r="C2215" s="4" t="s">
        <v>9082</v>
      </c>
      <c r="D2215" s="5" t="s">
        <v>8352</v>
      </c>
      <c r="E2215" s="12">
        <v>4</v>
      </c>
      <c r="F2215" s="12">
        <v>3700</v>
      </c>
      <c r="G2215" s="18">
        <v>949</v>
      </c>
      <c r="H2215" s="8" t="s">
        <v>13398</v>
      </c>
      <c r="I2215" s="33" t="s">
        <v>13423</v>
      </c>
      <c r="J2215" s="33" t="s">
        <v>13453</v>
      </c>
      <c r="K2215" s="33">
        <f>Data[[#This Row],[Number_Of_Buyers]]*Data[[#This Row],[Price_INR]]</f>
        <v>3511300</v>
      </c>
    </row>
    <row r="2216" spans="1:11" ht="19.2" customHeight="1" x14ac:dyDescent="0.3">
      <c r="A2216" s="2" t="s">
        <v>240</v>
      </c>
      <c r="B2216" s="2" t="s">
        <v>9084</v>
      </c>
      <c r="C2216" s="3" t="s">
        <v>9086</v>
      </c>
      <c r="D2216" s="3" t="s">
        <v>8212</v>
      </c>
      <c r="E2216" s="11">
        <v>4.2</v>
      </c>
      <c r="F2216" s="11">
        <v>415</v>
      </c>
      <c r="G2216" s="17">
        <v>371</v>
      </c>
      <c r="H2216" s="7" t="s">
        <v>13398</v>
      </c>
      <c r="I2216" s="33" t="s">
        <v>13452</v>
      </c>
      <c r="J2216" s="33" t="s">
        <v>13773</v>
      </c>
      <c r="K2216" s="33">
        <f>Data[[#This Row],[Number_Of_Buyers]]*Data[[#This Row],[Price_INR]]</f>
        <v>153965</v>
      </c>
    </row>
    <row r="2217" spans="1:11" ht="19.2" customHeight="1" x14ac:dyDescent="0.3">
      <c r="A2217" s="4" t="s">
        <v>3423</v>
      </c>
      <c r="B2217" s="4" t="s">
        <v>9088</v>
      </c>
      <c r="C2217" s="5" t="s">
        <v>9090</v>
      </c>
      <c r="D2217" s="5" t="s">
        <v>9091</v>
      </c>
      <c r="E2217" s="12">
        <v>4.5</v>
      </c>
      <c r="F2217" s="12">
        <v>331</v>
      </c>
      <c r="G2217" s="18">
        <v>3895</v>
      </c>
      <c r="H2217" s="8" t="s">
        <v>13398</v>
      </c>
      <c r="I2217" s="33" t="s">
        <v>13434</v>
      </c>
      <c r="J2217" s="33" t="s">
        <v>13498</v>
      </c>
      <c r="K2217" s="33">
        <f>Data[[#This Row],[Number_Of_Buyers]]*Data[[#This Row],[Price_INR]]</f>
        <v>1289245</v>
      </c>
    </row>
    <row r="2218" spans="1:11" ht="19.2" customHeight="1" x14ac:dyDescent="0.3">
      <c r="A2218" s="2" t="s">
        <v>3201</v>
      </c>
      <c r="B2218" s="2" t="s">
        <v>9093</v>
      </c>
      <c r="C2218" s="3" t="s">
        <v>9094</v>
      </c>
      <c r="D2218" s="2" t="s">
        <v>3237</v>
      </c>
      <c r="E2218" s="11">
        <v>4.2</v>
      </c>
      <c r="F2218" s="11">
        <v>1100</v>
      </c>
      <c r="G2218" s="17">
        <v>493</v>
      </c>
      <c r="H2218" s="7" t="s">
        <v>13398</v>
      </c>
      <c r="I2218" s="33" t="s">
        <v>13515</v>
      </c>
      <c r="J2218" s="33" t="s">
        <v>13773</v>
      </c>
      <c r="K2218" s="33">
        <f>Data[[#This Row],[Number_Of_Buyers]]*Data[[#This Row],[Price_INR]]</f>
        <v>542300</v>
      </c>
    </row>
    <row r="2219" spans="1:11" ht="19.2" customHeight="1" x14ac:dyDescent="0.3">
      <c r="A2219" s="4" t="s">
        <v>8321</v>
      </c>
      <c r="B2219" s="4" t="s">
        <v>9095</v>
      </c>
      <c r="C2219" s="5" t="s">
        <v>9096</v>
      </c>
      <c r="D2219" s="5" t="s">
        <v>7763</v>
      </c>
      <c r="E2219" s="12">
        <v>4</v>
      </c>
      <c r="F2219" s="12">
        <v>36</v>
      </c>
      <c r="G2219" s="18">
        <v>899</v>
      </c>
      <c r="H2219" s="8" t="s">
        <v>13398</v>
      </c>
      <c r="I2219" s="33" t="s">
        <v>13480</v>
      </c>
      <c r="J2219" s="33" t="s">
        <v>13772</v>
      </c>
      <c r="K2219" s="33">
        <f>Data[[#This Row],[Number_Of_Buyers]]*Data[[#This Row],[Price_INR]]</f>
        <v>32364</v>
      </c>
    </row>
    <row r="2220" spans="1:11" ht="19.2" customHeight="1" x14ac:dyDescent="0.3">
      <c r="A2220" s="2" t="s">
        <v>8071</v>
      </c>
      <c r="B2220" s="2" t="s">
        <v>9098</v>
      </c>
      <c r="C2220" s="3" t="s">
        <v>9099</v>
      </c>
      <c r="D2220" s="3" t="s">
        <v>9100</v>
      </c>
      <c r="E2220" s="11">
        <v>4.5</v>
      </c>
      <c r="F2220" s="11">
        <v>15600</v>
      </c>
      <c r="G2220" s="17">
        <v>350</v>
      </c>
      <c r="H2220" s="7" t="s">
        <v>13399</v>
      </c>
      <c r="I2220" s="33" t="s">
        <v>13673</v>
      </c>
      <c r="J2220" s="33" t="s">
        <v>13774</v>
      </c>
      <c r="K2220" s="33">
        <f>Data[[#This Row],[Number_Of_Buyers]]*Data[[#This Row],[Price_INR]]</f>
        <v>5460000</v>
      </c>
    </row>
    <row r="2221" spans="1:11" ht="19.2" customHeight="1" x14ac:dyDescent="0.3">
      <c r="A2221" s="4" t="s">
        <v>9102</v>
      </c>
      <c r="B2221" s="4" t="s">
        <v>9103</v>
      </c>
      <c r="C2221" s="4" t="s">
        <v>9104</v>
      </c>
      <c r="D2221" s="5" t="s">
        <v>9105</v>
      </c>
      <c r="E2221" s="12">
        <v>3.2</v>
      </c>
      <c r="F2221" s="12">
        <v>431</v>
      </c>
      <c r="G2221" s="18">
        <v>659</v>
      </c>
      <c r="H2221" s="8" t="s">
        <v>13399</v>
      </c>
      <c r="I2221" s="33" t="s">
        <v>13420</v>
      </c>
      <c r="J2221" s="33" t="s">
        <v>13772</v>
      </c>
      <c r="K2221" s="33">
        <f>Data[[#This Row],[Number_Of_Buyers]]*Data[[#This Row],[Price_INR]]</f>
        <v>284029</v>
      </c>
    </row>
    <row r="2222" spans="1:11" ht="19.2" customHeight="1" x14ac:dyDescent="0.3">
      <c r="A2222" s="2" t="s">
        <v>7809</v>
      </c>
      <c r="B2222" s="2" t="s">
        <v>9107</v>
      </c>
      <c r="C2222" s="3" t="s">
        <v>9108</v>
      </c>
      <c r="D2222" s="3" t="s">
        <v>9109</v>
      </c>
      <c r="E2222" s="11">
        <v>2.8</v>
      </c>
      <c r="F2222" s="11">
        <v>35</v>
      </c>
      <c r="G2222" s="17">
        <v>799</v>
      </c>
      <c r="H2222" s="7" t="s">
        <v>13399</v>
      </c>
      <c r="I2222" s="33" t="s">
        <v>13437</v>
      </c>
      <c r="J2222" s="33" t="s">
        <v>13774</v>
      </c>
      <c r="K2222" s="33">
        <f>Data[[#This Row],[Number_Of_Buyers]]*Data[[#This Row],[Price_INR]]</f>
        <v>27965</v>
      </c>
    </row>
    <row r="2223" spans="1:11" ht="19.2" customHeight="1" x14ac:dyDescent="0.3">
      <c r="A2223" s="4" t="s">
        <v>104</v>
      </c>
      <c r="B2223" s="4" t="s">
        <v>1524</v>
      </c>
      <c r="C2223" s="5" t="s">
        <v>1525</v>
      </c>
      <c r="D2223" s="5" t="s">
        <v>1526</v>
      </c>
      <c r="E2223" s="12">
        <v>4.2</v>
      </c>
      <c r="F2223" s="12">
        <v>1200</v>
      </c>
      <c r="G2223" s="18">
        <v>1679</v>
      </c>
      <c r="H2223" s="8" t="s">
        <v>13399</v>
      </c>
      <c r="I2223" s="33" t="s">
        <v>13407</v>
      </c>
      <c r="J2223" s="33" t="s">
        <v>13440</v>
      </c>
      <c r="K2223" s="33">
        <f>Data[[#This Row],[Number_Of_Buyers]]*Data[[#This Row],[Price_INR]]</f>
        <v>2014800</v>
      </c>
    </row>
    <row r="2224" spans="1:11" ht="19.2" customHeight="1" x14ac:dyDescent="0.3">
      <c r="A2224" s="2" t="s">
        <v>7831</v>
      </c>
      <c r="B2224" s="2" t="s">
        <v>9111</v>
      </c>
      <c r="C2224" s="3" t="s">
        <v>9112</v>
      </c>
      <c r="D2224" s="2" t="s">
        <v>7930</v>
      </c>
      <c r="E2224" s="11">
        <v>4.3</v>
      </c>
      <c r="F2224" s="11">
        <v>4600</v>
      </c>
      <c r="G2224" s="17">
        <v>791</v>
      </c>
      <c r="H2224" s="7" t="s">
        <v>13398</v>
      </c>
      <c r="I2224" s="33" t="s">
        <v>13515</v>
      </c>
      <c r="J2224" s="33" t="s">
        <v>13473</v>
      </c>
      <c r="K2224" s="33">
        <f>Data[[#This Row],[Number_Of_Buyers]]*Data[[#This Row],[Price_INR]]</f>
        <v>3638600</v>
      </c>
    </row>
    <row r="2225" spans="1:11" ht="19.2" customHeight="1" x14ac:dyDescent="0.3">
      <c r="A2225" s="4" t="s">
        <v>9114</v>
      </c>
      <c r="B2225" s="4" t="s">
        <v>9115</v>
      </c>
      <c r="C2225" s="4" t="s">
        <v>26</v>
      </c>
      <c r="D2225" s="4" t="s">
        <v>3237</v>
      </c>
      <c r="E2225" s="12">
        <v>4</v>
      </c>
      <c r="F2225" s="12">
        <v>4</v>
      </c>
      <c r="G2225" s="18">
        <v>849</v>
      </c>
      <c r="H2225" s="8" t="s">
        <v>13399</v>
      </c>
      <c r="I2225" s="33" t="s">
        <v>13660</v>
      </c>
      <c r="J2225" s="33" t="s">
        <v>13772</v>
      </c>
      <c r="K2225" s="33">
        <f>Data[[#This Row],[Number_Of_Buyers]]*Data[[#This Row],[Price_INR]]</f>
        <v>3396</v>
      </c>
    </row>
    <row r="2226" spans="1:11" ht="19.2" customHeight="1" x14ac:dyDescent="0.3">
      <c r="A2226" s="2" t="s">
        <v>7922</v>
      </c>
      <c r="B2226" s="2" t="s">
        <v>9116</v>
      </c>
      <c r="C2226" s="3" t="s">
        <v>9117</v>
      </c>
      <c r="D2226" s="2" t="s">
        <v>3237</v>
      </c>
      <c r="E2226" s="11">
        <v>4.3</v>
      </c>
      <c r="F2226" s="11">
        <v>4200</v>
      </c>
      <c r="G2226" s="17">
        <v>1079</v>
      </c>
      <c r="H2226" s="7" t="s">
        <v>13398</v>
      </c>
      <c r="I2226" s="33" t="s">
        <v>13628</v>
      </c>
      <c r="J2226" s="33" t="s">
        <v>13460</v>
      </c>
      <c r="K2226" s="33">
        <f>Data[[#This Row],[Number_Of_Buyers]]*Data[[#This Row],[Price_INR]]</f>
        <v>4531800</v>
      </c>
    </row>
    <row r="2227" spans="1:11" ht="19.2" customHeight="1" x14ac:dyDescent="0.3">
      <c r="A2227" s="4" t="s">
        <v>9119</v>
      </c>
      <c r="B2227" s="4" t="s">
        <v>9120</v>
      </c>
      <c r="C2227" s="5" t="s">
        <v>9121</v>
      </c>
      <c r="D2227" s="4" t="s">
        <v>3237</v>
      </c>
      <c r="E2227" s="12">
        <v>4</v>
      </c>
      <c r="F2227" s="12">
        <v>58</v>
      </c>
      <c r="G2227" s="18">
        <v>799</v>
      </c>
      <c r="H2227" s="8" t="s">
        <v>13399</v>
      </c>
      <c r="I2227" s="33" t="s">
        <v>13630</v>
      </c>
      <c r="J2227" s="33" t="s">
        <v>13453</v>
      </c>
      <c r="K2227" s="33">
        <f>Data[[#This Row],[Number_Of_Buyers]]*Data[[#This Row],[Price_INR]]</f>
        <v>46342</v>
      </c>
    </row>
    <row r="2228" spans="1:11" ht="19.2" customHeight="1" x14ac:dyDescent="0.3">
      <c r="A2228" s="2" t="s">
        <v>8010</v>
      </c>
      <c r="B2228" s="2" t="s">
        <v>9122</v>
      </c>
      <c r="C2228" s="2" t="s">
        <v>9123</v>
      </c>
      <c r="D2228" s="2" t="s">
        <v>8827</v>
      </c>
      <c r="E2228" s="11">
        <v>4.3</v>
      </c>
      <c r="F2228" s="11">
        <v>10000</v>
      </c>
      <c r="G2228" s="17">
        <v>879</v>
      </c>
      <c r="H2228" s="7" t="s">
        <v>13398</v>
      </c>
      <c r="I2228" s="33" t="s">
        <v>13674</v>
      </c>
      <c r="J2228" s="33" t="s">
        <v>13440</v>
      </c>
      <c r="K2228" s="33">
        <f>Data[[#This Row],[Number_Of_Buyers]]*Data[[#This Row],[Price_INR]]</f>
        <v>8790000</v>
      </c>
    </row>
    <row r="2229" spans="1:11" ht="19.2" customHeight="1" x14ac:dyDescent="0.3">
      <c r="A2229" s="4" t="s">
        <v>7903</v>
      </c>
      <c r="B2229" s="4" t="s">
        <v>9125</v>
      </c>
      <c r="C2229" s="5" t="s">
        <v>9126</v>
      </c>
      <c r="D2229" s="4" t="s">
        <v>3237</v>
      </c>
      <c r="E2229" s="12">
        <v>3.9</v>
      </c>
      <c r="F2229" s="12">
        <v>65</v>
      </c>
      <c r="G2229" s="18">
        <v>1189</v>
      </c>
      <c r="H2229" s="8" t="s">
        <v>13399</v>
      </c>
      <c r="I2229" s="33" t="s">
        <v>13536</v>
      </c>
      <c r="J2229" s="33" t="s">
        <v>13772</v>
      </c>
      <c r="K2229" s="33">
        <f>Data[[#This Row],[Number_Of_Buyers]]*Data[[#This Row],[Price_INR]]</f>
        <v>77285</v>
      </c>
    </row>
    <row r="2230" spans="1:11" ht="19.2" customHeight="1" x14ac:dyDescent="0.3">
      <c r="A2230" s="2" t="s">
        <v>9128</v>
      </c>
      <c r="B2230" s="2" t="s">
        <v>9129</v>
      </c>
      <c r="C2230" s="3" t="s">
        <v>9130</v>
      </c>
      <c r="D2230" s="3" t="s">
        <v>9131</v>
      </c>
      <c r="E2230" s="11">
        <v>4.3</v>
      </c>
      <c r="F2230" s="11">
        <v>2600</v>
      </c>
      <c r="G2230" s="17">
        <v>499</v>
      </c>
      <c r="H2230" s="7" t="s">
        <v>13399</v>
      </c>
      <c r="I2230" s="33" t="s">
        <v>13632</v>
      </c>
      <c r="J2230" s="33" t="s">
        <v>13426</v>
      </c>
      <c r="K2230" s="33">
        <f>Data[[#This Row],[Number_Of_Buyers]]*Data[[#This Row],[Price_INR]]</f>
        <v>1297400</v>
      </c>
    </row>
    <row r="2231" spans="1:11" ht="19.2" customHeight="1" x14ac:dyDescent="0.3">
      <c r="A2231" s="4" t="s">
        <v>240</v>
      </c>
      <c r="B2231" s="4" t="s">
        <v>9134</v>
      </c>
      <c r="C2231" s="4" t="s">
        <v>9135</v>
      </c>
      <c r="D2231" s="4" t="s">
        <v>7930</v>
      </c>
      <c r="E2231" s="12">
        <v>4.3</v>
      </c>
      <c r="F2231" s="12">
        <v>1500</v>
      </c>
      <c r="G2231" s="18">
        <v>263</v>
      </c>
      <c r="H2231" s="8" t="s">
        <v>13398</v>
      </c>
      <c r="I2231" s="33" t="s">
        <v>13452</v>
      </c>
      <c r="J2231" s="33" t="s">
        <v>13774</v>
      </c>
      <c r="K2231" s="33">
        <f>Data[[#This Row],[Number_Of_Buyers]]*Data[[#This Row],[Price_INR]]</f>
        <v>394500</v>
      </c>
    </row>
    <row r="2232" spans="1:11" ht="19.2" customHeight="1" x14ac:dyDescent="0.3">
      <c r="A2232" s="2" t="s">
        <v>8071</v>
      </c>
      <c r="B2232" s="2" t="s">
        <v>9136</v>
      </c>
      <c r="C2232" s="3" t="s">
        <v>9138</v>
      </c>
      <c r="D2232" s="2" t="s">
        <v>21</v>
      </c>
      <c r="E2232" s="11">
        <v>4.2</v>
      </c>
      <c r="F2232" s="11">
        <v>8700</v>
      </c>
      <c r="G2232" s="17">
        <v>1084</v>
      </c>
      <c r="H2232" s="7" t="s">
        <v>13398</v>
      </c>
      <c r="I2232" s="33" t="s">
        <v>13675</v>
      </c>
      <c r="J2232" s="33" t="s">
        <v>13554</v>
      </c>
      <c r="K2232" s="33">
        <f>Data[[#This Row],[Number_Of_Buyers]]*Data[[#This Row],[Price_INR]]</f>
        <v>9430800</v>
      </c>
    </row>
    <row r="2233" spans="1:11" ht="19.2" customHeight="1" x14ac:dyDescent="0.3">
      <c r="A2233" s="4" t="s">
        <v>728</v>
      </c>
      <c r="B2233" s="4" t="s">
        <v>9145</v>
      </c>
      <c r="C2233" s="5" t="s">
        <v>9147</v>
      </c>
      <c r="D2233" s="5" t="s">
        <v>9148</v>
      </c>
      <c r="E2233" s="12">
        <v>4.4000000000000004</v>
      </c>
      <c r="F2233" s="12">
        <v>8700</v>
      </c>
      <c r="G2233" s="18">
        <v>2745</v>
      </c>
      <c r="H2233" s="8" t="s">
        <v>13398</v>
      </c>
      <c r="I2233" s="33" t="s">
        <v>13676</v>
      </c>
      <c r="J2233" s="33" t="s">
        <v>13613</v>
      </c>
      <c r="K2233" s="33">
        <f>Data[[#This Row],[Number_Of_Buyers]]*Data[[#This Row],[Price_INR]]</f>
        <v>23881500</v>
      </c>
    </row>
    <row r="2234" spans="1:11" ht="19.2" customHeight="1" x14ac:dyDescent="0.3">
      <c r="A2234" s="2" t="s">
        <v>9150</v>
      </c>
      <c r="B2234" s="2" t="s">
        <v>9151</v>
      </c>
      <c r="C2234" s="3" t="s">
        <v>9152</v>
      </c>
      <c r="D2234" s="2" t="s">
        <v>7930</v>
      </c>
      <c r="E2234" s="11">
        <v>3.8</v>
      </c>
      <c r="F2234" s="11">
        <v>11</v>
      </c>
      <c r="G2234" s="17">
        <v>674</v>
      </c>
      <c r="H2234" s="7" t="s">
        <v>13399</v>
      </c>
      <c r="I2234" s="33" t="s">
        <v>13438</v>
      </c>
      <c r="J2234" s="33" t="s">
        <v>13772</v>
      </c>
      <c r="K2234" s="33">
        <f>Data[[#This Row],[Number_Of_Buyers]]*Data[[#This Row],[Price_INR]]</f>
        <v>7414</v>
      </c>
    </row>
    <row r="2235" spans="1:11" ht="19.2" customHeight="1" x14ac:dyDescent="0.3">
      <c r="A2235" s="4" t="s">
        <v>9154</v>
      </c>
      <c r="B2235" s="4" t="s">
        <v>9155</v>
      </c>
      <c r="C2235" s="4" t="s">
        <v>9157</v>
      </c>
      <c r="D2235" s="4" t="s">
        <v>9158</v>
      </c>
      <c r="E2235" s="12">
        <v>4.3</v>
      </c>
      <c r="F2235" s="12">
        <v>127</v>
      </c>
      <c r="G2235" s="18">
        <v>752</v>
      </c>
      <c r="H2235" s="8" t="s">
        <v>13398</v>
      </c>
      <c r="I2235" s="33" t="s">
        <v>13655</v>
      </c>
      <c r="J2235" s="33" t="s">
        <v>13440</v>
      </c>
      <c r="K2235" s="33">
        <f>Data[[#This Row],[Number_Of_Buyers]]*Data[[#This Row],[Price_INR]]</f>
        <v>95504</v>
      </c>
    </row>
    <row r="2236" spans="1:11" ht="19.2" customHeight="1" x14ac:dyDescent="0.3">
      <c r="A2236" s="2" t="s">
        <v>140</v>
      </c>
      <c r="B2236" s="2" t="s">
        <v>9160</v>
      </c>
      <c r="C2236" s="3" t="s">
        <v>9161</v>
      </c>
      <c r="D2236" s="2" t="s">
        <v>3237</v>
      </c>
      <c r="E2236" s="11">
        <v>2.9</v>
      </c>
      <c r="F2236" s="11">
        <v>10</v>
      </c>
      <c r="G2236" s="17">
        <v>674</v>
      </c>
      <c r="H2236" s="7" t="s">
        <v>13399</v>
      </c>
      <c r="I2236" s="33" t="s">
        <v>13632</v>
      </c>
      <c r="J2236" s="33" t="s">
        <v>13774</v>
      </c>
      <c r="K2236" s="33">
        <f>Data[[#This Row],[Number_Of_Buyers]]*Data[[#This Row],[Price_INR]]</f>
        <v>6740</v>
      </c>
    </row>
    <row r="2237" spans="1:11" ht="19.2" customHeight="1" x14ac:dyDescent="0.3">
      <c r="A2237" s="4" t="s">
        <v>7809</v>
      </c>
      <c r="B2237" s="4" t="s">
        <v>8238</v>
      </c>
      <c r="C2237" s="5" t="s">
        <v>9164</v>
      </c>
      <c r="D2237" s="4" t="s">
        <v>3237</v>
      </c>
      <c r="E2237" s="12">
        <v>3.6</v>
      </c>
      <c r="F2237" s="12">
        <v>274</v>
      </c>
      <c r="G2237" s="18">
        <v>703</v>
      </c>
      <c r="H2237" s="8" t="s">
        <v>13398</v>
      </c>
      <c r="I2237" s="33" t="s">
        <v>13437</v>
      </c>
      <c r="J2237" s="33" t="s">
        <v>13772</v>
      </c>
      <c r="K2237" s="33">
        <f>Data[[#This Row],[Number_Of_Buyers]]*Data[[#This Row],[Price_INR]]</f>
        <v>192622</v>
      </c>
    </row>
    <row r="2238" spans="1:11" ht="19.2" customHeight="1" x14ac:dyDescent="0.3">
      <c r="A2238" s="2" t="s">
        <v>133</v>
      </c>
      <c r="B2238" s="2" t="s">
        <v>9166</v>
      </c>
      <c r="C2238" s="2" t="s">
        <v>9167</v>
      </c>
      <c r="D2238" s="2" t="s">
        <v>8827</v>
      </c>
      <c r="E2238" s="11">
        <v>4.2</v>
      </c>
      <c r="F2238" s="11">
        <v>487</v>
      </c>
      <c r="G2238" s="17">
        <v>584</v>
      </c>
      <c r="H2238" s="7" t="s">
        <v>13399</v>
      </c>
      <c r="I2238" s="33" t="s">
        <v>13659</v>
      </c>
      <c r="J2238" s="33" t="s">
        <v>13440</v>
      </c>
      <c r="K2238" s="33">
        <f>Data[[#This Row],[Number_Of_Buyers]]*Data[[#This Row],[Price_INR]]</f>
        <v>284408</v>
      </c>
    </row>
    <row r="2239" spans="1:11" ht="19.2" customHeight="1" x14ac:dyDescent="0.3">
      <c r="A2239" s="4" t="s">
        <v>7820</v>
      </c>
      <c r="B2239" s="4" t="s">
        <v>9169</v>
      </c>
      <c r="C2239" s="5" t="s">
        <v>9170</v>
      </c>
      <c r="D2239" s="4" t="s">
        <v>7930</v>
      </c>
      <c r="E2239" s="12">
        <v>4.2</v>
      </c>
      <c r="F2239" s="12">
        <v>519</v>
      </c>
      <c r="G2239" s="18">
        <v>439</v>
      </c>
      <c r="H2239" s="8" t="s">
        <v>13398</v>
      </c>
      <c r="I2239" s="33" t="s">
        <v>13515</v>
      </c>
      <c r="J2239" s="33" t="s">
        <v>13473</v>
      </c>
      <c r="K2239" s="33">
        <f>Data[[#This Row],[Number_Of_Buyers]]*Data[[#This Row],[Price_INR]]</f>
        <v>227841</v>
      </c>
    </row>
    <row r="2240" spans="1:11" ht="19.2" customHeight="1" x14ac:dyDescent="0.3">
      <c r="A2240" s="2" t="s">
        <v>22</v>
      </c>
      <c r="B2240" s="2" t="s">
        <v>1582</v>
      </c>
      <c r="C2240" s="2" t="s">
        <v>26</v>
      </c>
      <c r="D2240" s="3" t="s">
        <v>124</v>
      </c>
      <c r="E2240" s="11">
        <v>4.0999999999999996</v>
      </c>
      <c r="F2240" s="11">
        <v>450</v>
      </c>
      <c r="G2240" s="17">
        <v>2299</v>
      </c>
      <c r="H2240" s="7" t="s">
        <v>13399</v>
      </c>
      <c r="I2240" s="33" t="s">
        <v>13481</v>
      </c>
      <c r="J2240" s="33" t="s">
        <v>13772</v>
      </c>
      <c r="K2240" s="33">
        <f>Data[[#This Row],[Number_Of_Buyers]]*Data[[#This Row],[Price_INR]]</f>
        <v>1034550</v>
      </c>
    </row>
    <row r="2241" spans="1:11" ht="19.2" customHeight="1" x14ac:dyDescent="0.3">
      <c r="A2241" s="4" t="s">
        <v>8065</v>
      </c>
      <c r="B2241" s="4" t="s">
        <v>9173</v>
      </c>
      <c r="C2241" s="5" t="s">
        <v>9175</v>
      </c>
      <c r="D2241" s="5" t="s">
        <v>8539</v>
      </c>
      <c r="E2241" s="12">
        <v>4.7</v>
      </c>
      <c r="F2241" s="12">
        <v>27</v>
      </c>
      <c r="G2241" s="18">
        <v>573</v>
      </c>
      <c r="H2241" s="8" t="s">
        <v>13399</v>
      </c>
      <c r="I2241" s="33" t="s">
        <v>13642</v>
      </c>
      <c r="J2241" s="33" t="s">
        <v>13426</v>
      </c>
      <c r="K2241" s="33">
        <f>Data[[#This Row],[Number_Of_Buyers]]*Data[[#This Row],[Price_INR]]</f>
        <v>15471</v>
      </c>
    </row>
    <row r="2242" spans="1:11" ht="19.2" customHeight="1" x14ac:dyDescent="0.3">
      <c r="A2242" s="2" t="s">
        <v>9177</v>
      </c>
      <c r="B2242" s="2" t="s">
        <v>9178</v>
      </c>
      <c r="C2242" s="3" t="s">
        <v>9179</v>
      </c>
      <c r="D2242" s="2" t="s">
        <v>7901</v>
      </c>
      <c r="E2242" s="11">
        <v>4.5999999999999996</v>
      </c>
      <c r="F2242" s="11">
        <v>628</v>
      </c>
      <c r="G2242" s="17">
        <v>1439</v>
      </c>
      <c r="H2242" s="7" t="s">
        <v>13398</v>
      </c>
      <c r="I2242" s="33" t="s">
        <v>13655</v>
      </c>
      <c r="J2242" s="33" t="s">
        <v>13772</v>
      </c>
      <c r="K2242" s="33">
        <f>Data[[#This Row],[Number_Of_Buyers]]*Data[[#This Row],[Price_INR]]</f>
        <v>903692</v>
      </c>
    </row>
    <row r="2243" spans="1:11" ht="19.2" customHeight="1" x14ac:dyDescent="0.3">
      <c r="A2243" s="4" t="s">
        <v>9185</v>
      </c>
      <c r="B2243" s="4" t="s">
        <v>9186</v>
      </c>
      <c r="C2243" s="5" t="s">
        <v>9188</v>
      </c>
      <c r="D2243" s="5" t="s">
        <v>9189</v>
      </c>
      <c r="E2243" s="12">
        <v>4.5</v>
      </c>
      <c r="F2243" s="12">
        <v>344</v>
      </c>
      <c r="G2243" s="18">
        <v>447</v>
      </c>
      <c r="H2243" s="8" t="s">
        <v>13398</v>
      </c>
      <c r="I2243" s="33" t="s">
        <v>13658</v>
      </c>
      <c r="J2243" s="33" t="s">
        <v>13440</v>
      </c>
      <c r="K2243" s="33">
        <f>Data[[#This Row],[Number_Of_Buyers]]*Data[[#This Row],[Price_INR]]</f>
        <v>153768</v>
      </c>
    </row>
    <row r="2244" spans="1:11" ht="19.2" customHeight="1" x14ac:dyDescent="0.3">
      <c r="A2244" s="2" t="s">
        <v>8065</v>
      </c>
      <c r="B2244" s="2" t="s">
        <v>9191</v>
      </c>
      <c r="C2244" s="3" t="s">
        <v>9192</v>
      </c>
      <c r="D2244" s="2" t="s">
        <v>3237</v>
      </c>
      <c r="E2244" s="11">
        <v>4.2</v>
      </c>
      <c r="F2244" s="11">
        <v>539</v>
      </c>
      <c r="G2244" s="17">
        <v>263</v>
      </c>
      <c r="H2244" s="7" t="s">
        <v>13398</v>
      </c>
      <c r="I2244" s="33" t="s">
        <v>13630</v>
      </c>
      <c r="J2244" s="33" t="s">
        <v>13672</v>
      </c>
      <c r="K2244" s="33">
        <f>Data[[#This Row],[Number_Of_Buyers]]*Data[[#This Row],[Price_INR]]</f>
        <v>141757</v>
      </c>
    </row>
    <row r="2245" spans="1:11" ht="19.2" customHeight="1" x14ac:dyDescent="0.3">
      <c r="A2245" s="4" t="s">
        <v>240</v>
      </c>
      <c r="B2245" s="4" t="s">
        <v>9194</v>
      </c>
      <c r="C2245" s="5" t="s">
        <v>9195</v>
      </c>
      <c r="D2245" s="4" t="s">
        <v>3237</v>
      </c>
      <c r="E2245" s="12">
        <v>4.0999999999999996</v>
      </c>
      <c r="F2245" s="12">
        <v>649</v>
      </c>
      <c r="G2245" s="18">
        <v>959</v>
      </c>
      <c r="H2245" s="8" t="s">
        <v>13398</v>
      </c>
      <c r="I2245" s="33" t="s">
        <v>13438</v>
      </c>
      <c r="J2245" s="33" t="s">
        <v>13554</v>
      </c>
      <c r="K2245" s="33">
        <f>Data[[#This Row],[Number_Of_Buyers]]*Data[[#This Row],[Price_INR]]</f>
        <v>622391</v>
      </c>
    </row>
    <row r="2246" spans="1:11" ht="19.2" customHeight="1" x14ac:dyDescent="0.3">
      <c r="A2246" s="2" t="s">
        <v>22</v>
      </c>
      <c r="B2246" s="2" t="s">
        <v>1598</v>
      </c>
      <c r="C2246" s="2" t="s">
        <v>26</v>
      </c>
      <c r="D2246" s="2" t="s">
        <v>21</v>
      </c>
      <c r="E2246" s="11">
        <v>3.7</v>
      </c>
      <c r="F2246" s="11">
        <v>1300</v>
      </c>
      <c r="G2246" s="17">
        <v>1399</v>
      </c>
      <c r="H2246" s="7" t="s">
        <v>13399</v>
      </c>
      <c r="I2246" s="33" t="s">
        <v>13412</v>
      </c>
      <c r="J2246" s="33" t="s">
        <v>13772</v>
      </c>
      <c r="K2246" s="33">
        <f>Data[[#This Row],[Number_Of_Buyers]]*Data[[#This Row],[Price_INR]]</f>
        <v>1818700</v>
      </c>
    </row>
    <row r="2247" spans="1:11" ht="19.2" customHeight="1" x14ac:dyDescent="0.3">
      <c r="A2247" s="4" t="s">
        <v>8105</v>
      </c>
      <c r="B2247" s="4" t="s">
        <v>9197</v>
      </c>
      <c r="C2247" s="4" t="s">
        <v>9199</v>
      </c>
      <c r="D2247" s="5" t="s">
        <v>8103</v>
      </c>
      <c r="E2247" s="12">
        <v>4.3</v>
      </c>
      <c r="F2247" s="12">
        <v>11300</v>
      </c>
      <c r="G2247" s="18">
        <v>1204</v>
      </c>
      <c r="H2247" s="8" t="s">
        <v>13399</v>
      </c>
      <c r="I2247" s="33" t="s">
        <v>13677</v>
      </c>
      <c r="J2247" s="33" t="s">
        <v>13440</v>
      </c>
      <c r="K2247" s="33">
        <f>Data[[#This Row],[Number_Of_Buyers]]*Data[[#This Row],[Price_INR]]</f>
        <v>13605200</v>
      </c>
    </row>
    <row r="2248" spans="1:11" ht="19.2" customHeight="1" x14ac:dyDescent="0.3">
      <c r="A2248" s="2" t="s">
        <v>8010</v>
      </c>
      <c r="B2248" s="2" t="s">
        <v>9202</v>
      </c>
      <c r="C2248" s="2" t="s">
        <v>9203</v>
      </c>
      <c r="D2248" s="2" t="s">
        <v>3237</v>
      </c>
      <c r="E2248" s="11">
        <v>4.0999999999999996</v>
      </c>
      <c r="F2248" s="11">
        <v>1600</v>
      </c>
      <c r="G2248" s="17">
        <v>879</v>
      </c>
      <c r="H2248" s="7" t="s">
        <v>13399</v>
      </c>
      <c r="I2248" s="33" t="s">
        <v>13674</v>
      </c>
      <c r="J2248" s="33" t="s">
        <v>13440</v>
      </c>
      <c r="K2248" s="33">
        <f>Data[[#This Row],[Number_Of_Buyers]]*Data[[#This Row],[Price_INR]]</f>
        <v>1406400</v>
      </c>
    </row>
    <row r="2249" spans="1:11" ht="19.2" customHeight="1" x14ac:dyDescent="0.3">
      <c r="A2249" s="4" t="s">
        <v>320</v>
      </c>
      <c r="B2249" s="4" t="s">
        <v>9204</v>
      </c>
      <c r="C2249" s="5" t="s">
        <v>9205</v>
      </c>
      <c r="D2249" s="4" t="s">
        <v>21</v>
      </c>
      <c r="E2249" s="12">
        <v>4.5</v>
      </c>
      <c r="F2249" s="12">
        <v>2200</v>
      </c>
      <c r="G2249" s="18">
        <v>538</v>
      </c>
      <c r="H2249" s="8" t="s">
        <v>13399</v>
      </c>
      <c r="I2249" s="33" t="s">
        <v>13782</v>
      </c>
      <c r="J2249" s="33" t="s">
        <v>13487</v>
      </c>
      <c r="K2249" s="33">
        <f>Data[[#This Row],[Number_Of_Buyers]]*Data[[#This Row],[Price_INR]]</f>
        <v>1183600</v>
      </c>
    </row>
    <row r="2250" spans="1:11" ht="19.2" customHeight="1" x14ac:dyDescent="0.3">
      <c r="A2250" s="2" t="s">
        <v>1433</v>
      </c>
      <c r="B2250" s="2" t="s">
        <v>9206</v>
      </c>
      <c r="C2250" s="2" t="s">
        <v>9208</v>
      </c>
      <c r="D2250" s="2" t="s">
        <v>21</v>
      </c>
      <c r="E2250" s="11">
        <v>4.5</v>
      </c>
      <c r="F2250" s="11">
        <v>2000</v>
      </c>
      <c r="G2250" s="17">
        <v>176</v>
      </c>
      <c r="H2250" s="7" t="s">
        <v>13399</v>
      </c>
      <c r="I2250" s="33" t="s">
        <v>13678</v>
      </c>
      <c r="J2250" s="33" t="s">
        <v>13440</v>
      </c>
      <c r="K2250" s="33">
        <f>Data[[#This Row],[Number_Of_Buyers]]*Data[[#This Row],[Price_INR]]</f>
        <v>352000</v>
      </c>
    </row>
    <row r="2251" spans="1:11" ht="19.2" customHeight="1" x14ac:dyDescent="0.3">
      <c r="A2251" s="4" t="s">
        <v>168</v>
      </c>
      <c r="B2251" s="4" t="s">
        <v>1601</v>
      </c>
      <c r="C2251" s="5" t="s">
        <v>1603</v>
      </c>
      <c r="D2251" s="5" t="s">
        <v>1604</v>
      </c>
      <c r="E2251" s="12">
        <v>4.4000000000000004</v>
      </c>
      <c r="F2251" s="12">
        <v>2700</v>
      </c>
      <c r="G2251" s="18">
        <v>3146</v>
      </c>
      <c r="H2251" s="8" t="s">
        <v>13399</v>
      </c>
      <c r="I2251" s="33" t="s">
        <v>13416</v>
      </c>
      <c r="J2251" s="33" t="s">
        <v>13777</v>
      </c>
      <c r="K2251" s="33">
        <f>Data[[#This Row],[Number_Of_Buyers]]*Data[[#This Row],[Price_INR]]</f>
        <v>8494200</v>
      </c>
    </row>
    <row r="2252" spans="1:11" ht="19.2" customHeight="1" x14ac:dyDescent="0.3">
      <c r="A2252" s="2" t="s">
        <v>573</v>
      </c>
      <c r="B2252" s="2" t="s">
        <v>1606</v>
      </c>
      <c r="C2252" s="3" t="s">
        <v>1608</v>
      </c>
      <c r="D2252" s="2" t="s">
        <v>1609</v>
      </c>
      <c r="E2252" s="11">
        <v>4.4000000000000004</v>
      </c>
      <c r="F2252" s="11">
        <v>328</v>
      </c>
      <c r="G2252" s="17">
        <v>153</v>
      </c>
      <c r="H2252" s="7" t="s">
        <v>13399</v>
      </c>
      <c r="I2252" s="33" t="s">
        <v>13782</v>
      </c>
      <c r="J2252" s="33" t="s">
        <v>13772</v>
      </c>
      <c r="K2252" s="33">
        <f>Data[[#This Row],[Number_Of_Buyers]]*Data[[#This Row],[Price_INR]]</f>
        <v>50184</v>
      </c>
    </row>
    <row r="2253" spans="1:11" ht="19.2" customHeight="1" x14ac:dyDescent="0.3">
      <c r="A2253" s="4" t="s">
        <v>8570</v>
      </c>
      <c r="B2253" s="4" t="s">
        <v>9209</v>
      </c>
      <c r="C2253" s="5" t="s">
        <v>9210</v>
      </c>
      <c r="D2253" s="4" t="s">
        <v>3237</v>
      </c>
      <c r="E2253" s="12">
        <v>4.0999999999999996</v>
      </c>
      <c r="F2253" s="12">
        <v>837</v>
      </c>
      <c r="G2253" s="18">
        <v>804</v>
      </c>
      <c r="H2253" s="8" t="s">
        <v>13398</v>
      </c>
      <c r="I2253" s="33" t="s">
        <v>13634</v>
      </c>
      <c r="J2253" s="33" t="s">
        <v>13473</v>
      </c>
      <c r="K2253" s="33">
        <f>Data[[#This Row],[Number_Of_Buyers]]*Data[[#This Row],[Price_INR]]</f>
        <v>672948</v>
      </c>
    </row>
    <row r="2254" spans="1:11" ht="19.2" customHeight="1" x14ac:dyDescent="0.3">
      <c r="A2254" s="2" t="s">
        <v>677</v>
      </c>
      <c r="B2254" s="2" t="s">
        <v>9213</v>
      </c>
      <c r="C2254" s="3" t="s">
        <v>9215</v>
      </c>
      <c r="D2254" s="2" t="s">
        <v>21</v>
      </c>
      <c r="E2254" s="11">
        <v>4.3</v>
      </c>
      <c r="F2254" s="11">
        <v>42300</v>
      </c>
      <c r="G2254" s="17">
        <v>1554</v>
      </c>
      <c r="H2254" s="7" t="s">
        <v>13399</v>
      </c>
      <c r="I2254" s="33" t="s">
        <v>13679</v>
      </c>
      <c r="J2254" s="33" t="s">
        <v>13772</v>
      </c>
      <c r="K2254" s="33">
        <f>Data[[#This Row],[Number_Of_Buyers]]*Data[[#This Row],[Price_INR]]</f>
        <v>65734200</v>
      </c>
    </row>
    <row r="2255" spans="1:11" ht="19.2" customHeight="1" x14ac:dyDescent="0.3">
      <c r="A2255" s="4" t="s">
        <v>913</v>
      </c>
      <c r="B2255" s="4" t="s">
        <v>1612</v>
      </c>
      <c r="C2255" s="5" t="s">
        <v>1614</v>
      </c>
      <c r="D2255" s="4" t="s">
        <v>1615</v>
      </c>
      <c r="E2255" s="12">
        <v>4.5</v>
      </c>
      <c r="F2255" s="12">
        <v>3700</v>
      </c>
      <c r="G2255" s="18">
        <v>650</v>
      </c>
      <c r="H2255" s="8" t="s">
        <v>13399</v>
      </c>
      <c r="I2255" s="33" t="s">
        <v>13788</v>
      </c>
      <c r="J2255" s="33" t="s">
        <v>13772</v>
      </c>
      <c r="K2255" s="33">
        <f>Data[[#This Row],[Number_Of_Buyers]]*Data[[#This Row],[Price_INR]]</f>
        <v>2405000</v>
      </c>
    </row>
    <row r="2256" spans="1:11" ht="19.2" customHeight="1" x14ac:dyDescent="0.3">
      <c r="A2256" s="2" t="s">
        <v>8888</v>
      </c>
      <c r="B2256" s="2" t="s">
        <v>9218</v>
      </c>
      <c r="C2256" s="2" t="s">
        <v>9219</v>
      </c>
      <c r="D2256" s="2" t="s">
        <v>21</v>
      </c>
      <c r="E2256" s="11">
        <v>4.5</v>
      </c>
      <c r="F2256" s="11">
        <v>2200</v>
      </c>
      <c r="G2256" s="17">
        <v>521</v>
      </c>
      <c r="H2256" s="7" t="s">
        <v>13399</v>
      </c>
      <c r="I2256" s="33" t="s">
        <v>13528</v>
      </c>
      <c r="J2256" s="33" t="s">
        <v>13426</v>
      </c>
      <c r="K2256" s="33">
        <f>Data[[#This Row],[Number_Of_Buyers]]*Data[[#This Row],[Price_INR]]</f>
        <v>1146200</v>
      </c>
    </row>
    <row r="2257" spans="1:11" ht="19.2" customHeight="1" x14ac:dyDescent="0.3">
      <c r="A2257" s="4" t="s">
        <v>8015</v>
      </c>
      <c r="B2257" s="4" t="s">
        <v>9220</v>
      </c>
      <c r="C2257" s="5" t="s">
        <v>9222</v>
      </c>
      <c r="D2257" s="4" t="s">
        <v>3237</v>
      </c>
      <c r="E2257" s="12">
        <v>3.9</v>
      </c>
      <c r="F2257" s="12">
        <v>475</v>
      </c>
      <c r="G2257" s="18">
        <v>466</v>
      </c>
      <c r="H2257" s="8" t="s">
        <v>13398</v>
      </c>
      <c r="I2257" s="33" t="s">
        <v>13515</v>
      </c>
      <c r="J2257" s="33" t="s">
        <v>13453</v>
      </c>
      <c r="K2257" s="33">
        <f>Data[[#This Row],[Number_Of_Buyers]]*Data[[#This Row],[Price_INR]]</f>
        <v>221350</v>
      </c>
    </row>
    <row r="2258" spans="1:11" ht="19.2" customHeight="1" x14ac:dyDescent="0.3">
      <c r="A2258" s="2" t="s">
        <v>35</v>
      </c>
      <c r="B2258" s="2" t="s">
        <v>79</v>
      </c>
      <c r="C2258" s="2" t="s">
        <v>26</v>
      </c>
      <c r="D2258" s="3" t="s">
        <v>1617</v>
      </c>
      <c r="E2258" s="11">
        <v>4</v>
      </c>
      <c r="F2258" s="11">
        <v>5500</v>
      </c>
      <c r="G2258" s="17">
        <v>1199</v>
      </c>
      <c r="H2258" s="7" t="s">
        <v>13399</v>
      </c>
      <c r="I2258" s="33" t="s">
        <v>13414</v>
      </c>
      <c r="J2258" s="33" t="s">
        <v>13772</v>
      </c>
      <c r="K2258" s="33">
        <f>Data[[#This Row],[Number_Of_Buyers]]*Data[[#This Row],[Price_INR]]</f>
        <v>6594500</v>
      </c>
    </row>
    <row r="2259" spans="1:11" ht="19.2" customHeight="1" x14ac:dyDescent="0.3">
      <c r="A2259" s="4" t="s">
        <v>7809</v>
      </c>
      <c r="B2259" s="4" t="s">
        <v>9224</v>
      </c>
      <c r="C2259" s="5" t="s">
        <v>9225</v>
      </c>
      <c r="D2259" s="4" t="s">
        <v>3237</v>
      </c>
      <c r="E2259" s="12">
        <v>3.9</v>
      </c>
      <c r="F2259" s="12">
        <v>525</v>
      </c>
      <c r="G2259" s="18">
        <v>899</v>
      </c>
      <c r="H2259" s="8" t="s">
        <v>13398</v>
      </c>
      <c r="I2259" s="33" t="s">
        <v>13642</v>
      </c>
      <c r="J2259" s="33" t="s">
        <v>13453</v>
      </c>
      <c r="K2259" s="33">
        <f>Data[[#This Row],[Number_Of_Buyers]]*Data[[#This Row],[Price_INR]]</f>
        <v>471975</v>
      </c>
    </row>
    <row r="2260" spans="1:11" ht="19.2" customHeight="1" x14ac:dyDescent="0.3">
      <c r="A2260" s="2" t="s">
        <v>8180</v>
      </c>
      <c r="B2260" s="2" t="s">
        <v>9227</v>
      </c>
      <c r="C2260" s="3" t="s">
        <v>9228</v>
      </c>
      <c r="D2260" s="2" t="s">
        <v>3237</v>
      </c>
      <c r="E2260" s="11">
        <v>4.4000000000000004</v>
      </c>
      <c r="F2260" s="11">
        <v>242</v>
      </c>
      <c r="G2260" s="17">
        <v>892</v>
      </c>
      <c r="H2260" s="7" t="s">
        <v>13398</v>
      </c>
      <c r="I2260" s="33" t="s">
        <v>13536</v>
      </c>
      <c r="J2260" s="33" t="s">
        <v>13772</v>
      </c>
      <c r="K2260" s="33">
        <f>Data[[#This Row],[Number_Of_Buyers]]*Data[[#This Row],[Price_INR]]</f>
        <v>215864</v>
      </c>
    </row>
    <row r="2261" spans="1:11" ht="19.2" customHeight="1" x14ac:dyDescent="0.3">
      <c r="A2261" s="4" t="s">
        <v>9229</v>
      </c>
      <c r="B2261" s="4" t="s">
        <v>9230</v>
      </c>
      <c r="C2261" s="5" t="s">
        <v>9232</v>
      </c>
      <c r="D2261" s="5" t="s">
        <v>777</v>
      </c>
      <c r="E2261" s="12">
        <v>3.2</v>
      </c>
      <c r="F2261" s="12">
        <v>22</v>
      </c>
      <c r="G2261" s="18">
        <v>674</v>
      </c>
      <c r="H2261" s="8" t="s">
        <v>13399</v>
      </c>
      <c r="I2261" s="33" t="s">
        <v>13618</v>
      </c>
      <c r="J2261" s="33" t="s">
        <v>13772</v>
      </c>
      <c r="K2261" s="33">
        <f>Data[[#This Row],[Number_Of_Buyers]]*Data[[#This Row],[Price_INR]]</f>
        <v>14828</v>
      </c>
    </row>
    <row r="2262" spans="1:11" ht="19.2" customHeight="1" x14ac:dyDescent="0.3">
      <c r="A2262" s="2" t="s">
        <v>3201</v>
      </c>
      <c r="B2262" s="2" t="s">
        <v>9237</v>
      </c>
      <c r="C2262" s="3" t="s">
        <v>9238</v>
      </c>
      <c r="D2262" s="3" t="s">
        <v>9239</v>
      </c>
      <c r="E2262" s="11">
        <v>4.4000000000000004</v>
      </c>
      <c r="F2262" s="11">
        <v>178</v>
      </c>
      <c r="G2262" s="17">
        <v>753</v>
      </c>
      <c r="H2262" s="7" t="s">
        <v>13398</v>
      </c>
      <c r="I2262" s="33" t="s">
        <v>13437</v>
      </c>
      <c r="J2262" s="33" t="s">
        <v>13473</v>
      </c>
      <c r="K2262" s="33">
        <f>Data[[#This Row],[Number_Of_Buyers]]*Data[[#This Row],[Price_INR]]</f>
        <v>134034</v>
      </c>
    </row>
    <row r="2263" spans="1:11" ht="19.2" customHeight="1" x14ac:dyDescent="0.3">
      <c r="A2263" s="4" t="s">
        <v>104</v>
      </c>
      <c r="B2263" s="4" t="s">
        <v>9240</v>
      </c>
      <c r="C2263" s="5" t="s">
        <v>9241</v>
      </c>
      <c r="D2263" s="5" t="s">
        <v>70</v>
      </c>
      <c r="E2263" s="12">
        <v>4.4000000000000004</v>
      </c>
      <c r="F2263" s="12">
        <v>716</v>
      </c>
      <c r="G2263" s="18">
        <v>1374</v>
      </c>
      <c r="H2263" s="8" t="s">
        <v>13398</v>
      </c>
      <c r="I2263" s="33" t="s">
        <v>13415</v>
      </c>
      <c r="J2263" s="33" t="s">
        <v>13440</v>
      </c>
      <c r="K2263" s="33">
        <f>Data[[#This Row],[Number_Of_Buyers]]*Data[[#This Row],[Price_INR]]</f>
        <v>983784</v>
      </c>
    </row>
    <row r="2264" spans="1:11" ht="19.2" customHeight="1" x14ac:dyDescent="0.3">
      <c r="A2264" s="2" t="s">
        <v>7809</v>
      </c>
      <c r="B2264" s="2" t="s">
        <v>9243</v>
      </c>
      <c r="C2264" s="3" t="s">
        <v>9244</v>
      </c>
      <c r="D2264" s="3" t="s">
        <v>9245</v>
      </c>
      <c r="E2264" s="11">
        <v>3.7</v>
      </c>
      <c r="F2264" s="11">
        <v>739</v>
      </c>
      <c r="G2264" s="17">
        <v>791</v>
      </c>
      <c r="H2264" s="7" t="s">
        <v>13399</v>
      </c>
      <c r="I2264" s="33" t="s">
        <v>13680</v>
      </c>
      <c r="J2264" s="33" t="s">
        <v>13772</v>
      </c>
      <c r="K2264" s="33">
        <f>Data[[#This Row],[Number_Of_Buyers]]*Data[[#This Row],[Price_INR]]</f>
        <v>584549</v>
      </c>
    </row>
    <row r="2265" spans="1:11" ht="19.2" customHeight="1" x14ac:dyDescent="0.3">
      <c r="A2265" s="4" t="s">
        <v>7927</v>
      </c>
      <c r="B2265" s="4" t="s">
        <v>9248</v>
      </c>
      <c r="C2265" s="4" t="s">
        <v>9249</v>
      </c>
      <c r="D2265" s="5" t="s">
        <v>8539</v>
      </c>
      <c r="E2265" s="12">
        <v>4.0999999999999996</v>
      </c>
      <c r="F2265" s="12">
        <v>2500</v>
      </c>
      <c r="G2265" s="18">
        <v>896</v>
      </c>
      <c r="H2265" s="8" t="s">
        <v>13399</v>
      </c>
      <c r="I2265" s="33" t="s">
        <v>13606</v>
      </c>
      <c r="J2265" s="33" t="s">
        <v>13774</v>
      </c>
      <c r="K2265" s="33">
        <f>Data[[#This Row],[Number_Of_Buyers]]*Data[[#This Row],[Price_INR]]</f>
        <v>2240000</v>
      </c>
    </row>
    <row r="2266" spans="1:11" ht="19.2" customHeight="1" x14ac:dyDescent="0.3">
      <c r="A2266" s="2" t="s">
        <v>8105</v>
      </c>
      <c r="B2266" s="2" t="s">
        <v>9250</v>
      </c>
      <c r="C2266" s="2" t="s">
        <v>9251</v>
      </c>
      <c r="D2266" s="3" t="s">
        <v>8103</v>
      </c>
      <c r="E2266" s="11">
        <v>4.4000000000000004</v>
      </c>
      <c r="F2266" s="11">
        <v>1100</v>
      </c>
      <c r="G2266" s="17">
        <v>1391</v>
      </c>
      <c r="H2266" s="7" t="s">
        <v>13398</v>
      </c>
      <c r="I2266" s="33" t="s">
        <v>13428</v>
      </c>
      <c r="J2266" s="33" t="s">
        <v>13440</v>
      </c>
      <c r="K2266" s="33">
        <f>Data[[#This Row],[Number_Of_Buyers]]*Data[[#This Row],[Price_INR]]</f>
        <v>1530100</v>
      </c>
    </row>
    <row r="2267" spans="1:11" ht="19.2" customHeight="1" x14ac:dyDescent="0.3">
      <c r="A2267" s="4" t="s">
        <v>7809</v>
      </c>
      <c r="B2267" s="4" t="s">
        <v>9252</v>
      </c>
      <c r="C2267" s="5" t="s">
        <v>9253</v>
      </c>
      <c r="D2267" s="4" t="s">
        <v>3237</v>
      </c>
      <c r="E2267" s="12">
        <v>4.0999999999999996</v>
      </c>
      <c r="F2267" s="12">
        <v>223</v>
      </c>
      <c r="G2267" s="18">
        <v>1299</v>
      </c>
      <c r="H2267" s="8" t="s">
        <v>13399</v>
      </c>
      <c r="I2267" s="33" t="s">
        <v>13628</v>
      </c>
      <c r="J2267" s="33" t="s">
        <v>13772</v>
      </c>
      <c r="K2267" s="33">
        <f>Data[[#This Row],[Number_Of_Buyers]]*Data[[#This Row],[Price_INR]]</f>
        <v>289677</v>
      </c>
    </row>
    <row r="2268" spans="1:11" ht="19.2" customHeight="1" x14ac:dyDescent="0.3">
      <c r="A2268" s="2" t="s">
        <v>7872</v>
      </c>
      <c r="B2268" s="2" t="s">
        <v>9255</v>
      </c>
      <c r="C2268" s="3" t="s">
        <v>9257</v>
      </c>
      <c r="D2268" s="2" t="s">
        <v>3237</v>
      </c>
      <c r="E2268" s="11">
        <v>3.9</v>
      </c>
      <c r="F2268" s="11">
        <v>3200</v>
      </c>
      <c r="G2268" s="17">
        <v>1471</v>
      </c>
      <c r="H2268" s="7" t="s">
        <v>13398</v>
      </c>
      <c r="I2268" s="33" t="s">
        <v>13628</v>
      </c>
      <c r="J2268" s="33" t="s">
        <v>13426</v>
      </c>
      <c r="K2268" s="33">
        <f>Data[[#This Row],[Number_Of_Buyers]]*Data[[#This Row],[Price_INR]]</f>
        <v>4707200</v>
      </c>
    </row>
    <row r="2269" spans="1:11" ht="19.2" customHeight="1" x14ac:dyDescent="0.3">
      <c r="A2269" s="4" t="s">
        <v>219</v>
      </c>
      <c r="B2269" s="4" t="s">
        <v>9258</v>
      </c>
      <c r="C2269" s="5" t="s">
        <v>9260</v>
      </c>
      <c r="D2269" s="5" t="s">
        <v>9261</v>
      </c>
      <c r="E2269" s="12">
        <v>4.9000000000000004</v>
      </c>
      <c r="F2269" s="12">
        <v>10</v>
      </c>
      <c r="G2269" s="18">
        <v>6198</v>
      </c>
      <c r="H2269" s="8" t="s">
        <v>13398</v>
      </c>
      <c r="I2269" s="33" t="s">
        <v>13681</v>
      </c>
      <c r="J2269" s="33" t="s">
        <v>13460</v>
      </c>
      <c r="K2269" s="33">
        <f>Data[[#This Row],[Number_Of_Buyers]]*Data[[#This Row],[Price_INR]]</f>
        <v>61980</v>
      </c>
    </row>
    <row r="2270" spans="1:11" ht="19.2" customHeight="1" x14ac:dyDescent="0.3">
      <c r="A2270" s="2" t="s">
        <v>9265</v>
      </c>
      <c r="B2270" s="2" t="s">
        <v>9266</v>
      </c>
      <c r="C2270" s="3" t="s">
        <v>9267</v>
      </c>
      <c r="D2270" s="2" t="s">
        <v>3237</v>
      </c>
      <c r="E2270" s="11">
        <v>4.0999999999999996</v>
      </c>
      <c r="F2270" s="11">
        <v>107</v>
      </c>
      <c r="G2270" s="17">
        <v>1349</v>
      </c>
      <c r="H2270" s="7" t="s">
        <v>13399</v>
      </c>
      <c r="I2270" s="33" t="s">
        <v>13630</v>
      </c>
      <c r="J2270" s="33" t="s">
        <v>13772</v>
      </c>
      <c r="K2270" s="33">
        <f>Data[[#This Row],[Number_Of_Buyers]]*Data[[#This Row],[Price_INR]]</f>
        <v>144343</v>
      </c>
    </row>
    <row r="2271" spans="1:11" ht="19.2" customHeight="1" x14ac:dyDescent="0.3">
      <c r="A2271" s="4" t="s">
        <v>8065</v>
      </c>
      <c r="B2271" s="4" t="s">
        <v>9269</v>
      </c>
      <c r="C2271" s="4" t="s">
        <v>9270</v>
      </c>
      <c r="D2271" s="5" t="s">
        <v>9271</v>
      </c>
      <c r="E2271" s="12">
        <v>4.0999999999999996</v>
      </c>
      <c r="F2271" s="12">
        <v>1200</v>
      </c>
      <c r="G2271" s="18">
        <v>369</v>
      </c>
      <c r="H2271" s="8" t="s">
        <v>13398</v>
      </c>
      <c r="I2271" s="33" t="s">
        <v>13441</v>
      </c>
      <c r="J2271" s="33" t="s">
        <v>13453</v>
      </c>
      <c r="K2271" s="33">
        <f>Data[[#This Row],[Number_Of_Buyers]]*Data[[#This Row],[Price_INR]]</f>
        <v>442800</v>
      </c>
    </row>
    <row r="2272" spans="1:11" ht="19.2" customHeight="1" x14ac:dyDescent="0.3">
      <c r="A2272" s="2" t="s">
        <v>8570</v>
      </c>
      <c r="B2272" s="2" t="s">
        <v>9272</v>
      </c>
      <c r="C2272" s="2" t="s">
        <v>9273</v>
      </c>
      <c r="D2272" s="2" t="s">
        <v>7930</v>
      </c>
      <c r="E2272" s="11">
        <v>4.0999999999999996</v>
      </c>
      <c r="F2272" s="11">
        <v>29300</v>
      </c>
      <c r="G2272" s="17">
        <v>574</v>
      </c>
      <c r="H2272" s="7" t="s">
        <v>13398</v>
      </c>
      <c r="I2272" s="33" t="s">
        <v>13515</v>
      </c>
      <c r="J2272" s="33" t="s">
        <v>13440</v>
      </c>
      <c r="K2272" s="33">
        <f>Data[[#This Row],[Number_Of_Buyers]]*Data[[#This Row],[Price_INR]]</f>
        <v>16818200</v>
      </c>
    </row>
    <row r="2273" spans="1:11" ht="19.2" customHeight="1" x14ac:dyDescent="0.3">
      <c r="A2273" s="4" t="s">
        <v>120</v>
      </c>
      <c r="B2273" s="4" t="s">
        <v>1686</v>
      </c>
      <c r="C2273" s="4" t="s">
        <v>26</v>
      </c>
      <c r="D2273" s="5" t="s">
        <v>1688</v>
      </c>
      <c r="E2273" s="12">
        <v>4.3</v>
      </c>
      <c r="F2273" s="12">
        <v>2600</v>
      </c>
      <c r="G2273" s="18">
        <v>1799</v>
      </c>
      <c r="H2273" s="8" t="s">
        <v>13399</v>
      </c>
      <c r="I2273" s="33" t="s">
        <v>13484</v>
      </c>
      <c r="J2273" s="33" t="s">
        <v>13453</v>
      </c>
      <c r="K2273" s="33">
        <f>Data[[#This Row],[Number_Of_Buyers]]*Data[[#This Row],[Price_INR]]</f>
        <v>4677400</v>
      </c>
    </row>
    <row r="2274" spans="1:11" ht="19.2" customHeight="1" x14ac:dyDescent="0.3">
      <c r="A2274" s="2" t="s">
        <v>8065</v>
      </c>
      <c r="B2274" s="2" t="s">
        <v>9279</v>
      </c>
      <c r="C2274" s="2" t="s">
        <v>9281</v>
      </c>
      <c r="D2274" s="3" t="s">
        <v>8539</v>
      </c>
      <c r="E2274" s="11">
        <v>4.4000000000000004</v>
      </c>
      <c r="F2274" s="11">
        <v>791</v>
      </c>
      <c r="G2274" s="17">
        <v>367</v>
      </c>
      <c r="H2274" s="7" t="s">
        <v>13398</v>
      </c>
      <c r="I2274" s="33" t="s">
        <v>13630</v>
      </c>
      <c r="J2274" s="33" t="s">
        <v>13772</v>
      </c>
      <c r="K2274" s="33">
        <f>Data[[#This Row],[Number_Of_Buyers]]*Data[[#This Row],[Price_INR]]</f>
        <v>290297</v>
      </c>
    </row>
    <row r="2275" spans="1:11" ht="19.2" customHeight="1" x14ac:dyDescent="0.3">
      <c r="A2275" s="4" t="s">
        <v>3201</v>
      </c>
      <c r="B2275" s="4" t="s">
        <v>9284</v>
      </c>
      <c r="C2275" s="4" t="s">
        <v>9285</v>
      </c>
      <c r="D2275" s="4" t="s">
        <v>7930</v>
      </c>
      <c r="E2275" s="12">
        <v>4.0999999999999996</v>
      </c>
      <c r="F2275" s="12">
        <v>4400</v>
      </c>
      <c r="G2275" s="18">
        <v>773</v>
      </c>
      <c r="H2275" s="8" t="s">
        <v>13398</v>
      </c>
      <c r="I2275" s="33" t="s">
        <v>13428</v>
      </c>
      <c r="J2275" s="33" t="s">
        <v>13773</v>
      </c>
      <c r="K2275" s="33">
        <f>Data[[#This Row],[Number_Of_Buyers]]*Data[[#This Row],[Price_INR]]</f>
        <v>3401200</v>
      </c>
    </row>
    <row r="2276" spans="1:11" ht="19.2" customHeight="1" x14ac:dyDescent="0.3">
      <c r="A2276" s="2" t="s">
        <v>7820</v>
      </c>
      <c r="B2276" s="2" t="s">
        <v>9287</v>
      </c>
      <c r="C2276" s="3" t="s">
        <v>9288</v>
      </c>
      <c r="D2276" s="2" t="s">
        <v>3237</v>
      </c>
      <c r="E2276" s="11">
        <v>4.2</v>
      </c>
      <c r="F2276" s="11">
        <v>777</v>
      </c>
      <c r="G2276" s="17">
        <v>459</v>
      </c>
      <c r="H2276" s="7" t="s">
        <v>13398</v>
      </c>
      <c r="I2276" s="33" t="s">
        <v>13515</v>
      </c>
      <c r="J2276" s="33" t="s">
        <v>13440</v>
      </c>
      <c r="K2276" s="33">
        <f>Data[[#This Row],[Number_Of_Buyers]]*Data[[#This Row],[Price_INR]]</f>
        <v>356643</v>
      </c>
    </row>
    <row r="2277" spans="1:11" ht="19.2" customHeight="1" x14ac:dyDescent="0.3">
      <c r="A2277" s="4" t="s">
        <v>9290</v>
      </c>
      <c r="B2277" s="4" t="s">
        <v>9291</v>
      </c>
      <c r="C2277" s="5" t="s">
        <v>9293</v>
      </c>
      <c r="D2277" s="4" t="s">
        <v>3237</v>
      </c>
      <c r="E2277" s="12">
        <v>4.2</v>
      </c>
      <c r="F2277" s="12">
        <v>2100</v>
      </c>
      <c r="G2277" s="18">
        <v>1536</v>
      </c>
      <c r="H2277" s="8" t="s">
        <v>13398</v>
      </c>
      <c r="I2277" s="33" t="s">
        <v>13628</v>
      </c>
      <c r="J2277" s="33" t="s">
        <v>13426</v>
      </c>
      <c r="K2277" s="33">
        <f>Data[[#This Row],[Number_Of_Buyers]]*Data[[#This Row],[Price_INR]]</f>
        <v>3225600</v>
      </c>
    </row>
    <row r="2278" spans="1:11" ht="19.2" customHeight="1" x14ac:dyDescent="0.3">
      <c r="A2278" s="2" t="s">
        <v>2658</v>
      </c>
      <c r="B2278" s="2" t="s">
        <v>9294</v>
      </c>
      <c r="C2278" s="3" t="s">
        <v>9296</v>
      </c>
      <c r="D2278" s="2" t="s">
        <v>21</v>
      </c>
      <c r="E2278" s="11">
        <v>4.7</v>
      </c>
      <c r="F2278" s="11">
        <v>631</v>
      </c>
      <c r="G2278" s="17">
        <v>5020</v>
      </c>
      <c r="H2278" s="7" t="s">
        <v>13398</v>
      </c>
      <c r="I2278" s="33" t="s">
        <v>13682</v>
      </c>
      <c r="J2278" s="33" t="s">
        <v>13498</v>
      </c>
      <c r="K2278" s="33">
        <f>Data[[#This Row],[Number_Of_Buyers]]*Data[[#This Row],[Price_INR]]</f>
        <v>3167620</v>
      </c>
    </row>
    <row r="2279" spans="1:11" ht="19.2" customHeight="1" x14ac:dyDescent="0.3">
      <c r="A2279" s="4" t="s">
        <v>998</v>
      </c>
      <c r="B2279" s="4" t="s">
        <v>9299</v>
      </c>
      <c r="C2279" s="5" t="s">
        <v>9301</v>
      </c>
      <c r="D2279" s="5" t="s">
        <v>9302</v>
      </c>
      <c r="E2279" s="12">
        <v>4.5</v>
      </c>
      <c r="F2279" s="12">
        <v>50</v>
      </c>
      <c r="G2279" s="18">
        <v>1596</v>
      </c>
      <c r="H2279" s="8" t="s">
        <v>13398</v>
      </c>
      <c r="I2279" s="33" t="s">
        <v>13428</v>
      </c>
      <c r="J2279" s="33" t="s">
        <v>13774</v>
      </c>
      <c r="K2279" s="33">
        <f>Data[[#This Row],[Number_Of_Buyers]]*Data[[#This Row],[Price_INR]]</f>
        <v>79800</v>
      </c>
    </row>
    <row r="2280" spans="1:11" ht="19.2" customHeight="1" x14ac:dyDescent="0.3">
      <c r="A2280" s="2" t="s">
        <v>3201</v>
      </c>
      <c r="B2280" s="2" t="s">
        <v>9304</v>
      </c>
      <c r="C2280" s="3" t="s">
        <v>9306</v>
      </c>
      <c r="D2280" s="3" t="s">
        <v>8302</v>
      </c>
      <c r="E2280" s="11">
        <v>4.5</v>
      </c>
      <c r="F2280" s="11">
        <v>20</v>
      </c>
      <c r="G2280" s="17">
        <v>827</v>
      </c>
      <c r="H2280" s="7" t="s">
        <v>13399</v>
      </c>
      <c r="I2280" s="33" t="s">
        <v>13515</v>
      </c>
      <c r="J2280" s="33" t="s">
        <v>13772</v>
      </c>
      <c r="K2280" s="33">
        <f>Data[[#This Row],[Number_Of_Buyers]]*Data[[#This Row],[Price_INR]]</f>
        <v>16540</v>
      </c>
    </row>
    <row r="2281" spans="1:11" ht="19.2" customHeight="1" x14ac:dyDescent="0.3">
      <c r="A2281" s="4" t="s">
        <v>9307</v>
      </c>
      <c r="B2281" s="4" t="s">
        <v>9308</v>
      </c>
      <c r="C2281" s="5" t="s">
        <v>9309</v>
      </c>
      <c r="D2281" s="4" t="s">
        <v>7930</v>
      </c>
      <c r="E2281" s="12">
        <v>3.9</v>
      </c>
      <c r="F2281" s="12">
        <v>10300</v>
      </c>
      <c r="G2281" s="18">
        <v>439</v>
      </c>
      <c r="H2281" s="8" t="s">
        <v>13399</v>
      </c>
      <c r="I2281" s="33" t="s">
        <v>13515</v>
      </c>
      <c r="J2281" s="33" t="s">
        <v>13772</v>
      </c>
      <c r="K2281" s="33">
        <f>Data[[#This Row],[Number_Of_Buyers]]*Data[[#This Row],[Price_INR]]</f>
        <v>4521700</v>
      </c>
    </row>
    <row r="2282" spans="1:11" ht="19.2" customHeight="1" x14ac:dyDescent="0.3">
      <c r="A2282" s="2" t="s">
        <v>7820</v>
      </c>
      <c r="B2282" s="2" t="s">
        <v>9313</v>
      </c>
      <c r="C2282" s="3" t="s">
        <v>9314</v>
      </c>
      <c r="D2282" s="2" t="s">
        <v>3237</v>
      </c>
      <c r="E2282" s="11">
        <v>4.2</v>
      </c>
      <c r="F2282" s="11">
        <v>351</v>
      </c>
      <c r="G2282" s="17">
        <v>1039</v>
      </c>
      <c r="H2282" s="7" t="s">
        <v>13398</v>
      </c>
      <c r="I2282" s="33" t="s">
        <v>13446</v>
      </c>
      <c r="J2282" s="33" t="s">
        <v>13460</v>
      </c>
      <c r="K2282" s="33">
        <f>Data[[#This Row],[Number_Of_Buyers]]*Data[[#This Row],[Price_INR]]</f>
        <v>364689</v>
      </c>
    </row>
    <row r="2283" spans="1:11" ht="19.2" customHeight="1" x14ac:dyDescent="0.3">
      <c r="A2283" s="4" t="s">
        <v>191</v>
      </c>
      <c r="B2283" s="4" t="s">
        <v>192</v>
      </c>
      <c r="C2283" s="4" t="s">
        <v>26</v>
      </c>
      <c r="D2283" s="5" t="s">
        <v>1742</v>
      </c>
      <c r="E2283" s="12">
        <v>4.9000000000000004</v>
      </c>
      <c r="F2283" s="12">
        <v>13</v>
      </c>
      <c r="G2283" s="18">
        <v>33855</v>
      </c>
      <c r="H2283" s="8" t="s">
        <v>13399</v>
      </c>
      <c r="I2283" s="33" t="s">
        <v>13427</v>
      </c>
      <c r="J2283" s="33" t="s">
        <v>13498</v>
      </c>
      <c r="K2283" s="33">
        <f>Data[[#This Row],[Number_Of_Buyers]]*Data[[#This Row],[Price_INR]]</f>
        <v>440115</v>
      </c>
    </row>
    <row r="2284" spans="1:11" ht="19.2" customHeight="1" x14ac:dyDescent="0.3">
      <c r="A2284" s="2" t="s">
        <v>9317</v>
      </c>
      <c r="B2284" s="2" t="s">
        <v>9318</v>
      </c>
      <c r="C2284" s="3" t="s">
        <v>9319</v>
      </c>
      <c r="D2284" s="2" t="s">
        <v>3237</v>
      </c>
      <c r="E2284" s="11">
        <v>4.0999999999999996</v>
      </c>
      <c r="F2284" s="11">
        <v>6800</v>
      </c>
      <c r="G2284" s="17">
        <v>1469</v>
      </c>
      <c r="H2284" s="7" t="s">
        <v>13398</v>
      </c>
      <c r="I2284" s="33" t="s">
        <v>13628</v>
      </c>
      <c r="J2284" s="33" t="s">
        <v>13773</v>
      </c>
      <c r="K2284" s="33">
        <f>Data[[#This Row],[Number_Of_Buyers]]*Data[[#This Row],[Price_INR]]</f>
        <v>9989200</v>
      </c>
    </row>
    <row r="2285" spans="1:11" ht="19.2" customHeight="1" x14ac:dyDescent="0.3">
      <c r="A2285" s="4" t="s">
        <v>8194</v>
      </c>
      <c r="B2285" s="4" t="s">
        <v>9321</v>
      </c>
      <c r="C2285" s="5" t="s">
        <v>9322</v>
      </c>
      <c r="D2285" s="4" t="s">
        <v>3237</v>
      </c>
      <c r="E2285" s="12">
        <v>4.2</v>
      </c>
      <c r="F2285" s="12">
        <v>745</v>
      </c>
      <c r="G2285" s="18">
        <v>899</v>
      </c>
      <c r="H2285" s="8" t="s">
        <v>13398</v>
      </c>
      <c r="I2285" s="33" t="s">
        <v>13437</v>
      </c>
      <c r="J2285" s="33" t="s">
        <v>13772</v>
      </c>
      <c r="K2285" s="33">
        <f>Data[[#This Row],[Number_Of_Buyers]]*Data[[#This Row],[Price_INR]]</f>
        <v>669755</v>
      </c>
    </row>
    <row r="2286" spans="1:11" ht="19.2" customHeight="1" x14ac:dyDescent="0.3">
      <c r="A2286" s="2" t="s">
        <v>29</v>
      </c>
      <c r="B2286" s="2" t="s">
        <v>1376</v>
      </c>
      <c r="C2286" s="2" t="s">
        <v>26</v>
      </c>
      <c r="D2286" s="2" t="s">
        <v>21</v>
      </c>
      <c r="E2286" s="11">
        <v>4.2</v>
      </c>
      <c r="F2286" s="11">
        <v>513</v>
      </c>
      <c r="G2286" s="17">
        <v>2299</v>
      </c>
      <c r="H2286" s="7" t="s">
        <v>13399</v>
      </c>
      <c r="I2286" s="33" t="s">
        <v>13475</v>
      </c>
      <c r="J2286" s="33" t="s">
        <v>13772</v>
      </c>
      <c r="K2286" s="33">
        <f>Data[[#This Row],[Number_Of_Buyers]]*Data[[#This Row],[Price_INR]]</f>
        <v>1179387</v>
      </c>
    </row>
    <row r="2287" spans="1:11" ht="19.2" customHeight="1" x14ac:dyDescent="0.3">
      <c r="A2287" s="4" t="s">
        <v>85</v>
      </c>
      <c r="B2287" s="4" t="s">
        <v>9326</v>
      </c>
      <c r="C2287" s="5" t="s">
        <v>9327</v>
      </c>
      <c r="D2287" s="5" t="s">
        <v>413</v>
      </c>
      <c r="E2287" s="12">
        <v>4.4000000000000004</v>
      </c>
      <c r="F2287" s="12">
        <v>717</v>
      </c>
      <c r="G2287" s="18">
        <v>1699</v>
      </c>
      <c r="H2287" s="8" t="s">
        <v>13398</v>
      </c>
      <c r="I2287" s="33" t="s">
        <v>13419</v>
      </c>
      <c r="J2287" s="33" t="s">
        <v>13772</v>
      </c>
      <c r="K2287" s="33">
        <f>Data[[#This Row],[Number_Of_Buyers]]*Data[[#This Row],[Price_INR]]</f>
        <v>1218183</v>
      </c>
    </row>
    <row r="2288" spans="1:11" ht="19.2" customHeight="1" x14ac:dyDescent="0.3">
      <c r="A2288" s="2" t="s">
        <v>7809</v>
      </c>
      <c r="B2288" s="2" t="s">
        <v>9329</v>
      </c>
      <c r="C2288" s="3" t="s">
        <v>9330</v>
      </c>
      <c r="D2288" s="2" t="s">
        <v>3237</v>
      </c>
      <c r="E2288" s="11">
        <v>4.2</v>
      </c>
      <c r="F2288" s="11">
        <v>3200</v>
      </c>
      <c r="G2288" s="17">
        <v>991</v>
      </c>
      <c r="H2288" s="7" t="s">
        <v>13398</v>
      </c>
      <c r="I2288" s="33" t="s">
        <v>13628</v>
      </c>
      <c r="J2288" s="33" t="s">
        <v>13453</v>
      </c>
      <c r="K2288" s="33">
        <f>Data[[#This Row],[Number_Of_Buyers]]*Data[[#This Row],[Price_INR]]</f>
        <v>3171200</v>
      </c>
    </row>
    <row r="2289" spans="1:11" ht="19.2" customHeight="1" x14ac:dyDescent="0.3">
      <c r="A2289" s="4" t="s">
        <v>9331</v>
      </c>
      <c r="B2289" s="4" t="s">
        <v>9332</v>
      </c>
      <c r="C2289" s="4" t="s">
        <v>9333</v>
      </c>
      <c r="D2289" s="5" t="s">
        <v>9334</v>
      </c>
      <c r="E2289" s="12">
        <v>4.3</v>
      </c>
      <c r="F2289" s="12">
        <v>9600</v>
      </c>
      <c r="G2289" s="18">
        <v>892</v>
      </c>
      <c r="H2289" s="8" t="s">
        <v>13398</v>
      </c>
      <c r="I2289" s="33" t="s">
        <v>13423</v>
      </c>
      <c r="J2289" s="33" t="s">
        <v>13773</v>
      </c>
      <c r="K2289" s="33">
        <f>Data[[#This Row],[Number_Of_Buyers]]*Data[[#This Row],[Price_INR]]</f>
        <v>8563200</v>
      </c>
    </row>
    <row r="2290" spans="1:11" ht="19.2" customHeight="1" x14ac:dyDescent="0.3">
      <c r="A2290" s="2" t="s">
        <v>1767</v>
      </c>
      <c r="B2290" s="2" t="s">
        <v>1768</v>
      </c>
      <c r="C2290" s="3" t="s">
        <v>1771</v>
      </c>
      <c r="D2290" s="3" t="s">
        <v>1772</v>
      </c>
      <c r="E2290" s="11">
        <v>4.2</v>
      </c>
      <c r="F2290" s="11">
        <v>281</v>
      </c>
      <c r="G2290" s="17">
        <v>1206</v>
      </c>
      <c r="H2290" s="7" t="s">
        <v>13399</v>
      </c>
      <c r="I2290" s="33" t="s">
        <v>13452</v>
      </c>
      <c r="J2290" s="33" t="s">
        <v>13772</v>
      </c>
      <c r="K2290" s="33">
        <f>Data[[#This Row],[Number_Of_Buyers]]*Data[[#This Row],[Price_INR]]</f>
        <v>338886</v>
      </c>
    </row>
    <row r="2291" spans="1:11" ht="19.2" customHeight="1" x14ac:dyDescent="0.3">
      <c r="A2291" s="4" t="s">
        <v>8015</v>
      </c>
      <c r="B2291" s="4" t="s">
        <v>9336</v>
      </c>
      <c r="C2291" s="5" t="s">
        <v>9337</v>
      </c>
      <c r="D2291" s="4" t="s">
        <v>7930</v>
      </c>
      <c r="E2291" s="12">
        <v>4.0999999999999996</v>
      </c>
      <c r="F2291" s="12">
        <v>2100</v>
      </c>
      <c r="G2291" s="18">
        <v>959</v>
      </c>
      <c r="H2291" s="8" t="s">
        <v>13398</v>
      </c>
      <c r="I2291" s="33" t="s">
        <v>13634</v>
      </c>
      <c r="J2291" s="33" t="s">
        <v>13473</v>
      </c>
      <c r="K2291" s="33">
        <f>Data[[#This Row],[Number_Of_Buyers]]*Data[[#This Row],[Price_INR]]</f>
        <v>2013900</v>
      </c>
    </row>
    <row r="2292" spans="1:11" ht="19.2" customHeight="1" x14ac:dyDescent="0.3">
      <c r="A2292" s="2" t="s">
        <v>1789</v>
      </c>
      <c r="B2292" s="2" t="s">
        <v>1790</v>
      </c>
      <c r="C2292" s="2" t="s">
        <v>1792</v>
      </c>
      <c r="D2292" s="2" t="s">
        <v>21</v>
      </c>
      <c r="E2292" s="11">
        <v>4.5</v>
      </c>
      <c r="F2292" s="11">
        <v>365</v>
      </c>
      <c r="G2292" s="17">
        <v>328</v>
      </c>
      <c r="H2292" s="7" t="s">
        <v>13399</v>
      </c>
      <c r="I2292" s="33" t="s">
        <v>13487</v>
      </c>
      <c r="J2292" s="33" t="s">
        <v>13487</v>
      </c>
      <c r="K2292" s="33">
        <f>Data[[#This Row],[Number_Of_Buyers]]*Data[[#This Row],[Price_INR]]</f>
        <v>119720</v>
      </c>
    </row>
    <row r="2293" spans="1:11" ht="19.2" customHeight="1" x14ac:dyDescent="0.3">
      <c r="A2293" s="4" t="s">
        <v>9339</v>
      </c>
      <c r="B2293" s="4" t="s">
        <v>9340</v>
      </c>
      <c r="C2293" s="4" t="s">
        <v>9342</v>
      </c>
      <c r="D2293" s="5" t="s">
        <v>8539</v>
      </c>
      <c r="E2293" s="12">
        <v>3.9</v>
      </c>
      <c r="F2293" s="12">
        <v>12800</v>
      </c>
      <c r="G2293" s="18">
        <v>398</v>
      </c>
      <c r="H2293" s="8" t="s">
        <v>13399</v>
      </c>
      <c r="I2293" s="33" t="s">
        <v>13632</v>
      </c>
      <c r="J2293" s="33" t="s">
        <v>13440</v>
      </c>
      <c r="K2293" s="33">
        <f>Data[[#This Row],[Number_Of_Buyers]]*Data[[#This Row],[Price_INR]]</f>
        <v>5094400</v>
      </c>
    </row>
    <row r="2294" spans="1:11" ht="19.2" customHeight="1" x14ac:dyDescent="0.3">
      <c r="A2294" s="2" t="s">
        <v>691</v>
      </c>
      <c r="B2294" s="2" t="s">
        <v>1799</v>
      </c>
      <c r="C2294" s="2" t="s">
        <v>1801</v>
      </c>
      <c r="D2294" s="2" t="s">
        <v>21</v>
      </c>
      <c r="E2294" s="11">
        <v>4.5</v>
      </c>
      <c r="F2294" s="11">
        <v>5100</v>
      </c>
      <c r="G2294" s="17">
        <v>521</v>
      </c>
      <c r="H2294" s="7" t="s">
        <v>13399</v>
      </c>
      <c r="I2294" s="33" t="s">
        <v>13782</v>
      </c>
      <c r="J2294" s="33" t="s">
        <v>13772</v>
      </c>
      <c r="K2294" s="33">
        <f>Data[[#This Row],[Number_Of_Buyers]]*Data[[#This Row],[Price_INR]]</f>
        <v>2657100</v>
      </c>
    </row>
    <row r="2295" spans="1:11" ht="19.2" customHeight="1" x14ac:dyDescent="0.3">
      <c r="A2295" s="4" t="s">
        <v>1995</v>
      </c>
      <c r="B2295" s="4" t="s">
        <v>9345</v>
      </c>
      <c r="C2295" s="5" t="s">
        <v>9346</v>
      </c>
      <c r="D2295" s="4" t="s">
        <v>21</v>
      </c>
      <c r="E2295" s="12">
        <v>4.3</v>
      </c>
      <c r="F2295" s="12">
        <v>4800</v>
      </c>
      <c r="G2295" s="18">
        <v>275</v>
      </c>
      <c r="H2295" s="8" t="s">
        <v>13399</v>
      </c>
      <c r="I2295" s="33" t="s">
        <v>13683</v>
      </c>
      <c r="J2295" s="33" t="s">
        <v>13772</v>
      </c>
      <c r="K2295" s="33">
        <f>Data[[#This Row],[Number_Of_Buyers]]*Data[[#This Row],[Price_INR]]</f>
        <v>1320000</v>
      </c>
    </row>
    <row r="2296" spans="1:11" ht="19.2" customHeight="1" x14ac:dyDescent="0.3">
      <c r="A2296" s="2" t="s">
        <v>133</v>
      </c>
      <c r="B2296" s="2" t="s">
        <v>9350</v>
      </c>
      <c r="C2296" s="3" t="s">
        <v>9352</v>
      </c>
      <c r="D2296" s="2" t="s">
        <v>3237</v>
      </c>
      <c r="E2296" s="11">
        <v>4.3</v>
      </c>
      <c r="F2296" s="11">
        <v>29</v>
      </c>
      <c r="G2296" s="17">
        <v>911</v>
      </c>
      <c r="H2296" s="7" t="s">
        <v>13399</v>
      </c>
      <c r="I2296" s="33" t="s">
        <v>13437</v>
      </c>
      <c r="J2296" s="33" t="s">
        <v>13772</v>
      </c>
      <c r="K2296" s="33">
        <f>Data[[#This Row],[Number_Of_Buyers]]*Data[[#This Row],[Price_INR]]</f>
        <v>26419</v>
      </c>
    </row>
    <row r="2297" spans="1:11" ht="19.2" customHeight="1" x14ac:dyDescent="0.3">
      <c r="A2297" s="4" t="s">
        <v>9354</v>
      </c>
      <c r="B2297" s="4" t="s">
        <v>9355</v>
      </c>
      <c r="C2297" s="5" t="s">
        <v>9357</v>
      </c>
      <c r="D2297" s="5" t="s">
        <v>8298</v>
      </c>
      <c r="E2297" s="12">
        <v>4.3</v>
      </c>
      <c r="F2297" s="12">
        <v>5400</v>
      </c>
      <c r="G2297" s="18">
        <v>492</v>
      </c>
      <c r="H2297" s="8" t="s">
        <v>13398</v>
      </c>
      <c r="I2297" s="33" t="s">
        <v>13437</v>
      </c>
      <c r="J2297" s="33" t="s">
        <v>13440</v>
      </c>
      <c r="K2297" s="33">
        <f>Data[[#This Row],[Number_Of_Buyers]]*Data[[#This Row],[Price_INR]]</f>
        <v>2656800</v>
      </c>
    </row>
    <row r="2298" spans="1:11" ht="19.2" customHeight="1" x14ac:dyDescent="0.3">
      <c r="A2298" s="2" t="s">
        <v>240</v>
      </c>
      <c r="B2298" s="2" t="s">
        <v>9359</v>
      </c>
      <c r="C2298" s="2" t="s">
        <v>9360</v>
      </c>
      <c r="D2298" s="3" t="s">
        <v>9361</v>
      </c>
      <c r="E2298" s="11">
        <v>4.0999999999999996</v>
      </c>
      <c r="F2298" s="11">
        <v>8800</v>
      </c>
      <c r="G2298" s="17">
        <v>272</v>
      </c>
      <c r="H2298" s="7" t="s">
        <v>13398</v>
      </c>
      <c r="I2298" s="33" t="s">
        <v>13452</v>
      </c>
      <c r="J2298" s="33" t="s">
        <v>13778</v>
      </c>
      <c r="K2298" s="33">
        <f>Data[[#This Row],[Number_Of_Buyers]]*Data[[#This Row],[Price_INR]]</f>
        <v>2393600</v>
      </c>
    </row>
    <row r="2299" spans="1:11" ht="19.2" customHeight="1" x14ac:dyDescent="0.3">
      <c r="A2299" s="4" t="s">
        <v>651</v>
      </c>
      <c r="B2299" s="4" t="s">
        <v>652</v>
      </c>
      <c r="C2299" s="5" t="s">
        <v>654</v>
      </c>
      <c r="D2299" s="4" t="s">
        <v>655</v>
      </c>
      <c r="E2299" s="12">
        <v>4.3</v>
      </c>
      <c r="F2299" s="12">
        <v>5300</v>
      </c>
      <c r="G2299" s="18">
        <v>162</v>
      </c>
      <c r="H2299" s="8" t="s">
        <v>13399</v>
      </c>
      <c r="I2299" s="33" t="s">
        <v>13456</v>
      </c>
      <c r="J2299" s="33" t="s">
        <v>13487</v>
      </c>
      <c r="K2299" s="33">
        <f>Data[[#This Row],[Number_Of_Buyers]]*Data[[#This Row],[Price_INR]]</f>
        <v>858600</v>
      </c>
    </row>
    <row r="2300" spans="1:11" ht="19.2" customHeight="1" x14ac:dyDescent="0.3">
      <c r="A2300" s="2" t="s">
        <v>9363</v>
      </c>
      <c r="B2300" s="2" t="s">
        <v>9364</v>
      </c>
      <c r="C2300" s="2" t="s">
        <v>9366</v>
      </c>
      <c r="D2300" s="3" t="s">
        <v>9367</v>
      </c>
      <c r="E2300" s="11">
        <v>4.3</v>
      </c>
      <c r="F2300" s="11">
        <v>8100</v>
      </c>
      <c r="G2300" s="17">
        <v>767</v>
      </c>
      <c r="H2300" s="7" t="s">
        <v>13399</v>
      </c>
      <c r="I2300" s="33" t="s">
        <v>13632</v>
      </c>
      <c r="J2300" s="33" t="s">
        <v>13440</v>
      </c>
      <c r="K2300" s="33">
        <f>Data[[#This Row],[Number_Of_Buyers]]*Data[[#This Row],[Price_INR]]</f>
        <v>6212700</v>
      </c>
    </row>
    <row r="2301" spans="1:11" ht="19.2" customHeight="1" x14ac:dyDescent="0.3">
      <c r="A2301" s="4" t="s">
        <v>7809</v>
      </c>
      <c r="B2301" s="4" t="s">
        <v>9370</v>
      </c>
      <c r="C2301" s="5" t="s">
        <v>9372</v>
      </c>
      <c r="D2301" s="4" t="s">
        <v>3237</v>
      </c>
      <c r="E2301" s="12">
        <v>4.0999999999999996</v>
      </c>
      <c r="F2301" s="12">
        <v>258</v>
      </c>
      <c r="G2301" s="18">
        <v>945</v>
      </c>
      <c r="H2301" s="8" t="s">
        <v>13399</v>
      </c>
      <c r="I2301" s="33" t="s">
        <v>13628</v>
      </c>
      <c r="J2301" s="33" t="s">
        <v>13772</v>
      </c>
      <c r="K2301" s="33">
        <f>Data[[#This Row],[Number_Of_Buyers]]*Data[[#This Row],[Price_INR]]</f>
        <v>243810</v>
      </c>
    </row>
    <row r="2302" spans="1:11" ht="19.2" customHeight="1" x14ac:dyDescent="0.3">
      <c r="A2302" s="2" t="s">
        <v>7820</v>
      </c>
      <c r="B2302" s="2" t="s">
        <v>9374</v>
      </c>
      <c r="C2302" s="3" t="s">
        <v>9376</v>
      </c>
      <c r="D2302" s="3" t="s">
        <v>9377</v>
      </c>
      <c r="E2302" s="11">
        <v>4.2</v>
      </c>
      <c r="F2302" s="11">
        <v>371</v>
      </c>
      <c r="G2302" s="17">
        <v>1517</v>
      </c>
      <c r="H2302" s="7" t="s">
        <v>13399</v>
      </c>
      <c r="I2302" s="33" t="s">
        <v>13437</v>
      </c>
      <c r="J2302" s="33" t="s">
        <v>13774</v>
      </c>
      <c r="K2302" s="33">
        <f>Data[[#This Row],[Number_Of_Buyers]]*Data[[#This Row],[Price_INR]]</f>
        <v>562807</v>
      </c>
    </row>
    <row r="2303" spans="1:11" ht="19.2" customHeight="1" x14ac:dyDescent="0.3">
      <c r="A2303" s="4" t="s">
        <v>1810</v>
      </c>
      <c r="B2303" s="4" t="s">
        <v>1811</v>
      </c>
      <c r="C2303" s="5" t="s">
        <v>1813</v>
      </c>
      <c r="D2303" s="5" t="s">
        <v>1814</v>
      </c>
      <c r="E2303" s="12">
        <v>4.4000000000000004</v>
      </c>
      <c r="F2303" s="12">
        <v>118</v>
      </c>
      <c r="G2303" s="18">
        <v>1599</v>
      </c>
      <c r="H2303" s="8" t="s">
        <v>13399</v>
      </c>
      <c r="I2303" s="33" t="s">
        <v>13488</v>
      </c>
      <c r="J2303" s="33" t="s">
        <v>13772</v>
      </c>
      <c r="K2303" s="33">
        <f>Data[[#This Row],[Number_Of_Buyers]]*Data[[#This Row],[Price_INR]]</f>
        <v>188682</v>
      </c>
    </row>
    <row r="2304" spans="1:11" ht="19.2" customHeight="1" x14ac:dyDescent="0.3">
      <c r="A2304" s="2" t="s">
        <v>9379</v>
      </c>
      <c r="B2304" s="2" t="s">
        <v>9380</v>
      </c>
      <c r="C2304" s="3" t="s">
        <v>9381</v>
      </c>
      <c r="D2304" s="3" t="s">
        <v>9382</v>
      </c>
      <c r="E2304" s="11">
        <v>3.7</v>
      </c>
      <c r="F2304" s="11">
        <v>3</v>
      </c>
      <c r="G2304" s="17">
        <v>1299</v>
      </c>
      <c r="H2304" s="7" t="s">
        <v>13399</v>
      </c>
      <c r="I2304" s="33" t="s">
        <v>13454</v>
      </c>
      <c r="J2304" s="33" t="s">
        <v>13774</v>
      </c>
      <c r="K2304" s="33">
        <f>Data[[#This Row],[Number_Of_Buyers]]*Data[[#This Row],[Price_INR]]</f>
        <v>3897</v>
      </c>
    </row>
    <row r="2305" spans="1:11" ht="19.2" customHeight="1" x14ac:dyDescent="0.3">
      <c r="A2305" s="4" t="s">
        <v>3201</v>
      </c>
      <c r="B2305" s="4" t="s">
        <v>9383</v>
      </c>
      <c r="C2305" s="5" t="s">
        <v>9384</v>
      </c>
      <c r="D2305" s="4" t="s">
        <v>3237</v>
      </c>
      <c r="E2305" s="12">
        <v>4.2</v>
      </c>
      <c r="F2305" s="12">
        <v>1900</v>
      </c>
      <c r="G2305" s="18">
        <v>1294</v>
      </c>
      <c r="H2305" s="8" t="s">
        <v>13398</v>
      </c>
      <c r="I2305" s="33" t="s">
        <v>13628</v>
      </c>
      <c r="J2305" s="33" t="s">
        <v>13440</v>
      </c>
      <c r="K2305" s="33">
        <f>Data[[#This Row],[Number_Of_Buyers]]*Data[[#This Row],[Price_INR]]</f>
        <v>2458600</v>
      </c>
    </row>
    <row r="2306" spans="1:11" ht="19.2" customHeight="1" x14ac:dyDescent="0.3">
      <c r="A2306" s="2" t="s">
        <v>7809</v>
      </c>
      <c r="B2306" s="2" t="s">
        <v>9388</v>
      </c>
      <c r="C2306" s="3" t="s">
        <v>9390</v>
      </c>
      <c r="D2306" s="2" t="s">
        <v>3237</v>
      </c>
      <c r="E2306" s="11">
        <v>3.8</v>
      </c>
      <c r="F2306" s="11">
        <v>52</v>
      </c>
      <c r="G2306" s="17">
        <v>597</v>
      </c>
      <c r="H2306" s="7" t="s">
        <v>13399</v>
      </c>
      <c r="I2306" s="33" t="s">
        <v>13437</v>
      </c>
      <c r="J2306" s="33" t="s">
        <v>13772</v>
      </c>
      <c r="K2306" s="33">
        <f>Data[[#This Row],[Number_Of_Buyers]]*Data[[#This Row],[Price_INR]]</f>
        <v>31044</v>
      </c>
    </row>
    <row r="2307" spans="1:11" ht="19.2" customHeight="1" x14ac:dyDescent="0.3">
      <c r="A2307" s="4" t="s">
        <v>7872</v>
      </c>
      <c r="B2307" s="4" t="s">
        <v>9392</v>
      </c>
      <c r="C2307" s="5" t="s">
        <v>9393</v>
      </c>
      <c r="D2307" s="4" t="s">
        <v>3237</v>
      </c>
      <c r="E2307" s="12">
        <v>4.0999999999999996</v>
      </c>
      <c r="F2307" s="12">
        <v>2300</v>
      </c>
      <c r="G2307" s="18">
        <v>1549</v>
      </c>
      <c r="H2307" s="8" t="s">
        <v>13398</v>
      </c>
      <c r="I2307" s="33" t="s">
        <v>13628</v>
      </c>
      <c r="J2307" s="33" t="s">
        <v>13776</v>
      </c>
      <c r="K2307" s="33">
        <f>Data[[#This Row],[Number_Of_Buyers]]*Data[[#This Row],[Price_INR]]</f>
        <v>3562700</v>
      </c>
    </row>
    <row r="2308" spans="1:11" ht="19.2" customHeight="1" x14ac:dyDescent="0.3">
      <c r="A2308" s="2" t="s">
        <v>7922</v>
      </c>
      <c r="B2308" s="2" t="s">
        <v>9394</v>
      </c>
      <c r="C2308" s="3" t="s">
        <v>9395</v>
      </c>
      <c r="D2308" s="2" t="s">
        <v>3237</v>
      </c>
      <c r="E2308" s="11">
        <v>4.3</v>
      </c>
      <c r="F2308" s="11">
        <v>7200</v>
      </c>
      <c r="G2308" s="17">
        <v>1329</v>
      </c>
      <c r="H2308" s="7" t="s">
        <v>13398</v>
      </c>
      <c r="I2308" s="33" t="s">
        <v>13628</v>
      </c>
      <c r="J2308" s="33" t="s">
        <v>13473</v>
      </c>
      <c r="K2308" s="33">
        <f>Data[[#This Row],[Number_Of_Buyers]]*Data[[#This Row],[Price_INR]]</f>
        <v>9568800</v>
      </c>
    </row>
    <row r="2309" spans="1:11" ht="19.2" customHeight="1" x14ac:dyDescent="0.3">
      <c r="A2309" s="4" t="s">
        <v>488</v>
      </c>
      <c r="B2309" s="4" t="s">
        <v>1821</v>
      </c>
      <c r="C2309" s="5" t="s">
        <v>1823</v>
      </c>
      <c r="D2309" s="5" t="s">
        <v>1824</v>
      </c>
      <c r="E2309" s="12">
        <v>4.2</v>
      </c>
      <c r="F2309" s="12">
        <v>494</v>
      </c>
      <c r="G2309" s="18">
        <v>3399</v>
      </c>
      <c r="H2309" s="8" t="s">
        <v>13399</v>
      </c>
      <c r="I2309" s="33" t="s">
        <v>13444</v>
      </c>
      <c r="J2309" s="33" t="s">
        <v>13772</v>
      </c>
      <c r="K2309" s="33">
        <f>Data[[#This Row],[Number_Of_Buyers]]*Data[[#This Row],[Price_INR]]</f>
        <v>1679106</v>
      </c>
    </row>
    <row r="2310" spans="1:11" ht="19.2" customHeight="1" x14ac:dyDescent="0.3">
      <c r="A2310" s="2" t="s">
        <v>140</v>
      </c>
      <c r="B2310" s="2" t="s">
        <v>9397</v>
      </c>
      <c r="C2310" s="3" t="s">
        <v>9398</v>
      </c>
      <c r="D2310" s="3" t="s">
        <v>9399</v>
      </c>
      <c r="E2310" s="11">
        <v>3.3</v>
      </c>
      <c r="F2310" s="11">
        <v>10</v>
      </c>
      <c r="G2310" s="17">
        <v>735</v>
      </c>
      <c r="H2310" s="7" t="s">
        <v>13398</v>
      </c>
      <c r="I2310" s="33" t="s">
        <v>13423</v>
      </c>
      <c r="J2310" s="33" t="s">
        <v>13772</v>
      </c>
      <c r="K2310" s="33">
        <f>Data[[#This Row],[Number_Of_Buyers]]*Data[[#This Row],[Price_INR]]</f>
        <v>7350</v>
      </c>
    </row>
    <row r="2311" spans="1:11" ht="19.2" customHeight="1" x14ac:dyDescent="0.3">
      <c r="A2311" s="4" t="s">
        <v>8355</v>
      </c>
      <c r="B2311" s="4" t="s">
        <v>9401</v>
      </c>
      <c r="C2311" s="5" t="s">
        <v>9402</v>
      </c>
      <c r="D2311" s="5" t="s">
        <v>9403</v>
      </c>
      <c r="E2311" s="12">
        <v>4.0999999999999996</v>
      </c>
      <c r="F2311" s="12">
        <v>18</v>
      </c>
      <c r="G2311" s="18">
        <v>598</v>
      </c>
      <c r="H2311" s="8" t="s">
        <v>13399</v>
      </c>
      <c r="I2311" s="33" t="s">
        <v>13684</v>
      </c>
      <c r="J2311" s="33" t="s">
        <v>13772</v>
      </c>
      <c r="K2311" s="33">
        <f>Data[[#This Row],[Number_Of_Buyers]]*Data[[#This Row],[Price_INR]]</f>
        <v>10764</v>
      </c>
    </row>
    <row r="2312" spans="1:11" ht="19.2" customHeight="1" x14ac:dyDescent="0.3">
      <c r="A2312" s="2" t="s">
        <v>9405</v>
      </c>
      <c r="B2312" s="2" t="s">
        <v>9406</v>
      </c>
      <c r="C2312" s="3" t="s">
        <v>9407</v>
      </c>
      <c r="D2312" s="3" t="s">
        <v>9408</v>
      </c>
      <c r="E2312" s="11">
        <v>4</v>
      </c>
      <c r="F2312" s="11">
        <v>666</v>
      </c>
      <c r="G2312" s="17">
        <v>1536</v>
      </c>
      <c r="H2312" s="7" t="s">
        <v>13399</v>
      </c>
      <c r="I2312" s="33" t="s">
        <v>13680</v>
      </c>
      <c r="J2312" s="33" t="s">
        <v>13772</v>
      </c>
      <c r="K2312" s="33">
        <f>Data[[#This Row],[Number_Of_Buyers]]*Data[[#This Row],[Price_INR]]</f>
        <v>1022976</v>
      </c>
    </row>
    <row r="2313" spans="1:11" ht="19.2" customHeight="1" x14ac:dyDescent="0.3">
      <c r="A2313" s="4" t="s">
        <v>3201</v>
      </c>
      <c r="B2313" s="4" t="s">
        <v>9414</v>
      </c>
      <c r="C2313" s="4" t="s">
        <v>9415</v>
      </c>
      <c r="D2313" s="4" t="s">
        <v>7930</v>
      </c>
      <c r="E2313" s="12">
        <v>4.0999999999999996</v>
      </c>
      <c r="F2313" s="12">
        <v>4000</v>
      </c>
      <c r="G2313" s="18">
        <v>629</v>
      </c>
      <c r="H2313" s="8" t="s">
        <v>13398</v>
      </c>
      <c r="I2313" s="33" t="s">
        <v>13515</v>
      </c>
      <c r="J2313" s="33" t="s">
        <v>13773</v>
      </c>
      <c r="K2313" s="33">
        <f>Data[[#This Row],[Number_Of_Buyers]]*Data[[#This Row],[Price_INR]]</f>
        <v>2516000</v>
      </c>
    </row>
    <row r="2314" spans="1:11" ht="19.2" customHeight="1" x14ac:dyDescent="0.3">
      <c r="A2314" s="2" t="s">
        <v>9417</v>
      </c>
      <c r="B2314" s="2" t="s">
        <v>9418</v>
      </c>
      <c r="C2314" s="2" t="s">
        <v>9419</v>
      </c>
      <c r="D2314" s="2" t="s">
        <v>7930</v>
      </c>
      <c r="E2314" s="11">
        <v>4.2</v>
      </c>
      <c r="F2314" s="11">
        <v>8400</v>
      </c>
      <c r="G2314" s="17">
        <v>730</v>
      </c>
      <c r="H2314" s="7" t="s">
        <v>13398</v>
      </c>
      <c r="I2314" s="33" t="s">
        <v>13515</v>
      </c>
      <c r="J2314" s="33" t="s">
        <v>13426</v>
      </c>
      <c r="K2314" s="33">
        <f>Data[[#This Row],[Number_Of_Buyers]]*Data[[#This Row],[Price_INR]]</f>
        <v>6132000</v>
      </c>
    </row>
    <row r="2315" spans="1:11" ht="19.2" customHeight="1" x14ac:dyDescent="0.3">
      <c r="A2315" s="4" t="s">
        <v>9422</v>
      </c>
      <c r="B2315" s="4" t="s">
        <v>9423</v>
      </c>
      <c r="C2315" s="4" t="s">
        <v>9425</v>
      </c>
      <c r="D2315" s="4" t="s">
        <v>21</v>
      </c>
      <c r="E2315" s="12">
        <v>4.4000000000000004</v>
      </c>
      <c r="F2315" s="12">
        <v>2700</v>
      </c>
      <c r="G2315" s="18">
        <v>210</v>
      </c>
      <c r="H2315" s="8" t="s">
        <v>13399</v>
      </c>
      <c r="I2315" s="33" t="s">
        <v>13782</v>
      </c>
      <c r="J2315" s="33" t="s">
        <v>13772</v>
      </c>
      <c r="K2315" s="33">
        <f>Data[[#This Row],[Number_Of_Buyers]]*Data[[#This Row],[Price_INR]]</f>
        <v>567000</v>
      </c>
    </row>
    <row r="2316" spans="1:11" ht="19.2" customHeight="1" x14ac:dyDescent="0.3">
      <c r="A2316" s="2" t="s">
        <v>8015</v>
      </c>
      <c r="B2316" s="2" t="s">
        <v>9426</v>
      </c>
      <c r="C2316" s="2" t="s">
        <v>9427</v>
      </c>
      <c r="D2316" s="2" t="s">
        <v>7930</v>
      </c>
      <c r="E2316" s="11">
        <v>4.2</v>
      </c>
      <c r="F2316" s="11">
        <v>6900</v>
      </c>
      <c r="G2316" s="17">
        <v>431</v>
      </c>
      <c r="H2316" s="7" t="s">
        <v>13398</v>
      </c>
      <c r="I2316" s="33" t="s">
        <v>13515</v>
      </c>
      <c r="J2316" s="33" t="s">
        <v>13554</v>
      </c>
      <c r="K2316" s="33">
        <f>Data[[#This Row],[Number_Of_Buyers]]*Data[[#This Row],[Price_INR]]</f>
        <v>2973900</v>
      </c>
    </row>
    <row r="2317" spans="1:11" ht="19.2" customHeight="1" x14ac:dyDescent="0.3">
      <c r="A2317" s="4" t="s">
        <v>133</v>
      </c>
      <c r="B2317" s="4" t="s">
        <v>9429</v>
      </c>
      <c r="C2317" s="5" t="s">
        <v>9430</v>
      </c>
      <c r="D2317" s="4" t="s">
        <v>3237</v>
      </c>
      <c r="E2317" s="12">
        <v>4</v>
      </c>
      <c r="F2317" s="12">
        <v>228</v>
      </c>
      <c r="G2317" s="18">
        <v>629</v>
      </c>
      <c r="H2317" s="8" t="s">
        <v>13398</v>
      </c>
      <c r="I2317" s="33" t="s">
        <v>13437</v>
      </c>
      <c r="J2317" s="33" t="s">
        <v>13779</v>
      </c>
      <c r="K2317" s="33">
        <f>Data[[#This Row],[Number_Of_Buyers]]*Data[[#This Row],[Price_INR]]</f>
        <v>143412</v>
      </c>
    </row>
    <row r="2318" spans="1:11" ht="19.2" customHeight="1" x14ac:dyDescent="0.3">
      <c r="A2318" s="2" t="s">
        <v>8857</v>
      </c>
      <c r="B2318" s="2" t="s">
        <v>9431</v>
      </c>
      <c r="C2318" s="2" t="s">
        <v>9432</v>
      </c>
      <c r="D2318" s="3" t="s">
        <v>9433</v>
      </c>
      <c r="E2318" s="11">
        <v>4.3</v>
      </c>
      <c r="F2318" s="11">
        <v>10</v>
      </c>
      <c r="G2318" s="17">
        <v>734</v>
      </c>
      <c r="H2318" s="7" t="s">
        <v>13399</v>
      </c>
      <c r="I2318" s="33" t="s">
        <v>13420</v>
      </c>
      <c r="J2318" s="33" t="s">
        <v>13772</v>
      </c>
      <c r="K2318" s="33">
        <f>Data[[#This Row],[Number_Of_Buyers]]*Data[[#This Row],[Price_INR]]</f>
        <v>7340</v>
      </c>
    </row>
    <row r="2319" spans="1:11" ht="19.2" customHeight="1" x14ac:dyDescent="0.3">
      <c r="A2319" s="4" t="s">
        <v>7820</v>
      </c>
      <c r="B2319" s="4" t="s">
        <v>9434</v>
      </c>
      <c r="C2319" s="5" t="s">
        <v>9435</v>
      </c>
      <c r="D2319" s="5" t="s">
        <v>9436</v>
      </c>
      <c r="E2319" s="12">
        <v>4.0999999999999996</v>
      </c>
      <c r="F2319" s="12">
        <v>25</v>
      </c>
      <c r="G2319" s="18">
        <v>628</v>
      </c>
      <c r="H2319" s="8" t="s">
        <v>13399</v>
      </c>
      <c r="I2319" s="33" t="s">
        <v>13515</v>
      </c>
      <c r="J2319" s="33" t="s">
        <v>13772</v>
      </c>
      <c r="K2319" s="33">
        <f>Data[[#This Row],[Number_Of_Buyers]]*Data[[#This Row],[Price_INR]]</f>
        <v>15700</v>
      </c>
    </row>
    <row r="2320" spans="1:11" ht="19.2" customHeight="1" x14ac:dyDescent="0.3">
      <c r="A2320" s="2" t="s">
        <v>7809</v>
      </c>
      <c r="B2320" s="2" t="s">
        <v>9440</v>
      </c>
      <c r="C2320" s="3" t="s">
        <v>9441</v>
      </c>
      <c r="D2320" s="2" t="s">
        <v>3237</v>
      </c>
      <c r="E2320" s="11">
        <v>4</v>
      </c>
      <c r="F2320" s="11">
        <v>497</v>
      </c>
      <c r="G2320" s="17">
        <v>799</v>
      </c>
      <c r="H2320" s="7" t="s">
        <v>13399</v>
      </c>
      <c r="I2320" s="33" t="s">
        <v>13515</v>
      </c>
      <c r="J2320" s="33" t="s">
        <v>13774</v>
      </c>
      <c r="K2320" s="33">
        <f>Data[[#This Row],[Number_Of_Buyers]]*Data[[#This Row],[Price_INR]]</f>
        <v>397103</v>
      </c>
    </row>
    <row r="2321" spans="1:11" ht="19.2" customHeight="1" x14ac:dyDescent="0.3">
      <c r="A2321" s="4" t="s">
        <v>7849</v>
      </c>
      <c r="B2321" s="4" t="s">
        <v>9444</v>
      </c>
      <c r="C2321" s="5" t="s">
        <v>9445</v>
      </c>
      <c r="D2321" s="4" t="s">
        <v>3237</v>
      </c>
      <c r="E2321" s="12">
        <v>4</v>
      </c>
      <c r="F2321" s="12">
        <v>231</v>
      </c>
      <c r="G2321" s="18">
        <v>1299</v>
      </c>
      <c r="H2321" s="8" t="s">
        <v>13398</v>
      </c>
      <c r="I2321" s="33" t="s">
        <v>13628</v>
      </c>
      <c r="J2321" s="33" t="s">
        <v>13774</v>
      </c>
      <c r="K2321" s="33">
        <f>Data[[#This Row],[Number_Of_Buyers]]*Data[[#This Row],[Price_INR]]</f>
        <v>300069</v>
      </c>
    </row>
    <row r="2322" spans="1:11" ht="19.2" customHeight="1" x14ac:dyDescent="0.3">
      <c r="A2322" s="2" t="s">
        <v>9447</v>
      </c>
      <c r="B2322" s="2" t="s">
        <v>9448</v>
      </c>
      <c r="C2322" s="3" t="s">
        <v>9450</v>
      </c>
      <c r="D2322" s="2" t="s">
        <v>9451</v>
      </c>
      <c r="E2322" s="11">
        <v>4</v>
      </c>
      <c r="F2322" s="11">
        <v>1300</v>
      </c>
      <c r="G2322" s="17">
        <v>569</v>
      </c>
      <c r="H2322" s="7" t="s">
        <v>13398</v>
      </c>
      <c r="I2322" s="33" t="s">
        <v>13658</v>
      </c>
      <c r="J2322" s="33" t="s">
        <v>13772</v>
      </c>
      <c r="K2322" s="33">
        <f>Data[[#This Row],[Number_Of_Buyers]]*Data[[#This Row],[Price_INR]]</f>
        <v>739700</v>
      </c>
    </row>
    <row r="2323" spans="1:11" ht="19.2" customHeight="1" x14ac:dyDescent="0.3">
      <c r="A2323" s="4" t="s">
        <v>9452</v>
      </c>
      <c r="B2323" s="4" t="s">
        <v>9453</v>
      </c>
      <c r="C2323" s="5" t="s">
        <v>9454</v>
      </c>
      <c r="D2323" s="4" t="s">
        <v>3237</v>
      </c>
      <c r="E2323" s="12">
        <v>4.3</v>
      </c>
      <c r="F2323" s="12">
        <v>76</v>
      </c>
      <c r="G2323" s="18">
        <v>419</v>
      </c>
      <c r="H2323" s="8" t="s">
        <v>13398</v>
      </c>
      <c r="I2323" s="33" t="s">
        <v>13515</v>
      </c>
      <c r="J2323" s="33" t="s">
        <v>13776</v>
      </c>
      <c r="K2323" s="33">
        <f>Data[[#This Row],[Number_Of_Buyers]]*Data[[#This Row],[Price_INR]]</f>
        <v>31844</v>
      </c>
    </row>
    <row r="2324" spans="1:11" ht="19.2" customHeight="1" x14ac:dyDescent="0.3">
      <c r="A2324" s="2" t="s">
        <v>9456</v>
      </c>
      <c r="B2324" s="2" t="s">
        <v>9457</v>
      </c>
      <c r="C2324" s="3" t="s">
        <v>9458</v>
      </c>
      <c r="D2324" s="2" t="s">
        <v>3237</v>
      </c>
      <c r="E2324" s="11">
        <v>3.7</v>
      </c>
      <c r="F2324" s="11">
        <v>43</v>
      </c>
      <c r="G2324" s="17">
        <v>779</v>
      </c>
      <c r="H2324" s="7" t="s">
        <v>13399</v>
      </c>
      <c r="I2324" s="33" t="s">
        <v>13630</v>
      </c>
      <c r="J2324" s="33" t="s">
        <v>13774</v>
      </c>
      <c r="K2324" s="33">
        <f>Data[[#This Row],[Number_Of_Buyers]]*Data[[#This Row],[Price_INR]]</f>
        <v>33497</v>
      </c>
    </row>
    <row r="2325" spans="1:11" ht="19.2" customHeight="1" x14ac:dyDescent="0.3">
      <c r="A2325" s="4" t="s">
        <v>8015</v>
      </c>
      <c r="B2325" s="4" t="s">
        <v>9460</v>
      </c>
      <c r="C2325" s="5" t="s">
        <v>9461</v>
      </c>
      <c r="D2325" s="4" t="s">
        <v>3237</v>
      </c>
      <c r="E2325" s="12">
        <v>3.7</v>
      </c>
      <c r="F2325" s="12">
        <v>1300</v>
      </c>
      <c r="G2325" s="18">
        <v>909</v>
      </c>
      <c r="H2325" s="8" t="s">
        <v>13398</v>
      </c>
      <c r="I2325" s="33" t="s">
        <v>13628</v>
      </c>
      <c r="J2325" s="33" t="s">
        <v>13440</v>
      </c>
      <c r="K2325" s="33">
        <f>Data[[#This Row],[Number_Of_Buyers]]*Data[[#This Row],[Price_INR]]</f>
        <v>1181700</v>
      </c>
    </row>
    <row r="2326" spans="1:11" ht="19.2" customHeight="1" x14ac:dyDescent="0.3">
      <c r="A2326" s="2" t="s">
        <v>7872</v>
      </c>
      <c r="B2326" s="2" t="s">
        <v>9462</v>
      </c>
      <c r="C2326" s="3" t="s">
        <v>9463</v>
      </c>
      <c r="D2326" s="2" t="s">
        <v>21</v>
      </c>
      <c r="E2326" s="11">
        <v>4.2</v>
      </c>
      <c r="F2326" s="11">
        <v>9500</v>
      </c>
      <c r="G2326" s="17">
        <v>1349</v>
      </c>
      <c r="H2326" s="7" t="s">
        <v>13399</v>
      </c>
      <c r="I2326" s="33" t="s">
        <v>13472</v>
      </c>
      <c r="J2326" s="33" t="s">
        <v>13772</v>
      </c>
      <c r="K2326" s="33">
        <f>Data[[#This Row],[Number_Of_Buyers]]*Data[[#This Row],[Price_INR]]</f>
        <v>12815500</v>
      </c>
    </row>
    <row r="2327" spans="1:11" ht="19.2" customHeight="1" x14ac:dyDescent="0.3">
      <c r="A2327" s="4" t="s">
        <v>7927</v>
      </c>
      <c r="B2327" s="4" t="s">
        <v>9464</v>
      </c>
      <c r="C2327" s="4" t="s">
        <v>9465</v>
      </c>
      <c r="D2327" s="5" t="s">
        <v>8013</v>
      </c>
      <c r="E2327" s="12">
        <v>4.0999999999999996</v>
      </c>
      <c r="F2327" s="12">
        <v>18000</v>
      </c>
      <c r="G2327" s="18">
        <v>662</v>
      </c>
      <c r="H2327" s="8" t="s">
        <v>13398</v>
      </c>
      <c r="I2327" s="33" t="s">
        <v>13437</v>
      </c>
      <c r="J2327" s="33" t="s">
        <v>13426</v>
      </c>
      <c r="K2327" s="33">
        <f>Data[[#This Row],[Number_Of_Buyers]]*Data[[#This Row],[Price_INR]]</f>
        <v>11916000</v>
      </c>
    </row>
    <row r="2328" spans="1:11" ht="19.2" customHeight="1" x14ac:dyDescent="0.3">
      <c r="A2328" s="2" t="s">
        <v>8122</v>
      </c>
      <c r="B2328" s="2" t="s">
        <v>9468</v>
      </c>
      <c r="C2328" s="3" t="s">
        <v>9470</v>
      </c>
      <c r="D2328" s="2" t="s">
        <v>3237</v>
      </c>
      <c r="E2328" s="11">
        <v>4</v>
      </c>
      <c r="F2328" s="11">
        <v>5</v>
      </c>
      <c r="G2328" s="17">
        <v>3180</v>
      </c>
      <c r="H2328" s="7" t="s">
        <v>13399</v>
      </c>
      <c r="I2328" s="33" t="s">
        <v>13628</v>
      </c>
      <c r="J2328" s="33" t="s">
        <v>13772</v>
      </c>
      <c r="K2328" s="33">
        <f>Data[[#This Row],[Number_Of_Buyers]]*Data[[#This Row],[Price_INR]]</f>
        <v>15900</v>
      </c>
    </row>
    <row r="2329" spans="1:11" ht="19.2" customHeight="1" x14ac:dyDescent="0.3">
      <c r="A2329" s="4" t="s">
        <v>8071</v>
      </c>
      <c r="B2329" s="4" t="s">
        <v>9471</v>
      </c>
      <c r="C2329" s="5" t="s">
        <v>9472</v>
      </c>
      <c r="D2329" s="5" t="s">
        <v>777</v>
      </c>
      <c r="E2329" s="12">
        <v>4.5</v>
      </c>
      <c r="F2329" s="12">
        <v>701</v>
      </c>
      <c r="G2329" s="18">
        <v>599</v>
      </c>
      <c r="H2329" s="8" t="s">
        <v>13399</v>
      </c>
      <c r="I2329" s="33" t="s">
        <v>13658</v>
      </c>
      <c r="J2329" s="33" t="s">
        <v>13498</v>
      </c>
      <c r="K2329" s="33">
        <f>Data[[#This Row],[Number_Of_Buyers]]*Data[[#This Row],[Price_INR]]</f>
        <v>419899</v>
      </c>
    </row>
    <row r="2330" spans="1:11" ht="19.2" customHeight="1" x14ac:dyDescent="0.3">
      <c r="A2330" s="2" t="s">
        <v>7809</v>
      </c>
      <c r="B2330" s="2" t="s">
        <v>9475</v>
      </c>
      <c r="C2330" s="3" t="s">
        <v>9476</v>
      </c>
      <c r="D2330" s="2" t="s">
        <v>3237</v>
      </c>
      <c r="E2330" s="11">
        <v>3.8</v>
      </c>
      <c r="F2330" s="11">
        <v>434</v>
      </c>
      <c r="G2330" s="17">
        <v>735</v>
      </c>
      <c r="H2330" s="7" t="s">
        <v>13398</v>
      </c>
      <c r="I2330" s="33" t="s">
        <v>13437</v>
      </c>
      <c r="J2330" s="33" t="s">
        <v>13772</v>
      </c>
      <c r="K2330" s="33">
        <f>Data[[#This Row],[Number_Of_Buyers]]*Data[[#This Row],[Price_INR]]</f>
        <v>318990</v>
      </c>
    </row>
    <row r="2331" spans="1:11" ht="19.2" customHeight="1" x14ac:dyDescent="0.3">
      <c r="A2331" s="4" t="s">
        <v>7</v>
      </c>
      <c r="B2331" s="4" t="s">
        <v>9479</v>
      </c>
      <c r="C2331" s="5" t="s">
        <v>9480</v>
      </c>
      <c r="D2331" s="5" t="s">
        <v>9481</v>
      </c>
      <c r="E2331" s="12">
        <v>4.5</v>
      </c>
      <c r="F2331" s="12">
        <v>108</v>
      </c>
      <c r="G2331" s="18">
        <v>4499</v>
      </c>
      <c r="H2331" s="8" t="s">
        <v>13398</v>
      </c>
      <c r="I2331" s="33" t="s">
        <v>13419</v>
      </c>
      <c r="J2331" s="33" t="s">
        <v>13774</v>
      </c>
      <c r="K2331" s="33">
        <f>Data[[#This Row],[Number_Of_Buyers]]*Data[[#This Row],[Price_INR]]</f>
        <v>485892</v>
      </c>
    </row>
    <row r="2332" spans="1:11" ht="19.2" customHeight="1" x14ac:dyDescent="0.3">
      <c r="A2332" s="2" t="s">
        <v>240</v>
      </c>
      <c r="B2332" s="2" t="s">
        <v>9483</v>
      </c>
      <c r="C2332" s="2" t="s">
        <v>9484</v>
      </c>
      <c r="D2332" s="3" t="s">
        <v>9485</v>
      </c>
      <c r="E2332" s="11">
        <v>4.2</v>
      </c>
      <c r="F2332" s="11">
        <v>972</v>
      </c>
      <c r="G2332" s="17">
        <v>619</v>
      </c>
      <c r="H2332" s="7" t="s">
        <v>13398</v>
      </c>
      <c r="I2332" s="33" t="s">
        <v>13685</v>
      </c>
      <c r="J2332" s="33" t="s">
        <v>13773</v>
      </c>
      <c r="K2332" s="33">
        <f>Data[[#This Row],[Number_Of_Buyers]]*Data[[#This Row],[Price_INR]]</f>
        <v>601668</v>
      </c>
    </row>
    <row r="2333" spans="1:11" ht="19.2" customHeight="1" x14ac:dyDescent="0.3">
      <c r="A2333" s="4" t="s">
        <v>8888</v>
      </c>
      <c r="B2333" s="4" t="s">
        <v>9488</v>
      </c>
      <c r="C2333" s="4" t="s">
        <v>9490</v>
      </c>
      <c r="D2333" s="4" t="s">
        <v>21</v>
      </c>
      <c r="E2333" s="12">
        <v>4.4000000000000004</v>
      </c>
      <c r="F2333" s="12">
        <v>8200</v>
      </c>
      <c r="G2333" s="18">
        <v>206</v>
      </c>
      <c r="H2333" s="8" t="s">
        <v>13399</v>
      </c>
      <c r="I2333" s="33" t="s">
        <v>13637</v>
      </c>
      <c r="J2333" s="33" t="s">
        <v>13426</v>
      </c>
      <c r="K2333" s="33">
        <f>Data[[#This Row],[Number_Of_Buyers]]*Data[[#This Row],[Price_INR]]</f>
        <v>1689200</v>
      </c>
    </row>
    <row r="2334" spans="1:11" ht="19.2" customHeight="1" x14ac:dyDescent="0.3">
      <c r="A2334" s="2" t="s">
        <v>1400</v>
      </c>
      <c r="B2334" s="2" t="s">
        <v>9492</v>
      </c>
      <c r="C2334" s="3" t="s">
        <v>9494</v>
      </c>
      <c r="D2334" s="3" t="s">
        <v>9495</v>
      </c>
      <c r="E2334" s="11">
        <v>4.7</v>
      </c>
      <c r="F2334" s="11">
        <v>39</v>
      </c>
      <c r="G2334" s="17">
        <v>4249</v>
      </c>
      <c r="H2334" s="7" t="s">
        <v>13399</v>
      </c>
      <c r="I2334" s="33" t="s">
        <v>13454</v>
      </c>
      <c r="J2334" s="33" t="s">
        <v>13774</v>
      </c>
      <c r="K2334" s="33">
        <f>Data[[#This Row],[Number_Of_Buyers]]*Data[[#This Row],[Price_INR]]</f>
        <v>165711</v>
      </c>
    </row>
    <row r="2335" spans="1:11" ht="19.2" customHeight="1" x14ac:dyDescent="0.3">
      <c r="A2335" s="4" t="s">
        <v>9497</v>
      </c>
      <c r="B2335" s="4" t="s">
        <v>9498</v>
      </c>
      <c r="C2335" s="5" t="s">
        <v>9499</v>
      </c>
      <c r="D2335" s="4" t="s">
        <v>3237</v>
      </c>
      <c r="E2335" s="12">
        <v>4</v>
      </c>
      <c r="F2335" s="12">
        <v>529</v>
      </c>
      <c r="G2335" s="18">
        <v>873</v>
      </c>
      <c r="H2335" s="8" t="s">
        <v>13399</v>
      </c>
      <c r="I2335" s="33" t="s">
        <v>13630</v>
      </c>
      <c r="J2335" s="33" t="s">
        <v>13772</v>
      </c>
      <c r="K2335" s="33">
        <f>Data[[#This Row],[Number_Of_Buyers]]*Data[[#This Row],[Price_INR]]</f>
        <v>461817</v>
      </c>
    </row>
    <row r="2336" spans="1:11" ht="19.2" customHeight="1" x14ac:dyDescent="0.3">
      <c r="A2336" s="2" t="s">
        <v>8006</v>
      </c>
      <c r="B2336" s="2" t="s">
        <v>9501</v>
      </c>
      <c r="C2336" s="3" t="s">
        <v>9502</v>
      </c>
      <c r="D2336" s="2" t="s">
        <v>3237</v>
      </c>
      <c r="E2336" s="11">
        <v>4.3</v>
      </c>
      <c r="F2336" s="11">
        <v>708</v>
      </c>
      <c r="G2336" s="17">
        <v>1049</v>
      </c>
      <c r="H2336" s="7" t="s">
        <v>13399</v>
      </c>
      <c r="I2336" s="33" t="s">
        <v>13632</v>
      </c>
      <c r="J2336" s="33" t="s">
        <v>13426</v>
      </c>
      <c r="K2336" s="33">
        <f>Data[[#This Row],[Number_Of_Buyers]]*Data[[#This Row],[Price_INR]]</f>
        <v>742692</v>
      </c>
    </row>
    <row r="2337" spans="1:11" ht="19.2" customHeight="1" x14ac:dyDescent="0.3">
      <c r="A2337" s="4" t="s">
        <v>8268</v>
      </c>
      <c r="B2337" s="4" t="s">
        <v>9505</v>
      </c>
      <c r="C2337" s="5" t="s">
        <v>9507</v>
      </c>
      <c r="D2337" s="5" t="s">
        <v>8198</v>
      </c>
      <c r="E2337" s="12">
        <v>3.8</v>
      </c>
      <c r="F2337" s="12">
        <v>435</v>
      </c>
      <c r="G2337" s="18">
        <v>1272</v>
      </c>
      <c r="H2337" s="8" t="s">
        <v>13398</v>
      </c>
      <c r="I2337" s="33" t="s">
        <v>13654</v>
      </c>
      <c r="J2337" s="33" t="s">
        <v>13772</v>
      </c>
      <c r="K2337" s="33">
        <f>Data[[#This Row],[Number_Of_Buyers]]*Data[[#This Row],[Price_INR]]</f>
        <v>553320</v>
      </c>
    </row>
    <row r="2338" spans="1:11" ht="19.2" customHeight="1" x14ac:dyDescent="0.3">
      <c r="A2338" s="2" t="s">
        <v>573</v>
      </c>
      <c r="B2338" s="2" t="s">
        <v>9510</v>
      </c>
      <c r="C2338" s="2" t="s">
        <v>9512</v>
      </c>
      <c r="D2338" s="2" t="s">
        <v>21</v>
      </c>
      <c r="E2338" s="11">
        <v>4.5</v>
      </c>
      <c r="F2338" s="11">
        <v>1300</v>
      </c>
      <c r="G2338" s="17">
        <v>666</v>
      </c>
      <c r="H2338" s="7" t="s">
        <v>13399</v>
      </c>
      <c r="I2338" s="33" t="s">
        <v>13686</v>
      </c>
      <c r="J2338" s="33" t="s">
        <v>13772</v>
      </c>
      <c r="K2338" s="33">
        <f>Data[[#This Row],[Number_Of_Buyers]]*Data[[#This Row],[Price_INR]]</f>
        <v>865800</v>
      </c>
    </row>
    <row r="2339" spans="1:11" ht="19.2" customHeight="1" x14ac:dyDescent="0.3">
      <c r="A2339" s="4" t="s">
        <v>8048</v>
      </c>
      <c r="B2339" s="4" t="s">
        <v>9513</v>
      </c>
      <c r="C2339" s="5" t="s">
        <v>9514</v>
      </c>
      <c r="D2339" s="4" t="s">
        <v>3237</v>
      </c>
      <c r="E2339" s="12">
        <v>4.4000000000000004</v>
      </c>
      <c r="F2339" s="12">
        <v>4300</v>
      </c>
      <c r="G2339" s="18">
        <v>599</v>
      </c>
      <c r="H2339" s="8" t="s">
        <v>13398</v>
      </c>
      <c r="I2339" s="33" t="s">
        <v>13632</v>
      </c>
      <c r="J2339" s="33" t="s">
        <v>13440</v>
      </c>
      <c r="K2339" s="33">
        <f>Data[[#This Row],[Number_Of_Buyers]]*Data[[#This Row],[Price_INR]]</f>
        <v>2575700</v>
      </c>
    </row>
    <row r="2340" spans="1:11" ht="19.2" customHeight="1" x14ac:dyDescent="0.3">
      <c r="A2340" s="2" t="s">
        <v>1318</v>
      </c>
      <c r="B2340" s="2" t="s">
        <v>9515</v>
      </c>
      <c r="C2340" s="3" t="s">
        <v>9516</v>
      </c>
      <c r="D2340" s="3" t="s">
        <v>9517</v>
      </c>
      <c r="E2340" s="11">
        <v>4.2</v>
      </c>
      <c r="F2340" s="11">
        <v>331</v>
      </c>
      <c r="G2340" s="17">
        <v>989</v>
      </c>
      <c r="H2340" s="7" t="s">
        <v>13398</v>
      </c>
      <c r="I2340" s="33" t="s">
        <v>13423</v>
      </c>
      <c r="J2340" s="33" t="s">
        <v>13440</v>
      </c>
      <c r="K2340" s="33">
        <f>Data[[#This Row],[Number_Of_Buyers]]*Data[[#This Row],[Price_INR]]</f>
        <v>327359</v>
      </c>
    </row>
    <row r="2341" spans="1:11" ht="19.2" customHeight="1" x14ac:dyDescent="0.3">
      <c r="A2341" s="4" t="s">
        <v>3201</v>
      </c>
      <c r="B2341" s="4" t="s">
        <v>9518</v>
      </c>
      <c r="C2341" s="5" t="s">
        <v>9519</v>
      </c>
      <c r="D2341" s="4" t="s">
        <v>3237</v>
      </c>
      <c r="E2341" s="12">
        <v>4</v>
      </c>
      <c r="F2341" s="12">
        <v>853</v>
      </c>
      <c r="G2341" s="18">
        <v>989</v>
      </c>
      <c r="H2341" s="8" t="s">
        <v>13398</v>
      </c>
      <c r="I2341" s="33" t="s">
        <v>13437</v>
      </c>
      <c r="J2341" s="33" t="s">
        <v>13426</v>
      </c>
      <c r="K2341" s="33">
        <f>Data[[#This Row],[Number_Of_Buyers]]*Data[[#This Row],[Price_INR]]</f>
        <v>843617</v>
      </c>
    </row>
    <row r="2342" spans="1:11" ht="19.2" customHeight="1" x14ac:dyDescent="0.3">
      <c r="A2342" s="2" t="s">
        <v>1478</v>
      </c>
      <c r="B2342" s="2" t="s">
        <v>1916</v>
      </c>
      <c r="C2342" s="3" t="s">
        <v>1918</v>
      </c>
      <c r="D2342" s="2" t="s">
        <v>21</v>
      </c>
      <c r="E2342" s="11">
        <v>4.4000000000000004</v>
      </c>
      <c r="F2342" s="11">
        <v>9400</v>
      </c>
      <c r="G2342" s="17">
        <v>551</v>
      </c>
      <c r="H2342" s="7" t="s">
        <v>13399</v>
      </c>
      <c r="I2342" s="33" t="s">
        <v>13491</v>
      </c>
      <c r="J2342" s="33" t="s">
        <v>13772</v>
      </c>
      <c r="K2342" s="33">
        <f>Data[[#This Row],[Number_Of_Buyers]]*Data[[#This Row],[Price_INR]]</f>
        <v>5179400</v>
      </c>
    </row>
    <row r="2343" spans="1:11" ht="19.2" customHeight="1" x14ac:dyDescent="0.3">
      <c r="A2343" s="4" t="s">
        <v>7927</v>
      </c>
      <c r="B2343" s="4" t="s">
        <v>9522</v>
      </c>
      <c r="C2343" s="4" t="s">
        <v>9523</v>
      </c>
      <c r="D2343" s="4" t="s">
        <v>7930</v>
      </c>
      <c r="E2343" s="12">
        <v>4.4000000000000004</v>
      </c>
      <c r="F2343" s="12">
        <v>16100</v>
      </c>
      <c r="G2343" s="18">
        <v>359</v>
      </c>
      <c r="H2343" s="8" t="s">
        <v>13398</v>
      </c>
      <c r="I2343" s="33" t="s">
        <v>13452</v>
      </c>
      <c r="J2343" s="33" t="s">
        <v>13440</v>
      </c>
      <c r="K2343" s="33">
        <f>Data[[#This Row],[Number_Of_Buyers]]*Data[[#This Row],[Price_INR]]</f>
        <v>5779900</v>
      </c>
    </row>
    <row r="2344" spans="1:11" ht="19.2" customHeight="1" x14ac:dyDescent="0.3">
      <c r="A2344" s="2" t="s">
        <v>8048</v>
      </c>
      <c r="B2344" s="2" t="s">
        <v>9526</v>
      </c>
      <c r="C2344" s="3" t="s">
        <v>9528</v>
      </c>
      <c r="D2344" s="2" t="s">
        <v>7930</v>
      </c>
      <c r="E2344" s="11">
        <v>4.3</v>
      </c>
      <c r="F2344" s="11">
        <v>304</v>
      </c>
      <c r="G2344" s="17">
        <v>1286</v>
      </c>
      <c r="H2344" s="7" t="s">
        <v>13398</v>
      </c>
      <c r="I2344" s="33" t="s">
        <v>13437</v>
      </c>
      <c r="J2344" s="33" t="s">
        <v>13772</v>
      </c>
      <c r="K2344" s="33">
        <f>Data[[#This Row],[Number_Of_Buyers]]*Data[[#This Row],[Price_INR]]</f>
        <v>390944</v>
      </c>
    </row>
    <row r="2345" spans="1:11" ht="19.2" customHeight="1" x14ac:dyDescent="0.3">
      <c r="A2345" s="4" t="s">
        <v>7809</v>
      </c>
      <c r="B2345" s="4" t="s">
        <v>9530</v>
      </c>
      <c r="C2345" s="5" t="s">
        <v>9531</v>
      </c>
      <c r="D2345" s="4" t="s">
        <v>3237</v>
      </c>
      <c r="E2345" s="12">
        <v>4.2</v>
      </c>
      <c r="F2345" s="12">
        <v>3300</v>
      </c>
      <c r="G2345" s="18">
        <v>719</v>
      </c>
      <c r="H2345" s="8" t="s">
        <v>13398</v>
      </c>
      <c r="I2345" s="33" t="s">
        <v>13515</v>
      </c>
      <c r="J2345" s="33" t="s">
        <v>13774</v>
      </c>
      <c r="K2345" s="33">
        <f>Data[[#This Row],[Number_Of_Buyers]]*Data[[#This Row],[Price_INR]]</f>
        <v>2372700</v>
      </c>
    </row>
    <row r="2346" spans="1:11" ht="19.2" customHeight="1" x14ac:dyDescent="0.3">
      <c r="A2346" s="2" t="s">
        <v>1929</v>
      </c>
      <c r="B2346" s="2" t="s">
        <v>1930</v>
      </c>
      <c r="C2346" s="2" t="s">
        <v>1932</v>
      </c>
      <c r="D2346" s="2" t="s">
        <v>21</v>
      </c>
      <c r="E2346" s="11">
        <v>4.5</v>
      </c>
      <c r="F2346" s="11">
        <v>3200</v>
      </c>
      <c r="G2346" s="17">
        <v>141</v>
      </c>
      <c r="H2346" s="7" t="s">
        <v>13399</v>
      </c>
      <c r="I2346" s="33" t="s">
        <v>13782</v>
      </c>
      <c r="J2346" s="33" t="s">
        <v>13498</v>
      </c>
      <c r="K2346" s="33">
        <f>Data[[#This Row],[Number_Of_Buyers]]*Data[[#This Row],[Price_INR]]</f>
        <v>451200</v>
      </c>
    </row>
    <row r="2347" spans="1:11" ht="19.2" customHeight="1" x14ac:dyDescent="0.3">
      <c r="A2347" s="4" t="s">
        <v>1995</v>
      </c>
      <c r="B2347" s="4" t="s">
        <v>9532</v>
      </c>
      <c r="C2347" s="4" t="s">
        <v>9533</v>
      </c>
      <c r="D2347" s="4" t="s">
        <v>21</v>
      </c>
      <c r="E2347" s="12">
        <v>4.4000000000000004</v>
      </c>
      <c r="F2347" s="12">
        <v>2900</v>
      </c>
      <c r="G2347" s="18">
        <v>272</v>
      </c>
      <c r="H2347" s="8" t="s">
        <v>13399</v>
      </c>
      <c r="I2347" s="33" t="s">
        <v>13477</v>
      </c>
      <c r="J2347" s="33" t="s">
        <v>13772</v>
      </c>
      <c r="K2347" s="33">
        <f>Data[[#This Row],[Number_Of_Buyers]]*Data[[#This Row],[Price_INR]]</f>
        <v>788800</v>
      </c>
    </row>
    <row r="2348" spans="1:11" ht="19.2" customHeight="1" x14ac:dyDescent="0.3">
      <c r="A2348" s="2" t="s">
        <v>35</v>
      </c>
      <c r="B2348" s="2" t="s">
        <v>869</v>
      </c>
      <c r="C2348" s="2" t="s">
        <v>26</v>
      </c>
      <c r="D2348" s="2" t="s">
        <v>54</v>
      </c>
      <c r="E2348" s="11">
        <v>4.2</v>
      </c>
      <c r="F2348" s="11">
        <v>2600</v>
      </c>
      <c r="G2348" s="17">
        <v>1999</v>
      </c>
      <c r="H2348" s="7" t="s">
        <v>13399</v>
      </c>
      <c r="I2348" s="33" t="s">
        <v>13413</v>
      </c>
      <c r="J2348" s="33" t="s">
        <v>13453</v>
      </c>
      <c r="K2348" s="33">
        <f>Data[[#This Row],[Number_Of_Buyers]]*Data[[#This Row],[Price_INR]]</f>
        <v>5197400</v>
      </c>
    </row>
    <row r="2349" spans="1:11" ht="19.2" customHeight="1" x14ac:dyDescent="0.3">
      <c r="A2349" s="4" t="s">
        <v>320</v>
      </c>
      <c r="B2349" s="4" t="s">
        <v>1933</v>
      </c>
      <c r="C2349" s="5" t="s">
        <v>1935</v>
      </c>
      <c r="D2349" s="4" t="s">
        <v>21</v>
      </c>
      <c r="E2349" s="12">
        <v>4.4000000000000004</v>
      </c>
      <c r="F2349" s="12">
        <v>15600</v>
      </c>
      <c r="G2349" s="18">
        <v>502</v>
      </c>
      <c r="H2349" s="8" t="s">
        <v>13399</v>
      </c>
      <c r="I2349" s="33" t="s">
        <v>13782</v>
      </c>
      <c r="J2349" s="33" t="s">
        <v>13772</v>
      </c>
      <c r="K2349" s="33">
        <f>Data[[#This Row],[Number_Of_Buyers]]*Data[[#This Row],[Price_INR]]</f>
        <v>7831200</v>
      </c>
    </row>
    <row r="2350" spans="1:11" ht="19.2" customHeight="1" x14ac:dyDescent="0.3">
      <c r="A2350" s="2" t="s">
        <v>1149</v>
      </c>
      <c r="B2350" s="2" t="s">
        <v>1936</v>
      </c>
      <c r="C2350" s="2" t="s">
        <v>26</v>
      </c>
      <c r="D2350" s="2" t="s">
        <v>21</v>
      </c>
      <c r="E2350" s="11">
        <v>4</v>
      </c>
      <c r="F2350" s="11">
        <v>300</v>
      </c>
      <c r="G2350" s="17">
        <v>1599</v>
      </c>
      <c r="H2350" s="7" t="s">
        <v>13399</v>
      </c>
      <c r="I2350" s="33" t="s">
        <v>13412</v>
      </c>
      <c r="J2350" s="33" t="s">
        <v>13440</v>
      </c>
      <c r="K2350" s="33">
        <f>Data[[#This Row],[Number_Of_Buyers]]*Data[[#This Row],[Price_INR]]</f>
        <v>479700</v>
      </c>
    </row>
    <row r="2351" spans="1:11" ht="19.2" customHeight="1" x14ac:dyDescent="0.3">
      <c r="A2351" s="4" t="s">
        <v>8730</v>
      </c>
      <c r="B2351" s="4" t="s">
        <v>9534</v>
      </c>
      <c r="C2351" s="5" t="s">
        <v>9535</v>
      </c>
      <c r="D2351" s="5" t="s">
        <v>9536</v>
      </c>
      <c r="E2351" s="12">
        <v>4.4000000000000004</v>
      </c>
      <c r="F2351" s="12">
        <v>4500</v>
      </c>
      <c r="G2351" s="18">
        <v>399</v>
      </c>
      <c r="H2351" s="8" t="s">
        <v>13399</v>
      </c>
      <c r="I2351" s="33" t="s">
        <v>13687</v>
      </c>
      <c r="J2351" s="33" t="s">
        <v>13774</v>
      </c>
      <c r="K2351" s="33">
        <f>Data[[#This Row],[Number_Of_Buyers]]*Data[[#This Row],[Price_INR]]</f>
        <v>1795500</v>
      </c>
    </row>
    <row r="2352" spans="1:11" ht="19.2" customHeight="1" x14ac:dyDescent="0.3">
      <c r="A2352" s="2" t="s">
        <v>1767</v>
      </c>
      <c r="B2352" s="2" t="s">
        <v>1940</v>
      </c>
      <c r="C2352" s="2" t="s">
        <v>1942</v>
      </c>
      <c r="D2352" s="3" t="s">
        <v>1943</v>
      </c>
      <c r="E2352" s="11">
        <v>4.4000000000000004</v>
      </c>
      <c r="F2352" s="11">
        <v>88</v>
      </c>
      <c r="G2352" s="17">
        <v>1490</v>
      </c>
      <c r="H2352" s="7" t="s">
        <v>13399</v>
      </c>
      <c r="I2352" s="33" t="s">
        <v>13441</v>
      </c>
      <c r="J2352" s="33" t="s">
        <v>13440</v>
      </c>
      <c r="K2352" s="33">
        <f>Data[[#This Row],[Number_Of_Buyers]]*Data[[#This Row],[Price_INR]]</f>
        <v>131120</v>
      </c>
    </row>
    <row r="2353" spans="1:11" ht="19.2" customHeight="1" x14ac:dyDescent="0.3">
      <c r="A2353" s="4" t="s">
        <v>1767</v>
      </c>
      <c r="B2353" s="4" t="s">
        <v>9538</v>
      </c>
      <c r="C2353" s="4" t="s">
        <v>9539</v>
      </c>
      <c r="D2353" s="5" t="s">
        <v>8344</v>
      </c>
      <c r="E2353" s="12">
        <v>4.0999999999999996</v>
      </c>
      <c r="F2353" s="12">
        <v>15</v>
      </c>
      <c r="G2353" s="18">
        <v>1199</v>
      </c>
      <c r="H2353" s="8" t="s">
        <v>13398</v>
      </c>
      <c r="I2353" s="33" t="s">
        <v>13441</v>
      </c>
      <c r="J2353" s="33" t="s">
        <v>13772</v>
      </c>
      <c r="K2353" s="33">
        <f>Data[[#This Row],[Number_Of_Buyers]]*Data[[#This Row],[Price_INR]]</f>
        <v>17985</v>
      </c>
    </row>
    <row r="2354" spans="1:11" ht="19.2" customHeight="1" x14ac:dyDescent="0.3">
      <c r="A2354" s="2" t="s">
        <v>7883</v>
      </c>
      <c r="B2354" s="2" t="s">
        <v>9543</v>
      </c>
      <c r="C2354" s="2" t="s">
        <v>9544</v>
      </c>
      <c r="D2354" s="3" t="s">
        <v>9545</v>
      </c>
      <c r="E2354" s="11">
        <v>3.8</v>
      </c>
      <c r="F2354" s="11">
        <v>3000</v>
      </c>
      <c r="G2354" s="17">
        <v>659</v>
      </c>
      <c r="H2354" s="7" t="s">
        <v>13398</v>
      </c>
      <c r="I2354" s="33" t="s">
        <v>13423</v>
      </c>
      <c r="J2354" s="33" t="s">
        <v>13440</v>
      </c>
      <c r="K2354" s="33">
        <f>Data[[#This Row],[Number_Of_Buyers]]*Data[[#This Row],[Price_INR]]</f>
        <v>1977000</v>
      </c>
    </row>
    <row r="2355" spans="1:11" ht="19.2" customHeight="1" x14ac:dyDescent="0.3">
      <c r="A2355" s="4" t="s">
        <v>638</v>
      </c>
      <c r="B2355" s="4" t="s">
        <v>9547</v>
      </c>
      <c r="C2355" s="5" t="s">
        <v>8702</v>
      </c>
      <c r="D2355" s="5" t="s">
        <v>9548</v>
      </c>
      <c r="E2355" s="12">
        <v>4</v>
      </c>
      <c r="F2355" s="12">
        <v>40</v>
      </c>
      <c r="G2355" s="18">
        <v>1763</v>
      </c>
      <c r="H2355" s="8" t="s">
        <v>13398</v>
      </c>
      <c r="I2355" s="33" t="s">
        <v>13423</v>
      </c>
      <c r="J2355" s="33" t="s">
        <v>13453</v>
      </c>
      <c r="K2355" s="33">
        <f>Data[[#This Row],[Number_Of_Buyers]]*Data[[#This Row],[Price_INR]]</f>
        <v>70520</v>
      </c>
    </row>
    <row r="2356" spans="1:11" ht="19.2" customHeight="1" x14ac:dyDescent="0.3">
      <c r="A2356" s="2" t="s">
        <v>7922</v>
      </c>
      <c r="B2356" s="2" t="s">
        <v>9549</v>
      </c>
      <c r="C2356" s="3" t="s">
        <v>9550</v>
      </c>
      <c r="D2356" s="2" t="s">
        <v>7930</v>
      </c>
      <c r="E2356" s="11">
        <v>4.2</v>
      </c>
      <c r="F2356" s="11">
        <v>16300</v>
      </c>
      <c r="G2356" s="17">
        <v>1224</v>
      </c>
      <c r="H2356" s="7" t="s">
        <v>13398</v>
      </c>
      <c r="I2356" s="33" t="s">
        <v>13628</v>
      </c>
      <c r="J2356" s="33" t="s">
        <v>13460</v>
      </c>
      <c r="K2356" s="33">
        <f>Data[[#This Row],[Number_Of_Buyers]]*Data[[#This Row],[Price_INR]]</f>
        <v>19951200</v>
      </c>
    </row>
    <row r="2357" spans="1:11" ht="19.2" customHeight="1" x14ac:dyDescent="0.3">
      <c r="A2357" s="4" t="s">
        <v>7820</v>
      </c>
      <c r="B2357" s="4" t="s">
        <v>9553</v>
      </c>
      <c r="C2357" s="5" t="s">
        <v>9554</v>
      </c>
      <c r="D2357" s="5" t="s">
        <v>9555</v>
      </c>
      <c r="E2357" s="12">
        <v>4.2</v>
      </c>
      <c r="F2357" s="12">
        <v>24</v>
      </c>
      <c r="G2357" s="18">
        <v>415</v>
      </c>
      <c r="H2357" s="8" t="s">
        <v>13398</v>
      </c>
      <c r="I2357" s="33" t="s">
        <v>13515</v>
      </c>
      <c r="J2357" s="33" t="s">
        <v>13772</v>
      </c>
      <c r="K2357" s="33">
        <f>Data[[#This Row],[Number_Of_Buyers]]*Data[[#This Row],[Price_INR]]</f>
        <v>9960</v>
      </c>
    </row>
    <row r="2358" spans="1:11" ht="19.2" customHeight="1" x14ac:dyDescent="0.3">
      <c r="A2358" s="2" t="s">
        <v>1959</v>
      </c>
      <c r="B2358" s="2" t="s">
        <v>1960</v>
      </c>
      <c r="C2358" s="3" t="s">
        <v>1961</v>
      </c>
      <c r="D2358" s="3" t="s">
        <v>1962</v>
      </c>
      <c r="E2358" s="11">
        <v>4.2</v>
      </c>
      <c r="F2358" s="11">
        <v>2000</v>
      </c>
      <c r="G2358" s="17">
        <v>699</v>
      </c>
      <c r="H2358" s="7" t="s">
        <v>13399</v>
      </c>
      <c r="I2358" s="33" t="s">
        <v>13493</v>
      </c>
      <c r="J2358" s="33" t="s">
        <v>13777</v>
      </c>
      <c r="K2358" s="33">
        <f>Data[[#This Row],[Number_Of_Buyers]]*Data[[#This Row],[Price_INR]]</f>
        <v>1398000</v>
      </c>
    </row>
    <row r="2359" spans="1:11" ht="19.2" customHeight="1" x14ac:dyDescent="0.3">
      <c r="A2359" s="4" t="s">
        <v>7809</v>
      </c>
      <c r="B2359" s="4" t="s">
        <v>9557</v>
      </c>
      <c r="C2359" s="5" t="s">
        <v>9558</v>
      </c>
      <c r="D2359" s="5" t="s">
        <v>9559</v>
      </c>
      <c r="E2359" s="12">
        <v>3.8</v>
      </c>
      <c r="F2359" s="12">
        <v>578</v>
      </c>
      <c r="G2359" s="18">
        <v>999</v>
      </c>
      <c r="H2359" s="8" t="s">
        <v>13398</v>
      </c>
      <c r="I2359" s="33" t="s">
        <v>13628</v>
      </c>
      <c r="J2359" s="33" t="s">
        <v>13774</v>
      </c>
      <c r="K2359" s="33">
        <f>Data[[#This Row],[Number_Of_Buyers]]*Data[[#This Row],[Price_INR]]</f>
        <v>577422</v>
      </c>
    </row>
    <row r="2360" spans="1:11" ht="19.2" customHeight="1" x14ac:dyDescent="0.3">
      <c r="A2360" s="2" t="s">
        <v>7872</v>
      </c>
      <c r="B2360" s="2" t="s">
        <v>9561</v>
      </c>
      <c r="C2360" s="3" t="s">
        <v>9562</v>
      </c>
      <c r="D2360" s="3" t="s">
        <v>9563</v>
      </c>
      <c r="E2360" s="11">
        <v>4.2</v>
      </c>
      <c r="F2360" s="11">
        <v>241</v>
      </c>
      <c r="G2360" s="17">
        <v>1329</v>
      </c>
      <c r="H2360" s="7" t="s">
        <v>13398</v>
      </c>
      <c r="I2360" s="33" t="s">
        <v>13628</v>
      </c>
      <c r="J2360" s="33" t="s">
        <v>13772</v>
      </c>
      <c r="K2360" s="33">
        <f>Data[[#This Row],[Number_Of_Buyers]]*Data[[#This Row],[Price_INR]]</f>
        <v>320289</v>
      </c>
    </row>
    <row r="2361" spans="1:11" ht="19.2" customHeight="1" x14ac:dyDescent="0.3">
      <c r="A2361" s="4" t="s">
        <v>240</v>
      </c>
      <c r="B2361" s="4" t="s">
        <v>9566</v>
      </c>
      <c r="C2361" s="4" t="s">
        <v>9568</v>
      </c>
      <c r="D2361" s="5" t="s">
        <v>9569</v>
      </c>
      <c r="E2361" s="12">
        <v>4.2</v>
      </c>
      <c r="F2361" s="12">
        <v>2000</v>
      </c>
      <c r="G2361" s="18">
        <v>227</v>
      </c>
      <c r="H2361" s="8" t="s">
        <v>13398</v>
      </c>
      <c r="I2361" s="33" t="s">
        <v>13452</v>
      </c>
      <c r="J2361" s="33" t="s">
        <v>13440</v>
      </c>
      <c r="K2361" s="33">
        <f>Data[[#This Row],[Number_Of_Buyers]]*Data[[#This Row],[Price_INR]]</f>
        <v>454000</v>
      </c>
    </row>
    <row r="2362" spans="1:11" ht="19.2" customHeight="1" x14ac:dyDescent="0.3">
      <c r="A2362" s="2" t="s">
        <v>8084</v>
      </c>
      <c r="B2362" s="2" t="s">
        <v>9570</v>
      </c>
      <c r="C2362" s="3" t="s">
        <v>9571</v>
      </c>
      <c r="D2362" s="2" t="s">
        <v>3237</v>
      </c>
      <c r="E2362" s="11">
        <v>3.6</v>
      </c>
      <c r="F2362" s="11">
        <v>146</v>
      </c>
      <c r="G2362" s="17">
        <v>637</v>
      </c>
      <c r="H2362" s="7" t="s">
        <v>13399</v>
      </c>
      <c r="I2362" s="33" t="s">
        <v>13630</v>
      </c>
      <c r="J2362" s="33" t="s">
        <v>13772</v>
      </c>
      <c r="K2362" s="33">
        <f>Data[[#This Row],[Number_Of_Buyers]]*Data[[#This Row],[Price_INR]]</f>
        <v>93002</v>
      </c>
    </row>
    <row r="2363" spans="1:11" ht="19.2" customHeight="1" x14ac:dyDescent="0.3">
      <c r="A2363" s="4" t="s">
        <v>1921</v>
      </c>
      <c r="B2363" s="4" t="s">
        <v>9573</v>
      </c>
      <c r="C2363" s="4" t="s">
        <v>9574</v>
      </c>
      <c r="D2363" s="4" t="s">
        <v>7930</v>
      </c>
      <c r="E2363" s="12">
        <v>4.3</v>
      </c>
      <c r="F2363" s="12">
        <v>2000</v>
      </c>
      <c r="G2363" s="18">
        <v>549</v>
      </c>
      <c r="H2363" s="8" t="s">
        <v>13398</v>
      </c>
      <c r="I2363" s="33" t="s">
        <v>13452</v>
      </c>
      <c r="J2363" s="33" t="s">
        <v>13440</v>
      </c>
      <c r="K2363" s="33">
        <f>Data[[#This Row],[Number_Of_Buyers]]*Data[[#This Row],[Price_INR]]</f>
        <v>1098000</v>
      </c>
    </row>
    <row r="2364" spans="1:11" ht="19.2" customHeight="1" x14ac:dyDescent="0.3">
      <c r="A2364" s="2" t="s">
        <v>9575</v>
      </c>
      <c r="B2364" s="2" t="s">
        <v>9576</v>
      </c>
      <c r="C2364" s="3" t="s">
        <v>9578</v>
      </c>
      <c r="D2364" s="2" t="s">
        <v>3237</v>
      </c>
      <c r="E2364" s="11">
        <v>4.2</v>
      </c>
      <c r="F2364" s="11">
        <v>15</v>
      </c>
      <c r="G2364" s="17">
        <v>1916</v>
      </c>
      <c r="H2364" s="7" t="s">
        <v>13399</v>
      </c>
      <c r="I2364" s="33" t="s">
        <v>13502</v>
      </c>
      <c r="J2364" s="33" t="s">
        <v>13487</v>
      </c>
      <c r="K2364" s="33">
        <f>Data[[#This Row],[Number_Of_Buyers]]*Data[[#This Row],[Price_INR]]</f>
        <v>28740</v>
      </c>
    </row>
    <row r="2365" spans="1:11" ht="19.2" customHeight="1" x14ac:dyDescent="0.3">
      <c r="A2365" s="4" t="s">
        <v>8065</v>
      </c>
      <c r="B2365" s="4" t="s">
        <v>9583</v>
      </c>
      <c r="C2365" s="4" t="s">
        <v>9584</v>
      </c>
      <c r="D2365" s="5" t="s">
        <v>8539</v>
      </c>
      <c r="E2365" s="12">
        <v>3.6</v>
      </c>
      <c r="F2365" s="12">
        <v>360</v>
      </c>
      <c r="G2365" s="18">
        <v>749</v>
      </c>
      <c r="H2365" s="8" t="s">
        <v>13398</v>
      </c>
      <c r="I2365" s="33" t="s">
        <v>13526</v>
      </c>
      <c r="J2365" s="33" t="s">
        <v>13440</v>
      </c>
      <c r="K2365" s="33">
        <f>Data[[#This Row],[Number_Of_Buyers]]*Data[[#This Row],[Price_INR]]</f>
        <v>269640</v>
      </c>
    </row>
    <row r="2366" spans="1:11" ht="19.2" customHeight="1" x14ac:dyDescent="0.3">
      <c r="A2366" s="2" t="s">
        <v>7922</v>
      </c>
      <c r="B2366" s="2" t="s">
        <v>9586</v>
      </c>
      <c r="C2366" s="3" t="s">
        <v>9587</v>
      </c>
      <c r="D2366" s="3" t="s">
        <v>8243</v>
      </c>
      <c r="E2366" s="11">
        <v>4.5</v>
      </c>
      <c r="F2366" s="11">
        <v>793</v>
      </c>
      <c r="G2366" s="17">
        <v>819</v>
      </c>
      <c r="H2366" s="7" t="s">
        <v>13398</v>
      </c>
      <c r="I2366" s="33" t="s">
        <v>13515</v>
      </c>
      <c r="J2366" s="33" t="s">
        <v>13473</v>
      </c>
      <c r="K2366" s="33">
        <f>Data[[#This Row],[Number_Of_Buyers]]*Data[[#This Row],[Price_INR]]</f>
        <v>649467</v>
      </c>
    </row>
    <row r="2367" spans="1:11" ht="19.2" customHeight="1" x14ac:dyDescent="0.3">
      <c r="A2367" s="4" t="s">
        <v>240</v>
      </c>
      <c r="B2367" s="4" t="s">
        <v>9589</v>
      </c>
      <c r="C2367" s="4" t="s">
        <v>9590</v>
      </c>
      <c r="D2367" s="5" t="s">
        <v>9591</v>
      </c>
      <c r="E2367" s="12">
        <v>4.0999999999999996</v>
      </c>
      <c r="F2367" s="12">
        <v>2500</v>
      </c>
      <c r="G2367" s="18">
        <v>666</v>
      </c>
      <c r="H2367" s="8" t="s">
        <v>13398</v>
      </c>
      <c r="I2367" s="33" t="s">
        <v>13423</v>
      </c>
      <c r="J2367" s="33" t="s">
        <v>13774</v>
      </c>
      <c r="K2367" s="33">
        <f>Data[[#This Row],[Number_Of_Buyers]]*Data[[#This Row],[Price_INR]]</f>
        <v>1665000</v>
      </c>
    </row>
    <row r="2368" spans="1:11" ht="19.2" customHeight="1" x14ac:dyDescent="0.3">
      <c r="A2368" s="2" t="s">
        <v>7809</v>
      </c>
      <c r="B2368" s="2" t="s">
        <v>9592</v>
      </c>
      <c r="C2368" s="3" t="s">
        <v>9593</v>
      </c>
      <c r="D2368" s="2" t="s">
        <v>3237</v>
      </c>
      <c r="E2368" s="11">
        <v>4.0999999999999996</v>
      </c>
      <c r="F2368" s="11">
        <v>267</v>
      </c>
      <c r="G2368" s="17">
        <v>1214</v>
      </c>
      <c r="H2368" s="7" t="s">
        <v>13399</v>
      </c>
      <c r="I2368" s="33" t="s">
        <v>13628</v>
      </c>
      <c r="J2368" s="33" t="s">
        <v>13772</v>
      </c>
      <c r="K2368" s="33">
        <f>Data[[#This Row],[Number_Of_Buyers]]*Data[[#This Row],[Price_INR]]</f>
        <v>324138</v>
      </c>
    </row>
    <row r="2369" spans="1:11" ht="19.2" customHeight="1" x14ac:dyDescent="0.3">
      <c r="A2369" s="4" t="s">
        <v>9595</v>
      </c>
      <c r="B2369" s="4" t="s">
        <v>9596</v>
      </c>
      <c r="C2369" s="5" t="s">
        <v>9598</v>
      </c>
      <c r="D2369" s="5" t="s">
        <v>9599</v>
      </c>
      <c r="E2369" s="12">
        <v>4.3</v>
      </c>
      <c r="F2369" s="12">
        <v>92</v>
      </c>
      <c r="G2369" s="18">
        <v>716</v>
      </c>
      <c r="H2369" s="8" t="s">
        <v>13399</v>
      </c>
      <c r="I2369" s="33" t="s">
        <v>13454</v>
      </c>
      <c r="J2369" s="33" t="s">
        <v>13774</v>
      </c>
      <c r="K2369" s="33">
        <f>Data[[#This Row],[Number_Of_Buyers]]*Data[[#This Row],[Price_INR]]</f>
        <v>65872</v>
      </c>
    </row>
    <row r="2370" spans="1:11" ht="19.2" customHeight="1" x14ac:dyDescent="0.3">
      <c r="A2370" s="2" t="s">
        <v>133</v>
      </c>
      <c r="B2370" s="2" t="s">
        <v>9601</v>
      </c>
      <c r="C2370" s="3" t="s">
        <v>9603</v>
      </c>
      <c r="D2370" s="3" t="s">
        <v>9604</v>
      </c>
      <c r="E2370" s="11">
        <v>4.5</v>
      </c>
      <c r="F2370" s="11">
        <v>12</v>
      </c>
      <c r="G2370" s="17">
        <v>696</v>
      </c>
      <c r="H2370" s="7" t="s">
        <v>13398</v>
      </c>
      <c r="I2370" s="33" t="s">
        <v>13515</v>
      </c>
      <c r="J2370" s="33" t="s">
        <v>13776</v>
      </c>
      <c r="K2370" s="33">
        <f>Data[[#This Row],[Number_Of_Buyers]]*Data[[#This Row],[Price_INR]]</f>
        <v>8352</v>
      </c>
    </row>
    <row r="2371" spans="1:11" ht="19.2" customHeight="1" x14ac:dyDescent="0.3">
      <c r="A2371" s="4" t="s">
        <v>148</v>
      </c>
      <c r="B2371" s="4" t="s">
        <v>9605</v>
      </c>
      <c r="C2371" s="4" t="s">
        <v>9606</v>
      </c>
      <c r="D2371" s="4" t="s">
        <v>1440</v>
      </c>
      <c r="E2371" s="12">
        <v>4.5</v>
      </c>
      <c r="F2371" s="12">
        <v>194</v>
      </c>
      <c r="G2371" s="18">
        <v>2299</v>
      </c>
      <c r="H2371" s="8" t="s">
        <v>13398</v>
      </c>
      <c r="I2371" s="33" t="s">
        <v>13446</v>
      </c>
      <c r="J2371" s="33" t="s">
        <v>13773</v>
      </c>
      <c r="K2371" s="33">
        <f>Data[[#This Row],[Number_Of_Buyers]]*Data[[#This Row],[Price_INR]]</f>
        <v>446006</v>
      </c>
    </row>
    <row r="2372" spans="1:11" ht="19.2" customHeight="1" x14ac:dyDescent="0.3">
      <c r="A2372" s="2" t="s">
        <v>7849</v>
      </c>
      <c r="B2372" s="2" t="s">
        <v>9608</v>
      </c>
      <c r="C2372" s="3" t="s">
        <v>9610</v>
      </c>
      <c r="D2372" s="3" t="s">
        <v>8064</v>
      </c>
      <c r="E2372" s="11">
        <v>4</v>
      </c>
      <c r="F2372" s="11">
        <v>1900</v>
      </c>
      <c r="G2372" s="17">
        <v>1649</v>
      </c>
      <c r="H2372" s="7" t="s">
        <v>13398</v>
      </c>
      <c r="I2372" s="33" t="s">
        <v>13628</v>
      </c>
      <c r="J2372" s="33" t="s">
        <v>13772</v>
      </c>
      <c r="K2372" s="33">
        <f>Data[[#This Row],[Number_Of_Buyers]]*Data[[#This Row],[Price_INR]]</f>
        <v>3133100</v>
      </c>
    </row>
    <row r="2373" spans="1:11" ht="19.2" customHeight="1" x14ac:dyDescent="0.3">
      <c r="A2373" s="4" t="s">
        <v>288</v>
      </c>
      <c r="B2373" s="4" t="s">
        <v>1981</v>
      </c>
      <c r="C2373" s="5" t="s">
        <v>1982</v>
      </c>
      <c r="D2373" s="5" t="s">
        <v>1983</v>
      </c>
      <c r="E2373" s="12">
        <v>4.3</v>
      </c>
      <c r="F2373" s="12">
        <v>275</v>
      </c>
      <c r="G2373" s="18">
        <v>909</v>
      </c>
      <c r="H2373" s="8" t="s">
        <v>13399</v>
      </c>
      <c r="I2373" s="33" t="s">
        <v>13469</v>
      </c>
      <c r="J2373" s="33" t="s">
        <v>13772</v>
      </c>
      <c r="K2373" s="33">
        <f>Data[[#This Row],[Number_Of_Buyers]]*Data[[#This Row],[Price_INR]]</f>
        <v>249975</v>
      </c>
    </row>
    <row r="2374" spans="1:11" ht="19.2" customHeight="1" x14ac:dyDescent="0.3">
      <c r="A2374" s="2" t="s">
        <v>2116</v>
      </c>
      <c r="B2374" s="2" t="s">
        <v>9612</v>
      </c>
      <c r="C2374" s="3" t="s">
        <v>9614</v>
      </c>
      <c r="D2374" s="3" t="s">
        <v>9615</v>
      </c>
      <c r="E2374" s="11">
        <v>4.3</v>
      </c>
      <c r="F2374" s="11">
        <v>21</v>
      </c>
      <c r="G2374" s="17">
        <v>1362</v>
      </c>
      <c r="H2374" s="7" t="s">
        <v>13398</v>
      </c>
      <c r="I2374" s="33" t="s">
        <v>13437</v>
      </c>
      <c r="J2374" s="33" t="s">
        <v>13772</v>
      </c>
      <c r="K2374" s="33">
        <f>Data[[#This Row],[Number_Of_Buyers]]*Data[[#This Row],[Price_INR]]</f>
        <v>28602</v>
      </c>
    </row>
    <row r="2375" spans="1:11" ht="19.2" customHeight="1" x14ac:dyDescent="0.3">
      <c r="A2375" s="4" t="s">
        <v>1995</v>
      </c>
      <c r="B2375" s="4" t="s">
        <v>1996</v>
      </c>
      <c r="C2375" s="4" t="s">
        <v>1998</v>
      </c>
      <c r="D2375" s="4" t="s">
        <v>21</v>
      </c>
      <c r="E2375" s="12">
        <v>4.4000000000000004</v>
      </c>
      <c r="F2375" s="12">
        <v>2400</v>
      </c>
      <c r="G2375" s="18">
        <v>302</v>
      </c>
      <c r="H2375" s="8" t="s">
        <v>13399</v>
      </c>
      <c r="I2375" s="33" t="s">
        <v>13494</v>
      </c>
      <c r="J2375" s="33" t="s">
        <v>13772</v>
      </c>
      <c r="K2375" s="33">
        <f>Data[[#This Row],[Number_Of_Buyers]]*Data[[#This Row],[Price_INR]]</f>
        <v>724800</v>
      </c>
    </row>
    <row r="2376" spans="1:11" ht="19.2" customHeight="1" x14ac:dyDescent="0.3">
      <c r="A2376" s="2" t="s">
        <v>9363</v>
      </c>
      <c r="B2376" s="2" t="s">
        <v>9619</v>
      </c>
      <c r="C2376" s="2" t="s">
        <v>9620</v>
      </c>
      <c r="D2376" s="2" t="s">
        <v>7930</v>
      </c>
      <c r="E2376" s="11">
        <v>4.4000000000000004</v>
      </c>
      <c r="F2376" s="11">
        <v>7000</v>
      </c>
      <c r="G2376" s="17">
        <v>769</v>
      </c>
      <c r="H2376" s="7" t="s">
        <v>13399</v>
      </c>
      <c r="I2376" s="33" t="s">
        <v>13632</v>
      </c>
      <c r="J2376" s="33" t="s">
        <v>13440</v>
      </c>
      <c r="K2376" s="33">
        <f>Data[[#This Row],[Number_Of_Buyers]]*Data[[#This Row],[Price_INR]]</f>
        <v>5383000</v>
      </c>
    </row>
    <row r="2377" spans="1:11" ht="19.2" customHeight="1" x14ac:dyDescent="0.3">
      <c r="A2377" s="4" t="s">
        <v>22</v>
      </c>
      <c r="B2377" s="4" t="s">
        <v>1999</v>
      </c>
      <c r="C2377" s="4" t="s">
        <v>26</v>
      </c>
      <c r="D2377" s="4" t="s">
        <v>2000</v>
      </c>
      <c r="E2377" s="12">
        <v>4.0999999999999996</v>
      </c>
      <c r="F2377" s="12">
        <v>670</v>
      </c>
      <c r="G2377" s="18">
        <v>1199</v>
      </c>
      <c r="H2377" s="8" t="s">
        <v>13399</v>
      </c>
      <c r="I2377" s="33" t="s">
        <v>13408</v>
      </c>
      <c r="J2377" s="33" t="s">
        <v>13554</v>
      </c>
      <c r="K2377" s="33">
        <f>Data[[#This Row],[Number_Of_Buyers]]*Data[[#This Row],[Price_INR]]</f>
        <v>803330</v>
      </c>
    </row>
    <row r="2378" spans="1:11" ht="19.2" customHeight="1" x14ac:dyDescent="0.3">
      <c r="A2378" s="2" t="s">
        <v>965</v>
      </c>
      <c r="B2378" s="2" t="s">
        <v>2003</v>
      </c>
      <c r="C2378" s="2" t="s">
        <v>26</v>
      </c>
      <c r="D2378" s="3" t="s">
        <v>2005</v>
      </c>
      <c r="E2378" s="11">
        <v>3.6</v>
      </c>
      <c r="F2378" s="11">
        <v>46</v>
      </c>
      <c r="G2378" s="17">
        <v>2299</v>
      </c>
      <c r="H2378" s="7" t="s">
        <v>13399</v>
      </c>
      <c r="I2378" s="33" t="s">
        <v>13447</v>
      </c>
      <c r="J2378" s="33" t="s">
        <v>13772</v>
      </c>
      <c r="K2378" s="33">
        <f>Data[[#This Row],[Number_Of_Buyers]]*Data[[#This Row],[Price_INR]]</f>
        <v>105754</v>
      </c>
    </row>
    <row r="2379" spans="1:11" ht="19.2" customHeight="1" x14ac:dyDescent="0.3">
      <c r="A2379" s="4" t="s">
        <v>7809</v>
      </c>
      <c r="B2379" s="4" t="s">
        <v>9622</v>
      </c>
      <c r="C2379" s="5" t="s">
        <v>9623</v>
      </c>
      <c r="D2379" s="4" t="s">
        <v>3237</v>
      </c>
      <c r="E2379" s="12">
        <v>4.0999999999999996</v>
      </c>
      <c r="F2379" s="12">
        <v>2500</v>
      </c>
      <c r="G2379" s="18">
        <v>949</v>
      </c>
      <c r="H2379" s="8" t="s">
        <v>13398</v>
      </c>
      <c r="I2379" s="33" t="s">
        <v>13628</v>
      </c>
      <c r="J2379" s="33" t="s">
        <v>13473</v>
      </c>
      <c r="K2379" s="33">
        <f>Data[[#This Row],[Number_Of_Buyers]]*Data[[#This Row],[Price_INR]]</f>
        <v>2372500</v>
      </c>
    </row>
    <row r="2380" spans="1:11" ht="19.2" customHeight="1" x14ac:dyDescent="0.3">
      <c r="A2380" s="2" t="s">
        <v>7872</v>
      </c>
      <c r="B2380" s="2" t="s">
        <v>9624</v>
      </c>
      <c r="C2380" s="3" t="s">
        <v>9625</v>
      </c>
      <c r="D2380" s="3" t="s">
        <v>9626</v>
      </c>
      <c r="E2380" s="11">
        <v>3.8</v>
      </c>
      <c r="F2380" s="11">
        <v>436</v>
      </c>
      <c r="G2380" s="17">
        <v>1749</v>
      </c>
      <c r="H2380" s="7" t="s">
        <v>13398</v>
      </c>
      <c r="I2380" s="33" t="s">
        <v>13628</v>
      </c>
      <c r="J2380" s="33" t="s">
        <v>13440</v>
      </c>
      <c r="K2380" s="33">
        <f>Data[[#This Row],[Number_Of_Buyers]]*Data[[#This Row],[Price_INR]]</f>
        <v>762564</v>
      </c>
    </row>
    <row r="2381" spans="1:11" ht="19.2" customHeight="1" x14ac:dyDescent="0.3">
      <c r="A2381" s="4" t="s">
        <v>133</v>
      </c>
      <c r="B2381" s="4" t="s">
        <v>9628</v>
      </c>
      <c r="C2381" s="5" t="s">
        <v>9629</v>
      </c>
      <c r="D2381" s="5" t="s">
        <v>9604</v>
      </c>
      <c r="E2381" s="12">
        <v>4.2</v>
      </c>
      <c r="F2381" s="12">
        <v>32</v>
      </c>
      <c r="G2381" s="18">
        <v>623</v>
      </c>
      <c r="H2381" s="8" t="s">
        <v>13399</v>
      </c>
      <c r="I2381" s="33" t="s">
        <v>13515</v>
      </c>
      <c r="J2381" s="33" t="s">
        <v>13772</v>
      </c>
      <c r="K2381" s="33">
        <f>Data[[#This Row],[Number_Of_Buyers]]*Data[[#This Row],[Price_INR]]</f>
        <v>19936</v>
      </c>
    </row>
    <row r="2382" spans="1:11" ht="19.2" customHeight="1" x14ac:dyDescent="0.3">
      <c r="A2382" s="2" t="s">
        <v>3201</v>
      </c>
      <c r="B2382" s="2" t="s">
        <v>9630</v>
      </c>
      <c r="C2382" s="3" t="s">
        <v>9631</v>
      </c>
      <c r="D2382" s="2" t="s">
        <v>3237</v>
      </c>
      <c r="E2382" s="11">
        <v>3.6</v>
      </c>
      <c r="F2382" s="11">
        <v>14</v>
      </c>
      <c r="G2382" s="17">
        <v>611</v>
      </c>
      <c r="H2382" s="7" t="s">
        <v>13398</v>
      </c>
      <c r="I2382" s="33" t="s">
        <v>13437</v>
      </c>
      <c r="J2382" s="33" t="s">
        <v>13772</v>
      </c>
      <c r="K2382" s="33">
        <f>Data[[#This Row],[Number_Of_Buyers]]*Data[[#This Row],[Price_INR]]</f>
        <v>8554</v>
      </c>
    </row>
    <row r="2383" spans="1:11" ht="19.2" customHeight="1" x14ac:dyDescent="0.3">
      <c r="A2383" s="4" t="s">
        <v>148</v>
      </c>
      <c r="B2383" s="4" t="s">
        <v>9633</v>
      </c>
      <c r="C2383" s="4" t="s">
        <v>9634</v>
      </c>
      <c r="D2383" s="4" t="s">
        <v>9635</v>
      </c>
      <c r="E2383" s="12">
        <v>4.5</v>
      </c>
      <c r="F2383" s="12">
        <v>442</v>
      </c>
      <c r="G2383" s="18">
        <v>999</v>
      </c>
      <c r="H2383" s="8" t="s">
        <v>13398</v>
      </c>
      <c r="I2383" s="33" t="s">
        <v>13688</v>
      </c>
      <c r="J2383" s="33" t="s">
        <v>13774</v>
      </c>
      <c r="K2383" s="33">
        <f>Data[[#This Row],[Number_Of_Buyers]]*Data[[#This Row],[Price_INR]]</f>
        <v>441558</v>
      </c>
    </row>
    <row r="2384" spans="1:11" ht="19.2" customHeight="1" x14ac:dyDescent="0.3">
      <c r="A2384" s="2" t="s">
        <v>2029</v>
      </c>
      <c r="B2384" s="2" t="s">
        <v>2030</v>
      </c>
      <c r="C2384" s="2" t="s">
        <v>2033</v>
      </c>
      <c r="D2384" s="2" t="s">
        <v>2034</v>
      </c>
      <c r="E2384" s="11">
        <v>4.3</v>
      </c>
      <c r="F2384" s="11">
        <v>4300</v>
      </c>
      <c r="G2384" s="17">
        <v>189</v>
      </c>
      <c r="H2384" s="7" t="s">
        <v>13399</v>
      </c>
      <c r="I2384" s="33" t="s">
        <v>13782</v>
      </c>
      <c r="J2384" s="33" t="s">
        <v>13772</v>
      </c>
      <c r="K2384" s="33">
        <f>Data[[#This Row],[Number_Of_Buyers]]*Data[[#This Row],[Price_INR]]</f>
        <v>812700</v>
      </c>
    </row>
    <row r="2385" spans="1:11" ht="19.2" customHeight="1" x14ac:dyDescent="0.3">
      <c r="A2385" s="4" t="s">
        <v>7809</v>
      </c>
      <c r="B2385" s="4" t="s">
        <v>9637</v>
      </c>
      <c r="C2385" s="5" t="s">
        <v>9638</v>
      </c>
      <c r="D2385" s="5" t="s">
        <v>9639</v>
      </c>
      <c r="E2385" s="12">
        <v>4.2</v>
      </c>
      <c r="F2385" s="12">
        <v>8000</v>
      </c>
      <c r="G2385" s="18">
        <v>998</v>
      </c>
      <c r="H2385" s="8" t="s">
        <v>13398</v>
      </c>
      <c r="I2385" s="33" t="s">
        <v>13628</v>
      </c>
      <c r="J2385" s="33" t="s">
        <v>13772</v>
      </c>
      <c r="K2385" s="33">
        <f>Data[[#This Row],[Number_Of_Buyers]]*Data[[#This Row],[Price_INR]]</f>
        <v>7984000</v>
      </c>
    </row>
    <row r="2386" spans="1:11" ht="19.2" customHeight="1" x14ac:dyDescent="0.3">
      <c r="A2386" s="2" t="s">
        <v>8065</v>
      </c>
      <c r="B2386" s="2" t="s">
        <v>9646</v>
      </c>
      <c r="C2386" s="2" t="s">
        <v>9647</v>
      </c>
      <c r="D2386" s="3" t="s">
        <v>9648</v>
      </c>
      <c r="E2386" s="11">
        <v>4.3</v>
      </c>
      <c r="F2386" s="11">
        <v>1700</v>
      </c>
      <c r="G2386" s="17">
        <v>390</v>
      </c>
      <c r="H2386" s="7" t="s">
        <v>13398</v>
      </c>
      <c r="I2386" s="33" t="s">
        <v>13441</v>
      </c>
      <c r="J2386" s="33" t="s">
        <v>13453</v>
      </c>
      <c r="K2386" s="33">
        <f>Data[[#This Row],[Number_Of_Buyers]]*Data[[#This Row],[Price_INR]]</f>
        <v>663000</v>
      </c>
    </row>
    <row r="2387" spans="1:11" ht="19.2" customHeight="1" x14ac:dyDescent="0.3">
      <c r="A2387" s="4" t="s">
        <v>120</v>
      </c>
      <c r="B2387" s="4" t="s">
        <v>2050</v>
      </c>
      <c r="C2387" s="4" t="s">
        <v>26</v>
      </c>
      <c r="D2387" s="5" t="s">
        <v>1688</v>
      </c>
      <c r="E2387" s="12">
        <v>3.8</v>
      </c>
      <c r="F2387" s="12">
        <v>921</v>
      </c>
      <c r="G2387" s="18">
        <v>1299</v>
      </c>
      <c r="H2387" s="8" t="s">
        <v>13399</v>
      </c>
      <c r="I2387" s="33" t="s">
        <v>13495</v>
      </c>
      <c r="J2387" s="33" t="s">
        <v>13772</v>
      </c>
      <c r="K2387" s="33">
        <f>Data[[#This Row],[Number_Of_Buyers]]*Data[[#This Row],[Price_INR]]</f>
        <v>1196379</v>
      </c>
    </row>
    <row r="2388" spans="1:11" ht="19.2" customHeight="1" x14ac:dyDescent="0.3">
      <c r="A2388" s="2" t="s">
        <v>7948</v>
      </c>
      <c r="B2388" s="2" t="s">
        <v>9649</v>
      </c>
      <c r="C2388" s="3" t="s">
        <v>9650</v>
      </c>
      <c r="D2388" s="2" t="s">
        <v>9651</v>
      </c>
      <c r="E2388" s="11">
        <v>4</v>
      </c>
      <c r="F2388" s="11">
        <v>1700</v>
      </c>
      <c r="G2388" s="17">
        <v>499</v>
      </c>
      <c r="H2388" s="7" t="s">
        <v>13399</v>
      </c>
      <c r="I2388" s="33" t="s">
        <v>13432</v>
      </c>
      <c r="J2388" s="33" t="s">
        <v>13777</v>
      </c>
      <c r="K2388" s="33">
        <f>Data[[#This Row],[Number_Of_Buyers]]*Data[[#This Row],[Price_INR]]</f>
        <v>848300</v>
      </c>
    </row>
    <row r="2389" spans="1:11" ht="19.2" customHeight="1" x14ac:dyDescent="0.3">
      <c r="A2389" s="4" t="s">
        <v>5789</v>
      </c>
      <c r="B2389" s="4" t="s">
        <v>9656</v>
      </c>
      <c r="C2389" s="5" t="s">
        <v>9657</v>
      </c>
      <c r="D2389" s="4" t="s">
        <v>9658</v>
      </c>
      <c r="E2389" s="12">
        <v>4</v>
      </c>
      <c r="F2389" s="12">
        <v>3</v>
      </c>
      <c r="G2389" s="18">
        <v>999</v>
      </c>
      <c r="H2389" s="8" t="s">
        <v>13399</v>
      </c>
      <c r="I2389" s="33" t="s">
        <v>13630</v>
      </c>
      <c r="J2389" s="33" t="s">
        <v>13772</v>
      </c>
      <c r="K2389" s="33">
        <f>Data[[#This Row],[Number_Of_Buyers]]*Data[[#This Row],[Price_INR]]</f>
        <v>2997</v>
      </c>
    </row>
    <row r="2390" spans="1:11" ht="19.2" customHeight="1" x14ac:dyDescent="0.3">
      <c r="A2390" s="2" t="s">
        <v>22</v>
      </c>
      <c r="B2390" s="2" t="s">
        <v>2053</v>
      </c>
      <c r="C2390" s="2" t="s">
        <v>26</v>
      </c>
      <c r="D2390" s="3" t="s">
        <v>278</v>
      </c>
      <c r="E2390" s="11">
        <v>4.2</v>
      </c>
      <c r="F2390" s="11">
        <v>3200</v>
      </c>
      <c r="G2390" s="17">
        <v>1999</v>
      </c>
      <c r="H2390" s="7" t="s">
        <v>13399</v>
      </c>
      <c r="I2390" s="33" t="s">
        <v>13447</v>
      </c>
      <c r="J2390" s="33" t="s">
        <v>13453</v>
      </c>
      <c r="K2390" s="33">
        <f>Data[[#This Row],[Number_Of_Buyers]]*Data[[#This Row],[Price_INR]]</f>
        <v>6396800</v>
      </c>
    </row>
    <row r="2391" spans="1:11" ht="19.2" customHeight="1" x14ac:dyDescent="0.3">
      <c r="A2391" s="4" t="s">
        <v>8048</v>
      </c>
      <c r="B2391" s="4" t="s">
        <v>9660</v>
      </c>
      <c r="C2391" s="5" t="s">
        <v>9661</v>
      </c>
      <c r="D2391" s="4" t="s">
        <v>7930</v>
      </c>
      <c r="E2391" s="12">
        <v>4.5</v>
      </c>
      <c r="F2391" s="12">
        <v>9300</v>
      </c>
      <c r="G2391" s="18">
        <v>759</v>
      </c>
      <c r="H2391" s="8" t="s">
        <v>13399</v>
      </c>
      <c r="I2391" s="33" t="s">
        <v>13630</v>
      </c>
      <c r="J2391" s="33" t="s">
        <v>13460</v>
      </c>
      <c r="K2391" s="33">
        <f>Data[[#This Row],[Number_Of_Buyers]]*Data[[#This Row],[Price_INR]]</f>
        <v>7058700</v>
      </c>
    </row>
    <row r="2392" spans="1:11" ht="19.2" customHeight="1" x14ac:dyDescent="0.3">
      <c r="A2392" s="2" t="s">
        <v>7927</v>
      </c>
      <c r="B2392" s="2" t="s">
        <v>9663</v>
      </c>
      <c r="C2392" s="3" t="s">
        <v>9664</v>
      </c>
      <c r="D2392" s="3" t="s">
        <v>9665</v>
      </c>
      <c r="E2392" s="11">
        <v>4.2</v>
      </c>
      <c r="F2392" s="11">
        <v>837</v>
      </c>
      <c r="G2392" s="17">
        <v>628</v>
      </c>
      <c r="H2392" s="7" t="s">
        <v>13398</v>
      </c>
      <c r="I2392" s="33" t="s">
        <v>13437</v>
      </c>
      <c r="J2392" s="33" t="s">
        <v>13440</v>
      </c>
      <c r="K2392" s="33">
        <f>Data[[#This Row],[Number_Of_Buyers]]*Data[[#This Row],[Price_INR]]</f>
        <v>525636</v>
      </c>
    </row>
    <row r="2393" spans="1:11" ht="19.2" customHeight="1" x14ac:dyDescent="0.3">
      <c r="A2393" s="4" t="s">
        <v>104</v>
      </c>
      <c r="B2393" s="4" t="s">
        <v>9667</v>
      </c>
      <c r="C2393" s="5" t="s">
        <v>9668</v>
      </c>
      <c r="D2393" s="5" t="s">
        <v>823</v>
      </c>
      <c r="E2393" s="12">
        <v>4.5999999999999996</v>
      </c>
      <c r="F2393" s="12">
        <v>1100</v>
      </c>
      <c r="G2393" s="18">
        <v>2474</v>
      </c>
      <c r="H2393" s="8" t="s">
        <v>13398</v>
      </c>
      <c r="I2393" s="33" t="s">
        <v>13419</v>
      </c>
      <c r="J2393" s="33" t="s">
        <v>13440</v>
      </c>
      <c r="K2393" s="33">
        <f>Data[[#This Row],[Number_Of_Buyers]]*Data[[#This Row],[Price_INR]]</f>
        <v>2721400</v>
      </c>
    </row>
    <row r="2394" spans="1:11" ht="19.2" customHeight="1" x14ac:dyDescent="0.3">
      <c r="A2394" s="2" t="s">
        <v>403</v>
      </c>
      <c r="B2394" s="2" t="s">
        <v>9670</v>
      </c>
      <c r="C2394" s="3" t="s">
        <v>9672</v>
      </c>
      <c r="D2394" s="3" t="s">
        <v>3070</v>
      </c>
      <c r="E2394" s="11">
        <v>4.5</v>
      </c>
      <c r="F2394" s="11">
        <v>226</v>
      </c>
      <c r="G2394" s="17">
        <v>3654</v>
      </c>
      <c r="H2394" s="7" t="s">
        <v>13398</v>
      </c>
      <c r="I2394" s="33" t="s">
        <v>13419</v>
      </c>
      <c r="J2394" s="33" t="s">
        <v>13772</v>
      </c>
      <c r="K2394" s="33">
        <f>Data[[#This Row],[Number_Of_Buyers]]*Data[[#This Row],[Price_INR]]</f>
        <v>825804</v>
      </c>
    </row>
    <row r="2395" spans="1:11" ht="19.2" customHeight="1" x14ac:dyDescent="0.3">
      <c r="A2395" s="4" t="s">
        <v>7927</v>
      </c>
      <c r="B2395" s="4" t="s">
        <v>9674</v>
      </c>
      <c r="C2395" s="4" t="s">
        <v>9675</v>
      </c>
      <c r="D2395" s="5" t="s">
        <v>8539</v>
      </c>
      <c r="E2395" s="12">
        <v>4.3</v>
      </c>
      <c r="F2395" s="12">
        <v>3400</v>
      </c>
      <c r="G2395" s="18">
        <v>439</v>
      </c>
      <c r="H2395" s="8" t="s">
        <v>13399</v>
      </c>
      <c r="I2395" s="33" t="s">
        <v>13606</v>
      </c>
      <c r="J2395" s="33" t="s">
        <v>13473</v>
      </c>
      <c r="K2395" s="33">
        <f>Data[[#This Row],[Number_Of_Buyers]]*Data[[#This Row],[Price_INR]]</f>
        <v>1492600</v>
      </c>
    </row>
    <row r="2396" spans="1:11" ht="19.2" customHeight="1" x14ac:dyDescent="0.3">
      <c r="A2396" s="2" t="s">
        <v>8208</v>
      </c>
      <c r="B2396" s="2" t="s">
        <v>9677</v>
      </c>
      <c r="C2396" s="3" t="s">
        <v>9678</v>
      </c>
      <c r="D2396" s="3" t="s">
        <v>8212</v>
      </c>
      <c r="E2396" s="11">
        <v>4.4000000000000004</v>
      </c>
      <c r="F2396" s="11">
        <v>7</v>
      </c>
      <c r="G2396" s="17">
        <v>323</v>
      </c>
      <c r="H2396" s="7" t="s">
        <v>13399</v>
      </c>
      <c r="I2396" s="33" t="s">
        <v>13452</v>
      </c>
      <c r="J2396" s="33" t="s">
        <v>13772</v>
      </c>
      <c r="K2396" s="33">
        <f>Data[[#This Row],[Number_Of_Buyers]]*Data[[#This Row],[Price_INR]]</f>
        <v>2261</v>
      </c>
    </row>
    <row r="2397" spans="1:11" ht="19.2" customHeight="1" x14ac:dyDescent="0.3">
      <c r="A2397" s="4" t="s">
        <v>3012</v>
      </c>
      <c r="B2397" s="4" t="s">
        <v>9679</v>
      </c>
      <c r="C2397" s="4" t="s">
        <v>9680</v>
      </c>
      <c r="D2397" s="4" t="s">
        <v>21</v>
      </c>
      <c r="E2397" s="12">
        <v>4.5999999999999996</v>
      </c>
      <c r="F2397" s="12">
        <v>157</v>
      </c>
      <c r="G2397" s="18">
        <v>849</v>
      </c>
      <c r="H2397" s="8" t="s">
        <v>13399</v>
      </c>
      <c r="I2397" s="33" t="s">
        <v>13782</v>
      </c>
      <c r="J2397" s="33" t="s">
        <v>13772</v>
      </c>
      <c r="K2397" s="33">
        <f>Data[[#This Row],[Number_Of_Buyers]]*Data[[#This Row],[Price_INR]]</f>
        <v>133293</v>
      </c>
    </row>
    <row r="2398" spans="1:11" ht="19.2" customHeight="1" x14ac:dyDescent="0.3">
      <c r="A2398" s="2" t="s">
        <v>8065</v>
      </c>
      <c r="B2398" s="2" t="s">
        <v>9686</v>
      </c>
      <c r="C2398" s="3" t="s">
        <v>9687</v>
      </c>
      <c r="D2398" s="2" t="s">
        <v>3237</v>
      </c>
      <c r="E2398" s="11">
        <v>4.3</v>
      </c>
      <c r="F2398" s="11">
        <v>278</v>
      </c>
      <c r="G2398" s="17">
        <v>377</v>
      </c>
      <c r="H2398" s="7" t="s">
        <v>13398</v>
      </c>
      <c r="I2398" s="33" t="s">
        <v>13630</v>
      </c>
      <c r="J2398" s="33" t="s">
        <v>13440</v>
      </c>
      <c r="K2398" s="33">
        <f>Data[[#This Row],[Number_Of_Buyers]]*Data[[#This Row],[Price_INR]]</f>
        <v>104806</v>
      </c>
    </row>
    <row r="2399" spans="1:11" ht="19.2" customHeight="1" x14ac:dyDescent="0.3">
      <c r="A2399" s="4" t="s">
        <v>1995</v>
      </c>
      <c r="B2399" s="4" t="s">
        <v>9690</v>
      </c>
      <c r="C2399" s="4" t="s">
        <v>9691</v>
      </c>
      <c r="D2399" s="4" t="s">
        <v>21</v>
      </c>
      <c r="E2399" s="12">
        <v>4.5</v>
      </c>
      <c r="F2399" s="12">
        <v>3500</v>
      </c>
      <c r="G2399" s="18">
        <v>159</v>
      </c>
      <c r="H2399" s="8" t="s">
        <v>13399</v>
      </c>
      <c r="I2399" s="33" t="s">
        <v>13790</v>
      </c>
      <c r="J2399" s="33" t="s">
        <v>13772</v>
      </c>
      <c r="K2399" s="33">
        <f>Data[[#This Row],[Number_Of_Buyers]]*Data[[#This Row],[Price_INR]]</f>
        <v>556500</v>
      </c>
    </row>
    <row r="2400" spans="1:11" ht="19.2" customHeight="1" x14ac:dyDescent="0.3">
      <c r="A2400" s="2" t="s">
        <v>7820</v>
      </c>
      <c r="B2400" s="2" t="s">
        <v>9693</v>
      </c>
      <c r="C2400" s="3" t="s">
        <v>9695</v>
      </c>
      <c r="D2400" s="2" t="s">
        <v>3237</v>
      </c>
      <c r="E2400" s="11">
        <v>3.6</v>
      </c>
      <c r="F2400" s="11">
        <v>28</v>
      </c>
      <c r="G2400" s="17">
        <v>406</v>
      </c>
      <c r="H2400" s="7" t="s">
        <v>13399</v>
      </c>
      <c r="I2400" s="33" t="s">
        <v>13515</v>
      </c>
      <c r="J2400" s="33" t="s">
        <v>13772</v>
      </c>
      <c r="K2400" s="33">
        <f>Data[[#This Row],[Number_Of_Buyers]]*Data[[#This Row],[Price_INR]]</f>
        <v>11368</v>
      </c>
    </row>
    <row r="2401" spans="1:11" ht="19.2" customHeight="1" x14ac:dyDescent="0.3">
      <c r="A2401" s="4" t="s">
        <v>9229</v>
      </c>
      <c r="B2401" s="4" t="s">
        <v>9701</v>
      </c>
      <c r="C2401" s="5" t="s">
        <v>9702</v>
      </c>
      <c r="D2401" s="5" t="s">
        <v>1033</v>
      </c>
      <c r="E2401" s="12">
        <v>4.4000000000000004</v>
      </c>
      <c r="F2401" s="12">
        <v>31</v>
      </c>
      <c r="G2401" s="18">
        <v>449</v>
      </c>
      <c r="H2401" s="8" t="s">
        <v>13399</v>
      </c>
      <c r="I2401" s="33" t="s">
        <v>13658</v>
      </c>
      <c r="J2401" s="33" t="s">
        <v>13772</v>
      </c>
      <c r="K2401" s="33">
        <f>Data[[#This Row],[Number_Of_Buyers]]*Data[[#This Row],[Price_INR]]</f>
        <v>13919</v>
      </c>
    </row>
    <row r="2402" spans="1:11" ht="19.2" customHeight="1" x14ac:dyDescent="0.3">
      <c r="A2402" s="2" t="s">
        <v>691</v>
      </c>
      <c r="B2402" s="2" t="s">
        <v>2060</v>
      </c>
      <c r="C2402" s="2" t="s">
        <v>2062</v>
      </c>
      <c r="D2402" s="2" t="s">
        <v>21</v>
      </c>
      <c r="E2402" s="11">
        <v>4.4000000000000004</v>
      </c>
      <c r="F2402" s="11">
        <v>7500</v>
      </c>
      <c r="G2402" s="17">
        <v>284</v>
      </c>
      <c r="H2402" s="7" t="s">
        <v>13399</v>
      </c>
      <c r="I2402" s="33" t="s">
        <v>13782</v>
      </c>
      <c r="J2402" s="33" t="s">
        <v>13772</v>
      </c>
      <c r="K2402" s="33">
        <f>Data[[#This Row],[Number_Of_Buyers]]*Data[[#This Row],[Price_INR]]</f>
        <v>2130000</v>
      </c>
    </row>
    <row r="2403" spans="1:11" ht="19.2" customHeight="1" x14ac:dyDescent="0.3">
      <c r="A2403" s="4" t="s">
        <v>2064</v>
      </c>
      <c r="B2403" s="4" t="s">
        <v>2065</v>
      </c>
      <c r="C2403" s="4" t="s">
        <v>2065</v>
      </c>
      <c r="D2403" s="4" t="s">
        <v>21</v>
      </c>
      <c r="E2403" s="12">
        <v>4.5</v>
      </c>
      <c r="F2403" s="12">
        <v>1400</v>
      </c>
      <c r="G2403" s="18">
        <v>142</v>
      </c>
      <c r="H2403" s="8" t="s">
        <v>13399</v>
      </c>
      <c r="I2403" s="33" t="s">
        <v>13496</v>
      </c>
      <c r="J2403" s="33" t="s">
        <v>13772</v>
      </c>
      <c r="K2403" s="33">
        <f>Data[[#This Row],[Number_Of_Buyers]]*Data[[#This Row],[Price_INR]]</f>
        <v>198800</v>
      </c>
    </row>
    <row r="2404" spans="1:11" ht="19.2" customHeight="1" x14ac:dyDescent="0.3">
      <c r="A2404" s="2" t="s">
        <v>7922</v>
      </c>
      <c r="B2404" s="2" t="s">
        <v>9704</v>
      </c>
      <c r="C2404" s="3" t="s">
        <v>9705</v>
      </c>
      <c r="D2404" s="2" t="s">
        <v>3237</v>
      </c>
      <c r="E2404" s="11">
        <v>4.0999999999999996</v>
      </c>
      <c r="F2404" s="11">
        <v>2900</v>
      </c>
      <c r="G2404" s="17">
        <v>1294</v>
      </c>
      <c r="H2404" s="7" t="s">
        <v>13398</v>
      </c>
      <c r="I2404" s="33" t="s">
        <v>13628</v>
      </c>
      <c r="J2404" s="33" t="s">
        <v>13777</v>
      </c>
      <c r="K2404" s="33">
        <f>Data[[#This Row],[Number_Of_Buyers]]*Data[[#This Row],[Price_INR]]</f>
        <v>3752600</v>
      </c>
    </row>
    <row r="2405" spans="1:11" ht="19.2" customHeight="1" x14ac:dyDescent="0.3">
      <c r="A2405" s="4" t="s">
        <v>8071</v>
      </c>
      <c r="B2405" s="4" t="s">
        <v>9706</v>
      </c>
      <c r="C2405" s="5" t="s">
        <v>9708</v>
      </c>
      <c r="D2405" s="4" t="s">
        <v>9709</v>
      </c>
      <c r="E2405" s="12">
        <v>3.3</v>
      </c>
      <c r="F2405" s="12">
        <v>21</v>
      </c>
      <c r="G2405" s="18">
        <v>774</v>
      </c>
      <c r="H2405" s="8" t="s">
        <v>13399</v>
      </c>
      <c r="I2405" s="33" t="s">
        <v>13432</v>
      </c>
      <c r="J2405" s="33" t="s">
        <v>13776</v>
      </c>
      <c r="K2405" s="33">
        <f>Data[[#This Row],[Number_Of_Buyers]]*Data[[#This Row],[Price_INR]]</f>
        <v>16254</v>
      </c>
    </row>
    <row r="2406" spans="1:11" ht="19.2" customHeight="1" x14ac:dyDescent="0.3">
      <c r="A2406" s="2" t="s">
        <v>8635</v>
      </c>
      <c r="B2406" s="2" t="s">
        <v>9711</v>
      </c>
      <c r="C2406" s="3" t="s">
        <v>9713</v>
      </c>
      <c r="D2406" s="3" t="s">
        <v>9714</v>
      </c>
      <c r="E2406" s="11">
        <v>4.5</v>
      </c>
      <c r="F2406" s="11">
        <v>1500</v>
      </c>
      <c r="G2406" s="17">
        <v>1573</v>
      </c>
      <c r="H2406" s="7" t="s">
        <v>13399</v>
      </c>
      <c r="I2406" s="33" t="s">
        <v>13689</v>
      </c>
      <c r="J2406" s="33" t="s">
        <v>13426</v>
      </c>
      <c r="K2406" s="33">
        <f>Data[[#This Row],[Number_Of_Buyers]]*Data[[#This Row],[Price_INR]]</f>
        <v>2359500</v>
      </c>
    </row>
    <row r="2407" spans="1:11" ht="19.2" customHeight="1" x14ac:dyDescent="0.3">
      <c r="A2407" s="4" t="s">
        <v>148</v>
      </c>
      <c r="B2407" s="4" t="s">
        <v>9717</v>
      </c>
      <c r="C2407" s="4" t="s">
        <v>9718</v>
      </c>
      <c r="D2407" s="4" t="s">
        <v>9719</v>
      </c>
      <c r="E2407" s="12">
        <v>3.9</v>
      </c>
      <c r="F2407" s="12">
        <v>23</v>
      </c>
      <c r="G2407" s="18">
        <v>1499</v>
      </c>
      <c r="H2407" s="8" t="s">
        <v>13399</v>
      </c>
      <c r="I2407" s="33" t="s">
        <v>13630</v>
      </c>
      <c r="J2407" s="33" t="s">
        <v>13772</v>
      </c>
      <c r="K2407" s="33">
        <f>Data[[#This Row],[Number_Of_Buyers]]*Data[[#This Row],[Price_INR]]</f>
        <v>34477</v>
      </c>
    </row>
    <row r="2408" spans="1:11" ht="19.2" customHeight="1" x14ac:dyDescent="0.3">
      <c r="A2408" s="2" t="s">
        <v>7809</v>
      </c>
      <c r="B2408" s="2" t="s">
        <v>9720</v>
      </c>
      <c r="C2408" s="3" t="s">
        <v>9721</v>
      </c>
      <c r="D2408" s="2" t="s">
        <v>3237</v>
      </c>
      <c r="E2408" s="11">
        <v>3.9</v>
      </c>
      <c r="F2408" s="11">
        <v>5500</v>
      </c>
      <c r="G2408" s="17">
        <v>599</v>
      </c>
      <c r="H2408" s="7" t="s">
        <v>13398</v>
      </c>
      <c r="I2408" s="33" t="s">
        <v>13515</v>
      </c>
      <c r="J2408" s="33" t="s">
        <v>13426</v>
      </c>
      <c r="K2408" s="33">
        <f>Data[[#This Row],[Number_Of_Buyers]]*Data[[#This Row],[Price_INR]]</f>
        <v>3294500</v>
      </c>
    </row>
    <row r="2409" spans="1:11" ht="19.2" customHeight="1" x14ac:dyDescent="0.3">
      <c r="A2409" s="4" t="s">
        <v>85</v>
      </c>
      <c r="B2409" s="4" t="s">
        <v>9723</v>
      </c>
      <c r="C2409" s="5" t="s">
        <v>7466</v>
      </c>
      <c r="D2409" s="5" t="s">
        <v>413</v>
      </c>
      <c r="E2409" s="12">
        <v>4.4000000000000004</v>
      </c>
      <c r="F2409" s="12">
        <v>630</v>
      </c>
      <c r="G2409" s="18">
        <v>1674</v>
      </c>
      <c r="H2409" s="8" t="s">
        <v>13398</v>
      </c>
      <c r="I2409" s="33" t="s">
        <v>13419</v>
      </c>
      <c r="J2409" s="33" t="s">
        <v>13426</v>
      </c>
      <c r="K2409" s="33">
        <f>Data[[#This Row],[Number_Of_Buyers]]*Data[[#This Row],[Price_INR]]</f>
        <v>1054620</v>
      </c>
    </row>
    <row r="2410" spans="1:11" ht="19.2" customHeight="1" x14ac:dyDescent="0.3">
      <c r="A2410" s="2" t="s">
        <v>9727</v>
      </c>
      <c r="B2410" s="2" t="s">
        <v>9728</v>
      </c>
      <c r="C2410" s="3" t="s">
        <v>9730</v>
      </c>
      <c r="D2410" s="2" t="s">
        <v>21</v>
      </c>
      <c r="E2410" s="11">
        <v>4.5</v>
      </c>
      <c r="F2410" s="11">
        <v>3500</v>
      </c>
      <c r="G2410" s="17">
        <v>1250</v>
      </c>
      <c r="H2410" s="7" t="s">
        <v>13399</v>
      </c>
      <c r="I2410" s="33" t="s">
        <v>13690</v>
      </c>
      <c r="J2410" s="33" t="s">
        <v>13772</v>
      </c>
      <c r="K2410" s="33">
        <f>Data[[#This Row],[Number_Of_Buyers]]*Data[[#This Row],[Price_INR]]</f>
        <v>4375000</v>
      </c>
    </row>
    <row r="2411" spans="1:11" ht="19.2" customHeight="1" x14ac:dyDescent="0.3">
      <c r="A2411" s="4" t="s">
        <v>403</v>
      </c>
      <c r="B2411" s="4" t="s">
        <v>2079</v>
      </c>
      <c r="C2411" s="5" t="s">
        <v>2080</v>
      </c>
      <c r="D2411" s="5" t="s">
        <v>2081</v>
      </c>
      <c r="E2411" s="12">
        <v>4.0999999999999996</v>
      </c>
      <c r="F2411" s="12">
        <v>513</v>
      </c>
      <c r="G2411" s="18">
        <v>1399</v>
      </c>
      <c r="H2411" s="8" t="s">
        <v>13399</v>
      </c>
      <c r="I2411" s="33" t="s">
        <v>13415</v>
      </c>
      <c r="J2411" s="33" t="s">
        <v>13440</v>
      </c>
      <c r="K2411" s="33">
        <f>Data[[#This Row],[Number_Of_Buyers]]*Data[[#This Row],[Price_INR]]</f>
        <v>717687</v>
      </c>
    </row>
    <row r="2412" spans="1:11" ht="19.2" customHeight="1" x14ac:dyDescent="0.3">
      <c r="A2412" s="2" t="s">
        <v>7796</v>
      </c>
      <c r="B2412" s="2" t="s">
        <v>9734</v>
      </c>
      <c r="C2412" s="3" t="s">
        <v>9735</v>
      </c>
      <c r="D2412" s="2" t="s">
        <v>3237</v>
      </c>
      <c r="E2412" s="11">
        <v>4.3</v>
      </c>
      <c r="F2412" s="11">
        <v>5600</v>
      </c>
      <c r="G2412" s="17">
        <v>1529</v>
      </c>
      <c r="H2412" s="7" t="s">
        <v>13398</v>
      </c>
      <c r="I2412" s="33" t="s">
        <v>13628</v>
      </c>
      <c r="J2412" s="33" t="s">
        <v>13460</v>
      </c>
      <c r="K2412" s="33">
        <f>Data[[#This Row],[Number_Of_Buyers]]*Data[[#This Row],[Price_INR]]</f>
        <v>8562400</v>
      </c>
    </row>
    <row r="2413" spans="1:11" ht="19.2" customHeight="1" x14ac:dyDescent="0.3">
      <c r="A2413" s="4" t="s">
        <v>9736</v>
      </c>
      <c r="B2413" s="4" t="s">
        <v>9737</v>
      </c>
      <c r="C2413" s="5" t="s">
        <v>9739</v>
      </c>
      <c r="D2413" s="4" t="s">
        <v>7930</v>
      </c>
      <c r="E2413" s="12">
        <v>4.3</v>
      </c>
      <c r="F2413" s="12">
        <v>98</v>
      </c>
      <c r="G2413" s="18">
        <v>867</v>
      </c>
      <c r="H2413" s="8" t="s">
        <v>13399</v>
      </c>
      <c r="I2413" s="33" t="s">
        <v>13599</v>
      </c>
      <c r="J2413" s="33" t="s">
        <v>13772</v>
      </c>
      <c r="K2413" s="33">
        <f>Data[[#This Row],[Number_Of_Buyers]]*Data[[#This Row],[Price_INR]]</f>
        <v>84966</v>
      </c>
    </row>
    <row r="2414" spans="1:11" ht="19.2" customHeight="1" x14ac:dyDescent="0.3">
      <c r="A2414" s="2" t="s">
        <v>288</v>
      </c>
      <c r="B2414" s="2" t="s">
        <v>2073</v>
      </c>
      <c r="C2414" s="2" t="s">
        <v>2075</v>
      </c>
      <c r="D2414" s="3" t="s">
        <v>2076</v>
      </c>
      <c r="E2414" s="11">
        <v>4.5</v>
      </c>
      <c r="F2414" s="11">
        <v>672</v>
      </c>
      <c r="G2414" s="17">
        <v>974</v>
      </c>
      <c r="H2414" s="7" t="s">
        <v>13399</v>
      </c>
      <c r="I2414" s="33" t="s">
        <v>13479</v>
      </c>
      <c r="J2414" s="33" t="s">
        <v>13440</v>
      </c>
      <c r="K2414" s="33">
        <f>Data[[#This Row],[Number_Of_Buyers]]*Data[[#This Row],[Price_INR]]</f>
        <v>654528</v>
      </c>
    </row>
    <row r="2415" spans="1:11" ht="19.2" customHeight="1" x14ac:dyDescent="0.3">
      <c r="A2415" s="4" t="s">
        <v>573</v>
      </c>
      <c r="B2415" s="4" t="s">
        <v>9740</v>
      </c>
      <c r="C2415" s="4" t="s">
        <v>9741</v>
      </c>
      <c r="D2415" s="4" t="s">
        <v>21</v>
      </c>
      <c r="E2415" s="12">
        <v>4.5</v>
      </c>
      <c r="F2415" s="12">
        <v>1400</v>
      </c>
      <c r="G2415" s="18">
        <v>666</v>
      </c>
      <c r="H2415" s="8" t="s">
        <v>13399</v>
      </c>
      <c r="I2415" s="33" t="s">
        <v>13686</v>
      </c>
      <c r="J2415" s="33" t="s">
        <v>13772</v>
      </c>
      <c r="K2415" s="33">
        <f>Data[[#This Row],[Number_Of_Buyers]]*Data[[#This Row],[Price_INR]]</f>
        <v>932400</v>
      </c>
    </row>
    <row r="2416" spans="1:11" ht="19.2" customHeight="1" x14ac:dyDescent="0.3">
      <c r="A2416" s="2" t="s">
        <v>9742</v>
      </c>
      <c r="B2416" s="2" t="s">
        <v>9743</v>
      </c>
      <c r="C2416" s="3" t="s">
        <v>9744</v>
      </c>
      <c r="D2416" s="2" t="s">
        <v>3237</v>
      </c>
      <c r="E2416" s="11">
        <v>4</v>
      </c>
      <c r="F2416" s="11">
        <v>925</v>
      </c>
      <c r="G2416" s="17">
        <v>781</v>
      </c>
      <c r="H2416" s="7" t="s">
        <v>13399</v>
      </c>
      <c r="I2416" s="33" t="s">
        <v>13630</v>
      </c>
      <c r="J2416" s="33" t="s">
        <v>13779</v>
      </c>
      <c r="K2416" s="33">
        <f>Data[[#This Row],[Number_Of_Buyers]]*Data[[#This Row],[Price_INR]]</f>
        <v>722425</v>
      </c>
    </row>
    <row r="2417" spans="1:11" ht="19.2" customHeight="1" x14ac:dyDescent="0.3">
      <c r="A2417" s="4" t="s">
        <v>1623</v>
      </c>
      <c r="B2417" s="4" t="s">
        <v>9747</v>
      </c>
      <c r="C2417" s="5" t="s">
        <v>9748</v>
      </c>
      <c r="D2417" s="5" t="s">
        <v>70</v>
      </c>
      <c r="E2417" s="12">
        <v>3.9</v>
      </c>
      <c r="F2417" s="12">
        <v>167</v>
      </c>
      <c r="G2417" s="18">
        <v>449</v>
      </c>
      <c r="H2417" s="8" t="s">
        <v>13398</v>
      </c>
      <c r="I2417" s="33" t="s">
        <v>13432</v>
      </c>
      <c r="J2417" s="33" t="s">
        <v>13779</v>
      </c>
      <c r="K2417" s="33">
        <f>Data[[#This Row],[Number_Of_Buyers]]*Data[[#This Row],[Price_INR]]</f>
        <v>74983</v>
      </c>
    </row>
    <row r="2418" spans="1:11" ht="19.2" customHeight="1" x14ac:dyDescent="0.3">
      <c r="A2418" s="2" t="s">
        <v>3201</v>
      </c>
      <c r="B2418" s="2" t="s">
        <v>9750</v>
      </c>
      <c r="C2418" s="3" t="s">
        <v>9751</v>
      </c>
      <c r="D2418" s="2" t="s">
        <v>3237</v>
      </c>
      <c r="E2418" s="11">
        <v>4.0999999999999996</v>
      </c>
      <c r="F2418" s="11">
        <v>55</v>
      </c>
      <c r="G2418" s="17">
        <v>776</v>
      </c>
      <c r="H2418" s="7" t="s">
        <v>13399</v>
      </c>
      <c r="I2418" s="33" t="s">
        <v>13628</v>
      </c>
      <c r="J2418" s="33" t="s">
        <v>13772</v>
      </c>
      <c r="K2418" s="33">
        <f>Data[[#This Row],[Number_Of_Buyers]]*Data[[#This Row],[Price_INR]]</f>
        <v>42680</v>
      </c>
    </row>
    <row r="2419" spans="1:11" ht="19.2" customHeight="1" x14ac:dyDescent="0.3">
      <c r="A2419" s="4" t="s">
        <v>7820</v>
      </c>
      <c r="B2419" s="4" t="s">
        <v>9757</v>
      </c>
      <c r="C2419" s="5" t="s">
        <v>9758</v>
      </c>
      <c r="D2419" s="4" t="s">
        <v>3237</v>
      </c>
      <c r="E2419" s="12">
        <v>3.9</v>
      </c>
      <c r="F2419" s="12">
        <v>95</v>
      </c>
      <c r="G2419" s="18">
        <v>1359</v>
      </c>
      <c r="H2419" s="8" t="s">
        <v>13398</v>
      </c>
      <c r="I2419" s="33" t="s">
        <v>13634</v>
      </c>
      <c r="J2419" s="33" t="s">
        <v>13773</v>
      </c>
      <c r="K2419" s="33">
        <f>Data[[#This Row],[Number_Of_Buyers]]*Data[[#This Row],[Price_INR]]</f>
        <v>129105</v>
      </c>
    </row>
    <row r="2420" spans="1:11" ht="19.2" customHeight="1" x14ac:dyDescent="0.3">
      <c r="A2420" s="2" t="s">
        <v>7809</v>
      </c>
      <c r="B2420" s="2" t="s">
        <v>9761</v>
      </c>
      <c r="C2420" s="3" t="s">
        <v>9762</v>
      </c>
      <c r="D2420" s="3" t="s">
        <v>9763</v>
      </c>
      <c r="E2420" s="11">
        <v>3.9</v>
      </c>
      <c r="F2420" s="11">
        <v>256</v>
      </c>
      <c r="G2420" s="17">
        <v>999</v>
      </c>
      <c r="H2420" s="7" t="s">
        <v>13399</v>
      </c>
      <c r="I2420" s="33" t="s">
        <v>13628</v>
      </c>
      <c r="J2420" s="33" t="s">
        <v>13772</v>
      </c>
      <c r="K2420" s="33">
        <f>Data[[#This Row],[Number_Of_Buyers]]*Data[[#This Row],[Price_INR]]</f>
        <v>255744</v>
      </c>
    </row>
    <row r="2421" spans="1:11" ht="19.2" customHeight="1" x14ac:dyDescent="0.3">
      <c r="A2421" s="4" t="s">
        <v>7883</v>
      </c>
      <c r="B2421" s="4" t="s">
        <v>7884</v>
      </c>
      <c r="C2421" s="5" t="s">
        <v>7886</v>
      </c>
      <c r="D2421" s="5" t="s">
        <v>7887</v>
      </c>
      <c r="E2421" s="12">
        <v>3.9</v>
      </c>
      <c r="F2421" s="12">
        <v>5600</v>
      </c>
      <c r="G2421" s="18">
        <v>759</v>
      </c>
      <c r="H2421" s="8" t="s">
        <v>13398</v>
      </c>
      <c r="I2421" s="33" t="s">
        <v>13423</v>
      </c>
      <c r="J2421" s="33" t="s">
        <v>13440</v>
      </c>
      <c r="K2421" s="33">
        <f>Data[[#This Row],[Number_Of_Buyers]]*Data[[#This Row],[Price_INR]]</f>
        <v>4250400</v>
      </c>
    </row>
    <row r="2422" spans="1:11" ht="19.2" customHeight="1" x14ac:dyDescent="0.3">
      <c r="A2422" s="2" t="s">
        <v>1995</v>
      </c>
      <c r="B2422" s="2" t="s">
        <v>9766</v>
      </c>
      <c r="C2422" s="3" t="s">
        <v>9767</v>
      </c>
      <c r="D2422" s="2" t="s">
        <v>21</v>
      </c>
      <c r="E2422" s="11">
        <v>4.4000000000000004</v>
      </c>
      <c r="F2422" s="11">
        <v>7800</v>
      </c>
      <c r="G2422" s="17">
        <v>156</v>
      </c>
      <c r="H2422" s="7" t="s">
        <v>13399</v>
      </c>
      <c r="I2422" s="33" t="s">
        <v>13440</v>
      </c>
      <c r="J2422" s="33" t="s">
        <v>13440</v>
      </c>
      <c r="K2422" s="33">
        <f>Data[[#This Row],[Number_Of_Buyers]]*Data[[#This Row],[Price_INR]]</f>
        <v>1216800</v>
      </c>
    </row>
    <row r="2423" spans="1:11" ht="19.2" customHeight="1" x14ac:dyDescent="0.3">
      <c r="A2423" s="4" t="s">
        <v>9769</v>
      </c>
      <c r="B2423" s="4" t="s">
        <v>9770</v>
      </c>
      <c r="C2423" s="5" t="s">
        <v>9771</v>
      </c>
      <c r="D2423" s="5" t="s">
        <v>9772</v>
      </c>
      <c r="E2423" s="12">
        <v>3.6</v>
      </c>
      <c r="F2423" s="12">
        <v>50</v>
      </c>
      <c r="G2423" s="18">
        <v>2239</v>
      </c>
      <c r="H2423" s="8" t="s">
        <v>13399</v>
      </c>
      <c r="I2423" s="33" t="s">
        <v>13630</v>
      </c>
      <c r="J2423" s="33" t="s">
        <v>13426</v>
      </c>
      <c r="K2423" s="33">
        <f>Data[[#This Row],[Number_Of_Buyers]]*Data[[#This Row],[Price_INR]]</f>
        <v>111950</v>
      </c>
    </row>
    <row r="2424" spans="1:11" ht="19.2" customHeight="1" x14ac:dyDescent="0.3">
      <c r="A2424" s="2" t="s">
        <v>85</v>
      </c>
      <c r="B2424" s="2" t="s">
        <v>9774</v>
      </c>
      <c r="C2424" s="3" t="s">
        <v>9775</v>
      </c>
      <c r="D2424" s="3" t="s">
        <v>130</v>
      </c>
      <c r="E2424" s="11">
        <v>4.5</v>
      </c>
      <c r="F2424" s="11">
        <v>160</v>
      </c>
      <c r="G2424" s="17">
        <v>1374</v>
      </c>
      <c r="H2424" s="7" t="s">
        <v>13398</v>
      </c>
      <c r="I2424" s="33" t="s">
        <v>13407</v>
      </c>
      <c r="J2424" s="33" t="s">
        <v>13772</v>
      </c>
      <c r="K2424" s="33">
        <f>Data[[#This Row],[Number_Of_Buyers]]*Data[[#This Row],[Price_INR]]</f>
        <v>219840</v>
      </c>
    </row>
    <row r="2425" spans="1:11" ht="19.2" customHeight="1" x14ac:dyDescent="0.3">
      <c r="A2425" s="4" t="s">
        <v>8071</v>
      </c>
      <c r="B2425" s="4" t="s">
        <v>9777</v>
      </c>
      <c r="C2425" s="5" t="s">
        <v>9778</v>
      </c>
      <c r="D2425" s="5" t="s">
        <v>1511</v>
      </c>
      <c r="E2425" s="12">
        <v>4.0999999999999996</v>
      </c>
      <c r="F2425" s="12">
        <v>28</v>
      </c>
      <c r="G2425" s="18">
        <v>659</v>
      </c>
      <c r="H2425" s="8" t="s">
        <v>13398</v>
      </c>
      <c r="I2425" s="33" t="s">
        <v>13658</v>
      </c>
      <c r="J2425" s="33" t="s">
        <v>13613</v>
      </c>
      <c r="K2425" s="33">
        <f>Data[[#This Row],[Number_Of_Buyers]]*Data[[#This Row],[Price_INR]]</f>
        <v>18452</v>
      </c>
    </row>
    <row r="2426" spans="1:11" ht="19.2" customHeight="1" x14ac:dyDescent="0.3">
      <c r="A2426" s="2" t="s">
        <v>8065</v>
      </c>
      <c r="B2426" s="2" t="s">
        <v>9779</v>
      </c>
      <c r="C2426" s="3" t="s">
        <v>9781</v>
      </c>
      <c r="D2426" s="2" t="s">
        <v>3237</v>
      </c>
      <c r="E2426" s="11">
        <v>4</v>
      </c>
      <c r="F2426" s="11">
        <v>420</v>
      </c>
      <c r="G2426" s="17">
        <v>265</v>
      </c>
      <c r="H2426" s="7" t="s">
        <v>13398</v>
      </c>
      <c r="I2426" s="33" t="s">
        <v>13630</v>
      </c>
      <c r="J2426" s="33" t="s">
        <v>13453</v>
      </c>
      <c r="K2426" s="33">
        <f>Data[[#This Row],[Number_Of_Buyers]]*Data[[#This Row],[Price_INR]]</f>
        <v>111300</v>
      </c>
    </row>
    <row r="2427" spans="1:11" ht="19.2" customHeight="1" x14ac:dyDescent="0.3">
      <c r="A2427" s="4" t="s">
        <v>7796</v>
      </c>
      <c r="B2427" s="4" t="s">
        <v>9783</v>
      </c>
      <c r="C2427" s="5" t="s">
        <v>9784</v>
      </c>
      <c r="D2427" s="5" t="s">
        <v>9785</v>
      </c>
      <c r="E2427" s="12">
        <v>4.0999999999999996</v>
      </c>
      <c r="F2427" s="12">
        <v>536</v>
      </c>
      <c r="G2427" s="18">
        <v>1634</v>
      </c>
      <c r="H2427" s="8" t="s">
        <v>13399</v>
      </c>
      <c r="I2427" s="33" t="s">
        <v>13628</v>
      </c>
      <c r="J2427" s="33" t="s">
        <v>13772</v>
      </c>
      <c r="K2427" s="33">
        <f>Data[[#This Row],[Number_Of_Buyers]]*Data[[#This Row],[Price_INR]]</f>
        <v>875824</v>
      </c>
    </row>
    <row r="2428" spans="1:11" ht="19.2" customHeight="1" x14ac:dyDescent="0.3">
      <c r="A2428" s="2" t="s">
        <v>9317</v>
      </c>
      <c r="B2428" s="2" t="s">
        <v>9786</v>
      </c>
      <c r="C2428" s="3" t="s">
        <v>9787</v>
      </c>
      <c r="D2428" s="3" t="s">
        <v>9788</v>
      </c>
      <c r="E2428" s="11">
        <v>4.3</v>
      </c>
      <c r="F2428" s="11">
        <v>239</v>
      </c>
      <c r="G2428" s="17">
        <v>1469</v>
      </c>
      <c r="H2428" s="7" t="s">
        <v>13399</v>
      </c>
      <c r="I2428" s="33" t="s">
        <v>13628</v>
      </c>
      <c r="J2428" s="33" t="s">
        <v>13774</v>
      </c>
      <c r="K2428" s="33">
        <f>Data[[#This Row],[Number_Of_Buyers]]*Data[[#This Row],[Price_INR]]</f>
        <v>351091</v>
      </c>
    </row>
    <row r="2429" spans="1:11" ht="19.2" customHeight="1" x14ac:dyDescent="0.3">
      <c r="A2429" s="4" t="s">
        <v>9790</v>
      </c>
      <c r="B2429" s="4" t="s">
        <v>9791</v>
      </c>
      <c r="C2429" s="5" t="s">
        <v>9792</v>
      </c>
      <c r="D2429" s="4" t="s">
        <v>1364</v>
      </c>
      <c r="E2429" s="12">
        <v>2.9</v>
      </c>
      <c r="F2429" s="12">
        <v>217</v>
      </c>
      <c r="G2429" s="18">
        <v>519</v>
      </c>
      <c r="H2429" s="8" t="s">
        <v>13398</v>
      </c>
      <c r="I2429" s="33" t="s">
        <v>13416</v>
      </c>
      <c r="J2429" s="33" t="s">
        <v>13772</v>
      </c>
      <c r="K2429" s="33">
        <f>Data[[#This Row],[Number_Of_Buyers]]*Data[[#This Row],[Price_INR]]</f>
        <v>112623</v>
      </c>
    </row>
    <row r="2430" spans="1:11" ht="19.2" customHeight="1" x14ac:dyDescent="0.3">
      <c r="A2430" s="2" t="s">
        <v>989</v>
      </c>
      <c r="B2430" s="2" t="s">
        <v>2130</v>
      </c>
      <c r="C2430" s="2" t="s">
        <v>2132</v>
      </c>
      <c r="D2430" s="2" t="s">
        <v>2133</v>
      </c>
      <c r="E2430" s="11">
        <v>4.4000000000000004</v>
      </c>
      <c r="F2430" s="11">
        <v>3300</v>
      </c>
      <c r="G2430" s="17">
        <v>1011</v>
      </c>
      <c r="H2430" s="7" t="s">
        <v>13399</v>
      </c>
      <c r="I2430" s="33" t="s">
        <v>13497</v>
      </c>
      <c r="J2430" s="33" t="s">
        <v>13473</v>
      </c>
      <c r="K2430" s="33">
        <f>Data[[#This Row],[Number_Of_Buyers]]*Data[[#This Row],[Price_INR]]</f>
        <v>3336300</v>
      </c>
    </row>
    <row r="2431" spans="1:11" ht="19.2" customHeight="1" x14ac:dyDescent="0.3">
      <c r="A2431" s="4" t="s">
        <v>651</v>
      </c>
      <c r="B2431" s="4" t="s">
        <v>2135</v>
      </c>
      <c r="C2431" s="4" t="s">
        <v>2137</v>
      </c>
      <c r="D2431" s="4" t="s">
        <v>21</v>
      </c>
      <c r="E2431" s="12">
        <v>4.5</v>
      </c>
      <c r="F2431" s="12">
        <v>19500</v>
      </c>
      <c r="G2431" s="18">
        <v>143</v>
      </c>
      <c r="H2431" s="8" t="s">
        <v>13399</v>
      </c>
      <c r="I2431" s="33" t="s">
        <v>13790</v>
      </c>
      <c r="J2431" s="33" t="s">
        <v>13772</v>
      </c>
      <c r="K2431" s="33">
        <f>Data[[#This Row],[Number_Of_Buyers]]*Data[[#This Row],[Price_INR]]</f>
        <v>2788500</v>
      </c>
    </row>
    <row r="2432" spans="1:11" ht="19.2" customHeight="1" x14ac:dyDescent="0.3">
      <c r="A2432" s="2" t="s">
        <v>104</v>
      </c>
      <c r="B2432" s="2" t="s">
        <v>9794</v>
      </c>
      <c r="C2432" s="3" t="s">
        <v>9795</v>
      </c>
      <c r="D2432" s="3" t="s">
        <v>9796</v>
      </c>
      <c r="E2432" s="11">
        <v>3.7</v>
      </c>
      <c r="F2432" s="11">
        <v>68</v>
      </c>
      <c r="G2432" s="17">
        <v>1999</v>
      </c>
      <c r="H2432" s="7" t="s">
        <v>13398</v>
      </c>
      <c r="I2432" s="33" t="s">
        <v>13438</v>
      </c>
      <c r="J2432" s="33" t="s">
        <v>13772</v>
      </c>
      <c r="K2432" s="33">
        <f>Data[[#This Row],[Number_Of_Buyers]]*Data[[#This Row],[Price_INR]]</f>
        <v>135932</v>
      </c>
    </row>
    <row r="2433" spans="1:11" ht="19.2" customHeight="1" x14ac:dyDescent="0.3">
      <c r="A2433" s="4" t="s">
        <v>35</v>
      </c>
      <c r="B2433" s="4" t="s">
        <v>2140</v>
      </c>
      <c r="C2433" s="4" t="s">
        <v>26</v>
      </c>
      <c r="D2433" s="4" t="s">
        <v>21</v>
      </c>
      <c r="E2433" s="12">
        <v>3.8</v>
      </c>
      <c r="F2433" s="12">
        <v>768</v>
      </c>
      <c r="G2433" s="18">
        <v>799</v>
      </c>
      <c r="H2433" s="8" t="s">
        <v>13399</v>
      </c>
      <c r="I2433" s="33" t="s">
        <v>13453</v>
      </c>
      <c r="J2433" s="33" t="s">
        <v>13453</v>
      </c>
      <c r="K2433" s="33">
        <f>Data[[#This Row],[Number_Of_Buyers]]*Data[[#This Row],[Price_INR]]</f>
        <v>613632</v>
      </c>
    </row>
    <row r="2434" spans="1:11" ht="19.2" customHeight="1" x14ac:dyDescent="0.3">
      <c r="A2434" s="2" t="s">
        <v>35</v>
      </c>
      <c r="B2434" s="2" t="s">
        <v>2156</v>
      </c>
      <c r="C2434" s="2" t="s">
        <v>26</v>
      </c>
      <c r="D2434" s="2" t="s">
        <v>21</v>
      </c>
      <c r="E2434" s="11">
        <v>4.0999999999999996</v>
      </c>
      <c r="F2434" s="11">
        <v>2900</v>
      </c>
      <c r="G2434" s="17">
        <v>1999</v>
      </c>
      <c r="H2434" s="7" t="s">
        <v>13399</v>
      </c>
      <c r="I2434" s="33" t="s">
        <v>13498</v>
      </c>
      <c r="J2434" s="33" t="s">
        <v>13453</v>
      </c>
      <c r="K2434" s="33">
        <f>Data[[#This Row],[Number_Of_Buyers]]*Data[[#This Row],[Price_INR]]</f>
        <v>5797100</v>
      </c>
    </row>
    <row r="2435" spans="1:11" ht="19.2" customHeight="1" x14ac:dyDescent="0.3">
      <c r="A2435" s="4" t="s">
        <v>29</v>
      </c>
      <c r="B2435" s="4" t="s">
        <v>2161</v>
      </c>
      <c r="C2435" s="4" t="s">
        <v>26</v>
      </c>
      <c r="D2435" s="4" t="s">
        <v>21</v>
      </c>
      <c r="E2435" s="12">
        <v>4.0999999999999996</v>
      </c>
      <c r="F2435" s="12">
        <v>162</v>
      </c>
      <c r="G2435" s="18">
        <v>699</v>
      </c>
      <c r="H2435" s="8" t="s">
        <v>13399</v>
      </c>
      <c r="I2435" s="33" t="s">
        <v>13409</v>
      </c>
      <c r="J2435" s="33" t="s">
        <v>13774</v>
      </c>
      <c r="K2435" s="33">
        <f>Data[[#This Row],[Number_Of_Buyers]]*Data[[#This Row],[Price_INR]]</f>
        <v>113238</v>
      </c>
    </row>
    <row r="2436" spans="1:11" ht="19.2" customHeight="1" x14ac:dyDescent="0.3">
      <c r="A2436" s="2" t="s">
        <v>9800</v>
      </c>
      <c r="B2436" s="2" t="s">
        <v>9801</v>
      </c>
      <c r="C2436" s="2" t="s">
        <v>9802</v>
      </c>
      <c r="D2436" s="2" t="s">
        <v>3237</v>
      </c>
      <c r="E2436" s="11">
        <v>4.5</v>
      </c>
      <c r="F2436" s="11">
        <v>1300</v>
      </c>
      <c r="G2436" s="17">
        <v>699</v>
      </c>
      <c r="H2436" s="7" t="s">
        <v>13398</v>
      </c>
      <c r="I2436" s="33" t="s">
        <v>13691</v>
      </c>
      <c r="J2436" s="33" t="s">
        <v>13772</v>
      </c>
      <c r="K2436" s="33">
        <f>Data[[#This Row],[Number_Of_Buyers]]*Data[[#This Row],[Price_INR]]</f>
        <v>908700</v>
      </c>
    </row>
    <row r="2437" spans="1:11" ht="19.2" customHeight="1" x14ac:dyDescent="0.3">
      <c r="A2437" s="4" t="s">
        <v>133</v>
      </c>
      <c r="B2437" s="4" t="s">
        <v>9803</v>
      </c>
      <c r="C2437" s="5" t="s">
        <v>9804</v>
      </c>
      <c r="D2437" s="5" t="s">
        <v>9805</v>
      </c>
      <c r="E2437" s="12">
        <v>4.4000000000000004</v>
      </c>
      <c r="F2437" s="12">
        <v>34</v>
      </c>
      <c r="G2437" s="18">
        <v>545</v>
      </c>
      <c r="H2437" s="8" t="s">
        <v>13398</v>
      </c>
      <c r="I2437" s="33" t="s">
        <v>13515</v>
      </c>
      <c r="J2437" s="33" t="s">
        <v>13772</v>
      </c>
      <c r="K2437" s="33">
        <f>Data[[#This Row],[Number_Of_Buyers]]*Data[[#This Row],[Price_INR]]</f>
        <v>18530</v>
      </c>
    </row>
    <row r="2438" spans="1:11" ht="19.2" customHeight="1" x14ac:dyDescent="0.3">
      <c r="A2438" s="2" t="s">
        <v>9810</v>
      </c>
      <c r="B2438" s="2" t="s">
        <v>9811</v>
      </c>
      <c r="C2438" s="3" t="s">
        <v>9812</v>
      </c>
      <c r="D2438" s="3" t="s">
        <v>9813</v>
      </c>
      <c r="E2438" s="11">
        <v>4.5</v>
      </c>
      <c r="F2438" s="11">
        <v>13</v>
      </c>
      <c r="G2438" s="17">
        <v>719</v>
      </c>
      <c r="H2438" s="7" t="s">
        <v>13398</v>
      </c>
      <c r="I2438" s="33" t="s">
        <v>13556</v>
      </c>
      <c r="J2438" s="33" t="s">
        <v>13772</v>
      </c>
      <c r="K2438" s="33">
        <f>Data[[#This Row],[Number_Of_Buyers]]*Data[[#This Row],[Price_INR]]</f>
        <v>9347</v>
      </c>
    </row>
    <row r="2439" spans="1:11" ht="19.2" customHeight="1" x14ac:dyDescent="0.3">
      <c r="A2439" s="4" t="s">
        <v>1149</v>
      </c>
      <c r="B2439" s="4" t="s">
        <v>2169</v>
      </c>
      <c r="C2439" s="4" t="s">
        <v>26</v>
      </c>
      <c r="D2439" s="4" t="s">
        <v>21</v>
      </c>
      <c r="E2439" s="12">
        <v>3.9</v>
      </c>
      <c r="F2439" s="12">
        <v>2200</v>
      </c>
      <c r="G2439" s="18">
        <v>1399</v>
      </c>
      <c r="H2439" s="8" t="s">
        <v>13399</v>
      </c>
      <c r="I2439" s="33" t="s">
        <v>13412</v>
      </c>
      <c r="J2439" s="33" t="s">
        <v>13440</v>
      </c>
      <c r="K2439" s="33">
        <f>Data[[#This Row],[Number_Of_Buyers]]*Data[[#This Row],[Price_INR]]</f>
        <v>3077800</v>
      </c>
    </row>
    <row r="2440" spans="1:11" ht="19.2" customHeight="1" x14ac:dyDescent="0.3">
      <c r="A2440" s="2" t="s">
        <v>7809</v>
      </c>
      <c r="B2440" s="2" t="s">
        <v>9814</v>
      </c>
      <c r="C2440" s="3" t="s">
        <v>9815</v>
      </c>
      <c r="D2440" s="2" t="s">
        <v>3237</v>
      </c>
      <c r="E2440" s="11">
        <v>4.0999999999999996</v>
      </c>
      <c r="F2440" s="11">
        <v>2700</v>
      </c>
      <c r="G2440" s="17">
        <v>887</v>
      </c>
      <c r="H2440" s="7" t="s">
        <v>13398</v>
      </c>
      <c r="I2440" s="33" t="s">
        <v>13628</v>
      </c>
      <c r="J2440" s="33" t="s">
        <v>13776</v>
      </c>
      <c r="K2440" s="33">
        <f>Data[[#This Row],[Number_Of_Buyers]]*Data[[#This Row],[Price_INR]]</f>
        <v>2394900</v>
      </c>
    </row>
    <row r="2441" spans="1:11" ht="19.2" customHeight="1" x14ac:dyDescent="0.3">
      <c r="A2441" s="4" t="s">
        <v>7820</v>
      </c>
      <c r="B2441" s="4" t="s">
        <v>8373</v>
      </c>
      <c r="C2441" s="5" t="s">
        <v>9817</v>
      </c>
      <c r="D2441" s="4" t="s">
        <v>3237</v>
      </c>
      <c r="E2441" s="12">
        <v>4</v>
      </c>
      <c r="F2441" s="12">
        <v>205</v>
      </c>
      <c r="G2441" s="18">
        <v>1775</v>
      </c>
      <c r="H2441" s="8" t="s">
        <v>13399</v>
      </c>
      <c r="I2441" s="33" t="s">
        <v>13628</v>
      </c>
      <c r="J2441" s="33" t="s">
        <v>13772</v>
      </c>
      <c r="K2441" s="33">
        <f>Data[[#This Row],[Number_Of_Buyers]]*Data[[#This Row],[Price_INR]]</f>
        <v>363875</v>
      </c>
    </row>
    <row r="2442" spans="1:11" ht="19.2" customHeight="1" x14ac:dyDescent="0.3">
      <c r="A2442" s="2" t="s">
        <v>133</v>
      </c>
      <c r="B2442" s="2" t="s">
        <v>9818</v>
      </c>
      <c r="C2442" s="3" t="s">
        <v>9819</v>
      </c>
      <c r="D2442" s="2" t="s">
        <v>21</v>
      </c>
      <c r="E2442" s="11">
        <v>4.3</v>
      </c>
      <c r="F2442" s="11">
        <v>18800</v>
      </c>
      <c r="G2442" s="17">
        <v>559</v>
      </c>
      <c r="H2442" s="7" t="s">
        <v>13398</v>
      </c>
      <c r="I2442" s="33" t="s">
        <v>13515</v>
      </c>
      <c r="J2442" s="33" t="s">
        <v>13473</v>
      </c>
      <c r="K2442" s="33">
        <f>Data[[#This Row],[Number_Of_Buyers]]*Data[[#This Row],[Price_INR]]</f>
        <v>10509200</v>
      </c>
    </row>
    <row r="2443" spans="1:11" ht="19.2" customHeight="1" x14ac:dyDescent="0.3">
      <c r="A2443" s="4" t="s">
        <v>677</v>
      </c>
      <c r="B2443" s="4" t="s">
        <v>9822</v>
      </c>
      <c r="C2443" s="4" t="s">
        <v>9824</v>
      </c>
      <c r="D2443" s="4" t="s">
        <v>21</v>
      </c>
      <c r="E2443" s="12">
        <v>4.4000000000000004</v>
      </c>
      <c r="F2443" s="12">
        <v>4100</v>
      </c>
      <c r="G2443" s="18">
        <v>2195</v>
      </c>
      <c r="H2443" s="8" t="s">
        <v>13398</v>
      </c>
      <c r="I2443" s="33" t="s">
        <v>13692</v>
      </c>
      <c r="J2443" s="33" t="s">
        <v>13772</v>
      </c>
      <c r="K2443" s="33">
        <f>Data[[#This Row],[Number_Of_Buyers]]*Data[[#This Row],[Price_INR]]</f>
        <v>8999500</v>
      </c>
    </row>
    <row r="2444" spans="1:11" ht="19.2" customHeight="1" x14ac:dyDescent="0.3">
      <c r="A2444" s="2" t="s">
        <v>7927</v>
      </c>
      <c r="B2444" s="2" t="s">
        <v>9826</v>
      </c>
      <c r="C2444" s="2" t="s">
        <v>9827</v>
      </c>
      <c r="D2444" s="3" t="s">
        <v>8013</v>
      </c>
      <c r="E2444" s="11">
        <v>4.0999999999999996</v>
      </c>
      <c r="F2444" s="11">
        <v>14600</v>
      </c>
      <c r="G2444" s="17">
        <v>554</v>
      </c>
      <c r="H2444" s="7" t="s">
        <v>13398</v>
      </c>
      <c r="I2444" s="33" t="s">
        <v>13437</v>
      </c>
      <c r="J2444" s="33" t="s">
        <v>13440</v>
      </c>
      <c r="K2444" s="33">
        <f>Data[[#This Row],[Number_Of_Buyers]]*Data[[#This Row],[Price_INR]]</f>
        <v>8088400</v>
      </c>
    </row>
    <row r="2445" spans="1:11" ht="19.2" customHeight="1" x14ac:dyDescent="0.3">
      <c r="A2445" s="4" t="s">
        <v>3201</v>
      </c>
      <c r="B2445" s="4" t="s">
        <v>9829</v>
      </c>
      <c r="C2445" s="5" t="s">
        <v>9830</v>
      </c>
      <c r="D2445" s="4" t="s">
        <v>3237</v>
      </c>
      <c r="E2445" s="12">
        <v>3.8</v>
      </c>
      <c r="F2445" s="12">
        <v>474</v>
      </c>
      <c r="G2445" s="18">
        <v>1364</v>
      </c>
      <c r="H2445" s="8" t="s">
        <v>13399</v>
      </c>
      <c r="I2445" s="33" t="s">
        <v>13628</v>
      </c>
      <c r="J2445" s="33" t="s">
        <v>13473</v>
      </c>
      <c r="K2445" s="33">
        <f>Data[[#This Row],[Number_Of_Buyers]]*Data[[#This Row],[Price_INR]]</f>
        <v>646536</v>
      </c>
    </row>
    <row r="2446" spans="1:11" ht="19.2" customHeight="1" x14ac:dyDescent="0.3">
      <c r="A2446" s="2" t="s">
        <v>104</v>
      </c>
      <c r="B2446" s="2" t="s">
        <v>2191</v>
      </c>
      <c r="C2446" s="3" t="s">
        <v>2192</v>
      </c>
      <c r="D2446" s="3" t="s">
        <v>2193</v>
      </c>
      <c r="E2446" s="11">
        <v>4.2</v>
      </c>
      <c r="F2446" s="11">
        <v>774</v>
      </c>
      <c r="G2446" s="17">
        <v>824</v>
      </c>
      <c r="H2446" s="7" t="s">
        <v>13399</v>
      </c>
      <c r="I2446" s="33" t="s">
        <v>13471</v>
      </c>
      <c r="J2446" s="33" t="s">
        <v>13440</v>
      </c>
      <c r="K2446" s="33">
        <f>Data[[#This Row],[Number_Of_Buyers]]*Data[[#This Row],[Price_INR]]</f>
        <v>637776</v>
      </c>
    </row>
    <row r="2447" spans="1:11" ht="19.2" customHeight="1" x14ac:dyDescent="0.3">
      <c r="A2447" s="4" t="s">
        <v>140</v>
      </c>
      <c r="B2447" s="4" t="s">
        <v>9831</v>
      </c>
      <c r="C2447" s="5" t="s">
        <v>9833</v>
      </c>
      <c r="D2447" s="5" t="s">
        <v>9399</v>
      </c>
      <c r="E2447" s="12">
        <v>4.2</v>
      </c>
      <c r="F2447" s="12">
        <v>58</v>
      </c>
      <c r="G2447" s="18">
        <v>1172</v>
      </c>
      <c r="H2447" s="8" t="s">
        <v>13398</v>
      </c>
      <c r="I2447" s="33" t="s">
        <v>13423</v>
      </c>
      <c r="J2447" s="33" t="s">
        <v>13772</v>
      </c>
      <c r="K2447" s="33">
        <f>Data[[#This Row],[Number_Of_Buyers]]*Data[[#This Row],[Price_INR]]</f>
        <v>67976</v>
      </c>
    </row>
    <row r="2448" spans="1:11" ht="19.2" customHeight="1" x14ac:dyDescent="0.3">
      <c r="A2448" s="2" t="s">
        <v>7849</v>
      </c>
      <c r="B2448" s="2" t="s">
        <v>9835</v>
      </c>
      <c r="C2448" s="3" t="s">
        <v>9836</v>
      </c>
      <c r="D2448" s="2" t="s">
        <v>3237</v>
      </c>
      <c r="E2448" s="11">
        <v>4.0999999999999996</v>
      </c>
      <c r="F2448" s="11">
        <v>6600</v>
      </c>
      <c r="G2448" s="17">
        <v>869</v>
      </c>
      <c r="H2448" s="7" t="s">
        <v>13399</v>
      </c>
      <c r="I2448" s="33" t="s">
        <v>13515</v>
      </c>
      <c r="J2448" s="33" t="s">
        <v>13453</v>
      </c>
      <c r="K2448" s="33">
        <f>Data[[#This Row],[Number_Of_Buyers]]*Data[[#This Row],[Price_INR]]</f>
        <v>5735400</v>
      </c>
    </row>
    <row r="2449" spans="1:11" ht="19.2" customHeight="1" x14ac:dyDescent="0.3">
      <c r="A2449" s="4" t="s">
        <v>1558</v>
      </c>
      <c r="B2449" s="4" t="s">
        <v>9840</v>
      </c>
      <c r="C2449" s="5" t="s">
        <v>9841</v>
      </c>
      <c r="D2449" s="5" t="s">
        <v>9842</v>
      </c>
      <c r="E2449" s="12">
        <v>4</v>
      </c>
      <c r="F2449" s="12">
        <v>205</v>
      </c>
      <c r="G2449" s="18">
        <v>574</v>
      </c>
      <c r="H2449" s="8" t="s">
        <v>13398</v>
      </c>
      <c r="I2449" s="33" t="s">
        <v>13423</v>
      </c>
      <c r="J2449" s="33" t="s">
        <v>13772</v>
      </c>
      <c r="K2449" s="33">
        <f>Data[[#This Row],[Number_Of_Buyers]]*Data[[#This Row],[Price_INR]]</f>
        <v>117670</v>
      </c>
    </row>
    <row r="2450" spans="1:11" ht="19.2" customHeight="1" x14ac:dyDescent="0.3">
      <c r="A2450" s="2" t="s">
        <v>8015</v>
      </c>
      <c r="B2450" s="2" t="s">
        <v>9843</v>
      </c>
      <c r="C2450" s="2" t="s">
        <v>9844</v>
      </c>
      <c r="D2450" s="2" t="s">
        <v>7930</v>
      </c>
      <c r="E2450" s="11">
        <v>4.0999999999999996</v>
      </c>
      <c r="F2450" s="11">
        <v>10800</v>
      </c>
      <c r="G2450" s="17">
        <v>431</v>
      </c>
      <c r="H2450" s="7" t="s">
        <v>13398</v>
      </c>
      <c r="I2450" s="33" t="s">
        <v>13515</v>
      </c>
      <c r="J2450" s="33" t="s">
        <v>13773</v>
      </c>
      <c r="K2450" s="33">
        <f>Data[[#This Row],[Number_Of_Buyers]]*Data[[#This Row],[Price_INR]]</f>
        <v>4654800</v>
      </c>
    </row>
    <row r="2451" spans="1:11" ht="19.2" customHeight="1" x14ac:dyDescent="0.3">
      <c r="A2451" s="4" t="s">
        <v>2201</v>
      </c>
      <c r="B2451" s="4" t="s">
        <v>2202</v>
      </c>
      <c r="C2451" s="4" t="s">
        <v>2202</v>
      </c>
      <c r="D2451" s="4" t="s">
        <v>21</v>
      </c>
      <c r="E2451" s="12">
        <v>4.4000000000000004</v>
      </c>
      <c r="F2451" s="12">
        <v>36</v>
      </c>
      <c r="G2451" s="18">
        <v>165</v>
      </c>
      <c r="H2451" s="8" t="s">
        <v>13399</v>
      </c>
      <c r="I2451" s="33" t="s">
        <v>13791</v>
      </c>
      <c r="J2451" s="33" t="s">
        <v>13774</v>
      </c>
      <c r="K2451" s="33">
        <f>Data[[#This Row],[Number_Of_Buyers]]*Data[[#This Row],[Price_INR]]</f>
        <v>5940</v>
      </c>
    </row>
    <row r="2452" spans="1:11" ht="19.2" customHeight="1" x14ac:dyDescent="0.3">
      <c r="A2452" s="2" t="s">
        <v>7831</v>
      </c>
      <c r="B2452" s="2" t="s">
        <v>9850</v>
      </c>
      <c r="C2452" s="2" t="s">
        <v>9851</v>
      </c>
      <c r="D2452" s="2" t="s">
        <v>7930</v>
      </c>
      <c r="E2452" s="11">
        <v>4.5</v>
      </c>
      <c r="F2452" s="11">
        <v>16100</v>
      </c>
      <c r="G2452" s="17">
        <v>495</v>
      </c>
      <c r="H2452" s="7" t="s">
        <v>13398</v>
      </c>
      <c r="I2452" s="33" t="s">
        <v>13515</v>
      </c>
      <c r="J2452" s="33" t="s">
        <v>13773</v>
      </c>
      <c r="K2452" s="33">
        <f>Data[[#This Row],[Number_Of_Buyers]]*Data[[#This Row],[Price_INR]]</f>
        <v>7969500</v>
      </c>
    </row>
    <row r="2453" spans="1:11" ht="19.2" customHeight="1" x14ac:dyDescent="0.3">
      <c r="A2453" s="4" t="s">
        <v>9853</v>
      </c>
      <c r="B2453" s="4" t="s">
        <v>9854</v>
      </c>
      <c r="C2453" s="5" t="s">
        <v>9855</v>
      </c>
      <c r="D2453" s="4" t="s">
        <v>3237</v>
      </c>
      <c r="E2453" s="12">
        <v>4</v>
      </c>
      <c r="F2453" s="12">
        <v>106</v>
      </c>
      <c r="G2453" s="18">
        <v>495</v>
      </c>
      <c r="H2453" s="8" t="s">
        <v>13398</v>
      </c>
      <c r="I2453" s="33" t="s">
        <v>13515</v>
      </c>
      <c r="J2453" s="33" t="s">
        <v>13473</v>
      </c>
      <c r="K2453" s="33">
        <f>Data[[#This Row],[Number_Of_Buyers]]*Data[[#This Row],[Price_INR]]</f>
        <v>52470</v>
      </c>
    </row>
    <row r="2454" spans="1:11" ht="19.2" customHeight="1" x14ac:dyDescent="0.3">
      <c r="A2454" s="2" t="s">
        <v>7922</v>
      </c>
      <c r="B2454" s="2" t="s">
        <v>9857</v>
      </c>
      <c r="C2454" s="3" t="s">
        <v>9858</v>
      </c>
      <c r="D2454" s="2" t="s">
        <v>3237</v>
      </c>
      <c r="E2454" s="11">
        <v>4.4000000000000004</v>
      </c>
      <c r="F2454" s="11">
        <v>16200</v>
      </c>
      <c r="G2454" s="17">
        <v>1079</v>
      </c>
      <c r="H2454" s="7" t="s">
        <v>13398</v>
      </c>
      <c r="I2454" s="33" t="s">
        <v>13628</v>
      </c>
      <c r="J2454" s="33" t="s">
        <v>13473</v>
      </c>
      <c r="K2454" s="33">
        <f>Data[[#This Row],[Number_Of_Buyers]]*Data[[#This Row],[Price_INR]]</f>
        <v>17479800</v>
      </c>
    </row>
    <row r="2455" spans="1:11" ht="19.2" customHeight="1" x14ac:dyDescent="0.3">
      <c r="A2455" s="4" t="s">
        <v>1995</v>
      </c>
      <c r="B2455" s="4" t="s">
        <v>9861</v>
      </c>
      <c r="C2455" s="4" t="s">
        <v>9863</v>
      </c>
      <c r="D2455" s="4" t="s">
        <v>21</v>
      </c>
      <c r="E2455" s="12">
        <v>4.4000000000000004</v>
      </c>
      <c r="F2455" s="12">
        <v>3000</v>
      </c>
      <c r="G2455" s="18">
        <v>316</v>
      </c>
      <c r="H2455" s="8" t="s">
        <v>13399</v>
      </c>
      <c r="I2455" s="33" t="s">
        <v>13782</v>
      </c>
      <c r="J2455" s="33" t="s">
        <v>13772</v>
      </c>
      <c r="K2455" s="33">
        <f>Data[[#This Row],[Number_Of_Buyers]]*Data[[#This Row],[Price_INR]]</f>
        <v>948000</v>
      </c>
    </row>
    <row r="2456" spans="1:11" ht="19.2" customHeight="1" x14ac:dyDescent="0.3">
      <c r="A2456" s="2" t="s">
        <v>104</v>
      </c>
      <c r="B2456" s="2" t="s">
        <v>9864</v>
      </c>
      <c r="C2456" s="3" t="s">
        <v>9865</v>
      </c>
      <c r="D2456" s="3" t="s">
        <v>528</v>
      </c>
      <c r="E2456" s="11">
        <v>4.3</v>
      </c>
      <c r="F2456" s="11">
        <v>815</v>
      </c>
      <c r="G2456" s="17">
        <v>1934</v>
      </c>
      <c r="H2456" s="7" t="s">
        <v>13398</v>
      </c>
      <c r="I2456" s="33" t="s">
        <v>13407</v>
      </c>
      <c r="J2456" s="33" t="s">
        <v>13440</v>
      </c>
      <c r="K2456" s="33">
        <f>Data[[#This Row],[Number_Of_Buyers]]*Data[[#This Row],[Price_INR]]</f>
        <v>1576210</v>
      </c>
    </row>
    <row r="2457" spans="1:11" ht="19.2" customHeight="1" x14ac:dyDescent="0.3">
      <c r="A2457" s="4" t="s">
        <v>240</v>
      </c>
      <c r="B2457" s="4" t="s">
        <v>9867</v>
      </c>
      <c r="C2457" s="4" t="s">
        <v>1764</v>
      </c>
      <c r="D2457" s="5" t="s">
        <v>9868</v>
      </c>
      <c r="E2457" s="12">
        <v>3.9</v>
      </c>
      <c r="F2457" s="12">
        <v>5300</v>
      </c>
      <c r="G2457" s="18">
        <v>728</v>
      </c>
      <c r="H2457" s="8" t="s">
        <v>13398</v>
      </c>
      <c r="I2457" s="33" t="s">
        <v>13423</v>
      </c>
      <c r="J2457" s="33" t="s">
        <v>13453</v>
      </c>
      <c r="K2457" s="33">
        <f>Data[[#This Row],[Number_Of_Buyers]]*Data[[#This Row],[Price_INR]]</f>
        <v>3858400</v>
      </c>
    </row>
    <row r="2458" spans="1:11" ht="19.2" customHeight="1" x14ac:dyDescent="0.3">
      <c r="A2458" s="2" t="s">
        <v>8162</v>
      </c>
      <c r="B2458" s="2" t="s">
        <v>9870</v>
      </c>
      <c r="C2458" s="2" t="s">
        <v>9871</v>
      </c>
      <c r="D2458" s="2" t="s">
        <v>21</v>
      </c>
      <c r="E2458" s="11">
        <v>4.5</v>
      </c>
      <c r="F2458" s="11">
        <v>4400</v>
      </c>
      <c r="G2458" s="17">
        <v>535</v>
      </c>
      <c r="H2458" s="7" t="s">
        <v>13399</v>
      </c>
      <c r="I2458" s="33" t="s">
        <v>13440</v>
      </c>
      <c r="J2458" s="33" t="s">
        <v>13440</v>
      </c>
      <c r="K2458" s="33">
        <f>Data[[#This Row],[Number_Of_Buyers]]*Data[[#This Row],[Price_INR]]</f>
        <v>2354000</v>
      </c>
    </row>
    <row r="2459" spans="1:11" ht="19.2" customHeight="1" x14ac:dyDescent="0.3">
      <c r="A2459" s="4" t="s">
        <v>8065</v>
      </c>
      <c r="B2459" s="4" t="s">
        <v>9872</v>
      </c>
      <c r="C2459" s="4" t="s">
        <v>9874</v>
      </c>
      <c r="D2459" s="5" t="s">
        <v>8877</v>
      </c>
      <c r="E2459" s="12">
        <v>4</v>
      </c>
      <c r="F2459" s="12">
        <v>673</v>
      </c>
      <c r="G2459" s="18">
        <v>376</v>
      </c>
      <c r="H2459" s="8" t="s">
        <v>13398</v>
      </c>
      <c r="I2459" s="33" t="s">
        <v>13437</v>
      </c>
      <c r="J2459" s="33" t="s">
        <v>13426</v>
      </c>
      <c r="K2459" s="33">
        <f>Data[[#This Row],[Number_Of_Buyers]]*Data[[#This Row],[Price_INR]]</f>
        <v>253048</v>
      </c>
    </row>
    <row r="2460" spans="1:11" ht="19.2" customHeight="1" x14ac:dyDescent="0.3">
      <c r="A2460" s="2" t="s">
        <v>8249</v>
      </c>
      <c r="B2460" s="2" t="s">
        <v>9877</v>
      </c>
      <c r="C2460" s="3" t="s">
        <v>9878</v>
      </c>
      <c r="D2460" s="2" t="s">
        <v>3237</v>
      </c>
      <c r="E2460" s="11">
        <v>3.9</v>
      </c>
      <c r="F2460" s="11">
        <v>921</v>
      </c>
      <c r="G2460" s="17">
        <v>395</v>
      </c>
      <c r="H2460" s="7" t="s">
        <v>13399</v>
      </c>
      <c r="I2460" s="33" t="s">
        <v>13632</v>
      </c>
      <c r="J2460" s="33" t="s">
        <v>13777</v>
      </c>
      <c r="K2460" s="33">
        <f>Data[[#This Row],[Number_Of_Buyers]]*Data[[#This Row],[Price_INR]]</f>
        <v>363795</v>
      </c>
    </row>
    <row r="2461" spans="1:11" ht="19.2" customHeight="1" x14ac:dyDescent="0.3">
      <c r="A2461" s="4" t="s">
        <v>7927</v>
      </c>
      <c r="B2461" s="4" t="s">
        <v>9880</v>
      </c>
      <c r="C2461" s="5" t="s">
        <v>9882</v>
      </c>
      <c r="D2461" s="5" t="s">
        <v>9883</v>
      </c>
      <c r="E2461" s="12">
        <v>4.2</v>
      </c>
      <c r="F2461" s="12">
        <v>2300</v>
      </c>
      <c r="G2461" s="18">
        <v>919</v>
      </c>
      <c r="H2461" s="8" t="s">
        <v>13398</v>
      </c>
      <c r="I2461" s="33" t="s">
        <v>13423</v>
      </c>
      <c r="J2461" s="33" t="s">
        <v>13440</v>
      </c>
      <c r="K2461" s="33">
        <f>Data[[#This Row],[Number_Of_Buyers]]*Data[[#This Row],[Price_INR]]</f>
        <v>2113700</v>
      </c>
    </row>
    <row r="2462" spans="1:11" ht="19.2" customHeight="1" x14ac:dyDescent="0.3">
      <c r="A2462" s="2" t="s">
        <v>3201</v>
      </c>
      <c r="B2462" s="2" t="s">
        <v>9884</v>
      </c>
      <c r="C2462" s="3" t="s">
        <v>9885</v>
      </c>
      <c r="D2462" s="2" t="s">
        <v>3237</v>
      </c>
      <c r="E2462" s="11">
        <v>4.4000000000000004</v>
      </c>
      <c r="F2462" s="11">
        <v>2100</v>
      </c>
      <c r="G2462" s="17">
        <v>1014</v>
      </c>
      <c r="H2462" s="7" t="s">
        <v>13398</v>
      </c>
      <c r="I2462" s="33" t="s">
        <v>13628</v>
      </c>
      <c r="J2462" s="33" t="s">
        <v>13426</v>
      </c>
      <c r="K2462" s="33">
        <f>Data[[#This Row],[Number_Of_Buyers]]*Data[[#This Row],[Price_INR]]</f>
        <v>2129400</v>
      </c>
    </row>
    <row r="2463" spans="1:11" ht="19.2" customHeight="1" x14ac:dyDescent="0.3">
      <c r="A2463" s="4" t="s">
        <v>7820</v>
      </c>
      <c r="B2463" s="4" t="s">
        <v>9886</v>
      </c>
      <c r="C2463" s="5" t="s">
        <v>9887</v>
      </c>
      <c r="D2463" s="4" t="s">
        <v>3237</v>
      </c>
      <c r="E2463" s="12">
        <v>4.2</v>
      </c>
      <c r="F2463" s="12">
        <v>1400</v>
      </c>
      <c r="G2463" s="18">
        <v>679</v>
      </c>
      <c r="H2463" s="8" t="s">
        <v>13399</v>
      </c>
      <c r="I2463" s="33" t="s">
        <v>13632</v>
      </c>
      <c r="J2463" s="33" t="s">
        <v>13774</v>
      </c>
      <c r="K2463" s="33">
        <f>Data[[#This Row],[Number_Of_Buyers]]*Data[[#This Row],[Price_INR]]</f>
        <v>950600</v>
      </c>
    </row>
    <row r="2464" spans="1:11" ht="19.2" customHeight="1" x14ac:dyDescent="0.3">
      <c r="A2464" s="2" t="s">
        <v>7922</v>
      </c>
      <c r="B2464" s="2" t="s">
        <v>9892</v>
      </c>
      <c r="C2464" s="2" t="s">
        <v>9893</v>
      </c>
      <c r="D2464" s="2" t="s">
        <v>7930</v>
      </c>
      <c r="E2464" s="11">
        <v>4.3</v>
      </c>
      <c r="F2464" s="11">
        <v>7700</v>
      </c>
      <c r="G2464" s="17">
        <v>623</v>
      </c>
      <c r="H2464" s="7" t="s">
        <v>13398</v>
      </c>
      <c r="I2464" s="33" t="s">
        <v>13515</v>
      </c>
      <c r="J2464" s="33" t="s">
        <v>13426</v>
      </c>
      <c r="K2464" s="33">
        <f>Data[[#This Row],[Number_Of_Buyers]]*Data[[#This Row],[Price_INR]]</f>
        <v>4797100</v>
      </c>
    </row>
    <row r="2465" spans="1:11" ht="19.2" customHeight="1" x14ac:dyDescent="0.3">
      <c r="A2465" s="4" t="s">
        <v>22</v>
      </c>
      <c r="B2465" s="4" t="s">
        <v>2264</v>
      </c>
      <c r="C2465" s="4" t="s">
        <v>26</v>
      </c>
      <c r="D2465" s="4" t="s">
        <v>21</v>
      </c>
      <c r="E2465" s="12">
        <v>4.2</v>
      </c>
      <c r="F2465" s="12">
        <v>399</v>
      </c>
      <c r="G2465" s="18">
        <v>1199</v>
      </c>
      <c r="H2465" s="8" t="s">
        <v>13399</v>
      </c>
      <c r="I2465" s="33" t="s">
        <v>13408</v>
      </c>
      <c r="J2465" s="33" t="s">
        <v>13453</v>
      </c>
      <c r="K2465" s="33">
        <f>Data[[#This Row],[Number_Of_Buyers]]*Data[[#This Row],[Price_INR]]</f>
        <v>478401</v>
      </c>
    </row>
    <row r="2466" spans="1:11" ht="19.2" customHeight="1" x14ac:dyDescent="0.3">
      <c r="A2466" s="2" t="s">
        <v>8015</v>
      </c>
      <c r="B2466" s="2" t="s">
        <v>9898</v>
      </c>
      <c r="C2466" s="3" t="s">
        <v>9899</v>
      </c>
      <c r="D2466" s="2" t="s">
        <v>7930</v>
      </c>
      <c r="E2466" s="11">
        <v>3.8</v>
      </c>
      <c r="F2466" s="11">
        <v>2400</v>
      </c>
      <c r="G2466" s="17">
        <v>919</v>
      </c>
      <c r="H2466" s="7" t="s">
        <v>13398</v>
      </c>
      <c r="I2466" s="33" t="s">
        <v>13628</v>
      </c>
      <c r="J2466" s="33" t="s">
        <v>13440</v>
      </c>
      <c r="K2466" s="33">
        <f>Data[[#This Row],[Number_Of_Buyers]]*Data[[#This Row],[Price_INR]]</f>
        <v>2205600</v>
      </c>
    </row>
    <row r="2467" spans="1:11" ht="19.2" customHeight="1" x14ac:dyDescent="0.3">
      <c r="A2467" s="4" t="s">
        <v>9901</v>
      </c>
      <c r="B2467" s="4" t="s">
        <v>9902</v>
      </c>
      <c r="C2467" s="5" t="s">
        <v>9904</v>
      </c>
      <c r="D2467" s="4" t="s">
        <v>3237</v>
      </c>
      <c r="E2467" s="12">
        <v>4.3</v>
      </c>
      <c r="F2467" s="12">
        <v>6</v>
      </c>
      <c r="G2467" s="18">
        <v>2205</v>
      </c>
      <c r="H2467" s="8" t="s">
        <v>13399</v>
      </c>
      <c r="I2467" s="33" t="s">
        <v>13630</v>
      </c>
      <c r="J2467" s="33" t="s">
        <v>13772</v>
      </c>
      <c r="K2467" s="33">
        <f>Data[[#This Row],[Number_Of_Buyers]]*Data[[#This Row],[Price_INR]]</f>
        <v>13230</v>
      </c>
    </row>
    <row r="2468" spans="1:11" ht="19.2" customHeight="1" x14ac:dyDescent="0.3">
      <c r="A2468" s="2" t="s">
        <v>1270</v>
      </c>
      <c r="B2468" s="2" t="s">
        <v>9905</v>
      </c>
      <c r="C2468" s="2" t="s">
        <v>26</v>
      </c>
      <c r="D2468" s="3" t="s">
        <v>9907</v>
      </c>
      <c r="E2468" s="11">
        <v>4.3</v>
      </c>
      <c r="F2468" s="11">
        <v>1400</v>
      </c>
      <c r="G2468" s="17">
        <v>549</v>
      </c>
      <c r="H2468" s="7" t="s">
        <v>13398</v>
      </c>
      <c r="I2468" s="33" t="s">
        <v>13693</v>
      </c>
      <c r="J2468" s="33" t="s">
        <v>13772</v>
      </c>
      <c r="K2468" s="33">
        <f>Data[[#This Row],[Number_Of_Buyers]]*Data[[#This Row],[Price_INR]]</f>
        <v>768600</v>
      </c>
    </row>
    <row r="2469" spans="1:11" ht="19.2" customHeight="1" x14ac:dyDescent="0.3">
      <c r="A2469" s="4" t="s">
        <v>1270</v>
      </c>
      <c r="B2469" s="4" t="s">
        <v>9908</v>
      </c>
      <c r="C2469" s="4" t="s">
        <v>26</v>
      </c>
      <c r="D2469" s="5" t="s">
        <v>9910</v>
      </c>
      <c r="E2469" s="12">
        <v>4.3</v>
      </c>
      <c r="F2469" s="12">
        <v>3100</v>
      </c>
      <c r="G2469" s="18">
        <v>498</v>
      </c>
      <c r="H2469" s="8" t="s">
        <v>13398</v>
      </c>
      <c r="I2469" s="33" t="s">
        <v>13694</v>
      </c>
      <c r="J2469" s="33" t="s">
        <v>13772</v>
      </c>
      <c r="K2469" s="33">
        <f>Data[[#This Row],[Number_Of_Buyers]]*Data[[#This Row],[Price_INR]]</f>
        <v>1543800</v>
      </c>
    </row>
    <row r="2470" spans="1:11" ht="19.2" customHeight="1" x14ac:dyDescent="0.3">
      <c r="A2470" s="2" t="s">
        <v>85</v>
      </c>
      <c r="B2470" s="2" t="s">
        <v>9911</v>
      </c>
      <c r="C2470" s="3" t="s">
        <v>2706</v>
      </c>
      <c r="D2470" s="2" t="s">
        <v>9912</v>
      </c>
      <c r="E2470" s="11">
        <v>4.4000000000000004</v>
      </c>
      <c r="F2470" s="11">
        <v>2300</v>
      </c>
      <c r="G2470" s="17">
        <v>1199</v>
      </c>
      <c r="H2470" s="7" t="s">
        <v>13398</v>
      </c>
      <c r="I2470" s="33" t="s">
        <v>13407</v>
      </c>
      <c r="J2470" s="33" t="s">
        <v>13426</v>
      </c>
      <c r="K2470" s="33">
        <f>Data[[#This Row],[Number_Of_Buyers]]*Data[[#This Row],[Price_INR]]</f>
        <v>2757700</v>
      </c>
    </row>
    <row r="2471" spans="1:11" ht="19.2" customHeight="1" x14ac:dyDescent="0.3">
      <c r="A2471" s="4" t="s">
        <v>320</v>
      </c>
      <c r="B2471" s="4" t="s">
        <v>2286</v>
      </c>
      <c r="C2471" s="4" t="s">
        <v>2288</v>
      </c>
      <c r="D2471" s="4" t="s">
        <v>21</v>
      </c>
      <c r="E2471" s="12">
        <v>4.5</v>
      </c>
      <c r="F2471" s="12">
        <v>5100</v>
      </c>
      <c r="G2471" s="18">
        <v>177</v>
      </c>
      <c r="H2471" s="8" t="s">
        <v>13399</v>
      </c>
      <c r="I2471" s="33" t="s">
        <v>13782</v>
      </c>
      <c r="J2471" s="33" t="s">
        <v>13772</v>
      </c>
      <c r="K2471" s="33">
        <f>Data[[#This Row],[Number_Of_Buyers]]*Data[[#This Row],[Price_INR]]</f>
        <v>902700</v>
      </c>
    </row>
    <row r="2472" spans="1:11" ht="19.2" customHeight="1" x14ac:dyDescent="0.3">
      <c r="A2472" s="2" t="s">
        <v>638</v>
      </c>
      <c r="B2472" s="2" t="s">
        <v>9914</v>
      </c>
      <c r="C2472" s="3" t="s">
        <v>9916</v>
      </c>
      <c r="D2472" s="3" t="s">
        <v>7997</v>
      </c>
      <c r="E2472" s="11">
        <v>4</v>
      </c>
      <c r="F2472" s="11">
        <v>50</v>
      </c>
      <c r="G2472" s="17">
        <v>1910</v>
      </c>
      <c r="H2472" s="7" t="s">
        <v>13398</v>
      </c>
      <c r="I2472" s="33" t="s">
        <v>13423</v>
      </c>
      <c r="J2472" s="33" t="s">
        <v>13453</v>
      </c>
      <c r="K2472" s="33">
        <f>Data[[#This Row],[Number_Of_Buyers]]*Data[[#This Row],[Price_INR]]</f>
        <v>95500</v>
      </c>
    </row>
    <row r="2473" spans="1:11" ht="19.2" customHeight="1" x14ac:dyDescent="0.3">
      <c r="A2473" s="4" t="s">
        <v>8534</v>
      </c>
      <c r="B2473" s="4" t="s">
        <v>9917</v>
      </c>
      <c r="C2473" s="4" t="s">
        <v>9918</v>
      </c>
      <c r="D2473" s="5" t="s">
        <v>8539</v>
      </c>
      <c r="E2473" s="12">
        <v>4.3</v>
      </c>
      <c r="F2473" s="12">
        <v>3600</v>
      </c>
      <c r="G2473" s="18">
        <v>873</v>
      </c>
      <c r="H2473" s="8" t="s">
        <v>13399</v>
      </c>
      <c r="I2473" s="33" t="s">
        <v>13630</v>
      </c>
      <c r="J2473" s="33" t="s">
        <v>13774</v>
      </c>
      <c r="K2473" s="33">
        <f>Data[[#This Row],[Number_Of_Buyers]]*Data[[#This Row],[Price_INR]]</f>
        <v>3142800</v>
      </c>
    </row>
    <row r="2474" spans="1:11" ht="19.2" customHeight="1" x14ac:dyDescent="0.3">
      <c r="A2474" s="2" t="s">
        <v>8194</v>
      </c>
      <c r="B2474" s="2" t="s">
        <v>9919</v>
      </c>
      <c r="C2474" s="3" t="s">
        <v>9920</v>
      </c>
      <c r="D2474" s="3" t="s">
        <v>9921</v>
      </c>
      <c r="E2474" s="11">
        <v>4.0999999999999996</v>
      </c>
      <c r="F2474" s="11">
        <v>276</v>
      </c>
      <c r="G2474" s="17">
        <v>1479</v>
      </c>
      <c r="H2474" s="7" t="s">
        <v>13398</v>
      </c>
      <c r="I2474" s="33" t="s">
        <v>13628</v>
      </c>
      <c r="J2474" s="33" t="s">
        <v>13772</v>
      </c>
      <c r="K2474" s="33">
        <f>Data[[#This Row],[Number_Of_Buyers]]*Data[[#This Row],[Price_INR]]</f>
        <v>408204</v>
      </c>
    </row>
    <row r="2475" spans="1:11" ht="19.2" customHeight="1" x14ac:dyDescent="0.3">
      <c r="A2475" s="4" t="s">
        <v>9317</v>
      </c>
      <c r="B2475" s="4" t="s">
        <v>9923</v>
      </c>
      <c r="C2475" s="5" t="s">
        <v>9924</v>
      </c>
      <c r="D2475" s="4" t="s">
        <v>7930</v>
      </c>
      <c r="E2475" s="12">
        <v>4.3</v>
      </c>
      <c r="F2475" s="12">
        <v>24900</v>
      </c>
      <c r="G2475" s="18">
        <v>896</v>
      </c>
      <c r="H2475" s="8" t="s">
        <v>13398</v>
      </c>
      <c r="I2475" s="33" t="s">
        <v>13472</v>
      </c>
      <c r="J2475" s="33" t="s">
        <v>13773</v>
      </c>
      <c r="K2475" s="33">
        <f>Data[[#This Row],[Number_Of_Buyers]]*Data[[#This Row],[Price_INR]]</f>
        <v>22310400</v>
      </c>
    </row>
    <row r="2476" spans="1:11" ht="19.2" customHeight="1" x14ac:dyDescent="0.3">
      <c r="A2476" s="2" t="s">
        <v>3201</v>
      </c>
      <c r="B2476" s="2" t="s">
        <v>9927</v>
      </c>
      <c r="C2476" s="3" t="s">
        <v>9928</v>
      </c>
      <c r="D2476" s="2" t="s">
        <v>3237</v>
      </c>
      <c r="E2476" s="11">
        <v>4.3</v>
      </c>
      <c r="F2476" s="11">
        <v>1900</v>
      </c>
      <c r="G2476" s="17">
        <v>594</v>
      </c>
      <c r="H2476" s="7" t="s">
        <v>13398</v>
      </c>
      <c r="I2476" s="33" t="s">
        <v>13515</v>
      </c>
      <c r="J2476" s="33" t="s">
        <v>13453</v>
      </c>
      <c r="K2476" s="33">
        <f>Data[[#This Row],[Number_Of_Buyers]]*Data[[#This Row],[Price_INR]]</f>
        <v>1128600</v>
      </c>
    </row>
    <row r="2477" spans="1:11" ht="19.2" customHeight="1" x14ac:dyDescent="0.3">
      <c r="A2477" s="4" t="s">
        <v>7820</v>
      </c>
      <c r="B2477" s="4" t="s">
        <v>9929</v>
      </c>
      <c r="C2477" s="5" t="s">
        <v>9930</v>
      </c>
      <c r="D2477" s="4" t="s">
        <v>7930</v>
      </c>
      <c r="E2477" s="12">
        <v>4</v>
      </c>
      <c r="F2477" s="12">
        <v>947</v>
      </c>
      <c r="G2477" s="18">
        <v>1379</v>
      </c>
      <c r="H2477" s="8" t="s">
        <v>13398</v>
      </c>
      <c r="I2477" s="33" t="s">
        <v>13634</v>
      </c>
      <c r="J2477" s="33" t="s">
        <v>13781</v>
      </c>
      <c r="K2477" s="33">
        <f>Data[[#This Row],[Number_Of_Buyers]]*Data[[#This Row],[Price_INR]]</f>
        <v>1305913</v>
      </c>
    </row>
    <row r="2478" spans="1:11" ht="19.2" customHeight="1" x14ac:dyDescent="0.3">
      <c r="A2478" s="2" t="s">
        <v>140</v>
      </c>
      <c r="B2478" s="2" t="s">
        <v>9932</v>
      </c>
      <c r="C2478" s="3" t="s">
        <v>9933</v>
      </c>
      <c r="D2478" s="3" t="s">
        <v>9934</v>
      </c>
      <c r="E2478" s="11">
        <v>3.6</v>
      </c>
      <c r="F2478" s="11">
        <v>22</v>
      </c>
      <c r="G2478" s="17">
        <v>429</v>
      </c>
      <c r="H2478" s="7" t="s">
        <v>13399</v>
      </c>
      <c r="I2478" s="33" t="s">
        <v>13452</v>
      </c>
      <c r="J2478" s="33" t="s">
        <v>13772</v>
      </c>
      <c r="K2478" s="33">
        <f>Data[[#This Row],[Number_Of_Buyers]]*Data[[#This Row],[Price_INR]]</f>
        <v>9438</v>
      </c>
    </row>
    <row r="2479" spans="1:11" ht="19.2" customHeight="1" x14ac:dyDescent="0.3">
      <c r="A2479" s="4" t="s">
        <v>3201</v>
      </c>
      <c r="B2479" s="4" t="s">
        <v>9936</v>
      </c>
      <c r="C2479" s="4" t="s">
        <v>9938</v>
      </c>
      <c r="D2479" s="5" t="s">
        <v>8298</v>
      </c>
      <c r="E2479" s="12">
        <v>4</v>
      </c>
      <c r="F2479" s="12">
        <v>1200</v>
      </c>
      <c r="G2479" s="18">
        <v>384</v>
      </c>
      <c r="H2479" s="8" t="s">
        <v>13398</v>
      </c>
      <c r="I2479" s="33" t="s">
        <v>13437</v>
      </c>
      <c r="J2479" s="33" t="s">
        <v>13460</v>
      </c>
      <c r="K2479" s="33">
        <f>Data[[#This Row],[Number_Of_Buyers]]*Data[[#This Row],[Price_INR]]</f>
        <v>460800</v>
      </c>
    </row>
    <row r="2480" spans="1:11" ht="19.2" customHeight="1" x14ac:dyDescent="0.3">
      <c r="A2480" s="2" t="s">
        <v>3201</v>
      </c>
      <c r="B2480" s="2" t="s">
        <v>9943</v>
      </c>
      <c r="C2480" s="3" t="s">
        <v>9944</v>
      </c>
      <c r="D2480" s="2" t="s">
        <v>7930</v>
      </c>
      <c r="E2480" s="11">
        <v>4.2</v>
      </c>
      <c r="F2480" s="11">
        <v>11800</v>
      </c>
      <c r="G2480" s="17">
        <v>999</v>
      </c>
      <c r="H2480" s="7" t="s">
        <v>13398</v>
      </c>
      <c r="I2480" s="33" t="s">
        <v>13634</v>
      </c>
      <c r="J2480" s="33" t="s">
        <v>13426</v>
      </c>
      <c r="K2480" s="33">
        <f>Data[[#This Row],[Number_Of_Buyers]]*Data[[#This Row],[Price_INR]]</f>
        <v>11788200</v>
      </c>
    </row>
    <row r="2481" spans="1:11" ht="19.2" customHeight="1" x14ac:dyDescent="0.3">
      <c r="A2481" s="4" t="s">
        <v>7809</v>
      </c>
      <c r="B2481" s="4" t="s">
        <v>9945</v>
      </c>
      <c r="C2481" s="5" t="s">
        <v>9947</v>
      </c>
      <c r="D2481" s="4" t="s">
        <v>3237</v>
      </c>
      <c r="E2481" s="12">
        <v>3.9</v>
      </c>
      <c r="F2481" s="12">
        <v>3100</v>
      </c>
      <c r="G2481" s="18">
        <v>699</v>
      </c>
      <c r="H2481" s="8" t="s">
        <v>13398</v>
      </c>
      <c r="I2481" s="33" t="s">
        <v>13628</v>
      </c>
      <c r="J2481" s="33" t="s">
        <v>13453</v>
      </c>
      <c r="K2481" s="33">
        <f>Data[[#This Row],[Number_Of_Buyers]]*Data[[#This Row],[Price_INR]]</f>
        <v>2166900</v>
      </c>
    </row>
    <row r="2482" spans="1:11" ht="19.2" customHeight="1" x14ac:dyDescent="0.3">
      <c r="A2482" s="2" t="s">
        <v>7922</v>
      </c>
      <c r="B2482" s="2" t="s">
        <v>9949</v>
      </c>
      <c r="C2482" s="3" t="s">
        <v>9950</v>
      </c>
      <c r="D2482" s="2" t="s">
        <v>3237</v>
      </c>
      <c r="E2482" s="11">
        <v>4.3</v>
      </c>
      <c r="F2482" s="11">
        <v>7700</v>
      </c>
      <c r="G2482" s="17">
        <v>1079</v>
      </c>
      <c r="H2482" s="7" t="s">
        <v>13398</v>
      </c>
      <c r="I2482" s="33" t="s">
        <v>13628</v>
      </c>
      <c r="J2482" s="33" t="s">
        <v>13473</v>
      </c>
      <c r="K2482" s="33">
        <f>Data[[#This Row],[Number_Of_Buyers]]*Data[[#This Row],[Price_INR]]</f>
        <v>8308300</v>
      </c>
    </row>
    <row r="2483" spans="1:11" ht="19.2" customHeight="1" x14ac:dyDescent="0.3">
      <c r="A2483" s="4" t="s">
        <v>240</v>
      </c>
      <c r="B2483" s="4" t="s">
        <v>9951</v>
      </c>
      <c r="C2483" s="4" t="s">
        <v>1764</v>
      </c>
      <c r="D2483" s="5" t="s">
        <v>8352</v>
      </c>
      <c r="E2483" s="12">
        <v>3.8</v>
      </c>
      <c r="F2483" s="12">
        <v>2100</v>
      </c>
      <c r="G2483" s="18">
        <v>839</v>
      </c>
      <c r="H2483" s="8" t="s">
        <v>13398</v>
      </c>
      <c r="I2483" s="33" t="s">
        <v>13423</v>
      </c>
      <c r="J2483" s="33" t="s">
        <v>13773</v>
      </c>
      <c r="K2483" s="33">
        <f>Data[[#This Row],[Number_Of_Buyers]]*Data[[#This Row],[Price_INR]]</f>
        <v>1761900</v>
      </c>
    </row>
    <row r="2484" spans="1:11" ht="19.2" customHeight="1" x14ac:dyDescent="0.3">
      <c r="A2484" s="2" t="s">
        <v>8065</v>
      </c>
      <c r="B2484" s="2" t="s">
        <v>9686</v>
      </c>
      <c r="C2484" s="3" t="s">
        <v>9954</v>
      </c>
      <c r="D2484" s="2" t="s">
        <v>3237</v>
      </c>
      <c r="E2484" s="11">
        <v>4.4000000000000004</v>
      </c>
      <c r="F2484" s="11">
        <v>679</v>
      </c>
      <c r="G2484" s="17">
        <v>480</v>
      </c>
      <c r="H2484" s="7" t="s">
        <v>13398</v>
      </c>
      <c r="I2484" s="33" t="s">
        <v>13630</v>
      </c>
      <c r="J2484" s="33" t="s">
        <v>13440</v>
      </c>
      <c r="K2484" s="33">
        <f>Data[[#This Row],[Number_Of_Buyers]]*Data[[#This Row],[Price_INR]]</f>
        <v>325920</v>
      </c>
    </row>
    <row r="2485" spans="1:11" ht="19.2" customHeight="1" x14ac:dyDescent="0.3">
      <c r="A2485" s="4" t="s">
        <v>9957</v>
      </c>
      <c r="B2485" s="4" t="s">
        <v>9958</v>
      </c>
      <c r="C2485" s="5" t="s">
        <v>9960</v>
      </c>
      <c r="D2485" s="4" t="s">
        <v>3237</v>
      </c>
      <c r="E2485" s="12">
        <v>4.4000000000000004</v>
      </c>
      <c r="F2485" s="12">
        <v>512</v>
      </c>
      <c r="G2485" s="18">
        <v>1103</v>
      </c>
      <c r="H2485" s="8" t="s">
        <v>13399</v>
      </c>
      <c r="I2485" s="33" t="s">
        <v>13630</v>
      </c>
      <c r="J2485" s="33" t="s">
        <v>13460</v>
      </c>
      <c r="K2485" s="33">
        <f>Data[[#This Row],[Number_Of_Buyers]]*Data[[#This Row],[Price_INR]]</f>
        <v>564736</v>
      </c>
    </row>
    <row r="2486" spans="1:11" ht="19.2" customHeight="1" x14ac:dyDescent="0.3">
      <c r="A2486" s="2" t="s">
        <v>7849</v>
      </c>
      <c r="B2486" s="2" t="s">
        <v>9962</v>
      </c>
      <c r="C2486" s="3" t="s">
        <v>9963</v>
      </c>
      <c r="D2486" s="2" t="s">
        <v>3237</v>
      </c>
      <c r="E2486" s="11">
        <v>4</v>
      </c>
      <c r="F2486" s="11">
        <v>6300</v>
      </c>
      <c r="G2486" s="17">
        <v>699</v>
      </c>
      <c r="H2486" s="7" t="s">
        <v>13398</v>
      </c>
      <c r="I2486" s="33" t="s">
        <v>13515</v>
      </c>
      <c r="J2486" s="33" t="s">
        <v>13460</v>
      </c>
      <c r="K2486" s="33">
        <f>Data[[#This Row],[Number_Of_Buyers]]*Data[[#This Row],[Price_INR]]</f>
        <v>4403700</v>
      </c>
    </row>
    <row r="2487" spans="1:11" ht="19.2" customHeight="1" x14ac:dyDescent="0.3">
      <c r="A2487" s="4" t="s">
        <v>8311</v>
      </c>
      <c r="B2487" s="4" t="s">
        <v>9965</v>
      </c>
      <c r="C2487" s="4" t="s">
        <v>9966</v>
      </c>
      <c r="D2487" s="4" t="s">
        <v>7930</v>
      </c>
      <c r="E2487" s="12">
        <v>4.3</v>
      </c>
      <c r="F2487" s="12">
        <v>241</v>
      </c>
      <c r="G2487" s="18">
        <v>749</v>
      </c>
      <c r="H2487" s="8" t="s">
        <v>13398</v>
      </c>
      <c r="I2487" s="33" t="s">
        <v>13515</v>
      </c>
      <c r="J2487" s="33" t="s">
        <v>13473</v>
      </c>
      <c r="K2487" s="33">
        <f>Data[[#This Row],[Number_Of_Buyers]]*Data[[#This Row],[Price_INR]]</f>
        <v>180509</v>
      </c>
    </row>
    <row r="2488" spans="1:11" ht="19.2" customHeight="1" x14ac:dyDescent="0.3">
      <c r="A2488" s="2" t="s">
        <v>7927</v>
      </c>
      <c r="B2488" s="2" t="s">
        <v>9968</v>
      </c>
      <c r="C2488" s="2" t="s">
        <v>9969</v>
      </c>
      <c r="D2488" s="3" t="s">
        <v>9970</v>
      </c>
      <c r="E2488" s="11">
        <v>4.2</v>
      </c>
      <c r="F2488" s="11">
        <v>6100</v>
      </c>
      <c r="G2488" s="17">
        <v>759</v>
      </c>
      <c r="H2488" s="7" t="s">
        <v>13398</v>
      </c>
      <c r="I2488" s="33" t="s">
        <v>13423</v>
      </c>
      <c r="J2488" s="33" t="s">
        <v>13453</v>
      </c>
      <c r="K2488" s="33">
        <f>Data[[#This Row],[Number_Of_Buyers]]*Data[[#This Row],[Price_INR]]</f>
        <v>4629900</v>
      </c>
    </row>
    <row r="2489" spans="1:11" ht="19.2" customHeight="1" x14ac:dyDescent="0.3">
      <c r="A2489" s="4" t="s">
        <v>3201</v>
      </c>
      <c r="B2489" s="4" t="s">
        <v>9973</v>
      </c>
      <c r="C2489" s="5" t="s">
        <v>9974</v>
      </c>
      <c r="D2489" s="5" t="s">
        <v>9975</v>
      </c>
      <c r="E2489" s="12">
        <v>4.5999999999999996</v>
      </c>
      <c r="F2489" s="12">
        <v>204</v>
      </c>
      <c r="G2489" s="18">
        <v>1039</v>
      </c>
      <c r="H2489" s="8" t="s">
        <v>13399</v>
      </c>
      <c r="I2489" s="33" t="s">
        <v>13634</v>
      </c>
      <c r="J2489" s="33" t="s">
        <v>13772</v>
      </c>
      <c r="K2489" s="33">
        <f>Data[[#This Row],[Number_Of_Buyers]]*Data[[#This Row],[Price_INR]]</f>
        <v>211956</v>
      </c>
    </row>
    <row r="2490" spans="1:11" ht="19.2" customHeight="1" x14ac:dyDescent="0.3">
      <c r="A2490" s="2" t="s">
        <v>9977</v>
      </c>
      <c r="B2490" s="2" t="s">
        <v>9978</v>
      </c>
      <c r="C2490" s="3" t="s">
        <v>9979</v>
      </c>
      <c r="D2490" s="2" t="s">
        <v>9980</v>
      </c>
      <c r="E2490" s="11">
        <v>4.0999999999999996</v>
      </c>
      <c r="F2490" s="11">
        <v>413</v>
      </c>
      <c r="G2490" s="17">
        <v>990</v>
      </c>
      <c r="H2490" s="7" t="s">
        <v>13399</v>
      </c>
      <c r="I2490" s="33" t="s">
        <v>13454</v>
      </c>
      <c r="J2490" s="33" t="s">
        <v>13772</v>
      </c>
      <c r="K2490" s="33">
        <f>Data[[#This Row],[Number_Of_Buyers]]*Data[[#This Row],[Price_INR]]</f>
        <v>408870</v>
      </c>
    </row>
    <row r="2491" spans="1:11" ht="19.2" customHeight="1" x14ac:dyDescent="0.3">
      <c r="A2491" s="4" t="s">
        <v>8194</v>
      </c>
      <c r="B2491" s="4" t="s">
        <v>9982</v>
      </c>
      <c r="C2491" s="5" t="s">
        <v>9983</v>
      </c>
      <c r="D2491" s="5" t="s">
        <v>9984</v>
      </c>
      <c r="E2491" s="12">
        <v>4.3</v>
      </c>
      <c r="F2491" s="12">
        <v>1800</v>
      </c>
      <c r="G2491" s="18">
        <v>1294</v>
      </c>
      <c r="H2491" s="8" t="s">
        <v>13398</v>
      </c>
      <c r="I2491" s="33" t="s">
        <v>13628</v>
      </c>
      <c r="J2491" s="33" t="s">
        <v>13774</v>
      </c>
      <c r="K2491" s="33">
        <f>Data[[#This Row],[Number_Of_Buyers]]*Data[[#This Row],[Price_INR]]</f>
        <v>2329200</v>
      </c>
    </row>
    <row r="2492" spans="1:11" ht="19.2" customHeight="1" x14ac:dyDescent="0.3">
      <c r="A2492" s="2" t="s">
        <v>9417</v>
      </c>
      <c r="B2492" s="2" t="s">
        <v>9985</v>
      </c>
      <c r="C2492" s="2" t="s">
        <v>9986</v>
      </c>
      <c r="D2492" s="2" t="s">
        <v>7930</v>
      </c>
      <c r="E2492" s="11">
        <v>4.5</v>
      </c>
      <c r="F2492" s="11">
        <v>7200</v>
      </c>
      <c r="G2492" s="17">
        <v>730</v>
      </c>
      <c r="H2492" s="7" t="s">
        <v>13398</v>
      </c>
      <c r="I2492" s="33" t="s">
        <v>13515</v>
      </c>
      <c r="J2492" s="33" t="s">
        <v>13774</v>
      </c>
      <c r="K2492" s="33">
        <f>Data[[#This Row],[Number_Of_Buyers]]*Data[[#This Row],[Price_INR]]</f>
        <v>5256000</v>
      </c>
    </row>
    <row r="2493" spans="1:11" ht="19.2" customHeight="1" x14ac:dyDescent="0.3">
      <c r="A2493" s="4" t="s">
        <v>7922</v>
      </c>
      <c r="B2493" s="4" t="s">
        <v>9990</v>
      </c>
      <c r="C2493" s="5" t="s">
        <v>9991</v>
      </c>
      <c r="D2493" s="4" t="s">
        <v>3237</v>
      </c>
      <c r="E2493" s="12">
        <v>4.3</v>
      </c>
      <c r="F2493" s="12">
        <v>3100</v>
      </c>
      <c r="G2493" s="18">
        <v>584</v>
      </c>
      <c r="H2493" s="8" t="s">
        <v>13398</v>
      </c>
      <c r="I2493" s="33" t="s">
        <v>13515</v>
      </c>
      <c r="J2493" s="33" t="s">
        <v>13460</v>
      </c>
      <c r="K2493" s="33">
        <f>Data[[#This Row],[Number_Of_Buyers]]*Data[[#This Row],[Price_INR]]</f>
        <v>1810400</v>
      </c>
    </row>
    <row r="2494" spans="1:11" ht="19.2" customHeight="1" x14ac:dyDescent="0.3">
      <c r="A2494" s="2" t="s">
        <v>35</v>
      </c>
      <c r="B2494" s="2" t="s">
        <v>2390</v>
      </c>
      <c r="C2494" s="2" t="s">
        <v>26</v>
      </c>
      <c r="D2494" s="2" t="s">
        <v>21</v>
      </c>
      <c r="E2494" s="11">
        <v>4.2</v>
      </c>
      <c r="F2494" s="11">
        <v>60</v>
      </c>
      <c r="G2494" s="17">
        <v>1999</v>
      </c>
      <c r="H2494" s="7" t="s">
        <v>13399</v>
      </c>
      <c r="I2494" s="33" t="s">
        <v>13476</v>
      </c>
      <c r="J2494" s="33" t="s">
        <v>13772</v>
      </c>
      <c r="K2494" s="33">
        <f>Data[[#This Row],[Number_Of_Buyers]]*Data[[#This Row],[Price_INR]]</f>
        <v>119940</v>
      </c>
    </row>
    <row r="2495" spans="1:11" ht="19.2" customHeight="1" x14ac:dyDescent="0.3">
      <c r="A2495" s="4" t="s">
        <v>8065</v>
      </c>
      <c r="B2495" s="4" t="s">
        <v>9996</v>
      </c>
      <c r="C2495" s="4" t="s">
        <v>9997</v>
      </c>
      <c r="D2495" s="5" t="s">
        <v>9998</v>
      </c>
      <c r="E2495" s="12">
        <v>4.0999999999999996</v>
      </c>
      <c r="F2495" s="12">
        <v>6200</v>
      </c>
      <c r="G2495" s="18">
        <v>335</v>
      </c>
      <c r="H2495" s="8" t="s">
        <v>13398</v>
      </c>
      <c r="I2495" s="33" t="s">
        <v>13632</v>
      </c>
      <c r="J2495" s="33" t="s">
        <v>13776</v>
      </c>
      <c r="K2495" s="33">
        <f>Data[[#This Row],[Number_Of_Buyers]]*Data[[#This Row],[Price_INR]]</f>
        <v>2077000</v>
      </c>
    </row>
    <row r="2496" spans="1:11" ht="19.2" customHeight="1" x14ac:dyDescent="0.3">
      <c r="A2496" s="2" t="s">
        <v>240</v>
      </c>
      <c r="B2496" s="2" t="s">
        <v>10000</v>
      </c>
      <c r="C2496" s="2" t="s">
        <v>10002</v>
      </c>
      <c r="D2496" s="2" t="s">
        <v>7930</v>
      </c>
      <c r="E2496" s="11">
        <v>4.3</v>
      </c>
      <c r="F2496" s="11">
        <v>622</v>
      </c>
      <c r="G2496" s="17">
        <v>278</v>
      </c>
      <c r="H2496" s="7" t="s">
        <v>13398</v>
      </c>
      <c r="I2496" s="33" t="s">
        <v>13452</v>
      </c>
      <c r="J2496" s="33" t="s">
        <v>13440</v>
      </c>
      <c r="K2496" s="33">
        <f>Data[[#This Row],[Number_Of_Buyers]]*Data[[#This Row],[Price_INR]]</f>
        <v>172916</v>
      </c>
    </row>
    <row r="2497" spans="1:11" ht="19.2" customHeight="1" x14ac:dyDescent="0.3">
      <c r="A2497" s="4" t="s">
        <v>8907</v>
      </c>
      <c r="B2497" s="4" t="s">
        <v>10005</v>
      </c>
      <c r="C2497" s="5" t="s">
        <v>10006</v>
      </c>
      <c r="D2497" s="4" t="s">
        <v>3237</v>
      </c>
      <c r="E2497" s="12">
        <v>4.3</v>
      </c>
      <c r="F2497" s="12">
        <v>276</v>
      </c>
      <c r="G2497" s="18">
        <v>805</v>
      </c>
      <c r="H2497" s="8" t="s">
        <v>13398</v>
      </c>
      <c r="I2497" s="33" t="s">
        <v>13628</v>
      </c>
      <c r="J2497" s="33" t="s">
        <v>13772</v>
      </c>
      <c r="K2497" s="33">
        <f>Data[[#This Row],[Number_Of_Buyers]]*Data[[#This Row],[Price_INR]]</f>
        <v>222180</v>
      </c>
    </row>
    <row r="2498" spans="1:11" ht="19.2" customHeight="1" x14ac:dyDescent="0.3">
      <c r="A2498" s="2" t="s">
        <v>8900</v>
      </c>
      <c r="B2498" s="2" t="s">
        <v>10008</v>
      </c>
      <c r="C2498" s="3" t="s">
        <v>10009</v>
      </c>
      <c r="D2498" s="3" t="s">
        <v>10010</v>
      </c>
      <c r="E2498" s="11">
        <v>4.3</v>
      </c>
      <c r="F2498" s="11">
        <v>508</v>
      </c>
      <c r="G2498" s="17">
        <v>521</v>
      </c>
      <c r="H2498" s="7" t="s">
        <v>13399</v>
      </c>
      <c r="I2498" s="33" t="s">
        <v>13642</v>
      </c>
      <c r="J2498" s="33" t="s">
        <v>13460</v>
      </c>
      <c r="K2498" s="33">
        <f>Data[[#This Row],[Number_Of_Buyers]]*Data[[#This Row],[Price_INR]]</f>
        <v>264668</v>
      </c>
    </row>
    <row r="2499" spans="1:11" ht="19.2" customHeight="1" x14ac:dyDescent="0.3">
      <c r="A2499" s="4" t="s">
        <v>8071</v>
      </c>
      <c r="B2499" s="4" t="s">
        <v>10013</v>
      </c>
      <c r="C2499" s="5" t="s">
        <v>10014</v>
      </c>
      <c r="D2499" s="5" t="s">
        <v>115</v>
      </c>
      <c r="E2499" s="12">
        <v>3.5</v>
      </c>
      <c r="F2499" s="12">
        <v>217</v>
      </c>
      <c r="G2499" s="18">
        <v>696</v>
      </c>
      <c r="H2499" s="8" t="s">
        <v>13398</v>
      </c>
      <c r="I2499" s="33" t="s">
        <v>13695</v>
      </c>
      <c r="J2499" s="33" t="s">
        <v>13440</v>
      </c>
      <c r="K2499" s="33">
        <f>Data[[#This Row],[Number_Of_Buyers]]*Data[[#This Row],[Price_INR]]</f>
        <v>151032</v>
      </c>
    </row>
    <row r="2500" spans="1:11" ht="19.2" customHeight="1" x14ac:dyDescent="0.3">
      <c r="A2500" s="2" t="s">
        <v>7927</v>
      </c>
      <c r="B2500" s="2" t="s">
        <v>10016</v>
      </c>
      <c r="C2500" s="3" t="s">
        <v>10017</v>
      </c>
      <c r="D2500" s="2" t="s">
        <v>3237</v>
      </c>
      <c r="E2500" s="11">
        <v>4.2</v>
      </c>
      <c r="F2500" s="11">
        <v>1500</v>
      </c>
      <c r="G2500" s="17">
        <v>759</v>
      </c>
      <c r="H2500" s="7" t="s">
        <v>13398</v>
      </c>
      <c r="I2500" s="33" t="s">
        <v>13630</v>
      </c>
      <c r="J2500" s="33" t="s">
        <v>13426</v>
      </c>
      <c r="K2500" s="33">
        <f>Data[[#This Row],[Number_Of_Buyers]]*Data[[#This Row],[Price_INR]]</f>
        <v>1138500</v>
      </c>
    </row>
    <row r="2501" spans="1:11" ht="19.2" customHeight="1" x14ac:dyDescent="0.3">
      <c r="A2501" s="4" t="s">
        <v>3201</v>
      </c>
      <c r="B2501" s="4" t="s">
        <v>10018</v>
      </c>
      <c r="C2501" s="5" t="s">
        <v>10019</v>
      </c>
      <c r="D2501" s="4" t="s">
        <v>3237</v>
      </c>
      <c r="E2501" s="12">
        <v>4.2</v>
      </c>
      <c r="F2501" s="12">
        <v>1200</v>
      </c>
      <c r="G2501" s="18">
        <v>1399</v>
      </c>
      <c r="H2501" s="8" t="s">
        <v>13398</v>
      </c>
      <c r="I2501" s="33" t="s">
        <v>13628</v>
      </c>
      <c r="J2501" s="33" t="s">
        <v>13453</v>
      </c>
      <c r="K2501" s="33">
        <f>Data[[#This Row],[Number_Of_Buyers]]*Data[[#This Row],[Price_INR]]</f>
        <v>1678800</v>
      </c>
    </row>
    <row r="2502" spans="1:11" ht="19.2" customHeight="1" x14ac:dyDescent="0.3">
      <c r="A2502" s="2" t="s">
        <v>728</v>
      </c>
      <c r="B2502" s="2" t="s">
        <v>10020</v>
      </c>
      <c r="C2502" s="3" t="s">
        <v>10022</v>
      </c>
      <c r="D2502" s="3" t="s">
        <v>732</v>
      </c>
      <c r="E2502" s="11">
        <v>4.4000000000000004</v>
      </c>
      <c r="F2502" s="11">
        <v>19800</v>
      </c>
      <c r="G2502" s="17">
        <v>1660</v>
      </c>
      <c r="H2502" s="7" t="s">
        <v>13398</v>
      </c>
      <c r="I2502" s="33" t="s">
        <v>13696</v>
      </c>
      <c r="J2502" s="33" t="s">
        <v>13440</v>
      </c>
      <c r="K2502" s="33">
        <f>Data[[#This Row],[Number_Of_Buyers]]*Data[[#This Row],[Price_INR]]</f>
        <v>32868000</v>
      </c>
    </row>
    <row r="2503" spans="1:11" ht="19.2" customHeight="1" x14ac:dyDescent="0.3">
      <c r="A2503" s="4" t="s">
        <v>638</v>
      </c>
      <c r="B2503" s="4" t="s">
        <v>10024</v>
      </c>
      <c r="C2503" s="5" t="s">
        <v>10025</v>
      </c>
      <c r="D2503" s="5" t="s">
        <v>10026</v>
      </c>
      <c r="E2503" s="12">
        <v>4.4000000000000004</v>
      </c>
      <c r="F2503" s="12">
        <v>63</v>
      </c>
      <c r="G2503" s="18">
        <v>1899</v>
      </c>
      <c r="H2503" s="8" t="s">
        <v>13399</v>
      </c>
      <c r="I2503" s="33" t="s">
        <v>13452</v>
      </c>
      <c r="J2503" s="33" t="s">
        <v>13772</v>
      </c>
      <c r="K2503" s="33">
        <f>Data[[#This Row],[Number_Of_Buyers]]*Data[[#This Row],[Price_INR]]</f>
        <v>119637</v>
      </c>
    </row>
    <row r="2504" spans="1:11" ht="19.2" customHeight="1" x14ac:dyDescent="0.3">
      <c r="A2504" s="2" t="s">
        <v>9290</v>
      </c>
      <c r="B2504" s="2" t="s">
        <v>10028</v>
      </c>
      <c r="C2504" s="3" t="s">
        <v>10029</v>
      </c>
      <c r="D2504" s="2" t="s">
        <v>3237</v>
      </c>
      <c r="E2504" s="11">
        <v>4.3</v>
      </c>
      <c r="F2504" s="11">
        <v>782</v>
      </c>
      <c r="G2504" s="17">
        <v>2549</v>
      </c>
      <c r="H2504" s="7" t="s">
        <v>13398</v>
      </c>
      <c r="I2504" s="33" t="s">
        <v>13628</v>
      </c>
      <c r="J2504" s="33" t="s">
        <v>13440</v>
      </c>
      <c r="K2504" s="33">
        <f>Data[[#This Row],[Number_Of_Buyers]]*Data[[#This Row],[Price_INR]]</f>
        <v>1993318</v>
      </c>
    </row>
    <row r="2505" spans="1:11" ht="19.2" customHeight="1" x14ac:dyDescent="0.3">
      <c r="A2505" s="4" t="s">
        <v>1115</v>
      </c>
      <c r="B2505" s="4" t="s">
        <v>2449</v>
      </c>
      <c r="C2505" s="5" t="s">
        <v>2451</v>
      </c>
      <c r="D2505" s="5" t="s">
        <v>2452</v>
      </c>
      <c r="E2505" s="12">
        <v>4.5999999999999996</v>
      </c>
      <c r="F2505" s="12">
        <v>2700</v>
      </c>
      <c r="G2505" s="18">
        <v>1099</v>
      </c>
      <c r="H2505" s="8" t="s">
        <v>13399</v>
      </c>
      <c r="I2505" s="33" t="s">
        <v>13471</v>
      </c>
      <c r="J2505" s="33" t="s">
        <v>13440</v>
      </c>
      <c r="K2505" s="33">
        <f>Data[[#This Row],[Number_Of_Buyers]]*Data[[#This Row],[Price_INR]]</f>
        <v>2967300</v>
      </c>
    </row>
    <row r="2506" spans="1:11" ht="19.2" customHeight="1" x14ac:dyDescent="0.3">
      <c r="A2506" s="2" t="s">
        <v>8208</v>
      </c>
      <c r="B2506" s="2" t="s">
        <v>9677</v>
      </c>
      <c r="C2506" s="3" t="s">
        <v>10033</v>
      </c>
      <c r="D2506" s="3" t="s">
        <v>8212</v>
      </c>
      <c r="E2506" s="11">
        <v>4.8</v>
      </c>
      <c r="F2506" s="11">
        <v>9</v>
      </c>
      <c r="G2506" s="17">
        <v>332</v>
      </c>
      <c r="H2506" s="7" t="s">
        <v>13399</v>
      </c>
      <c r="I2506" s="33" t="s">
        <v>13452</v>
      </c>
      <c r="J2506" s="33" t="s">
        <v>13772</v>
      </c>
      <c r="K2506" s="33">
        <f>Data[[#This Row],[Number_Of_Buyers]]*Data[[#This Row],[Price_INR]]</f>
        <v>2988</v>
      </c>
    </row>
    <row r="2507" spans="1:11" ht="19.2" customHeight="1" x14ac:dyDescent="0.3">
      <c r="A2507" s="4" t="s">
        <v>240</v>
      </c>
      <c r="B2507" s="4" t="s">
        <v>10034</v>
      </c>
      <c r="C2507" s="4" t="s">
        <v>10036</v>
      </c>
      <c r="D2507" s="5" t="s">
        <v>8539</v>
      </c>
      <c r="E2507" s="12">
        <v>4.0999999999999996</v>
      </c>
      <c r="F2507" s="12">
        <v>5500</v>
      </c>
      <c r="G2507" s="18">
        <v>223</v>
      </c>
      <c r="H2507" s="8" t="s">
        <v>13399</v>
      </c>
      <c r="I2507" s="33" t="s">
        <v>13615</v>
      </c>
      <c r="J2507" s="33" t="s">
        <v>13775</v>
      </c>
      <c r="K2507" s="33">
        <f>Data[[#This Row],[Number_Of_Buyers]]*Data[[#This Row],[Price_INR]]</f>
        <v>1226500</v>
      </c>
    </row>
    <row r="2508" spans="1:11" ht="19.2" customHeight="1" x14ac:dyDescent="0.3">
      <c r="A2508" s="2" t="s">
        <v>7849</v>
      </c>
      <c r="B2508" s="2" t="s">
        <v>10037</v>
      </c>
      <c r="C2508" s="3" t="s">
        <v>10038</v>
      </c>
      <c r="D2508" s="3" t="s">
        <v>8243</v>
      </c>
      <c r="E2508" s="11">
        <v>4.2</v>
      </c>
      <c r="F2508" s="11">
        <v>1000</v>
      </c>
      <c r="G2508" s="17">
        <v>899</v>
      </c>
      <c r="H2508" s="7" t="s">
        <v>13398</v>
      </c>
      <c r="I2508" s="33" t="s">
        <v>13515</v>
      </c>
      <c r="J2508" s="33" t="s">
        <v>13426</v>
      </c>
      <c r="K2508" s="33">
        <f>Data[[#This Row],[Number_Of_Buyers]]*Data[[#This Row],[Price_INR]]</f>
        <v>899000</v>
      </c>
    </row>
    <row r="2509" spans="1:11" ht="19.2" customHeight="1" x14ac:dyDescent="0.3">
      <c r="A2509" s="4" t="s">
        <v>168</v>
      </c>
      <c r="B2509" s="4" t="s">
        <v>10039</v>
      </c>
      <c r="C2509" s="5" t="s">
        <v>10041</v>
      </c>
      <c r="D2509" s="5" t="s">
        <v>173</v>
      </c>
      <c r="E2509" s="12">
        <v>4.4000000000000004</v>
      </c>
      <c r="F2509" s="12">
        <v>232</v>
      </c>
      <c r="G2509" s="18">
        <v>2515</v>
      </c>
      <c r="H2509" s="8" t="s">
        <v>13398</v>
      </c>
      <c r="I2509" s="33" t="s">
        <v>13658</v>
      </c>
      <c r="J2509" s="33" t="s">
        <v>13772</v>
      </c>
      <c r="K2509" s="33">
        <f>Data[[#This Row],[Number_Of_Buyers]]*Data[[#This Row],[Price_INR]]</f>
        <v>583480</v>
      </c>
    </row>
    <row r="2510" spans="1:11" ht="19.2" customHeight="1" x14ac:dyDescent="0.3">
      <c r="A2510" s="2" t="s">
        <v>7922</v>
      </c>
      <c r="B2510" s="2" t="s">
        <v>10042</v>
      </c>
      <c r="C2510" s="3" t="s">
        <v>10043</v>
      </c>
      <c r="D2510" s="2" t="s">
        <v>7930</v>
      </c>
      <c r="E2510" s="11">
        <v>4.3</v>
      </c>
      <c r="F2510" s="11">
        <v>2000</v>
      </c>
      <c r="G2510" s="17">
        <v>1199</v>
      </c>
      <c r="H2510" s="7" t="s">
        <v>13398</v>
      </c>
      <c r="I2510" s="33" t="s">
        <v>13628</v>
      </c>
      <c r="J2510" s="33" t="s">
        <v>13775</v>
      </c>
      <c r="K2510" s="33">
        <f>Data[[#This Row],[Number_Of_Buyers]]*Data[[#This Row],[Price_INR]]</f>
        <v>2398000</v>
      </c>
    </row>
    <row r="2511" spans="1:11" ht="19.2" customHeight="1" x14ac:dyDescent="0.3">
      <c r="A2511" s="4" t="s">
        <v>29</v>
      </c>
      <c r="B2511" s="4" t="s">
        <v>176</v>
      </c>
      <c r="C2511" s="4" t="s">
        <v>26</v>
      </c>
      <c r="D2511" s="4" t="s">
        <v>2000</v>
      </c>
      <c r="E2511" s="12">
        <v>4.4000000000000004</v>
      </c>
      <c r="F2511" s="12">
        <v>239</v>
      </c>
      <c r="G2511" s="18">
        <v>2399</v>
      </c>
      <c r="H2511" s="8" t="s">
        <v>13399</v>
      </c>
      <c r="I2511" s="33" t="s">
        <v>13424</v>
      </c>
      <c r="J2511" s="33" t="s">
        <v>13772</v>
      </c>
      <c r="K2511" s="33">
        <f>Data[[#This Row],[Number_Of_Buyers]]*Data[[#This Row],[Price_INR]]</f>
        <v>573361</v>
      </c>
    </row>
    <row r="2512" spans="1:11" ht="19.2" customHeight="1" x14ac:dyDescent="0.3">
      <c r="A2512" s="2" t="s">
        <v>10047</v>
      </c>
      <c r="B2512" s="2" t="s">
        <v>10048</v>
      </c>
      <c r="C2512" s="2" t="s">
        <v>10050</v>
      </c>
      <c r="D2512" s="3" t="s">
        <v>10051</v>
      </c>
      <c r="E2512" s="11">
        <v>4.2</v>
      </c>
      <c r="F2512" s="11">
        <v>63</v>
      </c>
      <c r="G2512" s="17">
        <v>3799</v>
      </c>
      <c r="H2512" s="7" t="s">
        <v>13398</v>
      </c>
      <c r="I2512" s="33" t="s">
        <v>13526</v>
      </c>
      <c r="J2512" s="33" t="s">
        <v>13772</v>
      </c>
      <c r="K2512" s="33">
        <f>Data[[#This Row],[Number_Of_Buyers]]*Data[[#This Row],[Price_INR]]</f>
        <v>239337</v>
      </c>
    </row>
    <row r="2513" spans="1:11" ht="19.2" customHeight="1" x14ac:dyDescent="0.3">
      <c r="A2513" s="4" t="s">
        <v>8382</v>
      </c>
      <c r="B2513" s="4" t="s">
        <v>10052</v>
      </c>
      <c r="C2513" s="5" t="s">
        <v>10053</v>
      </c>
      <c r="D2513" s="5" t="s">
        <v>10054</v>
      </c>
      <c r="E2513" s="12">
        <v>4.2</v>
      </c>
      <c r="F2513" s="12">
        <v>193</v>
      </c>
      <c r="G2513" s="18">
        <v>1679</v>
      </c>
      <c r="H2513" s="8" t="s">
        <v>13398</v>
      </c>
      <c r="I2513" s="33" t="s">
        <v>13628</v>
      </c>
      <c r="J2513" s="33" t="s">
        <v>13772</v>
      </c>
      <c r="K2513" s="33">
        <f>Data[[#This Row],[Number_Of_Buyers]]*Data[[#This Row],[Price_INR]]</f>
        <v>324047</v>
      </c>
    </row>
    <row r="2514" spans="1:11" ht="19.2" customHeight="1" x14ac:dyDescent="0.3">
      <c r="A2514" s="2" t="s">
        <v>168</v>
      </c>
      <c r="B2514" s="2" t="s">
        <v>2461</v>
      </c>
      <c r="C2514" s="3" t="s">
        <v>2463</v>
      </c>
      <c r="D2514" s="3" t="s">
        <v>2464</v>
      </c>
      <c r="E2514" s="11">
        <v>4.4000000000000004</v>
      </c>
      <c r="F2514" s="11">
        <v>207</v>
      </c>
      <c r="G2514" s="17">
        <v>1946</v>
      </c>
      <c r="H2514" s="7" t="s">
        <v>13399</v>
      </c>
      <c r="I2514" s="33" t="s">
        <v>13415</v>
      </c>
      <c r="J2514" s="33" t="s">
        <v>13773</v>
      </c>
      <c r="K2514" s="33">
        <f>Data[[#This Row],[Number_Of_Buyers]]*Data[[#This Row],[Price_INR]]</f>
        <v>402822</v>
      </c>
    </row>
    <row r="2515" spans="1:11" ht="19.2" customHeight="1" x14ac:dyDescent="0.3">
      <c r="A2515" s="4" t="s">
        <v>3201</v>
      </c>
      <c r="B2515" s="4" t="s">
        <v>10055</v>
      </c>
      <c r="C2515" s="5" t="s">
        <v>10056</v>
      </c>
      <c r="D2515" s="4" t="s">
        <v>3237</v>
      </c>
      <c r="E2515" s="12">
        <v>4.3</v>
      </c>
      <c r="F2515" s="12">
        <v>609</v>
      </c>
      <c r="G2515" s="18">
        <v>594</v>
      </c>
      <c r="H2515" s="8" t="s">
        <v>13398</v>
      </c>
      <c r="I2515" s="33" t="s">
        <v>13515</v>
      </c>
      <c r="J2515" s="33" t="s">
        <v>13460</v>
      </c>
      <c r="K2515" s="33">
        <f>Data[[#This Row],[Number_Of_Buyers]]*Data[[#This Row],[Price_INR]]</f>
        <v>361746</v>
      </c>
    </row>
    <row r="2516" spans="1:11" ht="19.2" customHeight="1" x14ac:dyDescent="0.3">
      <c r="A2516" s="2" t="s">
        <v>7927</v>
      </c>
      <c r="B2516" s="2" t="s">
        <v>10059</v>
      </c>
      <c r="C2516" s="3" t="s">
        <v>10060</v>
      </c>
      <c r="D2516" s="2" t="s">
        <v>3237</v>
      </c>
      <c r="E2516" s="11">
        <v>4.4000000000000004</v>
      </c>
      <c r="F2516" s="11">
        <v>11700</v>
      </c>
      <c r="G2516" s="17">
        <v>569</v>
      </c>
      <c r="H2516" s="7" t="s">
        <v>13399</v>
      </c>
      <c r="I2516" s="33" t="s">
        <v>13632</v>
      </c>
      <c r="J2516" s="33" t="s">
        <v>13774</v>
      </c>
      <c r="K2516" s="33">
        <f>Data[[#This Row],[Number_Of_Buyers]]*Data[[#This Row],[Price_INR]]</f>
        <v>6657300</v>
      </c>
    </row>
    <row r="2517" spans="1:11" ht="19.2" customHeight="1" x14ac:dyDescent="0.3">
      <c r="A2517" s="4" t="s">
        <v>8071</v>
      </c>
      <c r="B2517" s="4" t="s">
        <v>10062</v>
      </c>
      <c r="C2517" s="5" t="s">
        <v>10063</v>
      </c>
      <c r="D2517" s="4" t="s">
        <v>3237</v>
      </c>
      <c r="E2517" s="12">
        <v>4</v>
      </c>
      <c r="F2517" s="12">
        <v>2000</v>
      </c>
      <c r="G2517" s="18">
        <v>699</v>
      </c>
      <c r="H2517" s="8" t="s">
        <v>13399</v>
      </c>
      <c r="I2517" s="33" t="s">
        <v>13632</v>
      </c>
      <c r="J2517" s="33" t="s">
        <v>13440</v>
      </c>
      <c r="K2517" s="33">
        <f>Data[[#This Row],[Number_Of_Buyers]]*Data[[#This Row],[Price_INR]]</f>
        <v>1398000</v>
      </c>
    </row>
    <row r="2518" spans="1:11" ht="19.2" customHeight="1" x14ac:dyDescent="0.3">
      <c r="A2518" s="2" t="s">
        <v>1921</v>
      </c>
      <c r="B2518" s="2" t="s">
        <v>10064</v>
      </c>
      <c r="C2518" s="3" t="s">
        <v>10065</v>
      </c>
      <c r="D2518" s="3" t="s">
        <v>7914</v>
      </c>
      <c r="E2518" s="11">
        <v>4.4000000000000004</v>
      </c>
      <c r="F2518" s="11">
        <v>180</v>
      </c>
      <c r="G2518" s="17">
        <v>439</v>
      </c>
      <c r="H2518" s="7" t="s">
        <v>13398</v>
      </c>
      <c r="I2518" s="33" t="s">
        <v>13452</v>
      </c>
      <c r="J2518" s="33" t="s">
        <v>13460</v>
      </c>
      <c r="K2518" s="33">
        <f>Data[[#This Row],[Number_Of_Buyers]]*Data[[#This Row],[Price_INR]]</f>
        <v>79020</v>
      </c>
    </row>
    <row r="2519" spans="1:11" ht="19.2" customHeight="1" x14ac:dyDescent="0.3">
      <c r="A2519" s="4" t="s">
        <v>240</v>
      </c>
      <c r="B2519" s="4" t="s">
        <v>10068</v>
      </c>
      <c r="C2519" s="4" t="s">
        <v>10070</v>
      </c>
      <c r="D2519" s="4" t="s">
        <v>7930</v>
      </c>
      <c r="E2519" s="12">
        <v>4.3</v>
      </c>
      <c r="F2519" s="12">
        <v>1500</v>
      </c>
      <c r="G2519" s="18">
        <v>307</v>
      </c>
      <c r="H2519" s="8" t="s">
        <v>13398</v>
      </c>
      <c r="I2519" s="33" t="s">
        <v>13452</v>
      </c>
      <c r="J2519" s="33" t="s">
        <v>13775</v>
      </c>
      <c r="K2519" s="33">
        <f>Data[[#This Row],[Number_Of_Buyers]]*Data[[#This Row],[Price_INR]]</f>
        <v>460500</v>
      </c>
    </row>
    <row r="2520" spans="1:11" ht="19.2" customHeight="1" x14ac:dyDescent="0.3">
      <c r="A2520" s="2" t="s">
        <v>403</v>
      </c>
      <c r="B2520" s="2" t="s">
        <v>10071</v>
      </c>
      <c r="C2520" s="3" t="s">
        <v>10072</v>
      </c>
      <c r="D2520" s="3" t="s">
        <v>3070</v>
      </c>
      <c r="E2520" s="11">
        <v>4.5</v>
      </c>
      <c r="F2520" s="11">
        <v>203</v>
      </c>
      <c r="G2520" s="17">
        <v>2799</v>
      </c>
      <c r="H2520" s="7" t="s">
        <v>13398</v>
      </c>
      <c r="I2520" s="33" t="s">
        <v>13419</v>
      </c>
      <c r="J2520" s="33" t="s">
        <v>13772</v>
      </c>
      <c r="K2520" s="33">
        <f>Data[[#This Row],[Number_Of_Buyers]]*Data[[#This Row],[Price_INR]]</f>
        <v>568197</v>
      </c>
    </row>
    <row r="2521" spans="1:11" ht="19.2" customHeight="1" x14ac:dyDescent="0.3">
      <c r="A2521" s="4" t="s">
        <v>10075</v>
      </c>
      <c r="B2521" s="4" t="s">
        <v>10076</v>
      </c>
      <c r="C2521" s="5" t="s">
        <v>10078</v>
      </c>
      <c r="D2521" s="5" t="s">
        <v>10079</v>
      </c>
      <c r="E2521" s="12">
        <v>4</v>
      </c>
      <c r="F2521" s="12">
        <v>261</v>
      </c>
      <c r="G2521" s="18">
        <v>1789</v>
      </c>
      <c r="H2521" s="8" t="s">
        <v>13399</v>
      </c>
      <c r="I2521" s="33" t="s">
        <v>13628</v>
      </c>
      <c r="J2521" s="33" t="s">
        <v>13772</v>
      </c>
      <c r="K2521" s="33">
        <f>Data[[#This Row],[Number_Of_Buyers]]*Data[[#This Row],[Price_INR]]</f>
        <v>466929</v>
      </c>
    </row>
    <row r="2522" spans="1:11" ht="19.2" customHeight="1" x14ac:dyDescent="0.3">
      <c r="A2522" s="2" t="s">
        <v>8660</v>
      </c>
      <c r="B2522" s="2" t="s">
        <v>10081</v>
      </c>
      <c r="C2522" s="3" t="s">
        <v>10083</v>
      </c>
      <c r="D2522" s="2" t="s">
        <v>21</v>
      </c>
      <c r="E2522" s="11">
        <v>3.9</v>
      </c>
      <c r="F2522" s="11">
        <v>1400</v>
      </c>
      <c r="G2522" s="17">
        <v>401</v>
      </c>
      <c r="H2522" s="7" t="s">
        <v>13398</v>
      </c>
      <c r="I2522" s="33" t="s">
        <v>13697</v>
      </c>
      <c r="J2522" s="33" t="s">
        <v>13772</v>
      </c>
      <c r="K2522" s="33">
        <f>Data[[#This Row],[Number_Of_Buyers]]*Data[[#This Row],[Price_INR]]</f>
        <v>561400</v>
      </c>
    </row>
    <row r="2523" spans="1:11" ht="19.2" customHeight="1" x14ac:dyDescent="0.3">
      <c r="A2523" s="4" t="s">
        <v>7922</v>
      </c>
      <c r="B2523" s="4" t="s">
        <v>10084</v>
      </c>
      <c r="C2523" s="5" t="s">
        <v>10085</v>
      </c>
      <c r="D2523" s="4" t="s">
        <v>7930</v>
      </c>
      <c r="E2523" s="12">
        <v>4.3</v>
      </c>
      <c r="F2523" s="12">
        <v>3500</v>
      </c>
      <c r="G2523" s="18">
        <v>1049</v>
      </c>
      <c r="H2523" s="8" t="s">
        <v>13398</v>
      </c>
      <c r="I2523" s="33" t="s">
        <v>13628</v>
      </c>
      <c r="J2523" s="33" t="s">
        <v>13460</v>
      </c>
      <c r="K2523" s="33">
        <f>Data[[#This Row],[Number_Of_Buyers]]*Data[[#This Row],[Price_INR]]</f>
        <v>3671500</v>
      </c>
    </row>
    <row r="2524" spans="1:11" ht="19.2" customHeight="1" x14ac:dyDescent="0.3">
      <c r="A2524" s="2" t="s">
        <v>7820</v>
      </c>
      <c r="B2524" s="2" t="s">
        <v>10086</v>
      </c>
      <c r="C2524" s="3" t="s">
        <v>10087</v>
      </c>
      <c r="D2524" s="3" t="s">
        <v>10088</v>
      </c>
      <c r="E2524" s="11">
        <v>3.8</v>
      </c>
      <c r="F2524" s="11">
        <v>34</v>
      </c>
      <c r="G2524" s="17">
        <v>1469</v>
      </c>
      <c r="H2524" s="7" t="s">
        <v>13399</v>
      </c>
      <c r="I2524" s="33" t="s">
        <v>13628</v>
      </c>
      <c r="J2524" s="33" t="s">
        <v>13426</v>
      </c>
      <c r="K2524" s="33">
        <f>Data[[#This Row],[Number_Of_Buyers]]*Data[[#This Row],[Price_INR]]</f>
        <v>49946</v>
      </c>
    </row>
    <row r="2525" spans="1:11" ht="19.2" customHeight="1" x14ac:dyDescent="0.3">
      <c r="A2525" s="4" t="s">
        <v>2503</v>
      </c>
      <c r="B2525" s="4" t="s">
        <v>10090</v>
      </c>
      <c r="C2525" s="4" t="s">
        <v>10092</v>
      </c>
      <c r="D2525" s="4" t="s">
        <v>21</v>
      </c>
      <c r="E2525" s="12">
        <v>4.4000000000000004</v>
      </c>
      <c r="F2525" s="12">
        <v>6200</v>
      </c>
      <c r="G2525" s="18">
        <v>5100</v>
      </c>
      <c r="H2525" s="8" t="s">
        <v>13398</v>
      </c>
      <c r="I2525" s="33" t="s">
        <v>13782</v>
      </c>
      <c r="J2525" s="33" t="s">
        <v>13772</v>
      </c>
      <c r="K2525" s="33">
        <f>Data[[#This Row],[Number_Of_Buyers]]*Data[[#This Row],[Price_INR]]</f>
        <v>31620000</v>
      </c>
    </row>
    <row r="2526" spans="1:11" ht="19.2" customHeight="1" x14ac:dyDescent="0.3">
      <c r="A2526" s="2" t="s">
        <v>3201</v>
      </c>
      <c r="B2526" s="2" t="s">
        <v>10099</v>
      </c>
      <c r="C2526" s="2" t="s">
        <v>10100</v>
      </c>
      <c r="D2526" s="2" t="s">
        <v>7930</v>
      </c>
      <c r="E2526" s="11">
        <v>4.4000000000000004</v>
      </c>
      <c r="F2526" s="11">
        <v>3900</v>
      </c>
      <c r="G2526" s="17">
        <v>629</v>
      </c>
      <c r="H2526" s="7" t="s">
        <v>13398</v>
      </c>
      <c r="I2526" s="33" t="s">
        <v>13515</v>
      </c>
      <c r="J2526" s="33" t="s">
        <v>13453</v>
      </c>
      <c r="K2526" s="33">
        <f>Data[[#This Row],[Number_Of_Buyers]]*Data[[#This Row],[Price_INR]]</f>
        <v>2453100</v>
      </c>
    </row>
    <row r="2527" spans="1:11" ht="19.2" customHeight="1" x14ac:dyDescent="0.3">
      <c r="A2527" s="4" t="s">
        <v>7922</v>
      </c>
      <c r="B2527" s="4" t="s">
        <v>10102</v>
      </c>
      <c r="C2527" s="4" t="s">
        <v>10103</v>
      </c>
      <c r="D2527" s="5" t="s">
        <v>8243</v>
      </c>
      <c r="E2527" s="12">
        <v>4.5999999999999996</v>
      </c>
      <c r="F2527" s="12">
        <v>1100</v>
      </c>
      <c r="G2527" s="18">
        <v>819</v>
      </c>
      <c r="H2527" s="8" t="s">
        <v>13398</v>
      </c>
      <c r="I2527" s="33" t="s">
        <v>13515</v>
      </c>
      <c r="J2527" s="33" t="s">
        <v>13453</v>
      </c>
      <c r="K2527" s="33">
        <f>Data[[#This Row],[Number_Of_Buyers]]*Data[[#This Row],[Price_INR]]</f>
        <v>900900</v>
      </c>
    </row>
    <row r="2528" spans="1:11" ht="19.2" customHeight="1" x14ac:dyDescent="0.3">
      <c r="A2528" s="2" t="s">
        <v>8071</v>
      </c>
      <c r="B2528" s="2" t="s">
        <v>10104</v>
      </c>
      <c r="C2528" s="3" t="s">
        <v>10106</v>
      </c>
      <c r="D2528" s="3" t="s">
        <v>10107</v>
      </c>
      <c r="E2528" s="11">
        <v>4.5</v>
      </c>
      <c r="F2528" s="11">
        <v>1100</v>
      </c>
      <c r="G2528" s="17">
        <v>3899</v>
      </c>
      <c r="H2528" s="7" t="s">
        <v>13398</v>
      </c>
      <c r="I2528" s="33" t="s">
        <v>13698</v>
      </c>
      <c r="J2528" s="33" t="s">
        <v>13613</v>
      </c>
      <c r="K2528" s="33">
        <f>Data[[#This Row],[Number_Of_Buyers]]*Data[[#This Row],[Price_INR]]</f>
        <v>4288900</v>
      </c>
    </row>
    <row r="2529" spans="1:11" ht="19.2" customHeight="1" x14ac:dyDescent="0.3">
      <c r="A2529" s="4" t="s">
        <v>320</v>
      </c>
      <c r="B2529" s="4" t="s">
        <v>10111</v>
      </c>
      <c r="C2529" s="5" t="s">
        <v>10113</v>
      </c>
      <c r="D2529" s="4" t="s">
        <v>21</v>
      </c>
      <c r="E2529" s="12">
        <v>4.5</v>
      </c>
      <c r="F2529" s="12">
        <v>7700</v>
      </c>
      <c r="G2529" s="18">
        <v>779</v>
      </c>
      <c r="H2529" s="8" t="s">
        <v>13399</v>
      </c>
      <c r="I2529" s="33" t="s">
        <v>13699</v>
      </c>
      <c r="J2529" s="33" t="s">
        <v>13772</v>
      </c>
      <c r="K2529" s="33">
        <f>Data[[#This Row],[Number_Of_Buyers]]*Data[[#This Row],[Price_INR]]</f>
        <v>5998300</v>
      </c>
    </row>
    <row r="2530" spans="1:11" ht="19.2" customHeight="1" x14ac:dyDescent="0.3">
      <c r="A2530" s="2" t="s">
        <v>7809</v>
      </c>
      <c r="B2530" s="2" t="s">
        <v>10115</v>
      </c>
      <c r="C2530" s="3" t="s">
        <v>10116</v>
      </c>
      <c r="D2530" s="3" t="s">
        <v>10117</v>
      </c>
      <c r="E2530" s="11">
        <v>3.9</v>
      </c>
      <c r="F2530" s="11">
        <v>517</v>
      </c>
      <c r="G2530" s="17">
        <v>872</v>
      </c>
      <c r="H2530" s="7" t="s">
        <v>13398</v>
      </c>
      <c r="I2530" s="33" t="s">
        <v>13628</v>
      </c>
      <c r="J2530" s="33" t="s">
        <v>13774</v>
      </c>
      <c r="K2530" s="33">
        <f>Data[[#This Row],[Number_Of_Buyers]]*Data[[#This Row],[Price_INR]]</f>
        <v>450824</v>
      </c>
    </row>
    <row r="2531" spans="1:11" ht="19.2" customHeight="1" x14ac:dyDescent="0.3">
      <c r="A2531" s="4" t="s">
        <v>7831</v>
      </c>
      <c r="B2531" s="4" t="s">
        <v>10120</v>
      </c>
      <c r="C2531" s="5" t="s">
        <v>10121</v>
      </c>
      <c r="D2531" s="4" t="s">
        <v>3237</v>
      </c>
      <c r="E2531" s="12">
        <v>4.3</v>
      </c>
      <c r="F2531" s="12">
        <v>1600</v>
      </c>
      <c r="G2531" s="18">
        <v>577</v>
      </c>
      <c r="H2531" s="8" t="s">
        <v>13398</v>
      </c>
      <c r="I2531" s="33" t="s">
        <v>13515</v>
      </c>
      <c r="J2531" s="33" t="s">
        <v>13773</v>
      </c>
      <c r="K2531" s="33">
        <f>Data[[#This Row],[Number_Of_Buyers]]*Data[[#This Row],[Price_INR]]</f>
        <v>923200</v>
      </c>
    </row>
    <row r="2532" spans="1:11" ht="19.2" customHeight="1" x14ac:dyDescent="0.3">
      <c r="A2532" s="2" t="s">
        <v>638</v>
      </c>
      <c r="B2532" s="2" t="s">
        <v>10122</v>
      </c>
      <c r="C2532" s="3" t="s">
        <v>10124</v>
      </c>
      <c r="D2532" s="3" t="s">
        <v>10125</v>
      </c>
      <c r="E2532" s="11">
        <v>4.0999999999999996</v>
      </c>
      <c r="F2532" s="11">
        <v>60</v>
      </c>
      <c r="G2532" s="17">
        <v>1616</v>
      </c>
      <c r="H2532" s="7" t="s">
        <v>13398</v>
      </c>
      <c r="I2532" s="33" t="s">
        <v>13423</v>
      </c>
      <c r="J2532" s="33" t="s">
        <v>13453</v>
      </c>
      <c r="K2532" s="33">
        <f>Data[[#This Row],[Number_Of_Buyers]]*Data[[#This Row],[Price_INR]]</f>
        <v>96960</v>
      </c>
    </row>
    <row r="2533" spans="1:11" ht="19.2" customHeight="1" x14ac:dyDescent="0.3">
      <c r="A2533" s="4" t="s">
        <v>7903</v>
      </c>
      <c r="B2533" s="4" t="s">
        <v>7904</v>
      </c>
      <c r="C2533" s="5" t="s">
        <v>10126</v>
      </c>
      <c r="D2533" s="4" t="s">
        <v>3237</v>
      </c>
      <c r="E2533" s="12">
        <v>4.2</v>
      </c>
      <c r="F2533" s="12">
        <v>461</v>
      </c>
      <c r="G2533" s="18">
        <v>987</v>
      </c>
      <c r="H2533" s="8" t="s">
        <v>13398</v>
      </c>
      <c r="I2533" s="33" t="s">
        <v>13556</v>
      </c>
      <c r="J2533" s="33" t="s">
        <v>13772</v>
      </c>
      <c r="K2533" s="33">
        <f>Data[[#This Row],[Number_Of_Buyers]]*Data[[#This Row],[Price_INR]]</f>
        <v>455007</v>
      </c>
    </row>
    <row r="2534" spans="1:11" ht="19.2" customHeight="1" x14ac:dyDescent="0.3">
      <c r="A2534" s="2" t="s">
        <v>7927</v>
      </c>
      <c r="B2534" s="2" t="s">
        <v>10128</v>
      </c>
      <c r="C2534" s="2" t="s">
        <v>10129</v>
      </c>
      <c r="D2534" s="2" t="s">
        <v>7930</v>
      </c>
      <c r="E2534" s="11">
        <v>4.4000000000000004</v>
      </c>
      <c r="F2534" s="11">
        <v>6700</v>
      </c>
      <c r="G2534" s="17">
        <v>386</v>
      </c>
      <c r="H2534" s="7" t="s">
        <v>13399</v>
      </c>
      <c r="I2534" s="33" t="s">
        <v>13632</v>
      </c>
      <c r="J2534" s="33" t="s">
        <v>13440</v>
      </c>
      <c r="K2534" s="33">
        <f>Data[[#This Row],[Number_Of_Buyers]]*Data[[#This Row],[Price_INR]]</f>
        <v>2586200</v>
      </c>
    </row>
    <row r="2535" spans="1:11" ht="19.2" customHeight="1" x14ac:dyDescent="0.3">
      <c r="A2535" s="4" t="s">
        <v>10131</v>
      </c>
      <c r="B2535" s="4" t="s">
        <v>10132</v>
      </c>
      <c r="C2535" s="5" t="s">
        <v>10133</v>
      </c>
      <c r="D2535" s="5" t="s">
        <v>9408</v>
      </c>
      <c r="E2535" s="12">
        <v>4.0999999999999996</v>
      </c>
      <c r="F2535" s="12">
        <v>680</v>
      </c>
      <c r="G2535" s="18">
        <v>999</v>
      </c>
      <c r="H2535" s="8" t="s">
        <v>13399</v>
      </c>
      <c r="I2535" s="33" t="s">
        <v>13680</v>
      </c>
      <c r="J2535" s="33" t="s">
        <v>13460</v>
      </c>
      <c r="K2535" s="33">
        <f>Data[[#This Row],[Number_Of_Buyers]]*Data[[#This Row],[Price_INR]]</f>
        <v>679320</v>
      </c>
    </row>
    <row r="2536" spans="1:11" ht="19.2" customHeight="1" x14ac:dyDescent="0.3">
      <c r="A2536" s="2" t="s">
        <v>104</v>
      </c>
      <c r="B2536" s="2" t="s">
        <v>10135</v>
      </c>
      <c r="C2536" s="3" t="s">
        <v>10136</v>
      </c>
      <c r="D2536" s="3" t="s">
        <v>528</v>
      </c>
      <c r="E2536" s="11">
        <v>4.7</v>
      </c>
      <c r="F2536" s="11">
        <v>101</v>
      </c>
      <c r="G2536" s="17">
        <v>3499</v>
      </c>
      <c r="H2536" s="7" t="s">
        <v>13398</v>
      </c>
      <c r="I2536" s="33" t="s">
        <v>13407</v>
      </c>
      <c r="J2536" s="33" t="s">
        <v>13772</v>
      </c>
      <c r="K2536" s="33">
        <f>Data[[#This Row],[Number_Of_Buyers]]*Data[[#This Row],[Price_INR]]</f>
        <v>353399</v>
      </c>
    </row>
    <row r="2537" spans="1:11" ht="19.2" customHeight="1" x14ac:dyDescent="0.3">
      <c r="A2537" s="4" t="s">
        <v>10138</v>
      </c>
      <c r="B2537" s="4" t="s">
        <v>10139</v>
      </c>
      <c r="C2537" s="5" t="s">
        <v>10140</v>
      </c>
      <c r="D2537" s="5" t="s">
        <v>70</v>
      </c>
      <c r="E2537" s="12">
        <v>3.8</v>
      </c>
      <c r="F2537" s="12">
        <v>291</v>
      </c>
      <c r="G2537" s="18">
        <v>764</v>
      </c>
      <c r="H2537" s="8" t="s">
        <v>13398</v>
      </c>
      <c r="I2537" s="33" t="s">
        <v>13658</v>
      </c>
      <c r="J2537" s="33" t="s">
        <v>13473</v>
      </c>
      <c r="K2537" s="33">
        <f>Data[[#This Row],[Number_Of_Buyers]]*Data[[#This Row],[Price_INR]]</f>
        <v>222324</v>
      </c>
    </row>
    <row r="2538" spans="1:11" ht="19.2" customHeight="1" x14ac:dyDescent="0.3">
      <c r="A2538" s="2" t="s">
        <v>85</v>
      </c>
      <c r="B2538" s="2" t="s">
        <v>10145</v>
      </c>
      <c r="C2538" s="3" t="s">
        <v>10146</v>
      </c>
      <c r="D2538" s="3" t="s">
        <v>10147</v>
      </c>
      <c r="E2538" s="11">
        <v>4.5</v>
      </c>
      <c r="F2538" s="11">
        <v>539</v>
      </c>
      <c r="G2538" s="17">
        <v>1399</v>
      </c>
      <c r="H2538" s="7" t="s">
        <v>13398</v>
      </c>
      <c r="I2538" s="33" t="s">
        <v>13419</v>
      </c>
      <c r="J2538" s="33" t="s">
        <v>13772</v>
      </c>
      <c r="K2538" s="33">
        <f>Data[[#This Row],[Number_Of_Buyers]]*Data[[#This Row],[Price_INR]]</f>
        <v>754061</v>
      </c>
    </row>
    <row r="2539" spans="1:11" ht="19.2" customHeight="1" x14ac:dyDescent="0.3">
      <c r="A2539" s="4" t="s">
        <v>913</v>
      </c>
      <c r="B2539" s="4" t="s">
        <v>10149</v>
      </c>
      <c r="C2539" s="5" t="s">
        <v>10151</v>
      </c>
      <c r="D2539" s="4" t="s">
        <v>21</v>
      </c>
      <c r="E2539" s="12">
        <v>4.4000000000000004</v>
      </c>
      <c r="F2539" s="12">
        <v>1700</v>
      </c>
      <c r="G2539" s="18">
        <v>1957</v>
      </c>
      <c r="H2539" s="8" t="s">
        <v>13399</v>
      </c>
      <c r="I2539" s="33" t="s">
        <v>13597</v>
      </c>
      <c r="J2539" s="33" t="s">
        <v>13772</v>
      </c>
      <c r="K2539" s="33">
        <f>Data[[#This Row],[Number_Of_Buyers]]*Data[[#This Row],[Price_INR]]</f>
        <v>3326900</v>
      </c>
    </row>
    <row r="2540" spans="1:11" ht="19.2" customHeight="1" x14ac:dyDescent="0.3">
      <c r="A2540" s="2" t="s">
        <v>8071</v>
      </c>
      <c r="B2540" s="2" t="s">
        <v>10152</v>
      </c>
      <c r="C2540" s="3" t="s">
        <v>10153</v>
      </c>
      <c r="D2540" s="3" t="s">
        <v>10154</v>
      </c>
      <c r="E2540" s="11">
        <v>4.5</v>
      </c>
      <c r="F2540" s="11">
        <v>1500</v>
      </c>
      <c r="G2540" s="17">
        <v>1759</v>
      </c>
      <c r="H2540" s="7" t="s">
        <v>13399</v>
      </c>
      <c r="I2540" s="33" t="s">
        <v>13454</v>
      </c>
      <c r="J2540" s="33" t="s">
        <v>13460</v>
      </c>
      <c r="K2540" s="33">
        <f>Data[[#This Row],[Number_Of_Buyers]]*Data[[#This Row],[Price_INR]]</f>
        <v>2638500</v>
      </c>
    </row>
    <row r="2541" spans="1:11" ht="19.2" customHeight="1" x14ac:dyDescent="0.3">
      <c r="A2541" s="4" t="s">
        <v>8048</v>
      </c>
      <c r="B2541" s="4" t="s">
        <v>10155</v>
      </c>
      <c r="C2541" s="5" t="s">
        <v>10156</v>
      </c>
      <c r="D2541" s="4" t="s">
        <v>3237</v>
      </c>
      <c r="E2541" s="12">
        <v>4.0999999999999996</v>
      </c>
      <c r="F2541" s="12">
        <v>370</v>
      </c>
      <c r="G2541" s="18">
        <v>974</v>
      </c>
      <c r="H2541" s="8" t="s">
        <v>13399</v>
      </c>
      <c r="I2541" s="33" t="s">
        <v>13630</v>
      </c>
      <c r="J2541" s="33" t="s">
        <v>13453</v>
      </c>
      <c r="K2541" s="33">
        <f>Data[[#This Row],[Number_Of_Buyers]]*Data[[#This Row],[Price_INR]]</f>
        <v>360380</v>
      </c>
    </row>
    <row r="2542" spans="1:11" ht="19.2" customHeight="1" x14ac:dyDescent="0.3">
      <c r="A2542" s="2" t="s">
        <v>7948</v>
      </c>
      <c r="B2542" s="2" t="s">
        <v>10158</v>
      </c>
      <c r="C2542" s="3" t="s">
        <v>10159</v>
      </c>
      <c r="D2542" s="3" t="s">
        <v>10160</v>
      </c>
      <c r="E2542" s="11">
        <v>4.2</v>
      </c>
      <c r="F2542" s="11">
        <v>825</v>
      </c>
      <c r="G2542" s="17">
        <v>399</v>
      </c>
      <c r="H2542" s="7" t="s">
        <v>13398</v>
      </c>
      <c r="I2542" s="33" t="s">
        <v>13658</v>
      </c>
      <c r="J2542" s="33" t="s">
        <v>13775</v>
      </c>
      <c r="K2542" s="33">
        <f>Data[[#This Row],[Number_Of_Buyers]]*Data[[#This Row],[Price_INR]]</f>
        <v>329175</v>
      </c>
    </row>
    <row r="2543" spans="1:11" ht="19.2" customHeight="1" x14ac:dyDescent="0.3">
      <c r="A2543" s="4" t="s">
        <v>10161</v>
      </c>
      <c r="B2543" s="4" t="s">
        <v>10162</v>
      </c>
      <c r="C2543" s="5" t="s">
        <v>10163</v>
      </c>
      <c r="D2543" s="4" t="s">
        <v>7930</v>
      </c>
      <c r="E2543" s="12">
        <v>4.0999999999999996</v>
      </c>
      <c r="F2543" s="12">
        <v>2600</v>
      </c>
      <c r="G2543" s="18">
        <v>974</v>
      </c>
      <c r="H2543" s="8" t="s">
        <v>13398</v>
      </c>
      <c r="I2543" s="33" t="s">
        <v>13428</v>
      </c>
      <c r="J2543" s="33" t="s">
        <v>13554</v>
      </c>
      <c r="K2543" s="33">
        <f>Data[[#This Row],[Number_Of_Buyers]]*Data[[#This Row],[Price_INR]]</f>
        <v>2532400</v>
      </c>
    </row>
    <row r="2544" spans="1:11" ht="19.2" customHeight="1" x14ac:dyDescent="0.3">
      <c r="A2544" s="2" t="s">
        <v>133</v>
      </c>
      <c r="B2544" s="2" t="s">
        <v>10164</v>
      </c>
      <c r="C2544" s="3" t="s">
        <v>10165</v>
      </c>
      <c r="D2544" s="2" t="s">
        <v>3237</v>
      </c>
      <c r="E2544" s="11">
        <v>3.9</v>
      </c>
      <c r="F2544" s="11">
        <v>6100</v>
      </c>
      <c r="G2544" s="17">
        <v>591</v>
      </c>
      <c r="H2544" s="7" t="s">
        <v>13399</v>
      </c>
      <c r="I2544" s="33" t="s">
        <v>13515</v>
      </c>
      <c r="J2544" s="33" t="s">
        <v>13554</v>
      </c>
      <c r="K2544" s="33">
        <f>Data[[#This Row],[Number_Of_Buyers]]*Data[[#This Row],[Price_INR]]</f>
        <v>3605100</v>
      </c>
    </row>
    <row r="2545" spans="1:11" ht="19.2" customHeight="1" x14ac:dyDescent="0.3">
      <c r="A2545" s="4" t="s">
        <v>10167</v>
      </c>
      <c r="B2545" s="4" t="s">
        <v>10168</v>
      </c>
      <c r="C2545" s="5" t="s">
        <v>10169</v>
      </c>
      <c r="D2545" s="4" t="s">
        <v>3237</v>
      </c>
      <c r="E2545" s="12">
        <v>4</v>
      </c>
      <c r="F2545" s="12">
        <v>1200</v>
      </c>
      <c r="G2545" s="18">
        <v>629</v>
      </c>
      <c r="H2545" s="8" t="s">
        <v>13399</v>
      </c>
      <c r="I2545" s="33" t="s">
        <v>13630</v>
      </c>
      <c r="J2545" s="33" t="s">
        <v>13773</v>
      </c>
      <c r="K2545" s="33">
        <f>Data[[#This Row],[Number_Of_Buyers]]*Data[[#This Row],[Price_INR]]</f>
        <v>754800</v>
      </c>
    </row>
    <row r="2546" spans="1:11" ht="19.2" customHeight="1" x14ac:dyDescent="0.3">
      <c r="A2546" s="2" t="s">
        <v>10170</v>
      </c>
      <c r="B2546" s="2" t="s">
        <v>10171</v>
      </c>
      <c r="C2546" s="2" t="s">
        <v>10172</v>
      </c>
      <c r="D2546" s="2" t="s">
        <v>21</v>
      </c>
      <c r="E2546" s="11">
        <v>4.2</v>
      </c>
      <c r="F2546" s="11">
        <v>4400</v>
      </c>
      <c r="G2546" s="17">
        <v>349</v>
      </c>
      <c r="H2546" s="7" t="s">
        <v>13399</v>
      </c>
      <c r="I2546" s="33" t="s">
        <v>13700</v>
      </c>
      <c r="J2546" s="33" t="s">
        <v>13440</v>
      </c>
      <c r="K2546" s="33">
        <f>Data[[#This Row],[Number_Of_Buyers]]*Data[[#This Row],[Price_INR]]</f>
        <v>1535600</v>
      </c>
    </row>
    <row r="2547" spans="1:11" ht="19.2" customHeight="1" x14ac:dyDescent="0.3">
      <c r="A2547" s="4" t="s">
        <v>8315</v>
      </c>
      <c r="B2547" s="4" t="s">
        <v>10174</v>
      </c>
      <c r="C2547" s="5" t="s">
        <v>10175</v>
      </c>
      <c r="D2547" s="4" t="s">
        <v>3237</v>
      </c>
      <c r="E2547" s="12">
        <v>4.3</v>
      </c>
      <c r="F2547" s="12">
        <v>1300</v>
      </c>
      <c r="G2547" s="18">
        <v>696</v>
      </c>
      <c r="H2547" s="8" t="s">
        <v>13398</v>
      </c>
      <c r="I2547" s="33" t="s">
        <v>13556</v>
      </c>
      <c r="J2547" s="33" t="s">
        <v>13773</v>
      </c>
      <c r="K2547" s="33">
        <f>Data[[#This Row],[Number_Of_Buyers]]*Data[[#This Row],[Price_INR]]</f>
        <v>904800</v>
      </c>
    </row>
    <row r="2548" spans="1:11" ht="19.2" customHeight="1" x14ac:dyDescent="0.3">
      <c r="A2548" s="2" t="s">
        <v>7922</v>
      </c>
      <c r="B2548" s="2" t="s">
        <v>10176</v>
      </c>
      <c r="C2548" s="3" t="s">
        <v>10178</v>
      </c>
      <c r="D2548" s="3" t="s">
        <v>10179</v>
      </c>
      <c r="E2548" s="11">
        <v>4.5999999999999996</v>
      </c>
      <c r="F2548" s="11">
        <v>674</v>
      </c>
      <c r="G2548" s="17">
        <v>2079</v>
      </c>
      <c r="H2548" s="7" t="s">
        <v>13398</v>
      </c>
      <c r="I2548" s="33" t="s">
        <v>13628</v>
      </c>
      <c r="J2548" s="33" t="s">
        <v>13776</v>
      </c>
      <c r="K2548" s="33">
        <f>Data[[#This Row],[Number_Of_Buyers]]*Data[[#This Row],[Price_INR]]</f>
        <v>1401246</v>
      </c>
    </row>
    <row r="2549" spans="1:11" ht="19.2" customHeight="1" x14ac:dyDescent="0.3">
      <c r="A2549" s="4" t="s">
        <v>8570</v>
      </c>
      <c r="B2549" s="4" t="s">
        <v>10181</v>
      </c>
      <c r="C2549" s="5" t="s">
        <v>10183</v>
      </c>
      <c r="D2549" s="4" t="s">
        <v>3237</v>
      </c>
      <c r="E2549" s="12">
        <v>4</v>
      </c>
      <c r="F2549" s="12">
        <v>3700</v>
      </c>
      <c r="G2549" s="18">
        <v>988</v>
      </c>
      <c r="H2549" s="8" t="s">
        <v>13398</v>
      </c>
      <c r="I2549" s="33" t="s">
        <v>13634</v>
      </c>
      <c r="J2549" s="33" t="s">
        <v>13773</v>
      </c>
      <c r="K2549" s="33">
        <f>Data[[#This Row],[Number_Of_Buyers]]*Data[[#This Row],[Price_INR]]</f>
        <v>3655600</v>
      </c>
    </row>
    <row r="2550" spans="1:11" ht="19.2" customHeight="1" x14ac:dyDescent="0.3">
      <c r="A2550" s="2" t="s">
        <v>240</v>
      </c>
      <c r="B2550" s="2" t="s">
        <v>10184</v>
      </c>
      <c r="C2550" s="3" t="s">
        <v>10185</v>
      </c>
      <c r="D2550" s="3" t="s">
        <v>7997</v>
      </c>
      <c r="E2550" s="11">
        <v>4.0999999999999996</v>
      </c>
      <c r="F2550" s="11">
        <v>1300</v>
      </c>
      <c r="G2550" s="17">
        <v>831</v>
      </c>
      <c r="H2550" s="7" t="s">
        <v>13398</v>
      </c>
      <c r="I2550" s="33" t="s">
        <v>13423</v>
      </c>
      <c r="J2550" s="33" t="s">
        <v>13440</v>
      </c>
      <c r="K2550" s="33">
        <f>Data[[#This Row],[Number_Of_Buyers]]*Data[[#This Row],[Price_INR]]</f>
        <v>1080300</v>
      </c>
    </row>
    <row r="2551" spans="1:11" ht="19.2" customHeight="1" x14ac:dyDescent="0.3">
      <c r="A2551" s="4" t="s">
        <v>2658</v>
      </c>
      <c r="B2551" s="4" t="s">
        <v>10186</v>
      </c>
      <c r="C2551" s="5" t="s">
        <v>10188</v>
      </c>
      <c r="D2551" s="4" t="s">
        <v>21</v>
      </c>
      <c r="E2551" s="12">
        <v>4.7</v>
      </c>
      <c r="F2551" s="12">
        <v>302</v>
      </c>
      <c r="G2551" s="18">
        <v>8345</v>
      </c>
      <c r="H2551" s="8" t="s">
        <v>13398</v>
      </c>
      <c r="I2551" s="33" t="s">
        <v>13701</v>
      </c>
      <c r="J2551" s="33" t="s">
        <v>13460</v>
      </c>
      <c r="K2551" s="33">
        <f>Data[[#This Row],[Number_Of_Buyers]]*Data[[#This Row],[Price_INR]]</f>
        <v>2520190</v>
      </c>
    </row>
    <row r="2552" spans="1:11" ht="19.2" customHeight="1" x14ac:dyDescent="0.3">
      <c r="A2552" s="2" t="s">
        <v>2064</v>
      </c>
      <c r="B2552" s="2" t="s">
        <v>2559</v>
      </c>
      <c r="C2552" s="2" t="s">
        <v>2560</v>
      </c>
      <c r="D2552" s="2" t="s">
        <v>21</v>
      </c>
      <c r="E2552" s="11">
        <v>4.5</v>
      </c>
      <c r="F2552" s="11">
        <v>173</v>
      </c>
      <c r="G2552" s="17">
        <v>462</v>
      </c>
      <c r="H2552" s="7" t="s">
        <v>13399</v>
      </c>
      <c r="I2552" s="33" t="s">
        <v>13477</v>
      </c>
      <c r="J2552" s="33" t="s">
        <v>13772</v>
      </c>
      <c r="K2552" s="33">
        <f>Data[[#This Row],[Number_Of_Buyers]]*Data[[#This Row],[Price_INR]]</f>
        <v>79926</v>
      </c>
    </row>
    <row r="2553" spans="1:11" ht="19.2" customHeight="1" x14ac:dyDescent="0.3">
      <c r="A2553" s="4" t="s">
        <v>913</v>
      </c>
      <c r="B2553" s="4" t="s">
        <v>10191</v>
      </c>
      <c r="C2553" s="4" t="s">
        <v>10193</v>
      </c>
      <c r="D2553" s="4" t="s">
        <v>21</v>
      </c>
      <c r="E2553" s="12">
        <v>4.5</v>
      </c>
      <c r="F2553" s="12">
        <v>1500</v>
      </c>
      <c r="G2553" s="18">
        <v>1025</v>
      </c>
      <c r="H2553" s="8" t="s">
        <v>13399</v>
      </c>
      <c r="I2553" s="33" t="s">
        <v>13788</v>
      </c>
      <c r="J2553" s="33" t="s">
        <v>13772</v>
      </c>
      <c r="K2553" s="33">
        <f>Data[[#This Row],[Number_Of_Buyers]]*Data[[#This Row],[Price_INR]]</f>
        <v>1537500</v>
      </c>
    </row>
    <row r="2554" spans="1:11" ht="19.2" customHeight="1" x14ac:dyDescent="0.3">
      <c r="A2554" s="2" t="s">
        <v>9810</v>
      </c>
      <c r="B2554" s="2" t="s">
        <v>10194</v>
      </c>
      <c r="C2554" s="3" t="s">
        <v>10195</v>
      </c>
      <c r="D2554" s="3" t="s">
        <v>8064</v>
      </c>
      <c r="E2554" s="11">
        <v>4</v>
      </c>
      <c r="F2554" s="11">
        <v>1100</v>
      </c>
      <c r="G2554" s="17">
        <v>799</v>
      </c>
      <c r="H2554" s="7" t="s">
        <v>13398</v>
      </c>
      <c r="I2554" s="33" t="s">
        <v>13472</v>
      </c>
      <c r="J2554" s="33" t="s">
        <v>13774</v>
      </c>
      <c r="K2554" s="33">
        <f>Data[[#This Row],[Number_Of_Buyers]]*Data[[#This Row],[Price_INR]]</f>
        <v>878900</v>
      </c>
    </row>
    <row r="2555" spans="1:11" ht="19.2" customHeight="1" x14ac:dyDescent="0.3">
      <c r="A2555" s="4" t="s">
        <v>320</v>
      </c>
      <c r="B2555" s="4" t="s">
        <v>2569</v>
      </c>
      <c r="C2555" s="4" t="s">
        <v>2571</v>
      </c>
      <c r="D2555" s="4" t="s">
        <v>21</v>
      </c>
      <c r="E2555" s="12">
        <v>4.5</v>
      </c>
      <c r="F2555" s="12">
        <v>4500</v>
      </c>
      <c r="G2555" s="18">
        <v>154</v>
      </c>
      <c r="H2555" s="8" t="s">
        <v>13399</v>
      </c>
      <c r="I2555" s="33" t="s">
        <v>13793</v>
      </c>
      <c r="J2555" s="33" t="s">
        <v>13772</v>
      </c>
      <c r="K2555" s="33">
        <f>Data[[#This Row],[Number_Of_Buyers]]*Data[[#This Row],[Price_INR]]</f>
        <v>693000</v>
      </c>
    </row>
    <row r="2556" spans="1:11" ht="19.2" customHeight="1" x14ac:dyDescent="0.3">
      <c r="A2556" s="2" t="s">
        <v>10201</v>
      </c>
      <c r="B2556" s="2" t="s">
        <v>10202</v>
      </c>
      <c r="C2556" s="3" t="s">
        <v>10203</v>
      </c>
      <c r="D2556" s="3" t="s">
        <v>7914</v>
      </c>
      <c r="E2556" s="11">
        <v>4.3</v>
      </c>
      <c r="F2556" s="11">
        <v>1300</v>
      </c>
      <c r="G2556" s="17">
        <v>419</v>
      </c>
      <c r="H2556" s="7" t="s">
        <v>13398</v>
      </c>
      <c r="I2556" s="33" t="s">
        <v>13452</v>
      </c>
      <c r="J2556" s="33" t="s">
        <v>13772</v>
      </c>
      <c r="K2556" s="33">
        <f>Data[[#This Row],[Number_Of_Buyers]]*Data[[#This Row],[Price_INR]]</f>
        <v>544700</v>
      </c>
    </row>
    <row r="2557" spans="1:11" ht="19.2" customHeight="1" x14ac:dyDescent="0.3">
      <c r="A2557" s="4" t="s">
        <v>120</v>
      </c>
      <c r="B2557" s="4" t="s">
        <v>2578</v>
      </c>
      <c r="C2557" s="4" t="s">
        <v>26</v>
      </c>
      <c r="D2557" s="5" t="s">
        <v>1688</v>
      </c>
      <c r="E2557" s="12">
        <v>4</v>
      </c>
      <c r="F2557" s="12">
        <v>940</v>
      </c>
      <c r="G2557" s="18">
        <v>1399</v>
      </c>
      <c r="H2557" s="8" t="s">
        <v>13399</v>
      </c>
      <c r="I2557" s="33" t="s">
        <v>13506</v>
      </c>
      <c r="J2557" s="33" t="s">
        <v>13772</v>
      </c>
      <c r="K2557" s="33">
        <f>Data[[#This Row],[Number_Of_Buyers]]*Data[[#This Row],[Price_INR]]</f>
        <v>1315060</v>
      </c>
    </row>
    <row r="2558" spans="1:11" ht="19.2" customHeight="1" x14ac:dyDescent="0.3">
      <c r="A2558" s="2" t="s">
        <v>7820</v>
      </c>
      <c r="B2558" s="2" t="s">
        <v>10204</v>
      </c>
      <c r="C2558" s="3" t="s">
        <v>10205</v>
      </c>
      <c r="D2558" s="2" t="s">
        <v>3237</v>
      </c>
      <c r="E2558" s="11">
        <v>4.0999999999999996</v>
      </c>
      <c r="F2558" s="11">
        <v>295</v>
      </c>
      <c r="G2558" s="17">
        <v>559</v>
      </c>
      <c r="H2558" s="7" t="s">
        <v>13398</v>
      </c>
      <c r="I2558" s="33" t="s">
        <v>13515</v>
      </c>
      <c r="J2558" s="33" t="s">
        <v>13426</v>
      </c>
      <c r="K2558" s="33">
        <f>Data[[#This Row],[Number_Of_Buyers]]*Data[[#This Row],[Price_INR]]</f>
        <v>164905</v>
      </c>
    </row>
    <row r="2559" spans="1:11" ht="19.2" customHeight="1" x14ac:dyDescent="0.3">
      <c r="A2559" s="4" t="s">
        <v>191</v>
      </c>
      <c r="B2559" s="4" t="s">
        <v>2582</v>
      </c>
      <c r="C2559" s="4" t="s">
        <v>26</v>
      </c>
      <c r="D2559" s="5" t="s">
        <v>2584</v>
      </c>
      <c r="E2559" s="12">
        <v>4.9000000000000004</v>
      </c>
      <c r="F2559" s="12">
        <v>15</v>
      </c>
      <c r="G2559" s="18">
        <v>13786</v>
      </c>
      <c r="H2559" s="8" t="s">
        <v>13399</v>
      </c>
      <c r="I2559" s="33" t="s">
        <v>13427</v>
      </c>
      <c r="J2559" s="33" t="s">
        <v>13498</v>
      </c>
      <c r="K2559" s="33">
        <f>Data[[#This Row],[Number_Of_Buyers]]*Data[[#This Row],[Price_INR]]</f>
        <v>206790</v>
      </c>
    </row>
    <row r="2560" spans="1:11" ht="19.2" customHeight="1" x14ac:dyDescent="0.3">
      <c r="A2560" s="2" t="s">
        <v>8570</v>
      </c>
      <c r="B2560" s="2" t="s">
        <v>10208</v>
      </c>
      <c r="C2560" s="2" t="s">
        <v>10209</v>
      </c>
      <c r="D2560" s="2" t="s">
        <v>7930</v>
      </c>
      <c r="E2560" s="11">
        <v>4</v>
      </c>
      <c r="F2560" s="11">
        <v>7900</v>
      </c>
      <c r="G2560" s="17">
        <v>376</v>
      </c>
      <c r="H2560" s="7" t="s">
        <v>13398</v>
      </c>
      <c r="I2560" s="33" t="s">
        <v>13515</v>
      </c>
      <c r="J2560" s="33" t="s">
        <v>13772</v>
      </c>
      <c r="K2560" s="33">
        <f>Data[[#This Row],[Number_Of_Buyers]]*Data[[#This Row],[Price_INR]]</f>
        <v>2970400</v>
      </c>
    </row>
    <row r="2561" spans="1:11" ht="19.2" customHeight="1" x14ac:dyDescent="0.3">
      <c r="A2561" s="4" t="s">
        <v>9575</v>
      </c>
      <c r="B2561" s="4" t="s">
        <v>10212</v>
      </c>
      <c r="C2561" s="4" t="s">
        <v>10214</v>
      </c>
      <c r="D2561" s="5" t="s">
        <v>10215</v>
      </c>
      <c r="E2561" s="12">
        <v>4.0999999999999996</v>
      </c>
      <c r="F2561" s="12">
        <v>17</v>
      </c>
      <c r="G2561" s="18">
        <v>4311</v>
      </c>
      <c r="H2561" s="8" t="s">
        <v>13398</v>
      </c>
      <c r="I2561" s="33" t="s">
        <v>13526</v>
      </c>
      <c r="J2561" s="33" t="s">
        <v>13774</v>
      </c>
      <c r="K2561" s="33">
        <f>Data[[#This Row],[Number_Of_Buyers]]*Data[[#This Row],[Price_INR]]</f>
        <v>73287</v>
      </c>
    </row>
    <row r="2562" spans="1:11" ht="19.2" customHeight="1" x14ac:dyDescent="0.3">
      <c r="A2562" s="2" t="s">
        <v>7922</v>
      </c>
      <c r="B2562" s="2" t="s">
        <v>10216</v>
      </c>
      <c r="C2562" s="3" t="s">
        <v>10218</v>
      </c>
      <c r="D2562" s="3" t="s">
        <v>10219</v>
      </c>
      <c r="E2562" s="11">
        <v>4.4000000000000004</v>
      </c>
      <c r="F2562" s="11">
        <v>282</v>
      </c>
      <c r="G2562" s="17">
        <v>2719</v>
      </c>
      <c r="H2562" s="7" t="s">
        <v>13398</v>
      </c>
      <c r="I2562" s="33" t="s">
        <v>13628</v>
      </c>
      <c r="J2562" s="33" t="s">
        <v>13774</v>
      </c>
      <c r="K2562" s="33">
        <f>Data[[#This Row],[Number_Of_Buyers]]*Data[[#This Row],[Price_INR]]</f>
        <v>766758</v>
      </c>
    </row>
    <row r="2563" spans="1:11" ht="19.2" customHeight="1" x14ac:dyDescent="0.3">
      <c r="A2563" s="4" t="s">
        <v>965</v>
      </c>
      <c r="B2563" s="4" t="s">
        <v>966</v>
      </c>
      <c r="C2563" s="4" t="s">
        <v>26</v>
      </c>
      <c r="D2563" s="5" t="s">
        <v>968</v>
      </c>
      <c r="E2563" s="12">
        <v>4.2</v>
      </c>
      <c r="F2563" s="12">
        <v>187</v>
      </c>
      <c r="G2563" s="18">
        <v>1799</v>
      </c>
      <c r="H2563" s="8" t="s">
        <v>13399</v>
      </c>
      <c r="I2563" s="33" t="s">
        <v>13434</v>
      </c>
      <c r="J2563" s="33" t="s">
        <v>13772</v>
      </c>
      <c r="K2563" s="33">
        <f>Data[[#This Row],[Number_Of_Buyers]]*Data[[#This Row],[Price_INR]]</f>
        <v>336413</v>
      </c>
    </row>
    <row r="2564" spans="1:11" ht="19.2" customHeight="1" x14ac:dyDescent="0.3">
      <c r="A2564" s="2" t="s">
        <v>10223</v>
      </c>
      <c r="B2564" s="2" t="s">
        <v>10224</v>
      </c>
      <c r="C2564" s="3" t="s">
        <v>10225</v>
      </c>
      <c r="D2564" s="2" t="s">
        <v>3237</v>
      </c>
      <c r="E2564" s="11">
        <v>4.3</v>
      </c>
      <c r="F2564" s="11">
        <v>451</v>
      </c>
      <c r="G2564" s="17">
        <v>1349</v>
      </c>
      <c r="H2564" s="7" t="s">
        <v>13398</v>
      </c>
      <c r="I2564" s="33" t="s">
        <v>13628</v>
      </c>
      <c r="J2564" s="33" t="s">
        <v>13772</v>
      </c>
      <c r="K2564" s="33">
        <f>Data[[#This Row],[Number_Of_Buyers]]*Data[[#This Row],[Price_INR]]</f>
        <v>608399</v>
      </c>
    </row>
    <row r="2565" spans="1:11" ht="19.2" customHeight="1" x14ac:dyDescent="0.3">
      <c r="A2565" s="4" t="s">
        <v>7809</v>
      </c>
      <c r="B2565" s="4" t="s">
        <v>10227</v>
      </c>
      <c r="C2565" s="5" t="s">
        <v>10228</v>
      </c>
      <c r="D2565" s="4" t="s">
        <v>3237</v>
      </c>
      <c r="E2565" s="12">
        <v>3.9</v>
      </c>
      <c r="F2565" s="12">
        <v>936</v>
      </c>
      <c r="G2565" s="18">
        <v>735</v>
      </c>
      <c r="H2565" s="8" t="s">
        <v>13399</v>
      </c>
      <c r="I2565" s="33" t="s">
        <v>13437</v>
      </c>
      <c r="J2565" s="33" t="s">
        <v>13772</v>
      </c>
      <c r="K2565" s="33">
        <f>Data[[#This Row],[Number_Of_Buyers]]*Data[[#This Row],[Price_INR]]</f>
        <v>687960</v>
      </c>
    </row>
    <row r="2566" spans="1:11" ht="19.2" customHeight="1" x14ac:dyDescent="0.3">
      <c r="A2566" s="2" t="s">
        <v>10230</v>
      </c>
      <c r="B2566" s="2" t="s">
        <v>10231</v>
      </c>
      <c r="C2566" s="3" t="s">
        <v>10232</v>
      </c>
      <c r="D2566" s="2" t="s">
        <v>3237</v>
      </c>
      <c r="E2566" s="11">
        <v>4.3</v>
      </c>
      <c r="F2566" s="11">
        <v>2900</v>
      </c>
      <c r="G2566" s="17">
        <v>506</v>
      </c>
      <c r="H2566" s="7" t="s">
        <v>13399</v>
      </c>
      <c r="I2566" s="33" t="s">
        <v>13632</v>
      </c>
      <c r="J2566" s="33" t="s">
        <v>13672</v>
      </c>
      <c r="K2566" s="33">
        <f>Data[[#This Row],[Number_Of_Buyers]]*Data[[#This Row],[Price_INR]]</f>
        <v>1467400</v>
      </c>
    </row>
    <row r="2567" spans="1:11" ht="19.2" customHeight="1" x14ac:dyDescent="0.3">
      <c r="A2567" s="4" t="s">
        <v>3201</v>
      </c>
      <c r="B2567" s="4" t="s">
        <v>10233</v>
      </c>
      <c r="C2567" s="5" t="s">
        <v>10234</v>
      </c>
      <c r="D2567" s="4" t="s">
        <v>3237</v>
      </c>
      <c r="E2567" s="12">
        <v>4.2</v>
      </c>
      <c r="F2567" s="12">
        <v>1000</v>
      </c>
      <c r="G2567" s="18">
        <v>1399</v>
      </c>
      <c r="H2567" s="8" t="s">
        <v>13398</v>
      </c>
      <c r="I2567" s="33" t="s">
        <v>13628</v>
      </c>
      <c r="J2567" s="33" t="s">
        <v>13460</v>
      </c>
      <c r="K2567" s="33">
        <f>Data[[#This Row],[Number_Of_Buyers]]*Data[[#This Row],[Price_INR]]</f>
        <v>1399000</v>
      </c>
    </row>
    <row r="2568" spans="1:11" ht="19.2" customHeight="1" x14ac:dyDescent="0.3">
      <c r="A2568" s="2" t="s">
        <v>7883</v>
      </c>
      <c r="B2568" s="2" t="s">
        <v>10235</v>
      </c>
      <c r="C2568" s="3" t="s">
        <v>10236</v>
      </c>
      <c r="D2568" s="3" t="s">
        <v>8247</v>
      </c>
      <c r="E2568" s="11">
        <v>3.6</v>
      </c>
      <c r="F2568" s="11">
        <v>162</v>
      </c>
      <c r="G2568" s="17">
        <v>629</v>
      </c>
      <c r="H2568" s="7" t="s">
        <v>13398</v>
      </c>
      <c r="I2568" s="33" t="s">
        <v>13437</v>
      </c>
      <c r="J2568" s="33" t="s">
        <v>13772</v>
      </c>
      <c r="K2568" s="33">
        <f>Data[[#This Row],[Number_Of_Buyers]]*Data[[#This Row],[Price_INR]]</f>
        <v>101898</v>
      </c>
    </row>
    <row r="2569" spans="1:11" ht="19.2" customHeight="1" x14ac:dyDescent="0.3">
      <c r="A2569" s="4" t="s">
        <v>8065</v>
      </c>
      <c r="B2569" s="4" t="s">
        <v>10238</v>
      </c>
      <c r="C2569" s="4" t="s">
        <v>10239</v>
      </c>
      <c r="D2569" s="5" t="s">
        <v>10240</v>
      </c>
      <c r="E2569" s="12">
        <v>3.8</v>
      </c>
      <c r="F2569" s="12">
        <v>3200</v>
      </c>
      <c r="G2569" s="18">
        <v>531</v>
      </c>
      <c r="H2569" s="8" t="s">
        <v>13398</v>
      </c>
      <c r="I2569" s="33" t="s">
        <v>13423</v>
      </c>
      <c r="J2569" s="33" t="s">
        <v>13774</v>
      </c>
      <c r="K2569" s="33">
        <f>Data[[#This Row],[Number_Of_Buyers]]*Data[[#This Row],[Price_INR]]</f>
        <v>1699200</v>
      </c>
    </row>
    <row r="2570" spans="1:11" ht="19.2" customHeight="1" x14ac:dyDescent="0.3">
      <c r="A2570" s="2" t="s">
        <v>7927</v>
      </c>
      <c r="B2570" s="2" t="s">
        <v>10242</v>
      </c>
      <c r="C2570" s="2" t="s">
        <v>10243</v>
      </c>
      <c r="D2570" s="3" t="s">
        <v>8013</v>
      </c>
      <c r="E2570" s="11">
        <v>4.2</v>
      </c>
      <c r="F2570" s="11">
        <v>5400</v>
      </c>
      <c r="G2570" s="17">
        <v>699</v>
      </c>
      <c r="H2570" s="7" t="s">
        <v>13398</v>
      </c>
      <c r="I2570" s="33" t="s">
        <v>13423</v>
      </c>
      <c r="J2570" s="33" t="s">
        <v>13453</v>
      </c>
      <c r="K2570" s="33">
        <f>Data[[#This Row],[Number_Of_Buyers]]*Data[[#This Row],[Price_INR]]</f>
        <v>3774600</v>
      </c>
    </row>
    <row r="2571" spans="1:11" ht="19.2" customHeight="1" x14ac:dyDescent="0.3">
      <c r="A2571" s="4" t="s">
        <v>7922</v>
      </c>
      <c r="B2571" s="4" t="s">
        <v>10244</v>
      </c>
      <c r="C2571" s="5" t="s">
        <v>10245</v>
      </c>
      <c r="D2571" s="5" t="s">
        <v>7968</v>
      </c>
      <c r="E2571" s="12">
        <v>4.4000000000000004</v>
      </c>
      <c r="F2571" s="12">
        <v>964</v>
      </c>
      <c r="G2571" s="18">
        <v>1839</v>
      </c>
      <c r="H2571" s="8" t="s">
        <v>13398</v>
      </c>
      <c r="I2571" s="33" t="s">
        <v>13628</v>
      </c>
      <c r="J2571" s="33" t="s">
        <v>13554</v>
      </c>
      <c r="K2571" s="33">
        <f>Data[[#This Row],[Number_Of_Buyers]]*Data[[#This Row],[Price_INR]]</f>
        <v>1772796</v>
      </c>
    </row>
    <row r="2572" spans="1:11" ht="19.2" customHeight="1" x14ac:dyDescent="0.3">
      <c r="A2572" s="2" t="s">
        <v>7831</v>
      </c>
      <c r="B2572" s="2" t="s">
        <v>10248</v>
      </c>
      <c r="C2572" s="3" t="s">
        <v>10250</v>
      </c>
      <c r="D2572" s="2" t="s">
        <v>3237</v>
      </c>
      <c r="E2572" s="11">
        <v>4.0999999999999996</v>
      </c>
      <c r="F2572" s="11">
        <v>724</v>
      </c>
      <c r="G2572" s="17">
        <v>1492</v>
      </c>
      <c r="H2572" s="7" t="s">
        <v>13398</v>
      </c>
      <c r="I2572" s="33" t="s">
        <v>13628</v>
      </c>
      <c r="J2572" s="33" t="s">
        <v>13473</v>
      </c>
      <c r="K2572" s="33">
        <f>Data[[#This Row],[Number_Of_Buyers]]*Data[[#This Row],[Price_INR]]</f>
        <v>1080208</v>
      </c>
    </row>
    <row r="2573" spans="1:11" ht="19.2" customHeight="1" x14ac:dyDescent="0.3">
      <c r="A2573" s="4" t="s">
        <v>7796</v>
      </c>
      <c r="B2573" s="4" t="s">
        <v>10253</v>
      </c>
      <c r="C2573" s="5" t="s">
        <v>10254</v>
      </c>
      <c r="D2573" s="5" t="s">
        <v>10255</v>
      </c>
      <c r="E2573" s="12">
        <v>3.8</v>
      </c>
      <c r="F2573" s="12">
        <v>98</v>
      </c>
      <c r="G2573" s="18">
        <v>1799</v>
      </c>
      <c r="H2573" s="8" t="s">
        <v>13399</v>
      </c>
      <c r="I2573" s="33" t="s">
        <v>13628</v>
      </c>
      <c r="J2573" s="33" t="s">
        <v>13774</v>
      </c>
      <c r="K2573" s="33">
        <f>Data[[#This Row],[Number_Of_Buyers]]*Data[[#This Row],[Price_INR]]</f>
        <v>176302</v>
      </c>
    </row>
    <row r="2574" spans="1:11" ht="19.2" customHeight="1" x14ac:dyDescent="0.3">
      <c r="A2574" s="2" t="s">
        <v>10257</v>
      </c>
      <c r="B2574" s="2" t="s">
        <v>10258</v>
      </c>
      <c r="C2574" s="3" t="s">
        <v>10259</v>
      </c>
      <c r="D2574" s="2" t="s">
        <v>3237</v>
      </c>
      <c r="E2574" s="11">
        <v>4.2</v>
      </c>
      <c r="F2574" s="11">
        <v>618</v>
      </c>
      <c r="G2574" s="17">
        <v>629</v>
      </c>
      <c r="H2574" s="7" t="s">
        <v>13399</v>
      </c>
      <c r="I2574" s="33" t="s">
        <v>13632</v>
      </c>
      <c r="J2574" s="33" t="s">
        <v>13772</v>
      </c>
      <c r="K2574" s="33">
        <f>Data[[#This Row],[Number_Of_Buyers]]*Data[[#This Row],[Price_INR]]</f>
        <v>388722</v>
      </c>
    </row>
    <row r="2575" spans="1:11" ht="19.2" customHeight="1" x14ac:dyDescent="0.3">
      <c r="A2575" s="4" t="s">
        <v>240</v>
      </c>
      <c r="B2575" s="4" t="s">
        <v>10262</v>
      </c>
      <c r="C2575" s="4" t="s">
        <v>10263</v>
      </c>
      <c r="D2575" s="5" t="s">
        <v>10264</v>
      </c>
      <c r="E2575" s="12">
        <v>4.3</v>
      </c>
      <c r="F2575" s="12">
        <v>2200</v>
      </c>
      <c r="G2575" s="18">
        <v>797</v>
      </c>
      <c r="H2575" s="8" t="s">
        <v>13398</v>
      </c>
      <c r="I2575" s="33" t="s">
        <v>13420</v>
      </c>
      <c r="J2575" s="33" t="s">
        <v>13426</v>
      </c>
      <c r="K2575" s="33">
        <f>Data[[#This Row],[Number_Of_Buyers]]*Data[[#This Row],[Price_INR]]</f>
        <v>1753400</v>
      </c>
    </row>
    <row r="2576" spans="1:11" ht="19.2" customHeight="1" x14ac:dyDescent="0.3">
      <c r="A2576" s="2" t="s">
        <v>35</v>
      </c>
      <c r="B2576" s="2" t="s">
        <v>2656</v>
      </c>
      <c r="C2576" s="2" t="s">
        <v>26</v>
      </c>
      <c r="D2576" s="3" t="s">
        <v>518</v>
      </c>
      <c r="E2576" s="11">
        <v>4.0999999999999996</v>
      </c>
      <c r="F2576" s="11">
        <v>1700</v>
      </c>
      <c r="G2576" s="17">
        <v>2299</v>
      </c>
      <c r="H2576" s="7" t="s">
        <v>13399</v>
      </c>
      <c r="I2576" s="33" t="s">
        <v>13447</v>
      </c>
      <c r="J2576" s="33" t="s">
        <v>13440</v>
      </c>
      <c r="K2576" s="33">
        <f>Data[[#This Row],[Number_Of_Buyers]]*Data[[#This Row],[Price_INR]]</f>
        <v>3908300</v>
      </c>
    </row>
    <row r="2577" spans="1:11" ht="19.2" customHeight="1" x14ac:dyDescent="0.3">
      <c r="A2577" s="4" t="s">
        <v>127</v>
      </c>
      <c r="B2577" s="4" t="s">
        <v>10265</v>
      </c>
      <c r="C2577" s="5" t="s">
        <v>10266</v>
      </c>
      <c r="D2577" s="5" t="s">
        <v>1033</v>
      </c>
      <c r="E2577" s="12">
        <v>4.0999999999999996</v>
      </c>
      <c r="F2577" s="12">
        <v>137</v>
      </c>
      <c r="G2577" s="18">
        <v>999</v>
      </c>
      <c r="H2577" s="8" t="s">
        <v>13398</v>
      </c>
      <c r="I2577" s="33" t="s">
        <v>13407</v>
      </c>
      <c r="J2577" s="33" t="s">
        <v>13426</v>
      </c>
      <c r="K2577" s="33">
        <f>Data[[#This Row],[Number_Of_Buyers]]*Data[[#This Row],[Price_INR]]</f>
        <v>136863</v>
      </c>
    </row>
    <row r="2578" spans="1:11" ht="19.2" customHeight="1" x14ac:dyDescent="0.3">
      <c r="A2578" s="2" t="s">
        <v>8194</v>
      </c>
      <c r="B2578" s="2" t="s">
        <v>10268</v>
      </c>
      <c r="C2578" s="3" t="s">
        <v>10269</v>
      </c>
      <c r="D2578" s="3" t="s">
        <v>10270</v>
      </c>
      <c r="E2578" s="11">
        <v>4</v>
      </c>
      <c r="F2578" s="11">
        <v>10100</v>
      </c>
      <c r="G2578" s="17">
        <v>1368</v>
      </c>
      <c r="H2578" s="7" t="s">
        <v>13398</v>
      </c>
      <c r="I2578" s="33" t="s">
        <v>13628</v>
      </c>
      <c r="J2578" s="33" t="s">
        <v>13774</v>
      </c>
      <c r="K2578" s="33">
        <f>Data[[#This Row],[Number_Of_Buyers]]*Data[[#This Row],[Price_INR]]</f>
        <v>13816800</v>
      </c>
    </row>
    <row r="2579" spans="1:11" ht="19.2" customHeight="1" x14ac:dyDescent="0.3">
      <c r="A2579" s="4" t="s">
        <v>22</v>
      </c>
      <c r="B2579" s="4" t="s">
        <v>330</v>
      </c>
      <c r="C2579" s="4" t="s">
        <v>26</v>
      </c>
      <c r="D2579" s="4" t="s">
        <v>21</v>
      </c>
      <c r="E2579" s="12">
        <v>1.5</v>
      </c>
      <c r="F2579" s="12">
        <v>2</v>
      </c>
      <c r="G2579" s="18">
        <v>1299</v>
      </c>
      <c r="H2579" s="8" t="s">
        <v>13399</v>
      </c>
      <c r="I2579" s="33" t="s">
        <v>13436</v>
      </c>
      <c r="J2579" s="33" t="s">
        <v>13772</v>
      </c>
      <c r="K2579" s="33">
        <f>Data[[#This Row],[Number_Of_Buyers]]*Data[[#This Row],[Price_INR]]</f>
        <v>2598</v>
      </c>
    </row>
    <row r="2580" spans="1:11" ht="19.2" customHeight="1" x14ac:dyDescent="0.3">
      <c r="A2580" s="2" t="s">
        <v>4776</v>
      </c>
      <c r="B2580" s="2" t="s">
        <v>10272</v>
      </c>
      <c r="C2580" s="3" t="s">
        <v>10274</v>
      </c>
      <c r="D2580" s="2" t="s">
        <v>10275</v>
      </c>
      <c r="E2580" s="11">
        <v>4.5999999999999996</v>
      </c>
      <c r="F2580" s="11">
        <v>1200</v>
      </c>
      <c r="G2580" s="17">
        <v>2432</v>
      </c>
      <c r="H2580" s="7" t="s">
        <v>13398</v>
      </c>
      <c r="I2580" s="33" t="s">
        <v>13702</v>
      </c>
      <c r="J2580" s="33" t="s">
        <v>13498</v>
      </c>
      <c r="K2580" s="33">
        <f>Data[[#This Row],[Number_Of_Buyers]]*Data[[#This Row],[Price_INR]]</f>
        <v>2918400</v>
      </c>
    </row>
    <row r="2581" spans="1:11" ht="19.2" customHeight="1" x14ac:dyDescent="0.3">
      <c r="A2581" s="4" t="s">
        <v>8321</v>
      </c>
      <c r="B2581" s="4" t="s">
        <v>10277</v>
      </c>
      <c r="C2581" s="5" t="s">
        <v>10278</v>
      </c>
      <c r="D2581" s="4" t="s">
        <v>8221</v>
      </c>
      <c r="E2581" s="12">
        <v>3.9</v>
      </c>
      <c r="F2581" s="12">
        <v>1200</v>
      </c>
      <c r="G2581" s="18">
        <v>799</v>
      </c>
      <c r="H2581" s="8" t="s">
        <v>13399</v>
      </c>
      <c r="I2581" s="33" t="s">
        <v>13646</v>
      </c>
      <c r="J2581" s="33" t="s">
        <v>13473</v>
      </c>
      <c r="K2581" s="33">
        <f>Data[[#This Row],[Number_Of_Buyers]]*Data[[#This Row],[Price_INR]]</f>
        <v>958800</v>
      </c>
    </row>
    <row r="2582" spans="1:11" ht="19.2" customHeight="1" x14ac:dyDescent="0.3">
      <c r="A2582" s="2" t="s">
        <v>10279</v>
      </c>
      <c r="B2582" s="2" t="s">
        <v>10280</v>
      </c>
      <c r="C2582" s="3" t="s">
        <v>10282</v>
      </c>
      <c r="D2582" s="3" t="s">
        <v>9408</v>
      </c>
      <c r="E2582" s="11">
        <v>4.4000000000000004</v>
      </c>
      <c r="F2582" s="11">
        <v>333</v>
      </c>
      <c r="G2582" s="17">
        <v>1000</v>
      </c>
      <c r="H2582" s="7" t="s">
        <v>13399</v>
      </c>
      <c r="I2582" s="33" t="s">
        <v>13680</v>
      </c>
      <c r="J2582" s="33" t="s">
        <v>13772</v>
      </c>
      <c r="K2582" s="33">
        <f>Data[[#This Row],[Number_Of_Buyers]]*Data[[#This Row],[Price_INR]]</f>
        <v>333000</v>
      </c>
    </row>
    <row r="2583" spans="1:11" ht="19.2" customHeight="1" x14ac:dyDescent="0.3">
      <c r="A2583" s="4" t="s">
        <v>7802</v>
      </c>
      <c r="B2583" s="4" t="s">
        <v>10283</v>
      </c>
      <c r="C2583" s="4" t="s">
        <v>10285</v>
      </c>
      <c r="D2583" s="4" t="s">
        <v>1158</v>
      </c>
      <c r="E2583" s="12">
        <v>4.5</v>
      </c>
      <c r="F2583" s="12">
        <v>9200</v>
      </c>
      <c r="G2583" s="18">
        <v>192</v>
      </c>
      <c r="H2583" s="8" t="s">
        <v>13398</v>
      </c>
      <c r="I2583" s="33" t="s">
        <v>13782</v>
      </c>
      <c r="J2583" s="33" t="s">
        <v>13772</v>
      </c>
      <c r="K2583" s="33">
        <f>Data[[#This Row],[Number_Of_Buyers]]*Data[[#This Row],[Price_INR]]</f>
        <v>1766400</v>
      </c>
    </row>
    <row r="2584" spans="1:11" ht="19.2" customHeight="1" x14ac:dyDescent="0.3">
      <c r="A2584" s="2" t="s">
        <v>191</v>
      </c>
      <c r="B2584" s="2" t="s">
        <v>2686</v>
      </c>
      <c r="C2584" s="2" t="s">
        <v>26</v>
      </c>
      <c r="D2584" s="3" t="s">
        <v>2688</v>
      </c>
      <c r="E2584" s="11">
        <v>4.5999999999999996</v>
      </c>
      <c r="F2584" s="11">
        <v>38</v>
      </c>
      <c r="G2584" s="17">
        <v>7063</v>
      </c>
      <c r="H2584" s="7" t="s">
        <v>13399</v>
      </c>
      <c r="I2584" s="33" t="s">
        <v>13427</v>
      </c>
      <c r="J2584" s="33" t="s">
        <v>13498</v>
      </c>
      <c r="K2584" s="33">
        <f>Data[[#This Row],[Number_Of_Buyers]]*Data[[#This Row],[Price_INR]]</f>
        <v>268394</v>
      </c>
    </row>
    <row r="2585" spans="1:11" ht="19.2" customHeight="1" x14ac:dyDescent="0.3">
      <c r="A2585" s="4" t="s">
        <v>7809</v>
      </c>
      <c r="B2585" s="4" t="s">
        <v>10290</v>
      </c>
      <c r="C2585" s="5" t="s">
        <v>10291</v>
      </c>
      <c r="D2585" s="5" t="s">
        <v>10292</v>
      </c>
      <c r="E2585" s="12">
        <v>3.6</v>
      </c>
      <c r="F2585" s="12">
        <v>242</v>
      </c>
      <c r="G2585" s="18">
        <v>791</v>
      </c>
      <c r="H2585" s="8" t="s">
        <v>13399</v>
      </c>
      <c r="I2585" s="33" t="s">
        <v>13680</v>
      </c>
      <c r="J2585" s="33" t="s">
        <v>13772</v>
      </c>
      <c r="K2585" s="33">
        <f>Data[[#This Row],[Number_Of_Buyers]]*Data[[#This Row],[Price_INR]]</f>
        <v>191422</v>
      </c>
    </row>
    <row r="2586" spans="1:11" ht="19.2" customHeight="1" x14ac:dyDescent="0.3">
      <c r="A2586" s="2" t="s">
        <v>7903</v>
      </c>
      <c r="B2586" s="2" t="s">
        <v>8737</v>
      </c>
      <c r="C2586" s="3" t="s">
        <v>10294</v>
      </c>
      <c r="D2586" s="2" t="s">
        <v>3237</v>
      </c>
      <c r="E2586" s="11">
        <v>4.0999999999999996</v>
      </c>
      <c r="F2586" s="11">
        <v>620</v>
      </c>
      <c r="G2586" s="17">
        <v>1247</v>
      </c>
      <c r="H2586" s="7" t="s">
        <v>13398</v>
      </c>
      <c r="I2586" s="33" t="s">
        <v>13556</v>
      </c>
      <c r="J2586" s="33" t="s">
        <v>13772</v>
      </c>
      <c r="K2586" s="33">
        <f>Data[[#This Row],[Number_Of_Buyers]]*Data[[#This Row],[Price_INR]]</f>
        <v>773140</v>
      </c>
    </row>
    <row r="2587" spans="1:11" ht="19.2" customHeight="1" x14ac:dyDescent="0.3">
      <c r="A2587" s="4" t="s">
        <v>120</v>
      </c>
      <c r="B2587" s="4" t="s">
        <v>2696</v>
      </c>
      <c r="C2587" s="4" t="s">
        <v>26</v>
      </c>
      <c r="D2587" s="5" t="s">
        <v>1688</v>
      </c>
      <c r="E2587" s="12">
        <v>3.9</v>
      </c>
      <c r="F2587" s="12">
        <v>562</v>
      </c>
      <c r="G2587" s="18">
        <v>1299</v>
      </c>
      <c r="H2587" s="8" t="s">
        <v>13399</v>
      </c>
      <c r="I2587" s="33" t="s">
        <v>13495</v>
      </c>
      <c r="J2587" s="33" t="s">
        <v>13772</v>
      </c>
      <c r="K2587" s="33">
        <f>Data[[#This Row],[Number_Of_Buyers]]*Data[[#This Row],[Price_INR]]</f>
        <v>730038</v>
      </c>
    </row>
    <row r="2588" spans="1:11" ht="19.2" customHeight="1" x14ac:dyDescent="0.3">
      <c r="A2588" s="2" t="s">
        <v>7922</v>
      </c>
      <c r="B2588" s="2" t="s">
        <v>10297</v>
      </c>
      <c r="C2588" s="3" t="s">
        <v>10298</v>
      </c>
      <c r="D2588" s="2" t="s">
        <v>3237</v>
      </c>
      <c r="E2588" s="11">
        <v>4.4000000000000004</v>
      </c>
      <c r="F2588" s="11">
        <v>557</v>
      </c>
      <c r="G2588" s="17">
        <v>1919</v>
      </c>
      <c r="H2588" s="7" t="s">
        <v>13399</v>
      </c>
      <c r="I2588" s="33" t="s">
        <v>13703</v>
      </c>
      <c r="J2588" s="33" t="s">
        <v>13772</v>
      </c>
      <c r="K2588" s="33">
        <f>Data[[#This Row],[Number_Of_Buyers]]*Data[[#This Row],[Price_INR]]</f>
        <v>1068883</v>
      </c>
    </row>
    <row r="2589" spans="1:11" ht="19.2" customHeight="1" x14ac:dyDescent="0.3">
      <c r="A2589" s="4" t="s">
        <v>240</v>
      </c>
      <c r="B2589" s="4" t="s">
        <v>10299</v>
      </c>
      <c r="C2589" s="4" t="s">
        <v>10300</v>
      </c>
      <c r="D2589" s="5" t="s">
        <v>10301</v>
      </c>
      <c r="E2589" s="12">
        <v>4.2</v>
      </c>
      <c r="F2589" s="12">
        <v>592</v>
      </c>
      <c r="G2589" s="18">
        <v>699</v>
      </c>
      <c r="H2589" s="8" t="s">
        <v>13398</v>
      </c>
      <c r="I2589" s="33" t="s">
        <v>13448</v>
      </c>
      <c r="J2589" s="33" t="s">
        <v>13426</v>
      </c>
      <c r="K2589" s="33">
        <f>Data[[#This Row],[Number_Of_Buyers]]*Data[[#This Row],[Price_INR]]</f>
        <v>413808</v>
      </c>
    </row>
    <row r="2590" spans="1:11" ht="19.2" customHeight="1" x14ac:dyDescent="0.3">
      <c r="A2590" s="2" t="s">
        <v>10303</v>
      </c>
      <c r="B2590" s="2" t="s">
        <v>10304</v>
      </c>
      <c r="C2590" s="3" t="s">
        <v>10305</v>
      </c>
      <c r="D2590" s="3" t="s">
        <v>10306</v>
      </c>
      <c r="E2590" s="11">
        <v>3.5</v>
      </c>
      <c r="F2590" s="11">
        <v>149</v>
      </c>
      <c r="G2590" s="17">
        <v>479</v>
      </c>
      <c r="H2590" s="7" t="s">
        <v>13399</v>
      </c>
      <c r="I2590" s="33" t="s">
        <v>13658</v>
      </c>
      <c r="J2590" s="33" t="s">
        <v>13774</v>
      </c>
      <c r="K2590" s="33">
        <f>Data[[#This Row],[Number_Of_Buyers]]*Data[[#This Row],[Price_INR]]</f>
        <v>71371</v>
      </c>
    </row>
    <row r="2591" spans="1:11" ht="19.2" customHeight="1" x14ac:dyDescent="0.3">
      <c r="A2591" s="4" t="s">
        <v>728</v>
      </c>
      <c r="B2591" s="4" t="s">
        <v>10310</v>
      </c>
      <c r="C2591" s="5" t="s">
        <v>10312</v>
      </c>
      <c r="D2591" s="5" t="s">
        <v>732</v>
      </c>
      <c r="E2591" s="12">
        <v>4.4000000000000004</v>
      </c>
      <c r="F2591" s="12">
        <v>1300</v>
      </c>
      <c r="G2591" s="18">
        <v>2710</v>
      </c>
      <c r="H2591" s="8" t="s">
        <v>13398</v>
      </c>
      <c r="I2591" s="33" t="s">
        <v>13704</v>
      </c>
      <c r="J2591" s="33" t="s">
        <v>13498</v>
      </c>
      <c r="K2591" s="33">
        <f>Data[[#This Row],[Number_Of_Buyers]]*Data[[#This Row],[Price_INR]]</f>
        <v>3523000</v>
      </c>
    </row>
    <row r="2592" spans="1:11" ht="19.2" customHeight="1" x14ac:dyDescent="0.3">
      <c r="A2592" s="2" t="s">
        <v>10313</v>
      </c>
      <c r="B2592" s="2" t="s">
        <v>10314</v>
      </c>
      <c r="C2592" s="3" t="s">
        <v>10315</v>
      </c>
      <c r="D2592" s="2" t="s">
        <v>3237</v>
      </c>
      <c r="E2592" s="11">
        <v>4.3</v>
      </c>
      <c r="F2592" s="11">
        <v>3500</v>
      </c>
      <c r="G2592" s="17">
        <v>999</v>
      </c>
      <c r="H2592" s="7" t="s">
        <v>13398</v>
      </c>
      <c r="I2592" s="33" t="s">
        <v>13628</v>
      </c>
      <c r="J2592" s="33" t="s">
        <v>13440</v>
      </c>
      <c r="K2592" s="33">
        <f>Data[[#This Row],[Number_Of_Buyers]]*Data[[#This Row],[Price_INR]]</f>
        <v>3496500</v>
      </c>
    </row>
    <row r="2593" spans="1:11" ht="19.2" customHeight="1" x14ac:dyDescent="0.3">
      <c r="A2593" s="4" t="s">
        <v>10316</v>
      </c>
      <c r="B2593" s="4" t="s">
        <v>10317</v>
      </c>
      <c r="C2593" s="5" t="s">
        <v>10318</v>
      </c>
      <c r="D2593" s="4" t="s">
        <v>10319</v>
      </c>
      <c r="E2593" s="12">
        <v>4</v>
      </c>
      <c r="F2593" s="12">
        <v>672</v>
      </c>
      <c r="G2593" s="18">
        <v>995</v>
      </c>
      <c r="H2593" s="8" t="s">
        <v>13399</v>
      </c>
      <c r="I2593" s="33" t="s">
        <v>13432</v>
      </c>
      <c r="J2593" s="33" t="s">
        <v>13440</v>
      </c>
      <c r="K2593" s="33">
        <f>Data[[#This Row],[Number_Of_Buyers]]*Data[[#This Row],[Price_INR]]</f>
        <v>668640</v>
      </c>
    </row>
    <row r="2594" spans="1:11" ht="19.2" customHeight="1" x14ac:dyDescent="0.3">
      <c r="A2594" s="2" t="s">
        <v>8570</v>
      </c>
      <c r="B2594" s="2" t="s">
        <v>10321</v>
      </c>
      <c r="C2594" s="3" t="s">
        <v>10322</v>
      </c>
      <c r="D2594" s="2" t="s">
        <v>3237</v>
      </c>
      <c r="E2594" s="11">
        <v>4.2</v>
      </c>
      <c r="F2594" s="11">
        <v>431</v>
      </c>
      <c r="G2594" s="17">
        <v>1119</v>
      </c>
      <c r="H2594" s="7" t="s">
        <v>13398</v>
      </c>
      <c r="I2594" s="33" t="s">
        <v>13628</v>
      </c>
      <c r="J2594" s="33" t="s">
        <v>13554</v>
      </c>
      <c r="K2594" s="33">
        <f>Data[[#This Row],[Number_Of_Buyers]]*Data[[#This Row],[Price_INR]]</f>
        <v>482289</v>
      </c>
    </row>
    <row r="2595" spans="1:11" ht="19.2" customHeight="1" x14ac:dyDescent="0.3">
      <c r="A2595" s="4" t="s">
        <v>8071</v>
      </c>
      <c r="B2595" s="4" t="s">
        <v>10324</v>
      </c>
      <c r="C2595" s="5" t="s">
        <v>10325</v>
      </c>
      <c r="D2595" s="5" t="s">
        <v>10326</v>
      </c>
      <c r="E2595" s="12">
        <v>4.4000000000000004</v>
      </c>
      <c r="F2595" s="12">
        <v>10800</v>
      </c>
      <c r="G2595" s="18">
        <v>350</v>
      </c>
      <c r="H2595" s="8" t="s">
        <v>13399</v>
      </c>
      <c r="I2595" s="33" t="s">
        <v>13705</v>
      </c>
      <c r="J2595" s="33" t="s">
        <v>13440</v>
      </c>
      <c r="K2595" s="33">
        <f>Data[[#This Row],[Number_Of_Buyers]]*Data[[#This Row],[Price_INR]]</f>
        <v>3780000</v>
      </c>
    </row>
    <row r="2596" spans="1:11" ht="19.2" customHeight="1" x14ac:dyDescent="0.3">
      <c r="A2596" s="2" t="s">
        <v>35</v>
      </c>
      <c r="B2596" s="2" t="s">
        <v>276</v>
      </c>
      <c r="C2596" s="2" t="s">
        <v>26</v>
      </c>
      <c r="D2596" s="3" t="s">
        <v>278</v>
      </c>
      <c r="E2596" s="11">
        <v>4.2</v>
      </c>
      <c r="F2596" s="11">
        <v>282</v>
      </c>
      <c r="G2596" s="17">
        <v>1599</v>
      </c>
      <c r="H2596" s="7" t="s">
        <v>13399</v>
      </c>
      <c r="I2596" s="33" t="s">
        <v>13434</v>
      </c>
      <c r="J2596" s="33" t="s">
        <v>13772</v>
      </c>
      <c r="K2596" s="33">
        <f>Data[[#This Row],[Number_Of_Buyers]]*Data[[#This Row],[Price_INR]]</f>
        <v>450918</v>
      </c>
    </row>
    <row r="2597" spans="1:11" ht="19.2" customHeight="1" x14ac:dyDescent="0.3">
      <c r="A2597" s="4" t="s">
        <v>8635</v>
      </c>
      <c r="B2597" s="4" t="s">
        <v>10327</v>
      </c>
      <c r="C2597" s="5" t="s">
        <v>10329</v>
      </c>
      <c r="D2597" s="5" t="s">
        <v>10330</v>
      </c>
      <c r="E2597" s="12">
        <v>4.7</v>
      </c>
      <c r="F2597" s="12">
        <v>87</v>
      </c>
      <c r="G2597" s="18">
        <v>1348</v>
      </c>
      <c r="H2597" s="8" t="s">
        <v>13398</v>
      </c>
      <c r="I2597" s="33" t="s">
        <v>13454</v>
      </c>
      <c r="J2597" s="33" t="s">
        <v>13774</v>
      </c>
      <c r="K2597" s="33">
        <f>Data[[#This Row],[Number_Of_Buyers]]*Data[[#This Row],[Price_INR]]</f>
        <v>117276</v>
      </c>
    </row>
    <row r="2598" spans="1:11" ht="19.2" customHeight="1" x14ac:dyDescent="0.3">
      <c r="A2598" s="2" t="s">
        <v>10335</v>
      </c>
      <c r="B2598" s="2" t="s">
        <v>10336</v>
      </c>
      <c r="C2598" s="3" t="s">
        <v>10337</v>
      </c>
      <c r="D2598" s="2" t="s">
        <v>10338</v>
      </c>
      <c r="E2598" s="11">
        <v>4</v>
      </c>
      <c r="F2598" s="11">
        <v>233</v>
      </c>
      <c r="G2598" s="17">
        <v>1215</v>
      </c>
      <c r="H2598" s="7" t="s">
        <v>13398</v>
      </c>
      <c r="I2598" s="33" t="s">
        <v>13472</v>
      </c>
      <c r="J2598" s="33" t="s">
        <v>13440</v>
      </c>
      <c r="K2598" s="33">
        <f>Data[[#This Row],[Number_Of_Buyers]]*Data[[#This Row],[Price_INR]]</f>
        <v>283095</v>
      </c>
    </row>
    <row r="2599" spans="1:11" ht="19.2" customHeight="1" x14ac:dyDescent="0.3">
      <c r="A2599" s="4" t="s">
        <v>8861</v>
      </c>
      <c r="B2599" s="4" t="s">
        <v>10340</v>
      </c>
      <c r="C2599" s="5" t="s">
        <v>10341</v>
      </c>
      <c r="D2599" s="4" t="s">
        <v>3237</v>
      </c>
      <c r="E2599" s="12">
        <v>4.2</v>
      </c>
      <c r="F2599" s="12">
        <v>126</v>
      </c>
      <c r="G2599" s="18">
        <v>971</v>
      </c>
      <c r="H2599" s="8" t="s">
        <v>13399</v>
      </c>
      <c r="I2599" s="33" t="s">
        <v>13706</v>
      </c>
      <c r="J2599" s="33" t="s">
        <v>13440</v>
      </c>
      <c r="K2599" s="33">
        <f>Data[[#This Row],[Number_Of_Buyers]]*Data[[#This Row],[Price_INR]]</f>
        <v>122346</v>
      </c>
    </row>
    <row r="2600" spans="1:11" ht="19.2" customHeight="1" x14ac:dyDescent="0.3">
      <c r="A2600" s="2" t="s">
        <v>965</v>
      </c>
      <c r="B2600" s="2" t="s">
        <v>2751</v>
      </c>
      <c r="C2600" s="2" t="s">
        <v>26</v>
      </c>
      <c r="D2600" s="3" t="s">
        <v>968</v>
      </c>
      <c r="E2600" s="11">
        <v>4</v>
      </c>
      <c r="F2600" s="11">
        <v>24</v>
      </c>
      <c r="G2600" s="17">
        <v>3499</v>
      </c>
      <c r="H2600" s="7" t="s">
        <v>13399</v>
      </c>
      <c r="I2600" s="33" t="s">
        <v>13508</v>
      </c>
      <c r="J2600" s="33" t="s">
        <v>13772</v>
      </c>
      <c r="K2600" s="33">
        <f>Data[[#This Row],[Number_Of_Buyers]]*Data[[#This Row],[Price_INR]]</f>
        <v>83976</v>
      </c>
    </row>
    <row r="2601" spans="1:11" ht="19.2" customHeight="1" x14ac:dyDescent="0.3">
      <c r="A2601" s="4" t="s">
        <v>3201</v>
      </c>
      <c r="B2601" s="4" t="s">
        <v>10343</v>
      </c>
      <c r="C2601" s="5" t="s">
        <v>10344</v>
      </c>
      <c r="D2601" s="4" t="s">
        <v>3237</v>
      </c>
      <c r="E2601" s="12">
        <v>3.8</v>
      </c>
      <c r="F2601" s="12">
        <v>328</v>
      </c>
      <c r="G2601" s="18">
        <v>755</v>
      </c>
      <c r="H2601" s="8" t="s">
        <v>13398</v>
      </c>
      <c r="I2601" s="33" t="s">
        <v>13634</v>
      </c>
      <c r="J2601" s="33" t="s">
        <v>13460</v>
      </c>
      <c r="K2601" s="33">
        <f>Data[[#This Row],[Number_Of_Buyers]]*Data[[#This Row],[Price_INR]]</f>
        <v>247640</v>
      </c>
    </row>
    <row r="2602" spans="1:11" ht="19.2" customHeight="1" x14ac:dyDescent="0.3">
      <c r="A2602" s="2" t="s">
        <v>10346</v>
      </c>
      <c r="B2602" s="2" t="s">
        <v>10347</v>
      </c>
      <c r="C2602" s="3" t="s">
        <v>10348</v>
      </c>
      <c r="D2602" s="3" t="s">
        <v>10349</v>
      </c>
      <c r="E2602" s="11">
        <v>4.2</v>
      </c>
      <c r="F2602" s="11">
        <v>35</v>
      </c>
      <c r="G2602" s="17">
        <v>1424</v>
      </c>
      <c r="H2602" s="7" t="s">
        <v>13399</v>
      </c>
      <c r="I2602" s="33" t="s">
        <v>13658</v>
      </c>
      <c r="J2602" s="33" t="s">
        <v>13777</v>
      </c>
      <c r="K2602" s="33">
        <f>Data[[#This Row],[Number_Of_Buyers]]*Data[[#This Row],[Price_INR]]</f>
        <v>49840</v>
      </c>
    </row>
    <row r="2603" spans="1:11" ht="19.2" customHeight="1" x14ac:dyDescent="0.3">
      <c r="A2603" s="4" t="s">
        <v>1361</v>
      </c>
      <c r="B2603" s="4" t="s">
        <v>2755</v>
      </c>
      <c r="C2603" s="5" t="s">
        <v>2757</v>
      </c>
      <c r="D2603" s="5" t="s">
        <v>70</v>
      </c>
      <c r="E2603" s="12">
        <v>4.3</v>
      </c>
      <c r="F2603" s="12">
        <v>44</v>
      </c>
      <c r="G2603" s="18">
        <v>4799</v>
      </c>
      <c r="H2603" s="8" t="s">
        <v>13399</v>
      </c>
      <c r="I2603" s="33" t="s">
        <v>13419</v>
      </c>
      <c r="J2603" s="33" t="s">
        <v>13772</v>
      </c>
      <c r="K2603" s="33">
        <f>Data[[#This Row],[Number_Of_Buyers]]*Data[[#This Row],[Price_INR]]</f>
        <v>211156</v>
      </c>
    </row>
    <row r="2604" spans="1:11" ht="19.2" customHeight="1" x14ac:dyDescent="0.3">
      <c r="A2604" s="2" t="s">
        <v>6197</v>
      </c>
      <c r="B2604" s="2" t="s">
        <v>10356</v>
      </c>
      <c r="C2604" s="3" t="s">
        <v>10357</v>
      </c>
      <c r="D2604" s="2" t="s">
        <v>3237</v>
      </c>
      <c r="E2604" s="11">
        <v>4.5</v>
      </c>
      <c r="F2604" s="11">
        <v>64</v>
      </c>
      <c r="G2604" s="17">
        <v>1499</v>
      </c>
      <c r="H2604" s="7" t="s">
        <v>13399</v>
      </c>
      <c r="I2604" s="33" t="s">
        <v>13536</v>
      </c>
      <c r="J2604" s="33" t="s">
        <v>13772</v>
      </c>
      <c r="K2604" s="33">
        <f>Data[[#This Row],[Number_Of_Buyers]]*Data[[#This Row],[Price_INR]]</f>
        <v>95936</v>
      </c>
    </row>
    <row r="2605" spans="1:11" ht="19.2" customHeight="1" x14ac:dyDescent="0.3">
      <c r="A2605" s="4" t="s">
        <v>7922</v>
      </c>
      <c r="B2605" s="4" t="s">
        <v>10359</v>
      </c>
      <c r="C2605" s="5" t="s">
        <v>10360</v>
      </c>
      <c r="D2605" s="5" t="s">
        <v>7968</v>
      </c>
      <c r="E2605" s="12">
        <v>4.5</v>
      </c>
      <c r="F2605" s="12">
        <v>1200</v>
      </c>
      <c r="G2605" s="18">
        <v>1679</v>
      </c>
      <c r="H2605" s="8" t="s">
        <v>13398</v>
      </c>
      <c r="I2605" s="33" t="s">
        <v>13628</v>
      </c>
      <c r="J2605" s="33" t="s">
        <v>13498</v>
      </c>
      <c r="K2605" s="33">
        <f>Data[[#This Row],[Number_Of_Buyers]]*Data[[#This Row],[Price_INR]]</f>
        <v>2014800</v>
      </c>
    </row>
    <row r="2606" spans="1:11" ht="19.2" customHeight="1" x14ac:dyDescent="0.3">
      <c r="A2606" s="2" t="s">
        <v>8883</v>
      </c>
      <c r="B2606" s="2" t="s">
        <v>10361</v>
      </c>
      <c r="C2606" s="3" t="s">
        <v>10362</v>
      </c>
      <c r="D2606" s="2" t="s">
        <v>8887</v>
      </c>
      <c r="E2606" s="11">
        <v>4.4000000000000004</v>
      </c>
      <c r="F2606" s="11">
        <v>1600</v>
      </c>
      <c r="G2606" s="17">
        <v>594</v>
      </c>
      <c r="H2606" s="7" t="s">
        <v>13398</v>
      </c>
      <c r="I2606" s="33" t="s">
        <v>13658</v>
      </c>
      <c r="J2606" s="33" t="s">
        <v>13774</v>
      </c>
      <c r="K2606" s="33">
        <f>Data[[#This Row],[Number_Of_Buyers]]*Data[[#This Row],[Price_INR]]</f>
        <v>950400</v>
      </c>
    </row>
    <row r="2607" spans="1:11" ht="19.2" customHeight="1" x14ac:dyDescent="0.3">
      <c r="A2607" s="4" t="s">
        <v>998</v>
      </c>
      <c r="B2607" s="4" t="s">
        <v>10363</v>
      </c>
      <c r="C2607" s="5" t="s">
        <v>10364</v>
      </c>
      <c r="D2607" s="5" t="s">
        <v>5467</v>
      </c>
      <c r="E2607" s="12">
        <v>4.2</v>
      </c>
      <c r="F2607" s="12">
        <v>24</v>
      </c>
      <c r="G2607" s="18">
        <v>5495</v>
      </c>
      <c r="H2607" s="8" t="s">
        <v>13398</v>
      </c>
      <c r="I2607" s="33" t="s">
        <v>13419</v>
      </c>
      <c r="J2607" s="33" t="s">
        <v>13772</v>
      </c>
      <c r="K2607" s="33">
        <f>Data[[#This Row],[Number_Of_Buyers]]*Data[[#This Row],[Price_INR]]</f>
        <v>131880</v>
      </c>
    </row>
    <row r="2608" spans="1:11" ht="19.2" customHeight="1" x14ac:dyDescent="0.3">
      <c r="A2608" s="2" t="s">
        <v>8065</v>
      </c>
      <c r="B2608" s="2" t="s">
        <v>10365</v>
      </c>
      <c r="C2608" s="3" t="s">
        <v>10366</v>
      </c>
      <c r="D2608" s="2" t="s">
        <v>3237</v>
      </c>
      <c r="E2608" s="11">
        <v>4.4000000000000004</v>
      </c>
      <c r="F2608" s="11">
        <v>36</v>
      </c>
      <c r="G2608" s="17">
        <v>359</v>
      </c>
      <c r="H2608" s="7" t="s">
        <v>13399</v>
      </c>
      <c r="I2608" s="33" t="s">
        <v>13630</v>
      </c>
      <c r="J2608" s="33" t="s">
        <v>13440</v>
      </c>
      <c r="K2608" s="33">
        <f>Data[[#This Row],[Number_Of_Buyers]]*Data[[#This Row],[Price_INR]]</f>
        <v>12924</v>
      </c>
    </row>
    <row r="2609" spans="1:11" ht="19.2" customHeight="1" x14ac:dyDescent="0.3">
      <c r="A2609" s="4" t="s">
        <v>2713</v>
      </c>
      <c r="B2609" s="4" t="s">
        <v>2714</v>
      </c>
      <c r="C2609" s="4" t="s">
        <v>2715</v>
      </c>
      <c r="D2609" s="4" t="s">
        <v>21</v>
      </c>
      <c r="E2609" s="12">
        <v>4.4000000000000004</v>
      </c>
      <c r="F2609" s="12">
        <v>3600</v>
      </c>
      <c r="G2609" s="18">
        <v>419</v>
      </c>
      <c r="H2609" s="8" t="s">
        <v>13399</v>
      </c>
      <c r="I2609" s="33" t="s">
        <v>13782</v>
      </c>
      <c r="J2609" s="33" t="s">
        <v>13440</v>
      </c>
      <c r="K2609" s="33">
        <f>Data[[#This Row],[Number_Of_Buyers]]*Data[[#This Row],[Price_INR]]</f>
        <v>1508400</v>
      </c>
    </row>
    <row r="2610" spans="1:11" ht="19.2" customHeight="1" x14ac:dyDescent="0.3">
      <c r="A2610" s="2" t="s">
        <v>8071</v>
      </c>
      <c r="B2610" s="2" t="s">
        <v>10367</v>
      </c>
      <c r="C2610" s="2" t="s">
        <v>10368</v>
      </c>
      <c r="D2610" s="2" t="s">
        <v>8827</v>
      </c>
      <c r="E2610" s="11">
        <v>4.0999999999999996</v>
      </c>
      <c r="F2610" s="11">
        <v>757</v>
      </c>
      <c r="G2610" s="17">
        <v>813</v>
      </c>
      <c r="H2610" s="7" t="s">
        <v>13398</v>
      </c>
      <c r="I2610" s="33" t="s">
        <v>13674</v>
      </c>
      <c r="J2610" s="33" t="s">
        <v>13426</v>
      </c>
      <c r="K2610" s="33">
        <f>Data[[#This Row],[Number_Of_Buyers]]*Data[[#This Row],[Price_INR]]</f>
        <v>615441</v>
      </c>
    </row>
    <row r="2611" spans="1:11" ht="19.2" customHeight="1" x14ac:dyDescent="0.3">
      <c r="A2611" s="4" t="s">
        <v>133</v>
      </c>
      <c r="B2611" s="4" t="s">
        <v>10371</v>
      </c>
      <c r="C2611" s="5" t="s">
        <v>10372</v>
      </c>
      <c r="D2611" s="5" t="s">
        <v>9604</v>
      </c>
      <c r="E2611" s="12">
        <v>4</v>
      </c>
      <c r="F2611" s="12">
        <v>69</v>
      </c>
      <c r="G2611" s="18">
        <v>428</v>
      </c>
      <c r="H2611" s="8" t="s">
        <v>13399</v>
      </c>
      <c r="I2611" s="33" t="s">
        <v>13515</v>
      </c>
      <c r="J2611" s="33" t="s">
        <v>13772</v>
      </c>
      <c r="K2611" s="33">
        <f>Data[[#This Row],[Number_Of_Buyers]]*Data[[#This Row],[Price_INR]]</f>
        <v>29532</v>
      </c>
    </row>
    <row r="2612" spans="1:11" ht="19.2" customHeight="1" x14ac:dyDescent="0.3">
      <c r="A2612" s="2" t="s">
        <v>127</v>
      </c>
      <c r="B2612" s="2" t="s">
        <v>10374</v>
      </c>
      <c r="C2612" s="3" t="s">
        <v>10375</v>
      </c>
      <c r="D2612" s="3" t="s">
        <v>70</v>
      </c>
      <c r="E2612" s="11">
        <v>4.4000000000000004</v>
      </c>
      <c r="F2612" s="11">
        <v>965</v>
      </c>
      <c r="G2612" s="17">
        <v>2799</v>
      </c>
      <c r="H2612" s="7" t="s">
        <v>13398</v>
      </c>
      <c r="I2612" s="33" t="s">
        <v>13419</v>
      </c>
      <c r="J2612" s="33" t="s">
        <v>13554</v>
      </c>
      <c r="K2612" s="33">
        <f>Data[[#This Row],[Number_Of_Buyers]]*Data[[#This Row],[Price_INR]]</f>
        <v>2701035</v>
      </c>
    </row>
    <row r="2613" spans="1:11" ht="19.2" customHeight="1" x14ac:dyDescent="0.3">
      <c r="A2613" s="4" t="s">
        <v>3201</v>
      </c>
      <c r="B2613" s="4" t="s">
        <v>10378</v>
      </c>
      <c r="C2613" s="5" t="s">
        <v>10379</v>
      </c>
      <c r="D2613" s="4" t="s">
        <v>21</v>
      </c>
      <c r="E2613" s="12">
        <v>4</v>
      </c>
      <c r="F2613" s="12">
        <v>13600</v>
      </c>
      <c r="G2613" s="18">
        <v>665</v>
      </c>
      <c r="H2613" s="8" t="s">
        <v>13399</v>
      </c>
      <c r="I2613" s="33" t="s">
        <v>13615</v>
      </c>
      <c r="J2613" s="33" t="s">
        <v>13773</v>
      </c>
      <c r="K2613" s="33">
        <f>Data[[#This Row],[Number_Of_Buyers]]*Data[[#This Row],[Price_INR]]</f>
        <v>9044000</v>
      </c>
    </row>
    <row r="2614" spans="1:11" ht="19.2" customHeight="1" x14ac:dyDescent="0.3">
      <c r="A2614" s="2" t="s">
        <v>7809</v>
      </c>
      <c r="B2614" s="2" t="s">
        <v>10381</v>
      </c>
      <c r="C2614" s="3" t="s">
        <v>10382</v>
      </c>
      <c r="D2614" s="2" t="s">
        <v>3237</v>
      </c>
      <c r="E2614" s="11">
        <v>4.2</v>
      </c>
      <c r="F2614" s="11">
        <v>3800</v>
      </c>
      <c r="G2614" s="17">
        <v>599</v>
      </c>
      <c r="H2614" s="7" t="s">
        <v>13398</v>
      </c>
      <c r="I2614" s="33" t="s">
        <v>13515</v>
      </c>
      <c r="J2614" s="33" t="s">
        <v>13453</v>
      </c>
      <c r="K2614" s="33">
        <f>Data[[#This Row],[Number_Of_Buyers]]*Data[[#This Row],[Price_INR]]</f>
        <v>2276200</v>
      </c>
    </row>
    <row r="2615" spans="1:11" ht="19.2" customHeight="1" x14ac:dyDescent="0.3">
      <c r="A2615" s="4" t="s">
        <v>8048</v>
      </c>
      <c r="B2615" s="4" t="s">
        <v>10383</v>
      </c>
      <c r="C2615" s="5" t="s">
        <v>10384</v>
      </c>
      <c r="D2615" s="4" t="s">
        <v>7930</v>
      </c>
      <c r="E2615" s="12">
        <v>4.5</v>
      </c>
      <c r="F2615" s="12">
        <v>4700</v>
      </c>
      <c r="G2615" s="18">
        <v>759</v>
      </c>
      <c r="H2615" s="8" t="s">
        <v>13399</v>
      </c>
      <c r="I2615" s="33" t="s">
        <v>13630</v>
      </c>
      <c r="J2615" s="33" t="s">
        <v>13460</v>
      </c>
      <c r="K2615" s="33">
        <f>Data[[#This Row],[Number_Of_Buyers]]*Data[[#This Row],[Price_INR]]</f>
        <v>3567300</v>
      </c>
    </row>
    <row r="2616" spans="1:11" ht="19.2" customHeight="1" x14ac:dyDescent="0.3">
      <c r="A2616" s="2" t="s">
        <v>1921</v>
      </c>
      <c r="B2616" s="2" t="s">
        <v>10387</v>
      </c>
      <c r="C2616" s="3" t="s">
        <v>10388</v>
      </c>
      <c r="D2616" s="3" t="s">
        <v>9934</v>
      </c>
      <c r="E2616" s="11">
        <v>4.5</v>
      </c>
      <c r="F2616" s="11">
        <v>7200</v>
      </c>
      <c r="G2616" s="17">
        <v>491</v>
      </c>
      <c r="H2616" s="7" t="s">
        <v>13398</v>
      </c>
      <c r="I2616" s="33" t="s">
        <v>13452</v>
      </c>
      <c r="J2616" s="33" t="s">
        <v>13672</v>
      </c>
      <c r="K2616" s="33">
        <f>Data[[#This Row],[Number_Of_Buyers]]*Data[[#This Row],[Price_INR]]</f>
        <v>3535200</v>
      </c>
    </row>
    <row r="2617" spans="1:11" ht="19.2" customHeight="1" x14ac:dyDescent="0.3">
      <c r="A2617" s="4" t="s">
        <v>320</v>
      </c>
      <c r="B2617" s="4" t="s">
        <v>10389</v>
      </c>
      <c r="C2617" s="5" t="s">
        <v>10390</v>
      </c>
      <c r="D2617" s="4" t="s">
        <v>21</v>
      </c>
      <c r="E2617" s="12">
        <v>4.3</v>
      </c>
      <c r="F2617" s="12">
        <v>2500</v>
      </c>
      <c r="G2617" s="18">
        <v>681</v>
      </c>
      <c r="H2617" s="8" t="s">
        <v>13399</v>
      </c>
      <c r="I2617" s="33" t="s">
        <v>13707</v>
      </c>
      <c r="J2617" s="33" t="s">
        <v>13772</v>
      </c>
      <c r="K2617" s="33">
        <f>Data[[#This Row],[Number_Of_Buyers]]*Data[[#This Row],[Price_INR]]</f>
        <v>1702500</v>
      </c>
    </row>
    <row r="2618" spans="1:11" ht="19.2" customHeight="1" x14ac:dyDescent="0.3">
      <c r="A2618" s="2" t="s">
        <v>8534</v>
      </c>
      <c r="B2618" s="2" t="s">
        <v>10391</v>
      </c>
      <c r="C2618" s="3" t="s">
        <v>10392</v>
      </c>
      <c r="D2618" s="2" t="s">
        <v>3237</v>
      </c>
      <c r="E2618" s="11">
        <v>4.3</v>
      </c>
      <c r="F2618" s="11">
        <v>935</v>
      </c>
      <c r="G2618" s="17">
        <v>1049</v>
      </c>
      <c r="H2618" s="7" t="s">
        <v>13398</v>
      </c>
      <c r="I2618" s="33" t="s">
        <v>13630</v>
      </c>
      <c r="J2618" s="33" t="s">
        <v>13473</v>
      </c>
      <c r="K2618" s="33">
        <f>Data[[#This Row],[Number_Of_Buyers]]*Data[[#This Row],[Price_INR]]</f>
        <v>980815</v>
      </c>
    </row>
    <row r="2619" spans="1:11" ht="19.2" customHeight="1" x14ac:dyDescent="0.3">
      <c r="A2619" s="4" t="s">
        <v>7820</v>
      </c>
      <c r="B2619" s="4" t="s">
        <v>10395</v>
      </c>
      <c r="C2619" s="5" t="s">
        <v>10396</v>
      </c>
      <c r="D2619" s="5" t="s">
        <v>8511</v>
      </c>
      <c r="E2619" s="12">
        <v>4</v>
      </c>
      <c r="F2619" s="12">
        <v>51</v>
      </c>
      <c r="G2619" s="18">
        <v>879</v>
      </c>
      <c r="H2619" s="8" t="s">
        <v>13398</v>
      </c>
      <c r="I2619" s="33" t="s">
        <v>13634</v>
      </c>
      <c r="J2619" s="33" t="s">
        <v>13772</v>
      </c>
      <c r="K2619" s="33">
        <f>Data[[#This Row],[Number_Of_Buyers]]*Data[[#This Row],[Price_INR]]</f>
        <v>44829</v>
      </c>
    </row>
    <row r="2620" spans="1:11" ht="19.2" customHeight="1" x14ac:dyDescent="0.3">
      <c r="A2620" s="2" t="s">
        <v>691</v>
      </c>
      <c r="B2620" s="2" t="s">
        <v>2785</v>
      </c>
      <c r="C2620" s="2" t="s">
        <v>2787</v>
      </c>
      <c r="D2620" s="2" t="s">
        <v>2788</v>
      </c>
      <c r="E2620" s="11">
        <v>4.4000000000000004</v>
      </c>
      <c r="F2620" s="11">
        <v>6300</v>
      </c>
      <c r="G2620" s="17">
        <v>664</v>
      </c>
      <c r="H2620" s="7" t="s">
        <v>13399</v>
      </c>
      <c r="I2620" s="33" t="s">
        <v>13782</v>
      </c>
      <c r="J2620" s="33" t="s">
        <v>13772</v>
      </c>
      <c r="K2620" s="33">
        <f>Data[[#This Row],[Number_Of_Buyers]]*Data[[#This Row],[Price_INR]]</f>
        <v>4183200</v>
      </c>
    </row>
    <row r="2621" spans="1:11" ht="19.2" customHeight="1" x14ac:dyDescent="0.3">
      <c r="A2621" s="4" t="s">
        <v>191</v>
      </c>
      <c r="B2621" s="4" t="s">
        <v>2789</v>
      </c>
      <c r="C2621" s="4" t="s">
        <v>26</v>
      </c>
      <c r="D2621" s="5" t="s">
        <v>2790</v>
      </c>
      <c r="E2621" s="12">
        <v>4.8</v>
      </c>
      <c r="F2621" s="12">
        <v>13</v>
      </c>
      <c r="G2621" s="18">
        <v>33955</v>
      </c>
      <c r="H2621" s="8" t="s">
        <v>13399</v>
      </c>
      <c r="I2621" s="33" t="s">
        <v>13427</v>
      </c>
      <c r="J2621" s="33" t="s">
        <v>13498</v>
      </c>
      <c r="K2621" s="33">
        <f>Data[[#This Row],[Number_Of_Buyers]]*Data[[#This Row],[Price_INR]]</f>
        <v>441415</v>
      </c>
    </row>
    <row r="2622" spans="1:11" ht="19.2" customHeight="1" x14ac:dyDescent="0.3">
      <c r="A2622" s="2" t="s">
        <v>7922</v>
      </c>
      <c r="B2622" s="2" t="s">
        <v>10398</v>
      </c>
      <c r="C2622" s="3" t="s">
        <v>10399</v>
      </c>
      <c r="D2622" s="2" t="s">
        <v>21</v>
      </c>
      <c r="E2622" s="11">
        <v>4.4000000000000004</v>
      </c>
      <c r="F2622" s="11">
        <v>6900</v>
      </c>
      <c r="G2622" s="17">
        <v>1329</v>
      </c>
      <c r="H2622" s="7" t="s">
        <v>13399</v>
      </c>
      <c r="I2622" s="33" t="s">
        <v>13472</v>
      </c>
      <c r="J2622" s="33" t="s">
        <v>13772</v>
      </c>
      <c r="K2622" s="33">
        <f>Data[[#This Row],[Number_Of_Buyers]]*Data[[#This Row],[Price_INR]]</f>
        <v>9170100</v>
      </c>
    </row>
    <row r="2623" spans="1:11" ht="19.2" customHeight="1" x14ac:dyDescent="0.3">
      <c r="A2623" s="4" t="s">
        <v>7872</v>
      </c>
      <c r="B2623" s="4" t="s">
        <v>10401</v>
      </c>
      <c r="C2623" s="5" t="s">
        <v>10402</v>
      </c>
      <c r="D2623" s="5" t="s">
        <v>8569</v>
      </c>
      <c r="E2623" s="12">
        <v>4.4000000000000004</v>
      </c>
      <c r="F2623" s="12">
        <v>312</v>
      </c>
      <c r="G2623" s="18">
        <v>1151</v>
      </c>
      <c r="H2623" s="8" t="s">
        <v>13399</v>
      </c>
      <c r="I2623" s="33" t="s">
        <v>13630</v>
      </c>
      <c r="J2623" s="33" t="s">
        <v>13773</v>
      </c>
      <c r="K2623" s="33">
        <f>Data[[#This Row],[Number_Of_Buyers]]*Data[[#This Row],[Price_INR]]</f>
        <v>359112</v>
      </c>
    </row>
    <row r="2624" spans="1:11" ht="19.2" customHeight="1" x14ac:dyDescent="0.3">
      <c r="A2624" s="2" t="s">
        <v>7831</v>
      </c>
      <c r="B2624" s="2" t="s">
        <v>10405</v>
      </c>
      <c r="C2624" s="3" t="s">
        <v>10407</v>
      </c>
      <c r="D2624" s="3" t="s">
        <v>10408</v>
      </c>
      <c r="E2624" s="11">
        <v>4.2</v>
      </c>
      <c r="F2624" s="11">
        <v>479</v>
      </c>
      <c r="G2624" s="17">
        <v>1242</v>
      </c>
      <c r="H2624" s="7" t="s">
        <v>13398</v>
      </c>
      <c r="I2624" s="33" t="s">
        <v>13437</v>
      </c>
      <c r="J2624" s="33" t="s">
        <v>13775</v>
      </c>
      <c r="K2624" s="33">
        <f>Data[[#This Row],[Number_Of_Buyers]]*Data[[#This Row],[Price_INR]]</f>
        <v>594918</v>
      </c>
    </row>
    <row r="2625" spans="1:11" ht="19.2" customHeight="1" x14ac:dyDescent="0.3">
      <c r="A2625" s="4" t="s">
        <v>10410</v>
      </c>
      <c r="B2625" s="4" t="s">
        <v>10411</v>
      </c>
      <c r="C2625" s="5" t="s">
        <v>10413</v>
      </c>
      <c r="D2625" s="4" t="s">
        <v>10414</v>
      </c>
      <c r="E2625" s="12">
        <v>4.0999999999999996</v>
      </c>
      <c r="F2625" s="12">
        <v>451</v>
      </c>
      <c r="G2625" s="18">
        <v>1299</v>
      </c>
      <c r="H2625" s="8" t="s">
        <v>13399</v>
      </c>
      <c r="I2625" s="33" t="s">
        <v>13628</v>
      </c>
      <c r="J2625" s="33" t="s">
        <v>13426</v>
      </c>
      <c r="K2625" s="33">
        <f>Data[[#This Row],[Number_Of_Buyers]]*Data[[#This Row],[Price_INR]]</f>
        <v>585849</v>
      </c>
    </row>
    <row r="2626" spans="1:11" ht="19.2" customHeight="1" x14ac:dyDescent="0.3">
      <c r="A2626" s="2" t="s">
        <v>10418</v>
      </c>
      <c r="B2626" s="2" t="s">
        <v>10419</v>
      </c>
      <c r="C2626" s="3" t="s">
        <v>10420</v>
      </c>
      <c r="D2626" s="3" t="s">
        <v>10421</v>
      </c>
      <c r="E2626" s="11">
        <v>3.8</v>
      </c>
      <c r="F2626" s="11">
        <v>39</v>
      </c>
      <c r="G2626" s="17">
        <v>1124</v>
      </c>
      <c r="H2626" s="7" t="s">
        <v>13398</v>
      </c>
      <c r="I2626" s="33" t="s">
        <v>13630</v>
      </c>
      <c r="J2626" s="33" t="s">
        <v>13426</v>
      </c>
      <c r="K2626" s="33">
        <f>Data[[#This Row],[Number_Of_Buyers]]*Data[[#This Row],[Price_INR]]</f>
        <v>43836</v>
      </c>
    </row>
    <row r="2627" spans="1:11" ht="19.2" customHeight="1" x14ac:dyDescent="0.3">
      <c r="A2627" s="4" t="s">
        <v>10422</v>
      </c>
      <c r="B2627" s="4" t="s">
        <v>10423</v>
      </c>
      <c r="C2627" s="5" t="s">
        <v>10424</v>
      </c>
      <c r="D2627" s="5" t="s">
        <v>861</v>
      </c>
      <c r="E2627" s="12">
        <v>4.0999999999999996</v>
      </c>
      <c r="F2627" s="12">
        <v>90</v>
      </c>
      <c r="G2627" s="18">
        <v>579</v>
      </c>
      <c r="H2627" s="8" t="s">
        <v>13398</v>
      </c>
      <c r="I2627" s="33" t="s">
        <v>13416</v>
      </c>
      <c r="J2627" s="33" t="s">
        <v>13772</v>
      </c>
      <c r="K2627" s="33">
        <f>Data[[#This Row],[Number_Of_Buyers]]*Data[[#This Row],[Price_INR]]</f>
        <v>52110</v>
      </c>
    </row>
    <row r="2628" spans="1:11" ht="19.2" customHeight="1" x14ac:dyDescent="0.3">
      <c r="A2628" s="2" t="s">
        <v>7898</v>
      </c>
      <c r="B2628" s="2" t="s">
        <v>10426</v>
      </c>
      <c r="C2628" s="3" t="s">
        <v>10428</v>
      </c>
      <c r="D2628" s="2" t="s">
        <v>3237</v>
      </c>
      <c r="E2628" s="11">
        <v>4.2</v>
      </c>
      <c r="F2628" s="11">
        <v>2900</v>
      </c>
      <c r="G2628" s="17">
        <v>729</v>
      </c>
      <c r="H2628" s="7" t="s">
        <v>13399</v>
      </c>
      <c r="I2628" s="33" t="s">
        <v>13632</v>
      </c>
      <c r="J2628" s="33" t="s">
        <v>13774</v>
      </c>
      <c r="K2628" s="33">
        <f>Data[[#This Row],[Number_Of_Buyers]]*Data[[#This Row],[Price_INR]]</f>
        <v>2114100</v>
      </c>
    </row>
    <row r="2629" spans="1:11" ht="19.2" customHeight="1" x14ac:dyDescent="0.3">
      <c r="A2629" s="4" t="s">
        <v>616</v>
      </c>
      <c r="B2629" s="4" t="s">
        <v>2816</v>
      </c>
      <c r="C2629" s="5" t="s">
        <v>2819</v>
      </c>
      <c r="D2629" s="5" t="s">
        <v>2820</v>
      </c>
      <c r="E2629" s="12">
        <v>4.2</v>
      </c>
      <c r="F2629" s="12">
        <v>216</v>
      </c>
      <c r="G2629" s="18">
        <v>3199</v>
      </c>
      <c r="H2629" s="8" t="s">
        <v>13399</v>
      </c>
      <c r="I2629" s="33" t="s">
        <v>13509</v>
      </c>
      <c r="J2629" s="33" t="s">
        <v>13440</v>
      </c>
      <c r="K2629" s="33">
        <f>Data[[#This Row],[Number_Of_Buyers]]*Data[[#This Row],[Price_INR]]</f>
        <v>690984</v>
      </c>
    </row>
    <row r="2630" spans="1:11" ht="19.2" customHeight="1" x14ac:dyDescent="0.3">
      <c r="A2630" s="2" t="s">
        <v>8311</v>
      </c>
      <c r="B2630" s="2" t="s">
        <v>10429</v>
      </c>
      <c r="C2630" s="3" t="s">
        <v>10430</v>
      </c>
      <c r="D2630" s="2" t="s">
        <v>3237</v>
      </c>
      <c r="E2630" s="11">
        <v>4.2</v>
      </c>
      <c r="F2630" s="11">
        <v>158</v>
      </c>
      <c r="G2630" s="17">
        <v>879</v>
      </c>
      <c r="H2630" s="7" t="s">
        <v>13398</v>
      </c>
      <c r="I2630" s="33" t="s">
        <v>13515</v>
      </c>
      <c r="J2630" s="33" t="s">
        <v>13774</v>
      </c>
      <c r="K2630" s="33">
        <f>Data[[#This Row],[Number_Of_Buyers]]*Data[[#This Row],[Price_INR]]</f>
        <v>138882</v>
      </c>
    </row>
    <row r="2631" spans="1:11" ht="19.2" customHeight="1" x14ac:dyDescent="0.3">
      <c r="A2631" s="4" t="s">
        <v>8570</v>
      </c>
      <c r="B2631" s="4" t="s">
        <v>10432</v>
      </c>
      <c r="C2631" s="5" t="s">
        <v>10433</v>
      </c>
      <c r="D2631" s="4" t="s">
        <v>10434</v>
      </c>
      <c r="E2631" s="12">
        <v>4.3</v>
      </c>
      <c r="F2631" s="12">
        <v>1900</v>
      </c>
      <c r="G2631" s="18">
        <v>719</v>
      </c>
      <c r="H2631" s="8" t="s">
        <v>13398</v>
      </c>
      <c r="I2631" s="33" t="s">
        <v>13641</v>
      </c>
      <c r="J2631" s="33" t="s">
        <v>13440</v>
      </c>
      <c r="K2631" s="33">
        <f>Data[[#This Row],[Number_Of_Buyers]]*Data[[#This Row],[Price_INR]]</f>
        <v>1366100</v>
      </c>
    </row>
    <row r="2632" spans="1:11" ht="19.2" customHeight="1" x14ac:dyDescent="0.3">
      <c r="A2632" s="2" t="s">
        <v>8105</v>
      </c>
      <c r="B2632" s="2" t="s">
        <v>10435</v>
      </c>
      <c r="C2632" s="2" t="s">
        <v>10436</v>
      </c>
      <c r="D2632" s="3" t="s">
        <v>8103</v>
      </c>
      <c r="E2632" s="11">
        <v>4.0999999999999996</v>
      </c>
      <c r="F2632" s="11">
        <v>2700</v>
      </c>
      <c r="G2632" s="17">
        <v>1623</v>
      </c>
      <c r="H2632" s="7" t="s">
        <v>13399</v>
      </c>
      <c r="I2632" s="33" t="s">
        <v>13630</v>
      </c>
      <c r="J2632" s="33" t="s">
        <v>13774</v>
      </c>
      <c r="K2632" s="33">
        <f>Data[[#This Row],[Number_Of_Buyers]]*Data[[#This Row],[Price_INR]]</f>
        <v>4382100</v>
      </c>
    </row>
    <row r="2633" spans="1:11" ht="19.2" customHeight="1" x14ac:dyDescent="0.3">
      <c r="A2633" s="4" t="s">
        <v>3201</v>
      </c>
      <c r="B2633" s="4" t="s">
        <v>10437</v>
      </c>
      <c r="C2633" s="5" t="s">
        <v>10438</v>
      </c>
      <c r="D2633" s="4" t="s">
        <v>3237</v>
      </c>
      <c r="E2633" s="12">
        <v>4.3</v>
      </c>
      <c r="F2633" s="12">
        <v>3900</v>
      </c>
      <c r="G2633" s="18">
        <v>594</v>
      </c>
      <c r="H2633" s="8" t="s">
        <v>13398</v>
      </c>
      <c r="I2633" s="33" t="s">
        <v>13515</v>
      </c>
      <c r="J2633" s="33" t="s">
        <v>13775</v>
      </c>
      <c r="K2633" s="33">
        <f>Data[[#This Row],[Number_Of_Buyers]]*Data[[#This Row],[Price_INR]]</f>
        <v>2316600</v>
      </c>
    </row>
    <row r="2634" spans="1:11" ht="19.2" customHeight="1" x14ac:dyDescent="0.3">
      <c r="A2634" s="2" t="s">
        <v>7809</v>
      </c>
      <c r="B2634" s="2" t="s">
        <v>10439</v>
      </c>
      <c r="C2634" s="3" t="s">
        <v>10441</v>
      </c>
      <c r="D2634" s="3" t="s">
        <v>10442</v>
      </c>
      <c r="E2634" s="11">
        <v>4.0999999999999996</v>
      </c>
      <c r="F2634" s="11">
        <v>2700</v>
      </c>
      <c r="G2634" s="17">
        <v>875</v>
      </c>
      <c r="H2634" s="7" t="s">
        <v>13398</v>
      </c>
      <c r="I2634" s="33" t="s">
        <v>13628</v>
      </c>
      <c r="J2634" s="33" t="s">
        <v>13473</v>
      </c>
      <c r="K2634" s="33">
        <f>Data[[#This Row],[Number_Of_Buyers]]*Data[[#This Row],[Price_INR]]</f>
        <v>2362500</v>
      </c>
    </row>
    <row r="2635" spans="1:11" ht="19.2" customHeight="1" x14ac:dyDescent="0.3">
      <c r="A2635" s="4" t="s">
        <v>7849</v>
      </c>
      <c r="B2635" s="4" t="s">
        <v>10443</v>
      </c>
      <c r="C2635" s="5" t="s">
        <v>10445</v>
      </c>
      <c r="D2635" s="5" t="s">
        <v>8064</v>
      </c>
      <c r="E2635" s="12">
        <v>4.3</v>
      </c>
      <c r="F2635" s="12">
        <v>1000</v>
      </c>
      <c r="G2635" s="18">
        <v>1599</v>
      </c>
      <c r="H2635" s="8" t="s">
        <v>13398</v>
      </c>
      <c r="I2635" s="33" t="s">
        <v>13628</v>
      </c>
      <c r="J2635" s="33" t="s">
        <v>13774</v>
      </c>
      <c r="K2635" s="33">
        <f>Data[[#This Row],[Number_Of_Buyers]]*Data[[#This Row],[Price_INR]]</f>
        <v>1599000</v>
      </c>
    </row>
    <row r="2636" spans="1:11" ht="19.2" customHeight="1" x14ac:dyDescent="0.3">
      <c r="A2636" s="2" t="s">
        <v>133</v>
      </c>
      <c r="B2636" s="2" t="s">
        <v>10446</v>
      </c>
      <c r="C2636" s="3" t="s">
        <v>10447</v>
      </c>
      <c r="D2636" s="2" t="s">
        <v>7930</v>
      </c>
      <c r="E2636" s="11">
        <v>3.9</v>
      </c>
      <c r="F2636" s="11">
        <v>981</v>
      </c>
      <c r="G2636" s="17">
        <v>479</v>
      </c>
      <c r="H2636" s="7" t="s">
        <v>13398</v>
      </c>
      <c r="I2636" s="33" t="s">
        <v>13515</v>
      </c>
      <c r="J2636" s="33" t="s">
        <v>13473</v>
      </c>
      <c r="K2636" s="33">
        <f>Data[[#This Row],[Number_Of_Buyers]]*Data[[#This Row],[Price_INR]]</f>
        <v>469899</v>
      </c>
    </row>
    <row r="2637" spans="1:11" ht="19.2" customHeight="1" x14ac:dyDescent="0.3">
      <c r="A2637" s="4" t="s">
        <v>168</v>
      </c>
      <c r="B2637" s="4" t="s">
        <v>2852</v>
      </c>
      <c r="C2637" s="5" t="s">
        <v>2854</v>
      </c>
      <c r="D2637" s="5" t="s">
        <v>2855</v>
      </c>
      <c r="E2637" s="12">
        <v>4.4000000000000004</v>
      </c>
      <c r="F2637" s="12">
        <v>487</v>
      </c>
      <c r="G2637" s="18">
        <v>3371</v>
      </c>
      <c r="H2637" s="8" t="s">
        <v>13399</v>
      </c>
      <c r="I2637" s="33" t="s">
        <v>13416</v>
      </c>
      <c r="J2637" s="33" t="s">
        <v>13460</v>
      </c>
      <c r="K2637" s="33">
        <f>Data[[#This Row],[Number_Of_Buyers]]*Data[[#This Row],[Price_INR]]</f>
        <v>1641677</v>
      </c>
    </row>
    <row r="2638" spans="1:11" ht="19.2" customHeight="1" x14ac:dyDescent="0.3">
      <c r="A2638" s="2" t="s">
        <v>677</v>
      </c>
      <c r="B2638" s="2" t="s">
        <v>10451</v>
      </c>
      <c r="C2638" s="2" t="s">
        <v>10453</v>
      </c>
      <c r="D2638" s="2" t="s">
        <v>21</v>
      </c>
      <c r="E2638" s="11">
        <v>4.4000000000000004</v>
      </c>
      <c r="F2638" s="11">
        <v>3400</v>
      </c>
      <c r="G2638" s="17">
        <v>2865</v>
      </c>
      <c r="H2638" s="7" t="s">
        <v>13398</v>
      </c>
      <c r="I2638" s="33" t="s">
        <v>13692</v>
      </c>
      <c r="J2638" s="33" t="s">
        <v>13772</v>
      </c>
      <c r="K2638" s="33">
        <f>Data[[#This Row],[Number_Of_Buyers]]*Data[[#This Row],[Price_INR]]</f>
        <v>9741000</v>
      </c>
    </row>
    <row r="2639" spans="1:11" ht="19.2" customHeight="1" x14ac:dyDescent="0.3">
      <c r="A2639" s="4" t="s">
        <v>240</v>
      </c>
      <c r="B2639" s="4" t="s">
        <v>10455</v>
      </c>
      <c r="C2639" s="5" t="s">
        <v>10456</v>
      </c>
      <c r="D2639" s="5" t="s">
        <v>10457</v>
      </c>
      <c r="E2639" s="12">
        <v>4.0999999999999996</v>
      </c>
      <c r="F2639" s="12">
        <v>212</v>
      </c>
      <c r="G2639" s="18">
        <v>597</v>
      </c>
      <c r="H2639" s="8" t="s">
        <v>13399</v>
      </c>
      <c r="I2639" s="33" t="s">
        <v>13632</v>
      </c>
      <c r="J2639" s="33" t="s">
        <v>13426</v>
      </c>
      <c r="K2639" s="33">
        <f>Data[[#This Row],[Number_Of_Buyers]]*Data[[#This Row],[Price_INR]]</f>
        <v>126564</v>
      </c>
    </row>
    <row r="2640" spans="1:11" ht="19.2" customHeight="1" x14ac:dyDescent="0.3">
      <c r="A2640" s="2" t="s">
        <v>7820</v>
      </c>
      <c r="B2640" s="2" t="s">
        <v>10460</v>
      </c>
      <c r="C2640" s="3" t="s">
        <v>10461</v>
      </c>
      <c r="D2640" s="3" t="s">
        <v>8552</v>
      </c>
      <c r="E2640" s="11">
        <v>4.2</v>
      </c>
      <c r="F2640" s="11">
        <v>959</v>
      </c>
      <c r="G2640" s="17">
        <v>569</v>
      </c>
      <c r="H2640" s="7" t="s">
        <v>13398</v>
      </c>
      <c r="I2640" s="33" t="s">
        <v>13706</v>
      </c>
      <c r="J2640" s="33" t="s">
        <v>13772</v>
      </c>
      <c r="K2640" s="33">
        <f>Data[[#This Row],[Number_Of_Buyers]]*Data[[#This Row],[Price_INR]]</f>
        <v>545671</v>
      </c>
    </row>
    <row r="2641" spans="1:11" ht="19.2" customHeight="1" x14ac:dyDescent="0.3">
      <c r="A2641" s="4" t="s">
        <v>638</v>
      </c>
      <c r="B2641" s="4" t="s">
        <v>10464</v>
      </c>
      <c r="C2641" s="5" t="s">
        <v>10465</v>
      </c>
      <c r="D2641" s="5" t="s">
        <v>10125</v>
      </c>
      <c r="E2641" s="12">
        <v>4.3</v>
      </c>
      <c r="F2641" s="12">
        <v>29</v>
      </c>
      <c r="G2641" s="18">
        <v>2299</v>
      </c>
      <c r="H2641" s="8" t="s">
        <v>13398</v>
      </c>
      <c r="I2641" s="33" t="s">
        <v>13423</v>
      </c>
      <c r="J2641" s="33" t="s">
        <v>13453</v>
      </c>
      <c r="K2641" s="33">
        <f>Data[[#This Row],[Number_Of_Buyers]]*Data[[#This Row],[Price_INR]]</f>
        <v>66671</v>
      </c>
    </row>
    <row r="2642" spans="1:11" ht="19.2" customHeight="1" x14ac:dyDescent="0.3">
      <c r="A2642" s="2" t="s">
        <v>6197</v>
      </c>
      <c r="B2642" s="2" t="s">
        <v>10466</v>
      </c>
      <c r="C2642" s="3" t="s">
        <v>10467</v>
      </c>
      <c r="D2642" s="3" t="s">
        <v>10468</v>
      </c>
      <c r="E2642" s="11">
        <v>4.4000000000000004</v>
      </c>
      <c r="F2642" s="11">
        <v>30</v>
      </c>
      <c r="G2642" s="17">
        <v>799</v>
      </c>
      <c r="H2642" s="7" t="s">
        <v>13399</v>
      </c>
      <c r="I2642" s="33" t="s">
        <v>13708</v>
      </c>
      <c r="J2642" s="33" t="s">
        <v>13440</v>
      </c>
      <c r="K2642" s="33">
        <f>Data[[#This Row],[Number_Of_Buyers]]*Data[[#This Row],[Price_INR]]</f>
        <v>23970</v>
      </c>
    </row>
    <row r="2643" spans="1:11" ht="19.2" customHeight="1" x14ac:dyDescent="0.3">
      <c r="A2643" s="4" t="s">
        <v>104</v>
      </c>
      <c r="B2643" s="4" t="s">
        <v>2901</v>
      </c>
      <c r="C2643" s="5" t="s">
        <v>2902</v>
      </c>
      <c r="D2643" s="5" t="s">
        <v>2903</v>
      </c>
      <c r="E2643" s="12">
        <v>3.7</v>
      </c>
      <c r="F2643" s="12">
        <v>135</v>
      </c>
      <c r="G2643" s="18">
        <v>1264</v>
      </c>
      <c r="H2643" s="8" t="s">
        <v>13399</v>
      </c>
      <c r="I2643" s="33" t="s">
        <v>13454</v>
      </c>
      <c r="J2643" s="33" t="s">
        <v>13440</v>
      </c>
      <c r="K2643" s="33">
        <f>Data[[#This Row],[Number_Of_Buyers]]*Data[[#This Row],[Price_INR]]</f>
        <v>170640</v>
      </c>
    </row>
    <row r="2644" spans="1:11" ht="19.2" customHeight="1" x14ac:dyDescent="0.3">
      <c r="A2644" s="2" t="s">
        <v>7922</v>
      </c>
      <c r="B2644" s="2" t="s">
        <v>10470</v>
      </c>
      <c r="C2644" s="2" t="s">
        <v>10471</v>
      </c>
      <c r="D2644" s="3" t="s">
        <v>8064</v>
      </c>
      <c r="E2644" s="11">
        <v>4.5</v>
      </c>
      <c r="F2644" s="11">
        <v>1300</v>
      </c>
      <c r="G2644" s="17">
        <v>1849</v>
      </c>
      <c r="H2644" s="7" t="s">
        <v>13398</v>
      </c>
      <c r="I2644" s="33" t="s">
        <v>13628</v>
      </c>
      <c r="J2644" s="33" t="s">
        <v>13779</v>
      </c>
      <c r="K2644" s="33">
        <f>Data[[#This Row],[Number_Of_Buyers]]*Data[[#This Row],[Price_INR]]</f>
        <v>2403700</v>
      </c>
    </row>
    <row r="2645" spans="1:11" ht="19.2" customHeight="1" x14ac:dyDescent="0.3">
      <c r="A2645" s="4" t="s">
        <v>10472</v>
      </c>
      <c r="B2645" s="4" t="s">
        <v>10473</v>
      </c>
      <c r="C2645" s="5" t="s">
        <v>10474</v>
      </c>
      <c r="D2645" s="4" t="s">
        <v>10475</v>
      </c>
      <c r="E2645" s="12">
        <v>4.2</v>
      </c>
      <c r="F2645" s="12">
        <v>1100</v>
      </c>
      <c r="G2645" s="18">
        <v>699</v>
      </c>
      <c r="H2645" s="8" t="s">
        <v>13399</v>
      </c>
      <c r="I2645" s="33" t="s">
        <v>13454</v>
      </c>
      <c r="J2645" s="33" t="s">
        <v>13774</v>
      </c>
      <c r="K2645" s="33">
        <f>Data[[#This Row],[Number_Of_Buyers]]*Data[[#This Row],[Price_INR]]</f>
        <v>768900</v>
      </c>
    </row>
    <row r="2646" spans="1:11" ht="19.2" customHeight="1" x14ac:dyDescent="0.3">
      <c r="A2646" s="2" t="s">
        <v>140</v>
      </c>
      <c r="B2646" s="2" t="s">
        <v>10476</v>
      </c>
      <c r="C2646" s="3" t="s">
        <v>10477</v>
      </c>
      <c r="D2646" s="3" t="s">
        <v>5934</v>
      </c>
      <c r="E2646" s="11">
        <v>4</v>
      </c>
      <c r="F2646" s="11">
        <v>66</v>
      </c>
      <c r="G2646" s="17">
        <v>519</v>
      </c>
      <c r="H2646" s="7" t="s">
        <v>13398</v>
      </c>
      <c r="I2646" s="33" t="s">
        <v>13407</v>
      </c>
      <c r="J2646" s="33" t="s">
        <v>13772</v>
      </c>
      <c r="K2646" s="33">
        <f>Data[[#This Row],[Number_Of_Buyers]]*Data[[#This Row],[Price_INR]]</f>
        <v>34254</v>
      </c>
    </row>
    <row r="2647" spans="1:11" ht="19.2" customHeight="1" x14ac:dyDescent="0.3">
      <c r="A2647" s="4" t="s">
        <v>10483</v>
      </c>
      <c r="B2647" s="4" t="s">
        <v>10484</v>
      </c>
      <c r="C2647" s="5" t="s">
        <v>10485</v>
      </c>
      <c r="D2647" s="4" t="s">
        <v>3237</v>
      </c>
      <c r="E2647" s="12">
        <v>3.7</v>
      </c>
      <c r="F2647" s="12">
        <v>1200</v>
      </c>
      <c r="G2647" s="18">
        <v>809</v>
      </c>
      <c r="H2647" s="8" t="s">
        <v>13399</v>
      </c>
      <c r="I2647" s="33" t="s">
        <v>13630</v>
      </c>
      <c r="J2647" s="33" t="s">
        <v>13772</v>
      </c>
      <c r="K2647" s="33">
        <f>Data[[#This Row],[Number_Of_Buyers]]*Data[[#This Row],[Price_INR]]</f>
        <v>970800</v>
      </c>
    </row>
    <row r="2648" spans="1:11" ht="19.2" customHeight="1" x14ac:dyDescent="0.3">
      <c r="A2648" s="2" t="s">
        <v>3201</v>
      </c>
      <c r="B2648" s="2" t="s">
        <v>10486</v>
      </c>
      <c r="C2648" s="3" t="s">
        <v>10487</v>
      </c>
      <c r="D2648" s="2" t="s">
        <v>3237</v>
      </c>
      <c r="E2648" s="11">
        <v>4.0999999999999996</v>
      </c>
      <c r="F2648" s="11">
        <v>927</v>
      </c>
      <c r="G2648" s="17">
        <v>524</v>
      </c>
      <c r="H2648" s="7" t="s">
        <v>13398</v>
      </c>
      <c r="I2648" s="33" t="s">
        <v>13515</v>
      </c>
      <c r="J2648" s="33" t="s">
        <v>13440</v>
      </c>
      <c r="K2648" s="33">
        <f>Data[[#This Row],[Number_Of_Buyers]]*Data[[#This Row],[Price_INR]]</f>
        <v>485748</v>
      </c>
    </row>
    <row r="2649" spans="1:11" ht="19.2" customHeight="1" x14ac:dyDescent="0.3">
      <c r="A2649" s="4" t="s">
        <v>7872</v>
      </c>
      <c r="B2649" s="4" t="s">
        <v>10489</v>
      </c>
      <c r="C2649" s="5" t="s">
        <v>10490</v>
      </c>
      <c r="D2649" s="5" t="s">
        <v>8064</v>
      </c>
      <c r="E2649" s="12">
        <v>4.4000000000000004</v>
      </c>
      <c r="F2649" s="12">
        <v>236</v>
      </c>
      <c r="G2649" s="18">
        <v>1439</v>
      </c>
      <c r="H2649" s="8" t="s">
        <v>13398</v>
      </c>
      <c r="I2649" s="33" t="s">
        <v>13628</v>
      </c>
      <c r="J2649" s="33" t="s">
        <v>13774</v>
      </c>
      <c r="K2649" s="33">
        <f>Data[[#This Row],[Number_Of_Buyers]]*Data[[#This Row],[Price_INR]]</f>
        <v>339604</v>
      </c>
    </row>
    <row r="2650" spans="1:11" ht="19.2" customHeight="1" x14ac:dyDescent="0.3">
      <c r="A2650" s="2" t="s">
        <v>8065</v>
      </c>
      <c r="B2650" s="2" t="s">
        <v>10493</v>
      </c>
      <c r="C2650" s="3" t="s">
        <v>10494</v>
      </c>
      <c r="D2650" s="2" t="s">
        <v>3237</v>
      </c>
      <c r="E2650" s="11">
        <v>4.2</v>
      </c>
      <c r="F2650" s="11">
        <v>920</v>
      </c>
      <c r="G2650" s="17">
        <v>265</v>
      </c>
      <c r="H2650" s="7" t="s">
        <v>13399</v>
      </c>
      <c r="I2650" s="33" t="s">
        <v>13630</v>
      </c>
      <c r="J2650" s="33" t="s">
        <v>13672</v>
      </c>
      <c r="K2650" s="33">
        <f>Data[[#This Row],[Number_Of_Buyers]]*Data[[#This Row],[Price_INR]]</f>
        <v>243800</v>
      </c>
    </row>
    <row r="2651" spans="1:11" ht="19.2" customHeight="1" x14ac:dyDescent="0.3">
      <c r="A2651" s="4" t="s">
        <v>240</v>
      </c>
      <c r="B2651" s="4" t="s">
        <v>10495</v>
      </c>
      <c r="C2651" s="5" t="s">
        <v>10496</v>
      </c>
      <c r="D2651" s="5" t="s">
        <v>10497</v>
      </c>
      <c r="E2651" s="12">
        <v>4</v>
      </c>
      <c r="F2651" s="12">
        <v>858</v>
      </c>
      <c r="G2651" s="18">
        <v>1099</v>
      </c>
      <c r="H2651" s="8" t="s">
        <v>13398</v>
      </c>
      <c r="I2651" s="33" t="s">
        <v>13423</v>
      </c>
      <c r="J2651" s="33" t="s">
        <v>13453</v>
      </c>
      <c r="K2651" s="33">
        <f>Data[[#This Row],[Number_Of_Buyers]]*Data[[#This Row],[Price_INR]]</f>
        <v>942942</v>
      </c>
    </row>
    <row r="2652" spans="1:11" ht="19.2" customHeight="1" x14ac:dyDescent="0.3">
      <c r="A2652" s="2" t="s">
        <v>140</v>
      </c>
      <c r="B2652" s="2" t="s">
        <v>10499</v>
      </c>
      <c r="C2652" s="2" t="s">
        <v>10500</v>
      </c>
      <c r="D2652" s="2" t="s">
        <v>7930</v>
      </c>
      <c r="E2652" s="11">
        <v>4.3</v>
      </c>
      <c r="F2652" s="11">
        <v>1400</v>
      </c>
      <c r="G2652" s="17">
        <v>419</v>
      </c>
      <c r="H2652" s="7" t="s">
        <v>13398</v>
      </c>
      <c r="I2652" s="33" t="s">
        <v>13420</v>
      </c>
      <c r="J2652" s="33" t="s">
        <v>13460</v>
      </c>
      <c r="K2652" s="33">
        <f>Data[[#This Row],[Number_Of_Buyers]]*Data[[#This Row],[Price_INR]]</f>
        <v>586600</v>
      </c>
    </row>
    <row r="2653" spans="1:11" ht="19.2" customHeight="1" x14ac:dyDescent="0.3">
      <c r="A2653" s="4" t="s">
        <v>8071</v>
      </c>
      <c r="B2653" s="4" t="s">
        <v>10501</v>
      </c>
      <c r="C2653" s="5" t="s">
        <v>10502</v>
      </c>
      <c r="D2653" s="4" t="s">
        <v>9651</v>
      </c>
      <c r="E2653" s="12">
        <v>3.4</v>
      </c>
      <c r="F2653" s="12">
        <v>15</v>
      </c>
      <c r="G2653" s="18">
        <v>687</v>
      </c>
      <c r="H2653" s="8" t="s">
        <v>13399</v>
      </c>
      <c r="I2653" s="33" t="s">
        <v>13641</v>
      </c>
      <c r="J2653" s="33" t="s">
        <v>13672</v>
      </c>
      <c r="K2653" s="33">
        <f>Data[[#This Row],[Number_Of_Buyers]]*Data[[#This Row],[Price_INR]]</f>
        <v>10305</v>
      </c>
    </row>
    <row r="2654" spans="1:11" ht="19.2" customHeight="1" x14ac:dyDescent="0.3">
      <c r="A2654" s="2" t="s">
        <v>8355</v>
      </c>
      <c r="B2654" s="2" t="s">
        <v>10504</v>
      </c>
      <c r="C2654" s="3" t="s">
        <v>10505</v>
      </c>
      <c r="D2654" s="3" t="s">
        <v>10506</v>
      </c>
      <c r="E2654" s="11">
        <v>4.2</v>
      </c>
      <c r="F2654" s="11">
        <v>46</v>
      </c>
      <c r="G2654" s="17">
        <v>499</v>
      </c>
      <c r="H2654" s="7" t="s">
        <v>13399</v>
      </c>
      <c r="I2654" s="33" t="s">
        <v>13684</v>
      </c>
      <c r="J2654" s="33" t="s">
        <v>13772</v>
      </c>
      <c r="K2654" s="33">
        <f>Data[[#This Row],[Number_Of_Buyers]]*Data[[#This Row],[Price_INR]]</f>
        <v>22954</v>
      </c>
    </row>
    <row r="2655" spans="1:11" ht="19.2" customHeight="1" x14ac:dyDescent="0.3">
      <c r="A2655" s="4" t="s">
        <v>1361</v>
      </c>
      <c r="B2655" s="4" t="s">
        <v>2925</v>
      </c>
      <c r="C2655" s="5" t="s">
        <v>2926</v>
      </c>
      <c r="D2655" s="5" t="s">
        <v>2927</v>
      </c>
      <c r="E2655" s="12">
        <v>4.4000000000000004</v>
      </c>
      <c r="F2655" s="12">
        <v>78</v>
      </c>
      <c r="G2655" s="18">
        <v>4799</v>
      </c>
      <c r="H2655" s="8" t="s">
        <v>13399</v>
      </c>
      <c r="I2655" s="33" t="s">
        <v>13407</v>
      </c>
      <c r="J2655" s="33" t="s">
        <v>13772</v>
      </c>
      <c r="K2655" s="33">
        <f>Data[[#This Row],[Number_Of_Buyers]]*Data[[#This Row],[Price_INR]]</f>
        <v>374322</v>
      </c>
    </row>
    <row r="2656" spans="1:11" ht="19.2" customHeight="1" x14ac:dyDescent="0.3">
      <c r="A2656" s="2" t="s">
        <v>8048</v>
      </c>
      <c r="B2656" s="2" t="s">
        <v>10507</v>
      </c>
      <c r="C2656" s="3" t="s">
        <v>10508</v>
      </c>
      <c r="D2656" s="2" t="s">
        <v>3237</v>
      </c>
      <c r="E2656" s="11">
        <v>4.2</v>
      </c>
      <c r="F2656" s="11">
        <v>1100</v>
      </c>
      <c r="G2656" s="17">
        <v>827</v>
      </c>
      <c r="H2656" s="7" t="s">
        <v>13398</v>
      </c>
      <c r="I2656" s="33" t="s">
        <v>13630</v>
      </c>
      <c r="J2656" s="33" t="s">
        <v>13778</v>
      </c>
      <c r="K2656" s="33">
        <f>Data[[#This Row],[Number_Of_Buyers]]*Data[[#This Row],[Price_INR]]</f>
        <v>909700</v>
      </c>
    </row>
    <row r="2657" spans="1:11" ht="19.2" customHeight="1" x14ac:dyDescent="0.3">
      <c r="A2657" s="4" t="s">
        <v>8900</v>
      </c>
      <c r="B2657" s="4" t="s">
        <v>10509</v>
      </c>
      <c r="C2657" s="4" t="s">
        <v>10510</v>
      </c>
      <c r="D2657" s="5" t="s">
        <v>8103</v>
      </c>
      <c r="E2657" s="12">
        <v>4.2</v>
      </c>
      <c r="F2657" s="12">
        <v>1300</v>
      </c>
      <c r="G2657" s="18">
        <v>399</v>
      </c>
      <c r="H2657" s="8" t="s">
        <v>13399</v>
      </c>
      <c r="I2657" s="33" t="s">
        <v>13630</v>
      </c>
      <c r="J2657" s="33" t="s">
        <v>13774</v>
      </c>
      <c r="K2657" s="33">
        <f>Data[[#This Row],[Number_Of_Buyers]]*Data[[#This Row],[Price_INR]]</f>
        <v>518700</v>
      </c>
    </row>
    <row r="2658" spans="1:11" ht="19.2" customHeight="1" x14ac:dyDescent="0.3">
      <c r="A2658" s="2" t="s">
        <v>35</v>
      </c>
      <c r="B2658" s="2" t="s">
        <v>2942</v>
      </c>
      <c r="C2658" s="2" t="s">
        <v>26</v>
      </c>
      <c r="D2658" s="3" t="s">
        <v>518</v>
      </c>
      <c r="E2658" s="11">
        <v>4.2</v>
      </c>
      <c r="F2658" s="11">
        <v>352</v>
      </c>
      <c r="G2658" s="17">
        <v>1599</v>
      </c>
      <c r="H2658" s="7" t="s">
        <v>13399</v>
      </c>
      <c r="I2658" s="33" t="s">
        <v>13447</v>
      </c>
      <c r="J2658" s="33" t="s">
        <v>13613</v>
      </c>
      <c r="K2658" s="33">
        <f>Data[[#This Row],[Number_Of_Buyers]]*Data[[#This Row],[Price_INR]]</f>
        <v>562848</v>
      </c>
    </row>
    <row r="2659" spans="1:11" ht="19.2" customHeight="1" x14ac:dyDescent="0.3">
      <c r="A2659" s="4" t="s">
        <v>7809</v>
      </c>
      <c r="B2659" s="4" t="s">
        <v>10512</v>
      </c>
      <c r="C2659" s="5" t="s">
        <v>10514</v>
      </c>
      <c r="D2659" s="4" t="s">
        <v>3237</v>
      </c>
      <c r="E2659" s="12">
        <v>4.3</v>
      </c>
      <c r="F2659" s="12">
        <v>300</v>
      </c>
      <c r="G2659" s="18">
        <v>1115</v>
      </c>
      <c r="H2659" s="8" t="s">
        <v>13399</v>
      </c>
      <c r="I2659" s="33" t="s">
        <v>13628</v>
      </c>
      <c r="J2659" s="33" t="s">
        <v>13772</v>
      </c>
      <c r="K2659" s="33">
        <f>Data[[#This Row],[Number_Of_Buyers]]*Data[[#This Row],[Price_INR]]</f>
        <v>334500</v>
      </c>
    </row>
    <row r="2660" spans="1:11" ht="19.2" customHeight="1" x14ac:dyDescent="0.3">
      <c r="A2660" s="2" t="s">
        <v>1995</v>
      </c>
      <c r="B2660" s="2" t="s">
        <v>10516</v>
      </c>
      <c r="C2660" s="3" t="s">
        <v>10517</v>
      </c>
      <c r="D2660" s="2" t="s">
        <v>10518</v>
      </c>
      <c r="E2660" s="11">
        <v>4.4000000000000004</v>
      </c>
      <c r="F2660" s="11">
        <v>3600</v>
      </c>
      <c r="G2660" s="17">
        <v>449</v>
      </c>
      <c r="H2660" s="7" t="s">
        <v>13399</v>
      </c>
      <c r="I2660" s="33" t="s">
        <v>13477</v>
      </c>
      <c r="J2660" s="33" t="s">
        <v>13772</v>
      </c>
      <c r="K2660" s="33">
        <f>Data[[#This Row],[Number_Of_Buyers]]*Data[[#This Row],[Price_INR]]</f>
        <v>1616400</v>
      </c>
    </row>
    <row r="2661" spans="1:11" ht="19.2" customHeight="1" x14ac:dyDescent="0.3">
      <c r="A2661" s="4" t="s">
        <v>8065</v>
      </c>
      <c r="B2661" s="4" t="s">
        <v>10519</v>
      </c>
      <c r="C2661" s="4" t="s">
        <v>10520</v>
      </c>
      <c r="D2661" s="4" t="s">
        <v>9043</v>
      </c>
      <c r="E2661" s="12">
        <v>4.2</v>
      </c>
      <c r="F2661" s="12">
        <v>856</v>
      </c>
      <c r="G2661" s="18">
        <v>367</v>
      </c>
      <c r="H2661" s="8" t="s">
        <v>13398</v>
      </c>
      <c r="I2661" s="33" t="s">
        <v>13441</v>
      </c>
      <c r="J2661" s="33" t="s">
        <v>13473</v>
      </c>
      <c r="K2661" s="33">
        <f>Data[[#This Row],[Number_Of_Buyers]]*Data[[#This Row],[Price_INR]]</f>
        <v>314152</v>
      </c>
    </row>
    <row r="2662" spans="1:11" ht="19.2" customHeight="1" x14ac:dyDescent="0.3">
      <c r="A2662" s="2" t="s">
        <v>127</v>
      </c>
      <c r="B2662" s="2" t="s">
        <v>10523</v>
      </c>
      <c r="C2662" s="2" t="s">
        <v>10524</v>
      </c>
      <c r="D2662" s="3" t="s">
        <v>8961</v>
      </c>
      <c r="E2662" s="11">
        <v>4.2</v>
      </c>
      <c r="F2662" s="11">
        <v>1400</v>
      </c>
      <c r="G2662" s="17">
        <v>539</v>
      </c>
      <c r="H2662" s="7" t="s">
        <v>13398</v>
      </c>
      <c r="I2662" s="33" t="s">
        <v>13438</v>
      </c>
      <c r="J2662" s="33" t="s">
        <v>13440</v>
      </c>
      <c r="K2662" s="33">
        <f>Data[[#This Row],[Number_Of_Buyers]]*Data[[#This Row],[Price_INR]]</f>
        <v>754600</v>
      </c>
    </row>
    <row r="2663" spans="1:11" ht="19.2" customHeight="1" x14ac:dyDescent="0.3">
      <c r="A2663" s="4" t="s">
        <v>7922</v>
      </c>
      <c r="B2663" s="4" t="s">
        <v>10525</v>
      </c>
      <c r="C2663" s="5" t="s">
        <v>10526</v>
      </c>
      <c r="D2663" s="4" t="s">
        <v>3237</v>
      </c>
      <c r="E2663" s="12">
        <v>4.2</v>
      </c>
      <c r="F2663" s="12">
        <v>6200</v>
      </c>
      <c r="G2663" s="18">
        <v>989</v>
      </c>
      <c r="H2663" s="8" t="s">
        <v>13398</v>
      </c>
      <c r="I2663" s="33" t="s">
        <v>13628</v>
      </c>
      <c r="J2663" s="33" t="s">
        <v>13473</v>
      </c>
      <c r="K2663" s="33">
        <f>Data[[#This Row],[Number_Of_Buyers]]*Data[[#This Row],[Price_INR]]</f>
        <v>6131800</v>
      </c>
    </row>
    <row r="2664" spans="1:11" ht="19.2" customHeight="1" x14ac:dyDescent="0.3">
      <c r="A2664" s="2" t="s">
        <v>3201</v>
      </c>
      <c r="B2664" s="2" t="s">
        <v>10530</v>
      </c>
      <c r="C2664" s="3" t="s">
        <v>10531</v>
      </c>
      <c r="D2664" s="2" t="s">
        <v>3237</v>
      </c>
      <c r="E2664" s="11">
        <v>3.9</v>
      </c>
      <c r="F2664" s="11">
        <v>346</v>
      </c>
      <c r="G2664" s="17">
        <v>747</v>
      </c>
      <c r="H2664" s="7" t="s">
        <v>13398</v>
      </c>
      <c r="I2664" s="33" t="s">
        <v>13634</v>
      </c>
      <c r="J2664" s="33" t="s">
        <v>13554</v>
      </c>
      <c r="K2664" s="33">
        <f>Data[[#This Row],[Number_Of_Buyers]]*Data[[#This Row],[Price_INR]]</f>
        <v>258462</v>
      </c>
    </row>
    <row r="2665" spans="1:11" ht="19.2" customHeight="1" x14ac:dyDescent="0.3">
      <c r="A2665" s="4" t="s">
        <v>148</v>
      </c>
      <c r="B2665" s="4" t="s">
        <v>10533</v>
      </c>
      <c r="C2665" s="4" t="s">
        <v>10534</v>
      </c>
      <c r="D2665" s="4" t="s">
        <v>10535</v>
      </c>
      <c r="E2665" s="12">
        <v>4</v>
      </c>
      <c r="F2665" s="12">
        <v>1400</v>
      </c>
      <c r="G2665" s="18">
        <v>1499</v>
      </c>
      <c r="H2665" s="8" t="s">
        <v>13398</v>
      </c>
      <c r="I2665" s="33" t="s">
        <v>13423</v>
      </c>
      <c r="J2665" s="33" t="s">
        <v>13772</v>
      </c>
      <c r="K2665" s="33">
        <f>Data[[#This Row],[Number_Of_Buyers]]*Data[[#This Row],[Price_INR]]</f>
        <v>2098600</v>
      </c>
    </row>
    <row r="2666" spans="1:11" ht="19.2" customHeight="1" x14ac:dyDescent="0.3">
      <c r="A2666" s="2" t="s">
        <v>7820</v>
      </c>
      <c r="B2666" s="2" t="s">
        <v>10536</v>
      </c>
      <c r="C2666" s="3" t="s">
        <v>10537</v>
      </c>
      <c r="D2666" s="3" t="s">
        <v>10538</v>
      </c>
      <c r="E2666" s="11">
        <v>3.4</v>
      </c>
      <c r="F2666" s="11">
        <v>95</v>
      </c>
      <c r="G2666" s="17">
        <v>1019</v>
      </c>
      <c r="H2666" s="7" t="s">
        <v>13398</v>
      </c>
      <c r="I2666" s="33" t="s">
        <v>13437</v>
      </c>
      <c r="J2666" s="33" t="s">
        <v>13460</v>
      </c>
      <c r="K2666" s="33">
        <f>Data[[#This Row],[Number_Of_Buyers]]*Data[[#This Row],[Price_INR]]</f>
        <v>96805</v>
      </c>
    </row>
    <row r="2667" spans="1:11" ht="19.2" customHeight="1" x14ac:dyDescent="0.3">
      <c r="A2667" s="4" t="s">
        <v>8315</v>
      </c>
      <c r="B2667" s="4" t="s">
        <v>10540</v>
      </c>
      <c r="C2667" s="5" t="s">
        <v>10541</v>
      </c>
      <c r="D2667" s="4" t="s">
        <v>3237</v>
      </c>
      <c r="E2667" s="12">
        <v>4.2</v>
      </c>
      <c r="F2667" s="12">
        <v>559</v>
      </c>
      <c r="G2667" s="18">
        <v>747</v>
      </c>
      <c r="H2667" s="8" t="s">
        <v>13398</v>
      </c>
      <c r="I2667" s="33" t="s">
        <v>13709</v>
      </c>
      <c r="J2667" s="33" t="s">
        <v>13440</v>
      </c>
      <c r="K2667" s="33">
        <f>Data[[#This Row],[Number_Of_Buyers]]*Data[[#This Row],[Price_INR]]</f>
        <v>417573</v>
      </c>
    </row>
    <row r="2668" spans="1:11" ht="19.2" customHeight="1" x14ac:dyDescent="0.3">
      <c r="A2668" s="2" t="s">
        <v>1623</v>
      </c>
      <c r="B2668" s="2" t="s">
        <v>8174</v>
      </c>
      <c r="C2668" s="3" t="s">
        <v>10546</v>
      </c>
      <c r="D2668" s="3" t="s">
        <v>823</v>
      </c>
      <c r="E2668" s="11">
        <v>4.4000000000000004</v>
      </c>
      <c r="F2668" s="11">
        <v>1200</v>
      </c>
      <c r="G2668" s="17">
        <v>1099</v>
      </c>
      <c r="H2668" s="7" t="s">
        <v>13398</v>
      </c>
      <c r="I2668" s="33" t="s">
        <v>13419</v>
      </c>
      <c r="J2668" s="33" t="s">
        <v>13440</v>
      </c>
      <c r="K2668" s="33">
        <f>Data[[#This Row],[Number_Of_Buyers]]*Data[[#This Row],[Price_INR]]</f>
        <v>1318800</v>
      </c>
    </row>
    <row r="2669" spans="1:11" ht="19.2" customHeight="1" x14ac:dyDescent="0.3">
      <c r="A2669" s="4" t="s">
        <v>1995</v>
      </c>
      <c r="B2669" s="4" t="s">
        <v>10547</v>
      </c>
      <c r="C2669" s="5" t="s">
        <v>10549</v>
      </c>
      <c r="D2669" s="4" t="s">
        <v>21</v>
      </c>
      <c r="E2669" s="12">
        <v>4.4000000000000004</v>
      </c>
      <c r="F2669" s="12">
        <v>2800</v>
      </c>
      <c r="G2669" s="18">
        <v>92</v>
      </c>
      <c r="H2669" s="8" t="s">
        <v>13399</v>
      </c>
      <c r="I2669" s="33" t="s">
        <v>13710</v>
      </c>
      <c r="J2669" s="33" t="s">
        <v>13772</v>
      </c>
      <c r="K2669" s="33">
        <f>Data[[#This Row],[Number_Of_Buyers]]*Data[[#This Row],[Price_INR]]</f>
        <v>257600</v>
      </c>
    </row>
    <row r="2670" spans="1:11" ht="19.2" customHeight="1" x14ac:dyDescent="0.3">
      <c r="A2670" s="2" t="s">
        <v>85</v>
      </c>
      <c r="B2670" s="2" t="s">
        <v>9326</v>
      </c>
      <c r="C2670" s="3" t="s">
        <v>9327</v>
      </c>
      <c r="D2670" s="3" t="s">
        <v>413</v>
      </c>
      <c r="E2670" s="11">
        <v>4.5999999999999996</v>
      </c>
      <c r="F2670" s="11">
        <v>568</v>
      </c>
      <c r="G2670" s="17">
        <v>1699</v>
      </c>
      <c r="H2670" s="7" t="s">
        <v>13398</v>
      </c>
      <c r="I2670" s="33" t="s">
        <v>13419</v>
      </c>
      <c r="J2670" s="33" t="s">
        <v>13772</v>
      </c>
      <c r="K2670" s="33">
        <f>Data[[#This Row],[Number_Of_Buyers]]*Data[[#This Row],[Price_INR]]</f>
        <v>965032</v>
      </c>
    </row>
    <row r="2671" spans="1:11" ht="19.2" customHeight="1" x14ac:dyDescent="0.3">
      <c r="A2671" s="4" t="s">
        <v>10346</v>
      </c>
      <c r="B2671" s="4" t="s">
        <v>10553</v>
      </c>
      <c r="C2671" s="5" t="s">
        <v>10554</v>
      </c>
      <c r="D2671" s="5" t="s">
        <v>115</v>
      </c>
      <c r="E2671" s="12">
        <v>4</v>
      </c>
      <c r="F2671" s="12">
        <v>41</v>
      </c>
      <c r="G2671" s="18">
        <v>734</v>
      </c>
      <c r="H2671" s="8" t="s">
        <v>13399</v>
      </c>
      <c r="I2671" s="33" t="s">
        <v>13658</v>
      </c>
      <c r="J2671" s="33" t="s">
        <v>13772</v>
      </c>
      <c r="K2671" s="33">
        <f>Data[[#This Row],[Number_Of_Buyers]]*Data[[#This Row],[Price_INR]]</f>
        <v>30094</v>
      </c>
    </row>
    <row r="2672" spans="1:11" ht="19.2" customHeight="1" x14ac:dyDescent="0.3">
      <c r="A2672" s="2" t="s">
        <v>1220</v>
      </c>
      <c r="B2672" s="2" t="s">
        <v>10556</v>
      </c>
      <c r="C2672" s="3" t="s">
        <v>10557</v>
      </c>
      <c r="D2672" s="3" t="s">
        <v>10558</v>
      </c>
      <c r="E2672" s="11">
        <v>4</v>
      </c>
      <c r="F2672" s="11">
        <v>1900</v>
      </c>
      <c r="G2672" s="17">
        <v>759</v>
      </c>
      <c r="H2672" s="7" t="s">
        <v>13398</v>
      </c>
      <c r="I2672" s="33" t="s">
        <v>13407</v>
      </c>
      <c r="J2672" s="33" t="s">
        <v>13440</v>
      </c>
      <c r="K2672" s="33">
        <f>Data[[#This Row],[Number_Of_Buyers]]*Data[[#This Row],[Price_INR]]</f>
        <v>1442100</v>
      </c>
    </row>
    <row r="2673" spans="1:11" ht="19.2" customHeight="1" x14ac:dyDescent="0.3">
      <c r="A2673" s="4" t="s">
        <v>8382</v>
      </c>
      <c r="B2673" s="4" t="s">
        <v>10559</v>
      </c>
      <c r="C2673" s="5" t="s">
        <v>10560</v>
      </c>
      <c r="D2673" s="4" t="s">
        <v>7930</v>
      </c>
      <c r="E2673" s="12">
        <v>4.5</v>
      </c>
      <c r="F2673" s="12">
        <v>250</v>
      </c>
      <c r="G2673" s="18">
        <v>1799</v>
      </c>
      <c r="H2673" s="8" t="s">
        <v>13398</v>
      </c>
      <c r="I2673" s="33" t="s">
        <v>13628</v>
      </c>
      <c r="J2673" s="33" t="s">
        <v>13473</v>
      </c>
      <c r="K2673" s="33">
        <f>Data[[#This Row],[Number_Of_Buyers]]*Data[[#This Row],[Price_INR]]</f>
        <v>449750</v>
      </c>
    </row>
    <row r="2674" spans="1:11" ht="19.2" customHeight="1" x14ac:dyDescent="0.3">
      <c r="A2674" s="2" t="s">
        <v>8105</v>
      </c>
      <c r="B2674" s="2" t="s">
        <v>10563</v>
      </c>
      <c r="C2674" s="3" t="s">
        <v>10564</v>
      </c>
      <c r="D2674" s="3" t="s">
        <v>10565</v>
      </c>
      <c r="E2674" s="11">
        <v>4.2</v>
      </c>
      <c r="F2674" s="11">
        <v>333</v>
      </c>
      <c r="G2674" s="17">
        <v>1159</v>
      </c>
      <c r="H2674" s="7" t="s">
        <v>13398</v>
      </c>
      <c r="I2674" s="33" t="s">
        <v>13632</v>
      </c>
      <c r="J2674" s="33" t="s">
        <v>13426</v>
      </c>
      <c r="K2674" s="33">
        <f>Data[[#This Row],[Number_Of_Buyers]]*Data[[#This Row],[Price_INR]]</f>
        <v>385947</v>
      </c>
    </row>
    <row r="2675" spans="1:11" ht="19.2" customHeight="1" x14ac:dyDescent="0.3">
      <c r="A2675" s="4" t="s">
        <v>7922</v>
      </c>
      <c r="B2675" s="4" t="s">
        <v>10566</v>
      </c>
      <c r="C2675" s="5" t="s">
        <v>10567</v>
      </c>
      <c r="D2675" s="5" t="s">
        <v>10568</v>
      </c>
      <c r="E2675" s="12">
        <v>4.4000000000000004</v>
      </c>
      <c r="F2675" s="12">
        <v>333</v>
      </c>
      <c r="G2675" s="18">
        <v>1759</v>
      </c>
      <c r="H2675" s="8" t="s">
        <v>13398</v>
      </c>
      <c r="I2675" s="33" t="s">
        <v>13628</v>
      </c>
      <c r="J2675" s="33" t="s">
        <v>13772</v>
      </c>
      <c r="K2675" s="33">
        <f>Data[[#This Row],[Number_Of_Buyers]]*Data[[#This Row],[Price_INR]]</f>
        <v>585747</v>
      </c>
    </row>
    <row r="2676" spans="1:11" ht="19.2" customHeight="1" x14ac:dyDescent="0.3">
      <c r="A2676" s="2" t="s">
        <v>3201</v>
      </c>
      <c r="B2676" s="2" t="s">
        <v>10569</v>
      </c>
      <c r="C2676" s="3" t="s">
        <v>10570</v>
      </c>
      <c r="D2676" s="2" t="s">
        <v>3237</v>
      </c>
      <c r="E2676" s="11">
        <v>3.8</v>
      </c>
      <c r="F2676" s="11">
        <v>510</v>
      </c>
      <c r="G2676" s="17">
        <v>701</v>
      </c>
      <c r="H2676" s="7" t="s">
        <v>13398</v>
      </c>
      <c r="I2676" s="33" t="s">
        <v>13437</v>
      </c>
      <c r="J2676" s="33" t="s">
        <v>13774</v>
      </c>
      <c r="K2676" s="33">
        <f>Data[[#This Row],[Number_Of_Buyers]]*Data[[#This Row],[Price_INR]]</f>
        <v>357510</v>
      </c>
    </row>
    <row r="2677" spans="1:11" ht="19.2" customHeight="1" x14ac:dyDescent="0.3">
      <c r="A2677" s="4" t="s">
        <v>3012</v>
      </c>
      <c r="B2677" s="4" t="s">
        <v>3013</v>
      </c>
      <c r="C2677" s="4" t="s">
        <v>3015</v>
      </c>
      <c r="D2677" s="4" t="s">
        <v>21</v>
      </c>
      <c r="E2677" s="12">
        <v>4.5999999999999996</v>
      </c>
      <c r="F2677" s="12">
        <v>105</v>
      </c>
      <c r="G2677" s="18">
        <v>849</v>
      </c>
      <c r="H2677" s="8" t="s">
        <v>13399</v>
      </c>
      <c r="I2677" s="33" t="s">
        <v>13782</v>
      </c>
      <c r="J2677" s="33" t="s">
        <v>13772</v>
      </c>
      <c r="K2677" s="33">
        <f>Data[[#This Row],[Number_Of_Buyers]]*Data[[#This Row],[Price_INR]]</f>
        <v>89145</v>
      </c>
    </row>
    <row r="2678" spans="1:11" ht="19.2" customHeight="1" x14ac:dyDescent="0.3">
      <c r="A2678" s="2" t="s">
        <v>7820</v>
      </c>
      <c r="B2678" s="2" t="s">
        <v>10574</v>
      </c>
      <c r="C2678" s="3" t="s">
        <v>10575</v>
      </c>
      <c r="D2678" s="3" t="s">
        <v>10576</v>
      </c>
      <c r="E2678" s="11">
        <v>4.4000000000000004</v>
      </c>
      <c r="F2678" s="11">
        <v>49</v>
      </c>
      <c r="G2678" s="17">
        <v>1379</v>
      </c>
      <c r="H2678" s="7" t="s">
        <v>13399</v>
      </c>
      <c r="I2678" s="33" t="s">
        <v>13628</v>
      </c>
      <c r="J2678" s="33" t="s">
        <v>13772</v>
      </c>
      <c r="K2678" s="33">
        <f>Data[[#This Row],[Number_Of_Buyers]]*Data[[#This Row],[Price_INR]]</f>
        <v>67571</v>
      </c>
    </row>
    <row r="2679" spans="1:11" ht="19.2" customHeight="1" x14ac:dyDescent="0.3">
      <c r="A2679" s="4" t="s">
        <v>8194</v>
      </c>
      <c r="B2679" s="4" t="s">
        <v>10581</v>
      </c>
      <c r="C2679" s="5" t="s">
        <v>10582</v>
      </c>
      <c r="D2679" s="4" t="s">
        <v>3237</v>
      </c>
      <c r="E2679" s="12">
        <v>4.0999999999999996</v>
      </c>
      <c r="F2679" s="12">
        <v>2100</v>
      </c>
      <c r="G2679" s="18">
        <v>649</v>
      </c>
      <c r="H2679" s="8" t="s">
        <v>13398</v>
      </c>
      <c r="I2679" s="33" t="s">
        <v>13515</v>
      </c>
      <c r="J2679" s="33" t="s">
        <v>13773</v>
      </c>
      <c r="K2679" s="33">
        <f>Data[[#This Row],[Number_Of_Buyers]]*Data[[#This Row],[Price_INR]]</f>
        <v>1362900</v>
      </c>
    </row>
    <row r="2680" spans="1:11" ht="19.2" customHeight="1" x14ac:dyDescent="0.3">
      <c r="A2680" s="2" t="s">
        <v>3201</v>
      </c>
      <c r="B2680" s="2" t="s">
        <v>10583</v>
      </c>
      <c r="C2680" s="3" t="s">
        <v>10585</v>
      </c>
      <c r="D2680" s="3" t="s">
        <v>9408</v>
      </c>
      <c r="E2680" s="11">
        <v>4.3</v>
      </c>
      <c r="F2680" s="11">
        <v>300</v>
      </c>
      <c r="G2680" s="17">
        <v>1994</v>
      </c>
      <c r="H2680" s="7" t="s">
        <v>13399</v>
      </c>
      <c r="I2680" s="33" t="s">
        <v>13680</v>
      </c>
      <c r="J2680" s="33" t="s">
        <v>13772</v>
      </c>
      <c r="K2680" s="33">
        <f>Data[[#This Row],[Number_Of_Buyers]]*Data[[#This Row],[Price_INR]]</f>
        <v>598200</v>
      </c>
    </row>
    <row r="2681" spans="1:11" ht="19.2" customHeight="1" x14ac:dyDescent="0.3">
      <c r="A2681" s="4" t="s">
        <v>9736</v>
      </c>
      <c r="B2681" s="4" t="s">
        <v>10586</v>
      </c>
      <c r="C2681" s="5" t="s">
        <v>10588</v>
      </c>
      <c r="D2681" s="4" t="s">
        <v>7930</v>
      </c>
      <c r="E2681" s="12">
        <v>4.2</v>
      </c>
      <c r="F2681" s="12">
        <v>80</v>
      </c>
      <c r="G2681" s="18">
        <v>838</v>
      </c>
      <c r="H2681" s="8" t="s">
        <v>13399</v>
      </c>
      <c r="I2681" s="33" t="s">
        <v>13599</v>
      </c>
      <c r="J2681" s="33" t="s">
        <v>13772</v>
      </c>
      <c r="K2681" s="33">
        <f>Data[[#This Row],[Number_Of_Buyers]]*Data[[#This Row],[Price_INR]]</f>
        <v>67040</v>
      </c>
    </row>
    <row r="2682" spans="1:11" ht="19.2" customHeight="1" x14ac:dyDescent="0.3">
      <c r="A2682" s="2" t="s">
        <v>148</v>
      </c>
      <c r="B2682" s="2" t="s">
        <v>10590</v>
      </c>
      <c r="C2682" s="2" t="s">
        <v>10591</v>
      </c>
      <c r="D2682" s="2" t="s">
        <v>10592</v>
      </c>
      <c r="E2682" s="11">
        <v>4.5</v>
      </c>
      <c r="F2682" s="11">
        <v>3300</v>
      </c>
      <c r="G2682" s="17">
        <v>1499</v>
      </c>
      <c r="H2682" s="7" t="s">
        <v>13398</v>
      </c>
      <c r="I2682" s="33" t="s">
        <v>13711</v>
      </c>
      <c r="J2682" s="33" t="s">
        <v>13440</v>
      </c>
      <c r="K2682" s="33">
        <f>Data[[#This Row],[Number_Of_Buyers]]*Data[[#This Row],[Price_INR]]</f>
        <v>4946700</v>
      </c>
    </row>
    <row r="2683" spans="1:11" ht="19.2" customHeight="1" x14ac:dyDescent="0.3">
      <c r="A2683" s="4" t="s">
        <v>7927</v>
      </c>
      <c r="B2683" s="4" t="s">
        <v>10593</v>
      </c>
      <c r="C2683" s="4" t="s">
        <v>10594</v>
      </c>
      <c r="D2683" s="5" t="s">
        <v>8013</v>
      </c>
      <c r="E2683" s="12">
        <v>4.0999999999999996</v>
      </c>
      <c r="F2683" s="12">
        <v>13400</v>
      </c>
      <c r="G2683" s="18">
        <v>662</v>
      </c>
      <c r="H2683" s="8" t="s">
        <v>13398</v>
      </c>
      <c r="I2683" s="33" t="s">
        <v>13437</v>
      </c>
      <c r="J2683" s="33" t="s">
        <v>13473</v>
      </c>
      <c r="K2683" s="33">
        <f>Data[[#This Row],[Number_Of_Buyers]]*Data[[#This Row],[Price_INR]]</f>
        <v>8870800</v>
      </c>
    </row>
    <row r="2684" spans="1:11" ht="19.2" customHeight="1" x14ac:dyDescent="0.3">
      <c r="A2684" s="2" t="s">
        <v>8048</v>
      </c>
      <c r="B2684" s="2" t="s">
        <v>10597</v>
      </c>
      <c r="C2684" s="3" t="s">
        <v>10598</v>
      </c>
      <c r="D2684" s="2" t="s">
        <v>3237</v>
      </c>
      <c r="E2684" s="11">
        <v>4.4000000000000004</v>
      </c>
      <c r="F2684" s="11">
        <v>633</v>
      </c>
      <c r="G2684" s="17">
        <v>1124</v>
      </c>
      <c r="H2684" s="7" t="s">
        <v>13398</v>
      </c>
      <c r="I2684" s="33" t="s">
        <v>13472</v>
      </c>
      <c r="J2684" s="33" t="s">
        <v>13772</v>
      </c>
      <c r="K2684" s="33">
        <f>Data[[#This Row],[Number_Of_Buyers]]*Data[[#This Row],[Price_INR]]</f>
        <v>711492</v>
      </c>
    </row>
    <row r="2685" spans="1:11" ht="19.2" customHeight="1" x14ac:dyDescent="0.3">
      <c r="A2685" s="4" t="s">
        <v>7820</v>
      </c>
      <c r="B2685" s="4" t="s">
        <v>10600</v>
      </c>
      <c r="C2685" s="5" t="s">
        <v>10601</v>
      </c>
      <c r="D2685" s="5" t="s">
        <v>10602</v>
      </c>
      <c r="E2685" s="12">
        <v>4.2</v>
      </c>
      <c r="F2685" s="12">
        <v>267</v>
      </c>
      <c r="G2685" s="18">
        <v>773</v>
      </c>
      <c r="H2685" s="8" t="s">
        <v>13398</v>
      </c>
      <c r="I2685" s="33" t="s">
        <v>13437</v>
      </c>
      <c r="J2685" s="33" t="s">
        <v>13426</v>
      </c>
      <c r="K2685" s="33">
        <f>Data[[#This Row],[Number_Of_Buyers]]*Data[[#This Row],[Price_INR]]</f>
        <v>206391</v>
      </c>
    </row>
    <row r="2686" spans="1:11" ht="19.2" customHeight="1" x14ac:dyDescent="0.3">
      <c r="A2686" s="2" t="s">
        <v>8065</v>
      </c>
      <c r="B2686" s="2" t="s">
        <v>10604</v>
      </c>
      <c r="C2686" s="3" t="s">
        <v>10605</v>
      </c>
      <c r="D2686" s="3" t="s">
        <v>8103</v>
      </c>
      <c r="E2686" s="11">
        <v>4.0999999999999996</v>
      </c>
      <c r="F2686" s="11">
        <v>11700</v>
      </c>
      <c r="G2686" s="17">
        <v>629</v>
      </c>
      <c r="H2686" s="7" t="s">
        <v>13399</v>
      </c>
      <c r="I2686" s="33" t="s">
        <v>13502</v>
      </c>
      <c r="J2686" s="33" t="s">
        <v>13440</v>
      </c>
      <c r="K2686" s="33">
        <f>Data[[#This Row],[Number_Of_Buyers]]*Data[[#This Row],[Price_INR]]</f>
        <v>7359300</v>
      </c>
    </row>
    <row r="2687" spans="1:11" ht="19.2" customHeight="1" x14ac:dyDescent="0.3">
      <c r="A2687" s="4" t="s">
        <v>10607</v>
      </c>
      <c r="B2687" s="4" t="s">
        <v>8670</v>
      </c>
      <c r="C2687" s="5" t="s">
        <v>10609</v>
      </c>
      <c r="D2687" s="5" t="s">
        <v>10610</v>
      </c>
      <c r="E2687" s="12">
        <v>4.4000000000000004</v>
      </c>
      <c r="F2687" s="12">
        <v>100</v>
      </c>
      <c r="G2687" s="18">
        <v>881</v>
      </c>
      <c r="H2687" s="8" t="s">
        <v>13399</v>
      </c>
      <c r="I2687" s="33" t="s">
        <v>13630</v>
      </c>
      <c r="J2687" s="33" t="s">
        <v>13772</v>
      </c>
      <c r="K2687" s="33">
        <f>Data[[#This Row],[Number_Of_Buyers]]*Data[[#This Row],[Price_INR]]</f>
        <v>88100</v>
      </c>
    </row>
    <row r="2688" spans="1:11" ht="19.2" customHeight="1" x14ac:dyDescent="0.3">
      <c r="A2688" s="2" t="s">
        <v>9957</v>
      </c>
      <c r="B2688" s="2" t="s">
        <v>10617</v>
      </c>
      <c r="C2688" s="3" t="s">
        <v>10618</v>
      </c>
      <c r="D2688" s="2" t="s">
        <v>3237</v>
      </c>
      <c r="E2688" s="11">
        <v>4.4000000000000004</v>
      </c>
      <c r="F2688" s="11">
        <v>597</v>
      </c>
      <c r="G2688" s="17">
        <v>597</v>
      </c>
      <c r="H2688" s="7" t="s">
        <v>13399</v>
      </c>
      <c r="I2688" s="33" t="s">
        <v>13632</v>
      </c>
      <c r="J2688" s="33" t="s">
        <v>13773</v>
      </c>
      <c r="K2688" s="33">
        <f>Data[[#This Row],[Number_Of_Buyers]]*Data[[#This Row],[Price_INR]]</f>
        <v>356409</v>
      </c>
    </row>
    <row r="2689" spans="1:11" ht="19.2" customHeight="1" x14ac:dyDescent="0.3">
      <c r="A2689" s="4" t="s">
        <v>8065</v>
      </c>
      <c r="B2689" s="4" t="s">
        <v>10621</v>
      </c>
      <c r="C2689" s="5" t="s">
        <v>10623</v>
      </c>
      <c r="D2689" s="4" t="s">
        <v>3237</v>
      </c>
      <c r="E2689" s="12">
        <v>4.3</v>
      </c>
      <c r="F2689" s="12">
        <v>1300</v>
      </c>
      <c r="G2689" s="18">
        <v>288</v>
      </c>
      <c r="H2689" s="8" t="s">
        <v>13399</v>
      </c>
      <c r="I2689" s="33" t="s">
        <v>13632</v>
      </c>
      <c r="J2689" s="33" t="s">
        <v>13440</v>
      </c>
      <c r="K2689" s="33">
        <f>Data[[#This Row],[Number_Of_Buyers]]*Data[[#This Row],[Price_INR]]</f>
        <v>374400</v>
      </c>
    </row>
    <row r="2690" spans="1:11" ht="19.2" customHeight="1" x14ac:dyDescent="0.3">
      <c r="A2690" s="2" t="s">
        <v>9128</v>
      </c>
      <c r="B2690" s="2" t="s">
        <v>10624</v>
      </c>
      <c r="C2690" s="3" t="s">
        <v>10625</v>
      </c>
      <c r="D2690" s="2" t="s">
        <v>9043</v>
      </c>
      <c r="E2690" s="11">
        <v>4.4000000000000004</v>
      </c>
      <c r="F2690" s="11">
        <v>949</v>
      </c>
      <c r="G2690" s="17">
        <v>1499</v>
      </c>
      <c r="H2690" s="7" t="s">
        <v>13398</v>
      </c>
      <c r="I2690" s="33" t="s">
        <v>13634</v>
      </c>
      <c r="J2690" s="33" t="s">
        <v>13453</v>
      </c>
      <c r="K2690" s="33">
        <f>Data[[#This Row],[Number_Of_Buyers]]*Data[[#This Row],[Price_INR]]</f>
        <v>1422551</v>
      </c>
    </row>
    <row r="2691" spans="1:11" ht="19.2" customHeight="1" x14ac:dyDescent="0.3">
      <c r="A2691" s="4" t="s">
        <v>7849</v>
      </c>
      <c r="B2691" s="4" t="s">
        <v>10628</v>
      </c>
      <c r="C2691" s="5" t="s">
        <v>10630</v>
      </c>
      <c r="D2691" s="4" t="s">
        <v>3237</v>
      </c>
      <c r="E2691" s="12">
        <v>4.0999999999999996</v>
      </c>
      <c r="F2691" s="12">
        <v>5000</v>
      </c>
      <c r="G2691" s="18">
        <v>749</v>
      </c>
      <c r="H2691" s="8" t="s">
        <v>13398</v>
      </c>
      <c r="I2691" s="33" t="s">
        <v>13515</v>
      </c>
      <c r="J2691" s="33" t="s">
        <v>13773</v>
      </c>
      <c r="K2691" s="33">
        <f>Data[[#This Row],[Number_Of_Buyers]]*Data[[#This Row],[Price_INR]]</f>
        <v>3745000</v>
      </c>
    </row>
    <row r="2692" spans="1:11" ht="19.2" customHeight="1" x14ac:dyDescent="0.3">
      <c r="A2692" s="2" t="s">
        <v>2333</v>
      </c>
      <c r="B2692" s="2" t="s">
        <v>10632</v>
      </c>
      <c r="C2692" s="3" t="s">
        <v>10633</v>
      </c>
      <c r="D2692" s="3" t="s">
        <v>7914</v>
      </c>
      <c r="E2692" s="11">
        <v>4.3</v>
      </c>
      <c r="F2692" s="11">
        <v>5500</v>
      </c>
      <c r="G2692" s="17">
        <v>489</v>
      </c>
      <c r="H2692" s="7" t="s">
        <v>13398</v>
      </c>
      <c r="I2692" s="33" t="s">
        <v>13452</v>
      </c>
      <c r="J2692" s="33" t="s">
        <v>13440</v>
      </c>
      <c r="K2692" s="33">
        <f>Data[[#This Row],[Number_Of_Buyers]]*Data[[#This Row],[Price_INR]]</f>
        <v>2689500</v>
      </c>
    </row>
    <row r="2693" spans="1:11" ht="19.2" customHeight="1" x14ac:dyDescent="0.3">
      <c r="A2693" s="4" t="s">
        <v>127</v>
      </c>
      <c r="B2693" s="4" t="s">
        <v>10635</v>
      </c>
      <c r="C2693" s="5" t="s">
        <v>10636</v>
      </c>
      <c r="D2693" s="4" t="s">
        <v>7930</v>
      </c>
      <c r="E2693" s="12">
        <v>4.3</v>
      </c>
      <c r="F2693" s="12">
        <v>3300</v>
      </c>
      <c r="G2693" s="18">
        <v>539</v>
      </c>
      <c r="H2693" s="8" t="s">
        <v>13398</v>
      </c>
      <c r="I2693" s="33" t="s">
        <v>13452</v>
      </c>
      <c r="J2693" s="33" t="s">
        <v>13440</v>
      </c>
      <c r="K2693" s="33">
        <f>Data[[#This Row],[Number_Of_Buyers]]*Data[[#This Row],[Price_INR]]</f>
        <v>1778700</v>
      </c>
    </row>
    <row r="2694" spans="1:11" ht="19.2" customHeight="1" x14ac:dyDescent="0.3">
      <c r="A2694" s="2" t="s">
        <v>3694</v>
      </c>
      <c r="B2694" s="2" t="s">
        <v>10638</v>
      </c>
      <c r="C2694" s="2" t="s">
        <v>10639</v>
      </c>
      <c r="D2694" s="3" t="s">
        <v>8103</v>
      </c>
      <c r="E2694" s="11">
        <v>4.3</v>
      </c>
      <c r="F2694" s="11">
        <v>2600</v>
      </c>
      <c r="G2694" s="17">
        <v>455</v>
      </c>
      <c r="H2694" s="7" t="s">
        <v>13399</v>
      </c>
      <c r="I2694" s="33" t="s">
        <v>13630</v>
      </c>
      <c r="J2694" s="33" t="s">
        <v>13772</v>
      </c>
      <c r="K2694" s="33">
        <f>Data[[#This Row],[Number_Of_Buyers]]*Data[[#This Row],[Price_INR]]</f>
        <v>1183000</v>
      </c>
    </row>
    <row r="2695" spans="1:11" ht="19.2" customHeight="1" x14ac:dyDescent="0.3">
      <c r="A2695" s="4" t="s">
        <v>488</v>
      </c>
      <c r="B2695" s="4" t="s">
        <v>3046</v>
      </c>
      <c r="C2695" s="5" t="s">
        <v>3049</v>
      </c>
      <c r="D2695" s="4" t="s">
        <v>3050</v>
      </c>
      <c r="E2695" s="12">
        <v>3.9</v>
      </c>
      <c r="F2695" s="12">
        <v>42</v>
      </c>
      <c r="G2695" s="18">
        <v>2599</v>
      </c>
      <c r="H2695" s="8" t="s">
        <v>13399</v>
      </c>
      <c r="I2695" s="33" t="s">
        <v>13444</v>
      </c>
      <c r="J2695" s="33" t="s">
        <v>13772</v>
      </c>
      <c r="K2695" s="33">
        <f>Data[[#This Row],[Number_Of_Buyers]]*Data[[#This Row],[Price_INR]]</f>
        <v>109158</v>
      </c>
    </row>
    <row r="2696" spans="1:11" ht="19.2" customHeight="1" x14ac:dyDescent="0.3">
      <c r="A2696" s="2" t="s">
        <v>10131</v>
      </c>
      <c r="B2696" s="2" t="s">
        <v>10640</v>
      </c>
      <c r="C2696" s="3" t="s">
        <v>10641</v>
      </c>
      <c r="D2696" s="3" t="s">
        <v>9408</v>
      </c>
      <c r="E2696" s="11">
        <v>4</v>
      </c>
      <c r="F2696" s="11">
        <v>196</v>
      </c>
      <c r="G2696" s="17">
        <v>749</v>
      </c>
      <c r="H2696" s="7" t="s">
        <v>13399</v>
      </c>
      <c r="I2696" s="33" t="s">
        <v>13712</v>
      </c>
      <c r="J2696" s="33" t="s">
        <v>13772</v>
      </c>
      <c r="K2696" s="33">
        <f>Data[[#This Row],[Number_Of_Buyers]]*Data[[#This Row],[Price_INR]]</f>
        <v>146804</v>
      </c>
    </row>
    <row r="2697" spans="1:11" ht="19.2" customHeight="1" x14ac:dyDescent="0.3">
      <c r="A2697" s="4" t="s">
        <v>240</v>
      </c>
      <c r="B2697" s="4" t="s">
        <v>10644</v>
      </c>
      <c r="C2697" s="5" t="s">
        <v>10645</v>
      </c>
      <c r="D2697" s="5" t="s">
        <v>10026</v>
      </c>
      <c r="E2697" s="12">
        <v>3.6</v>
      </c>
      <c r="F2697" s="12">
        <v>39</v>
      </c>
      <c r="G2697" s="18">
        <v>328</v>
      </c>
      <c r="H2697" s="8" t="s">
        <v>13399</v>
      </c>
      <c r="I2697" s="33" t="s">
        <v>13452</v>
      </c>
      <c r="J2697" s="33" t="s">
        <v>13772</v>
      </c>
      <c r="K2697" s="33">
        <f>Data[[#This Row],[Number_Of_Buyers]]*Data[[#This Row],[Price_INR]]</f>
        <v>12792</v>
      </c>
    </row>
    <row r="2698" spans="1:11" ht="19.2" customHeight="1" x14ac:dyDescent="0.3">
      <c r="A2698" s="2" t="s">
        <v>7927</v>
      </c>
      <c r="B2698" s="2" t="s">
        <v>7928</v>
      </c>
      <c r="C2698" s="2" t="s">
        <v>10648</v>
      </c>
      <c r="D2698" s="2" t="s">
        <v>7930</v>
      </c>
      <c r="E2698" s="11">
        <v>4.4000000000000004</v>
      </c>
      <c r="F2698" s="11">
        <v>9200</v>
      </c>
      <c r="G2698" s="17">
        <v>327</v>
      </c>
      <c r="H2698" s="7" t="s">
        <v>13399</v>
      </c>
      <c r="I2698" s="33" t="s">
        <v>13632</v>
      </c>
      <c r="J2698" s="33" t="s">
        <v>13440</v>
      </c>
      <c r="K2698" s="33">
        <f>Data[[#This Row],[Number_Of_Buyers]]*Data[[#This Row],[Price_INR]]</f>
        <v>3008400</v>
      </c>
    </row>
    <row r="2699" spans="1:11" ht="19.2" customHeight="1" x14ac:dyDescent="0.3">
      <c r="A2699" s="4" t="s">
        <v>7809</v>
      </c>
      <c r="B2699" s="4" t="s">
        <v>10650</v>
      </c>
      <c r="C2699" s="5" t="s">
        <v>10651</v>
      </c>
      <c r="D2699" s="4" t="s">
        <v>3237</v>
      </c>
      <c r="E2699" s="12">
        <v>4.3</v>
      </c>
      <c r="F2699" s="12">
        <v>568</v>
      </c>
      <c r="G2699" s="18">
        <v>374</v>
      </c>
      <c r="H2699" s="8" t="s">
        <v>13398</v>
      </c>
      <c r="I2699" s="33" t="s">
        <v>13515</v>
      </c>
      <c r="J2699" s="33" t="s">
        <v>13473</v>
      </c>
      <c r="K2699" s="33">
        <f>Data[[#This Row],[Number_Of_Buyers]]*Data[[#This Row],[Price_INR]]</f>
        <v>212432</v>
      </c>
    </row>
    <row r="2700" spans="1:11" ht="19.2" customHeight="1" x14ac:dyDescent="0.3">
      <c r="A2700" s="2" t="s">
        <v>120</v>
      </c>
      <c r="B2700" s="2" t="s">
        <v>3063</v>
      </c>
      <c r="C2700" s="2" t="s">
        <v>26</v>
      </c>
      <c r="D2700" s="3" t="s">
        <v>3065</v>
      </c>
      <c r="E2700" s="11">
        <v>3.8</v>
      </c>
      <c r="F2700" s="11">
        <v>224</v>
      </c>
      <c r="G2700" s="17">
        <v>3499</v>
      </c>
      <c r="H2700" s="7" t="s">
        <v>13399</v>
      </c>
      <c r="I2700" s="33" t="s">
        <v>13447</v>
      </c>
      <c r="J2700" s="33" t="s">
        <v>13772</v>
      </c>
      <c r="K2700" s="33">
        <f>Data[[#This Row],[Number_Of_Buyers]]*Data[[#This Row],[Price_INR]]</f>
        <v>783776</v>
      </c>
    </row>
    <row r="2701" spans="1:11" ht="19.2" customHeight="1" x14ac:dyDescent="0.3">
      <c r="A2701" s="4" t="s">
        <v>35</v>
      </c>
      <c r="B2701" s="4" t="s">
        <v>3072</v>
      </c>
      <c r="C2701" s="4" t="s">
        <v>26</v>
      </c>
      <c r="D2701" s="4" t="s">
        <v>21</v>
      </c>
      <c r="E2701" s="12">
        <v>3.5</v>
      </c>
      <c r="F2701" s="12">
        <v>115</v>
      </c>
      <c r="G2701" s="18">
        <v>1599</v>
      </c>
      <c r="H2701" s="8" t="s">
        <v>13399</v>
      </c>
      <c r="I2701" s="33" t="s">
        <v>13476</v>
      </c>
      <c r="J2701" s="33" t="s">
        <v>13772</v>
      </c>
      <c r="K2701" s="33">
        <f>Data[[#This Row],[Number_Of_Buyers]]*Data[[#This Row],[Price_INR]]</f>
        <v>183885</v>
      </c>
    </row>
    <row r="2702" spans="1:11" ht="19.2" customHeight="1" x14ac:dyDescent="0.3">
      <c r="A2702" s="2" t="s">
        <v>1810</v>
      </c>
      <c r="B2702" s="2" t="s">
        <v>1811</v>
      </c>
      <c r="C2702" s="3" t="s">
        <v>3076</v>
      </c>
      <c r="D2702" s="3" t="s">
        <v>1814</v>
      </c>
      <c r="E2702" s="11">
        <v>4.3</v>
      </c>
      <c r="F2702" s="11">
        <v>62</v>
      </c>
      <c r="G2702" s="17">
        <v>1499</v>
      </c>
      <c r="H2702" s="7" t="s">
        <v>13399</v>
      </c>
      <c r="I2702" s="33" t="s">
        <v>13488</v>
      </c>
      <c r="J2702" s="33" t="s">
        <v>13772</v>
      </c>
      <c r="K2702" s="33">
        <f>Data[[#This Row],[Number_Of_Buyers]]*Data[[#This Row],[Price_INR]]</f>
        <v>92938</v>
      </c>
    </row>
    <row r="2703" spans="1:11" ht="19.2" customHeight="1" x14ac:dyDescent="0.3">
      <c r="A2703" s="4" t="s">
        <v>3012</v>
      </c>
      <c r="B2703" s="4" t="s">
        <v>3082</v>
      </c>
      <c r="C2703" s="4" t="s">
        <v>3083</v>
      </c>
      <c r="D2703" s="4" t="s">
        <v>21</v>
      </c>
      <c r="E2703" s="12">
        <v>4.5</v>
      </c>
      <c r="F2703" s="12">
        <v>42</v>
      </c>
      <c r="G2703" s="18">
        <v>849</v>
      </c>
      <c r="H2703" s="8" t="s">
        <v>13399</v>
      </c>
      <c r="I2703" s="33" t="s">
        <v>13782</v>
      </c>
      <c r="J2703" s="33" t="s">
        <v>13779</v>
      </c>
      <c r="K2703" s="33">
        <f>Data[[#This Row],[Number_Of_Buyers]]*Data[[#This Row],[Price_INR]]</f>
        <v>35658</v>
      </c>
    </row>
    <row r="2704" spans="1:11" ht="19.2" customHeight="1" x14ac:dyDescent="0.3">
      <c r="A2704" s="2" t="s">
        <v>7903</v>
      </c>
      <c r="B2704" s="2" t="s">
        <v>10653</v>
      </c>
      <c r="C2704" s="3" t="s">
        <v>10654</v>
      </c>
      <c r="D2704" s="2" t="s">
        <v>3237</v>
      </c>
      <c r="E2704" s="11">
        <v>4.3</v>
      </c>
      <c r="F2704" s="11">
        <v>92</v>
      </c>
      <c r="G2704" s="17">
        <v>971</v>
      </c>
      <c r="H2704" s="7" t="s">
        <v>13398</v>
      </c>
      <c r="I2704" s="33" t="s">
        <v>13472</v>
      </c>
      <c r="J2704" s="33" t="s">
        <v>13440</v>
      </c>
      <c r="K2704" s="33">
        <f>Data[[#This Row],[Number_Of_Buyers]]*Data[[#This Row],[Price_INR]]</f>
        <v>89332</v>
      </c>
    </row>
    <row r="2705" spans="1:11" ht="19.2" customHeight="1" x14ac:dyDescent="0.3">
      <c r="A2705" s="4" t="s">
        <v>7922</v>
      </c>
      <c r="B2705" s="4" t="s">
        <v>10655</v>
      </c>
      <c r="C2705" s="4" t="s">
        <v>10656</v>
      </c>
      <c r="D2705" s="4" t="s">
        <v>7930</v>
      </c>
      <c r="E2705" s="12">
        <v>4.2</v>
      </c>
      <c r="F2705" s="12">
        <v>6200</v>
      </c>
      <c r="G2705" s="18">
        <v>480</v>
      </c>
      <c r="H2705" s="8" t="s">
        <v>13398</v>
      </c>
      <c r="I2705" s="33" t="s">
        <v>13515</v>
      </c>
      <c r="J2705" s="33" t="s">
        <v>13460</v>
      </c>
      <c r="K2705" s="33">
        <f>Data[[#This Row],[Number_Of_Buyers]]*Data[[#This Row],[Price_INR]]</f>
        <v>2976000</v>
      </c>
    </row>
    <row r="2706" spans="1:11" ht="19.2" customHeight="1" x14ac:dyDescent="0.3">
      <c r="A2706" s="2" t="s">
        <v>8194</v>
      </c>
      <c r="B2706" s="2" t="s">
        <v>10657</v>
      </c>
      <c r="C2706" s="3" t="s">
        <v>10658</v>
      </c>
      <c r="D2706" s="3" t="s">
        <v>10659</v>
      </c>
      <c r="E2706" s="11">
        <v>4.2</v>
      </c>
      <c r="F2706" s="11">
        <v>801</v>
      </c>
      <c r="G2706" s="17">
        <v>1259</v>
      </c>
      <c r="H2706" s="7" t="s">
        <v>13398</v>
      </c>
      <c r="I2706" s="33" t="s">
        <v>13628</v>
      </c>
      <c r="J2706" s="33" t="s">
        <v>13554</v>
      </c>
      <c r="K2706" s="33">
        <f>Data[[#This Row],[Number_Of_Buyers]]*Data[[#This Row],[Price_INR]]</f>
        <v>1008459</v>
      </c>
    </row>
    <row r="2707" spans="1:11" ht="19.2" customHeight="1" x14ac:dyDescent="0.3">
      <c r="A2707" s="4" t="s">
        <v>3201</v>
      </c>
      <c r="B2707" s="4" t="s">
        <v>10662</v>
      </c>
      <c r="C2707" s="5" t="s">
        <v>10663</v>
      </c>
      <c r="D2707" s="4" t="s">
        <v>3237</v>
      </c>
      <c r="E2707" s="12">
        <v>3.7</v>
      </c>
      <c r="F2707" s="12">
        <v>1100</v>
      </c>
      <c r="G2707" s="18">
        <v>479</v>
      </c>
      <c r="H2707" s="8" t="s">
        <v>13398</v>
      </c>
      <c r="I2707" s="33" t="s">
        <v>13515</v>
      </c>
      <c r="J2707" s="33" t="s">
        <v>13473</v>
      </c>
      <c r="K2707" s="33">
        <f>Data[[#This Row],[Number_Of_Buyers]]*Data[[#This Row],[Price_INR]]</f>
        <v>526900</v>
      </c>
    </row>
    <row r="2708" spans="1:11" ht="19.2" customHeight="1" x14ac:dyDescent="0.3">
      <c r="A2708" s="2" t="s">
        <v>7849</v>
      </c>
      <c r="B2708" s="2" t="s">
        <v>10665</v>
      </c>
      <c r="C2708" s="3" t="s">
        <v>10666</v>
      </c>
      <c r="D2708" s="3" t="s">
        <v>8064</v>
      </c>
      <c r="E2708" s="11">
        <v>4.2</v>
      </c>
      <c r="F2708" s="11">
        <v>685</v>
      </c>
      <c r="G2708" s="17">
        <v>1399</v>
      </c>
      <c r="H2708" s="7" t="s">
        <v>13398</v>
      </c>
      <c r="I2708" s="33" t="s">
        <v>13628</v>
      </c>
      <c r="J2708" s="33" t="s">
        <v>13774</v>
      </c>
      <c r="K2708" s="33">
        <f>Data[[#This Row],[Number_Of_Buyers]]*Data[[#This Row],[Price_INR]]</f>
        <v>958315</v>
      </c>
    </row>
    <row r="2709" spans="1:11" ht="19.2" customHeight="1" x14ac:dyDescent="0.3">
      <c r="A2709" s="4" t="s">
        <v>616</v>
      </c>
      <c r="B2709" s="4" t="s">
        <v>3097</v>
      </c>
      <c r="C2709" s="5" t="s">
        <v>3099</v>
      </c>
      <c r="D2709" s="5" t="s">
        <v>3100</v>
      </c>
      <c r="E2709" s="12">
        <v>4.5</v>
      </c>
      <c r="F2709" s="12">
        <v>813</v>
      </c>
      <c r="G2709" s="18">
        <v>1924</v>
      </c>
      <c r="H2709" s="8" t="s">
        <v>13399</v>
      </c>
      <c r="I2709" s="33" t="s">
        <v>13513</v>
      </c>
      <c r="J2709" s="33" t="s">
        <v>13440</v>
      </c>
      <c r="K2709" s="33">
        <f>Data[[#This Row],[Number_Of_Buyers]]*Data[[#This Row],[Price_INR]]</f>
        <v>1564212</v>
      </c>
    </row>
    <row r="2710" spans="1:11" ht="19.2" customHeight="1" x14ac:dyDescent="0.3">
      <c r="A2710" s="2" t="s">
        <v>7927</v>
      </c>
      <c r="B2710" s="2" t="s">
        <v>10671</v>
      </c>
      <c r="C2710" s="2" t="s">
        <v>10672</v>
      </c>
      <c r="D2710" s="2" t="s">
        <v>7930</v>
      </c>
      <c r="E2710" s="11">
        <v>4.2</v>
      </c>
      <c r="F2710" s="11">
        <v>13600</v>
      </c>
      <c r="G2710" s="17">
        <v>591</v>
      </c>
      <c r="H2710" s="7" t="s">
        <v>13399</v>
      </c>
      <c r="I2710" s="33" t="s">
        <v>13630</v>
      </c>
      <c r="J2710" s="33" t="s">
        <v>13440</v>
      </c>
      <c r="K2710" s="33">
        <f>Data[[#This Row],[Number_Of_Buyers]]*Data[[#This Row],[Price_INR]]</f>
        <v>8037600</v>
      </c>
    </row>
    <row r="2711" spans="1:11" ht="19.2" customHeight="1" x14ac:dyDescent="0.3">
      <c r="A2711" s="4" t="s">
        <v>8321</v>
      </c>
      <c r="B2711" s="4" t="s">
        <v>10674</v>
      </c>
      <c r="C2711" s="5" t="s">
        <v>10675</v>
      </c>
      <c r="D2711" s="5" t="s">
        <v>10676</v>
      </c>
      <c r="E2711" s="12">
        <v>4.3</v>
      </c>
      <c r="F2711" s="12">
        <v>1200</v>
      </c>
      <c r="G2711" s="18">
        <v>489</v>
      </c>
      <c r="H2711" s="8" t="s">
        <v>13398</v>
      </c>
      <c r="I2711" s="33" t="s">
        <v>13658</v>
      </c>
      <c r="J2711" s="33" t="s">
        <v>13440</v>
      </c>
      <c r="K2711" s="33">
        <f>Data[[#This Row],[Number_Of_Buyers]]*Data[[#This Row],[Price_INR]]</f>
        <v>586800</v>
      </c>
    </row>
    <row r="2712" spans="1:11" ht="19.2" customHeight="1" x14ac:dyDescent="0.3">
      <c r="A2712" s="2" t="s">
        <v>2658</v>
      </c>
      <c r="B2712" s="2" t="s">
        <v>10679</v>
      </c>
      <c r="C2712" s="3" t="s">
        <v>10680</v>
      </c>
      <c r="D2712" s="2" t="s">
        <v>1894</v>
      </c>
      <c r="E2712" s="11">
        <v>4.5999999999999996</v>
      </c>
      <c r="F2712" s="11">
        <v>423</v>
      </c>
      <c r="G2712" s="17">
        <v>1995</v>
      </c>
      <c r="H2712" s="7" t="s">
        <v>13398</v>
      </c>
      <c r="I2712" s="33" t="s">
        <v>13713</v>
      </c>
      <c r="J2712" s="33" t="s">
        <v>13426</v>
      </c>
      <c r="K2712" s="33">
        <f>Data[[#This Row],[Number_Of_Buyers]]*Data[[#This Row],[Price_INR]]</f>
        <v>843885</v>
      </c>
    </row>
    <row r="2713" spans="1:11" ht="19.2" customHeight="1" x14ac:dyDescent="0.3">
      <c r="A2713" s="4" t="s">
        <v>127</v>
      </c>
      <c r="B2713" s="4" t="s">
        <v>3103</v>
      </c>
      <c r="C2713" s="5" t="s">
        <v>3104</v>
      </c>
      <c r="D2713" s="5" t="s">
        <v>3105</v>
      </c>
      <c r="E2713" s="12">
        <v>3.7</v>
      </c>
      <c r="F2713" s="12">
        <v>2300</v>
      </c>
      <c r="G2713" s="18">
        <v>664</v>
      </c>
      <c r="H2713" s="8" t="s">
        <v>13399</v>
      </c>
      <c r="I2713" s="33" t="s">
        <v>13471</v>
      </c>
      <c r="J2713" s="33" t="s">
        <v>13440</v>
      </c>
      <c r="K2713" s="33">
        <f>Data[[#This Row],[Number_Of_Buyers]]*Data[[#This Row],[Price_INR]]</f>
        <v>1527200</v>
      </c>
    </row>
    <row r="2714" spans="1:11" ht="19.2" customHeight="1" x14ac:dyDescent="0.3">
      <c r="A2714" s="2" t="s">
        <v>1995</v>
      </c>
      <c r="B2714" s="2" t="s">
        <v>10683</v>
      </c>
      <c r="C2714" s="3" t="s">
        <v>10685</v>
      </c>
      <c r="D2714" s="2" t="s">
        <v>21</v>
      </c>
      <c r="E2714" s="11">
        <v>4.5</v>
      </c>
      <c r="F2714" s="11">
        <v>5800</v>
      </c>
      <c r="G2714" s="17">
        <v>296</v>
      </c>
      <c r="H2714" s="7" t="s">
        <v>13399</v>
      </c>
      <c r="I2714" s="33" t="s">
        <v>13714</v>
      </c>
      <c r="J2714" s="33" t="s">
        <v>13772</v>
      </c>
      <c r="K2714" s="33">
        <f>Data[[#This Row],[Number_Of_Buyers]]*Data[[#This Row],[Price_INR]]</f>
        <v>1716800</v>
      </c>
    </row>
    <row r="2715" spans="1:11" ht="19.2" customHeight="1" x14ac:dyDescent="0.3">
      <c r="A2715" s="4" t="s">
        <v>7927</v>
      </c>
      <c r="B2715" s="4" t="s">
        <v>10686</v>
      </c>
      <c r="C2715" s="4" t="s">
        <v>10687</v>
      </c>
      <c r="D2715" s="5" t="s">
        <v>10688</v>
      </c>
      <c r="E2715" s="12">
        <v>4.2</v>
      </c>
      <c r="F2715" s="12">
        <v>10800</v>
      </c>
      <c r="G2715" s="18">
        <v>759</v>
      </c>
      <c r="H2715" s="8" t="s">
        <v>13398</v>
      </c>
      <c r="I2715" s="33" t="s">
        <v>13423</v>
      </c>
      <c r="J2715" s="33" t="s">
        <v>13453</v>
      </c>
      <c r="K2715" s="33">
        <f>Data[[#This Row],[Number_Of_Buyers]]*Data[[#This Row],[Price_INR]]</f>
        <v>8197200</v>
      </c>
    </row>
    <row r="2716" spans="1:11" ht="19.2" customHeight="1" x14ac:dyDescent="0.3">
      <c r="A2716" s="2" t="s">
        <v>3201</v>
      </c>
      <c r="B2716" s="2" t="s">
        <v>10693</v>
      </c>
      <c r="C2716" s="3" t="s">
        <v>10694</v>
      </c>
      <c r="D2716" s="3" t="s">
        <v>10695</v>
      </c>
      <c r="E2716" s="11">
        <v>4</v>
      </c>
      <c r="F2716" s="11">
        <v>220</v>
      </c>
      <c r="G2716" s="17">
        <v>406</v>
      </c>
      <c r="H2716" s="7" t="s">
        <v>13399</v>
      </c>
      <c r="I2716" s="33" t="s">
        <v>13515</v>
      </c>
      <c r="J2716" s="33" t="s">
        <v>13772</v>
      </c>
      <c r="K2716" s="33">
        <f>Data[[#This Row],[Number_Of_Buyers]]*Data[[#This Row],[Price_INR]]</f>
        <v>89320</v>
      </c>
    </row>
    <row r="2717" spans="1:11" ht="19.2" customHeight="1" x14ac:dyDescent="0.3">
      <c r="A2717" s="4" t="s">
        <v>8084</v>
      </c>
      <c r="B2717" s="4" t="s">
        <v>10698</v>
      </c>
      <c r="C2717" s="5" t="s">
        <v>10699</v>
      </c>
      <c r="D2717" s="5" t="s">
        <v>10700</v>
      </c>
      <c r="E2717" s="12">
        <v>4</v>
      </c>
      <c r="F2717" s="12">
        <v>736</v>
      </c>
      <c r="G2717" s="18">
        <v>758</v>
      </c>
      <c r="H2717" s="8" t="s">
        <v>13399</v>
      </c>
      <c r="I2717" s="33" t="s">
        <v>13628</v>
      </c>
      <c r="J2717" s="33" t="s">
        <v>13772</v>
      </c>
      <c r="K2717" s="33">
        <f>Data[[#This Row],[Number_Of_Buyers]]*Data[[#This Row],[Price_INR]]</f>
        <v>557888</v>
      </c>
    </row>
    <row r="2718" spans="1:11" ht="19.2" customHeight="1" x14ac:dyDescent="0.3">
      <c r="A2718" s="2" t="s">
        <v>133</v>
      </c>
      <c r="B2718" s="2" t="s">
        <v>10702</v>
      </c>
      <c r="C2718" s="3" t="s">
        <v>10703</v>
      </c>
      <c r="D2718" s="3" t="s">
        <v>10704</v>
      </c>
      <c r="E2718" s="11">
        <v>4.0999999999999996</v>
      </c>
      <c r="F2718" s="11">
        <v>68</v>
      </c>
      <c r="G2718" s="17">
        <v>417</v>
      </c>
      <c r="H2718" s="7" t="s">
        <v>13398</v>
      </c>
      <c r="I2718" s="33" t="s">
        <v>13515</v>
      </c>
      <c r="J2718" s="33" t="s">
        <v>13772</v>
      </c>
      <c r="K2718" s="33">
        <f>Data[[#This Row],[Number_Of_Buyers]]*Data[[#This Row],[Price_INR]]</f>
        <v>28356</v>
      </c>
    </row>
    <row r="2719" spans="1:11" ht="19.2" customHeight="1" x14ac:dyDescent="0.3">
      <c r="A2719" s="4" t="s">
        <v>127</v>
      </c>
      <c r="B2719" s="4" t="s">
        <v>10706</v>
      </c>
      <c r="C2719" s="5" t="s">
        <v>10707</v>
      </c>
      <c r="D2719" s="4" t="s">
        <v>8827</v>
      </c>
      <c r="E2719" s="12">
        <v>4.5</v>
      </c>
      <c r="F2719" s="12">
        <v>2500</v>
      </c>
      <c r="G2719" s="18">
        <v>839</v>
      </c>
      <c r="H2719" s="8" t="s">
        <v>13398</v>
      </c>
      <c r="I2719" s="33" t="s">
        <v>13655</v>
      </c>
      <c r="J2719" s="33" t="s">
        <v>13440</v>
      </c>
      <c r="K2719" s="33">
        <f>Data[[#This Row],[Number_Of_Buyers]]*Data[[#This Row],[Price_INR]]</f>
        <v>2097500</v>
      </c>
    </row>
    <row r="2720" spans="1:11" ht="19.2" customHeight="1" x14ac:dyDescent="0.3">
      <c r="A2720" s="2" t="s">
        <v>8570</v>
      </c>
      <c r="B2720" s="2" t="s">
        <v>10708</v>
      </c>
      <c r="C2720" s="3" t="s">
        <v>10709</v>
      </c>
      <c r="D2720" s="2" t="s">
        <v>3237</v>
      </c>
      <c r="E2720" s="11">
        <v>4.2</v>
      </c>
      <c r="F2720" s="11">
        <v>688</v>
      </c>
      <c r="G2720" s="17">
        <v>551</v>
      </c>
      <c r="H2720" s="7" t="s">
        <v>13399</v>
      </c>
      <c r="I2720" s="33" t="s">
        <v>13515</v>
      </c>
      <c r="J2720" s="33" t="s">
        <v>13460</v>
      </c>
      <c r="K2720" s="33">
        <f>Data[[#This Row],[Number_Of_Buyers]]*Data[[#This Row],[Price_INR]]</f>
        <v>379088</v>
      </c>
    </row>
    <row r="2721" spans="1:11" ht="19.2" customHeight="1" x14ac:dyDescent="0.3">
      <c r="A2721" s="4" t="s">
        <v>616</v>
      </c>
      <c r="B2721" s="4" t="s">
        <v>3122</v>
      </c>
      <c r="C2721" s="5" t="s">
        <v>3123</v>
      </c>
      <c r="D2721" s="5" t="s">
        <v>3124</v>
      </c>
      <c r="E2721" s="12">
        <v>4.3</v>
      </c>
      <c r="F2721" s="12">
        <v>2700</v>
      </c>
      <c r="G2721" s="18">
        <v>749</v>
      </c>
      <c r="H2721" s="8" t="s">
        <v>13399</v>
      </c>
      <c r="I2721" s="33" t="s">
        <v>13471</v>
      </c>
      <c r="J2721" s="33" t="s">
        <v>13440</v>
      </c>
      <c r="K2721" s="33">
        <f>Data[[#This Row],[Number_Of_Buyers]]*Data[[#This Row],[Price_INR]]</f>
        <v>2022300</v>
      </c>
    </row>
    <row r="2722" spans="1:11" ht="19.2" customHeight="1" x14ac:dyDescent="0.3">
      <c r="A2722" s="2" t="s">
        <v>7820</v>
      </c>
      <c r="B2722" s="2" t="s">
        <v>10710</v>
      </c>
      <c r="C2722" s="3" t="s">
        <v>10711</v>
      </c>
      <c r="D2722" s="2" t="s">
        <v>3237</v>
      </c>
      <c r="E2722" s="11">
        <v>4.2</v>
      </c>
      <c r="F2722" s="11">
        <v>297</v>
      </c>
      <c r="G2722" s="17">
        <v>1099</v>
      </c>
      <c r="H2722" s="7" t="s">
        <v>13398</v>
      </c>
      <c r="I2722" s="33" t="s">
        <v>13472</v>
      </c>
      <c r="J2722" s="33" t="s">
        <v>13473</v>
      </c>
      <c r="K2722" s="33">
        <f>Data[[#This Row],[Number_Of_Buyers]]*Data[[#This Row],[Price_INR]]</f>
        <v>326403</v>
      </c>
    </row>
    <row r="2723" spans="1:11" ht="19.2" customHeight="1" x14ac:dyDescent="0.3">
      <c r="A2723" s="4" t="s">
        <v>8861</v>
      </c>
      <c r="B2723" s="4" t="s">
        <v>10715</v>
      </c>
      <c r="C2723" s="5" t="s">
        <v>10716</v>
      </c>
      <c r="D2723" s="4" t="s">
        <v>3237</v>
      </c>
      <c r="E2723" s="12">
        <v>4.2</v>
      </c>
      <c r="F2723" s="12">
        <v>455</v>
      </c>
      <c r="G2723" s="18">
        <v>999</v>
      </c>
      <c r="H2723" s="8" t="s">
        <v>13399</v>
      </c>
      <c r="I2723" s="33" t="s">
        <v>13515</v>
      </c>
      <c r="J2723" s="33" t="s">
        <v>13772</v>
      </c>
      <c r="K2723" s="33">
        <f>Data[[#This Row],[Number_Of_Buyers]]*Data[[#This Row],[Price_INR]]</f>
        <v>454545</v>
      </c>
    </row>
    <row r="2724" spans="1:11" ht="19.2" customHeight="1" x14ac:dyDescent="0.3">
      <c r="A2724" s="2" t="s">
        <v>240</v>
      </c>
      <c r="B2724" s="2" t="s">
        <v>3128</v>
      </c>
      <c r="C2724" s="3" t="s">
        <v>3130</v>
      </c>
      <c r="D2724" s="3" t="s">
        <v>3131</v>
      </c>
      <c r="E2724" s="11">
        <v>4.5</v>
      </c>
      <c r="F2724" s="11">
        <v>98</v>
      </c>
      <c r="G2724" s="17">
        <v>835</v>
      </c>
      <c r="H2724" s="7" t="s">
        <v>13399</v>
      </c>
      <c r="I2724" s="33" t="s">
        <v>13454</v>
      </c>
      <c r="J2724" s="33" t="s">
        <v>13440</v>
      </c>
      <c r="K2724" s="33">
        <f>Data[[#This Row],[Number_Of_Buyers]]*Data[[#This Row],[Price_INR]]</f>
        <v>81830</v>
      </c>
    </row>
    <row r="2725" spans="1:11" ht="19.2" customHeight="1" x14ac:dyDescent="0.3">
      <c r="A2725" s="4" t="s">
        <v>104</v>
      </c>
      <c r="B2725" s="4" t="s">
        <v>10718</v>
      </c>
      <c r="C2725" s="5" t="s">
        <v>10719</v>
      </c>
      <c r="D2725" s="5" t="s">
        <v>368</v>
      </c>
      <c r="E2725" s="12">
        <v>4.5</v>
      </c>
      <c r="F2725" s="12">
        <v>249</v>
      </c>
      <c r="G2725" s="18">
        <v>2199</v>
      </c>
      <c r="H2725" s="8" t="s">
        <v>13398</v>
      </c>
      <c r="I2725" s="33" t="s">
        <v>13407</v>
      </c>
      <c r="J2725" s="33" t="s">
        <v>13440</v>
      </c>
      <c r="K2725" s="33">
        <f>Data[[#This Row],[Number_Of_Buyers]]*Data[[#This Row],[Price_INR]]</f>
        <v>547551</v>
      </c>
    </row>
    <row r="2726" spans="1:11" ht="19.2" customHeight="1" x14ac:dyDescent="0.3">
      <c r="A2726" s="2" t="s">
        <v>8857</v>
      </c>
      <c r="B2726" s="2" t="s">
        <v>10720</v>
      </c>
      <c r="C2726" s="2" t="s">
        <v>10721</v>
      </c>
      <c r="D2726" s="3" t="s">
        <v>8013</v>
      </c>
      <c r="E2726" s="11">
        <v>4.0999999999999996</v>
      </c>
      <c r="F2726" s="11">
        <v>725</v>
      </c>
      <c r="G2726" s="17">
        <v>778</v>
      </c>
      <c r="H2726" s="7" t="s">
        <v>13398</v>
      </c>
      <c r="I2726" s="33" t="s">
        <v>13437</v>
      </c>
      <c r="J2726" s="33" t="s">
        <v>13440</v>
      </c>
      <c r="K2726" s="33">
        <f>Data[[#This Row],[Number_Of_Buyers]]*Data[[#This Row],[Price_INR]]</f>
        <v>564050</v>
      </c>
    </row>
    <row r="2727" spans="1:11" ht="19.2" customHeight="1" x14ac:dyDescent="0.3">
      <c r="A2727" s="4" t="s">
        <v>288</v>
      </c>
      <c r="B2727" s="4" t="s">
        <v>2674</v>
      </c>
      <c r="C2727" s="5" t="s">
        <v>2675</v>
      </c>
      <c r="D2727" s="5" t="s">
        <v>2676</v>
      </c>
      <c r="E2727" s="12">
        <v>4.3</v>
      </c>
      <c r="F2727" s="12">
        <v>289</v>
      </c>
      <c r="G2727" s="18">
        <v>699</v>
      </c>
      <c r="H2727" s="8" t="s">
        <v>13399</v>
      </c>
      <c r="I2727" s="33" t="s">
        <v>13454</v>
      </c>
      <c r="J2727" s="33" t="s">
        <v>13440</v>
      </c>
      <c r="K2727" s="33">
        <f>Data[[#This Row],[Number_Of_Buyers]]*Data[[#This Row],[Price_INR]]</f>
        <v>202011</v>
      </c>
    </row>
    <row r="2728" spans="1:11" ht="19.2" customHeight="1" x14ac:dyDescent="0.3">
      <c r="A2728" s="2" t="s">
        <v>168</v>
      </c>
      <c r="B2728" s="2" t="s">
        <v>3138</v>
      </c>
      <c r="C2728" s="3" t="s">
        <v>3140</v>
      </c>
      <c r="D2728" s="3" t="s">
        <v>173</v>
      </c>
      <c r="E2728" s="11">
        <v>4.3</v>
      </c>
      <c r="F2728" s="11">
        <v>492</v>
      </c>
      <c r="G2728" s="17">
        <v>2246</v>
      </c>
      <c r="H2728" s="7" t="s">
        <v>13399</v>
      </c>
      <c r="I2728" s="33" t="s">
        <v>13514</v>
      </c>
      <c r="J2728" s="33" t="s">
        <v>13426</v>
      </c>
      <c r="K2728" s="33">
        <f>Data[[#This Row],[Number_Of_Buyers]]*Data[[#This Row],[Price_INR]]</f>
        <v>1105032</v>
      </c>
    </row>
    <row r="2729" spans="1:11" ht="19.2" customHeight="1" x14ac:dyDescent="0.3">
      <c r="A2729" s="4" t="s">
        <v>10726</v>
      </c>
      <c r="B2729" s="4" t="s">
        <v>10727</v>
      </c>
      <c r="C2729" s="5" t="s">
        <v>10728</v>
      </c>
      <c r="D2729" s="5" t="s">
        <v>10729</v>
      </c>
      <c r="E2729" s="12">
        <v>4.7</v>
      </c>
      <c r="F2729" s="12">
        <v>38</v>
      </c>
      <c r="G2729" s="18">
        <v>899</v>
      </c>
      <c r="H2729" s="8" t="s">
        <v>13399</v>
      </c>
      <c r="I2729" s="33" t="s">
        <v>13452</v>
      </c>
      <c r="J2729" s="33" t="s">
        <v>13772</v>
      </c>
      <c r="K2729" s="33">
        <f>Data[[#This Row],[Number_Of_Buyers]]*Data[[#This Row],[Price_INR]]</f>
        <v>34162</v>
      </c>
    </row>
    <row r="2730" spans="1:11" ht="19.2" customHeight="1" x14ac:dyDescent="0.3">
      <c r="A2730" s="2" t="s">
        <v>9185</v>
      </c>
      <c r="B2730" s="2" t="s">
        <v>10731</v>
      </c>
      <c r="C2730" s="3" t="s">
        <v>10732</v>
      </c>
      <c r="D2730" s="2" t="s">
        <v>3237</v>
      </c>
      <c r="E2730" s="11">
        <v>3.6</v>
      </c>
      <c r="F2730" s="11">
        <v>209</v>
      </c>
      <c r="G2730" s="17">
        <v>548</v>
      </c>
      <c r="H2730" s="7" t="s">
        <v>13398</v>
      </c>
      <c r="I2730" s="33" t="s">
        <v>13472</v>
      </c>
      <c r="J2730" s="33" t="s">
        <v>13453</v>
      </c>
      <c r="K2730" s="33">
        <f>Data[[#This Row],[Number_Of_Buyers]]*Data[[#This Row],[Price_INR]]</f>
        <v>114532</v>
      </c>
    </row>
    <row r="2731" spans="1:11" ht="19.2" customHeight="1" x14ac:dyDescent="0.3">
      <c r="A2731" s="4" t="s">
        <v>8048</v>
      </c>
      <c r="B2731" s="4" t="s">
        <v>10734</v>
      </c>
      <c r="C2731" s="5" t="s">
        <v>10735</v>
      </c>
      <c r="D2731" s="4" t="s">
        <v>10736</v>
      </c>
      <c r="E2731" s="12">
        <v>4</v>
      </c>
      <c r="F2731" s="12">
        <v>262</v>
      </c>
      <c r="G2731" s="18">
        <v>1399</v>
      </c>
      <c r="H2731" s="8" t="s">
        <v>13398</v>
      </c>
      <c r="I2731" s="33" t="s">
        <v>13654</v>
      </c>
      <c r="J2731" s="33" t="s">
        <v>13440</v>
      </c>
      <c r="K2731" s="33">
        <f>Data[[#This Row],[Number_Of_Buyers]]*Data[[#This Row],[Price_INR]]</f>
        <v>366538</v>
      </c>
    </row>
    <row r="2732" spans="1:11" ht="19.2" customHeight="1" x14ac:dyDescent="0.3">
      <c r="A2732" s="2" t="s">
        <v>7820</v>
      </c>
      <c r="B2732" s="2" t="s">
        <v>10738</v>
      </c>
      <c r="C2732" s="3" t="s">
        <v>10739</v>
      </c>
      <c r="D2732" s="2" t="s">
        <v>3237</v>
      </c>
      <c r="E2732" s="11">
        <v>3.9</v>
      </c>
      <c r="F2732" s="11">
        <v>1400</v>
      </c>
      <c r="G2732" s="17">
        <v>679</v>
      </c>
      <c r="H2732" s="7" t="s">
        <v>13399</v>
      </c>
      <c r="I2732" s="33" t="s">
        <v>13632</v>
      </c>
      <c r="J2732" s="33" t="s">
        <v>13774</v>
      </c>
      <c r="K2732" s="33">
        <f>Data[[#This Row],[Number_Of_Buyers]]*Data[[#This Row],[Price_INR]]</f>
        <v>950600</v>
      </c>
    </row>
    <row r="2733" spans="1:11" ht="19.2" customHeight="1" x14ac:dyDescent="0.3">
      <c r="A2733" s="4" t="s">
        <v>8015</v>
      </c>
      <c r="B2733" s="4" t="s">
        <v>10740</v>
      </c>
      <c r="C2733" s="5" t="s">
        <v>10742</v>
      </c>
      <c r="D2733" s="4" t="s">
        <v>3237</v>
      </c>
      <c r="E2733" s="12">
        <v>4.0999999999999996</v>
      </c>
      <c r="F2733" s="12">
        <v>19800</v>
      </c>
      <c r="G2733" s="18">
        <v>634</v>
      </c>
      <c r="H2733" s="8" t="s">
        <v>13398</v>
      </c>
      <c r="I2733" s="33" t="s">
        <v>13515</v>
      </c>
      <c r="J2733" s="33" t="s">
        <v>13473</v>
      </c>
      <c r="K2733" s="33">
        <f>Data[[#This Row],[Number_Of_Buyers]]*Data[[#This Row],[Price_INR]]</f>
        <v>12553200</v>
      </c>
    </row>
    <row r="2734" spans="1:11" ht="19.2" customHeight="1" x14ac:dyDescent="0.3">
      <c r="A2734" s="2" t="s">
        <v>240</v>
      </c>
      <c r="B2734" s="2" t="s">
        <v>10744</v>
      </c>
      <c r="C2734" s="2" t="s">
        <v>10745</v>
      </c>
      <c r="D2734" s="2" t="s">
        <v>10746</v>
      </c>
      <c r="E2734" s="11">
        <v>4.0999999999999996</v>
      </c>
      <c r="F2734" s="11">
        <v>4700</v>
      </c>
      <c r="G2734" s="17">
        <v>279</v>
      </c>
      <c r="H2734" s="7" t="s">
        <v>13399</v>
      </c>
      <c r="I2734" s="33" t="s">
        <v>13452</v>
      </c>
      <c r="J2734" s="33" t="s">
        <v>13440</v>
      </c>
      <c r="K2734" s="33">
        <f>Data[[#This Row],[Number_Of_Buyers]]*Data[[#This Row],[Price_INR]]</f>
        <v>1311300</v>
      </c>
    </row>
    <row r="2735" spans="1:11" ht="19.2" customHeight="1" x14ac:dyDescent="0.3">
      <c r="A2735" s="4" t="s">
        <v>7922</v>
      </c>
      <c r="B2735" s="4" t="s">
        <v>10747</v>
      </c>
      <c r="C2735" s="4" t="s">
        <v>10748</v>
      </c>
      <c r="D2735" s="4" t="s">
        <v>7930</v>
      </c>
      <c r="E2735" s="12">
        <v>4.3</v>
      </c>
      <c r="F2735" s="12">
        <v>7700</v>
      </c>
      <c r="G2735" s="18">
        <v>506</v>
      </c>
      <c r="H2735" s="8" t="s">
        <v>13398</v>
      </c>
      <c r="I2735" s="33" t="s">
        <v>13515</v>
      </c>
      <c r="J2735" s="33" t="s">
        <v>13775</v>
      </c>
      <c r="K2735" s="33">
        <f>Data[[#This Row],[Number_Of_Buyers]]*Data[[#This Row],[Price_INR]]</f>
        <v>3896200</v>
      </c>
    </row>
    <row r="2736" spans="1:11" ht="19.2" customHeight="1" x14ac:dyDescent="0.3">
      <c r="A2736" s="2" t="s">
        <v>8065</v>
      </c>
      <c r="B2736" s="2" t="s">
        <v>10749</v>
      </c>
      <c r="C2736" s="2" t="s">
        <v>10750</v>
      </c>
      <c r="D2736" s="3" t="s">
        <v>10751</v>
      </c>
      <c r="E2736" s="11">
        <v>4.3</v>
      </c>
      <c r="F2736" s="11">
        <v>1100</v>
      </c>
      <c r="G2736" s="17">
        <v>390</v>
      </c>
      <c r="H2736" s="7" t="s">
        <v>13398</v>
      </c>
      <c r="I2736" s="33" t="s">
        <v>13441</v>
      </c>
      <c r="J2736" s="33" t="s">
        <v>13453</v>
      </c>
      <c r="K2736" s="33">
        <f>Data[[#This Row],[Number_Of_Buyers]]*Data[[#This Row],[Price_INR]]</f>
        <v>429000</v>
      </c>
    </row>
    <row r="2737" spans="1:11" ht="19.2" customHeight="1" x14ac:dyDescent="0.3">
      <c r="A2737" s="4" t="s">
        <v>1570</v>
      </c>
      <c r="B2737" s="4" t="s">
        <v>10752</v>
      </c>
      <c r="C2737" s="5" t="s">
        <v>10753</v>
      </c>
      <c r="D2737" s="5" t="s">
        <v>10754</v>
      </c>
      <c r="E2737" s="12">
        <v>4.3</v>
      </c>
      <c r="F2737" s="12">
        <v>686</v>
      </c>
      <c r="G2737" s="18">
        <v>799</v>
      </c>
      <c r="H2737" s="8" t="s">
        <v>13398</v>
      </c>
      <c r="I2737" s="33" t="s">
        <v>13423</v>
      </c>
      <c r="J2737" s="33" t="s">
        <v>13453</v>
      </c>
      <c r="K2737" s="33">
        <f>Data[[#This Row],[Number_Of_Buyers]]*Data[[#This Row],[Price_INR]]</f>
        <v>548114</v>
      </c>
    </row>
    <row r="2738" spans="1:11" ht="19.2" customHeight="1" x14ac:dyDescent="0.3">
      <c r="A2738" s="2" t="s">
        <v>7</v>
      </c>
      <c r="B2738" s="2" t="s">
        <v>10761</v>
      </c>
      <c r="C2738" s="3" t="s">
        <v>10762</v>
      </c>
      <c r="D2738" s="3" t="s">
        <v>829</v>
      </c>
      <c r="E2738" s="11">
        <v>4.8</v>
      </c>
      <c r="F2738" s="11">
        <v>120</v>
      </c>
      <c r="G2738" s="17">
        <v>4199</v>
      </c>
      <c r="H2738" s="7" t="s">
        <v>13398</v>
      </c>
      <c r="I2738" s="33" t="s">
        <v>13419</v>
      </c>
      <c r="J2738" s="33" t="s">
        <v>13453</v>
      </c>
      <c r="K2738" s="33">
        <f>Data[[#This Row],[Number_Of_Buyers]]*Data[[#This Row],[Price_INR]]</f>
        <v>503880</v>
      </c>
    </row>
    <row r="2739" spans="1:11" ht="19.2" customHeight="1" x14ac:dyDescent="0.3">
      <c r="A2739" s="4" t="s">
        <v>104</v>
      </c>
      <c r="B2739" s="4" t="s">
        <v>3177</v>
      </c>
      <c r="C2739" s="5" t="s">
        <v>3179</v>
      </c>
      <c r="D2739" s="5" t="s">
        <v>929</v>
      </c>
      <c r="E2739" s="12">
        <v>4.3</v>
      </c>
      <c r="F2739" s="12">
        <v>56</v>
      </c>
      <c r="G2739" s="18">
        <v>2239</v>
      </c>
      <c r="H2739" s="8" t="s">
        <v>13399</v>
      </c>
      <c r="I2739" s="33" t="s">
        <v>13435</v>
      </c>
      <c r="J2739" s="33" t="s">
        <v>13772</v>
      </c>
      <c r="K2739" s="33">
        <f>Data[[#This Row],[Number_Of_Buyers]]*Data[[#This Row],[Price_INR]]</f>
        <v>125384</v>
      </c>
    </row>
    <row r="2740" spans="1:11" ht="19.2" customHeight="1" x14ac:dyDescent="0.3">
      <c r="A2740" s="2" t="s">
        <v>3201</v>
      </c>
      <c r="B2740" s="2" t="s">
        <v>10765</v>
      </c>
      <c r="C2740" s="3" t="s">
        <v>10766</v>
      </c>
      <c r="D2740" s="2" t="s">
        <v>3237</v>
      </c>
      <c r="E2740" s="11">
        <v>4.4000000000000004</v>
      </c>
      <c r="F2740" s="11">
        <v>3500</v>
      </c>
      <c r="G2740" s="17">
        <v>594</v>
      </c>
      <c r="H2740" s="7" t="s">
        <v>13398</v>
      </c>
      <c r="I2740" s="33" t="s">
        <v>13515</v>
      </c>
      <c r="J2740" s="33" t="s">
        <v>13440</v>
      </c>
      <c r="K2740" s="33">
        <f>Data[[#This Row],[Number_Of_Buyers]]*Data[[#This Row],[Price_INR]]</f>
        <v>2079000</v>
      </c>
    </row>
    <row r="2741" spans="1:11" ht="19.2" customHeight="1" x14ac:dyDescent="0.3">
      <c r="A2741" s="4" t="s">
        <v>29</v>
      </c>
      <c r="B2741" s="4" t="s">
        <v>60</v>
      </c>
      <c r="C2741" s="4" t="s">
        <v>26</v>
      </c>
      <c r="D2741" s="4" t="s">
        <v>21</v>
      </c>
      <c r="E2741" s="12">
        <v>4.4000000000000004</v>
      </c>
      <c r="F2741" s="12">
        <v>257</v>
      </c>
      <c r="G2741" s="18">
        <v>2999</v>
      </c>
      <c r="H2741" s="8" t="s">
        <v>13399</v>
      </c>
      <c r="I2741" s="33" t="s">
        <v>13412</v>
      </c>
      <c r="J2741" s="33" t="s">
        <v>13772</v>
      </c>
      <c r="K2741" s="33">
        <f>Data[[#This Row],[Number_Of_Buyers]]*Data[[#This Row],[Price_INR]]</f>
        <v>770743</v>
      </c>
    </row>
    <row r="2742" spans="1:11" ht="19.2" customHeight="1" x14ac:dyDescent="0.3">
      <c r="A2742" s="2" t="s">
        <v>148</v>
      </c>
      <c r="B2742" s="2" t="s">
        <v>10767</v>
      </c>
      <c r="C2742" s="2" t="s">
        <v>10768</v>
      </c>
      <c r="D2742" s="2" t="s">
        <v>3237</v>
      </c>
      <c r="E2742" s="11">
        <v>4.7</v>
      </c>
      <c r="F2742" s="11">
        <v>332</v>
      </c>
      <c r="G2742" s="17">
        <v>799</v>
      </c>
      <c r="H2742" s="7" t="s">
        <v>13399</v>
      </c>
      <c r="I2742" s="33" t="s">
        <v>13632</v>
      </c>
      <c r="J2742" s="33" t="s">
        <v>13440</v>
      </c>
      <c r="K2742" s="33">
        <f>Data[[#This Row],[Number_Of_Buyers]]*Data[[#This Row],[Price_INR]]</f>
        <v>265268</v>
      </c>
    </row>
    <row r="2743" spans="1:11" ht="19.2" customHeight="1" x14ac:dyDescent="0.3">
      <c r="A2743" s="4" t="s">
        <v>3012</v>
      </c>
      <c r="B2743" s="4" t="s">
        <v>10771</v>
      </c>
      <c r="C2743" s="4" t="s">
        <v>10771</v>
      </c>
      <c r="D2743" s="4" t="s">
        <v>21</v>
      </c>
      <c r="E2743" s="12">
        <v>4.4000000000000004</v>
      </c>
      <c r="F2743" s="12">
        <v>149</v>
      </c>
      <c r="G2743" s="18">
        <v>1999</v>
      </c>
      <c r="H2743" s="8" t="s">
        <v>13399</v>
      </c>
      <c r="I2743" s="33" t="s">
        <v>13782</v>
      </c>
      <c r="J2743" s="33" t="s">
        <v>13772</v>
      </c>
      <c r="K2743" s="33">
        <f>Data[[#This Row],[Number_Of_Buyers]]*Data[[#This Row],[Price_INR]]</f>
        <v>297851</v>
      </c>
    </row>
    <row r="2744" spans="1:11" ht="19.2" customHeight="1" x14ac:dyDescent="0.3">
      <c r="A2744" s="2" t="s">
        <v>9575</v>
      </c>
      <c r="B2744" s="2" t="s">
        <v>10773</v>
      </c>
      <c r="C2744" s="3" t="s">
        <v>10775</v>
      </c>
      <c r="D2744" s="3" t="s">
        <v>10776</v>
      </c>
      <c r="E2744" s="11">
        <v>4.7</v>
      </c>
      <c r="F2744" s="11">
        <v>39</v>
      </c>
      <c r="G2744" s="17">
        <v>2152</v>
      </c>
      <c r="H2744" s="7" t="s">
        <v>13398</v>
      </c>
      <c r="I2744" s="33" t="s">
        <v>13454</v>
      </c>
      <c r="J2744" s="33" t="s">
        <v>13774</v>
      </c>
      <c r="K2744" s="33">
        <f>Data[[#This Row],[Number_Of_Buyers]]*Data[[#This Row],[Price_INR]]</f>
        <v>83928</v>
      </c>
    </row>
    <row r="2745" spans="1:11" ht="19.2" customHeight="1" x14ac:dyDescent="0.3">
      <c r="A2745" s="4" t="s">
        <v>10777</v>
      </c>
      <c r="B2745" s="4" t="s">
        <v>10778</v>
      </c>
      <c r="C2745" s="5" t="s">
        <v>10780</v>
      </c>
      <c r="D2745" s="4" t="s">
        <v>3237</v>
      </c>
      <c r="E2745" s="12">
        <v>3.9</v>
      </c>
      <c r="F2745" s="12">
        <v>2400</v>
      </c>
      <c r="G2745" s="18">
        <v>803</v>
      </c>
      <c r="H2745" s="8" t="s">
        <v>13398</v>
      </c>
      <c r="I2745" s="33" t="s">
        <v>13628</v>
      </c>
      <c r="J2745" s="33" t="s">
        <v>13453</v>
      </c>
      <c r="K2745" s="33">
        <f>Data[[#This Row],[Number_Of_Buyers]]*Data[[#This Row],[Price_INR]]</f>
        <v>1927200</v>
      </c>
    </row>
    <row r="2746" spans="1:11" ht="19.2" customHeight="1" x14ac:dyDescent="0.3">
      <c r="A2746" s="2" t="s">
        <v>240</v>
      </c>
      <c r="B2746" s="2" t="s">
        <v>10782</v>
      </c>
      <c r="C2746" s="3" t="s">
        <v>10783</v>
      </c>
      <c r="D2746" s="2" t="s">
        <v>3237</v>
      </c>
      <c r="E2746" s="11">
        <v>4.3</v>
      </c>
      <c r="F2746" s="11">
        <v>1200</v>
      </c>
      <c r="G2746" s="17">
        <v>961</v>
      </c>
      <c r="H2746" s="7" t="s">
        <v>13398</v>
      </c>
      <c r="I2746" s="33" t="s">
        <v>13472</v>
      </c>
      <c r="J2746" s="33" t="s">
        <v>13774</v>
      </c>
      <c r="K2746" s="33">
        <f>Data[[#This Row],[Number_Of_Buyers]]*Data[[#This Row],[Price_INR]]</f>
        <v>1153200</v>
      </c>
    </row>
    <row r="2747" spans="1:11" ht="19.2" customHeight="1" x14ac:dyDescent="0.3">
      <c r="A2747" s="4" t="s">
        <v>7809</v>
      </c>
      <c r="B2747" s="4" t="s">
        <v>10784</v>
      </c>
      <c r="C2747" s="5" t="s">
        <v>10785</v>
      </c>
      <c r="D2747" s="5" t="s">
        <v>9408</v>
      </c>
      <c r="E2747" s="12">
        <v>4</v>
      </c>
      <c r="F2747" s="12">
        <v>2000</v>
      </c>
      <c r="G2747" s="18">
        <v>599</v>
      </c>
      <c r="H2747" s="8" t="s">
        <v>13399</v>
      </c>
      <c r="I2747" s="33" t="s">
        <v>13680</v>
      </c>
      <c r="J2747" s="33" t="s">
        <v>13426</v>
      </c>
      <c r="K2747" s="33">
        <f>Data[[#This Row],[Number_Of_Buyers]]*Data[[#This Row],[Price_INR]]</f>
        <v>1198000</v>
      </c>
    </row>
    <row r="2748" spans="1:11" ht="19.2" customHeight="1" x14ac:dyDescent="0.3">
      <c r="A2748" s="2" t="s">
        <v>1929</v>
      </c>
      <c r="B2748" s="2" t="s">
        <v>10786</v>
      </c>
      <c r="C2748" s="2" t="s">
        <v>10788</v>
      </c>
      <c r="D2748" s="2" t="s">
        <v>21</v>
      </c>
      <c r="E2748" s="11">
        <v>4.5</v>
      </c>
      <c r="F2748" s="11">
        <v>699</v>
      </c>
      <c r="G2748" s="17">
        <v>98</v>
      </c>
      <c r="H2748" s="7" t="s">
        <v>13399</v>
      </c>
      <c r="I2748" s="33" t="s">
        <v>13803</v>
      </c>
      <c r="J2748" s="33" t="s">
        <v>13772</v>
      </c>
      <c r="K2748" s="33">
        <f>Data[[#This Row],[Number_Of_Buyers]]*Data[[#This Row],[Price_INR]]</f>
        <v>68502</v>
      </c>
    </row>
    <row r="2749" spans="1:11" ht="19.2" customHeight="1" x14ac:dyDescent="0.3">
      <c r="A2749" s="4" t="s">
        <v>10791</v>
      </c>
      <c r="B2749" s="4" t="s">
        <v>10792</v>
      </c>
      <c r="C2749" s="5" t="s">
        <v>10794</v>
      </c>
      <c r="D2749" s="5" t="s">
        <v>10795</v>
      </c>
      <c r="E2749" s="12">
        <v>4.0999999999999996</v>
      </c>
      <c r="F2749" s="12">
        <v>19</v>
      </c>
      <c r="G2749" s="18">
        <v>859</v>
      </c>
      <c r="H2749" s="8" t="s">
        <v>13398</v>
      </c>
      <c r="I2749" s="33" t="s">
        <v>13423</v>
      </c>
      <c r="J2749" s="33" t="s">
        <v>13772</v>
      </c>
      <c r="K2749" s="33">
        <f>Data[[#This Row],[Number_Of_Buyers]]*Data[[#This Row],[Price_INR]]</f>
        <v>16321</v>
      </c>
    </row>
    <row r="2750" spans="1:11" ht="19.2" customHeight="1" x14ac:dyDescent="0.3">
      <c r="A2750" s="2" t="s">
        <v>1281</v>
      </c>
      <c r="B2750" s="2" t="s">
        <v>10796</v>
      </c>
      <c r="C2750" s="2" t="s">
        <v>10798</v>
      </c>
      <c r="D2750" s="2" t="s">
        <v>21</v>
      </c>
      <c r="E2750" s="11">
        <v>4.3</v>
      </c>
      <c r="F2750" s="11">
        <v>9300</v>
      </c>
      <c r="G2750" s="17">
        <v>810</v>
      </c>
      <c r="H2750" s="7" t="s">
        <v>13398</v>
      </c>
      <c r="I2750" s="33" t="s">
        <v>13782</v>
      </c>
      <c r="J2750" s="33" t="s">
        <v>13772</v>
      </c>
      <c r="K2750" s="33">
        <f>Data[[#This Row],[Number_Of_Buyers]]*Data[[#This Row],[Price_INR]]</f>
        <v>7533000</v>
      </c>
    </row>
    <row r="2751" spans="1:11" ht="19.2" customHeight="1" x14ac:dyDescent="0.3">
      <c r="A2751" s="4" t="s">
        <v>240</v>
      </c>
      <c r="B2751" s="4" t="s">
        <v>10800</v>
      </c>
      <c r="C2751" s="5" t="s">
        <v>10801</v>
      </c>
      <c r="D2751" s="5" t="s">
        <v>10802</v>
      </c>
      <c r="E2751" s="12">
        <v>3.3</v>
      </c>
      <c r="F2751" s="12">
        <v>38</v>
      </c>
      <c r="G2751" s="18">
        <v>674</v>
      </c>
      <c r="H2751" s="8" t="s">
        <v>13398</v>
      </c>
      <c r="I2751" s="33" t="s">
        <v>13416</v>
      </c>
      <c r="J2751" s="33" t="s">
        <v>13772</v>
      </c>
      <c r="K2751" s="33">
        <f>Data[[#This Row],[Number_Of_Buyers]]*Data[[#This Row],[Price_INR]]</f>
        <v>25612</v>
      </c>
    </row>
    <row r="2752" spans="1:11" ht="19.2" customHeight="1" x14ac:dyDescent="0.3">
      <c r="A2752" s="2" t="s">
        <v>8883</v>
      </c>
      <c r="B2752" s="2" t="s">
        <v>10804</v>
      </c>
      <c r="C2752" s="3" t="s">
        <v>10805</v>
      </c>
      <c r="D2752" s="3" t="s">
        <v>10806</v>
      </c>
      <c r="E2752" s="11">
        <v>4.0999999999999996</v>
      </c>
      <c r="F2752" s="11">
        <v>366</v>
      </c>
      <c r="G2752" s="17">
        <v>539</v>
      </c>
      <c r="H2752" s="7" t="s">
        <v>13398</v>
      </c>
      <c r="I2752" s="33" t="s">
        <v>13658</v>
      </c>
      <c r="J2752" s="33" t="s">
        <v>13487</v>
      </c>
      <c r="K2752" s="33">
        <f>Data[[#This Row],[Number_Of_Buyers]]*Data[[#This Row],[Price_INR]]</f>
        <v>197274</v>
      </c>
    </row>
    <row r="2753" spans="1:11" ht="19.2" customHeight="1" x14ac:dyDescent="0.3">
      <c r="A2753" s="4" t="s">
        <v>10810</v>
      </c>
      <c r="B2753" s="4" t="s">
        <v>10811</v>
      </c>
      <c r="C2753" s="5" t="s">
        <v>10812</v>
      </c>
      <c r="D2753" s="5" t="s">
        <v>10813</v>
      </c>
      <c r="E2753" s="12">
        <v>3.8</v>
      </c>
      <c r="F2753" s="12">
        <v>164</v>
      </c>
      <c r="G2753" s="18">
        <v>1199</v>
      </c>
      <c r="H2753" s="8" t="s">
        <v>13398</v>
      </c>
      <c r="I2753" s="33" t="s">
        <v>13437</v>
      </c>
      <c r="J2753" s="33" t="s">
        <v>13772</v>
      </c>
      <c r="K2753" s="33">
        <f>Data[[#This Row],[Number_Of_Buyers]]*Data[[#This Row],[Price_INR]]</f>
        <v>196636</v>
      </c>
    </row>
    <row r="2754" spans="1:11" ht="19.2" customHeight="1" x14ac:dyDescent="0.3">
      <c r="A2754" s="2" t="s">
        <v>9810</v>
      </c>
      <c r="B2754" s="2" t="s">
        <v>10816</v>
      </c>
      <c r="C2754" s="3" t="s">
        <v>10817</v>
      </c>
      <c r="D2754" s="3" t="s">
        <v>10818</v>
      </c>
      <c r="E2754" s="11">
        <v>4.2</v>
      </c>
      <c r="F2754" s="11">
        <v>262</v>
      </c>
      <c r="G2754" s="17">
        <v>879</v>
      </c>
      <c r="H2754" s="7" t="s">
        <v>13399</v>
      </c>
      <c r="I2754" s="33" t="s">
        <v>13556</v>
      </c>
      <c r="J2754" s="33" t="s">
        <v>13772</v>
      </c>
      <c r="K2754" s="33">
        <f>Data[[#This Row],[Number_Of_Buyers]]*Data[[#This Row],[Price_INR]]</f>
        <v>230298</v>
      </c>
    </row>
    <row r="2755" spans="1:11" ht="19.2" customHeight="1" x14ac:dyDescent="0.3">
      <c r="A2755" s="4" t="s">
        <v>240</v>
      </c>
      <c r="B2755" s="4" t="s">
        <v>10819</v>
      </c>
      <c r="C2755" s="5" t="s">
        <v>10821</v>
      </c>
      <c r="D2755" s="5" t="s">
        <v>10822</v>
      </c>
      <c r="E2755" s="12">
        <v>4.2</v>
      </c>
      <c r="F2755" s="12">
        <v>677</v>
      </c>
      <c r="G2755" s="18">
        <v>1457</v>
      </c>
      <c r="H2755" s="8" t="s">
        <v>13398</v>
      </c>
      <c r="I2755" s="33" t="s">
        <v>13428</v>
      </c>
      <c r="J2755" s="33" t="s">
        <v>13453</v>
      </c>
      <c r="K2755" s="33">
        <f>Data[[#This Row],[Number_Of_Buyers]]*Data[[#This Row],[Price_INR]]</f>
        <v>986389</v>
      </c>
    </row>
    <row r="2756" spans="1:11" ht="19.2" customHeight="1" x14ac:dyDescent="0.3">
      <c r="A2756" s="2" t="s">
        <v>133</v>
      </c>
      <c r="B2756" s="2" t="s">
        <v>10825</v>
      </c>
      <c r="C2756" s="3" t="s">
        <v>10826</v>
      </c>
      <c r="D2756" s="2" t="s">
        <v>21</v>
      </c>
      <c r="E2756" s="11">
        <v>4.2</v>
      </c>
      <c r="F2756" s="11">
        <v>3900</v>
      </c>
      <c r="G2756" s="17">
        <v>559</v>
      </c>
      <c r="H2756" s="7" t="s">
        <v>13399</v>
      </c>
      <c r="I2756" s="33" t="s">
        <v>13632</v>
      </c>
      <c r="J2756" s="33" t="s">
        <v>13772</v>
      </c>
      <c r="K2756" s="33">
        <f>Data[[#This Row],[Number_Of_Buyers]]*Data[[#This Row],[Price_INR]]</f>
        <v>2180100</v>
      </c>
    </row>
    <row r="2757" spans="1:11" ht="19.2" customHeight="1" x14ac:dyDescent="0.3">
      <c r="A2757" s="4" t="s">
        <v>8707</v>
      </c>
      <c r="B2757" s="4" t="s">
        <v>10827</v>
      </c>
      <c r="C2757" s="5" t="s">
        <v>10828</v>
      </c>
      <c r="D2757" s="4" t="s">
        <v>10829</v>
      </c>
      <c r="E2757" s="12">
        <v>4.4000000000000004</v>
      </c>
      <c r="F2757" s="12">
        <v>1100</v>
      </c>
      <c r="G2757" s="18">
        <v>799</v>
      </c>
      <c r="H2757" s="8" t="s">
        <v>13398</v>
      </c>
      <c r="I2757" s="33" t="s">
        <v>13614</v>
      </c>
      <c r="J2757" s="33" t="s">
        <v>13774</v>
      </c>
      <c r="K2757" s="33">
        <f>Data[[#This Row],[Number_Of_Buyers]]*Data[[#This Row],[Price_INR]]</f>
        <v>878900</v>
      </c>
    </row>
    <row r="2758" spans="1:11" ht="19.2" customHeight="1" x14ac:dyDescent="0.3">
      <c r="A2758" s="2" t="s">
        <v>998</v>
      </c>
      <c r="B2758" s="2" t="s">
        <v>10830</v>
      </c>
      <c r="C2758" s="3" t="s">
        <v>10832</v>
      </c>
      <c r="D2758" s="3" t="s">
        <v>115</v>
      </c>
      <c r="E2758" s="11">
        <v>4.8</v>
      </c>
      <c r="F2758" s="11">
        <v>19</v>
      </c>
      <c r="G2758" s="17">
        <v>2651</v>
      </c>
      <c r="H2758" s="7" t="s">
        <v>13398</v>
      </c>
      <c r="I2758" s="33" t="s">
        <v>13415</v>
      </c>
      <c r="J2758" s="33" t="s">
        <v>13772</v>
      </c>
      <c r="K2758" s="33">
        <f>Data[[#This Row],[Number_Of_Buyers]]*Data[[#This Row],[Price_INR]]</f>
        <v>50369</v>
      </c>
    </row>
    <row r="2759" spans="1:11" ht="19.2" customHeight="1" x14ac:dyDescent="0.3">
      <c r="A2759" s="4" t="s">
        <v>8995</v>
      </c>
      <c r="B2759" s="4" t="s">
        <v>10834</v>
      </c>
      <c r="C2759" s="4" t="s">
        <v>10835</v>
      </c>
      <c r="D2759" s="5" t="s">
        <v>9591</v>
      </c>
      <c r="E2759" s="12">
        <v>4.0999999999999996</v>
      </c>
      <c r="F2759" s="12">
        <v>5800</v>
      </c>
      <c r="G2759" s="18">
        <v>987</v>
      </c>
      <c r="H2759" s="8" t="s">
        <v>13398</v>
      </c>
      <c r="I2759" s="33" t="s">
        <v>13423</v>
      </c>
      <c r="J2759" s="33" t="s">
        <v>13774</v>
      </c>
      <c r="K2759" s="33">
        <f>Data[[#This Row],[Number_Of_Buyers]]*Data[[#This Row],[Price_INR]]</f>
        <v>5724600</v>
      </c>
    </row>
    <row r="2760" spans="1:11" ht="19.2" customHeight="1" x14ac:dyDescent="0.3">
      <c r="A2760" s="2" t="s">
        <v>7872</v>
      </c>
      <c r="B2760" s="2" t="s">
        <v>10836</v>
      </c>
      <c r="C2760" s="3" t="s">
        <v>10838</v>
      </c>
      <c r="D2760" s="2" t="s">
        <v>3237</v>
      </c>
      <c r="E2760" s="11">
        <v>4</v>
      </c>
      <c r="F2760" s="11">
        <v>714</v>
      </c>
      <c r="G2760" s="17">
        <v>1363</v>
      </c>
      <c r="H2760" s="7" t="s">
        <v>13398</v>
      </c>
      <c r="I2760" s="33" t="s">
        <v>13628</v>
      </c>
      <c r="J2760" s="33" t="s">
        <v>13774</v>
      </c>
      <c r="K2760" s="33">
        <f>Data[[#This Row],[Number_Of_Buyers]]*Data[[#This Row],[Price_INR]]</f>
        <v>973182</v>
      </c>
    </row>
    <row r="2761" spans="1:11" ht="19.2" customHeight="1" x14ac:dyDescent="0.3">
      <c r="A2761" s="4" t="s">
        <v>8294</v>
      </c>
      <c r="B2761" s="4" t="s">
        <v>10843</v>
      </c>
      <c r="C2761" s="5" t="s">
        <v>10845</v>
      </c>
      <c r="D2761" s="5" t="s">
        <v>8212</v>
      </c>
      <c r="E2761" s="12">
        <v>4.5</v>
      </c>
      <c r="F2761" s="12">
        <v>16</v>
      </c>
      <c r="G2761" s="18">
        <v>889</v>
      </c>
      <c r="H2761" s="8" t="s">
        <v>13399</v>
      </c>
      <c r="I2761" s="33" t="s">
        <v>13452</v>
      </c>
      <c r="J2761" s="33" t="s">
        <v>13772</v>
      </c>
      <c r="K2761" s="33">
        <f>Data[[#This Row],[Number_Of_Buyers]]*Data[[#This Row],[Price_INR]]</f>
        <v>14224</v>
      </c>
    </row>
    <row r="2762" spans="1:11" ht="19.2" customHeight="1" x14ac:dyDescent="0.3">
      <c r="A2762" s="2" t="s">
        <v>7809</v>
      </c>
      <c r="B2762" s="2" t="s">
        <v>10846</v>
      </c>
      <c r="C2762" s="3" t="s">
        <v>10848</v>
      </c>
      <c r="D2762" s="2" t="s">
        <v>3237</v>
      </c>
      <c r="E2762" s="11">
        <v>4.2</v>
      </c>
      <c r="F2762" s="11">
        <v>698</v>
      </c>
      <c r="G2762" s="17">
        <v>1367</v>
      </c>
      <c r="H2762" s="7" t="s">
        <v>13398</v>
      </c>
      <c r="I2762" s="33" t="s">
        <v>13515</v>
      </c>
      <c r="J2762" s="33" t="s">
        <v>13772</v>
      </c>
      <c r="K2762" s="33">
        <f>Data[[#This Row],[Number_Of_Buyers]]*Data[[#This Row],[Price_INR]]</f>
        <v>954166</v>
      </c>
    </row>
    <row r="2763" spans="1:11" ht="19.2" customHeight="1" x14ac:dyDescent="0.3">
      <c r="A2763" s="4" t="s">
        <v>8180</v>
      </c>
      <c r="B2763" s="4" t="s">
        <v>10850</v>
      </c>
      <c r="C2763" s="5" t="s">
        <v>10851</v>
      </c>
      <c r="D2763" s="4" t="s">
        <v>3237</v>
      </c>
      <c r="E2763" s="12">
        <v>4.4000000000000004</v>
      </c>
      <c r="F2763" s="12">
        <v>385</v>
      </c>
      <c r="G2763" s="18">
        <v>721</v>
      </c>
      <c r="H2763" s="8" t="s">
        <v>13398</v>
      </c>
      <c r="I2763" s="33" t="s">
        <v>13556</v>
      </c>
      <c r="J2763" s="33" t="s">
        <v>13440</v>
      </c>
      <c r="K2763" s="33">
        <f>Data[[#This Row],[Number_Of_Buyers]]*Data[[#This Row],[Price_INR]]</f>
        <v>277585</v>
      </c>
    </row>
    <row r="2764" spans="1:11" ht="19.2" customHeight="1" x14ac:dyDescent="0.3">
      <c r="A2764" s="2" t="s">
        <v>8065</v>
      </c>
      <c r="B2764" s="2" t="s">
        <v>10853</v>
      </c>
      <c r="C2764" s="3" t="s">
        <v>10854</v>
      </c>
      <c r="D2764" s="2" t="s">
        <v>3237</v>
      </c>
      <c r="E2764" s="11">
        <v>4.2</v>
      </c>
      <c r="F2764" s="11">
        <v>160</v>
      </c>
      <c r="G2764" s="17">
        <v>376</v>
      </c>
      <c r="H2764" s="7" t="s">
        <v>13398</v>
      </c>
      <c r="I2764" s="33" t="s">
        <v>13630</v>
      </c>
      <c r="J2764" s="33" t="s">
        <v>13775</v>
      </c>
      <c r="K2764" s="33">
        <f>Data[[#This Row],[Number_Of_Buyers]]*Data[[#This Row],[Price_INR]]</f>
        <v>60160</v>
      </c>
    </row>
    <row r="2765" spans="1:11" ht="19.2" customHeight="1" x14ac:dyDescent="0.3">
      <c r="A2765" s="4" t="s">
        <v>8194</v>
      </c>
      <c r="B2765" s="4" t="s">
        <v>10856</v>
      </c>
      <c r="C2765" s="5" t="s">
        <v>10857</v>
      </c>
      <c r="D2765" s="5" t="s">
        <v>10858</v>
      </c>
      <c r="E2765" s="12">
        <v>4.0999999999999996</v>
      </c>
      <c r="F2765" s="12">
        <v>1700</v>
      </c>
      <c r="G2765" s="18">
        <v>1224</v>
      </c>
      <c r="H2765" s="8" t="s">
        <v>13398</v>
      </c>
      <c r="I2765" s="33" t="s">
        <v>13628</v>
      </c>
      <c r="J2765" s="33" t="s">
        <v>13440</v>
      </c>
      <c r="K2765" s="33">
        <f>Data[[#This Row],[Number_Of_Buyers]]*Data[[#This Row],[Price_INR]]</f>
        <v>2080800</v>
      </c>
    </row>
    <row r="2766" spans="1:11" ht="19.2" customHeight="1" x14ac:dyDescent="0.3">
      <c r="A2766" s="2" t="s">
        <v>10859</v>
      </c>
      <c r="B2766" s="2" t="s">
        <v>10860</v>
      </c>
      <c r="C2766" s="2" t="s">
        <v>26</v>
      </c>
      <c r="D2766" s="3" t="s">
        <v>10862</v>
      </c>
      <c r="E2766" s="11">
        <v>4.3</v>
      </c>
      <c r="F2766" s="11">
        <v>1400</v>
      </c>
      <c r="G2766" s="17">
        <v>713</v>
      </c>
      <c r="H2766" s="7" t="s">
        <v>13398</v>
      </c>
      <c r="I2766" s="33" t="s">
        <v>13715</v>
      </c>
      <c r="J2766" s="33" t="s">
        <v>13772</v>
      </c>
      <c r="K2766" s="33">
        <f>Data[[#This Row],[Number_Of_Buyers]]*Data[[#This Row],[Price_INR]]</f>
        <v>998200</v>
      </c>
    </row>
    <row r="2767" spans="1:11" ht="19.2" customHeight="1" x14ac:dyDescent="0.3">
      <c r="A2767" s="4" t="s">
        <v>320</v>
      </c>
      <c r="B2767" s="4" t="s">
        <v>10863</v>
      </c>
      <c r="C2767" s="4" t="s">
        <v>10864</v>
      </c>
      <c r="D2767" s="4" t="s">
        <v>21</v>
      </c>
      <c r="E2767" s="12">
        <v>4.7</v>
      </c>
      <c r="F2767" s="12">
        <v>3600</v>
      </c>
      <c r="G2767" s="18">
        <v>619</v>
      </c>
      <c r="H2767" s="8" t="s">
        <v>13399</v>
      </c>
      <c r="I2767" s="33" t="s">
        <v>13782</v>
      </c>
      <c r="J2767" s="33" t="s">
        <v>13772</v>
      </c>
      <c r="K2767" s="33">
        <f>Data[[#This Row],[Number_Of_Buyers]]*Data[[#This Row],[Price_INR]]</f>
        <v>2228400</v>
      </c>
    </row>
    <row r="2768" spans="1:11" ht="19.2" customHeight="1" x14ac:dyDescent="0.3">
      <c r="A2768" s="2" t="s">
        <v>3201</v>
      </c>
      <c r="B2768" s="2" t="s">
        <v>7889</v>
      </c>
      <c r="C2768" s="3" t="s">
        <v>10866</v>
      </c>
      <c r="D2768" s="2" t="s">
        <v>3237</v>
      </c>
      <c r="E2768" s="11">
        <v>4.0999999999999996</v>
      </c>
      <c r="F2768" s="11">
        <v>880</v>
      </c>
      <c r="G2768" s="17">
        <v>395</v>
      </c>
      <c r="H2768" s="7" t="s">
        <v>13398</v>
      </c>
      <c r="I2768" s="33" t="s">
        <v>13515</v>
      </c>
      <c r="J2768" s="33" t="s">
        <v>13426</v>
      </c>
      <c r="K2768" s="33">
        <f>Data[[#This Row],[Number_Of_Buyers]]*Data[[#This Row],[Price_INR]]</f>
        <v>347600</v>
      </c>
    </row>
    <row r="2769" spans="1:11" ht="19.2" customHeight="1" x14ac:dyDescent="0.3">
      <c r="A2769" s="4" t="s">
        <v>7922</v>
      </c>
      <c r="B2769" s="4" t="s">
        <v>10869</v>
      </c>
      <c r="C2769" s="5" t="s">
        <v>10871</v>
      </c>
      <c r="D2769" s="5" t="s">
        <v>10872</v>
      </c>
      <c r="E2769" s="12">
        <v>4.5</v>
      </c>
      <c r="F2769" s="12">
        <v>497</v>
      </c>
      <c r="G2769" s="18">
        <v>2589</v>
      </c>
      <c r="H2769" s="8" t="s">
        <v>13398</v>
      </c>
      <c r="I2769" s="33" t="s">
        <v>13628</v>
      </c>
      <c r="J2769" s="33" t="s">
        <v>13473</v>
      </c>
      <c r="K2769" s="33">
        <f>Data[[#This Row],[Number_Of_Buyers]]*Data[[#This Row],[Price_INR]]</f>
        <v>1286733</v>
      </c>
    </row>
    <row r="2770" spans="1:11" ht="19.2" customHeight="1" x14ac:dyDescent="0.3">
      <c r="A2770" s="2" t="s">
        <v>9575</v>
      </c>
      <c r="B2770" s="2" t="s">
        <v>10874</v>
      </c>
      <c r="C2770" s="3" t="s">
        <v>10875</v>
      </c>
      <c r="D2770" s="3" t="s">
        <v>10482</v>
      </c>
      <c r="E2770" s="11">
        <v>3.9</v>
      </c>
      <c r="F2770" s="11">
        <v>239</v>
      </c>
      <c r="G2770" s="17">
        <v>1495</v>
      </c>
      <c r="H2770" s="7" t="s">
        <v>13398</v>
      </c>
      <c r="I2770" s="33" t="s">
        <v>13423</v>
      </c>
      <c r="J2770" s="33" t="s">
        <v>13772</v>
      </c>
      <c r="K2770" s="33">
        <f>Data[[#This Row],[Number_Of_Buyers]]*Data[[#This Row],[Price_INR]]</f>
        <v>357305</v>
      </c>
    </row>
    <row r="2771" spans="1:11" ht="19.2" customHeight="1" x14ac:dyDescent="0.3">
      <c r="A2771" s="4" t="s">
        <v>488</v>
      </c>
      <c r="B2771" s="4" t="s">
        <v>3133</v>
      </c>
      <c r="C2771" s="5" t="s">
        <v>3135</v>
      </c>
      <c r="D2771" s="4" t="s">
        <v>3136</v>
      </c>
      <c r="E2771" s="12">
        <v>4.2</v>
      </c>
      <c r="F2771" s="12">
        <v>2400</v>
      </c>
      <c r="G2771" s="18">
        <v>2399</v>
      </c>
      <c r="H2771" s="8" t="s">
        <v>13399</v>
      </c>
      <c r="I2771" s="33" t="s">
        <v>13444</v>
      </c>
      <c r="J2771" s="33" t="s">
        <v>13772</v>
      </c>
      <c r="K2771" s="33">
        <f>Data[[#This Row],[Number_Of_Buyers]]*Data[[#This Row],[Price_INR]]</f>
        <v>5757600</v>
      </c>
    </row>
    <row r="2772" spans="1:11" ht="19.2" customHeight="1" x14ac:dyDescent="0.3">
      <c r="A2772" s="2" t="s">
        <v>1115</v>
      </c>
      <c r="B2772" s="2" t="s">
        <v>3219</v>
      </c>
      <c r="C2772" s="3" t="s">
        <v>3220</v>
      </c>
      <c r="D2772" s="3" t="s">
        <v>1118</v>
      </c>
      <c r="E2772" s="11">
        <v>4.3</v>
      </c>
      <c r="F2772" s="11">
        <v>474</v>
      </c>
      <c r="G2772" s="17">
        <v>649</v>
      </c>
      <c r="H2772" s="7" t="s">
        <v>13399</v>
      </c>
      <c r="I2772" s="33" t="s">
        <v>13454</v>
      </c>
      <c r="J2772" s="33" t="s">
        <v>13440</v>
      </c>
      <c r="K2772" s="33">
        <f>Data[[#This Row],[Number_Of_Buyers]]*Data[[#This Row],[Price_INR]]</f>
        <v>307626</v>
      </c>
    </row>
    <row r="2773" spans="1:11" ht="19.2" customHeight="1" x14ac:dyDescent="0.3">
      <c r="A2773" s="4" t="s">
        <v>148</v>
      </c>
      <c r="B2773" s="4" t="s">
        <v>8325</v>
      </c>
      <c r="C2773" s="4" t="s">
        <v>8326</v>
      </c>
      <c r="D2773" s="4" t="s">
        <v>10877</v>
      </c>
      <c r="E2773" s="12">
        <v>4.3</v>
      </c>
      <c r="F2773" s="12">
        <v>701</v>
      </c>
      <c r="G2773" s="18">
        <v>1499</v>
      </c>
      <c r="H2773" s="8" t="s">
        <v>13398</v>
      </c>
      <c r="I2773" s="33" t="s">
        <v>13437</v>
      </c>
      <c r="J2773" s="33" t="s">
        <v>13772</v>
      </c>
      <c r="K2773" s="33">
        <f>Data[[#This Row],[Number_Of_Buyers]]*Data[[#This Row],[Price_INR]]</f>
        <v>1050799</v>
      </c>
    </row>
    <row r="2774" spans="1:11" ht="19.2" customHeight="1" x14ac:dyDescent="0.3">
      <c r="A2774" s="2" t="s">
        <v>8321</v>
      </c>
      <c r="B2774" s="2" t="s">
        <v>10879</v>
      </c>
      <c r="C2774" s="3" t="s">
        <v>10881</v>
      </c>
      <c r="D2774" s="2" t="s">
        <v>9651</v>
      </c>
      <c r="E2774" s="11">
        <v>3.9</v>
      </c>
      <c r="F2774" s="11">
        <v>1400</v>
      </c>
      <c r="G2774" s="17">
        <v>798</v>
      </c>
      <c r="H2774" s="7" t="s">
        <v>13399</v>
      </c>
      <c r="I2774" s="33" t="s">
        <v>13646</v>
      </c>
      <c r="J2774" s="33" t="s">
        <v>13460</v>
      </c>
      <c r="K2774" s="33">
        <f>Data[[#This Row],[Number_Of_Buyers]]*Data[[#This Row],[Price_INR]]</f>
        <v>1117200</v>
      </c>
    </row>
    <row r="2775" spans="1:11" ht="19.2" customHeight="1" x14ac:dyDescent="0.3">
      <c r="A2775" s="4" t="s">
        <v>35</v>
      </c>
      <c r="B2775" s="4" t="s">
        <v>2656</v>
      </c>
      <c r="C2775" s="4" t="s">
        <v>26</v>
      </c>
      <c r="D2775" s="5" t="s">
        <v>518</v>
      </c>
      <c r="E2775" s="12">
        <v>4</v>
      </c>
      <c r="F2775" s="12">
        <v>663</v>
      </c>
      <c r="G2775" s="18">
        <v>2299</v>
      </c>
      <c r="H2775" s="8" t="s">
        <v>13399</v>
      </c>
      <c r="I2775" s="33" t="s">
        <v>13447</v>
      </c>
      <c r="J2775" s="33" t="s">
        <v>13440</v>
      </c>
      <c r="K2775" s="33">
        <f>Data[[#This Row],[Number_Of_Buyers]]*Data[[#This Row],[Price_INR]]</f>
        <v>1524237</v>
      </c>
    </row>
    <row r="2776" spans="1:11" ht="19.2" customHeight="1" x14ac:dyDescent="0.3">
      <c r="A2776" s="2" t="s">
        <v>7927</v>
      </c>
      <c r="B2776" s="2" t="s">
        <v>10886</v>
      </c>
      <c r="C2776" s="2" t="s">
        <v>10887</v>
      </c>
      <c r="D2776" s="2" t="s">
        <v>10888</v>
      </c>
      <c r="E2776" s="11">
        <v>4.2</v>
      </c>
      <c r="F2776" s="11">
        <v>15000</v>
      </c>
      <c r="G2776" s="17">
        <v>591</v>
      </c>
      <c r="H2776" s="7" t="s">
        <v>13398</v>
      </c>
      <c r="I2776" s="33" t="s">
        <v>13716</v>
      </c>
      <c r="J2776" s="33" t="s">
        <v>13440</v>
      </c>
      <c r="K2776" s="33">
        <f>Data[[#This Row],[Number_Of_Buyers]]*Data[[#This Row],[Price_INR]]</f>
        <v>8865000</v>
      </c>
    </row>
    <row r="2777" spans="1:11" ht="19.2" customHeight="1" x14ac:dyDescent="0.3">
      <c r="A2777" s="4" t="s">
        <v>240</v>
      </c>
      <c r="B2777" s="4" t="s">
        <v>10891</v>
      </c>
      <c r="C2777" s="5" t="s">
        <v>10892</v>
      </c>
      <c r="D2777" s="5" t="s">
        <v>10893</v>
      </c>
      <c r="E2777" s="12">
        <v>4.0999999999999996</v>
      </c>
      <c r="F2777" s="12">
        <v>3700</v>
      </c>
      <c r="G2777" s="18">
        <v>919</v>
      </c>
      <c r="H2777" s="8" t="s">
        <v>13398</v>
      </c>
      <c r="I2777" s="33" t="s">
        <v>13423</v>
      </c>
      <c r="J2777" s="33" t="s">
        <v>13453</v>
      </c>
      <c r="K2777" s="33">
        <f>Data[[#This Row],[Number_Of_Buyers]]*Data[[#This Row],[Price_INR]]</f>
        <v>3400300</v>
      </c>
    </row>
    <row r="2778" spans="1:11" ht="19.2" customHeight="1" x14ac:dyDescent="0.3">
      <c r="A2778" s="2" t="s">
        <v>7809</v>
      </c>
      <c r="B2778" s="2" t="s">
        <v>10894</v>
      </c>
      <c r="C2778" s="3" t="s">
        <v>10895</v>
      </c>
      <c r="D2778" s="2" t="s">
        <v>3237</v>
      </c>
      <c r="E2778" s="11">
        <v>4.3</v>
      </c>
      <c r="F2778" s="11">
        <v>1100</v>
      </c>
      <c r="G2778" s="17">
        <v>1196</v>
      </c>
      <c r="H2778" s="7" t="s">
        <v>13398</v>
      </c>
      <c r="I2778" s="33" t="s">
        <v>13634</v>
      </c>
      <c r="J2778" s="33" t="s">
        <v>13772</v>
      </c>
      <c r="K2778" s="33">
        <f>Data[[#This Row],[Number_Of_Buyers]]*Data[[#This Row],[Price_INR]]</f>
        <v>1315600</v>
      </c>
    </row>
    <row r="2779" spans="1:11" ht="19.2" customHeight="1" x14ac:dyDescent="0.3">
      <c r="A2779" s="4" t="s">
        <v>7872</v>
      </c>
      <c r="B2779" s="4" t="s">
        <v>10896</v>
      </c>
      <c r="C2779" s="5" t="s">
        <v>10897</v>
      </c>
      <c r="D2779" s="4" t="s">
        <v>21</v>
      </c>
      <c r="E2779" s="12">
        <v>4.3</v>
      </c>
      <c r="F2779" s="12">
        <v>26800</v>
      </c>
      <c r="G2779" s="18">
        <v>869</v>
      </c>
      <c r="H2779" s="8" t="s">
        <v>13399</v>
      </c>
      <c r="I2779" s="33" t="s">
        <v>13472</v>
      </c>
      <c r="J2779" s="33" t="s">
        <v>13772</v>
      </c>
      <c r="K2779" s="33">
        <f>Data[[#This Row],[Number_Of_Buyers]]*Data[[#This Row],[Price_INR]]</f>
        <v>23289200</v>
      </c>
    </row>
    <row r="2780" spans="1:11" ht="19.2" customHeight="1" x14ac:dyDescent="0.3">
      <c r="A2780" s="2" t="s">
        <v>8071</v>
      </c>
      <c r="B2780" s="2" t="s">
        <v>10900</v>
      </c>
      <c r="C2780" s="3" t="s">
        <v>10901</v>
      </c>
      <c r="D2780" s="2" t="s">
        <v>21</v>
      </c>
      <c r="E2780" s="11">
        <v>4.5</v>
      </c>
      <c r="F2780" s="11">
        <v>554</v>
      </c>
      <c r="G2780" s="17">
        <v>699</v>
      </c>
      <c r="H2780" s="7" t="s">
        <v>13398</v>
      </c>
      <c r="I2780" s="33" t="s">
        <v>13717</v>
      </c>
      <c r="J2780" s="33" t="s">
        <v>13613</v>
      </c>
      <c r="K2780" s="33">
        <f>Data[[#This Row],[Number_Of_Buyers]]*Data[[#This Row],[Price_INR]]</f>
        <v>387246</v>
      </c>
    </row>
    <row r="2781" spans="1:11" ht="19.2" customHeight="1" x14ac:dyDescent="0.3">
      <c r="A2781" s="4" t="s">
        <v>3201</v>
      </c>
      <c r="B2781" s="4" t="s">
        <v>10903</v>
      </c>
      <c r="C2781" s="5" t="s">
        <v>10904</v>
      </c>
      <c r="D2781" s="4" t="s">
        <v>3237</v>
      </c>
      <c r="E2781" s="12">
        <v>4.5</v>
      </c>
      <c r="F2781" s="12">
        <v>2600</v>
      </c>
      <c r="G2781" s="18">
        <v>594</v>
      </c>
      <c r="H2781" s="8" t="s">
        <v>13398</v>
      </c>
      <c r="I2781" s="33" t="s">
        <v>13515</v>
      </c>
      <c r="J2781" s="33" t="s">
        <v>13776</v>
      </c>
      <c r="K2781" s="33">
        <f>Data[[#This Row],[Number_Of_Buyers]]*Data[[#This Row],[Price_INR]]</f>
        <v>1544400</v>
      </c>
    </row>
    <row r="2782" spans="1:11" ht="19.2" customHeight="1" x14ac:dyDescent="0.3">
      <c r="A2782" s="2" t="s">
        <v>9422</v>
      </c>
      <c r="B2782" s="2" t="s">
        <v>10906</v>
      </c>
      <c r="C2782" s="2" t="s">
        <v>10908</v>
      </c>
      <c r="D2782" s="2" t="s">
        <v>21</v>
      </c>
      <c r="E2782" s="11">
        <v>4.5</v>
      </c>
      <c r="F2782" s="11">
        <v>1100</v>
      </c>
      <c r="G2782" s="17">
        <v>250</v>
      </c>
      <c r="H2782" s="7" t="s">
        <v>13399</v>
      </c>
      <c r="I2782" s="33" t="s">
        <v>13782</v>
      </c>
      <c r="J2782" s="33" t="s">
        <v>13772</v>
      </c>
      <c r="K2782" s="33">
        <f>Data[[#This Row],[Number_Of_Buyers]]*Data[[#This Row],[Price_INR]]</f>
        <v>275000</v>
      </c>
    </row>
    <row r="2783" spans="1:11" ht="19.2" customHeight="1" x14ac:dyDescent="0.3">
      <c r="A2783" s="4" t="s">
        <v>7809</v>
      </c>
      <c r="B2783" s="4" t="s">
        <v>10909</v>
      </c>
      <c r="C2783" s="5" t="s">
        <v>10911</v>
      </c>
      <c r="D2783" s="4" t="s">
        <v>3237</v>
      </c>
      <c r="E2783" s="12">
        <v>4.3</v>
      </c>
      <c r="F2783" s="12">
        <v>1200</v>
      </c>
      <c r="G2783" s="18">
        <v>1010</v>
      </c>
      <c r="H2783" s="8" t="s">
        <v>13398</v>
      </c>
      <c r="I2783" s="33" t="s">
        <v>13634</v>
      </c>
      <c r="J2783" s="33" t="s">
        <v>13772</v>
      </c>
      <c r="K2783" s="33">
        <f>Data[[#This Row],[Number_Of_Buyers]]*Data[[#This Row],[Price_INR]]</f>
        <v>1212000</v>
      </c>
    </row>
    <row r="2784" spans="1:11" ht="19.2" customHeight="1" x14ac:dyDescent="0.3">
      <c r="A2784" s="2" t="s">
        <v>7922</v>
      </c>
      <c r="B2784" s="2" t="s">
        <v>10915</v>
      </c>
      <c r="C2784" s="3" t="s">
        <v>10916</v>
      </c>
      <c r="D2784" s="3" t="s">
        <v>8064</v>
      </c>
      <c r="E2784" s="11">
        <v>4.4000000000000004</v>
      </c>
      <c r="F2784" s="11">
        <v>698</v>
      </c>
      <c r="G2784" s="17">
        <v>2339</v>
      </c>
      <c r="H2784" s="7" t="s">
        <v>13398</v>
      </c>
      <c r="I2784" s="33" t="s">
        <v>13628</v>
      </c>
      <c r="J2784" s="33" t="s">
        <v>13774</v>
      </c>
      <c r="K2784" s="33">
        <f>Data[[#This Row],[Number_Of_Buyers]]*Data[[#This Row],[Price_INR]]</f>
        <v>1632622</v>
      </c>
    </row>
    <row r="2785" spans="1:11" ht="19.2" customHeight="1" x14ac:dyDescent="0.3">
      <c r="A2785" s="4" t="s">
        <v>10918</v>
      </c>
      <c r="B2785" s="4" t="s">
        <v>10919</v>
      </c>
      <c r="C2785" s="5" t="s">
        <v>10921</v>
      </c>
      <c r="D2785" s="4" t="s">
        <v>3237</v>
      </c>
      <c r="E2785" s="12">
        <v>4.5</v>
      </c>
      <c r="F2785" s="12">
        <v>327</v>
      </c>
      <c r="G2785" s="18">
        <v>1020</v>
      </c>
      <c r="H2785" s="8" t="s">
        <v>13398</v>
      </c>
      <c r="I2785" s="33" t="s">
        <v>13515</v>
      </c>
      <c r="J2785" s="33" t="s">
        <v>13772</v>
      </c>
      <c r="K2785" s="33">
        <f>Data[[#This Row],[Number_Of_Buyers]]*Data[[#This Row],[Price_INR]]</f>
        <v>333540</v>
      </c>
    </row>
    <row r="2786" spans="1:11" ht="19.2" customHeight="1" x14ac:dyDescent="0.3">
      <c r="A2786" s="2" t="s">
        <v>7922</v>
      </c>
      <c r="B2786" s="2" t="s">
        <v>10925</v>
      </c>
      <c r="C2786" s="3" t="s">
        <v>10926</v>
      </c>
      <c r="D2786" s="2" t="s">
        <v>21</v>
      </c>
      <c r="E2786" s="11">
        <v>3.9</v>
      </c>
      <c r="F2786" s="11">
        <v>18200</v>
      </c>
      <c r="G2786" s="17">
        <v>824</v>
      </c>
      <c r="H2786" s="7" t="s">
        <v>13399</v>
      </c>
      <c r="I2786" s="33" t="s">
        <v>13472</v>
      </c>
      <c r="J2786" s="33" t="s">
        <v>13772</v>
      </c>
      <c r="K2786" s="33">
        <f>Data[[#This Row],[Number_Of_Buyers]]*Data[[#This Row],[Price_INR]]</f>
        <v>14996800</v>
      </c>
    </row>
    <row r="2787" spans="1:11" ht="19.2" customHeight="1" x14ac:dyDescent="0.3">
      <c r="A2787" s="4" t="s">
        <v>7809</v>
      </c>
      <c r="B2787" s="4" t="s">
        <v>10929</v>
      </c>
      <c r="C2787" s="5" t="s">
        <v>10930</v>
      </c>
      <c r="D2787" s="4" t="s">
        <v>3237</v>
      </c>
      <c r="E2787" s="12">
        <v>4.3</v>
      </c>
      <c r="F2787" s="12">
        <v>2600</v>
      </c>
      <c r="G2787" s="18">
        <v>999</v>
      </c>
      <c r="H2787" s="8" t="s">
        <v>13398</v>
      </c>
      <c r="I2787" s="33" t="s">
        <v>13628</v>
      </c>
      <c r="J2787" s="33" t="s">
        <v>13426</v>
      </c>
      <c r="K2787" s="33">
        <f>Data[[#This Row],[Number_Of_Buyers]]*Data[[#This Row],[Price_INR]]</f>
        <v>2597400</v>
      </c>
    </row>
    <row r="2788" spans="1:11" ht="19.2" customHeight="1" x14ac:dyDescent="0.3">
      <c r="A2788" s="2" t="s">
        <v>7922</v>
      </c>
      <c r="B2788" s="2" t="s">
        <v>10925</v>
      </c>
      <c r="C2788" s="3" t="s">
        <v>10926</v>
      </c>
      <c r="D2788" s="2" t="s">
        <v>21</v>
      </c>
      <c r="E2788" s="11">
        <v>3.9</v>
      </c>
      <c r="F2788" s="11">
        <v>18200</v>
      </c>
      <c r="G2788" s="17">
        <v>824</v>
      </c>
      <c r="H2788" s="7" t="s">
        <v>13399</v>
      </c>
      <c r="I2788" s="33" t="s">
        <v>13472</v>
      </c>
      <c r="J2788" s="33" t="s">
        <v>13772</v>
      </c>
      <c r="K2788" s="33">
        <f>Data[[#This Row],[Number_Of_Buyers]]*Data[[#This Row],[Price_INR]]</f>
        <v>14996800</v>
      </c>
    </row>
    <row r="2789" spans="1:11" ht="19.2" customHeight="1" x14ac:dyDescent="0.3">
      <c r="A2789" s="4" t="s">
        <v>7809</v>
      </c>
      <c r="B2789" s="4" t="s">
        <v>10929</v>
      </c>
      <c r="C2789" s="5" t="s">
        <v>10930</v>
      </c>
      <c r="D2789" s="4" t="s">
        <v>3237</v>
      </c>
      <c r="E2789" s="12">
        <v>4.3</v>
      </c>
      <c r="F2789" s="12">
        <v>2600</v>
      </c>
      <c r="G2789" s="18">
        <v>999</v>
      </c>
      <c r="H2789" s="8" t="s">
        <v>13398</v>
      </c>
      <c r="I2789" s="33" t="s">
        <v>13628</v>
      </c>
      <c r="J2789" s="33" t="s">
        <v>13426</v>
      </c>
      <c r="K2789" s="33">
        <f>Data[[#This Row],[Number_Of_Buyers]]*Data[[#This Row],[Price_INR]]</f>
        <v>2597400</v>
      </c>
    </row>
    <row r="2790" spans="1:11" ht="19.2" customHeight="1" x14ac:dyDescent="0.3">
      <c r="A2790" s="2" t="s">
        <v>8696</v>
      </c>
      <c r="B2790" s="2" t="s">
        <v>10931</v>
      </c>
      <c r="C2790" s="3" t="s">
        <v>10933</v>
      </c>
      <c r="D2790" s="2" t="s">
        <v>3237</v>
      </c>
      <c r="E2790" s="11">
        <v>1.8</v>
      </c>
      <c r="F2790" s="11">
        <v>4</v>
      </c>
      <c r="G2790" s="17">
        <v>624</v>
      </c>
      <c r="H2790" s="7" t="s">
        <v>13399</v>
      </c>
      <c r="I2790" s="33" t="s">
        <v>13630</v>
      </c>
      <c r="J2790" s="33" t="s">
        <v>13772</v>
      </c>
      <c r="K2790" s="33">
        <f>Data[[#This Row],[Number_Of_Buyers]]*Data[[#This Row],[Price_INR]]</f>
        <v>2496</v>
      </c>
    </row>
    <row r="2791" spans="1:11" ht="19.2" customHeight="1" x14ac:dyDescent="0.3">
      <c r="A2791" s="4" t="s">
        <v>8133</v>
      </c>
      <c r="B2791" s="4" t="s">
        <v>10935</v>
      </c>
      <c r="C2791" s="4" t="s">
        <v>10936</v>
      </c>
      <c r="D2791" s="5" t="s">
        <v>10264</v>
      </c>
      <c r="E2791" s="12">
        <v>4.3</v>
      </c>
      <c r="F2791" s="12">
        <v>409</v>
      </c>
      <c r="G2791" s="18">
        <v>644</v>
      </c>
      <c r="H2791" s="8" t="s">
        <v>13398</v>
      </c>
      <c r="I2791" s="33" t="s">
        <v>13420</v>
      </c>
      <c r="J2791" s="33" t="s">
        <v>13772</v>
      </c>
      <c r="K2791" s="33">
        <f>Data[[#This Row],[Number_Of_Buyers]]*Data[[#This Row],[Price_INR]]</f>
        <v>263396</v>
      </c>
    </row>
    <row r="2792" spans="1:11" ht="19.2" customHeight="1" x14ac:dyDescent="0.3">
      <c r="A2792" s="2" t="s">
        <v>1115</v>
      </c>
      <c r="B2792" s="2" t="s">
        <v>3278</v>
      </c>
      <c r="C2792" s="3" t="s">
        <v>3280</v>
      </c>
      <c r="D2792" s="3" t="s">
        <v>3281</v>
      </c>
      <c r="E2792" s="11">
        <v>3.9</v>
      </c>
      <c r="F2792" s="11">
        <v>1300</v>
      </c>
      <c r="G2792" s="17">
        <v>449</v>
      </c>
      <c r="H2792" s="7" t="s">
        <v>13399</v>
      </c>
      <c r="I2792" s="33" t="s">
        <v>13471</v>
      </c>
      <c r="J2792" s="33" t="s">
        <v>13426</v>
      </c>
      <c r="K2792" s="33">
        <f>Data[[#This Row],[Number_Of_Buyers]]*Data[[#This Row],[Price_INR]]</f>
        <v>583700</v>
      </c>
    </row>
    <row r="2793" spans="1:11" ht="19.2" customHeight="1" x14ac:dyDescent="0.3">
      <c r="A2793" s="4" t="s">
        <v>7922</v>
      </c>
      <c r="B2793" s="4" t="s">
        <v>10939</v>
      </c>
      <c r="C2793" s="5" t="s">
        <v>10940</v>
      </c>
      <c r="D2793" s="5" t="s">
        <v>10941</v>
      </c>
      <c r="E2793" s="12">
        <v>4.0999999999999996</v>
      </c>
      <c r="F2793" s="12">
        <v>389</v>
      </c>
      <c r="G2793" s="18">
        <v>1169</v>
      </c>
      <c r="H2793" s="8" t="s">
        <v>13398</v>
      </c>
      <c r="I2793" s="33" t="s">
        <v>13628</v>
      </c>
      <c r="J2793" s="33" t="s">
        <v>13460</v>
      </c>
      <c r="K2793" s="33">
        <f>Data[[#This Row],[Number_Of_Buyers]]*Data[[#This Row],[Price_INR]]</f>
        <v>454741</v>
      </c>
    </row>
    <row r="2794" spans="1:11" ht="19.2" customHeight="1" x14ac:dyDescent="0.3">
      <c r="A2794" s="2" t="s">
        <v>148</v>
      </c>
      <c r="B2794" s="2" t="s">
        <v>10943</v>
      </c>
      <c r="C2794" s="2" t="s">
        <v>10944</v>
      </c>
      <c r="D2794" s="2" t="s">
        <v>8827</v>
      </c>
      <c r="E2794" s="11">
        <v>4.3</v>
      </c>
      <c r="F2794" s="11">
        <v>18</v>
      </c>
      <c r="G2794" s="17">
        <v>1049</v>
      </c>
      <c r="H2794" s="7" t="s">
        <v>13399</v>
      </c>
      <c r="I2794" s="33" t="s">
        <v>13630</v>
      </c>
      <c r="J2794" s="33" t="s">
        <v>13772</v>
      </c>
      <c r="K2794" s="33">
        <f>Data[[#This Row],[Number_Of_Buyers]]*Data[[#This Row],[Price_INR]]</f>
        <v>18882</v>
      </c>
    </row>
    <row r="2795" spans="1:11" ht="19.2" customHeight="1" x14ac:dyDescent="0.3">
      <c r="A2795" s="4" t="s">
        <v>3288</v>
      </c>
      <c r="B2795" s="4" t="s">
        <v>3289</v>
      </c>
      <c r="C2795" s="5" t="s">
        <v>3291</v>
      </c>
      <c r="D2795" s="4" t="s">
        <v>3292</v>
      </c>
      <c r="E2795" s="12">
        <v>4.4000000000000004</v>
      </c>
      <c r="F2795" s="12">
        <v>3500</v>
      </c>
      <c r="G2795" s="18">
        <v>237</v>
      </c>
      <c r="H2795" s="8" t="s">
        <v>13399</v>
      </c>
      <c r="I2795" s="33" t="s">
        <v>13782</v>
      </c>
      <c r="J2795" s="33" t="s">
        <v>13772</v>
      </c>
      <c r="K2795" s="33">
        <f>Data[[#This Row],[Number_Of_Buyers]]*Data[[#This Row],[Price_INR]]</f>
        <v>829500</v>
      </c>
    </row>
    <row r="2796" spans="1:11" ht="19.2" customHeight="1" x14ac:dyDescent="0.3">
      <c r="A2796" s="2" t="s">
        <v>168</v>
      </c>
      <c r="B2796" s="2" t="s">
        <v>3294</v>
      </c>
      <c r="C2796" s="3" t="s">
        <v>3296</v>
      </c>
      <c r="D2796" s="2" t="s">
        <v>3297</v>
      </c>
      <c r="E2796" s="11">
        <v>4.2</v>
      </c>
      <c r="F2796" s="11">
        <v>106</v>
      </c>
      <c r="G2796" s="17">
        <v>2921</v>
      </c>
      <c r="H2796" s="7" t="s">
        <v>13399</v>
      </c>
      <c r="I2796" s="33" t="s">
        <v>13416</v>
      </c>
      <c r="J2796" s="33" t="s">
        <v>13773</v>
      </c>
      <c r="K2796" s="33">
        <f>Data[[#This Row],[Number_Of_Buyers]]*Data[[#This Row],[Price_INR]]</f>
        <v>309626</v>
      </c>
    </row>
    <row r="2797" spans="1:11" ht="19.2" customHeight="1" x14ac:dyDescent="0.3">
      <c r="A2797" s="4" t="s">
        <v>789</v>
      </c>
      <c r="B2797" s="4" t="s">
        <v>10949</v>
      </c>
      <c r="C2797" s="5" t="s">
        <v>10950</v>
      </c>
      <c r="D2797" s="4" t="s">
        <v>10951</v>
      </c>
      <c r="E2797" s="12">
        <v>3.9</v>
      </c>
      <c r="F2797" s="12">
        <v>2100</v>
      </c>
      <c r="G2797" s="18">
        <v>849</v>
      </c>
      <c r="H2797" s="8" t="s">
        <v>13398</v>
      </c>
      <c r="I2797" s="33" t="s">
        <v>13407</v>
      </c>
      <c r="J2797" s="33" t="s">
        <v>13460</v>
      </c>
      <c r="K2797" s="33">
        <f>Data[[#This Row],[Number_Of_Buyers]]*Data[[#This Row],[Price_INR]]</f>
        <v>1782900</v>
      </c>
    </row>
    <row r="2798" spans="1:11" ht="19.2" customHeight="1" x14ac:dyDescent="0.3">
      <c r="A2798" s="2" t="s">
        <v>8065</v>
      </c>
      <c r="B2798" s="2" t="s">
        <v>10952</v>
      </c>
      <c r="C2798" s="2" t="s">
        <v>10954</v>
      </c>
      <c r="D2798" s="3" t="s">
        <v>10240</v>
      </c>
      <c r="E2798" s="11">
        <v>4</v>
      </c>
      <c r="F2798" s="11">
        <v>478</v>
      </c>
      <c r="G2798" s="17">
        <v>645</v>
      </c>
      <c r="H2798" s="7" t="s">
        <v>13398</v>
      </c>
      <c r="I2798" s="33" t="s">
        <v>13423</v>
      </c>
      <c r="J2798" s="33" t="s">
        <v>13774</v>
      </c>
      <c r="K2798" s="33">
        <f>Data[[#This Row],[Number_Of_Buyers]]*Data[[#This Row],[Price_INR]]</f>
        <v>308310</v>
      </c>
    </row>
    <row r="2799" spans="1:11" ht="19.2" customHeight="1" x14ac:dyDescent="0.3">
      <c r="A2799" s="4" t="s">
        <v>616</v>
      </c>
      <c r="B2799" s="4" t="s">
        <v>2449</v>
      </c>
      <c r="C2799" s="5" t="s">
        <v>3884</v>
      </c>
      <c r="D2799" s="5" t="s">
        <v>3885</v>
      </c>
      <c r="E2799" s="12">
        <v>4.4000000000000004</v>
      </c>
      <c r="F2799" s="12">
        <v>1600</v>
      </c>
      <c r="G2799" s="18">
        <v>1679</v>
      </c>
      <c r="H2799" s="8" t="s">
        <v>13399</v>
      </c>
      <c r="I2799" s="33" t="s">
        <v>13471</v>
      </c>
      <c r="J2799" s="33" t="s">
        <v>13440</v>
      </c>
      <c r="K2799" s="33">
        <f>Data[[#This Row],[Number_Of_Buyers]]*Data[[#This Row],[Price_INR]]</f>
        <v>2686400</v>
      </c>
    </row>
    <row r="2800" spans="1:11" ht="19.2" customHeight="1" x14ac:dyDescent="0.3">
      <c r="A2800" s="2" t="s">
        <v>989</v>
      </c>
      <c r="B2800" s="2" t="s">
        <v>3302</v>
      </c>
      <c r="C2800" s="3" t="s">
        <v>3303</v>
      </c>
      <c r="D2800" s="3" t="s">
        <v>3304</v>
      </c>
      <c r="E2800" s="11">
        <v>4.0999999999999996</v>
      </c>
      <c r="F2800" s="11">
        <v>2900</v>
      </c>
      <c r="G2800" s="17">
        <v>839</v>
      </c>
      <c r="H2800" s="7" t="s">
        <v>13399</v>
      </c>
      <c r="I2800" s="33" t="s">
        <v>13517</v>
      </c>
      <c r="J2800" s="33" t="s">
        <v>13440</v>
      </c>
      <c r="K2800" s="33">
        <f>Data[[#This Row],[Number_Of_Buyers]]*Data[[#This Row],[Price_INR]]</f>
        <v>2433100</v>
      </c>
    </row>
    <row r="2801" spans="1:11" ht="19.2" customHeight="1" x14ac:dyDescent="0.3">
      <c r="A2801" s="4" t="s">
        <v>3313</v>
      </c>
      <c r="B2801" s="4" t="s">
        <v>3314</v>
      </c>
      <c r="C2801" s="5" t="s">
        <v>3315</v>
      </c>
      <c r="D2801" s="5" t="s">
        <v>3316</v>
      </c>
      <c r="E2801" s="12">
        <v>4.3</v>
      </c>
      <c r="F2801" s="12">
        <v>193</v>
      </c>
      <c r="G2801" s="18">
        <v>1999</v>
      </c>
      <c r="H2801" s="8" t="s">
        <v>13399</v>
      </c>
      <c r="I2801" s="33" t="s">
        <v>13493</v>
      </c>
      <c r="J2801" s="33" t="s">
        <v>13473</v>
      </c>
      <c r="K2801" s="33">
        <f>Data[[#This Row],[Number_Of_Buyers]]*Data[[#This Row],[Price_INR]]</f>
        <v>385807</v>
      </c>
    </row>
    <row r="2802" spans="1:11" ht="19.2" customHeight="1" x14ac:dyDescent="0.3">
      <c r="A2802" s="2" t="s">
        <v>15</v>
      </c>
      <c r="B2802" s="2" t="s">
        <v>10959</v>
      </c>
      <c r="C2802" s="3" t="s">
        <v>10960</v>
      </c>
      <c r="D2802" s="3" t="s">
        <v>70</v>
      </c>
      <c r="E2802" s="11">
        <v>4.5</v>
      </c>
      <c r="F2802" s="11">
        <v>6</v>
      </c>
      <c r="G2802" s="17">
        <v>599</v>
      </c>
      <c r="H2802" s="7" t="s">
        <v>13399</v>
      </c>
      <c r="I2802" s="33" t="s">
        <v>13695</v>
      </c>
      <c r="J2802" s="33" t="s">
        <v>13774</v>
      </c>
      <c r="K2802" s="33">
        <f>Data[[#This Row],[Number_Of_Buyers]]*Data[[#This Row],[Price_INR]]</f>
        <v>3594</v>
      </c>
    </row>
    <row r="2803" spans="1:11" ht="19.2" customHeight="1" x14ac:dyDescent="0.3">
      <c r="A2803" s="4" t="s">
        <v>6197</v>
      </c>
      <c r="B2803" s="4" t="s">
        <v>10962</v>
      </c>
      <c r="C2803" s="5" t="s">
        <v>10963</v>
      </c>
      <c r="D2803" s="4" t="s">
        <v>3237</v>
      </c>
      <c r="E2803" s="12">
        <v>4.4000000000000004</v>
      </c>
      <c r="F2803" s="12">
        <v>146</v>
      </c>
      <c r="G2803" s="18">
        <v>1499</v>
      </c>
      <c r="H2803" s="8" t="s">
        <v>13399</v>
      </c>
      <c r="I2803" s="33" t="s">
        <v>13536</v>
      </c>
      <c r="J2803" s="33" t="s">
        <v>13772</v>
      </c>
      <c r="K2803" s="33">
        <f>Data[[#This Row],[Number_Of_Buyers]]*Data[[#This Row],[Price_INR]]</f>
        <v>218854</v>
      </c>
    </row>
    <row r="2804" spans="1:11" ht="19.2" customHeight="1" x14ac:dyDescent="0.3">
      <c r="A2804" s="2" t="s">
        <v>7809</v>
      </c>
      <c r="B2804" s="2" t="s">
        <v>10965</v>
      </c>
      <c r="C2804" s="3" t="s">
        <v>10966</v>
      </c>
      <c r="D2804" s="2" t="s">
        <v>3237</v>
      </c>
      <c r="E2804" s="11">
        <v>4.3</v>
      </c>
      <c r="F2804" s="11">
        <v>598</v>
      </c>
      <c r="G2804" s="17">
        <v>557</v>
      </c>
      <c r="H2804" s="7" t="s">
        <v>13398</v>
      </c>
      <c r="I2804" s="33" t="s">
        <v>13515</v>
      </c>
      <c r="J2804" s="33" t="s">
        <v>13440</v>
      </c>
      <c r="K2804" s="33">
        <f>Data[[#This Row],[Number_Of_Buyers]]*Data[[#This Row],[Price_INR]]</f>
        <v>333086</v>
      </c>
    </row>
    <row r="2805" spans="1:11" ht="19.2" customHeight="1" x14ac:dyDescent="0.3">
      <c r="A2805" s="4" t="s">
        <v>10969</v>
      </c>
      <c r="B2805" s="4" t="s">
        <v>10970</v>
      </c>
      <c r="C2805" s="5" t="s">
        <v>10971</v>
      </c>
      <c r="D2805" s="4" t="s">
        <v>3237</v>
      </c>
      <c r="E2805" s="12">
        <v>4.3</v>
      </c>
      <c r="F2805" s="12">
        <v>34</v>
      </c>
      <c r="G2805" s="18">
        <v>999</v>
      </c>
      <c r="H2805" s="8" t="s">
        <v>13399</v>
      </c>
      <c r="I2805" s="33" t="s">
        <v>13630</v>
      </c>
      <c r="J2805" s="33" t="s">
        <v>13776</v>
      </c>
      <c r="K2805" s="33">
        <f>Data[[#This Row],[Number_Of_Buyers]]*Data[[#This Row],[Price_INR]]</f>
        <v>33966</v>
      </c>
    </row>
    <row r="2806" spans="1:11" ht="19.2" customHeight="1" x14ac:dyDescent="0.3">
      <c r="A2806" s="2" t="s">
        <v>8065</v>
      </c>
      <c r="B2806" s="2" t="s">
        <v>10973</v>
      </c>
      <c r="C2806" s="3" t="s">
        <v>10974</v>
      </c>
      <c r="D2806" s="3" t="s">
        <v>10975</v>
      </c>
      <c r="E2806" s="11">
        <v>3.7</v>
      </c>
      <c r="F2806" s="11">
        <v>162</v>
      </c>
      <c r="G2806" s="17">
        <v>319</v>
      </c>
      <c r="H2806" s="7" t="s">
        <v>13398</v>
      </c>
      <c r="I2806" s="33" t="s">
        <v>13437</v>
      </c>
      <c r="J2806" s="33" t="s">
        <v>13774</v>
      </c>
      <c r="K2806" s="33">
        <f>Data[[#This Row],[Number_Of_Buyers]]*Data[[#This Row],[Price_INR]]</f>
        <v>51678</v>
      </c>
    </row>
    <row r="2807" spans="1:11" ht="19.2" customHeight="1" x14ac:dyDescent="0.3">
      <c r="A2807" s="4" t="s">
        <v>7849</v>
      </c>
      <c r="B2807" s="4" t="s">
        <v>10977</v>
      </c>
      <c r="C2807" s="5" t="s">
        <v>10979</v>
      </c>
      <c r="D2807" s="5" t="s">
        <v>10980</v>
      </c>
      <c r="E2807" s="12">
        <v>4</v>
      </c>
      <c r="F2807" s="12">
        <v>1200</v>
      </c>
      <c r="G2807" s="18">
        <v>995</v>
      </c>
      <c r="H2807" s="8" t="s">
        <v>13398</v>
      </c>
      <c r="I2807" s="33" t="s">
        <v>13515</v>
      </c>
      <c r="J2807" s="33" t="s">
        <v>13453</v>
      </c>
      <c r="K2807" s="33">
        <f>Data[[#This Row],[Number_Of_Buyers]]*Data[[#This Row],[Price_INR]]</f>
        <v>1194000</v>
      </c>
    </row>
    <row r="2808" spans="1:11" ht="19.2" customHeight="1" x14ac:dyDescent="0.3">
      <c r="A2808" s="2" t="s">
        <v>7922</v>
      </c>
      <c r="B2808" s="2" t="s">
        <v>10981</v>
      </c>
      <c r="C2808" s="3" t="s">
        <v>10982</v>
      </c>
      <c r="D2808" s="3" t="s">
        <v>8243</v>
      </c>
      <c r="E2808" s="11">
        <v>4.5</v>
      </c>
      <c r="F2808" s="11">
        <v>1100</v>
      </c>
      <c r="G2808" s="17">
        <v>819</v>
      </c>
      <c r="H2808" s="7" t="s">
        <v>13398</v>
      </c>
      <c r="I2808" s="33" t="s">
        <v>13515</v>
      </c>
      <c r="J2808" s="33" t="s">
        <v>13775</v>
      </c>
      <c r="K2808" s="33">
        <f>Data[[#This Row],[Number_Of_Buyers]]*Data[[#This Row],[Price_INR]]</f>
        <v>900900</v>
      </c>
    </row>
    <row r="2809" spans="1:11" ht="19.2" customHeight="1" x14ac:dyDescent="0.3">
      <c r="A2809" s="4" t="s">
        <v>7903</v>
      </c>
      <c r="B2809" s="4" t="s">
        <v>8737</v>
      </c>
      <c r="C2809" s="5" t="s">
        <v>10983</v>
      </c>
      <c r="D2809" s="4" t="s">
        <v>3237</v>
      </c>
      <c r="E2809" s="12">
        <v>4.3</v>
      </c>
      <c r="F2809" s="12">
        <v>226</v>
      </c>
      <c r="G2809" s="18">
        <v>989</v>
      </c>
      <c r="H2809" s="8" t="s">
        <v>13398</v>
      </c>
      <c r="I2809" s="33" t="s">
        <v>13556</v>
      </c>
      <c r="J2809" s="33" t="s">
        <v>13772</v>
      </c>
      <c r="K2809" s="33">
        <f>Data[[#This Row],[Number_Of_Buyers]]*Data[[#This Row],[Price_INR]]</f>
        <v>223514</v>
      </c>
    </row>
    <row r="2810" spans="1:11" ht="19.2" customHeight="1" x14ac:dyDescent="0.3">
      <c r="A2810" s="2" t="s">
        <v>7883</v>
      </c>
      <c r="B2810" s="2" t="s">
        <v>10235</v>
      </c>
      <c r="C2810" s="3" t="s">
        <v>10985</v>
      </c>
      <c r="D2810" s="3" t="s">
        <v>8247</v>
      </c>
      <c r="E2810" s="11">
        <v>3.8</v>
      </c>
      <c r="F2810" s="11">
        <v>271</v>
      </c>
      <c r="G2810" s="17">
        <v>629</v>
      </c>
      <c r="H2810" s="7" t="s">
        <v>13398</v>
      </c>
      <c r="I2810" s="33" t="s">
        <v>13437</v>
      </c>
      <c r="J2810" s="33" t="s">
        <v>13772</v>
      </c>
      <c r="K2810" s="33">
        <f>Data[[#This Row],[Number_Of_Buyers]]*Data[[#This Row],[Price_INR]]</f>
        <v>170459</v>
      </c>
    </row>
    <row r="2811" spans="1:11" ht="19.2" customHeight="1" x14ac:dyDescent="0.3">
      <c r="A2811" s="4" t="s">
        <v>8900</v>
      </c>
      <c r="B2811" s="4" t="s">
        <v>10987</v>
      </c>
      <c r="C2811" s="5" t="s">
        <v>10988</v>
      </c>
      <c r="D2811" s="4" t="s">
        <v>3237</v>
      </c>
      <c r="E2811" s="12">
        <v>4.3</v>
      </c>
      <c r="F2811" s="12">
        <v>1100</v>
      </c>
      <c r="G2811" s="18">
        <v>399</v>
      </c>
      <c r="H2811" s="8" t="s">
        <v>13399</v>
      </c>
      <c r="I2811" s="33" t="s">
        <v>13630</v>
      </c>
      <c r="J2811" s="33" t="s">
        <v>13773</v>
      </c>
      <c r="K2811" s="33">
        <f>Data[[#This Row],[Number_Of_Buyers]]*Data[[#This Row],[Price_INR]]</f>
        <v>438900</v>
      </c>
    </row>
    <row r="2812" spans="1:11" ht="19.2" customHeight="1" x14ac:dyDescent="0.3">
      <c r="A2812" s="2" t="s">
        <v>10989</v>
      </c>
      <c r="B2812" s="2" t="s">
        <v>10990</v>
      </c>
      <c r="C2812" s="3" t="s">
        <v>10991</v>
      </c>
      <c r="D2812" s="2" t="s">
        <v>3237</v>
      </c>
      <c r="E2812" s="11">
        <v>3.8</v>
      </c>
      <c r="F2812" s="11">
        <v>231</v>
      </c>
      <c r="G2812" s="17">
        <v>579</v>
      </c>
      <c r="H2812" s="7" t="s">
        <v>13399</v>
      </c>
      <c r="I2812" s="33" t="s">
        <v>13502</v>
      </c>
      <c r="J2812" s="33" t="s">
        <v>13772</v>
      </c>
      <c r="K2812" s="33">
        <f>Data[[#This Row],[Number_Of_Buyers]]*Data[[#This Row],[Price_INR]]</f>
        <v>133749</v>
      </c>
    </row>
    <row r="2813" spans="1:11" ht="19.2" customHeight="1" x14ac:dyDescent="0.3">
      <c r="A2813" s="4" t="s">
        <v>7927</v>
      </c>
      <c r="B2813" s="4" t="s">
        <v>10993</v>
      </c>
      <c r="C2813" s="5" t="s">
        <v>10994</v>
      </c>
      <c r="D2813" s="5" t="s">
        <v>10995</v>
      </c>
      <c r="E2813" s="12">
        <v>4.0999999999999996</v>
      </c>
      <c r="F2813" s="12">
        <v>413</v>
      </c>
      <c r="G2813" s="18">
        <v>679</v>
      </c>
      <c r="H2813" s="8" t="s">
        <v>13398</v>
      </c>
      <c r="I2813" s="33" t="s">
        <v>13420</v>
      </c>
      <c r="J2813" s="33" t="s">
        <v>13440</v>
      </c>
      <c r="K2813" s="33">
        <f>Data[[#This Row],[Number_Of_Buyers]]*Data[[#This Row],[Price_INR]]</f>
        <v>280427</v>
      </c>
    </row>
    <row r="2814" spans="1:11" ht="19.2" customHeight="1" x14ac:dyDescent="0.3">
      <c r="A2814" s="2" t="s">
        <v>10996</v>
      </c>
      <c r="B2814" s="2" t="s">
        <v>10997</v>
      </c>
      <c r="C2814" s="3" t="s">
        <v>10999</v>
      </c>
      <c r="D2814" s="3" t="s">
        <v>9408</v>
      </c>
      <c r="E2814" s="11">
        <v>4</v>
      </c>
      <c r="F2814" s="11">
        <v>456</v>
      </c>
      <c r="G2814" s="17">
        <v>1730</v>
      </c>
      <c r="H2814" s="7" t="s">
        <v>13399</v>
      </c>
      <c r="I2814" s="33" t="s">
        <v>13680</v>
      </c>
      <c r="J2814" s="33" t="s">
        <v>13772</v>
      </c>
      <c r="K2814" s="33">
        <f>Data[[#This Row],[Number_Of_Buyers]]*Data[[#This Row],[Price_INR]]</f>
        <v>788880</v>
      </c>
    </row>
    <row r="2815" spans="1:11" ht="19.2" customHeight="1" x14ac:dyDescent="0.3">
      <c r="A2815" s="4" t="s">
        <v>11001</v>
      </c>
      <c r="B2815" s="4" t="s">
        <v>11002</v>
      </c>
      <c r="C2815" s="4" t="s">
        <v>11004</v>
      </c>
      <c r="D2815" s="4" t="s">
        <v>10888</v>
      </c>
      <c r="E2815" s="12">
        <v>4.0999999999999996</v>
      </c>
      <c r="F2815" s="12">
        <v>3100</v>
      </c>
      <c r="G2815" s="18">
        <v>841</v>
      </c>
      <c r="H2815" s="8" t="s">
        <v>13398</v>
      </c>
      <c r="I2815" s="33" t="s">
        <v>13634</v>
      </c>
      <c r="J2815" s="33" t="s">
        <v>13440</v>
      </c>
      <c r="K2815" s="33">
        <f>Data[[#This Row],[Number_Of_Buyers]]*Data[[#This Row],[Price_INR]]</f>
        <v>2607100</v>
      </c>
    </row>
    <row r="2816" spans="1:11" ht="19.2" customHeight="1" x14ac:dyDescent="0.3">
      <c r="A2816" s="2" t="s">
        <v>8912</v>
      </c>
      <c r="B2816" s="2" t="s">
        <v>11005</v>
      </c>
      <c r="C2816" s="3" t="s">
        <v>11006</v>
      </c>
      <c r="D2816" s="2" t="s">
        <v>11007</v>
      </c>
      <c r="E2816" s="11">
        <v>4.4000000000000004</v>
      </c>
      <c r="F2816" s="11">
        <v>623</v>
      </c>
      <c r="G2816" s="17">
        <v>909</v>
      </c>
      <c r="H2816" s="7" t="s">
        <v>13399</v>
      </c>
      <c r="I2816" s="33" t="s">
        <v>13718</v>
      </c>
      <c r="J2816" s="33" t="s">
        <v>13772</v>
      </c>
      <c r="K2816" s="33">
        <f>Data[[#This Row],[Number_Of_Buyers]]*Data[[#This Row],[Price_INR]]</f>
        <v>566307</v>
      </c>
    </row>
    <row r="2817" spans="1:11" ht="19.2" customHeight="1" x14ac:dyDescent="0.3">
      <c r="A2817" s="4" t="s">
        <v>3201</v>
      </c>
      <c r="B2817" s="4" t="s">
        <v>11008</v>
      </c>
      <c r="C2817" s="5" t="s">
        <v>11009</v>
      </c>
      <c r="D2817" s="5" t="s">
        <v>9408</v>
      </c>
      <c r="E2817" s="12">
        <v>4</v>
      </c>
      <c r="F2817" s="12">
        <v>810</v>
      </c>
      <c r="G2817" s="18">
        <v>944</v>
      </c>
      <c r="H2817" s="8" t="s">
        <v>13399</v>
      </c>
      <c r="I2817" s="33" t="s">
        <v>13680</v>
      </c>
      <c r="J2817" s="33" t="s">
        <v>13473</v>
      </c>
      <c r="K2817" s="33">
        <f>Data[[#This Row],[Number_Of_Buyers]]*Data[[#This Row],[Price_INR]]</f>
        <v>764640</v>
      </c>
    </row>
    <row r="2818" spans="1:11" ht="19.2" customHeight="1" x14ac:dyDescent="0.3">
      <c r="A2818" s="2" t="s">
        <v>7809</v>
      </c>
      <c r="B2818" s="2" t="s">
        <v>11011</v>
      </c>
      <c r="C2818" s="3" t="s">
        <v>11012</v>
      </c>
      <c r="D2818" s="2" t="s">
        <v>3237</v>
      </c>
      <c r="E2818" s="11">
        <v>4.0999999999999996</v>
      </c>
      <c r="F2818" s="11">
        <v>2400</v>
      </c>
      <c r="G2818" s="17">
        <v>899</v>
      </c>
      <c r="H2818" s="7" t="s">
        <v>13398</v>
      </c>
      <c r="I2818" s="33" t="s">
        <v>13515</v>
      </c>
      <c r="J2818" s="33" t="s">
        <v>13460</v>
      </c>
      <c r="K2818" s="33">
        <f>Data[[#This Row],[Number_Of_Buyers]]*Data[[#This Row],[Price_INR]]</f>
        <v>2157600</v>
      </c>
    </row>
    <row r="2819" spans="1:11" ht="19.2" customHeight="1" x14ac:dyDescent="0.3">
      <c r="A2819" s="4" t="s">
        <v>9807</v>
      </c>
      <c r="B2819" s="4" t="s">
        <v>11013</v>
      </c>
      <c r="C2819" s="5" t="s">
        <v>11014</v>
      </c>
      <c r="D2819" s="4" t="s">
        <v>3237</v>
      </c>
      <c r="E2819" s="12">
        <v>4.7</v>
      </c>
      <c r="F2819" s="12">
        <v>3</v>
      </c>
      <c r="G2819" s="18">
        <v>999</v>
      </c>
      <c r="H2819" s="8" t="s">
        <v>13399</v>
      </c>
      <c r="I2819" s="33" t="s">
        <v>13628</v>
      </c>
      <c r="J2819" s="33" t="s">
        <v>13772</v>
      </c>
      <c r="K2819" s="33">
        <f>Data[[#This Row],[Number_Of_Buyers]]*Data[[#This Row],[Price_INR]]</f>
        <v>2997</v>
      </c>
    </row>
    <row r="2820" spans="1:11" ht="19.2" customHeight="1" x14ac:dyDescent="0.3">
      <c r="A2820" s="2" t="s">
        <v>7922</v>
      </c>
      <c r="B2820" s="2" t="s">
        <v>11015</v>
      </c>
      <c r="C2820" s="2" t="s">
        <v>11016</v>
      </c>
      <c r="D2820" s="2" t="s">
        <v>7930</v>
      </c>
      <c r="E2820" s="11">
        <v>4.4000000000000004</v>
      </c>
      <c r="F2820" s="11">
        <v>12400</v>
      </c>
      <c r="G2820" s="17">
        <v>584</v>
      </c>
      <c r="H2820" s="7" t="s">
        <v>13398</v>
      </c>
      <c r="I2820" s="33" t="s">
        <v>13515</v>
      </c>
      <c r="J2820" s="33" t="s">
        <v>13775</v>
      </c>
      <c r="K2820" s="33">
        <f>Data[[#This Row],[Number_Of_Buyers]]*Data[[#This Row],[Price_INR]]</f>
        <v>7241600</v>
      </c>
    </row>
    <row r="2821" spans="1:11" ht="19.2" customHeight="1" x14ac:dyDescent="0.3">
      <c r="A2821" s="4" t="s">
        <v>104</v>
      </c>
      <c r="B2821" s="4" t="s">
        <v>4182</v>
      </c>
      <c r="C2821" s="5" t="s">
        <v>4183</v>
      </c>
      <c r="D2821" s="5" t="s">
        <v>4184</v>
      </c>
      <c r="E2821" s="12">
        <v>4.2</v>
      </c>
      <c r="F2821" s="12">
        <v>1000</v>
      </c>
      <c r="G2821" s="18">
        <v>779</v>
      </c>
      <c r="H2821" s="8" t="s">
        <v>13399</v>
      </c>
      <c r="I2821" s="33" t="s">
        <v>13471</v>
      </c>
      <c r="J2821" s="33" t="s">
        <v>13440</v>
      </c>
      <c r="K2821" s="33">
        <f>Data[[#This Row],[Number_Of_Buyers]]*Data[[#This Row],[Price_INR]]</f>
        <v>779000</v>
      </c>
    </row>
    <row r="2822" spans="1:11" ht="19.2" customHeight="1" x14ac:dyDescent="0.3">
      <c r="A2822" s="2" t="s">
        <v>8570</v>
      </c>
      <c r="B2822" s="2" t="s">
        <v>11018</v>
      </c>
      <c r="C2822" s="3" t="s">
        <v>11019</v>
      </c>
      <c r="D2822" s="3" t="s">
        <v>11020</v>
      </c>
      <c r="E2822" s="11">
        <v>4.3</v>
      </c>
      <c r="F2822" s="11">
        <v>246</v>
      </c>
      <c r="G2822" s="17">
        <v>944</v>
      </c>
      <c r="H2822" s="7" t="s">
        <v>13398</v>
      </c>
      <c r="I2822" s="33" t="s">
        <v>13472</v>
      </c>
      <c r="J2822" s="33" t="s">
        <v>13772</v>
      </c>
      <c r="K2822" s="33">
        <f>Data[[#This Row],[Number_Of_Buyers]]*Data[[#This Row],[Price_INR]]</f>
        <v>232224</v>
      </c>
    </row>
    <row r="2823" spans="1:11" ht="19.2" customHeight="1" x14ac:dyDescent="0.3">
      <c r="A2823" s="4" t="s">
        <v>8071</v>
      </c>
      <c r="B2823" s="4" t="s">
        <v>11021</v>
      </c>
      <c r="C2823" s="5" t="s">
        <v>11022</v>
      </c>
      <c r="D2823" s="5" t="s">
        <v>11023</v>
      </c>
      <c r="E2823" s="12">
        <v>4.4000000000000004</v>
      </c>
      <c r="F2823" s="12">
        <v>3100</v>
      </c>
      <c r="G2823" s="18">
        <v>331</v>
      </c>
      <c r="H2823" s="8" t="s">
        <v>13399</v>
      </c>
      <c r="I2823" s="33" t="s">
        <v>13719</v>
      </c>
      <c r="J2823" s="33" t="s">
        <v>13440</v>
      </c>
      <c r="K2823" s="33">
        <f>Data[[#This Row],[Number_Of_Buyers]]*Data[[#This Row],[Price_INR]]</f>
        <v>1026100</v>
      </c>
    </row>
    <row r="2824" spans="1:11" ht="19.2" customHeight="1" x14ac:dyDescent="0.3">
      <c r="A2824" s="2" t="s">
        <v>6197</v>
      </c>
      <c r="B2824" s="2" t="s">
        <v>6108</v>
      </c>
      <c r="C2824" s="3" t="s">
        <v>11024</v>
      </c>
      <c r="D2824" s="3" t="s">
        <v>8212</v>
      </c>
      <c r="E2824" s="11">
        <v>4.4000000000000004</v>
      </c>
      <c r="F2824" s="11">
        <v>110</v>
      </c>
      <c r="G2824" s="17">
        <v>1499</v>
      </c>
      <c r="H2824" s="7" t="s">
        <v>13399</v>
      </c>
      <c r="I2824" s="33" t="s">
        <v>13452</v>
      </c>
      <c r="J2824" s="33" t="s">
        <v>13772</v>
      </c>
      <c r="K2824" s="33">
        <f>Data[[#This Row],[Number_Of_Buyers]]*Data[[#This Row],[Price_INR]]</f>
        <v>164890</v>
      </c>
    </row>
    <row r="2825" spans="1:11" ht="19.2" customHeight="1" x14ac:dyDescent="0.3">
      <c r="A2825" s="4" t="s">
        <v>11025</v>
      </c>
      <c r="B2825" s="4" t="s">
        <v>11026</v>
      </c>
      <c r="C2825" s="5" t="s">
        <v>11027</v>
      </c>
      <c r="D2825" s="5" t="s">
        <v>11028</v>
      </c>
      <c r="E2825" s="12">
        <v>3.7</v>
      </c>
      <c r="F2825" s="12">
        <v>171</v>
      </c>
      <c r="G2825" s="18">
        <v>2499</v>
      </c>
      <c r="H2825" s="8" t="s">
        <v>13399</v>
      </c>
      <c r="I2825" s="33" t="s">
        <v>13628</v>
      </c>
      <c r="J2825" s="33" t="s">
        <v>13772</v>
      </c>
      <c r="K2825" s="33">
        <f>Data[[#This Row],[Number_Of_Buyers]]*Data[[#This Row],[Price_INR]]</f>
        <v>427329</v>
      </c>
    </row>
    <row r="2826" spans="1:11" ht="19.2" customHeight="1" x14ac:dyDescent="0.3">
      <c r="A2826" s="2" t="s">
        <v>8249</v>
      </c>
      <c r="B2826" s="2" t="s">
        <v>11029</v>
      </c>
      <c r="C2826" s="3" t="s">
        <v>11030</v>
      </c>
      <c r="D2826" s="3" t="s">
        <v>10975</v>
      </c>
      <c r="E2826" s="11">
        <v>3.8</v>
      </c>
      <c r="F2826" s="11">
        <v>583</v>
      </c>
      <c r="G2826" s="17">
        <v>395</v>
      </c>
      <c r="H2826" s="7" t="s">
        <v>13398</v>
      </c>
      <c r="I2826" s="33" t="s">
        <v>13599</v>
      </c>
      <c r="J2826" s="33" t="s">
        <v>13440</v>
      </c>
      <c r="K2826" s="33">
        <f>Data[[#This Row],[Number_Of_Buyers]]*Data[[#This Row],[Price_INR]]</f>
        <v>230285</v>
      </c>
    </row>
    <row r="2827" spans="1:11" ht="19.2" customHeight="1" x14ac:dyDescent="0.3">
      <c r="A2827" s="4" t="s">
        <v>9044</v>
      </c>
      <c r="B2827" s="4" t="s">
        <v>11032</v>
      </c>
      <c r="C2827" s="4" t="s">
        <v>11033</v>
      </c>
      <c r="D2827" s="5" t="s">
        <v>8352</v>
      </c>
      <c r="E2827" s="12">
        <v>4.0999999999999996</v>
      </c>
      <c r="F2827" s="12">
        <v>7000</v>
      </c>
      <c r="G2827" s="18">
        <v>935</v>
      </c>
      <c r="H2827" s="8" t="s">
        <v>13398</v>
      </c>
      <c r="I2827" s="33" t="s">
        <v>13423</v>
      </c>
      <c r="J2827" s="33" t="s">
        <v>13440</v>
      </c>
      <c r="K2827" s="33">
        <f>Data[[#This Row],[Number_Of_Buyers]]*Data[[#This Row],[Price_INR]]</f>
        <v>6545000</v>
      </c>
    </row>
    <row r="2828" spans="1:11" ht="19.2" customHeight="1" x14ac:dyDescent="0.3">
      <c r="A2828" s="2" t="s">
        <v>8065</v>
      </c>
      <c r="B2828" s="2" t="s">
        <v>11034</v>
      </c>
      <c r="C2828" s="2" t="s">
        <v>11035</v>
      </c>
      <c r="D2828" s="3" t="s">
        <v>8013</v>
      </c>
      <c r="E2828" s="11">
        <v>4.5</v>
      </c>
      <c r="F2828" s="11">
        <v>2600</v>
      </c>
      <c r="G2828" s="17">
        <v>244</v>
      </c>
      <c r="H2828" s="7" t="s">
        <v>13398</v>
      </c>
      <c r="I2828" s="33" t="s">
        <v>13448</v>
      </c>
      <c r="J2828" s="33" t="s">
        <v>13473</v>
      </c>
      <c r="K2828" s="33">
        <f>Data[[#This Row],[Number_Of_Buyers]]*Data[[#This Row],[Price_INR]]</f>
        <v>634400</v>
      </c>
    </row>
    <row r="2829" spans="1:11" ht="19.2" customHeight="1" x14ac:dyDescent="0.3">
      <c r="A2829" s="4" t="s">
        <v>240</v>
      </c>
      <c r="B2829" s="4" t="s">
        <v>11039</v>
      </c>
      <c r="C2829" s="4" t="s">
        <v>11040</v>
      </c>
      <c r="D2829" s="4" t="s">
        <v>7930</v>
      </c>
      <c r="E2829" s="12">
        <v>4.3</v>
      </c>
      <c r="F2829" s="12">
        <v>1800</v>
      </c>
      <c r="G2829" s="18">
        <v>359</v>
      </c>
      <c r="H2829" s="8" t="s">
        <v>13398</v>
      </c>
      <c r="I2829" s="33" t="s">
        <v>13632</v>
      </c>
      <c r="J2829" s="33" t="s">
        <v>13440</v>
      </c>
      <c r="K2829" s="33">
        <f>Data[[#This Row],[Number_Of_Buyers]]*Data[[#This Row],[Price_INR]]</f>
        <v>646200</v>
      </c>
    </row>
    <row r="2830" spans="1:11" ht="19.2" customHeight="1" x14ac:dyDescent="0.3">
      <c r="A2830" s="2" t="s">
        <v>6197</v>
      </c>
      <c r="B2830" s="2" t="s">
        <v>11041</v>
      </c>
      <c r="C2830" s="3" t="s">
        <v>11042</v>
      </c>
      <c r="D2830" s="2"/>
      <c r="E2830" s="11">
        <v>4.5</v>
      </c>
      <c r="F2830" s="11">
        <v>1400</v>
      </c>
      <c r="G2830" s="17">
        <v>1699</v>
      </c>
      <c r="H2830" s="7" t="s">
        <v>13399</v>
      </c>
      <c r="I2830" s="33" t="s">
        <v>13684</v>
      </c>
      <c r="J2830" s="33" t="s">
        <v>13426</v>
      </c>
      <c r="K2830" s="33">
        <f>Data[[#This Row],[Number_Of_Buyers]]*Data[[#This Row],[Price_INR]]</f>
        <v>2378600</v>
      </c>
    </row>
    <row r="2831" spans="1:11" ht="19.2" customHeight="1" x14ac:dyDescent="0.3">
      <c r="A2831" s="4" t="s">
        <v>7922</v>
      </c>
      <c r="B2831" s="4" t="s">
        <v>11043</v>
      </c>
      <c r="C2831" s="5" t="s">
        <v>11044</v>
      </c>
      <c r="D2831" s="5" t="s">
        <v>8064</v>
      </c>
      <c r="E2831" s="12">
        <v>4.5</v>
      </c>
      <c r="F2831" s="12">
        <v>562</v>
      </c>
      <c r="G2831" s="18">
        <v>2199</v>
      </c>
      <c r="H2831" s="8" t="s">
        <v>13398</v>
      </c>
      <c r="I2831" s="33" t="s">
        <v>13628</v>
      </c>
      <c r="J2831" s="33" t="s">
        <v>13774</v>
      </c>
      <c r="K2831" s="33">
        <f>Data[[#This Row],[Number_Of_Buyers]]*Data[[#This Row],[Price_INR]]</f>
        <v>1235838</v>
      </c>
    </row>
    <row r="2832" spans="1:11" ht="19.2" customHeight="1" x14ac:dyDescent="0.3">
      <c r="A2832" s="2" t="s">
        <v>227</v>
      </c>
      <c r="B2832" s="2" t="s">
        <v>11046</v>
      </c>
      <c r="C2832" s="3" t="s">
        <v>11047</v>
      </c>
      <c r="D2832" s="3" t="s">
        <v>11048</v>
      </c>
      <c r="E2832" s="11">
        <v>4.3</v>
      </c>
      <c r="F2832" s="11">
        <v>22</v>
      </c>
      <c r="G2832" s="17">
        <v>377</v>
      </c>
      <c r="H2832" s="7" t="s">
        <v>13398</v>
      </c>
      <c r="I2832" s="33" t="s">
        <v>13452</v>
      </c>
      <c r="J2832" s="33" t="s">
        <v>13780</v>
      </c>
      <c r="K2832" s="33">
        <f>Data[[#This Row],[Number_Of_Buyers]]*Data[[#This Row],[Price_INR]]</f>
        <v>8294</v>
      </c>
    </row>
    <row r="2833" spans="1:11" ht="19.2" customHeight="1" x14ac:dyDescent="0.3">
      <c r="A2833" s="4" t="s">
        <v>7820</v>
      </c>
      <c r="B2833" s="4" t="s">
        <v>11054</v>
      </c>
      <c r="C2833" s="5" t="s">
        <v>11055</v>
      </c>
      <c r="D2833" s="4" t="s">
        <v>3237</v>
      </c>
      <c r="E2833" s="12">
        <v>3.4</v>
      </c>
      <c r="F2833" s="12">
        <v>270</v>
      </c>
      <c r="G2833" s="18">
        <v>899</v>
      </c>
      <c r="H2833" s="8" t="s">
        <v>13398</v>
      </c>
      <c r="I2833" s="33" t="s">
        <v>13706</v>
      </c>
      <c r="J2833" s="33" t="s">
        <v>13774</v>
      </c>
      <c r="K2833" s="33">
        <f>Data[[#This Row],[Number_Of_Buyers]]*Data[[#This Row],[Price_INR]]</f>
        <v>242730</v>
      </c>
    </row>
    <row r="2834" spans="1:11" ht="19.2" customHeight="1" x14ac:dyDescent="0.3">
      <c r="A2834" s="2" t="s">
        <v>8065</v>
      </c>
      <c r="B2834" s="2" t="s">
        <v>11057</v>
      </c>
      <c r="C2834" s="2" t="s">
        <v>11059</v>
      </c>
      <c r="D2834" s="3" t="s">
        <v>8103</v>
      </c>
      <c r="E2834" s="11">
        <v>4.2</v>
      </c>
      <c r="F2834" s="11">
        <v>1100</v>
      </c>
      <c r="G2834" s="17">
        <v>287</v>
      </c>
      <c r="H2834" s="7" t="s">
        <v>13398</v>
      </c>
      <c r="I2834" s="33" t="s">
        <v>13632</v>
      </c>
      <c r="J2834" s="33" t="s">
        <v>13453</v>
      </c>
      <c r="K2834" s="33">
        <f>Data[[#This Row],[Number_Of_Buyers]]*Data[[#This Row],[Price_INR]]</f>
        <v>315700</v>
      </c>
    </row>
    <row r="2835" spans="1:11" ht="19.2" customHeight="1" x14ac:dyDescent="0.3">
      <c r="A2835" s="4" t="s">
        <v>11060</v>
      </c>
      <c r="B2835" s="4" t="s">
        <v>11061</v>
      </c>
      <c r="C2835" s="5" t="s">
        <v>11062</v>
      </c>
      <c r="D2835" s="4" t="s">
        <v>3237</v>
      </c>
      <c r="E2835" s="12">
        <v>4.3</v>
      </c>
      <c r="F2835" s="12">
        <v>142</v>
      </c>
      <c r="G2835" s="18">
        <v>797</v>
      </c>
      <c r="H2835" s="8" t="s">
        <v>13399</v>
      </c>
      <c r="I2835" s="33" t="s">
        <v>13632</v>
      </c>
      <c r="J2835" s="33" t="s">
        <v>13772</v>
      </c>
      <c r="K2835" s="33">
        <f>Data[[#This Row],[Number_Of_Buyers]]*Data[[#This Row],[Price_INR]]</f>
        <v>113174</v>
      </c>
    </row>
    <row r="2836" spans="1:11" ht="19.2" customHeight="1" x14ac:dyDescent="0.3">
      <c r="A2836" s="2" t="s">
        <v>1995</v>
      </c>
      <c r="B2836" s="2" t="s">
        <v>11065</v>
      </c>
      <c r="C2836" s="2" t="s">
        <v>11067</v>
      </c>
      <c r="D2836" s="2" t="s">
        <v>21</v>
      </c>
      <c r="E2836" s="11">
        <v>4.3</v>
      </c>
      <c r="F2836" s="11">
        <v>3100</v>
      </c>
      <c r="G2836" s="17">
        <v>209</v>
      </c>
      <c r="H2836" s="7" t="s">
        <v>13399</v>
      </c>
      <c r="I2836" s="33" t="s">
        <v>13804</v>
      </c>
      <c r="J2836" s="33" t="s">
        <v>13772</v>
      </c>
      <c r="K2836" s="33">
        <f>Data[[#This Row],[Number_Of_Buyers]]*Data[[#This Row],[Price_INR]]</f>
        <v>647900</v>
      </c>
    </row>
    <row r="2837" spans="1:11" ht="19.2" customHeight="1" x14ac:dyDescent="0.3">
      <c r="A2837" s="4" t="s">
        <v>9185</v>
      </c>
      <c r="B2837" s="4" t="s">
        <v>11071</v>
      </c>
      <c r="C2837" s="5" t="s">
        <v>11072</v>
      </c>
      <c r="D2837" s="5" t="s">
        <v>11073</v>
      </c>
      <c r="E2837" s="12">
        <v>4</v>
      </c>
      <c r="F2837" s="12">
        <v>224</v>
      </c>
      <c r="G2837" s="18">
        <v>824</v>
      </c>
      <c r="H2837" s="8" t="s">
        <v>13399</v>
      </c>
      <c r="I2837" s="33" t="s">
        <v>13628</v>
      </c>
      <c r="J2837" s="33" t="s">
        <v>13772</v>
      </c>
      <c r="K2837" s="33">
        <f>Data[[#This Row],[Number_Of_Buyers]]*Data[[#This Row],[Price_INR]]</f>
        <v>184576</v>
      </c>
    </row>
    <row r="2838" spans="1:11" ht="19.2" customHeight="1" x14ac:dyDescent="0.3">
      <c r="A2838" s="2" t="s">
        <v>3201</v>
      </c>
      <c r="B2838" s="2" t="s">
        <v>11075</v>
      </c>
      <c r="C2838" s="3" t="s">
        <v>11076</v>
      </c>
      <c r="D2838" s="3" t="s">
        <v>70</v>
      </c>
      <c r="E2838" s="11">
        <v>4.2</v>
      </c>
      <c r="F2838" s="11">
        <v>212</v>
      </c>
      <c r="G2838" s="17">
        <v>584</v>
      </c>
      <c r="H2838" s="7" t="s">
        <v>13399</v>
      </c>
      <c r="I2838" s="33" t="s">
        <v>13658</v>
      </c>
      <c r="J2838" s="33" t="s">
        <v>13774</v>
      </c>
      <c r="K2838" s="33">
        <f>Data[[#This Row],[Number_Of_Buyers]]*Data[[#This Row],[Price_INR]]</f>
        <v>123808</v>
      </c>
    </row>
    <row r="2839" spans="1:11" ht="19.2" customHeight="1" x14ac:dyDescent="0.3">
      <c r="A2839" s="4" t="s">
        <v>7849</v>
      </c>
      <c r="B2839" s="4" t="s">
        <v>11078</v>
      </c>
      <c r="C2839" s="5" t="s">
        <v>11079</v>
      </c>
      <c r="D2839" s="4" t="s">
        <v>3237</v>
      </c>
      <c r="E2839" s="12">
        <v>4.2</v>
      </c>
      <c r="F2839" s="12">
        <v>3400</v>
      </c>
      <c r="G2839" s="18">
        <v>791</v>
      </c>
      <c r="H2839" s="8" t="s">
        <v>13398</v>
      </c>
      <c r="I2839" s="33" t="s">
        <v>13515</v>
      </c>
      <c r="J2839" s="33" t="s">
        <v>13426</v>
      </c>
      <c r="K2839" s="33">
        <f>Data[[#This Row],[Number_Of_Buyers]]*Data[[#This Row],[Price_INR]]</f>
        <v>2689400</v>
      </c>
    </row>
    <row r="2840" spans="1:11" ht="19.2" customHeight="1" x14ac:dyDescent="0.3">
      <c r="A2840" s="2" t="s">
        <v>11081</v>
      </c>
      <c r="B2840" s="2" t="s">
        <v>11082</v>
      </c>
      <c r="C2840" s="3" t="s">
        <v>11083</v>
      </c>
      <c r="D2840" s="3" t="s">
        <v>11084</v>
      </c>
      <c r="E2840" s="11">
        <v>4.3</v>
      </c>
      <c r="F2840" s="11">
        <v>907</v>
      </c>
      <c r="G2840" s="17">
        <v>799</v>
      </c>
      <c r="H2840" s="7" t="s">
        <v>13398</v>
      </c>
      <c r="I2840" s="33" t="s">
        <v>13437</v>
      </c>
      <c r="J2840" s="33" t="s">
        <v>13440</v>
      </c>
      <c r="K2840" s="33">
        <f>Data[[#This Row],[Number_Of_Buyers]]*Data[[#This Row],[Price_INR]]</f>
        <v>724693</v>
      </c>
    </row>
    <row r="2841" spans="1:11" ht="19.2" customHeight="1" x14ac:dyDescent="0.3">
      <c r="A2841" s="4" t="s">
        <v>8194</v>
      </c>
      <c r="B2841" s="4" t="s">
        <v>11087</v>
      </c>
      <c r="C2841" s="5" t="s">
        <v>11088</v>
      </c>
      <c r="D2841" s="5" t="s">
        <v>11089</v>
      </c>
      <c r="E2841" s="12">
        <v>4.0999999999999996</v>
      </c>
      <c r="F2841" s="12">
        <v>5800</v>
      </c>
      <c r="G2841" s="18">
        <v>1294</v>
      </c>
      <c r="H2841" s="8" t="s">
        <v>13398</v>
      </c>
      <c r="I2841" s="33" t="s">
        <v>13628</v>
      </c>
      <c r="J2841" s="33" t="s">
        <v>13453</v>
      </c>
      <c r="K2841" s="33">
        <f>Data[[#This Row],[Number_Of_Buyers]]*Data[[#This Row],[Price_INR]]</f>
        <v>7505200</v>
      </c>
    </row>
    <row r="2842" spans="1:11" ht="19.2" customHeight="1" x14ac:dyDescent="0.3">
      <c r="A2842" s="2" t="s">
        <v>3201</v>
      </c>
      <c r="B2842" s="2" t="s">
        <v>11090</v>
      </c>
      <c r="C2842" s="3" t="s">
        <v>11091</v>
      </c>
      <c r="D2842" s="3" t="s">
        <v>11092</v>
      </c>
      <c r="E2842" s="11">
        <v>4.0999999999999996</v>
      </c>
      <c r="F2842" s="11">
        <v>55</v>
      </c>
      <c r="G2842" s="17">
        <v>539</v>
      </c>
      <c r="H2842" s="7" t="s">
        <v>13399</v>
      </c>
      <c r="I2842" s="33" t="s">
        <v>13630</v>
      </c>
      <c r="J2842" s="33" t="s">
        <v>13772</v>
      </c>
      <c r="K2842" s="33">
        <f>Data[[#This Row],[Number_Of_Buyers]]*Data[[#This Row],[Price_INR]]</f>
        <v>29645</v>
      </c>
    </row>
    <row r="2843" spans="1:11" ht="19.2" customHeight="1" x14ac:dyDescent="0.3">
      <c r="A2843" s="4" t="s">
        <v>9800</v>
      </c>
      <c r="B2843" s="4" t="s">
        <v>11093</v>
      </c>
      <c r="C2843" s="5" t="s">
        <v>11094</v>
      </c>
      <c r="D2843" s="5" t="s">
        <v>11095</v>
      </c>
      <c r="E2843" s="12">
        <v>4.0999999999999996</v>
      </c>
      <c r="F2843" s="12">
        <v>246</v>
      </c>
      <c r="G2843" s="18">
        <v>1299</v>
      </c>
      <c r="H2843" s="8" t="s">
        <v>13398</v>
      </c>
      <c r="I2843" s="33" t="s">
        <v>13628</v>
      </c>
      <c r="J2843" s="33" t="s">
        <v>13774</v>
      </c>
      <c r="K2843" s="33">
        <f>Data[[#This Row],[Number_Of_Buyers]]*Data[[#This Row],[Price_INR]]</f>
        <v>319554</v>
      </c>
    </row>
    <row r="2844" spans="1:11" ht="19.2" customHeight="1" x14ac:dyDescent="0.3">
      <c r="A2844" s="2" t="s">
        <v>1361</v>
      </c>
      <c r="B2844" s="2" t="s">
        <v>3428</v>
      </c>
      <c r="C2844" s="3" t="s">
        <v>3429</v>
      </c>
      <c r="D2844" s="3" t="s">
        <v>3430</v>
      </c>
      <c r="E2844" s="11">
        <v>4.5999999999999996</v>
      </c>
      <c r="F2844" s="11">
        <v>1500</v>
      </c>
      <c r="G2844" s="17">
        <v>749</v>
      </c>
      <c r="H2844" s="7" t="s">
        <v>13399</v>
      </c>
      <c r="I2844" s="33" t="s">
        <v>13479</v>
      </c>
      <c r="J2844" s="33" t="s">
        <v>13440</v>
      </c>
      <c r="K2844" s="33">
        <f>Data[[#This Row],[Number_Of_Buyers]]*Data[[#This Row],[Price_INR]]</f>
        <v>1123500</v>
      </c>
    </row>
    <row r="2845" spans="1:11" ht="19.2" customHeight="1" x14ac:dyDescent="0.3">
      <c r="A2845" s="4" t="s">
        <v>8912</v>
      </c>
      <c r="B2845" s="4" t="s">
        <v>11098</v>
      </c>
      <c r="C2845" s="4" t="s">
        <v>11100</v>
      </c>
      <c r="D2845" s="4" t="s">
        <v>21</v>
      </c>
      <c r="E2845" s="12">
        <v>4.5</v>
      </c>
      <c r="F2845" s="12">
        <v>79</v>
      </c>
      <c r="G2845" s="18">
        <v>346</v>
      </c>
      <c r="H2845" s="8" t="s">
        <v>13399</v>
      </c>
      <c r="I2845" s="33" t="s">
        <v>13782</v>
      </c>
      <c r="J2845" s="33" t="s">
        <v>13772</v>
      </c>
      <c r="K2845" s="33">
        <f>Data[[#This Row],[Number_Of_Buyers]]*Data[[#This Row],[Price_INR]]</f>
        <v>27334</v>
      </c>
    </row>
    <row r="2846" spans="1:11" ht="19.2" customHeight="1" x14ac:dyDescent="0.3">
      <c r="A2846" s="2" t="s">
        <v>10945</v>
      </c>
      <c r="B2846" s="2" t="s">
        <v>11110</v>
      </c>
      <c r="C2846" s="2" t="s">
        <v>11111</v>
      </c>
      <c r="D2846" s="2" t="s">
        <v>7930</v>
      </c>
      <c r="E2846" s="11">
        <v>4.2</v>
      </c>
      <c r="F2846" s="11">
        <v>13500</v>
      </c>
      <c r="G2846" s="17">
        <v>742</v>
      </c>
      <c r="H2846" s="7" t="s">
        <v>13398</v>
      </c>
      <c r="I2846" s="33" t="s">
        <v>13515</v>
      </c>
      <c r="J2846" s="33" t="s">
        <v>13473</v>
      </c>
      <c r="K2846" s="33">
        <f>Data[[#This Row],[Number_Of_Buyers]]*Data[[#This Row],[Price_INR]]</f>
        <v>10017000</v>
      </c>
    </row>
    <row r="2847" spans="1:11" ht="19.2" customHeight="1" x14ac:dyDescent="0.3">
      <c r="A2847" s="4" t="s">
        <v>8155</v>
      </c>
      <c r="B2847" s="4" t="s">
        <v>11116</v>
      </c>
      <c r="C2847" s="5" t="s">
        <v>11117</v>
      </c>
      <c r="D2847" s="4" t="s">
        <v>3237</v>
      </c>
      <c r="E2847" s="12">
        <v>4</v>
      </c>
      <c r="F2847" s="12">
        <v>907</v>
      </c>
      <c r="G2847" s="18">
        <v>659</v>
      </c>
      <c r="H2847" s="8" t="s">
        <v>13398</v>
      </c>
      <c r="I2847" s="33" t="s">
        <v>13515</v>
      </c>
      <c r="J2847" s="33" t="s">
        <v>13772</v>
      </c>
      <c r="K2847" s="33">
        <f>Data[[#This Row],[Number_Of_Buyers]]*Data[[#This Row],[Price_INR]]</f>
        <v>597713</v>
      </c>
    </row>
    <row r="2848" spans="1:11" ht="19.2" customHeight="1" x14ac:dyDescent="0.3">
      <c r="A2848" s="2" t="s">
        <v>1409</v>
      </c>
      <c r="B2848" s="2" t="s">
        <v>3440</v>
      </c>
      <c r="C2848" s="2" t="s">
        <v>26</v>
      </c>
      <c r="D2848" s="2" t="s">
        <v>21</v>
      </c>
      <c r="E2848" s="11">
        <v>3.5</v>
      </c>
      <c r="F2848" s="11">
        <v>188</v>
      </c>
      <c r="G2848" s="17">
        <v>799</v>
      </c>
      <c r="H2848" s="7" t="s">
        <v>13399</v>
      </c>
      <c r="I2848" s="33" t="s">
        <v>13521</v>
      </c>
      <c r="J2848" s="33" t="s">
        <v>13772</v>
      </c>
      <c r="K2848" s="33">
        <f>Data[[#This Row],[Number_Of_Buyers]]*Data[[#This Row],[Price_INR]]</f>
        <v>150212</v>
      </c>
    </row>
    <row r="2849" spans="1:11" ht="19.2" customHeight="1" x14ac:dyDescent="0.3">
      <c r="A2849" s="4" t="s">
        <v>9290</v>
      </c>
      <c r="B2849" s="4" t="s">
        <v>11119</v>
      </c>
      <c r="C2849" s="5" t="s">
        <v>11120</v>
      </c>
      <c r="D2849" s="4" t="s">
        <v>3237</v>
      </c>
      <c r="E2849" s="12">
        <v>4.3</v>
      </c>
      <c r="F2849" s="12">
        <v>845</v>
      </c>
      <c r="G2849" s="18">
        <v>2719</v>
      </c>
      <c r="H2849" s="8" t="s">
        <v>13398</v>
      </c>
      <c r="I2849" s="33" t="s">
        <v>13628</v>
      </c>
      <c r="J2849" s="33" t="s">
        <v>13774</v>
      </c>
      <c r="K2849" s="33">
        <f>Data[[#This Row],[Number_Of_Buyers]]*Data[[#This Row],[Price_INR]]</f>
        <v>2297555</v>
      </c>
    </row>
    <row r="2850" spans="1:11" ht="19.2" customHeight="1" x14ac:dyDescent="0.3">
      <c r="A2850" s="2" t="s">
        <v>3201</v>
      </c>
      <c r="B2850" s="2" t="s">
        <v>11123</v>
      </c>
      <c r="C2850" s="3" t="s">
        <v>11125</v>
      </c>
      <c r="D2850" s="2" t="s">
        <v>3237</v>
      </c>
      <c r="E2850" s="11">
        <v>3.9</v>
      </c>
      <c r="F2850" s="11">
        <v>42</v>
      </c>
      <c r="G2850" s="17">
        <v>362</v>
      </c>
      <c r="H2850" s="7" t="s">
        <v>13399</v>
      </c>
      <c r="I2850" s="33" t="s">
        <v>13515</v>
      </c>
      <c r="J2850" s="33" t="s">
        <v>13772</v>
      </c>
      <c r="K2850" s="33">
        <f>Data[[#This Row],[Number_Of_Buyers]]*Data[[#This Row],[Price_INR]]</f>
        <v>15204</v>
      </c>
    </row>
    <row r="2851" spans="1:11" ht="19.2" customHeight="1" x14ac:dyDescent="0.3">
      <c r="A2851" s="4" t="s">
        <v>240</v>
      </c>
      <c r="B2851" s="4" t="s">
        <v>11126</v>
      </c>
      <c r="C2851" s="5" t="s">
        <v>11127</v>
      </c>
      <c r="D2851" s="5" t="s">
        <v>10958</v>
      </c>
      <c r="E2851" s="12">
        <v>4</v>
      </c>
      <c r="F2851" s="12">
        <v>725</v>
      </c>
      <c r="G2851" s="18">
        <v>1039</v>
      </c>
      <c r="H2851" s="8" t="s">
        <v>13398</v>
      </c>
      <c r="I2851" s="33" t="s">
        <v>13423</v>
      </c>
      <c r="J2851" s="33" t="s">
        <v>13453</v>
      </c>
      <c r="K2851" s="33">
        <f>Data[[#This Row],[Number_Of_Buyers]]*Data[[#This Row],[Price_INR]]</f>
        <v>753275</v>
      </c>
    </row>
    <row r="2852" spans="1:11" ht="19.2" customHeight="1" x14ac:dyDescent="0.3">
      <c r="A2852" s="2" t="s">
        <v>7849</v>
      </c>
      <c r="B2852" s="2" t="s">
        <v>11128</v>
      </c>
      <c r="C2852" s="3" t="s">
        <v>11129</v>
      </c>
      <c r="D2852" s="3" t="s">
        <v>8064</v>
      </c>
      <c r="E2852" s="11">
        <v>4.3</v>
      </c>
      <c r="F2852" s="11">
        <v>348</v>
      </c>
      <c r="G2852" s="17">
        <v>1499</v>
      </c>
      <c r="H2852" s="7" t="s">
        <v>13398</v>
      </c>
      <c r="I2852" s="33" t="s">
        <v>13634</v>
      </c>
      <c r="J2852" s="33" t="s">
        <v>13772</v>
      </c>
      <c r="K2852" s="33">
        <f>Data[[#This Row],[Number_Of_Buyers]]*Data[[#This Row],[Price_INR]]</f>
        <v>521652</v>
      </c>
    </row>
    <row r="2853" spans="1:11" ht="19.2" customHeight="1" x14ac:dyDescent="0.3">
      <c r="A2853" s="4" t="s">
        <v>1995</v>
      </c>
      <c r="B2853" s="4" t="s">
        <v>11130</v>
      </c>
      <c r="C2853" s="5" t="s">
        <v>11132</v>
      </c>
      <c r="D2853" s="4" t="s">
        <v>11133</v>
      </c>
      <c r="E2853" s="12">
        <v>4.5</v>
      </c>
      <c r="F2853" s="12">
        <v>1300</v>
      </c>
      <c r="G2853" s="18">
        <v>220</v>
      </c>
      <c r="H2853" s="8" t="s">
        <v>13398</v>
      </c>
      <c r="I2853" s="33" t="s">
        <v>13782</v>
      </c>
      <c r="J2853" s="33" t="s">
        <v>13772</v>
      </c>
      <c r="K2853" s="33">
        <f>Data[[#This Row],[Number_Of_Buyers]]*Data[[#This Row],[Price_INR]]</f>
        <v>286000</v>
      </c>
    </row>
    <row r="2854" spans="1:11" ht="19.2" customHeight="1" x14ac:dyDescent="0.3">
      <c r="A2854" s="2" t="s">
        <v>365</v>
      </c>
      <c r="B2854" s="2" t="s">
        <v>3460</v>
      </c>
      <c r="C2854" s="3" t="s">
        <v>3462</v>
      </c>
      <c r="D2854" s="3" t="s">
        <v>108</v>
      </c>
      <c r="E2854" s="11">
        <v>4.0999999999999996</v>
      </c>
      <c r="F2854" s="11">
        <v>539</v>
      </c>
      <c r="G2854" s="17">
        <v>2364</v>
      </c>
      <c r="H2854" s="7" t="s">
        <v>13399</v>
      </c>
      <c r="I2854" s="33" t="s">
        <v>13407</v>
      </c>
      <c r="J2854" s="33" t="s">
        <v>13440</v>
      </c>
      <c r="K2854" s="33">
        <f>Data[[#This Row],[Number_Of_Buyers]]*Data[[#This Row],[Price_INR]]</f>
        <v>1274196</v>
      </c>
    </row>
    <row r="2855" spans="1:11" ht="19.2" customHeight="1" x14ac:dyDescent="0.3">
      <c r="A2855" s="4" t="s">
        <v>3465</v>
      </c>
      <c r="B2855" s="4" t="s">
        <v>3466</v>
      </c>
      <c r="C2855" s="5" t="s">
        <v>3468</v>
      </c>
      <c r="D2855" s="5" t="s">
        <v>3469</v>
      </c>
      <c r="E2855" s="12">
        <v>3.8</v>
      </c>
      <c r="F2855" s="12">
        <v>580</v>
      </c>
      <c r="G2855" s="18">
        <v>1799</v>
      </c>
      <c r="H2855" s="8" t="s">
        <v>13399</v>
      </c>
      <c r="I2855" s="33" t="s">
        <v>13454</v>
      </c>
      <c r="J2855" s="33" t="s">
        <v>13774</v>
      </c>
      <c r="K2855" s="33">
        <f>Data[[#This Row],[Number_Of_Buyers]]*Data[[#This Row],[Price_INR]]</f>
        <v>1043420</v>
      </c>
    </row>
    <row r="2856" spans="1:11" ht="19.2" customHeight="1" x14ac:dyDescent="0.3">
      <c r="A2856" s="2" t="s">
        <v>8857</v>
      </c>
      <c r="B2856" s="2" t="s">
        <v>11134</v>
      </c>
      <c r="C2856" s="3" t="s">
        <v>11135</v>
      </c>
      <c r="D2856" s="3" t="s">
        <v>8302</v>
      </c>
      <c r="E2856" s="11">
        <v>3.8</v>
      </c>
      <c r="F2856" s="11">
        <v>13</v>
      </c>
      <c r="G2856" s="17">
        <v>527</v>
      </c>
      <c r="H2856" s="7" t="s">
        <v>13399</v>
      </c>
      <c r="I2856" s="33" t="s">
        <v>13632</v>
      </c>
      <c r="J2856" s="33" t="s">
        <v>13772</v>
      </c>
      <c r="K2856" s="33">
        <f>Data[[#This Row],[Number_Of_Buyers]]*Data[[#This Row],[Price_INR]]</f>
        <v>6851</v>
      </c>
    </row>
    <row r="2857" spans="1:11" ht="19.2" customHeight="1" x14ac:dyDescent="0.3">
      <c r="A2857" s="4" t="s">
        <v>8900</v>
      </c>
      <c r="B2857" s="4" t="s">
        <v>11137</v>
      </c>
      <c r="C2857" s="5" t="s">
        <v>11138</v>
      </c>
      <c r="D2857" s="5" t="s">
        <v>9239</v>
      </c>
      <c r="E2857" s="12">
        <v>4.3</v>
      </c>
      <c r="F2857" s="12">
        <v>281</v>
      </c>
      <c r="G2857" s="18">
        <v>1536</v>
      </c>
      <c r="H2857" s="8" t="s">
        <v>13398</v>
      </c>
      <c r="I2857" s="33" t="s">
        <v>13654</v>
      </c>
      <c r="J2857" s="33" t="s">
        <v>13453</v>
      </c>
      <c r="K2857" s="33">
        <f>Data[[#This Row],[Number_Of_Buyers]]*Data[[#This Row],[Price_INR]]</f>
        <v>431616</v>
      </c>
    </row>
    <row r="2858" spans="1:11" ht="19.2" customHeight="1" x14ac:dyDescent="0.3">
      <c r="A2858" s="2" t="s">
        <v>488</v>
      </c>
      <c r="B2858" s="2" t="s">
        <v>3484</v>
      </c>
      <c r="C2858" s="3" t="s">
        <v>3486</v>
      </c>
      <c r="D2858" s="2" t="s">
        <v>3487</v>
      </c>
      <c r="E2858" s="11">
        <v>4.0999999999999996</v>
      </c>
      <c r="F2858" s="11">
        <v>3300</v>
      </c>
      <c r="G2858" s="17">
        <v>3199</v>
      </c>
      <c r="H2858" s="7" t="s">
        <v>13399</v>
      </c>
      <c r="I2858" s="33" t="s">
        <v>13523</v>
      </c>
      <c r="J2858" s="33" t="s">
        <v>13772</v>
      </c>
      <c r="K2858" s="33">
        <f>Data[[#This Row],[Number_Of_Buyers]]*Data[[#This Row],[Price_INR]]</f>
        <v>10556700</v>
      </c>
    </row>
    <row r="2859" spans="1:11" ht="19.2" customHeight="1" x14ac:dyDescent="0.3">
      <c r="A2859" s="4" t="s">
        <v>8065</v>
      </c>
      <c r="B2859" s="4" t="s">
        <v>11139</v>
      </c>
      <c r="C2859" s="5" t="s">
        <v>11140</v>
      </c>
      <c r="D2859" s="5" t="s">
        <v>11141</v>
      </c>
      <c r="E2859" s="12">
        <v>4.3</v>
      </c>
      <c r="F2859" s="12">
        <v>45</v>
      </c>
      <c r="G2859" s="18">
        <v>728</v>
      </c>
      <c r="H2859" s="8" t="s">
        <v>13399</v>
      </c>
      <c r="I2859" s="33" t="s">
        <v>13599</v>
      </c>
      <c r="J2859" s="33" t="s">
        <v>13440</v>
      </c>
      <c r="K2859" s="33">
        <f>Data[[#This Row],[Number_Of_Buyers]]*Data[[#This Row],[Price_INR]]</f>
        <v>32760</v>
      </c>
    </row>
    <row r="2860" spans="1:11" ht="19.2" customHeight="1" x14ac:dyDescent="0.3">
      <c r="A2860" s="2" t="s">
        <v>120</v>
      </c>
      <c r="B2860" s="2" t="s">
        <v>3497</v>
      </c>
      <c r="C2860" s="2" t="s">
        <v>26</v>
      </c>
      <c r="D2860" s="3" t="s">
        <v>1688</v>
      </c>
      <c r="E2860" s="11">
        <v>4.4000000000000004</v>
      </c>
      <c r="F2860" s="11">
        <v>546</v>
      </c>
      <c r="G2860" s="17">
        <v>1799</v>
      </c>
      <c r="H2860" s="7" t="s">
        <v>13399</v>
      </c>
      <c r="I2860" s="33" t="s">
        <v>13524</v>
      </c>
      <c r="J2860" s="33" t="s">
        <v>13453</v>
      </c>
      <c r="K2860" s="33">
        <f>Data[[#This Row],[Number_Of_Buyers]]*Data[[#This Row],[Price_INR]]</f>
        <v>982254</v>
      </c>
    </row>
    <row r="2861" spans="1:11" ht="19.2" customHeight="1" x14ac:dyDescent="0.3">
      <c r="A2861" s="4" t="s">
        <v>133</v>
      </c>
      <c r="B2861" s="4" t="s">
        <v>11146</v>
      </c>
      <c r="C2861" s="4" t="s">
        <v>11147</v>
      </c>
      <c r="D2861" s="4" t="s">
        <v>7930</v>
      </c>
      <c r="E2861" s="12">
        <v>4.0999999999999996</v>
      </c>
      <c r="F2861" s="12">
        <v>677</v>
      </c>
      <c r="G2861" s="18">
        <v>493</v>
      </c>
      <c r="H2861" s="8" t="s">
        <v>13398</v>
      </c>
      <c r="I2861" s="33" t="s">
        <v>13515</v>
      </c>
      <c r="J2861" s="33" t="s">
        <v>13426</v>
      </c>
      <c r="K2861" s="33">
        <f>Data[[#This Row],[Number_Of_Buyers]]*Data[[#This Row],[Price_INR]]</f>
        <v>333761</v>
      </c>
    </row>
    <row r="2862" spans="1:11" ht="19.2" customHeight="1" x14ac:dyDescent="0.3">
      <c r="A2862" s="2" t="s">
        <v>9265</v>
      </c>
      <c r="B2862" s="2" t="s">
        <v>11152</v>
      </c>
      <c r="C2862" s="3" t="s">
        <v>11153</v>
      </c>
      <c r="D2862" s="2" t="s">
        <v>3237</v>
      </c>
      <c r="E2862" s="11">
        <v>4.3</v>
      </c>
      <c r="F2862" s="11">
        <v>60</v>
      </c>
      <c r="G2862" s="17">
        <v>1749</v>
      </c>
      <c r="H2862" s="7" t="s">
        <v>13399</v>
      </c>
      <c r="I2862" s="33" t="s">
        <v>13630</v>
      </c>
      <c r="J2862" s="33" t="s">
        <v>13440</v>
      </c>
      <c r="K2862" s="33">
        <f>Data[[#This Row],[Number_Of_Buyers]]*Data[[#This Row],[Price_INR]]</f>
        <v>104940</v>
      </c>
    </row>
    <row r="2863" spans="1:11" ht="19.2" customHeight="1" x14ac:dyDescent="0.3">
      <c r="A2863" s="4" t="s">
        <v>8900</v>
      </c>
      <c r="B2863" s="4" t="s">
        <v>11154</v>
      </c>
      <c r="C2863" s="4" t="s">
        <v>11155</v>
      </c>
      <c r="D2863" s="5" t="s">
        <v>8103</v>
      </c>
      <c r="E2863" s="12">
        <v>4.2</v>
      </c>
      <c r="F2863" s="12">
        <v>1400</v>
      </c>
      <c r="G2863" s="18">
        <v>517</v>
      </c>
      <c r="H2863" s="8" t="s">
        <v>13398</v>
      </c>
      <c r="I2863" s="33" t="s">
        <v>13630</v>
      </c>
      <c r="J2863" s="33" t="s">
        <v>13775</v>
      </c>
      <c r="K2863" s="33">
        <f>Data[[#This Row],[Number_Of_Buyers]]*Data[[#This Row],[Price_INR]]</f>
        <v>723800</v>
      </c>
    </row>
    <row r="2864" spans="1:11" ht="19.2" customHeight="1" x14ac:dyDescent="0.3">
      <c r="A2864" s="2" t="s">
        <v>9422</v>
      </c>
      <c r="B2864" s="2" t="s">
        <v>11156</v>
      </c>
      <c r="C2864" s="2" t="s">
        <v>11157</v>
      </c>
      <c r="D2864" s="2" t="s">
        <v>21</v>
      </c>
      <c r="E2864" s="11">
        <v>4.4000000000000004</v>
      </c>
      <c r="F2864" s="11">
        <v>1300</v>
      </c>
      <c r="G2864" s="17">
        <v>210</v>
      </c>
      <c r="H2864" s="7" t="s">
        <v>13399</v>
      </c>
      <c r="I2864" s="33" t="s">
        <v>13782</v>
      </c>
      <c r="J2864" s="33" t="s">
        <v>13440</v>
      </c>
      <c r="K2864" s="33">
        <f>Data[[#This Row],[Number_Of_Buyers]]*Data[[#This Row],[Price_INR]]</f>
        <v>273000</v>
      </c>
    </row>
    <row r="2865" spans="1:11" ht="19.2" customHeight="1" x14ac:dyDescent="0.3">
      <c r="A2865" s="4" t="s">
        <v>8180</v>
      </c>
      <c r="B2865" s="4" t="s">
        <v>11158</v>
      </c>
      <c r="C2865" s="5" t="s">
        <v>11159</v>
      </c>
      <c r="D2865" s="4" t="s">
        <v>3237</v>
      </c>
      <c r="E2865" s="12">
        <v>4.2</v>
      </c>
      <c r="F2865" s="12">
        <v>2200</v>
      </c>
      <c r="G2865" s="18">
        <v>781</v>
      </c>
      <c r="H2865" s="8" t="s">
        <v>13398</v>
      </c>
      <c r="I2865" s="33" t="s">
        <v>13556</v>
      </c>
      <c r="J2865" s="33" t="s">
        <v>13773</v>
      </c>
      <c r="K2865" s="33">
        <f>Data[[#This Row],[Number_Of_Buyers]]*Data[[#This Row],[Price_INR]]</f>
        <v>1718200</v>
      </c>
    </row>
    <row r="2866" spans="1:11" ht="19.2" customHeight="1" x14ac:dyDescent="0.3">
      <c r="A2866" s="2" t="s">
        <v>8065</v>
      </c>
      <c r="B2866" s="2" t="s">
        <v>11160</v>
      </c>
      <c r="C2866" s="2" t="s">
        <v>11162</v>
      </c>
      <c r="D2866" s="3" t="s">
        <v>8877</v>
      </c>
      <c r="E2866" s="11">
        <v>3.6</v>
      </c>
      <c r="F2866" s="11">
        <v>1500</v>
      </c>
      <c r="G2866" s="17">
        <v>588</v>
      </c>
      <c r="H2866" s="7" t="s">
        <v>13398</v>
      </c>
      <c r="I2866" s="33" t="s">
        <v>13423</v>
      </c>
      <c r="J2866" s="33" t="s">
        <v>13453</v>
      </c>
      <c r="K2866" s="33">
        <f>Data[[#This Row],[Number_Of_Buyers]]*Data[[#This Row],[Price_INR]]</f>
        <v>882000</v>
      </c>
    </row>
    <row r="2867" spans="1:11" ht="19.2" customHeight="1" x14ac:dyDescent="0.3">
      <c r="A2867" s="4" t="s">
        <v>240</v>
      </c>
      <c r="B2867" s="4" t="s">
        <v>11164</v>
      </c>
      <c r="C2867" s="4" t="s">
        <v>11165</v>
      </c>
      <c r="D2867" s="4" t="s">
        <v>7930</v>
      </c>
      <c r="E2867" s="12">
        <v>4.2</v>
      </c>
      <c r="F2867" s="12">
        <v>721</v>
      </c>
      <c r="G2867" s="18">
        <v>279</v>
      </c>
      <c r="H2867" s="8" t="s">
        <v>13398</v>
      </c>
      <c r="I2867" s="33" t="s">
        <v>13452</v>
      </c>
      <c r="J2867" s="33" t="s">
        <v>13554</v>
      </c>
      <c r="K2867" s="33">
        <f>Data[[#This Row],[Number_Of_Buyers]]*Data[[#This Row],[Price_INR]]</f>
        <v>201159</v>
      </c>
    </row>
    <row r="2868" spans="1:11" ht="19.2" customHeight="1" x14ac:dyDescent="0.3">
      <c r="A2868" s="2" t="s">
        <v>8570</v>
      </c>
      <c r="B2868" s="2" t="s">
        <v>11167</v>
      </c>
      <c r="C2868" s="3" t="s">
        <v>11168</v>
      </c>
      <c r="D2868" s="2" t="s">
        <v>3237</v>
      </c>
      <c r="E2868" s="11">
        <v>3.7</v>
      </c>
      <c r="F2868" s="11">
        <v>65</v>
      </c>
      <c r="G2868" s="17">
        <v>395</v>
      </c>
      <c r="H2868" s="7" t="s">
        <v>13399</v>
      </c>
      <c r="I2868" s="33" t="s">
        <v>13632</v>
      </c>
      <c r="J2868" s="33" t="s">
        <v>13460</v>
      </c>
      <c r="K2868" s="33">
        <f>Data[[#This Row],[Number_Of_Buyers]]*Data[[#This Row],[Price_INR]]</f>
        <v>25675</v>
      </c>
    </row>
    <row r="2869" spans="1:11" ht="19.2" customHeight="1" x14ac:dyDescent="0.3">
      <c r="A2869" s="4" t="s">
        <v>127</v>
      </c>
      <c r="B2869" s="4" t="s">
        <v>11170</v>
      </c>
      <c r="C2869" s="5" t="s">
        <v>11171</v>
      </c>
      <c r="D2869" s="4" t="s">
        <v>7930</v>
      </c>
      <c r="E2869" s="12">
        <v>4.4000000000000004</v>
      </c>
      <c r="F2869" s="12">
        <v>10000</v>
      </c>
      <c r="G2869" s="18">
        <v>314</v>
      </c>
      <c r="H2869" s="8" t="s">
        <v>13398</v>
      </c>
      <c r="I2869" s="33" t="s">
        <v>13452</v>
      </c>
      <c r="J2869" s="33" t="s">
        <v>13772</v>
      </c>
      <c r="K2869" s="33">
        <f>Data[[#This Row],[Number_Of_Buyers]]*Data[[#This Row],[Price_INR]]</f>
        <v>3140000</v>
      </c>
    </row>
    <row r="2870" spans="1:11" ht="19.2" customHeight="1" x14ac:dyDescent="0.3">
      <c r="A2870" s="2" t="s">
        <v>127</v>
      </c>
      <c r="B2870" s="2" t="s">
        <v>3508</v>
      </c>
      <c r="C2870" s="3" t="s">
        <v>3509</v>
      </c>
      <c r="D2870" s="3" t="s">
        <v>3510</v>
      </c>
      <c r="E2870" s="11">
        <v>4.0999999999999996</v>
      </c>
      <c r="F2870" s="11">
        <v>961</v>
      </c>
      <c r="G2870" s="17">
        <v>611</v>
      </c>
      <c r="H2870" s="7" t="s">
        <v>13399</v>
      </c>
      <c r="I2870" s="33" t="s">
        <v>13454</v>
      </c>
      <c r="J2870" s="33" t="s">
        <v>13773</v>
      </c>
      <c r="K2870" s="33">
        <f>Data[[#This Row],[Number_Of_Buyers]]*Data[[#This Row],[Price_INR]]</f>
        <v>587171</v>
      </c>
    </row>
    <row r="2871" spans="1:11" ht="19.2" customHeight="1" x14ac:dyDescent="0.3">
      <c r="A2871" s="4" t="s">
        <v>11172</v>
      </c>
      <c r="B2871" s="4" t="s">
        <v>11173</v>
      </c>
      <c r="C2871" s="5" t="s">
        <v>11174</v>
      </c>
      <c r="D2871" s="4" t="s">
        <v>3237</v>
      </c>
      <c r="E2871" s="12">
        <v>4</v>
      </c>
      <c r="F2871" s="12">
        <v>481</v>
      </c>
      <c r="G2871" s="18">
        <v>2699</v>
      </c>
      <c r="H2871" s="8" t="s">
        <v>13398</v>
      </c>
      <c r="I2871" s="33" t="s">
        <v>13628</v>
      </c>
      <c r="J2871" s="33" t="s">
        <v>13774</v>
      </c>
      <c r="K2871" s="33">
        <f>Data[[#This Row],[Number_Of_Buyers]]*Data[[#This Row],[Price_INR]]</f>
        <v>1298219</v>
      </c>
    </row>
    <row r="2872" spans="1:11" ht="19.2" customHeight="1" x14ac:dyDescent="0.3">
      <c r="A2872" s="2" t="s">
        <v>133</v>
      </c>
      <c r="B2872" s="2" t="s">
        <v>11176</v>
      </c>
      <c r="C2872" s="3" t="s">
        <v>11177</v>
      </c>
      <c r="D2872" s="2" t="s">
        <v>3237</v>
      </c>
      <c r="E2872" s="11">
        <v>3.1</v>
      </c>
      <c r="F2872" s="11">
        <v>15</v>
      </c>
      <c r="G2872" s="17">
        <v>1109</v>
      </c>
      <c r="H2872" s="7" t="s">
        <v>13398</v>
      </c>
      <c r="I2872" s="33" t="s">
        <v>13472</v>
      </c>
      <c r="J2872" s="33" t="s">
        <v>13772</v>
      </c>
      <c r="K2872" s="33">
        <f>Data[[#This Row],[Number_Of_Buyers]]*Data[[#This Row],[Price_INR]]</f>
        <v>16635</v>
      </c>
    </row>
    <row r="2873" spans="1:11" ht="19.2" customHeight="1" x14ac:dyDescent="0.3">
      <c r="A2873" s="4" t="s">
        <v>8900</v>
      </c>
      <c r="B2873" s="4" t="s">
        <v>10987</v>
      </c>
      <c r="C2873" s="5" t="s">
        <v>10988</v>
      </c>
      <c r="D2873" s="4" t="s">
        <v>3237</v>
      </c>
      <c r="E2873" s="12">
        <v>4.3</v>
      </c>
      <c r="F2873" s="12">
        <v>1100</v>
      </c>
      <c r="G2873" s="18">
        <v>399</v>
      </c>
      <c r="H2873" s="8" t="s">
        <v>13399</v>
      </c>
      <c r="I2873" s="33" t="s">
        <v>13630</v>
      </c>
      <c r="J2873" s="33" t="s">
        <v>13773</v>
      </c>
      <c r="K2873" s="33">
        <f>Data[[#This Row],[Number_Of_Buyers]]*Data[[#This Row],[Price_INR]]</f>
        <v>438900</v>
      </c>
    </row>
    <row r="2874" spans="1:11" ht="19.2" customHeight="1" x14ac:dyDescent="0.3">
      <c r="A2874" s="2" t="s">
        <v>8355</v>
      </c>
      <c r="B2874" s="2" t="s">
        <v>11181</v>
      </c>
      <c r="C2874" s="3" t="s">
        <v>11183</v>
      </c>
      <c r="D2874" s="3" t="s">
        <v>11184</v>
      </c>
      <c r="E2874" s="11">
        <v>4</v>
      </c>
      <c r="F2874" s="11">
        <v>13600</v>
      </c>
      <c r="G2874" s="17">
        <v>486</v>
      </c>
      <c r="H2874" s="7" t="s">
        <v>13399</v>
      </c>
      <c r="I2874" s="33" t="s">
        <v>13684</v>
      </c>
      <c r="J2874" s="33" t="s">
        <v>13774</v>
      </c>
      <c r="K2874" s="33">
        <f>Data[[#This Row],[Number_Of_Buyers]]*Data[[#This Row],[Price_INR]]</f>
        <v>6609600</v>
      </c>
    </row>
    <row r="2875" spans="1:11" ht="19.2" customHeight="1" x14ac:dyDescent="0.3">
      <c r="A2875" s="4" t="s">
        <v>1767</v>
      </c>
      <c r="B2875" s="4" t="s">
        <v>11185</v>
      </c>
      <c r="C2875" s="4" t="s">
        <v>11187</v>
      </c>
      <c r="D2875" s="5" t="s">
        <v>8344</v>
      </c>
      <c r="E2875" s="12">
        <v>4.3</v>
      </c>
      <c r="F2875" s="12">
        <v>15</v>
      </c>
      <c r="G2875" s="18">
        <v>1203</v>
      </c>
      <c r="H2875" s="8" t="s">
        <v>13398</v>
      </c>
      <c r="I2875" s="33" t="s">
        <v>13441</v>
      </c>
      <c r="J2875" s="33" t="s">
        <v>13554</v>
      </c>
      <c r="K2875" s="33">
        <f>Data[[#This Row],[Number_Of_Buyers]]*Data[[#This Row],[Price_INR]]</f>
        <v>18045</v>
      </c>
    </row>
    <row r="2876" spans="1:11" ht="19.2" customHeight="1" x14ac:dyDescent="0.3">
      <c r="A2876" s="2" t="s">
        <v>22</v>
      </c>
      <c r="B2876" s="2" t="s">
        <v>3518</v>
      </c>
      <c r="C2876" s="2" t="s">
        <v>26</v>
      </c>
      <c r="D2876" s="2" t="s">
        <v>21</v>
      </c>
      <c r="E2876" s="11">
        <v>3.9</v>
      </c>
      <c r="F2876" s="11">
        <v>1200</v>
      </c>
      <c r="G2876" s="17">
        <v>1399</v>
      </c>
      <c r="H2876" s="7" t="s">
        <v>13399</v>
      </c>
      <c r="I2876" s="33" t="s">
        <v>13408</v>
      </c>
      <c r="J2876" s="33" t="s">
        <v>13453</v>
      </c>
      <c r="K2876" s="33">
        <f>Data[[#This Row],[Number_Of_Buyers]]*Data[[#This Row],[Price_INR]]</f>
        <v>1678800</v>
      </c>
    </row>
    <row r="2877" spans="1:11" ht="19.2" customHeight="1" x14ac:dyDescent="0.3">
      <c r="A2877" s="4" t="s">
        <v>691</v>
      </c>
      <c r="B2877" s="4" t="s">
        <v>3519</v>
      </c>
      <c r="C2877" s="4" t="s">
        <v>3521</v>
      </c>
      <c r="D2877" s="4" t="s">
        <v>21</v>
      </c>
      <c r="E2877" s="12">
        <v>4.5</v>
      </c>
      <c r="F2877" s="12">
        <v>2800</v>
      </c>
      <c r="G2877" s="18">
        <v>331</v>
      </c>
      <c r="H2877" s="8" t="s">
        <v>13399</v>
      </c>
      <c r="I2877" s="33" t="s">
        <v>13477</v>
      </c>
      <c r="J2877" s="33" t="s">
        <v>13772</v>
      </c>
      <c r="K2877" s="33">
        <f>Data[[#This Row],[Number_Of_Buyers]]*Data[[#This Row],[Price_INR]]</f>
        <v>926800</v>
      </c>
    </row>
    <row r="2878" spans="1:11" ht="19.2" customHeight="1" x14ac:dyDescent="0.3">
      <c r="A2878" s="2" t="s">
        <v>7809</v>
      </c>
      <c r="B2878" s="2" t="s">
        <v>11188</v>
      </c>
      <c r="C2878" s="3" t="s">
        <v>11189</v>
      </c>
      <c r="D2878" s="2" t="s">
        <v>3237</v>
      </c>
      <c r="E2878" s="11">
        <v>4</v>
      </c>
      <c r="F2878" s="11">
        <v>2300</v>
      </c>
      <c r="G2878" s="17">
        <v>999</v>
      </c>
      <c r="H2878" s="7" t="s">
        <v>13398</v>
      </c>
      <c r="I2878" s="33" t="s">
        <v>13515</v>
      </c>
      <c r="J2878" s="33" t="s">
        <v>13774</v>
      </c>
      <c r="K2878" s="33">
        <f>Data[[#This Row],[Number_Of_Buyers]]*Data[[#This Row],[Price_INR]]</f>
        <v>2297700</v>
      </c>
    </row>
    <row r="2879" spans="1:11" ht="19.2" customHeight="1" x14ac:dyDescent="0.3">
      <c r="A2879" s="4" t="s">
        <v>2116</v>
      </c>
      <c r="B2879" s="4" t="s">
        <v>3534</v>
      </c>
      <c r="C2879" s="5" t="s">
        <v>3535</v>
      </c>
      <c r="D2879" s="5" t="s">
        <v>3536</v>
      </c>
      <c r="E2879" s="12">
        <v>4.4000000000000004</v>
      </c>
      <c r="F2879" s="12">
        <v>54</v>
      </c>
      <c r="G2879" s="18">
        <v>1399</v>
      </c>
      <c r="H2879" s="8" t="s">
        <v>13399</v>
      </c>
      <c r="I2879" s="33" t="s">
        <v>13493</v>
      </c>
      <c r="J2879" s="33" t="s">
        <v>13473</v>
      </c>
      <c r="K2879" s="33">
        <f>Data[[#This Row],[Number_Of_Buyers]]*Data[[#This Row],[Price_INR]]</f>
        <v>75546</v>
      </c>
    </row>
    <row r="2880" spans="1:11" ht="19.2" customHeight="1" x14ac:dyDescent="0.3">
      <c r="A2880" s="2" t="s">
        <v>3201</v>
      </c>
      <c r="B2880" s="2" t="s">
        <v>11190</v>
      </c>
      <c r="C2880" s="3" t="s">
        <v>11191</v>
      </c>
      <c r="D2880" s="3" t="s">
        <v>11192</v>
      </c>
      <c r="E2880" s="11">
        <v>4</v>
      </c>
      <c r="F2880" s="11">
        <v>39</v>
      </c>
      <c r="G2880" s="17">
        <v>373</v>
      </c>
      <c r="H2880" s="7" t="s">
        <v>13399</v>
      </c>
      <c r="I2880" s="33" t="s">
        <v>13515</v>
      </c>
      <c r="J2880" s="33" t="s">
        <v>13772</v>
      </c>
      <c r="K2880" s="33">
        <f>Data[[#This Row],[Number_Of_Buyers]]*Data[[#This Row],[Price_INR]]</f>
        <v>14547</v>
      </c>
    </row>
    <row r="2881" spans="1:11" ht="19.2" customHeight="1" x14ac:dyDescent="0.3">
      <c r="A2881" s="4" t="s">
        <v>7820</v>
      </c>
      <c r="B2881" s="4" t="s">
        <v>11193</v>
      </c>
      <c r="C2881" s="4" t="s">
        <v>11194</v>
      </c>
      <c r="D2881" s="4" t="s">
        <v>7930</v>
      </c>
      <c r="E2881" s="12">
        <v>4.2</v>
      </c>
      <c r="F2881" s="12">
        <v>1400</v>
      </c>
      <c r="G2881" s="18">
        <v>519</v>
      </c>
      <c r="H2881" s="8" t="s">
        <v>13398</v>
      </c>
      <c r="I2881" s="33" t="s">
        <v>13515</v>
      </c>
      <c r="J2881" s="33" t="s">
        <v>13773</v>
      </c>
      <c r="K2881" s="33">
        <f>Data[[#This Row],[Number_Of_Buyers]]*Data[[#This Row],[Price_INR]]</f>
        <v>726600</v>
      </c>
    </row>
    <row r="2882" spans="1:11" ht="19.2" customHeight="1" x14ac:dyDescent="0.3">
      <c r="A2882" s="2" t="s">
        <v>7927</v>
      </c>
      <c r="B2882" s="2" t="s">
        <v>11195</v>
      </c>
      <c r="C2882" s="2" t="s">
        <v>11196</v>
      </c>
      <c r="D2882" s="2" t="s">
        <v>11197</v>
      </c>
      <c r="E2882" s="11">
        <v>4.3</v>
      </c>
      <c r="F2882" s="11">
        <v>8000</v>
      </c>
      <c r="G2882" s="17">
        <v>599</v>
      </c>
      <c r="H2882" s="7" t="s">
        <v>13398</v>
      </c>
      <c r="I2882" s="33" t="s">
        <v>13441</v>
      </c>
      <c r="J2882" s="33" t="s">
        <v>13473</v>
      </c>
      <c r="K2882" s="33">
        <f>Data[[#This Row],[Number_Of_Buyers]]*Data[[#This Row],[Price_INR]]</f>
        <v>4792000</v>
      </c>
    </row>
    <row r="2883" spans="1:11" ht="19.2" customHeight="1" x14ac:dyDescent="0.3">
      <c r="A2883" s="4" t="s">
        <v>6197</v>
      </c>
      <c r="B2883" s="4" t="s">
        <v>11199</v>
      </c>
      <c r="C2883" s="5" t="s">
        <v>11200</v>
      </c>
      <c r="D2883" s="5" t="s">
        <v>9685</v>
      </c>
      <c r="E2883" s="12">
        <v>4.5999999999999996</v>
      </c>
      <c r="F2883" s="12">
        <v>37</v>
      </c>
      <c r="G2883" s="18">
        <v>2999</v>
      </c>
      <c r="H2883" s="8" t="s">
        <v>13398</v>
      </c>
      <c r="I2883" s="33" t="s">
        <v>13437</v>
      </c>
      <c r="J2883" s="33" t="s">
        <v>13772</v>
      </c>
      <c r="K2883" s="33">
        <f>Data[[#This Row],[Number_Of_Buyers]]*Data[[#This Row],[Price_INR]]</f>
        <v>110963</v>
      </c>
    </row>
    <row r="2884" spans="1:11" ht="19.2" customHeight="1" x14ac:dyDescent="0.3">
      <c r="A2884" s="2" t="s">
        <v>7922</v>
      </c>
      <c r="B2884" s="2" t="s">
        <v>11202</v>
      </c>
      <c r="C2884" s="3" t="s">
        <v>11204</v>
      </c>
      <c r="D2884" s="3" t="s">
        <v>10872</v>
      </c>
      <c r="E2884" s="11">
        <v>4.4000000000000004</v>
      </c>
      <c r="F2884" s="11">
        <v>537</v>
      </c>
      <c r="G2884" s="17">
        <v>2729</v>
      </c>
      <c r="H2884" s="7" t="s">
        <v>13398</v>
      </c>
      <c r="I2884" s="33" t="s">
        <v>13628</v>
      </c>
      <c r="J2884" s="33" t="s">
        <v>13440</v>
      </c>
      <c r="K2884" s="33">
        <f>Data[[#This Row],[Number_Of_Buyers]]*Data[[#This Row],[Price_INR]]</f>
        <v>1465473</v>
      </c>
    </row>
    <row r="2885" spans="1:11" ht="19.2" customHeight="1" x14ac:dyDescent="0.3">
      <c r="A2885" s="4" t="s">
        <v>9800</v>
      </c>
      <c r="B2885" s="4" t="s">
        <v>11206</v>
      </c>
      <c r="C2885" s="5" t="s">
        <v>11207</v>
      </c>
      <c r="D2885" s="4" t="s">
        <v>7930</v>
      </c>
      <c r="E2885" s="12">
        <v>4.3</v>
      </c>
      <c r="F2885" s="12">
        <v>10400</v>
      </c>
      <c r="G2885" s="18">
        <v>999</v>
      </c>
      <c r="H2885" s="8" t="s">
        <v>13398</v>
      </c>
      <c r="I2885" s="33" t="s">
        <v>13446</v>
      </c>
      <c r="J2885" s="33" t="s">
        <v>13773</v>
      </c>
      <c r="K2885" s="33">
        <f>Data[[#This Row],[Number_Of_Buyers]]*Data[[#This Row],[Price_INR]]</f>
        <v>10389600</v>
      </c>
    </row>
    <row r="2886" spans="1:11" ht="19.2" customHeight="1" x14ac:dyDescent="0.3">
      <c r="A2886" s="2" t="s">
        <v>7809</v>
      </c>
      <c r="B2886" s="2" t="s">
        <v>11210</v>
      </c>
      <c r="C2886" s="3" t="s">
        <v>11211</v>
      </c>
      <c r="D2886" s="2" t="s">
        <v>3237</v>
      </c>
      <c r="E2886" s="11">
        <v>4.0999999999999996</v>
      </c>
      <c r="F2886" s="11">
        <v>3500</v>
      </c>
      <c r="G2886" s="17">
        <v>1154</v>
      </c>
      <c r="H2886" s="7" t="s">
        <v>13398</v>
      </c>
      <c r="I2886" s="33" t="s">
        <v>13628</v>
      </c>
      <c r="J2886" s="33" t="s">
        <v>13426</v>
      </c>
      <c r="K2886" s="33">
        <f>Data[[#This Row],[Number_Of_Buyers]]*Data[[#This Row],[Price_INR]]</f>
        <v>4039000</v>
      </c>
    </row>
    <row r="2887" spans="1:11" ht="19.2" customHeight="1" x14ac:dyDescent="0.3">
      <c r="A2887" s="4" t="s">
        <v>616</v>
      </c>
      <c r="B2887" s="4" t="s">
        <v>3550</v>
      </c>
      <c r="C2887" s="5" t="s">
        <v>3553</v>
      </c>
      <c r="D2887" s="4" t="s">
        <v>3554</v>
      </c>
      <c r="E2887" s="12">
        <v>4.2</v>
      </c>
      <c r="F2887" s="12">
        <v>263</v>
      </c>
      <c r="G2887" s="18">
        <v>2899</v>
      </c>
      <c r="H2887" s="8" t="s">
        <v>13399</v>
      </c>
      <c r="I2887" s="33" t="s">
        <v>13509</v>
      </c>
      <c r="J2887" s="33" t="s">
        <v>13440</v>
      </c>
      <c r="K2887" s="33">
        <f>Data[[#This Row],[Number_Of_Buyers]]*Data[[#This Row],[Price_INR]]</f>
        <v>762437</v>
      </c>
    </row>
    <row r="2888" spans="1:11" ht="19.2" customHeight="1" x14ac:dyDescent="0.3">
      <c r="A2888" s="2" t="s">
        <v>3201</v>
      </c>
      <c r="B2888" s="2" t="s">
        <v>11216</v>
      </c>
      <c r="C2888" s="3" t="s">
        <v>11217</v>
      </c>
      <c r="D2888" s="2" t="s">
        <v>3237</v>
      </c>
      <c r="E2888" s="11">
        <v>4.0999999999999996</v>
      </c>
      <c r="F2888" s="11">
        <v>1500</v>
      </c>
      <c r="G2888" s="17">
        <v>734</v>
      </c>
      <c r="H2888" s="7" t="s">
        <v>13398</v>
      </c>
      <c r="I2888" s="33" t="s">
        <v>13515</v>
      </c>
      <c r="J2888" s="33" t="s">
        <v>13776</v>
      </c>
      <c r="K2888" s="33">
        <f>Data[[#This Row],[Number_Of_Buyers]]*Data[[#This Row],[Price_INR]]</f>
        <v>1101000</v>
      </c>
    </row>
    <row r="2889" spans="1:11" ht="19.2" customHeight="1" x14ac:dyDescent="0.3">
      <c r="A2889" s="4" t="s">
        <v>7820</v>
      </c>
      <c r="B2889" s="4" t="s">
        <v>11218</v>
      </c>
      <c r="C2889" s="5" t="s">
        <v>11219</v>
      </c>
      <c r="D2889" s="4" t="s">
        <v>11220</v>
      </c>
      <c r="E2889" s="12">
        <v>2.8</v>
      </c>
      <c r="F2889" s="12">
        <v>46</v>
      </c>
      <c r="G2889" s="18">
        <v>4999</v>
      </c>
      <c r="H2889" s="8" t="s">
        <v>13399</v>
      </c>
      <c r="I2889" s="33" t="s">
        <v>13628</v>
      </c>
      <c r="J2889" s="33" t="s">
        <v>13772</v>
      </c>
      <c r="K2889" s="33">
        <f>Data[[#This Row],[Number_Of_Buyers]]*Data[[#This Row],[Price_INR]]</f>
        <v>229954</v>
      </c>
    </row>
    <row r="2890" spans="1:11" ht="19.2" customHeight="1" x14ac:dyDescent="0.3">
      <c r="A2890" s="2" t="s">
        <v>7809</v>
      </c>
      <c r="B2890" s="2" t="s">
        <v>11222</v>
      </c>
      <c r="C2890" s="3" t="s">
        <v>11224</v>
      </c>
      <c r="D2890" s="2" t="s">
        <v>3237</v>
      </c>
      <c r="E2890" s="11">
        <v>4.3</v>
      </c>
      <c r="F2890" s="11">
        <v>224</v>
      </c>
      <c r="G2890" s="17">
        <v>383</v>
      </c>
      <c r="H2890" s="7" t="s">
        <v>13398</v>
      </c>
      <c r="I2890" s="33" t="s">
        <v>13515</v>
      </c>
      <c r="J2890" s="33" t="s">
        <v>13772</v>
      </c>
      <c r="K2890" s="33">
        <f>Data[[#This Row],[Number_Of_Buyers]]*Data[[#This Row],[Price_INR]]</f>
        <v>85792</v>
      </c>
    </row>
    <row r="2891" spans="1:11" ht="19.2" customHeight="1" x14ac:dyDescent="0.3">
      <c r="A2891" s="4" t="s">
        <v>7831</v>
      </c>
      <c r="B2891" s="4" t="s">
        <v>11226</v>
      </c>
      <c r="C2891" s="5" t="s">
        <v>11227</v>
      </c>
      <c r="D2891" s="4" t="s">
        <v>3237</v>
      </c>
      <c r="E2891" s="12">
        <v>4.3</v>
      </c>
      <c r="F2891" s="12">
        <v>1000</v>
      </c>
      <c r="G2891" s="18">
        <v>971</v>
      </c>
      <c r="H2891" s="8" t="s">
        <v>13399</v>
      </c>
      <c r="I2891" s="33" t="s">
        <v>13630</v>
      </c>
      <c r="J2891" s="33" t="s">
        <v>13774</v>
      </c>
      <c r="K2891" s="33">
        <f>Data[[#This Row],[Number_Of_Buyers]]*Data[[#This Row],[Price_INR]]</f>
        <v>971000</v>
      </c>
    </row>
    <row r="2892" spans="1:11" ht="19.2" customHeight="1" x14ac:dyDescent="0.3">
      <c r="A2892" s="2" t="s">
        <v>7927</v>
      </c>
      <c r="B2892" s="2" t="s">
        <v>11232</v>
      </c>
      <c r="C2892" s="2" t="s">
        <v>11033</v>
      </c>
      <c r="D2892" s="3" t="s">
        <v>11233</v>
      </c>
      <c r="E2892" s="11">
        <v>4</v>
      </c>
      <c r="F2892" s="11">
        <v>5000</v>
      </c>
      <c r="G2892" s="17">
        <v>759</v>
      </c>
      <c r="H2892" s="7" t="s">
        <v>13398</v>
      </c>
      <c r="I2892" s="33" t="s">
        <v>13423</v>
      </c>
      <c r="J2892" s="33" t="s">
        <v>13440</v>
      </c>
      <c r="K2892" s="33">
        <f>Data[[#This Row],[Number_Of_Buyers]]*Data[[#This Row],[Price_INR]]</f>
        <v>3795000</v>
      </c>
    </row>
    <row r="2893" spans="1:11" ht="19.2" customHeight="1" x14ac:dyDescent="0.3">
      <c r="A2893" s="4" t="s">
        <v>240</v>
      </c>
      <c r="B2893" s="4" t="s">
        <v>11235</v>
      </c>
      <c r="C2893" s="5" t="s">
        <v>11237</v>
      </c>
      <c r="D2893" s="5" t="s">
        <v>11238</v>
      </c>
      <c r="E2893" s="12">
        <v>4.2</v>
      </c>
      <c r="F2893" s="12">
        <v>650</v>
      </c>
      <c r="G2893" s="18">
        <v>1175</v>
      </c>
      <c r="H2893" s="8" t="s">
        <v>13398</v>
      </c>
      <c r="I2893" s="33" t="s">
        <v>13423</v>
      </c>
      <c r="J2893" s="33" t="s">
        <v>13773</v>
      </c>
      <c r="K2893" s="33">
        <f>Data[[#This Row],[Number_Of_Buyers]]*Data[[#This Row],[Price_INR]]</f>
        <v>763750</v>
      </c>
    </row>
    <row r="2894" spans="1:11" ht="19.2" customHeight="1" x14ac:dyDescent="0.3">
      <c r="A2894" s="2" t="s">
        <v>599</v>
      </c>
      <c r="B2894" s="2" t="s">
        <v>3584</v>
      </c>
      <c r="C2894" s="2" t="s">
        <v>3586</v>
      </c>
      <c r="D2894" s="2" t="s">
        <v>3587</v>
      </c>
      <c r="E2894" s="11">
        <v>4.4000000000000004</v>
      </c>
      <c r="F2894" s="11">
        <v>2200</v>
      </c>
      <c r="G2894" s="17">
        <v>420</v>
      </c>
      <c r="H2894" s="7" t="s">
        <v>13399</v>
      </c>
      <c r="I2894" s="33" t="s">
        <v>13528</v>
      </c>
      <c r="J2894" s="33" t="s">
        <v>13426</v>
      </c>
      <c r="K2894" s="33">
        <f>Data[[#This Row],[Number_Of_Buyers]]*Data[[#This Row],[Price_INR]]</f>
        <v>924000</v>
      </c>
    </row>
    <row r="2895" spans="1:11" ht="19.2" customHeight="1" x14ac:dyDescent="0.3">
      <c r="A2895" s="4" t="s">
        <v>10483</v>
      </c>
      <c r="B2895" s="4" t="s">
        <v>11243</v>
      </c>
      <c r="C2895" s="5" t="s">
        <v>11244</v>
      </c>
      <c r="D2895" s="4" t="s">
        <v>3237</v>
      </c>
      <c r="E2895" s="12">
        <v>3.9</v>
      </c>
      <c r="F2895" s="12">
        <v>524</v>
      </c>
      <c r="G2895" s="18">
        <v>809</v>
      </c>
      <c r="H2895" s="8" t="s">
        <v>13399</v>
      </c>
      <c r="I2895" s="33" t="s">
        <v>13630</v>
      </c>
      <c r="J2895" s="33" t="s">
        <v>13772</v>
      </c>
      <c r="K2895" s="33">
        <f>Data[[#This Row],[Number_Of_Buyers]]*Data[[#This Row],[Price_INR]]</f>
        <v>423916</v>
      </c>
    </row>
    <row r="2896" spans="1:11" ht="19.2" customHeight="1" x14ac:dyDescent="0.3">
      <c r="A2896" s="2" t="s">
        <v>11246</v>
      </c>
      <c r="B2896" s="2" t="s">
        <v>11247</v>
      </c>
      <c r="C2896" s="3" t="s">
        <v>11249</v>
      </c>
      <c r="D2896" s="3" t="s">
        <v>4014</v>
      </c>
      <c r="E2896" s="11">
        <v>4.4000000000000004</v>
      </c>
      <c r="F2896" s="11">
        <v>49</v>
      </c>
      <c r="G2896" s="17">
        <v>293</v>
      </c>
      <c r="H2896" s="7" t="s">
        <v>13399</v>
      </c>
      <c r="I2896" s="33" t="s">
        <v>13684</v>
      </c>
      <c r="J2896" s="33" t="s">
        <v>13774</v>
      </c>
      <c r="K2896" s="33">
        <f>Data[[#This Row],[Number_Of_Buyers]]*Data[[#This Row],[Price_INR]]</f>
        <v>14357</v>
      </c>
    </row>
    <row r="2897" spans="1:11" ht="19.2" customHeight="1" x14ac:dyDescent="0.3">
      <c r="A2897" s="4" t="s">
        <v>168</v>
      </c>
      <c r="B2897" s="4" t="s">
        <v>8618</v>
      </c>
      <c r="C2897" s="5" t="s">
        <v>11250</v>
      </c>
      <c r="D2897" s="5" t="s">
        <v>173</v>
      </c>
      <c r="E2897" s="12">
        <v>4.2</v>
      </c>
      <c r="F2897" s="12">
        <v>23</v>
      </c>
      <c r="G2897" s="18">
        <v>3595</v>
      </c>
      <c r="H2897" s="8" t="s">
        <v>13398</v>
      </c>
      <c r="I2897" s="33" t="s">
        <v>13416</v>
      </c>
      <c r="J2897" s="33" t="s">
        <v>13772</v>
      </c>
      <c r="K2897" s="33">
        <f>Data[[#This Row],[Number_Of_Buyers]]*Data[[#This Row],[Price_INR]]</f>
        <v>82685</v>
      </c>
    </row>
    <row r="2898" spans="1:11" ht="19.2" customHeight="1" x14ac:dyDescent="0.3">
      <c r="A2898" s="2" t="s">
        <v>8048</v>
      </c>
      <c r="B2898" s="2" t="s">
        <v>11251</v>
      </c>
      <c r="C2898" s="3" t="s">
        <v>11252</v>
      </c>
      <c r="D2898" s="3" t="s">
        <v>11141</v>
      </c>
      <c r="E2898" s="11">
        <v>4.2</v>
      </c>
      <c r="F2898" s="11">
        <v>1100</v>
      </c>
      <c r="G2898" s="17">
        <v>1749</v>
      </c>
      <c r="H2898" s="7" t="s">
        <v>13398</v>
      </c>
      <c r="I2898" s="33" t="s">
        <v>13720</v>
      </c>
      <c r="J2898" s="33" t="s">
        <v>13453</v>
      </c>
      <c r="K2898" s="33">
        <f>Data[[#This Row],[Number_Of_Buyers]]*Data[[#This Row],[Price_INR]]</f>
        <v>1923900</v>
      </c>
    </row>
    <row r="2899" spans="1:11" ht="19.2" customHeight="1" x14ac:dyDescent="0.3">
      <c r="A2899" s="4" t="s">
        <v>8065</v>
      </c>
      <c r="B2899" s="4" t="s">
        <v>11253</v>
      </c>
      <c r="C2899" s="5" t="s">
        <v>11255</v>
      </c>
      <c r="D2899" s="4" t="s">
        <v>3237</v>
      </c>
      <c r="E2899" s="12">
        <v>4.4000000000000004</v>
      </c>
      <c r="F2899" s="12">
        <v>7</v>
      </c>
      <c r="G2899" s="18">
        <v>507</v>
      </c>
      <c r="H2899" s="8" t="s">
        <v>13399</v>
      </c>
      <c r="I2899" s="33" t="s">
        <v>13630</v>
      </c>
      <c r="J2899" s="33" t="s">
        <v>13772</v>
      </c>
      <c r="K2899" s="33">
        <f>Data[[#This Row],[Number_Of_Buyers]]*Data[[#This Row],[Price_INR]]</f>
        <v>3549</v>
      </c>
    </row>
    <row r="2900" spans="1:11" ht="19.2" customHeight="1" x14ac:dyDescent="0.3">
      <c r="A2900" s="2" t="s">
        <v>8162</v>
      </c>
      <c r="B2900" s="2" t="s">
        <v>11256</v>
      </c>
      <c r="C2900" s="3" t="s">
        <v>11257</v>
      </c>
      <c r="D2900" s="2" t="s">
        <v>21</v>
      </c>
      <c r="E2900" s="11">
        <v>4.5</v>
      </c>
      <c r="F2900" s="11">
        <v>7300</v>
      </c>
      <c r="G2900" s="17">
        <v>398</v>
      </c>
      <c r="H2900" s="7" t="s">
        <v>13399</v>
      </c>
      <c r="I2900" s="33" t="s">
        <v>13721</v>
      </c>
      <c r="J2900" s="33" t="s">
        <v>13772</v>
      </c>
      <c r="K2900" s="33">
        <f>Data[[#This Row],[Number_Of_Buyers]]*Data[[#This Row],[Price_INR]]</f>
        <v>2905400</v>
      </c>
    </row>
    <row r="2901" spans="1:11" ht="19.2" customHeight="1" x14ac:dyDescent="0.3">
      <c r="A2901" s="4" t="s">
        <v>3619</v>
      </c>
      <c r="B2901" s="4" t="s">
        <v>3620</v>
      </c>
      <c r="C2901" s="5" t="s">
        <v>3622</v>
      </c>
      <c r="D2901" s="5" t="s">
        <v>3623</v>
      </c>
      <c r="E2901" s="12">
        <v>4.7</v>
      </c>
      <c r="F2901" s="12">
        <v>33</v>
      </c>
      <c r="G2901" s="18">
        <v>695</v>
      </c>
      <c r="H2901" s="8" t="s">
        <v>13399</v>
      </c>
      <c r="I2901" s="33" t="s">
        <v>13529</v>
      </c>
      <c r="J2901" s="33" t="s">
        <v>13772</v>
      </c>
      <c r="K2901" s="33">
        <f>Data[[#This Row],[Number_Of_Buyers]]*Data[[#This Row],[Price_INR]]</f>
        <v>22935</v>
      </c>
    </row>
    <row r="2902" spans="1:11" ht="19.2" customHeight="1" x14ac:dyDescent="0.3">
      <c r="A2902" s="2" t="s">
        <v>5789</v>
      </c>
      <c r="B2902" s="2" t="s">
        <v>11260</v>
      </c>
      <c r="C2902" s="3" t="s">
        <v>11262</v>
      </c>
      <c r="D2902" s="2" t="s">
        <v>3237</v>
      </c>
      <c r="E2902" s="11">
        <v>3.7</v>
      </c>
      <c r="F2902" s="11">
        <v>13</v>
      </c>
      <c r="G2902" s="17">
        <v>901</v>
      </c>
      <c r="H2902" s="7" t="s">
        <v>13399</v>
      </c>
      <c r="I2902" s="33" t="s">
        <v>13630</v>
      </c>
      <c r="J2902" s="33" t="s">
        <v>13774</v>
      </c>
      <c r="K2902" s="33">
        <f>Data[[#This Row],[Number_Of_Buyers]]*Data[[#This Row],[Price_INR]]</f>
        <v>11713</v>
      </c>
    </row>
    <row r="2903" spans="1:11" ht="19.2" customHeight="1" x14ac:dyDescent="0.3">
      <c r="A2903" s="4" t="s">
        <v>10810</v>
      </c>
      <c r="B2903" s="4" t="s">
        <v>11264</v>
      </c>
      <c r="C2903" s="5" t="s">
        <v>11266</v>
      </c>
      <c r="D2903" s="5" t="s">
        <v>11267</v>
      </c>
      <c r="E2903" s="12">
        <v>4.2</v>
      </c>
      <c r="F2903" s="12">
        <v>6</v>
      </c>
      <c r="G2903" s="18">
        <v>6079</v>
      </c>
      <c r="H2903" s="8" t="s">
        <v>13399</v>
      </c>
      <c r="I2903" s="33" t="s">
        <v>13722</v>
      </c>
      <c r="J2903" s="33" t="s">
        <v>13772</v>
      </c>
      <c r="K2903" s="33">
        <f>Data[[#This Row],[Number_Of_Buyers]]*Data[[#This Row],[Price_INR]]</f>
        <v>36474</v>
      </c>
    </row>
    <row r="2904" spans="1:11" ht="19.2" customHeight="1" x14ac:dyDescent="0.3">
      <c r="A2904" s="2" t="s">
        <v>140</v>
      </c>
      <c r="B2904" s="2" t="s">
        <v>11268</v>
      </c>
      <c r="C2904" s="3" t="s">
        <v>11269</v>
      </c>
      <c r="D2904" s="2" t="s">
        <v>11270</v>
      </c>
      <c r="E2904" s="11">
        <v>3.9</v>
      </c>
      <c r="F2904" s="11">
        <v>50</v>
      </c>
      <c r="G2904" s="17">
        <v>791</v>
      </c>
      <c r="H2904" s="7" t="s">
        <v>13399</v>
      </c>
      <c r="I2904" s="33" t="s">
        <v>13641</v>
      </c>
      <c r="J2904" s="33" t="s">
        <v>13440</v>
      </c>
      <c r="K2904" s="33">
        <f>Data[[#This Row],[Number_Of_Buyers]]*Data[[#This Row],[Price_INR]]</f>
        <v>39550</v>
      </c>
    </row>
    <row r="2905" spans="1:11" ht="19.2" customHeight="1" x14ac:dyDescent="0.3">
      <c r="A2905" s="4" t="s">
        <v>638</v>
      </c>
      <c r="B2905" s="4" t="s">
        <v>11272</v>
      </c>
      <c r="C2905" s="5" t="s">
        <v>11273</v>
      </c>
      <c r="D2905" s="5" t="s">
        <v>8298</v>
      </c>
      <c r="E2905" s="12">
        <v>3.9</v>
      </c>
      <c r="F2905" s="12">
        <v>84</v>
      </c>
      <c r="G2905" s="18">
        <v>1619</v>
      </c>
      <c r="H2905" s="8" t="s">
        <v>13398</v>
      </c>
      <c r="I2905" s="33" t="s">
        <v>13438</v>
      </c>
      <c r="J2905" s="33" t="s">
        <v>13453</v>
      </c>
      <c r="K2905" s="33">
        <f>Data[[#This Row],[Number_Of_Buyers]]*Data[[#This Row],[Price_INR]]</f>
        <v>135996</v>
      </c>
    </row>
    <row r="2906" spans="1:11" ht="19.2" customHeight="1" x14ac:dyDescent="0.3">
      <c r="A2906" s="2" t="s">
        <v>11275</v>
      </c>
      <c r="B2906" s="2" t="s">
        <v>11276</v>
      </c>
      <c r="C2906" s="3" t="s">
        <v>11277</v>
      </c>
      <c r="D2906" s="2" t="s">
        <v>3237</v>
      </c>
      <c r="E2906" s="11">
        <v>3.7</v>
      </c>
      <c r="F2906" s="11">
        <v>232</v>
      </c>
      <c r="G2906" s="17">
        <v>539</v>
      </c>
      <c r="H2906" s="7" t="s">
        <v>13398</v>
      </c>
      <c r="I2906" s="33" t="s">
        <v>13515</v>
      </c>
      <c r="J2906" s="33" t="s">
        <v>13453</v>
      </c>
      <c r="K2906" s="33">
        <f>Data[[#This Row],[Number_Of_Buyers]]*Data[[#This Row],[Price_INR]]</f>
        <v>125048</v>
      </c>
    </row>
    <row r="2907" spans="1:11" ht="19.2" customHeight="1" x14ac:dyDescent="0.3">
      <c r="A2907" s="4" t="s">
        <v>240</v>
      </c>
      <c r="B2907" s="4" t="s">
        <v>11279</v>
      </c>
      <c r="C2907" s="5" t="s">
        <v>11280</v>
      </c>
      <c r="D2907" s="4" t="s">
        <v>3237</v>
      </c>
      <c r="E2907" s="12">
        <v>4.3</v>
      </c>
      <c r="F2907" s="12">
        <v>415</v>
      </c>
      <c r="G2907" s="18">
        <v>1119</v>
      </c>
      <c r="H2907" s="8" t="s">
        <v>13398</v>
      </c>
      <c r="I2907" s="33" t="s">
        <v>13472</v>
      </c>
      <c r="J2907" s="33" t="s">
        <v>13460</v>
      </c>
      <c r="K2907" s="33">
        <f>Data[[#This Row],[Number_Of_Buyers]]*Data[[#This Row],[Price_INR]]</f>
        <v>464385</v>
      </c>
    </row>
    <row r="2908" spans="1:11" ht="19.2" customHeight="1" x14ac:dyDescent="0.3">
      <c r="A2908" s="2" t="s">
        <v>3201</v>
      </c>
      <c r="B2908" s="2" t="s">
        <v>10712</v>
      </c>
      <c r="C2908" s="3" t="s">
        <v>11281</v>
      </c>
      <c r="D2908" s="2" t="s">
        <v>3237</v>
      </c>
      <c r="E2908" s="11">
        <v>4.4000000000000004</v>
      </c>
      <c r="F2908" s="11">
        <v>58</v>
      </c>
      <c r="G2908" s="17">
        <v>755</v>
      </c>
      <c r="H2908" s="7" t="s">
        <v>13399</v>
      </c>
      <c r="I2908" s="33" t="s">
        <v>13628</v>
      </c>
      <c r="J2908" s="33" t="s">
        <v>13772</v>
      </c>
      <c r="K2908" s="33">
        <f>Data[[#This Row],[Number_Of_Buyers]]*Data[[#This Row],[Price_INR]]</f>
        <v>43790</v>
      </c>
    </row>
    <row r="2909" spans="1:11" ht="19.2" customHeight="1" x14ac:dyDescent="0.3">
      <c r="A2909" s="4" t="s">
        <v>8084</v>
      </c>
      <c r="B2909" s="4" t="s">
        <v>11282</v>
      </c>
      <c r="C2909" s="5" t="s">
        <v>11283</v>
      </c>
      <c r="D2909" s="4" t="s">
        <v>3237</v>
      </c>
      <c r="E2909" s="12">
        <v>3.9</v>
      </c>
      <c r="F2909" s="12">
        <v>672</v>
      </c>
      <c r="G2909" s="18">
        <v>684</v>
      </c>
      <c r="H2909" s="8" t="s">
        <v>13398</v>
      </c>
      <c r="I2909" s="33" t="s">
        <v>13556</v>
      </c>
      <c r="J2909" s="33" t="s">
        <v>13774</v>
      </c>
      <c r="K2909" s="33">
        <f>Data[[#This Row],[Number_Of_Buyers]]*Data[[#This Row],[Price_INR]]</f>
        <v>459648</v>
      </c>
    </row>
    <row r="2910" spans="1:11" ht="19.2" customHeight="1" x14ac:dyDescent="0.3">
      <c r="A2910" s="2" t="s">
        <v>3465</v>
      </c>
      <c r="B2910" s="2" t="s">
        <v>3643</v>
      </c>
      <c r="C2910" s="3" t="s">
        <v>3645</v>
      </c>
      <c r="D2910" s="3" t="s">
        <v>3646</v>
      </c>
      <c r="E2910" s="11">
        <v>3.5</v>
      </c>
      <c r="F2910" s="11">
        <v>62</v>
      </c>
      <c r="G2910" s="17">
        <v>2599</v>
      </c>
      <c r="H2910" s="7" t="s">
        <v>13399</v>
      </c>
      <c r="I2910" s="33" t="s">
        <v>13530</v>
      </c>
      <c r="J2910" s="33" t="s">
        <v>13774</v>
      </c>
      <c r="K2910" s="33">
        <f>Data[[#This Row],[Number_Of_Buyers]]*Data[[#This Row],[Price_INR]]</f>
        <v>161138</v>
      </c>
    </row>
    <row r="2911" spans="1:11" ht="19.2" customHeight="1" x14ac:dyDescent="0.3">
      <c r="A2911" s="4" t="s">
        <v>11285</v>
      </c>
      <c r="B2911" s="4" t="s">
        <v>11286</v>
      </c>
      <c r="C2911" s="5" t="s">
        <v>11287</v>
      </c>
      <c r="D2911" s="4" t="s">
        <v>8827</v>
      </c>
      <c r="E2911" s="12">
        <v>4.2</v>
      </c>
      <c r="F2911" s="12">
        <v>1300</v>
      </c>
      <c r="G2911" s="18">
        <v>999</v>
      </c>
      <c r="H2911" s="8" t="s">
        <v>13398</v>
      </c>
      <c r="I2911" s="33" t="s">
        <v>13706</v>
      </c>
      <c r="J2911" s="33" t="s">
        <v>13440</v>
      </c>
      <c r="K2911" s="33">
        <f>Data[[#This Row],[Number_Of_Buyers]]*Data[[#This Row],[Price_INR]]</f>
        <v>1298700</v>
      </c>
    </row>
    <row r="2912" spans="1:11" ht="19.2" customHeight="1" x14ac:dyDescent="0.3">
      <c r="A2912" s="2" t="s">
        <v>35</v>
      </c>
      <c r="B2912" s="2" t="s">
        <v>3659</v>
      </c>
      <c r="C2912" s="2" t="s">
        <v>26</v>
      </c>
      <c r="D2912" s="3" t="s">
        <v>278</v>
      </c>
      <c r="E2912" s="11">
        <v>4.2</v>
      </c>
      <c r="F2912" s="11">
        <v>682</v>
      </c>
      <c r="G2912" s="17">
        <v>1799</v>
      </c>
      <c r="H2912" s="7" t="s">
        <v>13399</v>
      </c>
      <c r="I2912" s="33" t="s">
        <v>13447</v>
      </c>
      <c r="J2912" s="33" t="s">
        <v>13772</v>
      </c>
      <c r="K2912" s="33">
        <f>Data[[#This Row],[Number_Of_Buyers]]*Data[[#This Row],[Price_INR]]</f>
        <v>1226918</v>
      </c>
    </row>
    <row r="2913" spans="1:11" ht="19.2" customHeight="1" x14ac:dyDescent="0.3">
      <c r="A2913" s="4" t="s">
        <v>240</v>
      </c>
      <c r="B2913" s="4" t="s">
        <v>11291</v>
      </c>
      <c r="C2913" s="4" t="s">
        <v>11293</v>
      </c>
      <c r="D2913" s="4" t="s">
        <v>7930</v>
      </c>
      <c r="E2913" s="12">
        <v>4.2</v>
      </c>
      <c r="F2913" s="12">
        <v>1100</v>
      </c>
      <c r="G2913" s="18">
        <v>342</v>
      </c>
      <c r="H2913" s="8" t="s">
        <v>13398</v>
      </c>
      <c r="I2913" s="33" t="s">
        <v>13452</v>
      </c>
      <c r="J2913" s="33" t="s">
        <v>13473</v>
      </c>
      <c r="K2913" s="33">
        <f>Data[[#This Row],[Number_Of_Buyers]]*Data[[#This Row],[Price_INR]]</f>
        <v>376200</v>
      </c>
    </row>
    <row r="2914" spans="1:11" ht="19.2" customHeight="1" x14ac:dyDescent="0.3">
      <c r="A2914" s="2" t="s">
        <v>8105</v>
      </c>
      <c r="B2914" s="2" t="s">
        <v>11294</v>
      </c>
      <c r="C2914" s="3" t="s">
        <v>11295</v>
      </c>
      <c r="D2914" s="3" t="s">
        <v>11296</v>
      </c>
      <c r="E2914" s="11">
        <v>4.0999999999999996</v>
      </c>
      <c r="F2914" s="11">
        <v>95</v>
      </c>
      <c r="G2914" s="17">
        <v>1249</v>
      </c>
      <c r="H2914" s="7" t="s">
        <v>13399</v>
      </c>
      <c r="I2914" s="33" t="s">
        <v>13630</v>
      </c>
      <c r="J2914" s="33" t="s">
        <v>13772</v>
      </c>
      <c r="K2914" s="33">
        <f>Data[[#This Row],[Number_Of_Buyers]]*Data[[#This Row],[Price_INR]]</f>
        <v>118655</v>
      </c>
    </row>
    <row r="2915" spans="1:11" ht="19.2" customHeight="1" x14ac:dyDescent="0.3">
      <c r="A2915" s="4" t="s">
        <v>7820</v>
      </c>
      <c r="B2915" s="4" t="s">
        <v>11298</v>
      </c>
      <c r="C2915" s="4" t="s">
        <v>11299</v>
      </c>
      <c r="D2915" s="4" t="s">
        <v>7930</v>
      </c>
      <c r="E2915" s="12">
        <v>4.0999999999999996</v>
      </c>
      <c r="F2915" s="12">
        <v>516</v>
      </c>
      <c r="G2915" s="18">
        <v>629</v>
      </c>
      <c r="H2915" s="8" t="s">
        <v>13398</v>
      </c>
      <c r="I2915" s="33" t="s">
        <v>13515</v>
      </c>
      <c r="J2915" s="33" t="s">
        <v>13777</v>
      </c>
      <c r="K2915" s="33">
        <f>Data[[#This Row],[Number_Of_Buyers]]*Data[[#This Row],[Price_INR]]</f>
        <v>324564</v>
      </c>
    </row>
    <row r="2916" spans="1:11" ht="19.2" customHeight="1" x14ac:dyDescent="0.3">
      <c r="A2916" s="2" t="s">
        <v>8524</v>
      </c>
      <c r="B2916" s="2" t="s">
        <v>11300</v>
      </c>
      <c r="C2916" s="3" t="s">
        <v>11301</v>
      </c>
      <c r="D2916" s="2" t="s">
        <v>7930</v>
      </c>
      <c r="E2916" s="11">
        <v>4.0999999999999996</v>
      </c>
      <c r="F2916" s="11">
        <v>1200</v>
      </c>
      <c r="G2916" s="17">
        <v>974</v>
      </c>
      <c r="H2916" s="7" t="s">
        <v>13398</v>
      </c>
      <c r="I2916" s="33" t="s">
        <v>13723</v>
      </c>
      <c r="J2916" s="33" t="s">
        <v>13473</v>
      </c>
      <c r="K2916" s="33">
        <f>Data[[#This Row],[Number_Of_Buyers]]*Data[[#This Row],[Price_INR]]</f>
        <v>1168800</v>
      </c>
    </row>
    <row r="2917" spans="1:11" ht="19.2" customHeight="1" x14ac:dyDescent="0.3">
      <c r="A2917" s="4" t="s">
        <v>11302</v>
      </c>
      <c r="B2917" s="4" t="s">
        <v>11303</v>
      </c>
      <c r="C2917" s="5" t="s">
        <v>11304</v>
      </c>
      <c r="D2917" s="5" t="s">
        <v>9408</v>
      </c>
      <c r="E2917" s="12">
        <v>3.5</v>
      </c>
      <c r="F2917" s="12">
        <v>26</v>
      </c>
      <c r="G2917" s="18">
        <v>1499</v>
      </c>
      <c r="H2917" s="8" t="s">
        <v>13399</v>
      </c>
      <c r="I2917" s="33" t="s">
        <v>13680</v>
      </c>
      <c r="J2917" s="33" t="s">
        <v>13772</v>
      </c>
      <c r="K2917" s="33">
        <f>Data[[#This Row],[Number_Of_Buyers]]*Data[[#This Row],[Price_INR]]</f>
        <v>38974</v>
      </c>
    </row>
    <row r="2918" spans="1:11" ht="19.2" customHeight="1" x14ac:dyDescent="0.3">
      <c r="A2918" s="2" t="s">
        <v>7809</v>
      </c>
      <c r="B2918" s="2" t="s">
        <v>11306</v>
      </c>
      <c r="C2918" s="3" t="s">
        <v>11307</v>
      </c>
      <c r="D2918" s="3" t="s">
        <v>11308</v>
      </c>
      <c r="E2918" s="11">
        <v>3.9</v>
      </c>
      <c r="F2918" s="11">
        <v>1000</v>
      </c>
      <c r="G2918" s="17">
        <v>949</v>
      </c>
      <c r="H2918" s="7" t="s">
        <v>13398</v>
      </c>
      <c r="I2918" s="33" t="s">
        <v>13628</v>
      </c>
      <c r="J2918" s="33" t="s">
        <v>13774</v>
      </c>
      <c r="K2918" s="33">
        <f>Data[[#This Row],[Number_Of_Buyers]]*Data[[#This Row],[Price_INR]]</f>
        <v>949000</v>
      </c>
    </row>
    <row r="2919" spans="1:11" ht="19.2" customHeight="1" x14ac:dyDescent="0.3">
      <c r="A2919" s="4" t="s">
        <v>8065</v>
      </c>
      <c r="B2919" s="4" t="s">
        <v>11309</v>
      </c>
      <c r="C2919" s="5" t="s">
        <v>11310</v>
      </c>
      <c r="D2919" s="4" t="s">
        <v>3237</v>
      </c>
      <c r="E2919" s="12">
        <v>4.5</v>
      </c>
      <c r="F2919" s="12">
        <v>205</v>
      </c>
      <c r="G2919" s="18">
        <v>376</v>
      </c>
      <c r="H2919" s="8" t="s">
        <v>13399</v>
      </c>
      <c r="I2919" s="33" t="s">
        <v>13630</v>
      </c>
      <c r="J2919" s="33" t="s">
        <v>13672</v>
      </c>
      <c r="K2919" s="33">
        <f>Data[[#This Row],[Number_Of_Buyers]]*Data[[#This Row],[Price_INR]]</f>
        <v>77080</v>
      </c>
    </row>
    <row r="2920" spans="1:11" ht="19.2" customHeight="1" x14ac:dyDescent="0.3">
      <c r="A2920" s="2" t="s">
        <v>269</v>
      </c>
      <c r="B2920" s="2" t="s">
        <v>3668</v>
      </c>
      <c r="C2920" s="2" t="s">
        <v>3670</v>
      </c>
      <c r="D2920" s="2" t="s">
        <v>21</v>
      </c>
      <c r="E2920" s="11">
        <v>4.4000000000000004</v>
      </c>
      <c r="F2920" s="11">
        <v>24500</v>
      </c>
      <c r="G2920" s="17">
        <v>247</v>
      </c>
      <c r="H2920" s="7" t="s">
        <v>13399</v>
      </c>
      <c r="I2920" s="33" t="s">
        <v>13782</v>
      </c>
      <c r="J2920" s="33" t="s">
        <v>13772</v>
      </c>
      <c r="K2920" s="33">
        <f>Data[[#This Row],[Number_Of_Buyers]]*Data[[#This Row],[Price_INR]]</f>
        <v>6051500</v>
      </c>
    </row>
    <row r="2921" spans="1:11" ht="19.2" customHeight="1" x14ac:dyDescent="0.3">
      <c r="A2921" s="4" t="s">
        <v>8084</v>
      </c>
      <c r="B2921" s="4" t="s">
        <v>11312</v>
      </c>
      <c r="C2921" s="5" t="s">
        <v>11313</v>
      </c>
      <c r="D2921" s="4" t="s">
        <v>3237</v>
      </c>
      <c r="E2921" s="12">
        <v>4.0999999999999996</v>
      </c>
      <c r="F2921" s="12">
        <v>183</v>
      </c>
      <c r="G2921" s="18">
        <v>824</v>
      </c>
      <c r="H2921" s="8" t="s">
        <v>13399</v>
      </c>
      <c r="I2921" s="33" t="s">
        <v>13515</v>
      </c>
      <c r="J2921" s="33" t="s">
        <v>13772</v>
      </c>
      <c r="K2921" s="33">
        <f>Data[[#This Row],[Number_Of_Buyers]]*Data[[#This Row],[Price_INR]]</f>
        <v>150792</v>
      </c>
    </row>
    <row r="2922" spans="1:11" ht="19.2" customHeight="1" x14ac:dyDescent="0.3">
      <c r="A2922" s="2" t="s">
        <v>104</v>
      </c>
      <c r="B2922" s="2" t="s">
        <v>3673</v>
      </c>
      <c r="C2922" s="2" t="s">
        <v>3674</v>
      </c>
      <c r="D2922" s="2" t="s">
        <v>3675</v>
      </c>
      <c r="E2922" s="11">
        <v>4.5</v>
      </c>
      <c r="F2922" s="11">
        <v>74</v>
      </c>
      <c r="G2922" s="17">
        <v>4899</v>
      </c>
      <c r="H2922" s="7" t="s">
        <v>13399</v>
      </c>
      <c r="I2922" s="33" t="s">
        <v>13419</v>
      </c>
      <c r="J2922" s="33" t="s">
        <v>13440</v>
      </c>
      <c r="K2922" s="33">
        <f>Data[[#This Row],[Number_Of_Buyers]]*Data[[#This Row],[Price_INR]]</f>
        <v>362526</v>
      </c>
    </row>
    <row r="2923" spans="1:11" ht="19.2" customHeight="1" x14ac:dyDescent="0.3">
      <c r="A2923" s="4" t="s">
        <v>35</v>
      </c>
      <c r="B2923" s="4" t="s">
        <v>3677</v>
      </c>
      <c r="C2923" s="4" t="s">
        <v>26</v>
      </c>
      <c r="D2923" s="4" t="s">
        <v>21</v>
      </c>
      <c r="E2923" s="12">
        <v>3.9</v>
      </c>
      <c r="F2923" s="12">
        <v>590</v>
      </c>
      <c r="G2923" s="18">
        <v>1099</v>
      </c>
      <c r="H2923" s="8" t="s">
        <v>13399</v>
      </c>
      <c r="I2923" s="33" t="s">
        <v>13426</v>
      </c>
      <c r="J2923" s="33" t="s">
        <v>13426</v>
      </c>
      <c r="K2923" s="33">
        <f>Data[[#This Row],[Number_Of_Buyers]]*Data[[#This Row],[Price_INR]]</f>
        <v>648410</v>
      </c>
    </row>
    <row r="2924" spans="1:11" ht="19.2" customHeight="1" x14ac:dyDescent="0.3">
      <c r="A2924" s="2" t="s">
        <v>8534</v>
      </c>
      <c r="B2924" s="2" t="s">
        <v>11314</v>
      </c>
      <c r="C2924" s="3" t="s">
        <v>11315</v>
      </c>
      <c r="D2924" s="2" t="s">
        <v>3237</v>
      </c>
      <c r="E2924" s="11">
        <v>4.4000000000000004</v>
      </c>
      <c r="F2924" s="11">
        <v>5100</v>
      </c>
      <c r="G2924" s="17">
        <v>664</v>
      </c>
      <c r="H2924" s="7" t="s">
        <v>13399</v>
      </c>
      <c r="I2924" s="33" t="s">
        <v>13630</v>
      </c>
      <c r="J2924" s="33" t="s">
        <v>13473</v>
      </c>
      <c r="K2924" s="33">
        <f>Data[[#This Row],[Number_Of_Buyers]]*Data[[#This Row],[Price_INR]]</f>
        <v>3386400</v>
      </c>
    </row>
    <row r="2925" spans="1:11" ht="19.2" customHeight="1" x14ac:dyDescent="0.3">
      <c r="A2925" s="4" t="s">
        <v>7820</v>
      </c>
      <c r="B2925" s="4" t="s">
        <v>11316</v>
      </c>
      <c r="C2925" s="5" t="s">
        <v>11317</v>
      </c>
      <c r="D2925" s="4" t="s">
        <v>3237</v>
      </c>
      <c r="E2925" s="12">
        <v>3.7</v>
      </c>
      <c r="F2925" s="12">
        <v>1300</v>
      </c>
      <c r="G2925" s="18">
        <v>879</v>
      </c>
      <c r="H2925" s="8" t="s">
        <v>13398</v>
      </c>
      <c r="I2925" s="33" t="s">
        <v>13724</v>
      </c>
      <c r="J2925" s="33" t="s">
        <v>13772</v>
      </c>
      <c r="K2925" s="33">
        <f>Data[[#This Row],[Number_Of_Buyers]]*Data[[#This Row],[Price_INR]]</f>
        <v>1142700</v>
      </c>
    </row>
    <row r="2926" spans="1:11" ht="19.2" customHeight="1" x14ac:dyDescent="0.3">
      <c r="A2926" s="2" t="s">
        <v>11318</v>
      </c>
      <c r="B2926" s="2" t="s">
        <v>11319</v>
      </c>
      <c r="C2926" s="3" t="s">
        <v>11320</v>
      </c>
      <c r="D2926" s="3" t="s">
        <v>11321</v>
      </c>
      <c r="E2926" s="11">
        <v>4.0999999999999996</v>
      </c>
      <c r="F2926" s="11">
        <v>116</v>
      </c>
      <c r="G2926" s="17">
        <v>479</v>
      </c>
      <c r="H2926" s="7" t="s">
        <v>13398</v>
      </c>
      <c r="I2926" s="33" t="s">
        <v>13452</v>
      </c>
      <c r="J2926" s="33" t="s">
        <v>13772</v>
      </c>
      <c r="K2926" s="33">
        <f>Data[[#This Row],[Number_Of_Buyers]]*Data[[#This Row],[Price_INR]]</f>
        <v>55564</v>
      </c>
    </row>
    <row r="2927" spans="1:11" ht="19.2" customHeight="1" x14ac:dyDescent="0.3">
      <c r="A2927" s="4" t="s">
        <v>1570</v>
      </c>
      <c r="B2927" s="4" t="s">
        <v>11322</v>
      </c>
      <c r="C2927" s="4" t="s">
        <v>11033</v>
      </c>
      <c r="D2927" s="5" t="s">
        <v>11323</v>
      </c>
      <c r="E2927" s="12">
        <v>4.0999999999999996</v>
      </c>
      <c r="F2927" s="12">
        <v>4600</v>
      </c>
      <c r="G2927" s="18">
        <v>758</v>
      </c>
      <c r="H2927" s="8" t="s">
        <v>13398</v>
      </c>
      <c r="I2927" s="33" t="s">
        <v>13423</v>
      </c>
      <c r="J2927" s="33" t="s">
        <v>13440</v>
      </c>
      <c r="K2927" s="33">
        <f>Data[[#This Row],[Number_Of_Buyers]]*Data[[#This Row],[Price_INR]]</f>
        <v>3486800</v>
      </c>
    </row>
    <row r="2928" spans="1:11" ht="19.2" customHeight="1" x14ac:dyDescent="0.3">
      <c r="A2928" s="2" t="s">
        <v>127</v>
      </c>
      <c r="B2928" s="2" t="s">
        <v>11324</v>
      </c>
      <c r="C2928" s="3" t="s">
        <v>11325</v>
      </c>
      <c r="D2928" s="3" t="s">
        <v>1247</v>
      </c>
      <c r="E2928" s="11">
        <v>4.4000000000000004</v>
      </c>
      <c r="F2928" s="11">
        <v>287</v>
      </c>
      <c r="G2928" s="17">
        <v>1139</v>
      </c>
      <c r="H2928" s="7" t="s">
        <v>13398</v>
      </c>
      <c r="I2928" s="33" t="s">
        <v>13419</v>
      </c>
      <c r="J2928" s="33" t="s">
        <v>13460</v>
      </c>
      <c r="K2928" s="33">
        <f>Data[[#This Row],[Number_Of_Buyers]]*Data[[#This Row],[Price_INR]]</f>
        <v>326893</v>
      </c>
    </row>
    <row r="2929" spans="1:11" ht="19.2" customHeight="1" x14ac:dyDescent="0.3">
      <c r="A2929" s="4" t="s">
        <v>616</v>
      </c>
      <c r="B2929" s="4" t="s">
        <v>11327</v>
      </c>
      <c r="C2929" s="5" t="s">
        <v>11328</v>
      </c>
      <c r="D2929" s="5" t="s">
        <v>11329</v>
      </c>
      <c r="E2929" s="12">
        <v>4.5999999999999996</v>
      </c>
      <c r="F2929" s="12">
        <v>638</v>
      </c>
      <c r="G2929" s="18">
        <v>1099</v>
      </c>
      <c r="H2929" s="8" t="s">
        <v>13398</v>
      </c>
      <c r="I2929" s="33" t="s">
        <v>13471</v>
      </c>
      <c r="J2929" s="33" t="s">
        <v>13440</v>
      </c>
      <c r="K2929" s="33">
        <f>Data[[#This Row],[Number_Of_Buyers]]*Data[[#This Row],[Price_INR]]</f>
        <v>701162</v>
      </c>
    </row>
    <row r="2930" spans="1:11" ht="19.2" customHeight="1" x14ac:dyDescent="0.3">
      <c r="A2930" s="2" t="s">
        <v>8635</v>
      </c>
      <c r="B2930" s="2" t="s">
        <v>11332</v>
      </c>
      <c r="C2930" s="3" t="s">
        <v>11333</v>
      </c>
      <c r="D2930" s="3" t="s">
        <v>11334</v>
      </c>
      <c r="E2930" s="11">
        <v>4.5</v>
      </c>
      <c r="F2930" s="11">
        <v>1100</v>
      </c>
      <c r="G2930" s="17">
        <v>1573</v>
      </c>
      <c r="H2930" s="7" t="s">
        <v>13399</v>
      </c>
      <c r="I2930" s="33" t="s">
        <v>13454</v>
      </c>
      <c r="J2930" s="33" t="s">
        <v>13426</v>
      </c>
      <c r="K2930" s="33">
        <f>Data[[#This Row],[Number_Of_Buyers]]*Data[[#This Row],[Price_INR]]</f>
        <v>1730300</v>
      </c>
    </row>
    <row r="2931" spans="1:11" ht="19.2" customHeight="1" x14ac:dyDescent="0.3">
      <c r="A2931" s="4" t="s">
        <v>9150</v>
      </c>
      <c r="B2931" s="4" t="s">
        <v>11335</v>
      </c>
      <c r="C2931" s="4" t="s">
        <v>11336</v>
      </c>
      <c r="D2931" s="4" t="s">
        <v>3237</v>
      </c>
      <c r="E2931" s="12">
        <v>4</v>
      </c>
      <c r="F2931" s="12">
        <v>1300</v>
      </c>
      <c r="G2931" s="18">
        <v>839</v>
      </c>
      <c r="H2931" s="8" t="s">
        <v>13399</v>
      </c>
      <c r="I2931" s="33" t="s">
        <v>13674</v>
      </c>
      <c r="J2931" s="33" t="s">
        <v>13453</v>
      </c>
      <c r="K2931" s="33">
        <f>Data[[#This Row],[Number_Of_Buyers]]*Data[[#This Row],[Price_INR]]</f>
        <v>1090700</v>
      </c>
    </row>
    <row r="2932" spans="1:11" ht="19.2" customHeight="1" x14ac:dyDescent="0.3">
      <c r="A2932" s="2" t="s">
        <v>7883</v>
      </c>
      <c r="B2932" s="2" t="s">
        <v>10952</v>
      </c>
      <c r="C2932" s="2" t="s">
        <v>11337</v>
      </c>
      <c r="D2932" s="3" t="s">
        <v>10240</v>
      </c>
      <c r="E2932" s="11">
        <v>4.0999999999999996</v>
      </c>
      <c r="F2932" s="11">
        <v>5900</v>
      </c>
      <c r="G2932" s="17">
        <v>659</v>
      </c>
      <c r="H2932" s="7" t="s">
        <v>13398</v>
      </c>
      <c r="I2932" s="33" t="s">
        <v>13423</v>
      </c>
      <c r="J2932" s="33" t="s">
        <v>13774</v>
      </c>
      <c r="K2932" s="33">
        <f>Data[[#This Row],[Number_Of_Buyers]]*Data[[#This Row],[Price_INR]]</f>
        <v>3888100</v>
      </c>
    </row>
    <row r="2933" spans="1:11" ht="19.2" customHeight="1" x14ac:dyDescent="0.3">
      <c r="A2933" s="4" t="s">
        <v>8162</v>
      </c>
      <c r="B2933" s="4" t="s">
        <v>11339</v>
      </c>
      <c r="C2933" s="5" t="s">
        <v>11341</v>
      </c>
      <c r="D2933" s="4" t="s">
        <v>21</v>
      </c>
      <c r="E2933" s="12">
        <v>4.4000000000000004</v>
      </c>
      <c r="F2933" s="12">
        <v>4700</v>
      </c>
      <c r="G2933" s="18">
        <v>147</v>
      </c>
      <c r="H2933" s="8" t="s">
        <v>13399</v>
      </c>
      <c r="I2933" s="33" t="s">
        <v>13725</v>
      </c>
      <c r="J2933" s="33" t="s">
        <v>13772</v>
      </c>
      <c r="K2933" s="33">
        <f>Data[[#This Row],[Number_Of_Buyers]]*Data[[#This Row],[Price_INR]]</f>
        <v>690900</v>
      </c>
    </row>
    <row r="2934" spans="1:11" ht="19.2" customHeight="1" x14ac:dyDescent="0.3">
      <c r="A2934" s="2" t="s">
        <v>7922</v>
      </c>
      <c r="B2934" s="2" t="s">
        <v>11347</v>
      </c>
      <c r="C2934" s="3" t="s">
        <v>11349</v>
      </c>
      <c r="D2934" s="3" t="s">
        <v>11350</v>
      </c>
      <c r="E2934" s="11">
        <v>4.4000000000000004</v>
      </c>
      <c r="F2934" s="11">
        <v>361</v>
      </c>
      <c r="G2934" s="17">
        <v>2404</v>
      </c>
      <c r="H2934" s="7" t="s">
        <v>13399</v>
      </c>
      <c r="I2934" s="33" t="s">
        <v>13628</v>
      </c>
      <c r="J2934" s="33" t="s">
        <v>13774</v>
      </c>
      <c r="K2934" s="33">
        <f>Data[[#This Row],[Number_Of_Buyers]]*Data[[#This Row],[Price_INR]]</f>
        <v>867844</v>
      </c>
    </row>
    <row r="2935" spans="1:11" ht="19.2" customHeight="1" x14ac:dyDescent="0.3">
      <c r="A2935" s="4" t="s">
        <v>8071</v>
      </c>
      <c r="B2935" s="4" t="s">
        <v>11352</v>
      </c>
      <c r="C2935" s="5" t="s">
        <v>11353</v>
      </c>
      <c r="D2935" s="4" t="s">
        <v>11270</v>
      </c>
      <c r="E2935" s="12">
        <v>3.9</v>
      </c>
      <c r="F2935" s="12">
        <v>54</v>
      </c>
      <c r="G2935" s="18">
        <v>799</v>
      </c>
      <c r="H2935" s="8" t="s">
        <v>13399</v>
      </c>
      <c r="I2935" s="33" t="s">
        <v>13641</v>
      </c>
      <c r="J2935" s="33" t="s">
        <v>13772</v>
      </c>
      <c r="K2935" s="33">
        <f>Data[[#This Row],[Number_Of_Buyers]]*Data[[#This Row],[Price_INR]]</f>
        <v>43146</v>
      </c>
    </row>
    <row r="2936" spans="1:11" ht="19.2" customHeight="1" x14ac:dyDescent="0.3">
      <c r="A2936" s="2" t="s">
        <v>691</v>
      </c>
      <c r="B2936" s="2" t="s">
        <v>3703</v>
      </c>
      <c r="C2936" s="2" t="s">
        <v>3704</v>
      </c>
      <c r="D2936" s="2" t="s">
        <v>3705</v>
      </c>
      <c r="E2936" s="11">
        <v>4.4000000000000004</v>
      </c>
      <c r="F2936" s="11">
        <v>3600</v>
      </c>
      <c r="G2936" s="17">
        <v>521</v>
      </c>
      <c r="H2936" s="7" t="s">
        <v>13399</v>
      </c>
      <c r="I2936" s="33" t="s">
        <v>13531</v>
      </c>
      <c r="J2936" s="33" t="s">
        <v>13772</v>
      </c>
      <c r="K2936" s="33">
        <f>Data[[#This Row],[Number_Of_Buyers]]*Data[[#This Row],[Price_INR]]</f>
        <v>1875600</v>
      </c>
    </row>
    <row r="2937" spans="1:11" ht="19.2" customHeight="1" x14ac:dyDescent="0.3">
      <c r="A2937" s="4" t="s">
        <v>140</v>
      </c>
      <c r="B2937" s="4" t="s">
        <v>11355</v>
      </c>
      <c r="C2937" s="4" t="s">
        <v>11356</v>
      </c>
      <c r="D2937" s="4" t="s">
        <v>8827</v>
      </c>
      <c r="E2937" s="12">
        <v>4.3</v>
      </c>
      <c r="F2937" s="12">
        <v>158</v>
      </c>
      <c r="G2937" s="18">
        <v>639</v>
      </c>
      <c r="H2937" s="8" t="s">
        <v>13398</v>
      </c>
      <c r="I2937" s="33" t="s">
        <v>13662</v>
      </c>
      <c r="J2937" s="33" t="s">
        <v>13440</v>
      </c>
      <c r="K2937" s="33">
        <f>Data[[#This Row],[Number_Of_Buyers]]*Data[[#This Row],[Price_INR]]</f>
        <v>100962</v>
      </c>
    </row>
    <row r="2938" spans="1:11" ht="19.2" customHeight="1" x14ac:dyDescent="0.3">
      <c r="A2938" s="2" t="s">
        <v>9417</v>
      </c>
      <c r="B2938" s="2" t="s">
        <v>11357</v>
      </c>
      <c r="C2938" s="2" t="s">
        <v>11358</v>
      </c>
      <c r="D2938" s="2" t="s">
        <v>7930</v>
      </c>
      <c r="E2938" s="11">
        <v>4.2</v>
      </c>
      <c r="F2938" s="11">
        <v>3500</v>
      </c>
      <c r="G2938" s="17">
        <v>799</v>
      </c>
      <c r="H2938" s="7" t="s">
        <v>13398</v>
      </c>
      <c r="I2938" s="33" t="s">
        <v>13515</v>
      </c>
      <c r="J2938" s="33" t="s">
        <v>13453</v>
      </c>
      <c r="K2938" s="33">
        <f>Data[[#This Row],[Number_Of_Buyers]]*Data[[#This Row],[Price_INR]]</f>
        <v>2796500</v>
      </c>
    </row>
    <row r="2939" spans="1:11" ht="19.2" customHeight="1" x14ac:dyDescent="0.3">
      <c r="A2939" s="4" t="s">
        <v>7820</v>
      </c>
      <c r="B2939" s="4" t="s">
        <v>11359</v>
      </c>
      <c r="C2939" s="5" t="s">
        <v>11361</v>
      </c>
      <c r="D2939" s="4" t="s">
        <v>7930</v>
      </c>
      <c r="E2939" s="12">
        <v>4.3</v>
      </c>
      <c r="F2939" s="12">
        <v>450</v>
      </c>
      <c r="G2939" s="18">
        <v>1147</v>
      </c>
      <c r="H2939" s="8" t="s">
        <v>13398</v>
      </c>
      <c r="I2939" s="33" t="s">
        <v>13634</v>
      </c>
      <c r="J2939" s="33" t="s">
        <v>13554</v>
      </c>
      <c r="K2939" s="33">
        <f>Data[[#This Row],[Number_Of_Buyers]]*Data[[#This Row],[Price_INR]]</f>
        <v>516150</v>
      </c>
    </row>
    <row r="2940" spans="1:11" ht="19.2" customHeight="1" x14ac:dyDescent="0.3">
      <c r="A2940" s="2" t="s">
        <v>240</v>
      </c>
      <c r="B2940" s="2" t="s">
        <v>11363</v>
      </c>
      <c r="C2940" s="3" t="s">
        <v>11364</v>
      </c>
      <c r="D2940" s="3" t="s">
        <v>10958</v>
      </c>
      <c r="E2940" s="11">
        <v>4.3</v>
      </c>
      <c r="F2940" s="11">
        <v>1600</v>
      </c>
      <c r="G2940" s="17">
        <v>649</v>
      </c>
      <c r="H2940" s="7" t="s">
        <v>13398</v>
      </c>
      <c r="I2940" s="33" t="s">
        <v>13423</v>
      </c>
      <c r="J2940" s="33" t="s">
        <v>13773</v>
      </c>
      <c r="K2940" s="33">
        <f>Data[[#This Row],[Number_Of_Buyers]]*Data[[#This Row],[Price_INR]]</f>
        <v>1038400</v>
      </c>
    </row>
    <row r="2941" spans="1:11" ht="19.2" customHeight="1" x14ac:dyDescent="0.3">
      <c r="A2941" s="4" t="s">
        <v>8534</v>
      </c>
      <c r="B2941" s="4" t="s">
        <v>11365</v>
      </c>
      <c r="C2941" s="5" t="s">
        <v>11366</v>
      </c>
      <c r="D2941" s="4" t="s">
        <v>3237</v>
      </c>
      <c r="E2941" s="12">
        <v>4.4000000000000004</v>
      </c>
      <c r="F2941" s="12">
        <v>1400</v>
      </c>
      <c r="G2941" s="18">
        <v>759</v>
      </c>
      <c r="H2941" s="8" t="s">
        <v>13398</v>
      </c>
      <c r="I2941" s="33" t="s">
        <v>13630</v>
      </c>
      <c r="J2941" s="33" t="s">
        <v>13440</v>
      </c>
      <c r="K2941" s="33">
        <f>Data[[#This Row],[Number_Of_Buyers]]*Data[[#This Row],[Price_INR]]</f>
        <v>1062600</v>
      </c>
    </row>
    <row r="2942" spans="1:11" ht="19.2" customHeight="1" x14ac:dyDescent="0.3">
      <c r="A2942" s="2" t="s">
        <v>133</v>
      </c>
      <c r="B2942" s="2" t="s">
        <v>11367</v>
      </c>
      <c r="C2942" s="3" t="s">
        <v>11368</v>
      </c>
      <c r="D2942" s="3" t="s">
        <v>9604</v>
      </c>
      <c r="E2942" s="11">
        <v>4.0999999999999996</v>
      </c>
      <c r="F2942" s="11">
        <v>49</v>
      </c>
      <c r="G2942" s="17">
        <v>503</v>
      </c>
      <c r="H2942" s="7" t="s">
        <v>13399</v>
      </c>
      <c r="I2942" s="33" t="s">
        <v>13515</v>
      </c>
      <c r="J2942" s="33" t="s">
        <v>13772</v>
      </c>
      <c r="K2942" s="33">
        <f>Data[[#This Row],[Number_Of_Buyers]]*Data[[#This Row],[Price_INR]]</f>
        <v>24647</v>
      </c>
    </row>
    <row r="2943" spans="1:11" ht="19.2" customHeight="1" x14ac:dyDescent="0.3">
      <c r="A2943" s="4" t="s">
        <v>148</v>
      </c>
      <c r="B2943" s="4" t="s">
        <v>11373</v>
      </c>
      <c r="C2943" s="4" t="s">
        <v>11374</v>
      </c>
      <c r="D2943" s="5" t="s">
        <v>11375</v>
      </c>
      <c r="E2943" s="12">
        <v>4.4000000000000004</v>
      </c>
      <c r="F2943" s="12">
        <v>281</v>
      </c>
      <c r="G2943" s="18">
        <v>399</v>
      </c>
      <c r="H2943" s="8" t="s">
        <v>13399</v>
      </c>
      <c r="I2943" s="33" t="s">
        <v>13726</v>
      </c>
      <c r="J2943" s="33" t="s">
        <v>13772</v>
      </c>
      <c r="K2943" s="33">
        <f>Data[[#This Row],[Number_Of_Buyers]]*Data[[#This Row],[Price_INR]]</f>
        <v>112119</v>
      </c>
    </row>
    <row r="2944" spans="1:11" ht="19.2" customHeight="1" x14ac:dyDescent="0.3">
      <c r="A2944" s="2" t="s">
        <v>3201</v>
      </c>
      <c r="B2944" s="2" t="s">
        <v>11377</v>
      </c>
      <c r="C2944" s="3" t="s">
        <v>11379</v>
      </c>
      <c r="D2944" s="3" t="s">
        <v>11380</v>
      </c>
      <c r="E2944" s="11">
        <v>3.7</v>
      </c>
      <c r="F2944" s="11">
        <v>377</v>
      </c>
      <c r="G2944" s="17">
        <v>532</v>
      </c>
      <c r="H2944" s="7" t="s">
        <v>13398</v>
      </c>
      <c r="I2944" s="33" t="s">
        <v>13630</v>
      </c>
      <c r="J2944" s="33" t="s">
        <v>13473</v>
      </c>
      <c r="K2944" s="33">
        <f>Data[[#This Row],[Number_Of_Buyers]]*Data[[#This Row],[Price_INR]]</f>
        <v>200564</v>
      </c>
    </row>
    <row r="2945" spans="1:11" ht="19.2" customHeight="1" x14ac:dyDescent="0.3">
      <c r="A2945" s="4" t="s">
        <v>8065</v>
      </c>
      <c r="B2945" s="4" t="s">
        <v>11383</v>
      </c>
      <c r="C2945" s="5" t="s">
        <v>11384</v>
      </c>
      <c r="D2945" s="5" t="s">
        <v>8539</v>
      </c>
      <c r="E2945" s="12">
        <v>3.5</v>
      </c>
      <c r="F2945" s="12">
        <v>97</v>
      </c>
      <c r="G2945" s="18">
        <v>377</v>
      </c>
      <c r="H2945" s="8" t="s">
        <v>13398</v>
      </c>
      <c r="I2945" s="33" t="s">
        <v>13526</v>
      </c>
      <c r="J2945" s="33" t="s">
        <v>13473</v>
      </c>
      <c r="K2945" s="33">
        <f>Data[[#This Row],[Number_Of_Buyers]]*Data[[#This Row],[Price_INR]]</f>
        <v>36569</v>
      </c>
    </row>
    <row r="2946" spans="1:11" ht="19.2" customHeight="1" x14ac:dyDescent="0.3">
      <c r="A2946" s="2" t="s">
        <v>240</v>
      </c>
      <c r="B2946" s="2" t="s">
        <v>11386</v>
      </c>
      <c r="C2946" s="2" t="s">
        <v>11387</v>
      </c>
      <c r="D2946" s="3" t="s">
        <v>11388</v>
      </c>
      <c r="E2946" s="11">
        <v>4.2</v>
      </c>
      <c r="F2946" s="11">
        <v>6900</v>
      </c>
      <c r="G2946" s="17">
        <v>154</v>
      </c>
      <c r="H2946" s="7" t="s">
        <v>13399</v>
      </c>
      <c r="I2946" s="33" t="s">
        <v>13632</v>
      </c>
      <c r="J2946" s="33" t="s">
        <v>13774</v>
      </c>
      <c r="K2946" s="33">
        <f>Data[[#This Row],[Number_Of_Buyers]]*Data[[#This Row],[Price_INR]]</f>
        <v>1062600</v>
      </c>
    </row>
    <row r="2947" spans="1:11" ht="19.2" customHeight="1" x14ac:dyDescent="0.3">
      <c r="A2947" s="4" t="s">
        <v>1995</v>
      </c>
      <c r="B2947" s="4" t="s">
        <v>11389</v>
      </c>
      <c r="C2947" s="5" t="s">
        <v>11390</v>
      </c>
      <c r="D2947" s="4" t="s">
        <v>2034</v>
      </c>
      <c r="E2947" s="12">
        <v>4.4000000000000004</v>
      </c>
      <c r="F2947" s="12">
        <v>2600</v>
      </c>
      <c r="G2947" s="18">
        <v>165</v>
      </c>
      <c r="H2947" s="8" t="s">
        <v>13399</v>
      </c>
      <c r="I2947" s="33" t="s">
        <v>13727</v>
      </c>
      <c r="J2947" s="33" t="s">
        <v>13772</v>
      </c>
      <c r="K2947" s="33">
        <f>Data[[#This Row],[Number_Of_Buyers]]*Data[[#This Row],[Price_INR]]</f>
        <v>429000</v>
      </c>
    </row>
    <row r="2948" spans="1:11" ht="19.2" customHeight="1" x14ac:dyDescent="0.3">
      <c r="A2948" s="2" t="s">
        <v>677</v>
      </c>
      <c r="B2948" s="2" t="s">
        <v>3752</v>
      </c>
      <c r="C2948" s="3" t="s">
        <v>3754</v>
      </c>
      <c r="D2948" s="2" t="s">
        <v>21</v>
      </c>
      <c r="E2948" s="11">
        <v>4.2</v>
      </c>
      <c r="F2948" s="11">
        <v>976</v>
      </c>
      <c r="G2948" s="17">
        <v>4245</v>
      </c>
      <c r="H2948" s="7" t="s">
        <v>13399</v>
      </c>
      <c r="I2948" s="33" t="s">
        <v>13453</v>
      </c>
      <c r="J2948" s="33" t="s">
        <v>13773</v>
      </c>
      <c r="K2948" s="33">
        <f>Data[[#This Row],[Number_Of_Buyers]]*Data[[#This Row],[Price_INR]]</f>
        <v>4143120</v>
      </c>
    </row>
    <row r="2949" spans="1:11" ht="19.2" customHeight="1" x14ac:dyDescent="0.3">
      <c r="A2949" s="4" t="s">
        <v>7809</v>
      </c>
      <c r="B2949" s="4" t="s">
        <v>11398</v>
      </c>
      <c r="C2949" s="5" t="s">
        <v>11400</v>
      </c>
      <c r="D2949" s="4" t="s">
        <v>3237</v>
      </c>
      <c r="E2949" s="12">
        <v>3.7</v>
      </c>
      <c r="F2949" s="12">
        <v>332</v>
      </c>
      <c r="G2949" s="18">
        <v>505</v>
      </c>
      <c r="H2949" s="8" t="s">
        <v>13398</v>
      </c>
      <c r="I2949" s="33" t="s">
        <v>13437</v>
      </c>
      <c r="J2949" s="33" t="s">
        <v>13772</v>
      </c>
      <c r="K2949" s="33">
        <f>Data[[#This Row],[Number_Of_Buyers]]*Data[[#This Row],[Price_INR]]</f>
        <v>167660</v>
      </c>
    </row>
    <row r="2950" spans="1:11" ht="19.2" customHeight="1" x14ac:dyDescent="0.3">
      <c r="A2950" s="2" t="s">
        <v>1570</v>
      </c>
      <c r="B2950" s="2" t="s">
        <v>11232</v>
      </c>
      <c r="C2950" s="2" t="s">
        <v>11033</v>
      </c>
      <c r="D2950" s="3" t="s">
        <v>11233</v>
      </c>
      <c r="E2950" s="11">
        <v>4.2</v>
      </c>
      <c r="F2950" s="11">
        <v>1000</v>
      </c>
      <c r="G2950" s="17">
        <v>879</v>
      </c>
      <c r="H2950" s="7" t="s">
        <v>13398</v>
      </c>
      <c r="I2950" s="33" t="s">
        <v>13423</v>
      </c>
      <c r="J2950" s="33" t="s">
        <v>13440</v>
      </c>
      <c r="K2950" s="33">
        <f>Data[[#This Row],[Number_Of_Buyers]]*Data[[#This Row],[Price_INR]]</f>
        <v>879000</v>
      </c>
    </row>
    <row r="2951" spans="1:11" ht="19.2" customHeight="1" x14ac:dyDescent="0.3">
      <c r="A2951" s="4" t="s">
        <v>7903</v>
      </c>
      <c r="B2951" s="4" t="s">
        <v>8893</v>
      </c>
      <c r="C2951" s="5" t="s">
        <v>11402</v>
      </c>
      <c r="D2951" s="4" t="s">
        <v>3237</v>
      </c>
      <c r="E2951" s="12">
        <v>4.3</v>
      </c>
      <c r="F2951" s="12">
        <v>153</v>
      </c>
      <c r="G2951" s="18">
        <v>989</v>
      </c>
      <c r="H2951" s="8" t="s">
        <v>13399</v>
      </c>
      <c r="I2951" s="33" t="s">
        <v>13536</v>
      </c>
      <c r="J2951" s="33" t="s">
        <v>13772</v>
      </c>
      <c r="K2951" s="33">
        <f>Data[[#This Row],[Number_Of_Buyers]]*Data[[#This Row],[Price_INR]]</f>
        <v>151317</v>
      </c>
    </row>
    <row r="2952" spans="1:11" ht="19.2" customHeight="1" x14ac:dyDescent="0.3">
      <c r="A2952" s="2" t="s">
        <v>3201</v>
      </c>
      <c r="B2952" s="2" t="s">
        <v>11405</v>
      </c>
      <c r="C2952" s="2" t="s">
        <v>11406</v>
      </c>
      <c r="D2952" s="2" t="s">
        <v>7930</v>
      </c>
      <c r="E2952" s="11">
        <v>4.3</v>
      </c>
      <c r="F2952" s="11">
        <v>8100</v>
      </c>
      <c r="G2952" s="17">
        <v>665</v>
      </c>
      <c r="H2952" s="7" t="s">
        <v>13398</v>
      </c>
      <c r="I2952" s="33" t="s">
        <v>13515</v>
      </c>
      <c r="J2952" s="33" t="s">
        <v>13773</v>
      </c>
      <c r="K2952" s="33">
        <f>Data[[#This Row],[Number_Of_Buyers]]*Data[[#This Row],[Price_INR]]</f>
        <v>5386500</v>
      </c>
    </row>
    <row r="2953" spans="1:11" ht="19.2" customHeight="1" x14ac:dyDescent="0.3">
      <c r="A2953" s="4" t="s">
        <v>3288</v>
      </c>
      <c r="B2953" s="4" t="s">
        <v>11407</v>
      </c>
      <c r="C2953" s="5" t="s">
        <v>11409</v>
      </c>
      <c r="D2953" s="4" t="s">
        <v>3292</v>
      </c>
      <c r="E2953" s="12">
        <v>4.5</v>
      </c>
      <c r="F2953" s="12">
        <v>3400</v>
      </c>
      <c r="G2953" s="18">
        <v>294</v>
      </c>
      <c r="H2953" s="8" t="s">
        <v>13399</v>
      </c>
      <c r="I2953" s="33" t="s">
        <v>13782</v>
      </c>
      <c r="J2953" s="33" t="s">
        <v>13772</v>
      </c>
      <c r="K2953" s="33">
        <f>Data[[#This Row],[Number_Of_Buyers]]*Data[[#This Row],[Price_INR]]</f>
        <v>999600</v>
      </c>
    </row>
    <row r="2954" spans="1:11" ht="19.2" customHeight="1" x14ac:dyDescent="0.3">
      <c r="A2954" s="2" t="s">
        <v>127</v>
      </c>
      <c r="B2954" s="2" t="s">
        <v>11410</v>
      </c>
      <c r="C2954" s="3" t="s">
        <v>11411</v>
      </c>
      <c r="D2954" s="2" t="s">
        <v>7930</v>
      </c>
      <c r="E2954" s="11">
        <v>4.3</v>
      </c>
      <c r="F2954" s="11">
        <v>743</v>
      </c>
      <c r="G2954" s="17">
        <v>1079</v>
      </c>
      <c r="H2954" s="7" t="s">
        <v>13398</v>
      </c>
      <c r="I2954" s="33" t="s">
        <v>13446</v>
      </c>
      <c r="J2954" s="33" t="s">
        <v>13440</v>
      </c>
      <c r="K2954" s="33">
        <f>Data[[#This Row],[Number_Of_Buyers]]*Data[[#This Row],[Price_INR]]</f>
        <v>801697</v>
      </c>
    </row>
    <row r="2955" spans="1:11" ht="19.2" customHeight="1" x14ac:dyDescent="0.3">
      <c r="A2955" s="4" t="s">
        <v>240</v>
      </c>
      <c r="B2955" s="4" t="s">
        <v>11412</v>
      </c>
      <c r="C2955" s="4" t="s">
        <v>11414</v>
      </c>
      <c r="D2955" s="4" t="s">
        <v>7930</v>
      </c>
      <c r="E2955" s="12">
        <v>4.4000000000000004</v>
      </c>
      <c r="F2955" s="12">
        <v>5600</v>
      </c>
      <c r="G2955" s="18">
        <v>1167</v>
      </c>
      <c r="H2955" s="8" t="s">
        <v>13398</v>
      </c>
      <c r="I2955" s="33" t="s">
        <v>13446</v>
      </c>
      <c r="J2955" s="33" t="s">
        <v>13453</v>
      </c>
      <c r="K2955" s="33">
        <f>Data[[#This Row],[Number_Of_Buyers]]*Data[[#This Row],[Price_INR]]</f>
        <v>6535200</v>
      </c>
    </row>
    <row r="2956" spans="1:11" ht="19.2" customHeight="1" x14ac:dyDescent="0.3">
      <c r="A2956" s="2" t="s">
        <v>1995</v>
      </c>
      <c r="B2956" s="2" t="s">
        <v>11415</v>
      </c>
      <c r="C2956" s="2" t="s">
        <v>11417</v>
      </c>
      <c r="D2956" s="2" t="s">
        <v>21</v>
      </c>
      <c r="E2956" s="11">
        <v>4.4000000000000004</v>
      </c>
      <c r="F2956" s="11">
        <v>7700</v>
      </c>
      <c r="G2956" s="17">
        <v>412</v>
      </c>
      <c r="H2956" s="7" t="s">
        <v>13399</v>
      </c>
      <c r="I2956" s="33" t="s">
        <v>13728</v>
      </c>
      <c r="J2956" s="33" t="s">
        <v>13772</v>
      </c>
      <c r="K2956" s="33">
        <f>Data[[#This Row],[Number_Of_Buyers]]*Data[[#This Row],[Price_INR]]</f>
        <v>3172400</v>
      </c>
    </row>
    <row r="2957" spans="1:11" ht="19.2" customHeight="1" x14ac:dyDescent="0.3">
      <c r="A2957" s="4" t="s">
        <v>7922</v>
      </c>
      <c r="B2957" s="4" t="s">
        <v>11419</v>
      </c>
      <c r="C2957" s="5" t="s">
        <v>11420</v>
      </c>
      <c r="D2957" s="5" t="s">
        <v>11421</v>
      </c>
      <c r="E2957" s="12">
        <v>4.4000000000000004</v>
      </c>
      <c r="F2957" s="12">
        <v>819</v>
      </c>
      <c r="G2957" s="18">
        <v>1799</v>
      </c>
      <c r="H2957" s="8" t="s">
        <v>13398</v>
      </c>
      <c r="I2957" s="33" t="s">
        <v>13628</v>
      </c>
      <c r="J2957" s="33" t="s">
        <v>13554</v>
      </c>
      <c r="K2957" s="33">
        <f>Data[[#This Row],[Number_Of_Buyers]]*Data[[#This Row],[Price_INR]]</f>
        <v>1473381</v>
      </c>
    </row>
    <row r="2958" spans="1:11" ht="19.2" customHeight="1" x14ac:dyDescent="0.3">
      <c r="A2958" s="2" t="s">
        <v>1623</v>
      </c>
      <c r="B2958" s="2" t="s">
        <v>11424</v>
      </c>
      <c r="C2958" s="3" t="s">
        <v>11425</v>
      </c>
      <c r="D2958" s="3" t="s">
        <v>1247</v>
      </c>
      <c r="E2958" s="11">
        <v>4.5</v>
      </c>
      <c r="F2958" s="11">
        <v>244</v>
      </c>
      <c r="G2958" s="17">
        <v>629</v>
      </c>
      <c r="H2958" s="7" t="s">
        <v>13398</v>
      </c>
      <c r="I2958" s="33" t="s">
        <v>13419</v>
      </c>
      <c r="J2958" s="33" t="s">
        <v>13440</v>
      </c>
      <c r="K2958" s="33">
        <f>Data[[#This Row],[Number_Of_Buyers]]*Data[[#This Row],[Price_INR]]</f>
        <v>153476</v>
      </c>
    </row>
    <row r="2959" spans="1:11" ht="19.2" customHeight="1" x14ac:dyDescent="0.3">
      <c r="A2959" s="4" t="s">
        <v>6197</v>
      </c>
      <c r="B2959" s="4" t="s">
        <v>11427</v>
      </c>
      <c r="C2959" s="5" t="s">
        <v>11428</v>
      </c>
      <c r="D2959" s="4" t="s">
        <v>3237</v>
      </c>
      <c r="E2959" s="12">
        <v>4.2</v>
      </c>
      <c r="F2959" s="12">
        <v>488</v>
      </c>
      <c r="G2959" s="18">
        <v>1499</v>
      </c>
      <c r="H2959" s="8" t="s">
        <v>13399</v>
      </c>
      <c r="I2959" s="33" t="s">
        <v>13536</v>
      </c>
      <c r="J2959" s="33" t="s">
        <v>13772</v>
      </c>
      <c r="K2959" s="33">
        <f>Data[[#This Row],[Number_Of_Buyers]]*Data[[#This Row],[Price_INR]]</f>
        <v>731512</v>
      </c>
    </row>
    <row r="2960" spans="1:11" ht="19.2" customHeight="1" x14ac:dyDescent="0.3">
      <c r="A2960" s="2" t="s">
        <v>8065</v>
      </c>
      <c r="B2960" s="2" t="s">
        <v>11429</v>
      </c>
      <c r="C2960" s="3" t="s">
        <v>11430</v>
      </c>
      <c r="D2960" s="3" t="s">
        <v>11372</v>
      </c>
      <c r="E2960" s="11">
        <v>3.9</v>
      </c>
      <c r="F2960" s="11">
        <v>402</v>
      </c>
      <c r="G2960" s="17">
        <v>628</v>
      </c>
      <c r="H2960" s="7" t="s">
        <v>13398</v>
      </c>
      <c r="I2960" s="33" t="s">
        <v>13423</v>
      </c>
      <c r="J2960" s="33" t="s">
        <v>13453</v>
      </c>
      <c r="K2960" s="33">
        <f>Data[[#This Row],[Number_Of_Buyers]]*Data[[#This Row],[Price_INR]]</f>
        <v>252456</v>
      </c>
    </row>
    <row r="2961" spans="1:11" ht="19.2" customHeight="1" x14ac:dyDescent="0.3">
      <c r="A2961" s="4" t="s">
        <v>7922</v>
      </c>
      <c r="B2961" s="4" t="s">
        <v>11432</v>
      </c>
      <c r="C2961" s="5" t="s">
        <v>11433</v>
      </c>
      <c r="D2961" s="4" t="s">
        <v>7930</v>
      </c>
      <c r="E2961" s="12">
        <v>4.5</v>
      </c>
      <c r="F2961" s="12">
        <v>7200</v>
      </c>
      <c r="G2961" s="18">
        <v>1109</v>
      </c>
      <c r="H2961" s="8" t="s">
        <v>13398</v>
      </c>
      <c r="I2961" s="33" t="s">
        <v>13628</v>
      </c>
      <c r="J2961" s="33" t="s">
        <v>13773</v>
      </c>
      <c r="K2961" s="33">
        <f>Data[[#This Row],[Number_Of_Buyers]]*Data[[#This Row],[Price_INR]]</f>
        <v>7984800</v>
      </c>
    </row>
    <row r="2962" spans="1:11" ht="19.2" customHeight="1" x14ac:dyDescent="0.3">
      <c r="A2962" s="2" t="s">
        <v>8710</v>
      </c>
      <c r="B2962" s="2" t="s">
        <v>11434</v>
      </c>
      <c r="C2962" s="3" t="s">
        <v>11435</v>
      </c>
      <c r="D2962" s="2" t="s">
        <v>7930</v>
      </c>
      <c r="E2962" s="11">
        <v>4.3</v>
      </c>
      <c r="F2962" s="11">
        <v>4500</v>
      </c>
      <c r="G2962" s="17">
        <v>879</v>
      </c>
      <c r="H2962" s="7" t="s">
        <v>13398</v>
      </c>
      <c r="I2962" s="33" t="s">
        <v>13634</v>
      </c>
      <c r="J2962" s="33" t="s">
        <v>13453</v>
      </c>
      <c r="K2962" s="33">
        <f>Data[[#This Row],[Number_Of_Buyers]]*Data[[#This Row],[Price_INR]]</f>
        <v>3955500</v>
      </c>
    </row>
    <row r="2963" spans="1:11" ht="19.2" customHeight="1" x14ac:dyDescent="0.3">
      <c r="A2963" s="4" t="s">
        <v>140</v>
      </c>
      <c r="B2963" s="4" t="s">
        <v>11436</v>
      </c>
      <c r="C2963" s="5" t="s">
        <v>11437</v>
      </c>
      <c r="D2963" s="5" t="s">
        <v>11438</v>
      </c>
      <c r="E2963" s="12">
        <v>4.4000000000000004</v>
      </c>
      <c r="F2963" s="12">
        <v>55</v>
      </c>
      <c r="G2963" s="18">
        <v>1223</v>
      </c>
      <c r="H2963" s="8" t="s">
        <v>13398</v>
      </c>
      <c r="I2963" s="33" t="s">
        <v>13423</v>
      </c>
      <c r="J2963" s="33" t="s">
        <v>13772</v>
      </c>
      <c r="K2963" s="33">
        <f>Data[[#This Row],[Number_Of_Buyers]]*Data[[#This Row],[Price_INR]]</f>
        <v>67265</v>
      </c>
    </row>
    <row r="2964" spans="1:11" ht="19.2" customHeight="1" x14ac:dyDescent="0.3">
      <c r="A2964" s="2" t="s">
        <v>7809</v>
      </c>
      <c r="B2964" s="2" t="s">
        <v>11440</v>
      </c>
      <c r="C2964" s="3" t="s">
        <v>11442</v>
      </c>
      <c r="D2964" s="2" t="s">
        <v>3237</v>
      </c>
      <c r="E2964" s="11">
        <v>4.2</v>
      </c>
      <c r="F2964" s="11">
        <v>1400</v>
      </c>
      <c r="G2964" s="17">
        <v>1220</v>
      </c>
      <c r="H2964" s="7" t="s">
        <v>13398</v>
      </c>
      <c r="I2964" s="33" t="s">
        <v>13556</v>
      </c>
      <c r="J2964" s="33" t="s">
        <v>13774</v>
      </c>
      <c r="K2964" s="33">
        <f>Data[[#This Row],[Number_Of_Buyers]]*Data[[#This Row],[Price_INR]]</f>
        <v>1708000</v>
      </c>
    </row>
    <row r="2965" spans="1:11" ht="19.2" customHeight="1" x14ac:dyDescent="0.3">
      <c r="A2965" s="4" t="s">
        <v>11446</v>
      </c>
      <c r="B2965" s="4" t="s">
        <v>11447</v>
      </c>
      <c r="C2965" s="5" t="s">
        <v>11448</v>
      </c>
      <c r="D2965" s="4" t="s">
        <v>3237</v>
      </c>
      <c r="E2965" s="12">
        <v>4.4000000000000004</v>
      </c>
      <c r="F2965" s="12">
        <v>464</v>
      </c>
      <c r="G2965" s="18">
        <v>798</v>
      </c>
      <c r="H2965" s="8" t="s">
        <v>13399</v>
      </c>
      <c r="I2965" s="33" t="s">
        <v>13630</v>
      </c>
      <c r="J2965" s="33" t="s">
        <v>13460</v>
      </c>
      <c r="K2965" s="33">
        <f>Data[[#This Row],[Number_Of_Buyers]]*Data[[#This Row],[Price_INR]]</f>
        <v>370272</v>
      </c>
    </row>
    <row r="2966" spans="1:11" ht="19.2" customHeight="1" x14ac:dyDescent="0.3">
      <c r="A2966" s="2" t="s">
        <v>7922</v>
      </c>
      <c r="B2966" s="2" t="s">
        <v>11450</v>
      </c>
      <c r="C2966" s="3" t="s">
        <v>11451</v>
      </c>
      <c r="D2966" s="2" t="s">
        <v>3237</v>
      </c>
      <c r="E2966" s="11">
        <v>4.3</v>
      </c>
      <c r="F2966" s="11">
        <v>1300</v>
      </c>
      <c r="G2966" s="17">
        <v>1549</v>
      </c>
      <c r="H2966" s="7" t="s">
        <v>13398</v>
      </c>
      <c r="I2966" s="33" t="s">
        <v>13628</v>
      </c>
      <c r="J2966" s="33" t="s">
        <v>13774</v>
      </c>
      <c r="K2966" s="33">
        <f>Data[[#This Row],[Number_Of_Buyers]]*Data[[#This Row],[Price_INR]]</f>
        <v>2013700</v>
      </c>
    </row>
    <row r="2967" spans="1:11" ht="19.2" customHeight="1" x14ac:dyDescent="0.3">
      <c r="A2967" s="4" t="s">
        <v>9331</v>
      </c>
      <c r="B2967" s="4" t="s">
        <v>11452</v>
      </c>
      <c r="C2967" s="4" t="s">
        <v>11453</v>
      </c>
      <c r="D2967" s="5" t="s">
        <v>9334</v>
      </c>
      <c r="E2967" s="12">
        <v>4.0999999999999996</v>
      </c>
      <c r="F2967" s="12">
        <v>8600</v>
      </c>
      <c r="G2967" s="18">
        <v>974</v>
      </c>
      <c r="H2967" s="8" t="s">
        <v>13398</v>
      </c>
      <c r="I2967" s="33" t="s">
        <v>13423</v>
      </c>
      <c r="J2967" s="33" t="s">
        <v>13440</v>
      </c>
      <c r="K2967" s="33">
        <f>Data[[#This Row],[Number_Of_Buyers]]*Data[[#This Row],[Price_INR]]</f>
        <v>8376400</v>
      </c>
    </row>
    <row r="2968" spans="1:11" ht="19.2" customHeight="1" x14ac:dyDescent="0.3">
      <c r="A2968" s="2" t="s">
        <v>8048</v>
      </c>
      <c r="B2968" s="2" t="s">
        <v>11455</v>
      </c>
      <c r="C2968" s="3" t="s">
        <v>11456</v>
      </c>
      <c r="D2968" s="2" t="s">
        <v>11197</v>
      </c>
      <c r="E2968" s="11">
        <v>4.2</v>
      </c>
      <c r="F2968" s="11">
        <v>952</v>
      </c>
      <c r="G2968" s="17">
        <v>1679</v>
      </c>
      <c r="H2968" s="7" t="s">
        <v>13398</v>
      </c>
      <c r="I2968" s="33" t="s">
        <v>13472</v>
      </c>
      <c r="J2968" s="33" t="s">
        <v>13775</v>
      </c>
      <c r="K2968" s="33">
        <f>Data[[#This Row],[Number_Of_Buyers]]*Data[[#This Row],[Price_INR]]</f>
        <v>1598408</v>
      </c>
    </row>
    <row r="2969" spans="1:11" ht="19.2" customHeight="1" x14ac:dyDescent="0.3">
      <c r="A2969" s="4" t="s">
        <v>168</v>
      </c>
      <c r="B2969" s="4" t="s">
        <v>3814</v>
      </c>
      <c r="C2969" s="5" t="s">
        <v>3816</v>
      </c>
      <c r="D2969" s="5" t="s">
        <v>3817</v>
      </c>
      <c r="E2969" s="12">
        <v>4.5999999999999996</v>
      </c>
      <c r="F2969" s="12">
        <v>59</v>
      </c>
      <c r="G2969" s="18">
        <v>2997</v>
      </c>
      <c r="H2969" s="8" t="s">
        <v>13399</v>
      </c>
      <c r="I2969" s="33" t="s">
        <v>13416</v>
      </c>
      <c r="J2969" s="33" t="s">
        <v>13772</v>
      </c>
      <c r="K2969" s="33">
        <f>Data[[#This Row],[Number_Of_Buyers]]*Data[[#This Row],[Price_INR]]</f>
        <v>176823</v>
      </c>
    </row>
    <row r="2970" spans="1:11" ht="19.2" customHeight="1" x14ac:dyDescent="0.3">
      <c r="A2970" s="2" t="s">
        <v>8194</v>
      </c>
      <c r="B2970" s="2" t="s">
        <v>11459</v>
      </c>
      <c r="C2970" s="3" t="s">
        <v>11460</v>
      </c>
      <c r="D2970" s="3" t="s">
        <v>11461</v>
      </c>
      <c r="E2970" s="11">
        <v>4.2</v>
      </c>
      <c r="F2970" s="11">
        <v>561</v>
      </c>
      <c r="G2970" s="17">
        <v>1294</v>
      </c>
      <c r="H2970" s="7" t="s">
        <v>13398</v>
      </c>
      <c r="I2970" s="33" t="s">
        <v>13628</v>
      </c>
      <c r="J2970" s="33" t="s">
        <v>13473</v>
      </c>
      <c r="K2970" s="33">
        <f>Data[[#This Row],[Number_Of_Buyers]]*Data[[#This Row],[Price_INR]]</f>
        <v>725934</v>
      </c>
    </row>
    <row r="2971" spans="1:11" ht="19.2" customHeight="1" x14ac:dyDescent="0.3">
      <c r="A2971" s="4" t="s">
        <v>1810</v>
      </c>
      <c r="B2971" s="4" t="s">
        <v>3829</v>
      </c>
      <c r="C2971" s="5" t="s">
        <v>3831</v>
      </c>
      <c r="D2971" s="5" t="s">
        <v>3832</v>
      </c>
      <c r="E2971" s="12">
        <v>4.0999999999999996</v>
      </c>
      <c r="F2971" s="12">
        <v>22</v>
      </c>
      <c r="G2971" s="18">
        <v>2099</v>
      </c>
      <c r="H2971" s="8" t="s">
        <v>13399</v>
      </c>
      <c r="I2971" s="33" t="s">
        <v>13509</v>
      </c>
      <c r="J2971" s="33" t="s">
        <v>13772</v>
      </c>
      <c r="K2971" s="33">
        <f>Data[[#This Row],[Number_Of_Buyers]]*Data[[#This Row],[Price_INR]]</f>
        <v>46178</v>
      </c>
    </row>
    <row r="2972" spans="1:11" ht="19.2" customHeight="1" x14ac:dyDescent="0.3">
      <c r="A2972" s="2" t="s">
        <v>11463</v>
      </c>
      <c r="B2972" s="2" t="s">
        <v>11464</v>
      </c>
      <c r="C2972" s="3" t="s">
        <v>11465</v>
      </c>
      <c r="D2972" s="2" t="s">
        <v>3237</v>
      </c>
      <c r="E2972" s="11">
        <v>3.9</v>
      </c>
      <c r="F2972" s="11">
        <v>195</v>
      </c>
      <c r="G2972" s="17">
        <v>639</v>
      </c>
      <c r="H2972" s="7" t="s">
        <v>13399</v>
      </c>
      <c r="I2972" s="33" t="s">
        <v>13630</v>
      </c>
      <c r="J2972" s="33" t="s">
        <v>13772</v>
      </c>
      <c r="K2972" s="33">
        <f>Data[[#This Row],[Number_Of_Buyers]]*Data[[#This Row],[Price_INR]]</f>
        <v>124605</v>
      </c>
    </row>
    <row r="2973" spans="1:11" ht="19.2" customHeight="1" x14ac:dyDescent="0.3">
      <c r="A2973" s="4" t="s">
        <v>8382</v>
      </c>
      <c r="B2973" s="4" t="s">
        <v>11469</v>
      </c>
      <c r="C2973" s="5" t="s">
        <v>11470</v>
      </c>
      <c r="D2973" s="4" t="s">
        <v>7930</v>
      </c>
      <c r="E2973" s="12">
        <v>4.2</v>
      </c>
      <c r="F2973" s="12">
        <v>317</v>
      </c>
      <c r="G2973" s="18">
        <v>1999</v>
      </c>
      <c r="H2973" s="8" t="s">
        <v>13398</v>
      </c>
      <c r="I2973" s="33" t="s">
        <v>13628</v>
      </c>
      <c r="J2973" s="33" t="s">
        <v>13473</v>
      </c>
      <c r="K2973" s="33">
        <f>Data[[#This Row],[Number_Of_Buyers]]*Data[[#This Row],[Price_INR]]</f>
        <v>633683</v>
      </c>
    </row>
    <row r="2974" spans="1:11" ht="19.2" customHeight="1" x14ac:dyDescent="0.3">
      <c r="A2974" s="2" t="s">
        <v>240</v>
      </c>
      <c r="B2974" s="2" t="s">
        <v>11471</v>
      </c>
      <c r="C2974" s="3" t="s">
        <v>11472</v>
      </c>
      <c r="D2974" s="3" t="s">
        <v>7997</v>
      </c>
      <c r="E2974" s="11">
        <v>4.0999999999999996</v>
      </c>
      <c r="F2974" s="11">
        <v>1100</v>
      </c>
      <c r="G2974" s="17">
        <v>998</v>
      </c>
      <c r="H2974" s="7" t="s">
        <v>13398</v>
      </c>
      <c r="I2974" s="33" t="s">
        <v>13423</v>
      </c>
      <c r="J2974" s="33" t="s">
        <v>13426</v>
      </c>
      <c r="K2974" s="33">
        <f>Data[[#This Row],[Number_Of_Buyers]]*Data[[#This Row],[Price_INR]]</f>
        <v>1097800</v>
      </c>
    </row>
    <row r="2975" spans="1:11" ht="19.2" customHeight="1" x14ac:dyDescent="0.3">
      <c r="A2975" s="4" t="s">
        <v>7820</v>
      </c>
      <c r="B2975" s="4" t="s">
        <v>11475</v>
      </c>
      <c r="C2975" s="5" t="s">
        <v>11476</v>
      </c>
      <c r="D2975" s="4" t="s">
        <v>3237</v>
      </c>
      <c r="E2975" s="12">
        <v>4.0999999999999996</v>
      </c>
      <c r="F2975" s="12">
        <v>60</v>
      </c>
      <c r="G2975" s="18">
        <v>1199</v>
      </c>
      <c r="H2975" s="8" t="s">
        <v>13399</v>
      </c>
      <c r="I2975" s="33" t="s">
        <v>13628</v>
      </c>
      <c r="J2975" s="33" t="s">
        <v>13772</v>
      </c>
      <c r="K2975" s="33">
        <f>Data[[#This Row],[Number_Of_Buyers]]*Data[[#This Row],[Price_INR]]</f>
        <v>71940</v>
      </c>
    </row>
    <row r="2976" spans="1:11" ht="19.2" customHeight="1" x14ac:dyDescent="0.3">
      <c r="A2976" s="2" t="s">
        <v>7922</v>
      </c>
      <c r="B2976" s="2" t="s">
        <v>11477</v>
      </c>
      <c r="C2976" s="3" t="s">
        <v>11478</v>
      </c>
      <c r="D2976" s="3" t="s">
        <v>7942</v>
      </c>
      <c r="E2976" s="11">
        <v>4.4000000000000004</v>
      </c>
      <c r="F2976" s="11">
        <v>76</v>
      </c>
      <c r="G2976" s="17">
        <v>1224</v>
      </c>
      <c r="H2976" s="7" t="s">
        <v>13398</v>
      </c>
      <c r="I2976" s="33" t="s">
        <v>13628</v>
      </c>
      <c r="J2976" s="33" t="s">
        <v>13772</v>
      </c>
      <c r="K2976" s="33">
        <f>Data[[#This Row],[Number_Of_Buyers]]*Data[[#This Row],[Price_INR]]</f>
        <v>93024</v>
      </c>
    </row>
    <row r="2977" spans="1:11" ht="19.2" customHeight="1" x14ac:dyDescent="0.3">
      <c r="A2977" s="4" t="s">
        <v>288</v>
      </c>
      <c r="B2977" s="4" t="s">
        <v>3846</v>
      </c>
      <c r="C2977" s="5" t="s">
        <v>3847</v>
      </c>
      <c r="D2977" s="5" t="s">
        <v>3848</v>
      </c>
      <c r="E2977" s="12">
        <v>3.7</v>
      </c>
      <c r="F2977" s="12">
        <v>90</v>
      </c>
      <c r="G2977" s="18">
        <v>799</v>
      </c>
      <c r="H2977" s="8" t="s">
        <v>13399</v>
      </c>
      <c r="I2977" s="33" t="s">
        <v>13535</v>
      </c>
      <c r="J2977" s="33" t="s">
        <v>13772</v>
      </c>
      <c r="K2977" s="33">
        <f>Data[[#This Row],[Number_Of_Buyers]]*Data[[#This Row],[Price_INR]]</f>
        <v>71910</v>
      </c>
    </row>
    <row r="2978" spans="1:11" ht="19.2" customHeight="1" x14ac:dyDescent="0.3">
      <c r="A2978" s="2" t="s">
        <v>2083</v>
      </c>
      <c r="B2978" s="2" t="s">
        <v>11480</v>
      </c>
      <c r="C2978" s="2" t="s">
        <v>26</v>
      </c>
      <c r="D2978" s="3" t="s">
        <v>8339</v>
      </c>
      <c r="E2978" s="11">
        <v>4.2</v>
      </c>
      <c r="F2978" s="11">
        <v>5400</v>
      </c>
      <c r="G2978" s="17">
        <v>519</v>
      </c>
      <c r="H2978" s="7" t="s">
        <v>13398</v>
      </c>
      <c r="I2978" s="33" t="s">
        <v>13729</v>
      </c>
      <c r="J2978" s="33" t="s">
        <v>13772</v>
      </c>
      <c r="K2978" s="33">
        <f>Data[[#This Row],[Number_Of_Buyers]]*Data[[#This Row],[Price_INR]]</f>
        <v>2802600</v>
      </c>
    </row>
    <row r="2979" spans="1:11" ht="19.2" customHeight="1" x14ac:dyDescent="0.3">
      <c r="A2979" s="4" t="s">
        <v>7809</v>
      </c>
      <c r="B2979" s="4" t="s">
        <v>11485</v>
      </c>
      <c r="C2979" s="5" t="s">
        <v>11487</v>
      </c>
      <c r="D2979" s="5" t="s">
        <v>11488</v>
      </c>
      <c r="E2979" s="12">
        <v>4.2</v>
      </c>
      <c r="F2979" s="12">
        <v>830</v>
      </c>
      <c r="G2979" s="18">
        <v>999</v>
      </c>
      <c r="H2979" s="8" t="s">
        <v>13398</v>
      </c>
      <c r="I2979" s="33" t="s">
        <v>13628</v>
      </c>
      <c r="J2979" s="33" t="s">
        <v>13774</v>
      </c>
      <c r="K2979" s="33">
        <f>Data[[#This Row],[Number_Of_Buyers]]*Data[[#This Row],[Price_INR]]</f>
        <v>829170</v>
      </c>
    </row>
    <row r="2980" spans="1:11" ht="19.2" customHeight="1" x14ac:dyDescent="0.3">
      <c r="A2980" s="2" t="s">
        <v>133</v>
      </c>
      <c r="B2980" s="2" t="s">
        <v>11491</v>
      </c>
      <c r="C2980" s="3" t="s">
        <v>11492</v>
      </c>
      <c r="D2980" s="3" t="s">
        <v>8243</v>
      </c>
      <c r="E2980" s="11">
        <v>4.0999999999999996</v>
      </c>
      <c r="F2980" s="11">
        <v>2800</v>
      </c>
      <c r="G2980" s="17">
        <v>599</v>
      </c>
      <c r="H2980" s="7" t="s">
        <v>13398</v>
      </c>
      <c r="I2980" s="33" t="s">
        <v>13632</v>
      </c>
      <c r="J2980" s="33" t="s">
        <v>13440</v>
      </c>
      <c r="K2980" s="33">
        <f>Data[[#This Row],[Number_Of_Buyers]]*Data[[#This Row],[Price_INR]]</f>
        <v>1677200</v>
      </c>
    </row>
    <row r="2981" spans="1:11" ht="19.2" customHeight="1" x14ac:dyDescent="0.3">
      <c r="A2981" s="4" t="s">
        <v>85</v>
      </c>
      <c r="B2981" s="4" t="s">
        <v>9326</v>
      </c>
      <c r="C2981" s="5" t="s">
        <v>11493</v>
      </c>
      <c r="D2981" s="5" t="s">
        <v>413</v>
      </c>
      <c r="E2981" s="12">
        <v>4.5</v>
      </c>
      <c r="F2981" s="12">
        <v>248</v>
      </c>
      <c r="G2981" s="18">
        <v>1524</v>
      </c>
      <c r="H2981" s="8" t="s">
        <v>13398</v>
      </c>
      <c r="I2981" s="33" t="s">
        <v>13419</v>
      </c>
      <c r="J2981" s="33" t="s">
        <v>13772</v>
      </c>
      <c r="K2981" s="33">
        <f>Data[[#This Row],[Number_Of_Buyers]]*Data[[#This Row],[Price_INR]]</f>
        <v>377952</v>
      </c>
    </row>
    <row r="2982" spans="1:11" ht="19.2" customHeight="1" x14ac:dyDescent="0.3">
      <c r="A2982" s="2" t="s">
        <v>8570</v>
      </c>
      <c r="B2982" s="2" t="s">
        <v>11495</v>
      </c>
      <c r="C2982" s="2" t="s">
        <v>11496</v>
      </c>
      <c r="D2982" s="3" t="s">
        <v>8103</v>
      </c>
      <c r="E2982" s="11">
        <v>4.2</v>
      </c>
      <c r="F2982" s="11">
        <v>3000</v>
      </c>
      <c r="G2982" s="17">
        <v>644</v>
      </c>
      <c r="H2982" s="7" t="s">
        <v>13398</v>
      </c>
      <c r="I2982" s="33" t="s">
        <v>13630</v>
      </c>
      <c r="J2982" s="33" t="s">
        <v>13554</v>
      </c>
      <c r="K2982" s="33">
        <f>Data[[#This Row],[Number_Of_Buyers]]*Data[[#This Row],[Price_INR]]</f>
        <v>1932000</v>
      </c>
    </row>
    <row r="2983" spans="1:11" ht="19.2" customHeight="1" x14ac:dyDescent="0.3">
      <c r="A2983" s="4" t="s">
        <v>9057</v>
      </c>
      <c r="B2983" s="4" t="s">
        <v>11497</v>
      </c>
      <c r="C2983" s="4" t="s">
        <v>11498</v>
      </c>
      <c r="D2983" s="4" t="s">
        <v>3237</v>
      </c>
      <c r="E2983" s="12">
        <v>4.2</v>
      </c>
      <c r="F2983" s="12">
        <v>391</v>
      </c>
      <c r="G2983" s="18">
        <v>759</v>
      </c>
      <c r="H2983" s="8" t="s">
        <v>13398</v>
      </c>
      <c r="I2983" s="33" t="s">
        <v>13446</v>
      </c>
      <c r="J2983" s="33" t="s">
        <v>13440</v>
      </c>
      <c r="K2983" s="33">
        <f>Data[[#This Row],[Number_Of_Buyers]]*Data[[#This Row],[Price_INR]]</f>
        <v>296769</v>
      </c>
    </row>
    <row r="2984" spans="1:11" ht="19.2" customHeight="1" x14ac:dyDescent="0.3">
      <c r="A2984" s="2" t="s">
        <v>1804</v>
      </c>
      <c r="B2984" s="2" t="s">
        <v>11500</v>
      </c>
      <c r="C2984" s="2" t="s">
        <v>11502</v>
      </c>
      <c r="D2984" s="2" t="s">
        <v>11503</v>
      </c>
      <c r="E2984" s="11">
        <v>4.0999999999999996</v>
      </c>
      <c r="F2984" s="11">
        <v>28</v>
      </c>
      <c r="G2984" s="17">
        <v>8840</v>
      </c>
      <c r="H2984" s="7" t="s">
        <v>13398</v>
      </c>
      <c r="I2984" s="33" t="s">
        <v>13782</v>
      </c>
      <c r="J2984" s="33" t="s">
        <v>13772</v>
      </c>
      <c r="K2984" s="33">
        <f>Data[[#This Row],[Number_Of_Buyers]]*Data[[#This Row],[Price_INR]]</f>
        <v>247520</v>
      </c>
    </row>
    <row r="2985" spans="1:11" ht="19.2" customHeight="1" x14ac:dyDescent="0.3">
      <c r="A2985" s="4" t="s">
        <v>8065</v>
      </c>
      <c r="B2985" s="4" t="s">
        <v>11508</v>
      </c>
      <c r="C2985" s="5" t="s">
        <v>11509</v>
      </c>
      <c r="D2985" s="4" t="s">
        <v>3237</v>
      </c>
      <c r="E2985" s="12">
        <v>4.0999999999999996</v>
      </c>
      <c r="F2985" s="12">
        <v>543</v>
      </c>
      <c r="G2985" s="18">
        <v>390</v>
      </c>
      <c r="H2985" s="8" t="s">
        <v>13398</v>
      </c>
      <c r="I2985" s="33" t="s">
        <v>13630</v>
      </c>
      <c r="J2985" s="33" t="s">
        <v>13473</v>
      </c>
      <c r="K2985" s="33">
        <f>Data[[#This Row],[Number_Of_Buyers]]*Data[[#This Row],[Price_INR]]</f>
        <v>211770</v>
      </c>
    </row>
    <row r="2986" spans="1:11" ht="19.2" customHeight="1" x14ac:dyDescent="0.3">
      <c r="A2986" s="2" t="s">
        <v>7796</v>
      </c>
      <c r="B2986" s="2" t="s">
        <v>11512</v>
      </c>
      <c r="C2986" s="3" t="s">
        <v>11514</v>
      </c>
      <c r="D2986" s="3" t="s">
        <v>11515</v>
      </c>
      <c r="E2986" s="11">
        <v>4.2</v>
      </c>
      <c r="F2986" s="11">
        <v>4600</v>
      </c>
      <c r="G2986" s="17">
        <v>1589</v>
      </c>
      <c r="H2986" s="7" t="s">
        <v>13398</v>
      </c>
      <c r="I2986" s="33" t="s">
        <v>13628</v>
      </c>
      <c r="J2986" s="33" t="s">
        <v>13473</v>
      </c>
      <c r="K2986" s="33">
        <f>Data[[#This Row],[Number_Of_Buyers]]*Data[[#This Row],[Price_INR]]</f>
        <v>7309400</v>
      </c>
    </row>
    <row r="2987" spans="1:11" ht="19.2" customHeight="1" x14ac:dyDescent="0.3">
      <c r="A2987" s="4" t="s">
        <v>168</v>
      </c>
      <c r="B2987" s="4" t="s">
        <v>3539</v>
      </c>
      <c r="C2987" s="5" t="s">
        <v>3541</v>
      </c>
      <c r="D2987" s="5" t="s">
        <v>70</v>
      </c>
      <c r="E2987" s="12">
        <v>4</v>
      </c>
      <c r="F2987" s="12">
        <v>388</v>
      </c>
      <c r="G2987" s="18">
        <v>2497</v>
      </c>
      <c r="H2987" s="8" t="s">
        <v>13399</v>
      </c>
      <c r="I2987" s="33" t="s">
        <v>13416</v>
      </c>
      <c r="J2987" s="33" t="s">
        <v>13440</v>
      </c>
      <c r="K2987" s="33">
        <f>Data[[#This Row],[Number_Of_Buyers]]*Data[[#This Row],[Price_INR]]</f>
        <v>968836</v>
      </c>
    </row>
    <row r="2988" spans="1:11" ht="19.2" customHeight="1" x14ac:dyDescent="0.3">
      <c r="A2988" s="2" t="s">
        <v>7927</v>
      </c>
      <c r="B2988" s="2" t="s">
        <v>11516</v>
      </c>
      <c r="C2988" s="3" t="s">
        <v>11517</v>
      </c>
      <c r="D2988" s="2" t="s">
        <v>3237</v>
      </c>
      <c r="E2988" s="11">
        <v>4.3</v>
      </c>
      <c r="F2988" s="11">
        <v>628</v>
      </c>
      <c r="G2988" s="17">
        <v>839</v>
      </c>
      <c r="H2988" s="7" t="s">
        <v>13398</v>
      </c>
      <c r="I2988" s="33" t="s">
        <v>13630</v>
      </c>
      <c r="J2988" s="33" t="s">
        <v>13772</v>
      </c>
      <c r="K2988" s="33">
        <f>Data[[#This Row],[Number_Of_Buyers]]*Data[[#This Row],[Price_INR]]</f>
        <v>526892</v>
      </c>
    </row>
    <row r="2989" spans="1:11" ht="19.2" customHeight="1" x14ac:dyDescent="0.3">
      <c r="A2989" s="4" t="s">
        <v>1570</v>
      </c>
      <c r="B2989" s="4" t="s">
        <v>11519</v>
      </c>
      <c r="C2989" s="5" t="s">
        <v>11520</v>
      </c>
      <c r="D2989" s="5" t="s">
        <v>10958</v>
      </c>
      <c r="E2989" s="12">
        <v>4.2</v>
      </c>
      <c r="F2989" s="12">
        <v>151</v>
      </c>
      <c r="G2989" s="18">
        <v>850</v>
      </c>
      <c r="H2989" s="8" t="s">
        <v>13398</v>
      </c>
      <c r="I2989" s="33" t="s">
        <v>13423</v>
      </c>
      <c r="J2989" s="33" t="s">
        <v>13440</v>
      </c>
      <c r="K2989" s="33">
        <f>Data[[#This Row],[Number_Of_Buyers]]*Data[[#This Row],[Price_INR]]</f>
        <v>128350</v>
      </c>
    </row>
    <row r="2990" spans="1:11" ht="19.2" customHeight="1" x14ac:dyDescent="0.3">
      <c r="A2990" s="2" t="s">
        <v>2713</v>
      </c>
      <c r="B2990" s="2" t="s">
        <v>3861</v>
      </c>
      <c r="C2990" s="2" t="s">
        <v>3863</v>
      </c>
      <c r="D2990" s="2" t="s">
        <v>21</v>
      </c>
      <c r="E2990" s="11">
        <v>4.3</v>
      </c>
      <c r="F2990" s="11">
        <v>2400</v>
      </c>
      <c r="G2990" s="17">
        <v>204</v>
      </c>
      <c r="H2990" s="7" t="s">
        <v>13399</v>
      </c>
      <c r="I2990" s="33" t="s">
        <v>13782</v>
      </c>
      <c r="J2990" s="33" t="s">
        <v>13772</v>
      </c>
      <c r="K2990" s="33">
        <f>Data[[#This Row],[Number_Of_Buyers]]*Data[[#This Row],[Price_INR]]</f>
        <v>489600</v>
      </c>
    </row>
    <row r="2991" spans="1:11" ht="19.2" customHeight="1" x14ac:dyDescent="0.3">
      <c r="A2991" s="4" t="s">
        <v>11522</v>
      </c>
      <c r="B2991" s="4" t="s">
        <v>11523</v>
      </c>
      <c r="C2991" s="5" t="s">
        <v>11524</v>
      </c>
      <c r="D2991" s="4" t="s">
        <v>21</v>
      </c>
      <c r="E2991" s="12">
        <v>4.3</v>
      </c>
      <c r="F2991" s="12">
        <v>471</v>
      </c>
      <c r="G2991" s="18">
        <v>899</v>
      </c>
      <c r="H2991" s="8" t="s">
        <v>13399</v>
      </c>
      <c r="I2991" s="33" t="s">
        <v>13450</v>
      </c>
      <c r="J2991" s="33" t="s">
        <v>13772</v>
      </c>
      <c r="K2991" s="33">
        <f>Data[[#This Row],[Number_Of_Buyers]]*Data[[#This Row],[Price_INR]]</f>
        <v>423429</v>
      </c>
    </row>
    <row r="2992" spans="1:11" ht="19.2" customHeight="1" x14ac:dyDescent="0.3">
      <c r="A2992" s="2" t="s">
        <v>7809</v>
      </c>
      <c r="B2992" s="2" t="s">
        <v>11525</v>
      </c>
      <c r="C2992" s="3" t="s">
        <v>11526</v>
      </c>
      <c r="D2992" s="2" t="s">
        <v>3237</v>
      </c>
      <c r="E2992" s="11">
        <v>4</v>
      </c>
      <c r="F2992" s="11">
        <v>317</v>
      </c>
      <c r="G2992" s="17">
        <v>791</v>
      </c>
      <c r="H2992" s="7" t="s">
        <v>13398</v>
      </c>
      <c r="I2992" s="33" t="s">
        <v>13630</v>
      </c>
      <c r="J2992" s="33" t="s">
        <v>13772</v>
      </c>
      <c r="K2992" s="33">
        <f>Data[[#This Row],[Number_Of_Buyers]]*Data[[#This Row],[Price_INR]]</f>
        <v>250747</v>
      </c>
    </row>
    <row r="2993" spans="1:11" ht="19.2" customHeight="1" x14ac:dyDescent="0.3">
      <c r="A2993" s="4" t="s">
        <v>8071</v>
      </c>
      <c r="B2993" s="4" t="s">
        <v>11528</v>
      </c>
      <c r="C2993" s="5" t="s">
        <v>11529</v>
      </c>
      <c r="D2993" s="5" t="s">
        <v>1033</v>
      </c>
      <c r="E2993" s="12">
        <v>4.5</v>
      </c>
      <c r="F2993" s="12">
        <v>123</v>
      </c>
      <c r="G2993" s="18">
        <v>559</v>
      </c>
      <c r="H2993" s="8" t="s">
        <v>13399</v>
      </c>
      <c r="I2993" s="33" t="s">
        <v>13658</v>
      </c>
      <c r="J2993" s="33" t="s">
        <v>13777</v>
      </c>
      <c r="K2993" s="33">
        <f>Data[[#This Row],[Number_Of_Buyers]]*Data[[#This Row],[Price_INR]]</f>
        <v>68757</v>
      </c>
    </row>
    <row r="2994" spans="1:11" ht="19.2" customHeight="1" x14ac:dyDescent="0.3">
      <c r="A2994" s="2" t="s">
        <v>133</v>
      </c>
      <c r="B2994" s="2" t="s">
        <v>11530</v>
      </c>
      <c r="C2994" s="3" t="s">
        <v>11531</v>
      </c>
      <c r="D2994" s="3" t="s">
        <v>11532</v>
      </c>
      <c r="E2994" s="11">
        <v>4.3</v>
      </c>
      <c r="F2994" s="11">
        <v>58</v>
      </c>
      <c r="G2994" s="17">
        <v>369</v>
      </c>
      <c r="H2994" s="7" t="s">
        <v>13399</v>
      </c>
      <c r="I2994" s="33" t="s">
        <v>13515</v>
      </c>
      <c r="J2994" s="33" t="s">
        <v>13772</v>
      </c>
      <c r="K2994" s="33">
        <f>Data[[#This Row],[Number_Of_Buyers]]*Data[[#This Row],[Price_INR]]</f>
        <v>21402</v>
      </c>
    </row>
    <row r="2995" spans="1:11" ht="19.2" customHeight="1" x14ac:dyDescent="0.3">
      <c r="A2995" s="4" t="s">
        <v>7820</v>
      </c>
      <c r="B2995" s="4" t="s">
        <v>11533</v>
      </c>
      <c r="C2995" s="5" t="s">
        <v>11534</v>
      </c>
      <c r="D2995" s="4" t="s">
        <v>7930</v>
      </c>
      <c r="E2995" s="12">
        <v>4</v>
      </c>
      <c r="F2995" s="12">
        <v>883</v>
      </c>
      <c r="G2995" s="18">
        <v>959</v>
      </c>
      <c r="H2995" s="8" t="s">
        <v>13398</v>
      </c>
      <c r="I2995" s="33" t="s">
        <v>13437</v>
      </c>
      <c r="J2995" s="33" t="s">
        <v>13773</v>
      </c>
      <c r="K2995" s="33">
        <f>Data[[#This Row],[Number_Of_Buyers]]*Data[[#This Row],[Price_INR]]</f>
        <v>846797</v>
      </c>
    </row>
    <row r="2996" spans="1:11" ht="19.2" customHeight="1" x14ac:dyDescent="0.3">
      <c r="A2996" s="2" t="s">
        <v>3201</v>
      </c>
      <c r="B2996" s="2" t="s">
        <v>11536</v>
      </c>
      <c r="C2996" s="3" t="s">
        <v>11537</v>
      </c>
      <c r="D2996" s="2" t="s">
        <v>7930</v>
      </c>
      <c r="E2996" s="11">
        <v>3.9</v>
      </c>
      <c r="F2996" s="11">
        <v>3300</v>
      </c>
      <c r="G2996" s="17">
        <v>699</v>
      </c>
      <c r="H2996" s="7" t="s">
        <v>13398</v>
      </c>
      <c r="I2996" s="33" t="s">
        <v>13515</v>
      </c>
      <c r="J2996" s="33" t="s">
        <v>13773</v>
      </c>
      <c r="K2996" s="33">
        <f>Data[[#This Row],[Number_Of_Buyers]]*Data[[#This Row],[Price_INR]]</f>
        <v>2306700</v>
      </c>
    </row>
    <row r="2997" spans="1:11" ht="19.2" customHeight="1" x14ac:dyDescent="0.3">
      <c r="A2997" s="4" t="s">
        <v>11541</v>
      </c>
      <c r="B2997" s="4" t="s">
        <v>11542</v>
      </c>
      <c r="C2997" s="4" t="s">
        <v>11544</v>
      </c>
      <c r="D2997" s="4" t="s">
        <v>21</v>
      </c>
      <c r="E2997" s="12">
        <v>4.5</v>
      </c>
      <c r="F2997" s="12">
        <v>1800</v>
      </c>
      <c r="G2997" s="18">
        <v>315</v>
      </c>
      <c r="H2997" s="8" t="s">
        <v>13399</v>
      </c>
      <c r="I2997" s="33" t="s">
        <v>13730</v>
      </c>
      <c r="J2997" s="33" t="s">
        <v>13772</v>
      </c>
      <c r="K2997" s="33">
        <f>Data[[#This Row],[Number_Of_Buyers]]*Data[[#This Row],[Price_INR]]</f>
        <v>567000</v>
      </c>
    </row>
    <row r="2998" spans="1:11" ht="19.2" customHeight="1" x14ac:dyDescent="0.3">
      <c r="A2998" s="2" t="s">
        <v>10167</v>
      </c>
      <c r="B2998" s="2" t="s">
        <v>11546</v>
      </c>
      <c r="C2998" s="3" t="s">
        <v>11548</v>
      </c>
      <c r="D2998" s="2" t="s">
        <v>3237</v>
      </c>
      <c r="E2998" s="11">
        <v>4.5</v>
      </c>
      <c r="F2998" s="11">
        <v>608</v>
      </c>
      <c r="G2998" s="17">
        <v>825</v>
      </c>
      <c r="H2998" s="7" t="s">
        <v>13398</v>
      </c>
      <c r="I2998" s="33" t="s">
        <v>13472</v>
      </c>
      <c r="J2998" s="33" t="s">
        <v>13773</v>
      </c>
      <c r="K2998" s="33">
        <f>Data[[#This Row],[Number_Of_Buyers]]*Data[[#This Row],[Price_INR]]</f>
        <v>501600</v>
      </c>
    </row>
    <row r="2999" spans="1:11" ht="19.2" customHeight="1" x14ac:dyDescent="0.3">
      <c r="A2999" s="4" t="s">
        <v>8707</v>
      </c>
      <c r="B2999" s="4" t="s">
        <v>11551</v>
      </c>
      <c r="C2999" s="5" t="s">
        <v>11552</v>
      </c>
      <c r="D2999" s="5" t="s">
        <v>11553</v>
      </c>
      <c r="E2999" s="12">
        <v>4.4000000000000004</v>
      </c>
      <c r="F2999" s="12">
        <v>1100</v>
      </c>
      <c r="G2999" s="18">
        <v>799</v>
      </c>
      <c r="H2999" s="8" t="s">
        <v>13398</v>
      </c>
      <c r="I2999" s="33" t="s">
        <v>13658</v>
      </c>
      <c r="J2999" s="33" t="s">
        <v>13774</v>
      </c>
      <c r="K2999" s="33">
        <f>Data[[#This Row],[Number_Of_Buyers]]*Data[[#This Row],[Price_INR]]</f>
        <v>878900</v>
      </c>
    </row>
    <row r="3000" spans="1:11" ht="19.2" customHeight="1" x14ac:dyDescent="0.3">
      <c r="A3000" s="2" t="s">
        <v>7809</v>
      </c>
      <c r="B3000" s="2" t="s">
        <v>11554</v>
      </c>
      <c r="C3000" s="3" t="s">
        <v>11555</v>
      </c>
      <c r="D3000" s="3" t="s">
        <v>11556</v>
      </c>
      <c r="E3000" s="11">
        <v>4.0999999999999996</v>
      </c>
      <c r="F3000" s="11">
        <v>321</v>
      </c>
      <c r="G3000" s="17">
        <v>689</v>
      </c>
      <c r="H3000" s="7" t="s">
        <v>13399</v>
      </c>
      <c r="I3000" s="33" t="s">
        <v>13515</v>
      </c>
      <c r="J3000" s="33" t="s">
        <v>13774</v>
      </c>
      <c r="K3000" s="33">
        <f>Data[[#This Row],[Number_Of_Buyers]]*Data[[#This Row],[Price_INR]]</f>
        <v>221169</v>
      </c>
    </row>
    <row r="3001" spans="1:11" ht="19.2" customHeight="1" x14ac:dyDescent="0.3">
      <c r="A3001" s="4" t="s">
        <v>9807</v>
      </c>
      <c r="B3001" s="4" t="s">
        <v>11559</v>
      </c>
      <c r="C3001" s="5" t="s">
        <v>11560</v>
      </c>
      <c r="D3001" s="4" t="s">
        <v>3237</v>
      </c>
      <c r="E3001" s="12">
        <v>4.3</v>
      </c>
      <c r="F3001" s="12">
        <v>137</v>
      </c>
      <c r="G3001" s="18">
        <v>899</v>
      </c>
      <c r="H3001" s="8" t="s">
        <v>13398</v>
      </c>
      <c r="I3001" s="33" t="s">
        <v>13628</v>
      </c>
      <c r="J3001" s="33" t="s">
        <v>13453</v>
      </c>
      <c r="K3001" s="33">
        <f>Data[[#This Row],[Number_Of_Buyers]]*Data[[#This Row],[Price_INR]]</f>
        <v>123163</v>
      </c>
    </row>
    <row r="3002" spans="1:11" ht="19.2" customHeight="1" x14ac:dyDescent="0.3">
      <c r="A3002" s="2" t="s">
        <v>11562</v>
      </c>
      <c r="B3002" s="2" t="s">
        <v>11563</v>
      </c>
      <c r="C3002" s="3" t="s">
        <v>11565</v>
      </c>
      <c r="D3002" s="3" t="s">
        <v>70</v>
      </c>
      <c r="E3002" s="11">
        <v>4.4000000000000004</v>
      </c>
      <c r="F3002" s="11">
        <v>143</v>
      </c>
      <c r="G3002" s="17">
        <v>1194</v>
      </c>
      <c r="H3002" s="7" t="s">
        <v>13398</v>
      </c>
      <c r="I3002" s="33" t="s">
        <v>13658</v>
      </c>
      <c r="J3002" s="33" t="s">
        <v>13772</v>
      </c>
      <c r="K3002" s="33">
        <f>Data[[#This Row],[Number_Of_Buyers]]*Data[[#This Row],[Price_INR]]</f>
        <v>170742</v>
      </c>
    </row>
    <row r="3003" spans="1:11" ht="19.2" customHeight="1" x14ac:dyDescent="0.3">
      <c r="A3003" s="4" t="s">
        <v>8249</v>
      </c>
      <c r="B3003" s="4" t="s">
        <v>11567</v>
      </c>
      <c r="C3003" s="5" t="s">
        <v>11568</v>
      </c>
      <c r="D3003" s="4" t="s">
        <v>3237</v>
      </c>
      <c r="E3003" s="12">
        <v>3.7</v>
      </c>
      <c r="F3003" s="12">
        <v>1400</v>
      </c>
      <c r="G3003" s="18">
        <v>395</v>
      </c>
      <c r="H3003" s="8" t="s">
        <v>13399</v>
      </c>
      <c r="I3003" s="33" t="s">
        <v>13632</v>
      </c>
      <c r="J3003" s="33" t="s">
        <v>13426</v>
      </c>
      <c r="K3003" s="33">
        <f>Data[[#This Row],[Number_Of_Buyers]]*Data[[#This Row],[Price_INR]]</f>
        <v>553000</v>
      </c>
    </row>
    <row r="3004" spans="1:11" ht="19.2" customHeight="1" x14ac:dyDescent="0.3">
      <c r="A3004" s="2" t="s">
        <v>9769</v>
      </c>
      <c r="B3004" s="2" t="s">
        <v>11570</v>
      </c>
      <c r="C3004" s="3" t="s">
        <v>11571</v>
      </c>
      <c r="D3004" s="2" t="s">
        <v>3237</v>
      </c>
      <c r="E3004" s="11">
        <v>4.2</v>
      </c>
      <c r="F3004" s="11">
        <v>3700</v>
      </c>
      <c r="G3004" s="17">
        <v>1539</v>
      </c>
      <c r="H3004" s="7" t="s">
        <v>13399</v>
      </c>
      <c r="I3004" s="33" t="s">
        <v>13630</v>
      </c>
      <c r="J3004" s="33" t="s">
        <v>13426</v>
      </c>
      <c r="K3004" s="33">
        <f>Data[[#This Row],[Number_Of_Buyers]]*Data[[#This Row],[Price_INR]]</f>
        <v>5694300</v>
      </c>
    </row>
    <row r="3005" spans="1:11" ht="19.2" customHeight="1" x14ac:dyDescent="0.3">
      <c r="A3005" s="4" t="s">
        <v>2498</v>
      </c>
      <c r="B3005" s="4" t="s">
        <v>11572</v>
      </c>
      <c r="C3005" s="4" t="s">
        <v>11573</v>
      </c>
      <c r="D3005" s="4" t="s">
        <v>7930</v>
      </c>
      <c r="E3005" s="12">
        <v>4.2</v>
      </c>
      <c r="F3005" s="12">
        <v>484</v>
      </c>
      <c r="G3005" s="18">
        <v>849</v>
      </c>
      <c r="H3005" s="8" t="s">
        <v>13398</v>
      </c>
      <c r="I3005" s="33" t="s">
        <v>13420</v>
      </c>
      <c r="J3005" s="33" t="s">
        <v>13426</v>
      </c>
      <c r="K3005" s="33">
        <f>Data[[#This Row],[Number_Of_Buyers]]*Data[[#This Row],[Price_INR]]</f>
        <v>410916</v>
      </c>
    </row>
    <row r="3006" spans="1:11" ht="19.2" customHeight="1" x14ac:dyDescent="0.3">
      <c r="A3006" s="2" t="s">
        <v>8084</v>
      </c>
      <c r="B3006" s="2" t="s">
        <v>11576</v>
      </c>
      <c r="C3006" s="3" t="s">
        <v>11578</v>
      </c>
      <c r="D3006" s="3" t="s">
        <v>11579</v>
      </c>
      <c r="E3006" s="11">
        <v>4.4000000000000004</v>
      </c>
      <c r="F3006" s="11">
        <v>322</v>
      </c>
      <c r="G3006" s="17">
        <v>1055</v>
      </c>
      <c r="H3006" s="7" t="s">
        <v>13399</v>
      </c>
      <c r="I3006" s="33" t="s">
        <v>13628</v>
      </c>
      <c r="J3006" s="33" t="s">
        <v>13774</v>
      </c>
      <c r="K3006" s="33">
        <f>Data[[#This Row],[Number_Of_Buyers]]*Data[[#This Row],[Price_INR]]</f>
        <v>339710</v>
      </c>
    </row>
    <row r="3007" spans="1:11" ht="19.2" customHeight="1" x14ac:dyDescent="0.3">
      <c r="A3007" s="4" t="s">
        <v>10131</v>
      </c>
      <c r="B3007" s="4" t="s">
        <v>11581</v>
      </c>
      <c r="C3007" s="5" t="s">
        <v>11583</v>
      </c>
      <c r="D3007" s="5" t="s">
        <v>9408</v>
      </c>
      <c r="E3007" s="12">
        <v>4.3</v>
      </c>
      <c r="F3007" s="12">
        <v>572</v>
      </c>
      <c r="G3007" s="18">
        <v>1063</v>
      </c>
      <c r="H3007" s="8" t="s">
        <v>13399</v>
      </c>
      <c r="I3007" s="33" t="s">
        <v>13680</v>
      </c>
      <c r="J3007" s="33" t="s">
        <v>13453</v>
      </c>
      <c r="K3007" s="33">
        <f>Data[[#This Row],[Number_Of_Buyers]]*Data[[#This Row],[Price_INR]]</f>
        <v>608036</v>
      </c>
    </row>
    <row r="3008" spans="1:11" ht="19.2" customHeight="1" x14ac:dyDescent="0.3">
      <c r="A3008" s="2" t="s">
        <v>11562</v>
      </c>
      <c r="B3008" s="2" t="s">
        <v>11563</v>
      </c>
      <c r="C3008" s="3" t="s">
        <v>11565</v>
      </c>
      <c r="D3008" s="3" t="s">
        <v>70</v>
      </c>
      <c r="E3008" s="11">
        <v>4.4000000000000004</v>
      </c>
      <c r="F3008" s="11">
        <v>143</v>
      </c>
      <c r="G3008" s="17">
        <v>1194</v>
      </c>
      <c r="H3008" s="7" t="s">
        <v>13398</v>
      </c>
      <c r="I3008" s="33" t="s">
        <v>13658</v>
      </c>
      <c r="J3008" s="33" t="s">
        <v>13772</v>
      </c>
      <c r="K3008" s="33">
        <f>Data[[#This Row],[Number_Of_Buyers]]*Data[[#This Row],[Price_INR]]</f>
        <v>170742</v>
      </c>
    </row>
    <row r="3009" spans="1:11" ht="19.2" customHeight="1" x14ac:dyDescent="0.3">
      <c r="A3009" s="4" t="s">
        <v>8249</v>
      </c>
      <c r="B3009" s="4" t="s">
        <v>11567</v>
      </c>
      <c r="C3009" s="5" t="s">
        <v>11568</v>
      </c>
      <c r="D3009" s="4" t="s">
        <v>3237</v>
      </c>
      <c r="E3009" s="12">
        <v>3.7</v>
      </c>
      <c r="F3009" s="12">
        <v>1400</v>
      </c>
      <c r="G3009" s="18">
        <v>395</v>
      </c>
      <c r="H3009" s="8" t="s">
        <v>13399</v>
      </c>
      <c r="I3009" s="33" t="s">
        <v>13632</v>
      </c>
      <c r="J3009" s="33" t="s">
        <v>13426</v>
      </c>
      <c r="K3009" s="33">
        <f>Data[[#This Row],[Number_Of_Buyers]]*Data[[#This Row],[Price_INR]]</f>
        <v>553000</v>
      </c>
    </row>
    <row r="3010" spans="1:11" ht="19.2" customHeight="1" x14ac:dyDescent="0.3">
      <c r="A3010" s="2" t="s">
        <v>913</v>
      </c>
      <c r="B3010" s="2" t="s">
        <v>3892</v>
      </c>
      <c r="C3010" s="2" t="s">
        <v>3894</v>
      </c>
      <c r="D3010" s="2" t="s">
        <v>3895</v>
      </c>
      <c r="E3010" s="11">
        <v>4.5</v>
      </c>
      <c r="F3010" s="11">
        <v>2500</v>
      </c>
      <c r="G3010" s="17">
        <v>770</v>
      </c>
      <c r="H3010" s="7" t="s">
        <v>13399</v>
      </c>
      <c r="I3010" s="33" t="s">
        <v>13538</v>
      </c>
      <c r="J3010" s="33" t="s">
        <v>13772</v>
      </c>
      <c r="K3010" s="33">
        <f>Data[[#This Row],[Number_Of_Buyers]]*Data[[#This Row],[Price_INR]]</f>
        <v>1925000</v>
      </c>
    </row>
    <row r="3011" spans="1:11" ht="19.2" customHeight="1" x14ac:dyDescent="0.3">
      <c r="A3011" s="4" t="s">
        <v>2498</v>
      </c>
      <c r="B3011" s="4" t="s">
        <v>11572</v>
      </c>
      <c r="C3011" s="4" t="s">
        <v>11573</v>
      </c>
      <c r="D3011" s="4" t="s">
        <v>7930</v>
      </c>
      <c r="E3011" s="12">
        <v>4.2</v>
      </c>
      <c r="F3011" s="12">
        <v>484</v>
      </c>
      <c r="G3011" s="18">
        <v>849</v>
      </c>
      <c r="H3011" s="8" t="s">
        <v>13398</v>
      </c>
      <c r="I3011" s="33" t="s">
        <v>13420</v>
      </c>
      <c r="J3011" s="33" t="s">
        <v>13426</v>
      </c>
      <c r="K3011" s="33">
        <f>Data[[#This Row],[Number_Of_Buyers]]*Data[[#This Row],[Price_INR]]</f>
        <v>410916</v>
      </c>
    </row>
    <row r="3012" spans="1:11" ht="19.2" customHeight="1" x14ac:dyDescent="0.3">
      <c r="A3012" s="2" t="s">
        <v>8084</v>
      </c>
      <c r="B3012" s="2" t="s">
        <v>11576</v>
      </c>
      <c r="C3012" s="3" t="s">
        <v>11578</v>
      </c>
      <c r="D3012" s="3" t="s">
        <v>11579</v>
      </c>
      <c r="E3012" s="11">
        <v>4.4000000000000004</v>
      </c>
      <c r="F3012" s="11">
        <v>322</v>
      </c>
      <c r="G3012" s="17">
        <v>1055</v>
      </c>
      <c r="H3012" s="7" t="s">
        <v>13399</v>
      </c>
      <c r="I3012" s="33" t="s">
        <v>13628</v>
      </c>
      <c r="J3012" s="33" t="s">
        <v>13774</v>
      </c>
      <c r="K3012" s="33">
        <f>Data[[#This Row],[Number_Of_Buyers]]*Data[[#This Row],[Price_INR]]</f>
        <v>339710</v>
      </c>
    </row>
    <row r="3013" spans="1:11" ht="19.2" customHeight="1" x14ac:dyDescent="0.3">
      <c r="A3013" s="4" t="s">
        <v>10131</v>
      </c>
      <c r="B3013" s="4" t="s">
        <v>11581</v>
      </c>
      <c r="C3013" s="5" t="s">
        <v>11583</v>
      </c>
      <c r="D3013" s="5" t="s">
        <v>9408</v>
      </c>
      <c r="E3013" s="12">
        <v>4.3</v>
      </c>
      <c r="F3013" s="12">
        <v>572</v>
      </c>
      <c r="G3013" s="18">
        <v>1063</v>
      </c>
      <c r="H3013" s="8" t="s">
        <v>13399</v>
      </c>
      <c r="I3013" s="33" t="s">
        <v>13680</v>
      </c>
      <c r="J3013" s="33" t="s">
        <v>13453</v>
      </c>
      <c r="K3013" s="33">
        <f>Data[[#This Row],[Number_Of_Buyers]]*Data[[#This Row],[Price_INR]]</f>
        <v>608036</v>
      </c>
    </row>
    <row r="3014" spans="1:11" ht="19.2" customHeight="1" x14ac:dyDescent="0.3">
      <c r="A3014" s="2" t="s">
        <v>3389</v>
      </c>
      <c r="B3014" s="2" t="s">
        <v>11585</v>
      </c>
      <c r="C3014" s="3" t="s">
        <v>11586</v>
      </c>
      <c r="D3014" s="3" t="s">
        <v>173</v>
      </c>
      <c r="E3014" s="11">
        <v>4.8</v>
      </c>
      <c r="F3014" s="11">
        <v>9</v>
      </c>
      <c r="G3014" s="17">
        <v>749</v>
      </c>
      <c r="H3014" s="7" t="s">
        <v>13398</v>
      </c>
      <c r="I3014" s="33" t="s">
        <v>13416</v>
      </c>
      <c r="J3014" s="33" t="s">
        <v>13772</v>
      </c>
      <c r="K3014" s="33">
        <f>Data[[#This Row],[Number_Of_Buyers]]*Data[[#This Row],[Price_INR]]</f>
        <v>6741</v>
      </c>
    </row>
    <row r="3015" spans="1:11" ht="19.2" customHeight="1" x14ac:dyDescent="0.3">
      <c r="A3015" s="4" t="s">
        <v>7809</v>
      </c>
      <c r="B3015" s="4" t="s">
        <v>11589</v>
      </c>
      <c r="C3015" s="5" t="s">
        <v>11590</v>
      </c>
      <c r="D3015" s="5" t="s">
        <v>9408</v>
      </c>
      <c r="E3015" s="12">
        <v>3</v>
      </c>
      <c r="F3015" s="12">
        <v>44</v>
      </c>
      <c r="G3015" s="18">
        <v>498</v>
      </c>
      <c r="H3015" s="8" t="s">
        <v>13399</v>
      </c>
      <c r="I3015" s="33" t="s">
        <v>13680</v>
      </c>
      <c r="J3015" s="33" t="s">
        <v>13772</v>
      </c>
      <c r="K3015" s="33">
        <f>Data[[#This Row],[Number_Of_Buyers]]*Data[[#This Row],[Price_INR]]</f>
        <v>21912</v>
      </c>
    </row>
    <row r="3016" spans="1:11" ht="19.2" customHeight="1" x14ac:dyDescent="0.3">
      <c r="A3016" s="2" t="s">
        <v>1995</v>
      </c>
      <c r="B3016" s="2" t="s">
        <v>11592</v>
      </c>
      <c r="C3016" s="2" t="s">
        <v>11594</v>
      </c>
      <c r="D3016" s="2" t="s">
        <v>21</v>
      </c>
      <c r="E3016" s="11">
        <v>4.4000000000000004</v>
      </c>
      <c r="F3016" s="11">
        <v>7000</v>
      </c>
      <c r="G3016" s="17">
        <v>274</v>
      </c>
      <c r="H3016" s="7" t="s">
        <v>13399</v>
      </c>
      <c r="I3016" s="33" t="s">
        <v>13440</v>
      </c>
      <c r="J3016" s="33" t="s">
        <v>13440</v>
      </c>
      <c r="K3016" s="33">
        <f>Data[[#This Row],[Number_Of_Buyers]]*Data[[#This Row],[Price_INR]]</f>
        <v>1918000</v>
      </c>
    </row>
    <row r="3017" spans="1:11" ht="19.2" customHeight="1" x14ac:dyDescent="0.3">
      <c r="A3017" s="4" t="s">
        <v>8065</v>
      </c>
      <c r="B3017" s="4" t="s">
        <v>11595</v>
      </c>
      <c r="C3017" s="5" t="s">
        <v>11597</v>
      </c>
      <c r="D3017" s="4" t="s">
        <v>3237</v>
      </c>
      <c r="E3017" s="12">
        <v>4.3</v>
      </c>
      <c r="F3017" s="12">
        <v>155</v>
      </c>
      <c r="G3017" s="18">
        <v>219</v>
      </c>
      <c r="H3017" s="8" t="s">
        <v>13398</v>
      </c>
      <c r="I3017" s="33" t="s">
        <v>13630</v>
      </c>
      <c r="J3017" s="33" t="s">
        <v>13672</v>
      </c>
      <c r="K3017" s="33">
        <f>Data[[#This Row],[Number_Of_Buyers]]*Data[[#This Row],[Price_INR]]</f>
        <v>33945</v>
      </c>
    </row>
    <row r="3018" spans="1:11" ht="19.2" customHeight="1" x14ac:dyDescent="0.3">
      <c r="A3018" s="2" t="s">
        <v>403</v>
      </c>
      <c r="B3018" s="2" t="s">
        <v>11598</v>
      </c>
      <c r="C3018" s="3" t="s">
        <v>11599</v>
      </c>
      <c r="D3018" s="2" t="s">
        <v>3237</v>
      </c>
      <c r="E3018" s="11">
        <v>4.5999999999999996</v>
      </c>
      <c r="F3018" s="11">
        <v>243</v>
      </c>
      <c r="G3018" s="17">
        <v>2199</v>
      </c>
      <c r="H3018" s="7" t="s">
        <v>13398</v>
      </c>
      <c r="I3018" s="33" t="s">
        <v>13463</v>
      </c>
      <c r="J3018" s="33" t="s">
        <v>13440</v>
      </c>
      <c r="K3018" s="33">
        <f>Data[[#This Row],[Number_Of_Buyers]]*Data[[#This Row],[Price_INR]]</f>
        <v>534357</v>
      </c>
    </row>
    <row r="3019" spans="1:11" ht="19.2" customHeight="1" x14ac:dyDescent="0.3">
      <c r="A3019" s="4" t="s">
        <v>133</v>
      </c>
      <c r="B3019" s="4" t="s">
        <v>10702</v>
      </c>
      <c r="C3019" s="5" t="s">
        <v>11602</v>
      </c>
      <c r="D3019" s="5" t="s">
        <v>10704</v>
      </c>
      <c r="E3019" s="12">
        <v>4.3</v>
      </c>
      <c r="F3019" s="12">
        <v>53</v>
      </c>
      <c r="G3019" s="18">
        <v>406</v>
      </c>
      <c r="H3019" s="8" t="s">
        <v>13398</v>
      </c>
      <c r="I3019" s="33" t="s">
        <v>13515</v>
      </c>
      <c r="J3019" s="33" t="s">
        <v>13772</v>
      </c>
      <c r="K3019" s="33">
        <f>Data[[#This Row],[Number_Of_Buyers]]*Data[[#This Row],[Price_INR]]</f>
        <v>21518</v>
      </c>
    </row>
    <row r="3020" spans="1:11" ht="19.2" customHeight="1" x14ac:dyDescent="0.3">
      <c r="A3020" s="2" t="s">
        <v>240</v>
      </c>
      <c r="B3020" s="2" t="s">
        <v>11604</v>
      </c>
      <c r="C3020" s="3" t="s">
        <v>11605</v>
      </c>
      <c r="D3020" s="2" t="s">
        <v>11606</v>
      </c>
      <c r="E3020" s="11">
        <v>4.3</v>
      </c>
      <c r="F3020" s="11">
        <v>311</v>
      </c>
      <c r="G3020" s="17">
        <v>1079</v>
      </c>
      <c r="H3020" s="7" t="s">
        <v>13398</v>
      </c>
      <c r="I3020" s="33" t="s">
        <v>13472</v>
      </c>
      <c r="J3020" s="33" t="s">
        <v>13473</v>
      </c>
      <c r="K3020" s="33">
        <f>Data[[#This Row],[Number_Of_Buyers]]*Data[[#This Row],[Price_INR]]</f>
        <v>335569</v>
      </c>
    </row>
    <row r="3021" spans="1:11" ht="19.2" customHeight="1" x14ac:dyDescent="0.3">
      <c r="A3021" s="4" t="s">
        <v>104</v>
      </c>
      <c r="B3021" s="4" t="s">
        <v>11608</v>
      </c>
      <c r="C3021" s="5" t="s">
        <v>11609</v>
      </c>
      <c r="D3021" s="4" t="s">
        <v>1056</v>
      </c>
      <c r="E3021" s="12">
        <v>4.5</v>
      </c>
      <c r="F3021" s="12">
        <v>379</v>
      </c>
      <c r="G3021" s="18">
        <v>2699</v>
      </c>
      <c r="H3021" s="8" t="s">
        <v>13398</v>
      </c>
      <c r="I3021" s="33" t="s">
        <v>13419</v>
      </c>
      <c r="J3021" s="33" t="s">
        <v>13440</v>
      </c>
      <c r="K3021" s="33">
        <f>Data[[#This Row],[Number_Of_Buyers]]*Data[[#This Row],[Price_INR]]</f>
        <v>1022921</v>
      </c>
    </row>
    <row r="3022" spans="1:11" ht="19.2" customHeight="1" x14ac:dyDescent="0.3">
      <c r="A3022" s="2" t="s">
        <v>320</v>
      </c>
      <c r="B3022" s="2" t="s">
        <v>11611</v>
      </c>
      <c r="C3022" s="3" t="s">
        <v>11613</v>
      </c>
      <c r="D3022" s="2" t="s">
        <v>21</v>
      </c>
      <c r="E3022" s="11">
        <v>4.5</v>
      </c>
      <c r="F3022" s="11">
        <v>3600</v>
      </c>
      <c r="G3022" s="17">
        <v>512</v>
      </c>
      <c r="H3022" s="7" t="s">
        <v>13399</v>
      </c>
      <c r="I3022" s="33" t="s">
        <v>13440</v>
      </c>
      <c r="J3022" s="33" t="s">
        <v>13440</v>
      </c>
      <c r="K3022" s="33">
        <f>Data[[#This Row],[Number_Of_Buyers]]*Data[[#This Row],[Price_INR]]</f>
        <v>1843200</v>
      </c>
    </row>
    <row r="3023" spans="1:11" ht="19.2" customHeight="1" x14ac:dyDescent="0.3">
      <c r="A3023" s="4" t="s">
        <v>1995</v>
      </c>
      <c r="B3023" s="4" t="s">
        <v>11618</v>
      </c>
      <c r="C3023" s="4" t="s">
        <v>11620</v>
      </c>
      <c r="D3023" s="4" t="s">
        <v>21</v>
      </c>
      <c r="E3023" s="12">
        <v>4.5</v>
      </c>
      <c r="F3023" s="12">
        <v>3600</v>
      </c>
      <c r="G3023" s="18">
        <v>145</v>
      </c>
      <c r="H3023" s="8" t="s">
        <v>13399</v>
      </c>
      <c r="I3023" s="33" t="s">
        <v>13440</v>
      </c>
      <c r="J3023" s="33" t="s">
        <v>13440</v>
      </c>
      <c r="K3023" s="33">
        <f>Data[[#This Row],[Number_Of_Buyers]]*Data[[#This Row],[Price_INR]]</f>
        <v>522000</v>
      </c>
    </row>
    <row r="3024" spans="1:11" ht="19.2" customHeight="1" x14ac:dyDescent="0.3">
      <c r="A3024" s="2" t="s">
        <v>7809</v>
      </c>
      <c r="B3024" s="2" t="s">
        <v>11623</v>
      </c>
      <c r="C3024" s="3" t="s">
        <v>11624</v>
      </c>
      <c r="D3024" s="2" t="s">
        <v>3237</v>
      </c>
      <c r="E3024" s="11">
        <v>4.2</v>
      </c>
      <c r="F3024" s="11">
        <v>337</v>
      </c>
      <c r="G3024" s="17">
        <v>981</v>
      </c>
      <c r="H3024" s="7" t="s">
        <v>13398</v>
      </c>
      <c r="I3024" s="33" t="s">
        <v>13634</v>
      </c>
      <c r="J3024" s="33" t="s">
        <v>13776</v>
      </c>
      <c r="K3024" s="33">
        <f>Data[[#This Row],[Number_Of_Buyers]]*Data[[#This Row],[Price_INR]]</f>
        <v>330597</v>
      </c>
    </row>
    <row r="3025" spans="1:11" ht="19.2" customHeight="1" x14ac:dyDescent="0.3">
      <c r="A3025" s="4" t="s">
        <v>140</v>
      </c>
      <c r="B3025" s="4" t="s">
        <v>11626</v>
      </c>
      <c r="C3025" s="5" t="s">
        <v>11627</v>
      </c>
      <c r="D3025" s="5" t="s">
        <v>11628</v>
      </c>
      <c r="E3025" s="12">
        <v>3.8</v>
      </c>
      <c r="F3025" s="12">
        <v>58</v>
      </c>
      <c r="G3025" s="18">
        <v>923</v>
      </c>
      <c r="H3025" s="8" t="s">
        <v>13398</v>
      </c>
      <c r="I3025" s="33" t="s">
        <v>13423</v>
      </c>
      <c r="J3025" s="33" t="s">
        <v>13453</v>
      </c>
      <c r="K3025" s="33">
        <f>Data[[#This Row],[Number_Of_Buyers]]*Data[[#This Row],[Price_INR]]</f>
        <v>53534</v>
      </c>
    </row>
    <row r="3026" spans="1:11" ht="19.2" customHeight="1" x14ac:dyDescent="0.3">
      <c r="A3026" s="2" t="s">
        <v>191</v>
      </c>
      <c r="B3026" s="2" t="s">
        <v>3949</v>
      </c>
      <c r="C3026" s="2" t="s">
        <v>26</v>
      </c>
      <c r="D3026" s="3" t="s">
        <v>2790</v>
      </c>
      <c r="E3026" s="11">
        <v>5</v>
      </c>
      <c r="F3026" s="11">
        <v>11</v>
      </c>
      <c r="G3026" s="17">
        <v>33955</v>
      </c>
      <c r="H3026" s="7" t="s">
        <v>13399</v>
      </c>
      <c r="I3026" s="33" t="s">
        <v>13427</v>
      </c>
      <c r="J3026" s="33" t="s">
        <v>13498</v>
      </c>
      <c r="K3026" s="33">
        <f>Data[[#This Row],[Number_Of_Buyers]]*Data[[#This Row],[Price_INR]]</f>
        <v>373505</v>
      </c>
    </row>
    <row r="3027" spans="1:11" ht="19.2" customHeight="1" x14ac:dyDescent="0.3">
      <c r="A3027" s="4" t="s">
        <v>1995</v>
      </c>
      <c r="B3027" s="4" t="s">
        <v>11631</v>
      </c>
      <c r="C3027" s="5" t="s">
        <v>11633</v>
      </c>
      <c r="D3027" s="4" t="s">
        <v>21</v>
      </c>
      <c r="E3027" s="12">
        <v>4.2</v>
      </c>
      <c r="F3027" s="12">
        <v>5600</v>
      </c>
      <c r="G3027" s="18">
        <v>87</v>
      </c>
      <c r="H3027" s="8" t="s">
        <v>13399</v>
      </c>
      <c r="I3027" s="33" t="s">
        <v>13639</v>
      </c>
      <c r="J3027" s="33" t="s">
        <v>13772</v>
      </c>
      <c r="K3027" s="33">
        <f>Data[[#This Row],[Number_Of_Buyers]]*Data[[#This Row],[Price_INR]]</f>
        <v>487200</v>
      </c>
    </row>
    <row r="3028" spans="1:11" ht="19.2" customHeight="1" x14ac:dyDescent="0.3">
      <c r="A3028" s="2" t="s">
        <v>7922</v>
      </c>
      <c r="B3028" s="2" t="s">
        <v>11635</v>
      </c>
      <c r="C3028" s="2" t="s">
        <v>11636</v>
      </c>
      <c r="D3028" s="2" t="s">
        <v>7930</v>
      </c>
      <c r="E3028" s="11">
        <v>3.8</v>
      </c>
      <c r="F3028" s="11">
        <v>10000</v>
      </c>
      <c r="G3028" s="17">
        <v>702</v>
      </c>
      <c r="H3028" s="7" t="s">
        <v>13398</v>
      </c>
      <c r="I3028" s="33" t="s">
        <v>13515</v>
      </c>
      <c r="J3028" s="33" t="s">
        <v>13773</v>
      </c>
      <c r="K3028" s="33">
        <f>Data[[#This Row],[Number_Of_Buyers]]*Data[[#This Row],[Price_INR]]</f>
        <v>7020000</v>
      </c>
    </row>
    <row r="3029" spans="1:11" ht="19.2" customHeight="1" x14ac:dyDescent="0.3">
      <c r="A3029" s="4" t="s">
        <v>7831</v>
      </c>
      <c r="B3029" s="4" t="s">
        <v>11638</v>
      </c>
      <c r="C3029" s="5" t="s">
        <v>11639</v>
      </c>
      <c r="D3029" s="4" t="s">
        <v>7930</v>
      </c>
      <c r="E3029" s="12">
        <v>4.3</v>
      </c>
      <c r="F3029" s="12">
        <v>2700</v>
      </c>
      <c r="G3029" s="18">
        <v>1359</v>
      </c>
      <c r="H3029" s="8" t="s">
        <v>13398</v>
      </c>
      <c r="I3029" s="33" t="s">
        <v>13628</v>
      </c>
      <c r="J3029" s="33" t="s">
        <v>13460</v>
      </c>
      <c r="K3029" s="33">
        <f>Data[[#This Row],[Number_Of_Buyers]]*Data[[#This Row],[Price_INR]]</f>
        <v>3669300</v>
      </c>
    </row>
    <row r="3030" spans="1:11" ht="19.2" customHeight="1" x14ac:dyDescent="0.3">
      <c r="A3030" s="2" t="s">
        <v>9044</v>
      </c>
      <c r="B3030" s="2" t="s">
        <v>11640</v>
      </c>
      <c r="C3030" s="3" t="s">
        <v>11641</v>
      </c>
      <c r="D3030" s="3" t="s">
        <v>10795</v>
      </c>
      <c r="E3030" s="11">
        <v>4.0999999999999996</v>
      </c>
      <c r="F3030" s="11">
        <v>910</v>
      </c>
      <c r="G3030" s="17">
        <v>959</v>
      </c>
      <c r="H3030" s="7" t="s">
        <v>13398</v>
      </c>
      <c r="I3030" s="33" t="s">
        <v>13423</v>
      </c>
      <c r="J3030" s="33" t="s">
        <v>13440</v>
      </c>
      <c r="K3030" s="33">
        <f>Data[[#This Row],[Number_Of_Buyers]]*Data[[#This Row],[Price_INR]]</f>
        <v>872690</v>
      </c>
    </row>
    <row r="3031" spans="1:11" ht="19.2" customHeight="1" x14ac:dyDescent="0.3">
      <c r="A3031" s="4" t="s">
        <v>7849</v>
      </c>
      <c r="B3031" s="4" t="s">
        <v>11643</v>
      </c>
      <c r="C3031" s="5" t="s">
        <v>11644</v>
      </c>
      <c r="D3031" s="4" t="s">
        <v>3237</v>
      </c>
      <c r="E3031" s="12">
        <v>4.0999999999999996</v>
      </c>
      <c r="F3031" s="12">
        <v>1600</v>
      </c>
      <c r="G3031" s="18">
        <v>899</v>
      </c>
      <c r="H3031" s="8" t="s">
        <v>13398</v>
      </c>
      <c r="I3031" s="33" t="s">
        <v>13515</v>
      </c>
      <c r="J3031" s="33" t="s">
        <v>13554</v>
      </c>
      <c r="K3031" s="33">
        <f>Data[[#This Row],[Number_Of_Buyers]]*Data[[#This Row],[Price_INR]]</f>
        <v>1438400</v>
      </c>
    </row>
    <row r="3032" spans="1:11" ht="19.2" customHeight="1" x14ac:dyDescent="0.3">
      <c r="A3032" s="2" t="s">
        <v>3201</v>
      </c>
      <c r="B3032" s="2" t="s">
        <v>11645</v>
      </c>
      <c r="C3032" s="3" t="s">
        <v>11646</v>
      </c>
      <c r="D3032" s="3" t="s">
        <v>7847</v>
      </c>
      <c r="E3032" s="11">
        <v>4</v>
      </c>
      <c r="F3032" s="11">
        <v>259</v>
      </c>
      <c r="G3032" s="17">
        <v>524</v>
      </c>
      <c r="H3032" s="7" t="s">
        <v>13398</v>
      </c>
      <c r="I3032" s="33" t="s">
        <v>13630</v>
      </c>
      <c r="J3032" s="33" t="s">
        <v>13426</v>
      </c>
      <c r="K3032" s="33">
        <f>Data[[#This Row],[Number_Of_Buyers]]*Data[[#This Row],[Price_INR]]</f>
        <v>135716</v>
      </c>
    </row>
    <row r="3033" spans="1:11" ht="19.2" customHeight="1" x14ac:dyDescent="0.3">
      <c r="A3033" s="4" t="s">
        <v>240</v>
      </c>
      <c r="B3033" s="4" t="s">
        <v>11648</v>
      </c>
      <c r="C3033" s="5" t="s">
        <v>11649</v>
      </c>
      <c r="D3033" s="5" t="s">
        <v>11650</v>
      </c>
      <c r="E3033" s="12">
        <v>3.2</v>
      </c>
      <c r="F3033" s="12">
        <v>99</v>
      </c>
      <c r="G3033" s="18">
        <v>799</v>
      </c>
      <c r="H3033" s="8" t="s">
        <v>13398</v>
      </c>
      <c r="I3033" s="33" t="s">
        <v>13407</v>
      </c>
      <c r="J3033" s="33" t="s">
        <v>13426</v>
      </c>
      <c r="K3033" s="33">
        <f>Data[[#This Row],[Number_Of_Buyers]]*Data[[#This Row],[Price_INR]]</f>
        <v>79101</v>
      </c>
    </row>
    <row r="3034" spans="1:11" ht="19.2" customHeight="1" x14ac:dyDescent="0.3">
      <c r="A3034" s="2" t="s">
        <v>7927</v>
      </c>
      <c r="B3034" s="2" t="s">
        <v>11652</v>
      </c>
      <c r="C3034" s="2" t="s">
        <v>11653</v>
      </c>
      <c r="D3034" s="2" t="s">
        <v>11197</v>
      </c>
      <c r="E3034" s="11">
        <v>4.3</v>
      </c>
      <c r="F3034" s="11">
        <v>6600</v>
      </c>
      <c r="G3034" s="17">
        <v>584</v>
      </c>
      <c r="H3034" s="7" t="s">
        <v>13398</v>
      </c>
      <c r="I3034" s="33" t="s">
        <v>13441</v>
      </c>
      <c r="J3034" s="33" t="s">
        <v>13774</v>
      </c>
      <c r="K3034" s="33">
        <f>Data[[#This Row],[Number_Of_Buyers]]*Data[[#This Row],[Price_INR]]</f>
        <v>3854400</v>
      </c>
    </row>
    <row r="3035" spans="1:11" ht="19.2" customHeight="1" x14ac:dyDescent="0.3">
      <c r="A3035" s="4" t="s">
        <v>9229</v>
      </c>
      <c r="B3035" s="4" t="s">
        <v>11655</v>
      </c>
      <c r="C3035" s="5" t="s">
        <v>11656</v>
      </c>
      <c r="D3035" s="4" t="s">
        <v>8324</v>
      </c>
      <c r="E3035" s="12">
        <v>4.2</v>
      </c>
      <c r="F3035" s="12">
        <v>32</v>
      </c>
      <c r="G3035" s="18">
        <v>549</v>
      </c>
      <c r="H3035" s="8" t="s">
        <v>13399</v>
      </c>
      <c r="I3035" s="33" t="s">
        <v>13641</v>
      </c>
      <c r="J3035" s="33" t="s">
        <v>13772</v>
      </c>
      <c r="K3035" s="33">
        <f>Data[[#This Row],[Number_Of_Buyers]]*Data[[#This Row],[Price_INR]]</f>
        <v>17568</v>
      </c>
    </row>
    <row r="3036" spans="1:11" ht="19.2" customHeight="1" x14ac:dyDescent="0.3">
      <c r="A3036" s="2" t="s">
        <v>4011</v>
      </c>
      <c r="B3036" s="2" t="s">
        <v>4012</v>
      </c>
      <c r="C3036" s="2" t="s">
        <v>4013</v>
      </c>
      <c r="D3036" s="3" t="s">
        <v>4014</v>
      </c>
      <c r="E3036" s="11">
        <v>3.8</v>
      </c>
      <c r="F3036" s="11">
        <v>56</v>
      </c>
      <c r="G3036" s="17">
        <v>299</v>
      </c>
      <c r="H3036" s="7" t="s">
        <v>13399</v>
      </c>
      <c r="I3036" s="33" t="s">
        <v>13479</v>
      </c>
      <c r="J3036" s="33" t="s">
        <v>13772</v>
      </c>
      <c r="K3036" s="33">
        <f>Data[[#This Row],[Number_Of_Buyers]]*Data[[#This Row],[Price_INR]]</f>
        <v>16744</v>
      </c>
    </row>
    <row r="3037" spans="1:11" ht="19.2" customHeight="1" x14ac:dyDescent="0.3">
      <c r="A3037" s="4" t="s">
        <v>11659</v>
      </c>
      <c r="B3037" s="4" t="s">
        <v>11660</v>
      </c>
      <c r="C3037" s="4" t="s">
        <v>26</v>
      </c>
      <c r="D3037" s="5" t="s">
        <v>11661</v>
      </c>
      <c r="E3037" s="12">
        <v>4.5</v>
      </c>
      <c r="F3037" s="12">
        <v>13</v>
      </c>
      <c r="G3037" s="18">
        <v>1399</v>
      </c>
      <c r="H3037" s="8" t="s">
        <v>13399</v>
      </c>
      <c r="I3037" s="33" t="s">
        <v>13731</v>
      </c>
      <c r="J3037" s="33" t="s">
        <v>13440</v>
      </c>
      <c r="K3037" s="33">
        <f>Data[[#This Row],[Number_Of_Buyers]]*Data[[#This Row],[Price_INR]]</f>
        <v>18187</v>
      </c>
    </row>
    <row r="3038" spans="1:11" ht="19.2" customHeight="1" x14ac:dyDescent="0.3">
      <c r="A3038" s="2" t="s">
        <v>120</v>
      </c>
      <c r="B3038" s="2" t="s">
        <v>2050</v>
      </c>
      <c r="C3038" s="2" t="s">
        <v>26</v>
      </c>
      <c r="D3038" s="3" t="s">
        <v>1688</v>
      </c>
      <c r="E3038" s="11">
        <v>3.8</v>
      </c>
      <c r="F3038" s="11">
        <v>209</v>
      </c>
      <c r="G3038" s="17">
        <v>1299</v>
      </c>
      <c r="H3038" s="7" t="s">
        <v>13399</v>
      </c>
      <c r="I3038" s="33" t="s">
        <v>13495</v>
      </c>
      <c r="J3038" s="33" t="s">
        <v>13772</v>
      </c>
      <c r="K3038" s="33">
        <f>Data[[#This Row],[Number_Of_Buyers]]*Data[[#This Row],[Price_INR]]</f>
        <v>271491</v>
      </c>
    </row>
    <row r="3039" spans="1:11" ht="19.2" customHeight="1" x14ac:dyDescent="0.3">
      <c r="A3039" s="4" t="s">
        <v>9800</v>
      </c>
      <c r="B3039" s="4" t="s">
        <v>11662</v>
      </c>
      <c r="C3039" s="5" t="s">
        <v>11663</v>
      </c>
      <c r="D3039" s="4" t="s">
        <v>10888</v>
      </c>
      <c r="E3039" s="12">
        <v>4.3</v>
      </c>
      <c r="F3039" s="12">
        <v>2700</v>
      </c>
      <c r="G3039" s="18">
        <v>799</v>
      </c>
      <c r="H3039" s="8" t="s">
        <v>13398</v>
      </c>
      <c r="I3039" s="33" t="s">
        <v>13634</v>
      </c>
      <c r="J3039" s="33" t="s">
        <v>13774</v>
      </c>
      <c r="K3039" s="33">
        <f>Data[[#This Row],[Number_Of_Buyers]]*Data[[#This Row],[Price_INR]]</f>
        <v>2157300</v>
      </c>
    </row>
    <row r="3040" spans="1:11" ht="19.2" customHeight="1" x14ac:dyDescent="0.3">
      <c r="A3040" s="2" t="s">
        <v>8534</v>
      </c>
      <c r="B3040" s="2" t="s">
        <v>11664</v>
      </c>
      <c r="C3040" s="3" t="s">
        <v>11665</v>
      </c>
      <c r="D3040" s="3" t="s">
        <v>8539</v>
      </c>
      <c r="E3040" s="11">
        <v>4.3</v>
      </c>
      <c r="F3040" s="11">
        <v>2200</v>
      </c>
      <c r="G3040" s="17">
        <v>579</v>
      </c>
      <c r="H3040" s="7" t="s">
        <v>13399</v>
      </c>
      <c r="I3040" s="33" t="s">
        <v>13630</v>
      </c>
      <c r="J3040" s="33" t="s">
        <v>13440</v>
      </c>
      <c r="K3040" s="33">
        <f>Data[[#This Row],[Number_Of_Buyers]]*Data[[#This Row],[Price_INR]]</f>
        <v>1273800</v>
      </c>
    </row>
    <row r="3041" spans="1:11" ht="19.2" customHeight="1" x14ac:dyDescent="0.3">
      <c r="A3041" s="4" t="s">
        <v>8065</v>
      </c>
      <c r="B3041" s="4" t="s">
        <v>11666</v>
      </c>
      <c r="C3041" s="5" t="s">
        <v>11667</v>
      </c>
      <c r="D3041" s="4" t="s">
        <v>3237</v>
      </c>
      <c r="E3041" s="12">
        <v>3.9</v>
      </c>
      <c r="F3041" s="12">
        <v>238</v>
      </c>
      <c r="G3041" s="18">
        <v>475</v>
      </c>
      <c r="H3041" s="8" t="s">
        <v>13399</v>
      </c>
      <c r="I3041" s="33" t="s">
        <v>13630</v>
      </c>
      <c r="J3041" s="33" t="s">
        <v>13453</v>
      </c>
      <c r="K3041" s="33">
        <f>Data[[#This Row],[Number_Of_Buyers]]*Data[[#This Row],[Price_INR]]</f>
        <v>113050</v>
      </c>
    </row>
    <row r="3042" spans="1:11" ht="19.2" customHeight="1" x14ac:dyDescent="0.3">
      <c r="A3042" s="2" t="s">
        <v>71</v>
      </c>
      <c r="B3042" s="2" t="s">
        <v>11669</v>
      </c>
      <c r="C3042" s="3" t="s">
        <v>11670</v>
      </c>
      <c r="D3042" s="3" t="s">
        <v>11671</v>
      </c>
      <c r="E3042" s="11">
        <v>4.3</v>
      </c>
      <c r="F3042" s="11">
        <v>55</v>
      </c>
      <c r="G3042" s="17">
        <v>599</v>
      </c>
      <c r="H3042" s="7" t="s">
        <v>13398</v>
      </c>
      <c r="I3042" s="33" t="s">
        <v>13419</v>
      </c>
      <c r="J3042" s="33" t="s">
        <v>13773</v>
      </c>
      <c r="K3042" s="33">
        <f>Data[[#This Row],[Number_Of_Buyers]]*Data[[#This Row],[Price_INR]]</f>
        <v>32945</v>
      </c>
    </row>
    <row r="3043" spans="1:11" ht="19.2" customHeight="1" x14ac:dyDescent="0.3">
      <c r="A3043" s="4" t="s">
        <v>7903</v>
      </c>
      <c r="B3043" s="4" t="s">
        <v>11673</v>
      </c>
      <c r="C3043" s="4" t="s">
        <v>11674</v>
      </c>
      <c r="D3043" s="4" t="s">
        <v>11675</v>
      </c>
      <c r="E3043" s="12">
        <v>4.4000000000000004</v>
      </c>
      <c r="F3043" s="12">
        <v>74</v>
      </c>
      <c r="G3043" s="18">
        <v>899</v>
      </c>
      <c r="H3043" s="8" t="s">
        <v>13398</v>
      </c>
      <c r="I3043" s="33" t="s">
        <v>13720</v>
      </c>
      <c r="J3043" s="33" t="s">
        <v>13772</v>
      </c>
      <c r="K3043" s="33">
        <f>Data[[#This Row],[Number_Of_Buyers]]*Data[[#This Row],[Price_INR]]</f>
        <v>66526</v>
      </c>
    </row>
    <row r="3044" spans="1:11" ht="19.2" customHeight="1" x14ac:dyDescent="0.3">
      <c r="A3044" s="2" t="s">
        <v>8084</v>
      </c>
      <c r="B3044" s="2" t="s">
        <v>11680</v>
      </c>
      <c r="C3044" s="3" t="s">
        <v>11681</v>
      </c>
      <c r="D3044" s="2" t="s">
        <v>3237</v>
      </c>
      <c r="E3044" s="11">
        <v>4</v>
      </c>
      <c r="F3044" s="11">
        <v>3100</v>
      </c>
      <c r="G3044" s="17">
        <v>774</v>
      </c>
      <c r="H3044" s="7" t="s">
        <v>13398</v>
      </c>
      <c r="I3044" s="33" t="s">
        <v>13556</v>
      </c>
      <c r="J3044" s="33" t="s">
        <v>13440</v>
      </c>
      <c r="K3044" s="33">
        <f>Data[[#This Row],[Number_Of_Buyers]]*Data[[#This Row],[Price_INR]]</f>
        <v>2399400</v>
      </c>
    </row>
    <row r="3045" spans="1:11" ht="19.2" customHeight="1" x14ac:dyDescent="0.3">
      <c r="A3045" s="4" t="s">
        <v>8071</v>
      </c>
      <c r="B3045" s="4" t="s">
        <v>11687</v>
      </c>
      <c r="C3045" s="5" t="s">
        <v>11688</v>
      </c>
      <c r="D3045" s="5" t="s">
        <v>11689</v>
      </c>
      <c r="E3045" s="12">
        <v>4.4000000000000004</v>
      </c>
      <c r="F3045" s="12">
        <v>844</v>
      </c>
      <c r="G3045" s="18">
        <v>769</v>
      </c>
      <c r="H3045" s="8" t="s">
        <v>13399</v>
      </c>
      <c r="I3045" s="33" t="s">
        <v>13454</v>
      </c>
      <c r="J3045" s="33" t="s">
        <v>13773</v>
      </c>
      <c r="K3045" s="33">
        <f>Data[[#This Row],[Number_Of_Buyers]]*Data[[#This Row],[Price_INR]]</f>
        <v>649036</v>
      </c>
    </row>
    <row r="3046" spans="1:11" ht="19.2" customHeight="1" x14ac:dyDescent="0.3">
      <c r="A3046" s="2" t="s">
        <v>8857</v>
      </c>
      <c r="B3046" s="2" t="s">
        <v>11692</v>
      </c>
      <c r="C3046" s="3" t="s">
        <v>11693</v>
      </c>
      <c r="D3046" s="2" t="s">
        <v>3237</v>
      </c>
      <c r="E3046" s="11">
        <v>4.0999999999999996</v>
      </c>
      <c r="F3046" s="11">
        <v>284</v>
      </c>
      <c r="G3046" s="17">
        <v>839</v>
      </c>
      <c r="H3046" s="7" t="s">
        <v>13398</v>
      </c>
      <c r="I3046" s="33" t="s">
        <v>13630</v>
      </c>
      <c r="J3046" s="33" t="s">
        <v>13772</v>
      </c>
      <c r="K3046" s="33">
        <f>Data[[#This Row],[Number_Of_Buyers]]*Data[[#This Row],[Price_INR]]</f>
        <v>238276</v>
      </c>
    </row>
    <row r="3047" spans="1:11" ht="19.2" customHeight="1" x14ac:dyDescent="0.3">
      <c r="A3047" s="4" t="s">
        <v>8048</v>
      </c>
      <c r="B3047" s="4" t="s">
        <v>11695</v>
      </c>
      <c r="C3047" s="4" t="s">
        <v>11696</v>
      </c>
      <c r="D3047" s="5" t="s">
        <v>8103</v>
      </c>
      <c r="E3047" s="12">
        <v>4.5</v>
      </c>
      <c r="F3047" s="12">
        <v>1900</v>
      </c>
      <c r="G3047" s="18">
        <v>998</v>
      </c>
      <c r="H3047" s="8" t="s">
        <v>13399</v>
      </c>
      <c r="I3047" s="33" t="s">
        <v>13630</v>
      </c>
      <c r="J3047" s="33" t="s">
        <v>13775</v>
      </c>
      <c r="K3047" s="33">
        <f>Data[[#This Row],[Number_Of_Buyers]]*Data[[#This Row],[Price_INR]]</f>
        <v>1896200</v>
      </c>
    </row>
    <row r="3048" spans="1:11" ht="19.2" customHeight="1" x14ac:dyDescent="0.3">
      <c r="A3048" s="2" t="s">
        <v>7872</v>
      </c>
      <c r="B3048" s="2" t="s">
        <v>11698</v>
      </c>
      <c r="C3048" s="3" t="s">
        <v>11699</v>
      </c>
      <c r="D3048" s="3" t="s">
        <v>11700</v>
      </c>
      <c r="E3048" s="11">
        <v>4.4000000000000004</v>
      </c>
      <c r="F3048" s="11">
        <v>481</v>
      </c>
      <c r="G3048" s="17">
        <v>1469</v>
      </c>
      <c r="H3048" s="7" t="s">
        <v>13398</v>
      </c>
      <c r="I3048" s="33" t="s">
        <v>13628</v>
      </c>
      <c r="J3048" s="33" t="s">
        <v>13774</v>
      </c>
      <c r="K3048" s="33">
        <f>Data[[#This Row],[Number_Of_Buyers]]*Data[[#This Row],[Price_INR]]</f>
        <v>706589</v>
      </c>
    </row>
    <row r="3049" spans="1:11" ht="19.2" customHeight="1" x14ac:dyDescent="0.3">
      <c r="A3049" s="4" t="s">
        <v>7922</v>
      </c>
      <c r="B3049" s="4" t="s">
        <v>11702</v>
      </c>
      <c r="C3049" s="5" t="s">
        <v>11703</v>
      </c>
      <c r="D3049" s="4" t="s">
        <v>3237</v>
      </c>
      <c r="E3049" s="12">
        <v>4.3</v>
      </c>
      <c r="F3049" s="12">
        <v>8400</v>
      </c>
      <c r="G3049" s="18">
        <v>1079</v>
      </c>
      <c r="H3049" s="8" t="s">
        <v>13398</v>
      </c>
      <c r="I3049" s="33" t="s">
        <v>13628</v>
      </c>
      <c r="J3049" s="33" t="s">
        <v>13440</v>
      </c>
      <c r="K3049" s="33">
        <f>Data[[#This Row],[Number_Of_Buyers]]*Data[[#This Row],[Price_INR]]</f>
        <v>9063600</v>
      </c>
    </row>
    <row r="3050" spans="1:11" ht="19.2" customHeight="1" x14ac:dyDescent="0.3">
      <c r="A3050" s="2" t="s">
        <v>240</v>
      </c>
      <c r="B3050" s="2" t="s">
        <v>11164</v>
      </c>
      <c r="C3050" s="2" t="s">
        <v>11165</v>
      </c>
      <c r="D3050" s="2" t="s">
        <v>7930</v>
      </c>
      <c r="E3050" s="11">
        <v>4.2</v>
      </c>
      <c r="F3050" s="11">
        <v>721</v>
      </c>
      <c r="G3050" s="17">
        <v>279</v>
      </c>
      <c r="H3050" s="7" t="s">
        <v>13398</v>
      </c>
      <c r="I3050" s="33" t="s">
        <v>13452</v>
      </c>
      <c r="J3050" s="33" t="s">
        <v>13554</v>
      </c>
      <c r="K3050" s="33">
        <f>Data[[#This Row],[Number_Of_Buyers]]*Data[[#This Row],[Price_INR]]</f>
        <v>201159</v>
      </c>
    </row>
    <row r="3051" spans="1:11" ht="19.2" customHeight="1" x14ac:dyDescent="0.3">
      <c r="A3051" s="4" t="s">
        <v>35</v>
      </c>
      <c r="B3051" s="4" t="s">
        <v>4047</v>
      </c>
      <c r="C3051" s="4" t="s">
        <v>26</v>
      </c>
      <c r="D3051" s="5" t="s">
        <v>4050</v>
      </c>
      <c r="E3051" s="12">
        <v>4.4000000000000004</v>
      </c>
      <c r="F3051" s="12">
        <v>987</v>
      </c>
      <c r="G3051" s="18">
        <v>3299</v>
      </c>
      <c r="H3051" s="8" t="s">
        <v>13399</v>
      </c>
      <c r="I3051" s="33" t="s">
        <v>13440</v>
      </c>
      <c r="J3051" s="33" t="s">
        <v>13440</v>
      </c>
      <c r="K3051" s="33">
        <f>Data[[#This Row],[Number_Of_Buyers]]*Data[[#This Row],[Price_INR]]</f>
        <v>3256113</v>
      </c>
    </row>
    <row r="3052" spans="1:11" ht="19.2" customHeight="1" x14ac:dyDescent="0.3">
      <c r="A3052" s="2" t="s">
        <v>7922</v>
      </c>
      <c r="B3052" s="2" t="s">
        <v>10816</v>
      </c>
      <c r="C3052" s="3" t="s">
        <v>11705</v>
      </c>
      <c r="D3052" s="3" t="s">
        <v>8064</v>
      </c>
      <c r="E3052" s="11">
        <v>4.4000000000000004</v>
      </c>
      <c r="F3052" s="11">
        <v>376</v>
      </c>
      <c r="G3052" s="17">
        <v>999</v>
      </c>
      <c r="H3052" s="7" t="s">
        <v>13399</v>
      </c>
      <c r="I3052" s="33" t="s">
        <v>13556</v>
      </c>
      <c r="J3052" s="33" t="s">
        <v>13772</v>
      </c>
      <c r="K3052" s="33">
        <f>Data[[#This Row],[Number_Of_Buyers]]*Data[[#This Row],[Price_INR]]</f>
        <v>375624</v>
      </c>
    </row>
    <row r="3053" spans="1:11" ht="19.2" customHeight="1" x14ac:dyDescent="0.3">
      <c r="A3053" s="4" t="s">
        <v>9810</v>
      </c>
      <c r="B3053" s="4" t="s">
        <v>11708</v>
      </c>
      <c r="C3053" s="5" t="s">
        <v>11709</v>
      </c>
      <c r="D3053" s="4" t="s">
        <v>8705</v>
      </c>
      <c r="E3053" s="12">
        <v>4.4000000000000004</v>
      </c>
      <c r="F3053" s="12">
        <v>899</v>
      </c>
      <c r="G3053" s="18">
        <v>569</v>
      </c>
      <c r="H3053" s="8" t="s">
        <v>13398</v>
      </c>
      <c r="I3053" s="33" t="s">
        <v>13556</v>
      </c>
      <c r="J3053" s="33" t="s">
        <v>13440</v>
      </c>
      <c r="K3053" s="33">
        <f>Data[[#This Row],[Number_Of_Buyers]]*Data[[#This Row],[Price_INR]]</f>
        <v>511531</v>
      </c>
    </row>
    <row r="3054" spans="1:11" ht="19.2" customHeight="1" x14ac:dyDescent="0.3">
      <c r="A3054" s="2" t="s">
        <v>133</v>
      </c>
      <c r="B3054" s="2" t="s">
        <v>11711</v>
      </c>
      <c r="C3054" s="3" t="s">
        <v>11713</v>
      </c>
      <c r="D3054" s="2" t="s">
        <v>3237</v>
      </c>
      <c r="E3054" s="11">
        <v>4.5</v>
      </c>
      <c r="F3054" s="11">
        <v>37</v>
      </c>
      <c r="G3054" s="17">
        <v>1052</v>
      </c>
      <c r="H3054" s="7" t="s">
        <v>13399</v>
      </c>
      <c r="I3054" s="33" t="s">
        <v>13437</v>
      </c>
      <c r="J3054" s="33" t="s">
        <v>13772</v>
      </c>
      <c r="K3054" s="33">
        <f>Data[[#This Row],[Number_Of_Buyers]]*Data[[#This Row],[Price_INR]]</f>
        <v>38924</v>
      </c>
    </row>
    <row r="3055" spans="1:11" ht="19.2" customHeight="1" x14ac:dyDescent="0.3">
      <c r="A3055" s="4" t="s">
        <v>8534</v>
      </c>
      <c r="B3055" s="4" t="s">
        <v>11664</v>
      </c>
      <c r="C3055" s="5" t="s">
        <v>11665</v>
      </c>
      <c r="D3055" s="5" t="s">
        <v>8539</v>
      </c>
      <c r="E3055" s="12">
        <v>4.3</v>
      </c>
      <c r="F3055" s="12">
        <v>2200</v>
      </c>
      <c r="G3055" s="18">
        <v>579</v>
      </c>
      <c r="H3055" s="8" t="s">
        <v>13399</v>
      </c>
      <c r="I3055" s="33" t="s">
        <v>13630</v>
      </c>
      <c r="J3055" s="33" t="s">
        <v>13440</v>
      </c>
      <c r="K3055" s="33">
        <f>Data[[#This Row],[Number_Of_Buyers]]*Data[[#This Row],[Price_INR]]</f>
        <v>1273800</v>
      </c>
    </row>
    <row r="3056" spans="1:11" ht="19.2" customHeight="1" x14ac:dyDescent="0.3">
      <c r="A3056" s="2" t="s">
        <v>7927</v>
      </c>
      <c r="B3056" s="2" t="s">
        <v>11715</v>
      </c>
      <c r="C3056" s="3" t="s">
        <v>11716</v>
      </c>
      <c r="D3056" s="2" t="s">
        <v>7930</v>
      </c>
      <c r="E3056" s="11">
        <v>4.4000000000000004</v>
      </c>
      <c r="F3056" s="11">
        <v>6500</v>
      </c>
      <c r="G3056" s="17">
        <v>804</v>
      </c>
      <c r="H3056" s="7" t="s">
        <v>13399</v>
      </c>
      <c r="I3056" s="33" t="s">
        <v>13630</v>
      </c>
      <c r="J3056" s="33" t="s">
        <v>13440</v>
      </c>
      <c r="K3056" s="33">
        <f>Data[[#This Row],[Number_Of_Buyers]]*Data[[#This Row],[Price_INR]]</f>
        <v>5226000</v>
      </c>
    </row>
    <row r="3057" spans="1:11" ht="19.2" customHeight="1" x14ac:dyDescent="0.3">
      <c r="A3057" s="4" t="s">
        <v>6197</v>
      </c>
      <c r="B3057" s="4" t="s">
        <v>11720</v>
      </c>
      <c r="C3057" s="5" t="s">
        <v>11721</v>
      </c>
      <c r="D3057" s="4" t="s">
        <v>3237</v>
      </c>
      <c r="E3057" s="12">
        <v>4.3</v>
      </c>
      <c r="F3057" s="12">
        <v>502</v>
      </c>
      <c r="G3057" s="18">
        <v>1499</v>
      </c>
      <c r="H3057" s="8" t="s">
        <v>13398</v>
      </c>
      <c r="I3057" s="33" t="s">
        <v>13536</v>
      </c>
      <c r="J3057" s="33" t="s">
        <v>13772</v>
      </c>
      <c r="K3057" s="33">
        <f>Data[[#This Row],[Number_Of_Buyers]]*Data[[#This Row],[Price_INR]]</f>
        <v>752498</v>
      </c>
    </row>
    <row r="3058" spans="1:11" ht="19.2" customHeight="1" x14ac:dyDescent="0.3">
      <c r="A3058" s="2" t="s">
        <v>9317</v>
      </c>
      <c r="B3058" s="2" t="s">
        <v>11724</v>
      </c>
      <c r="C3058" s="3" t="s">
        <v>11725</v>
      </c>
      <c r="D3058" s="2" t="s">
        <v>3237</v>
      </c>
      <c r="E3058" s="11">
        <v>3.9</v>
      </c>
      <c r="F3058" s="11">
        <v>3200</v>
      </c>
      <c r="G3058" s="17">
        <v>1304</v>
      </c>
      <c r="H3058" s="7" t="s">
        <v>13398</v>
      </c>
      <c r="I3058" s="33" t="s">
        <v>13628</v>
      </c>
      <c r="J3058" s="33" t="s">
        <v>13775</v>
      </c>
      <c r="K3058" s="33">
        <f>Data[[#This Row],[Number_Of_Buyers]]*Data[[#This Row],[Price_INR]]</f>
        <v>4172800</v>
      </c>
    </row>
    <row r="3059" spans="1:11" ht="19.2" customHeight="1" x14ac:dyDescent="0.3">
      <c r="A3059" s="4" t="s">
        <v>7927</v>
      </c>
      <c r="B3059" s="4" t="s">
        <v>11726</v>
      </c>
      <c r="C3059" s="5" t="s">
        <v>11727</v>
      </c>
      <c r="D3059" s="4" t="s">
        <v>3237</v>
      </c>
      <c r="E3059" s="12">
        <v>4.3</v>
      </c>
      <c r="F3059" s="12">
        <v>1500</v>
      </c>
      <c r="G3059" s="18">
        <v>974</v>
      </c>
      <c r="H3059" s="8" t="s">
        <v>13399</v>
      </c>
      <c r="I3059" s="33" t="s">
        <v>13630</v>
      </c>
      <c r="J3059" s="33" t="s">
        <v>13440</v>
      </c>
      <c r="K3059" s="33">
        <f>Data[[#This Row],[Number_Of_Buyers]]*Data[[#This Row],[Price_INR]]</f>
        <v>1461000</v>
      </c>
    </row>
    <row r="3060" spans="1:11" ht="19.2" customHeight="1" x14ac:dyDescent="0.3">
      <c r="A3060" s="2" t="s">
        <v>339</v>
      </c>
      <c r="B3060" s="2" t="s">
        <v>4089</v>
      </c>
      <c r="C3060" s="2" t="s">
        <v>4090</v>
      </c>
      <c r="D3060" s="2" t="s">
        <v>21</v>
      </c>
      <c r="E3060" s="11">
        <v>4.5999999999999996</v>
      </c>
      <c r="F3060" s="11">
        <v>3600</v>
      </c>
      <c r="G3060" s="17">
        <v>431</v>
      </c>
      <c r="H3060" s="7" t="s">
        <v>13399</v>
      </c>
      <c r="I3060" s="33" t="s">
        <v>13477</v>
      </c>
      <c r="J3060" s="33" t="s">
        <v>13772</v>
      </c>
      <c r="K3060" s="33">
        <f>Data[[#This Row],[Number_Of_Buyers]]*Data[[#This Row],[Price_INR]]</f>
        <v>1551600</v>
      </c>
    </row>
    <row r="3061" spans="1:11" ht="19.2" customHeight="1" x14ac:dyDescent="0.3">
      <c r="A3061" s="4" t="s">
        <v>8048</v>
      </c>
      <c r="B3061" s="4" t="s">
        <v>11728</v>
      </c>
      <c r="C3061" s="5" t="s">
        <v>11729</v>
      </c>
      <c r="D3061" s="4" t="s">
        <v>11197</v>
      </c>
      <c r="E3061" s="12">
        <v>4.0999999999999996</v>
      </c>
      <c r="F3061" s="12">
        <v>604</v>
      </c>
      <c r="G3061" s="18">
        <v>1451</v>
      </c>
      <c r="H3061" s="8" t="s">
        <v>13398</v>
      </c>
      <c r="I3061" s="33" t="s">
        <v>13654</v>
      </c>
      <c r="J3061" s="33" t="s">
        <v>13773</v>
      </c>
      <c r="K3061" s="33">
        <f>Data[[#This Row],[Number_Of_Buyers]]*Data[[#This Row],[Price_INR]]</f>
        <v>876404</v>
      </c>
    </row>
    <row r="3062" spans="1:11" ht="19.2" customHeight="1" x14ac:dyDescent="0.3">
      <c r="A3062" s="2" t="s">
        <v>240</v>
      </c>
      <c r="B3062" s="2" t="s">
        <v>11732</v>
      </c>
      <c r="C3062" s="2" t="s">
        <v>11733</v>
      </c>
      <c r="D3062" s="3" t="s">
        <v>8013</v>
      </c>
      <c r="E3062" s="11">
        <v>4.4000000000000004</v>
      </c>
      <c r="F3062" s="11">
        <v>1600</v>
      </c>
      <c r="G3062" s="17">
        <v>532</v>
      </c>
      <c r="H3062" s="7" t="s">
        <v>13398</v>
      </c>
      <c r="I3062" s="33" t="s">
        <v>13448</v>
      </c>
      <c r="J3062" s="33" t="s">
        <v>13773</v>
      </c>
      <c r="K3062" s="33">
        <f>Data[[#This Row],[Number_Of_Buyers]]*Data[[#This Row],[Price_INR]]</f>
        <v>851200</v>
      </c>
    </row>
    <row r="3063" spans="1:11" ht="19.2" customHeight="1" x14ac:dyDescent="0.3">
      <c r="A3063" s="4" t="s">
        <v>8071</v>
      </c>
      <c r="B3063" s="4" t="s">
        <v>11738</v>
      </c>
      <c r="C3063" s="5" t="s">
        <v>11740</v>
      </c>
      <c r="D3063" s="5" t="s">
        <v>11023</v>
      </c>
      <c r="E3063" s="12">
        <v>4.4000000000000004</v>
      </c>
      <c r="F3063" s="12">
        <v>7500</v>
      </c>
      <c r="G3063" s="18">
        <v>348</v>
      </c>
      <c r="H3063" s="8" t="s">
        <v>13399</v>
      </c>
      <c r="I3063" s="33" t="s">
        <v>13684</v>
      </c>
      <c r="J3063" s="33" t="s">
        <v>13440</v>
      </c>
      <c r="K3063" s="33">
        <f>Data[[#This Row],[Number_Of_Buyers]]*Data[[#This Row],[Price_INR]]</f>
        <v>2610000</v>
      </c>
    </row>
    <row r="3064" spans="1:11" ht="19.2" customHeight="1" x14ac:dyDescent="0.3">
      <c r="A3064" s="2" t="s">
        <v>573</v>
      </c>
      <c r="B3064" s="2" t="s">
        <v>11746</v>
      </c>
      <c r="C3064" s="3" t="s">
        <v>11748</v>
      </c>
      <c r="D3064" s="2" t="s">
        <v>21</v>
      </c>
      <c r="E3064" s="11">
        <v>4.5</v>
      </c>
      <c r="F3064" s="11">
        <v>4600</v>
      </c>
      <c r="G3064" s="17">
        <v>1235</v>
      </c>
      <c r="H3064" s="7" t="s">
        <v>13399</v>
      </c>
      <c r="I3064" s="33" t="s">
        <v>13805</v>
      </c>
      <c r="J3064" s="33" t="s">
        <v>13772</v>
      </c>
      <c r="K3064" s="33">
        <f>Data[[#This Row],[Number_Of_Buyers]]*Data[[#This Row],[Price_INR]]</f>
        <v>5681000</v>
      </c>
    </row>
    <row r="3065" spans="1:11" ht="19.2" customHeight="1" x14ac:dyDescent="0.3">
      <c r="A3065" s="4" t="s">
        <v>11750</v>
      </c>
      <c r="B3065" s="4" t="s">
        <v>11751</v>
      </c>
      <c r="C3065" s="5" t="s">
        <v>11753</v>
      </c>
      <c r="D3065" s="4" t="s">
        <v>11606</v>
      </c>
      <c r="E3065" s="12">
        <v>4.2</v>
      </c>
      <c r="F3065" s="12">
        <v>275</v>
      </c>
      <c r="G3065" s="18">
        <v>1695</v>
      </c>
      <c r="H3065" s="8" t="s">
        <v>13398</v>
      </c>
      <c r="I3065" s="33" t="s">
        <v>13628</v>
      </c>
      <c r="J3065" s="33" t="s">
        <v>13426</v>
      </c>
      <c r="K3065" s="33">
        <f>Data[[#This Row],[Number_Of_Buyers]]*Data[[#This Row],[Price_INR]]</f>
        <v>466125</v>
      </c>
    </row>
    <row r="3066" spans="1:11" ht="19.2" customHeight="1" x14ac:dyDescent="0.3">
      <c r="A3066" s="2" t="s">
        <v>8294</v>
      </c>
      <c r="B3066" s="2" t="s">
        <v>11755</v>
      </c>
      <c r="C3066" s="2" t="s">
        <v>11757</v>
      </c>
      <c r="D3066" s="3" t="s">
        <v>11758</v>
      </c>
      <c r="E3066" s="11">
        <v>4.4000000000000004</v>
      </c>
      <c r="F3066" s="11">
        <v>53</v>
      </c>
      <c r="G3066" s="17">
        <v>3381</v>
      </c>
      <c r="H3066" s="7" t="s">
        <v>13398</v>
      </c>
      <c r="I3066" s="33" t="s">
        <v>13526</v>
      </c>
      <c r="J3066" s="33" t="s">
        <v>13772</v>
      </c>
      <c r="K3066" s="33">
        <f>Data[[#This Row],[Number_Of_Buyers]]*Data[[#This Row],[Price_INR]]</f>
        <v>179193</v>
      </c>
    </row>
    <row r="3067" spans="1:11" ht="19.2" customHeight="1" x14ac:dyDescent="0.3">
      <c r="A3067" s="4" t="s">
        <v>8065</v>
      </c>
      <c r="B3067" s="4" t="s">
        <v>11759</v>
      </c>
      <c r="C3067" s="4" t="s">
        <v>11760</v>
      </c>
      <c r="D3067" s="5" t="s">
        <v>8013</v>
      </c>
      <c r="E3067" s="12">
        <v>4.5</v>
      </c>
      <c r="F3067" s="12">
        <v>1400</v>
      </c>
      <c r="G3067" s="18">
        <v>244</v>
      </c>
      <c r="H3067" s="8" t="s">
        <v>13398</v>
      </c>
      <c r="I3067" s="33" t="s">
        <v>13448</v>
      </c>
      <c r="J3067" s="33" t="s">
        <v>13453</v>
      </c>
      <c r="K3067" s="33">
        <f>Data[[#This Row],[Number_Of_Buyers]]*Data[[#This Row],[Price_INR]]</f>
        <v>341600</v>
      </c>
    </row>
    <row r="3068" spans="1:11" ht="19.2" customHeight="1" x14ac:dyDescent="0.3">
      <c r="A3068" s="2" t="s">
        <v>104</v>
      </c>
      <c r="B3068" s="2" t="s">
        <v>4097</v>
      </c>
      <c r="C3068" s="3" t="s">
        <v>4098</v>
      </c>
      <c r="D3068" s="3" t="s">
        <v>4099</v>
      </c>
      <c r="E3068" s="11">
        <v>4.3</v>
      </c>
      <c r="F3068" s="11">
        <v>32</v>
      </c>
      <c r="G3068" s="17">
        <v>2399</v>
      </c>
      <c r="H3068" s="7" t="s">
        <v>13399</v>
      </c>
      <c r="I3068" s="33" t="s">
        <v>13407</v>
      </c>
      <c r="J3068" s="33" t="s">
        <v>13774</v>
      </c>
      <c r="K3068" s="33">
        <f>Data[[#This Row],[Number_Of_Buyers]]*Data[[#This Row],[Price_INR]]</f>
        <v>76768</v>
      </c>
    </row>
    <row r="3069" spans="1:11" ht="19.2" customHeight="1" x14ac:dyDescent="0.3">
      <c r="A3069" s="4" t="s">
        <v>7</v>
      </c>
      <c r="B3069" s="4" t="s">
        <v>11761</v>
      </c>
      <c r="C3069" s="5" t="s">
        <v>11763</v>
      </c>
      <c r="D3069" s="5" t="s">
        <v>823</v>
      </c>
      <c r="E3069" s="12">
        <v>4.7</v>
      </c>
      <c r="F3069" s="12">
        <v>83</v>
      </c>
      <c r="G3069" s="18">
        <v>3769</v>
      </c>
      <c r="H3069" s="8" t="s">
        <v>13398</v>
      </c>
      <c r="I3069" s="33" t="s">
        <v>13407</v>
      </c>
      <c r="J3069" s="33" t="s">
        <v>13772</v>
      </c>
      <c r="K3069" s="33">
        <f>Data[[#This Row],[Number_Of_Buyers]]*Data[[#This Row],[Price_INR]]</f>
        <v>312827</v>
      </c>
    </row>
    <row r="3070" spans="1:11" ht="19.2" customHeight="1" x14ac:dyDescent="0.3">
      <c r="A3070" s="2" t="s">
        <v>3201</v>
      </c>
      <c r="B3070" s="2" t="s">
        <v>11765</v>
      </c>
      <c r="C3070" s="3" t="s">
        <v>11767</v>
      </c>
      <c r="D3070" s="3" t="s">
        <v>9408</v>
      </c>
      <c r="E3070" s="11">
        <v>4.3</v>
      </c>
      <c r="F3070" s="11">
        <v>287</v>
      </c>
      <c r="G3070" s="17">
        <v>1356</v>
      </c>
      <c r="H3070" s="7" t="s">
        <v>13399</v>
      </c>
      <c r="I3070" s="33" t="s">
        <v>13680</v>
      </c>
      <c r="J3070" s="33" t="s">
        <v>13772</v>
      </c>
      <c r="K3070" s="33">
        <f>Data[[#This Row],[Number_Of_Buyers]]*Data[[#This Row],[Price_INR]]</f>
        <v>389172</v>
      </c>
    </row>
    <row r="3071" spans="1:11" ht="19.2" customHeight="1" x14ac:dyDescent="0.3">
      <c r="A3071" s="4" t="s">
        <v>1361</v>
      </c>
      <c r="B3071" s="4" t="s">
        <v>4102</v>
      </c>
      <c r="C3071" s="5" t="s">
        <v>4103</v>
      </c>
      <c r="D3071" s="5" t="s">
        <v>4104</v>
      </c>
      <c r="E3071" s="12">
        <v>4.5</v>
      </c>
      <c r="F3071" s="12">
        <v>21</v>
      </c>
      <c r="G3071" s="18">
        <v>4799</v>
      </c>
      <c r="H3071" s="8" t="s">
        <v>13399</v>
      </c>
      <c r="I3071" s="33" t="s">
        <v>13407</v>
      </c>
      <c r="J3071" s="33" t="s">
        <v>13772</v>
      </c>
      <c r="K3071" s="33">
        <f>Data[[#This Row],[Number_Of_Buyers]]*Data[[#This Row],[Price_INR]]</f>
        <v>100779</v>
      </c>
    </row>
    <row r="3072" spans="1:11" ht="19.2" customHeight="1" x14ac:dyDescent="0.3">
      <c r="A3072" s="2" t="s">
        <v>7922</v>
      </c>
      <c r="B3072" s="2" t="s">
        <v>11768</v>
      </c>
      <c r="C3072" s="3" t="s">
        <v>11770</v>
      </c>
      <c r="D3072" s="2" t="s">
        <v>3237</v>
      </c>
      <c r="E3072" s="11">
        <v>4.5</v>
      </c>
      <c r="F3072" s="11">
        <v>321</v>
      </c>
      <c r="G3072" s="17">
        <v>2219</v>
      </c>
      <c r="H3072" s="7" t="s">
        <v>13398</v>
      </c>
      <c r="I3072" s="33" t="s">
        <v>13628</v>
      </c>
      <c r="J3072" s="33" t="s">
        <v>13774</v>
      </c>
      <c r="K3072" s="33">
        <f>Data[[#This Row],[Number_Of_Buyers]]*Data[[#This Row],[Price_INR]]</f>
        <v>712299</v>
      </c>
    </row>
    <row r="3073" spans="1:11" ht="19.2" customHeight="1" x14ac:dyDescent="0.3">
      <c r="A3073" s="4" t="s">
        <v>7809</v>
      </c>
      <c r="B3073" s="4" t="s">
        <v>11772</v>
      </c>
      <c r="C3073" s="5" t="s">
        <v>11773</v>
      </c>
      <c r="D3073" s="5" t="s">
        <v>11774</v>
      </c>
      <c r="E3073" s="12">
        <v>3.6</v>
      </c>
      <c r="F3073" s="12">
        <v>1000</v>
      </c>
      <c r="G3073" s="18">
        <v>887</v>
      </c>
      <c r="H3073" s="8" t="s">
        <v>13399</v>
      </c>
      <c r="I3073" s="33" t="s">
        <v>13628</v>
      </c>
      <c r="J3073" s="33" t="s">
        <v>13772</v>
      </c>
      <c r="K3073" s="33">
        <f>Data[[#This Row],[Number_Of_Buyers]]*Data[[#This Row],[Price_INR]]</f>
        <v>887000</v>
      </c>
    </row>
    <row r="3074" spans="1:11" ht="19.2" customHeight="1" x14ac:dyDescent="0.3">
      <c r="A3074" s="2" t="s">
        <v>4113</v>
      </c>
      <c r="B3074" s="2" t="s">
        <v>4114</v>
      </c>
      <c r="C3074" s="2" t="s">
        <v>4116</v>
      </c>
      <c r="D3074" s="2" t="s">
        <v>21</v>
      </c>
      <c r="E3074" s="11">
        <v>4.4000000000000004</v>
      </c>
      <c r="F3074" s="11">
        <v>1100</v>
      </c>
      <c r="G3074" s="17">
        <v>4760</v>
      </c>
      <c r="H3074" s="7" t="s">
        <v>13399</v>
      </c>
      <c r="I3074" s="33" t="s">
        <v>13782</v>
      </c>
      <c r="J3074" s="33" t="s">
        <v>13772</v>
      </c>
      <c r="K3074" s="33">
        <f>Data[[#This Row],[Number_Of_Buyers]]*Data[[#This Row],[Price_INR]]</f>
        <v>5236000</v>
      </c>
    </row>
    <row r="3075" spans="1:11" ht="19.2" customHeight="1" x14ac:dyDescent="0.3">
      <c r="A3075" s="4" t="s">
        <v>133</v>
      </c>
      <c r="B3075" s="4" t="s">
        <v>11530</v>
      </c>
      <c r="C3075" s="5" t="s">
        <v>11775</v>
      </c>
      <c r="D3075" s="5" t="s">
        <v>11532</v>
      </c>
      <c r="E3075" s="12">
        <v>3.6</v>
      </c>
      <c r="F3075" s="12">
        <v>73</v>
      </c>
      <c r="G3075" s="18">
        <v>369</v>
      </c>
      <c r="H3075" s="8" t="s">
        <v>13399</v>
      </c>
      <c r="I3075" s="33" t="s">
        <v>13515</v>
      </c>
      <c r="J3075" s="33" t="s">
        <v>13772</v>
      </c>
      <c r="K3075" s="33">
        <f>Data[[#This Row],[Number_Of_Buyers]]*Data[[#This Row],[Price_INR]]</f>
        <v>26937</v>
      </c>
    </row>
    <row r="3076" spans="1:11" ht="19.2" customHeight="1" x14ac:dyDescent="0.3">
      <c r="A3076" s="2" t="s">
        <v>140</v>
      </c>
      <c r="B3076" s="2" t="s">
        <v>4092</v>
      </c>
      <c r="C3076" s="3" t="s">
        <v>4093</v>
      </c>
      <c r="D3076" s="2" t="s">
        <v>21</v>
      </c>
      <c r="E3076" s="11">
        <v>4.3</v>
      </c>
      <c r="F3076" s="11">
        <v>894</v>
      </c>
      <c r="G3076" s="17">
        <v>1439</v>
      </c>
      <c r="H3076" s="7" t="s">
        <v>13399</v>
      </c>
      <c r="I3076" s="33" t="s">
        <v>13541</v>
      </c>
      <c r="J3076" s="33" t="s">
        <v>13440</v>
      </c>
      <c r="K3076" s="33">
        <f>Data[[#This Row],[Number_Of_Buyers]]*Data[[#This Row],[Price_INR]]</f>
        <v>1286466</v>
      </c>
    </row>
    <row r="3077" spans="1:11" ht="19.2" customHeight="1" x14ac:dyDescent="0.3">
      <c r="A3077" s="4" t="s">
        <v>7809</v>
      </c>
      <c r="B3077" s="4" t="s">
        <v>11779</v>
      </c>
      <c r="C3077" s="5" t="s">
        <v>11780</v>
      </c>
      <c r="D3077" s="4" t="s">
        <v>3237</v>
      </c>
      <c r="E3077" s="12">
        <v>4.2</v>
      </c>
      <c r="F3077" s="12">
        <v>2300</v>
      </c>
      <c r="G3077" s="18">
        <v>939</v>
      </c>
      <c r="H3077" s="8" t="s">
        <v>13398</v>
      </c>
      <c r="I3077" s="33" t="s">
        <v>13515</v>
      </c>
      <c r="J3077" s="33" t="s">
        <v>13774</v>
      </c>
      <c r="K3077" s="33">
        <f>Data[[#This Row],[Number_Of_Buyers]]*Data[[#This Row],[Price_INR]]</f>
        <v>2159700</v>
      </c>
    </row>
    <row r="3078" spans="1:11" ht="19.2" customHeight="1" x14ac:dyDescent="0.3">
      <c r="A3078" s="2" t="s">
        <v>7922</v>
      </c>
      <c r="B3078" s="2" t="s">
        <v>11781</v>
      </c>
      <c r="C3078" s="3" t="s">
        <v>11782</v>
      </c>
      <c r="D3078" s="3" t="s">
        <v>11783</v>
      </c>
      <c r="E3078" s="11">
        <v>4.2</v>
      </c>
      <c r="F3078" s="11">
        <v>409</v>
      </c>
      <c r="G3078" s="17">
        <v>1349</v>
      </c>
      <c r="H3078" s="7" t="s">
        <v>13399</v>
      </c>
      <c r="I3078" s="33" t="s">
        <v>13628</v>
      </c>
      <c r="J3078" s="33" t="s">
        <v>13772</v>
      </c>
      <c r="K3078" s="33">
        <f>Data[[#This Row],[Number_Of_Buyers]]*Data[[#This Row],[Price_INR]]</f>
        <v>551741</v>
      </c>
    </row>
    <row r="3079" spans="1:11" ht="19.2" customHeight="1" x14ac:dyDescent="0.3">
      <c r="A3079" s="4" t="s">
        <v>240</v>
      </c>
      <c r="B3079" s="4" t="s">
        <v>11785</v>
      </c>
      <c r="C3079" s="4" t="s">
        <v>11786</v>
      </c>
      <c r="D3079" s="5" t="s">
        <v>8352</v>
      </c>
      <c r="E3079" s="12">
        <v>4.0999999999999996</v>
      </c>
      <c r="F3079" s="12">
        <v>3300</v>
      </c>
      <c r="G3079" s="18">
        <v>764</v>
      </c>
      <c r="H3079" s="8" t="s">
        <v>13398</v>
      </c>
      <c r="I3079" s="33" t="s">
        <v>13423</v>
      </c>
      <c r="J3079" s="33" t="s">
        <v>13453</v>
      </c>
      <c r="K3079" s="33">
        <f>Data[[#This Row],[Number_Of_Buyers]]*Data[[#This Row],[Price_INR]]</f>
        <v>2521200</v>
      </c>
    </row>
    <row r="3080" spans="1:11" ht="19.2" customHeight="1" x14ac:dyDescent="0.3">
      <c r="A3080" s="2" t="s">
        <v>127</v>
      </c>
      <c r="B3080" s="2" t="s">
        <v>11787</v>
      </c>
      <c r="C3080" s="3" t="s">
        <v>11788</v>
      </c>
      <c r="D3080" s="3" t="s">
        <v>559</v>
      </c>
      <c r="E3080" s="11">
        <v>4.5</v>
      </c>
      <c r="F3080" s="11">
        <v>20</v>
      </c>
      <c r="G3080" s="17">
        <v>799</v>
      </c>
      <c r="H3080" s="7" t="s">
        <v>13398</v>
      </c>
      <c r="I3080" s="33" t="s">
        <v>13419</v>
      </c>
      <c r="J3080" s="33" t="s">
        <v>13440</v>
      </c>
      <c r="K3080" s="33">
        <f>Data[[#This Row],[Number_Of_Buyers]]*Data[[#This Row],[Price_INR]]</f>
        <v>15980</v>
      </c>
    </row>
    <row r="3081" spans="1:11" ht="19.2" customHeight="1" x14ac:dyDescent="0.3">
      <c r="A3081" s="4" t="s">
        <v>8730</v>
      </c>
      <c r="B3081" s="4" t="s">
        <v>11789</v>
      </c>
      <c r="C3081" s="5" t="s">
        <v>11790</v>
      </c>
      <c r="D3081" s="5" t="s">
        <v>9536</v>
      </c>
      <c r="E3081" s="12">
        <v>4.4000000000000004</v>
      </c>
      <c r="F3081" s="12">
        <v>5000</v>
      </c>
      <c r="G3081" s="18">
        <v>832</v>
      </c>
      <c r="H3081" s="8" t="s">
        <v>13399</v>
      </c>
      <c r="I3081" s="33" t="s">
        <v>13732</v>
      </c>
      <c r="J3081" s="33" t="s">
        <v>13440</v>
      </c>
      <c r="K3081" s="33">
        <f>Data[[#This Row],[Number_Of_Buyers]]*Data[[#This Row],[Price_INR]]</f>
        <v>4160000</v>
      </c>
    </row>
    <row r="3082" spans="1:11" ht="19.2" customHeight="1" x14ac:dyDescent="0.3">
      <c r="A3082" s="2" t="s">
        <v>488</v>
      </c>
      <c r="B3082" s="2" t="s">
        <v>4131</v>
      </c>
      <c r="C3082" s="3" t="s">
        <v>4134</v>
      </c>
      <c r="D3082" s="3" t="s">
        <v>4135</v>
      </c>
      <c r="E3082" s="11">
        <v>4.0999999999999996</v>
      </c>
      <c r="F3082" s="11">
        <v>751</v>
      </c>
      <c r="G3082" s="17">
        <v>3899</v>
      </c>
      <c r="H3082" s="7" t="s">
        <v>13399</v>
      </c>
      <c r="I3082" s="33" t="s">
        <v>13444</v>
      </c>
      <c r="J3082" s="33" t="s">
        <v>13772</v>
      </c>
      <c r="K3082" s="33">
        <f>Data[[#This Row],[Number_Of_Buyers]]*Data[[#This Row],[Price_INR]]</f>
        <v>2928149</v>
      </c>
    </row>
    <row r="3083" spans="1:11" ht="19.2" customHeight="1" x14ac:dyDescent="0.3">
      <c r="A3083" s="4" t="s">
        <v>9154</v>
      </c>
      <c r="B3083" s="4" t="s">
        <v>11791</v>
      </c>
      <c r="C3083" s="4" t="s">
        <v>11792</v>
      </c>
      <c r="D3083" s="4" t="s">
        <v>7901</v>
      </c>
      <c r="E3083" s="12">
        <v>4.0999999999999996</v>
      </c>
      <c r="F3083" s="12">
        <v>653</v>
      </c>
      <c r="G3083" s="18">
        <v>752</v>
      </c>
      <c r="H3083" s="8" t="s">
        <v>13398</v>
      </c>
      <c r="I3083" s="33" t="s">
        <v>13655</v>
      </c>
      <c r="J3083" s="33" t="s">
        <v>13440</v>
      </c>
      <c r="K3083" s="33">
        <f>Data[[#This Row],[Number_Of_Buyers]]*Data[[#This Row],[Price_INR]]</f>
        <v>491056</v>
      </c>
    </row>
    <row r="3084" spans="1:11" ht="19.2" customHeight="1" x14ac:dyDescent="0.3">
      <c r="A3084" s="2" t="s">
        <v>7849</v>
      </c>
      <c r="B3084" s="2" t="s">
        <v>11795</v>
      </c>
      <c r="C3084" s="3" t="s">
        <v>11796</v>
      </c>
      <c r="D3084" s="2" t="s">
        <v>3237</v>
      </c>
      <c r="E3084" s="11">
        <v>4.2</v>
      </c>
      <c r="F3084" s="11">
        <v>236</v>
      </c>
      <c r="G3084" s="17">
        <v>1999</v>
      </c>
      <c r="H3084" s="7" t="s">
        <v>13398</v>
      </c>
      <c r="I3084" s="33" t="s">
        <v>13628</v>
      </c>
      <c r="J3084" s="33" t="s">
        <v>13774</v>
      </c>
      <c r="K3084" s="33">
        <f>Data[[#This Row],[Number_Of_Buyers]]*Data[[#This Row],[Price_INR]]</f>
        <v>471764</v>
      </c>
    </row>
    <row r="3085" spans="1:11" ht="19.2" customHeight="1" x14ac:dyDescent="0.3">
      <c r="A3085" s="4" t="s">
        <v>8382</v>
      </c>
      <c r="B3085" s="4" t="s">
        <v>11798</v>
      </c>
      <c r="C3085" s="5" t="s">
        <v>11799</v>
      </c>
      <c r="D3085" s="4" t="s">
        <v>7930</v>
      </c>
      <c r="E3085" s="12">
        <v>4</v>
      </c>
      <c r="F3085" s="12">
        <v>355</v>
      </c>
      <c r="G3085" s="18">
        <v>2997</v>
      </c>
      <c r="H3085" s="8" t="s">
        <v>13398</v>
      </c>
      <c r="I3085" s="33" t="s">
        <v>13628</v>
      </c>
      <c r="J3085" s="33" t="s">
        <v>13774</v>
      </c>
      <c r="K3085" s="33">
        <f>Data[[#This Row],[Number_Of_Buyers]]*Data[[#This Row],[Price_INR]]</f>
        <v>1063935</v>
      </c>
    </row>
    <row r="3086" spans="1:11" ht="19.2" customHeight="1" x14ac:dyDescent="0.3">
      <c r="A3086" s="2" t="s">
        <v>10170</v>
      </c>
      <c r="B3086" s="2" t="s">
        <v>11802</v>
      </c>
      <c r="C3086" s="3" t="s">
        <v>11803</v>
      </c>
      <c r="D3086" s="2" t="s">
        <v>21</v>
      </c>
      <c r="E3086" s="11">
        <v>4.4000000000000004</v>
      </c>
      <c r="F3086" s="11">
        <v>121</v>
      </c>
      <c r="G3086" s="17">
        <v>549</v>
      </c>
      <c r="H3086" s="7" t="s">
        <v>13398</v>
      </c>
      <c r="I3086" s="33" t="s">
        <v>13450</v>
      </c>
      <c r="J3086" s="33" t="s">
        <v>13772</v>
      </c>
      <c r="K3086" s="33">
        <f>Data[[#This Row],[Number_Of_Buyers]]*Data[[#This Row],[Price_INR]]</f>
        <v>66429</v>
      </c>
    </row>
    <row r="3087" spans="1:11" ht="19.2" customHeight="1" x14ac:dyDescent="0.3">
      <c r="A3087" s="4" t="s">
        <v>7820</v>
      </c>
      <c r="B3087" s="4" t="s">
        <v>11805</v>
      </c>
      <c r="C3087" s="5" t="s">
        <v>11806</v>
      </c>
      <c r="D3087" s="5" t="s">
        <v>11807</v>
      </c>
      <c r="E3087" s="12">
        <v>4.2</v>
      </c>
      <c r="F3087" s="12">
        <v>160</v>
      </c>
      <c r="G3087" s="18">
        <v>569</v>
      </c>
      <c r="H3087" s="8" t="s">
        <v>13399</v>
      </c>
      <c r="I3087" s="33" t="s">
        <v>13706</v>
      </c>
      <c r="J3087" s="33" t="s">
        <v>13772</v>
      </c>
      <c r="K3087" s="33">
        <f>Data[[#This Row],[Number_Of_Buyers]]*Data[[#This Row],[Price_INR]]</f>
        <v>91040</v>
      </c>
    </row>
    <row r="3088" spans="1:11" ht="19.2" customHeight="1" x14ac:dyDescent="0.3">
      <c r="A3088" s="2" t="s">
        <v>10346</v>
      </c>
      <c r="B3088" s="2" t="s">
        <v>11808</v>
      </c>
      <c r="C3088" s="2" t="s">
        <v>11809</v>
      </c>
      <c r="D3088" s="2" t="s">
        <v>11197</v>
      </c>
      <c r="E3088" s="11">
        <v>4.3</v>
      </c>
      <c r="F3088" s="11">
        <v>180</v>
      </c>
      <c r="G3088" s="17">
        <v>3654</v>
      </c>
      <c r="H3088" s="7" t="s">
        <v>13398</v>
      </c>
      <c r="I3088" s="33" t="s">
        <v>13526</v>
      </c>
      <c r="J3088" s="33" t="s">
        <v>13440</v>
      </c>
      <c r="K3088" s="33">
        <f>Data[[#This Row],[Number_Of_Buyers]]*Data[[#This Row],[Price_INR]]</f>
        <v>657720</v>
      </c>
    </row>
    <row r="3089" spans="1:11" ht="19.2" customHeight="1" x14ac:dyDescent="0.3">
      <c r="A3089" s="4" t="s">
        <v>11811</v>
      </c>
      <c r="B3089" s="4" t="s">
        <v>11812</v>
      </c>
      <c r="C3089" s="5" t="s">
        <v>11814</v>
      </c>
      <c r="D3089" s="4" t="s">
        <v>21</v>
      </c>
      <c r="E3089" s="12">
        <v>3.4</v>
      </c>
      <c r="F3089" s="12">
        <v>47</v>
      </c>
      <c r="G3089" s="18">
        <v>855</v>
      </c>
      <c r="H3089" s="8" t="s">
        <v>13399</v>
      </c>
      <c r="I3089" s="33" t="s">
        <v>13487</v>
      </c>
      <c r="J3089" s="33" t="s">
        <v>13440</v>
      </c>
      <c r="K3089" s="33">
        <f>Data[[#This Row],[Number_Of_Buyers]]*Data[[#This Row],[Price_INR]]</f>
        <v>40185</v>
      </c>
    </row>
    <row r="3090" spans="1:11" ht="19.2" customHeight="1" x14ac:dyDescent="0.3">
      <c r="A3090" s="2" t="s">
        <v>7809</v>
      </c>
      <c r="B3090" s="2" t="s">
        <v>11818</v>
      </c>
      <c r="C3090" s="3" t="s">
        <v>11819</v>
      </c>
      <c r="D3090" s="2" t="s">
        <v>3237</v>
      </c>
      <c r="E3090" s="11">
        <v>4.0999999999999996</v>
      </c>
      <c r="F3090" s="11">
        <v>264</v>
      </c>
      <c r="G3090" s="17">
        <v>991</v>
      </c>
      <c r="H3090" s="7" t="s">
        <v>13398</v>
      </c>
      <c r="I3090" s="33" t="s">
        <v>13628</v>
      </c>
      <c r="J3090" s="33" t="s">
        <v>13554</v>
      </c>
      <c r="K3090" s="33">
        <f>Data[[#This Row],[Number_Of_Buyers]]*Data[[#This Row],[Price_INR]]</f>
        <v>261624</v>
      </c>
    </row>
    <row r="3091" spans="1:11" ht="19.2" customHeight="1" x14ac:dyDescent="0.3">
      <c r="A3091" s="4" t="s">
        <v>3940</v>
      </c>
      <c r="B3091" s="4" t="s">
        <v>3941</v>
      </c>
      <c r="C3091" s="4" t="s">
        <v>3943</v>
      </c>
      <c r="D3091" s="5" t="s">
        <v>3944</v>
      </c>
      <c r="E3091" s="12">
        <v>4.3</v>
      </c>
      <c r="F3091" s="12">
        <v>281</v>
      </c>
      <c r="G3091" s="18">
        <v>3990</v>
      </c>
      <c r="H3091" s="8" t="s">
        <v>13399</v>
      </c>
      <c r="I3091" s="33" t="s">
        <v>13432</v>
      </c>
      <c r="J3091" s="33" t="s">
        <v>13440</v>
      </c>
      <c r="K3091" s="33">
        <f>Data[[#This Row],[Number_Of_Buyers]]*Data[[#This Row],[Price_INR]]</f>
        <v>1121190</v>
      </c>
    </row>
    <row r="3092" spans="1:11" ht="19.2" customHeight="1" x14ac:dyDescent="0.3">
      <c r="A3092" s="2" t="s">
        <v>9177</v>
      </c>
      <c r="B3092" s="2" t="s">
        <v>11821</v>
      </c>
      <c r="C3092" s="3" t="s">
        <v>11823</v>
      </c>
      <c r="D3092" s="3" t="s">
        <v>11824</v>
      </c>
      <c r="E3092" s="11">
        <v>4.7</v>
      </c>
      <c r="F3092" s="11">
        <v>1800</v>
      </c>
      <c r="G3092" s="17">
        <v>1793</v>
      </c>
      <c r="H3092" s="7" t="s">
        <v>13398</v>
      </c>
      <c r="I3092" s="33" t="s">
        <v>13688</v>
      </c>
      <c r="J3092" s="33" t="s">
        <v>13440</v>
      </c>
      <c r="K3092" s="33">
        <f>Data[[#This Row],[Number_Of_Buyers]]*Data[[#This Row],[Price_INR]]</f>
        <v>3227400</v>
      </c>
    </row>
    <row r="3093" spans="1:11" ht="19.2" customHeight="1" x14ac:dyDescent="0.3">
      <c r="A3093" s="4" t="s">
        <v>8065</v>
      </c>
      <c r="B3093" s="4" t="s">
        <v>11826</v>
      </c>
      <c r="C3093" s="4" t="s">
        <v>11827</v>
      </c>
      <c r="D3093" s="4" t="s">
        <v>7930</v>
      </c>
      <c r="E3093" s="12">
        <v>4.3</v>
      </c>
      <c r="F3093" s="12">
        <v>2000</v>
      </c>
      <c r="G3093" s="18">
        <v>1139</v>
      </c>
      <c r="H3093" s="8" t="s">
        <v>13398</v>
      </c>
      <c r="I3093" s="33" t="s">
        <v>13446</v>
      </c>
      <c r="J3093" s="33" t="s">
        <v>13554</v>
      </c>
      <c r="K3093" s="33">
        <f>Data[[#This Row],[Number_Of_Buyers]]*Data[[#This Row],[Price_INR]]</f>
        <v>2278000</v>
      </c>
    </row>
    <row r="3094" spans="1:11" ht="19.2" customHeight="1" x14ac:dyDescent="0.3">
      <c r="A3094" s="2" t="s">
        <v>120</v>
      </c>
      <c r="B3094" s="2" t="s">
        <v>4198</v>
      </c>
      <c r="C3094" s="2" t="s">
        <v>26</v>
      </c>
      <c r="D3094" s="3" t="s">
        <v>1688</v>
      </c>
      <c r="E3094" s="11">
        <v>4.2</v>
      </c>
      <c r="F3094" s="11">
        <v>879</v>
      </c>
      <c r="G3094" s="17">
        <v>1799</v>
      </c>
      <c r="H3094" s="7" t="s">
        <v>13399</v>
      </c>
      <c r="I3094" s="33" t="s">
        <v>13542</v>
      </c>
      <c r="J3094" s="33" t="s">
        <v>13453</v>
      </c>
      <c r="K3094" s="33">
        <f>Data[[#This Row],[Number_Of_Buyers]]*Data[[#This Row],[Price_INR]]</f>
        <v>1581321</v>
      </c>
    </row>
    <row r="3095" spans="1:11" ht="19.2" customHeight="1" x14ac:dyDescent="0.3">
      <c r="A3095" s="4" t="s">
        <v>7849</v>
      </c>
      <c r="B3095" s="4" t="s">
        <v>11828</v>
      </c>
      <c r="C3095" s="5" t="s">
        <v>11830</v>
      </c>
      <c r="D3095" s="5" t="s">
        <v>11831</v>
      </c>
      <c r="E3095" s="12">
        <v>4.3</v>
      </c>
      <c r="F3095" s="12">
        <v>70</v>
      </c>
      <c r="G3095" s="18">
        <v>2199</v>
      </c>
      <c r="H3095" s="8" t="s">
        <v>13399</v>
      </c>
      <c r="I3095" s="33" t="s">
        <v>13628</v>
      </c>
      <c r="J3095" s="33" t="s">
        <v>13774</v>
      </c>
      <c r="K3095" s="33">
        <f>Data[[#This Row],[Number_Of_Buyers]]*Data[[#This Row],[Price_INR]]</f>
        <v>153930</v>
      </c>
    </row>
    <row r="3096" spans="1:11" ht="19.2" customHeight="1" x14ac:dyDescent="0.3">
      <c r="A3096" s="2" t="s">
        <v>8071</v>
      </c>
      <c r="B3096" s="2" t="s">
        <v>11834</v>
      </c>
      <c r="C3096" s="2" t="s">
        <v>11835</v>
      </c>
      <c r="D3096" s="2" t="s">
        <v>7930</v>
      </c>
      <c r="E3096" s="11">
        <v>4</v>
      </c>
      <c r="F3096" s="11">
        <v>431</v>
      </c>
      <c r="G3096" s="17">
        <v>532</v>
      </c>
      <c r="H3096" s="7" t="s">
        <v>13398</v>
      </c>
      <c r="I3096" s="33" t="s">
        <v>13632</v>
      </c>
      <c r="J3096" s="33" t="s">
        <v>13779</v>
      </c>
      <c r="K3096" s="33">
        <f>Data[[#This Row],[Number_Of_Buyers]]*Data[[#This Row],[Price_INR]]</f>
        <v>229292</v>
      </c>
    </row>
    <row r="3097" spans="1:11" ht="19.2" customHeight="1" x14ac:dyDescent="0.3">
      <c r="A3097" s="4" t="s">
        <v>2083</v>
      </c>
      <c r="B3097" s="4" t="s">
        <v>11837</v>
      </c>
      <c r="C3097" s="5" t="s">
        <v>11838</v>
      </c>
      <c r="D3097" s="5" t="s">
        <v>11839</v>
      </c>
      <c r="E3097" s="12">
        <v>4.3</v>
      </c>
      <c r="F3097" s="12">
        <v>99</v>
      </c>
      <c r="G3097" s="18">
        <v>1499</v>
      </c>
      <c r="H3097" s="8" t="s">
        <v>13398</v>
      </c>
      <c r="I3097" s="33" t="s">
        <v>13454</v>
      </c>
      <c r="J3097" s="33" t="s">
        <v>13772</v>
      </c>
      <c r="K3097" s="33">
        <f>Data[[#This Row],[Number_Of_Buyers]]*Data[[#This Row],[Price_INR]]</f>
        <v>148401</v>
      </c>
    </row>
    <row r="3098" spans="1:11" ht="19.2" customHeight="1" x14ac:dyDescent="0.3">
      <c r="A3098" s="2" t="s">
        <v>1115</v>
      </c>
      <c r="B3098" s="2" t="s">
        <v>4207</v>
      </c>
      <c r="C3098" s="3" t="s">
        <v>4208</v>
      </c>
      <c r="D3098" s="3" t="s">
        <v>2452</v>
      </c>
      <c r="E3098" s="11">
        <v>4.5999999999999996</v>
      </c>
      <c r="F3098" s="11">
        <v>4100</v>
      </c>
      <c r="G3098" s="17">
        <v>1099</v>
      </c>
      <c r="H3098" s="7" t="s">
        <v>13399</v>
      </c>
      <c r="I3098" s="33" t="s">
        <v>13471</v>
      </c>
      <c r="J3098" s="33" t="s">
        <v>13487</v>
      </c>
      <c r="K3098" s="33">
        <f>Data[[#This Row],[Number_Of_Buyers]]*Data[[#This Row],[Price_INR]]</f>
        <v>4505900</v>
      </c>
    </row>
    <row r="3099" spans="1:11" ht="19.2" customHeight="1" x14ac:dyDescent="0.3">
      <c r="A3099" s="4" t="s">
        <v>8252</v>
      </c>
      <c r="B3099" s="4" t="s">
        <v>11841</v>
      </c>
      <c r="C3099" s="5" t="s">
        <v>11843</v>
      </c>
      <c r="D3099" s="4" t="s">
        <v>3237</v>
      </c>
      <c r="E3099" s="12">
        <v>4.2</v>
      </c>
      <c r="F3099" s="12">
        <v>1100</v>
      </c>
      <c r="G3099" s="18">
        <v>1377</v>
      </c>
      <c r="H3099" s="8" t="s">
        <v>13398</v>
      </c>
      <c r="I3099" s="33" t="s">
        <v>13472</v>
      </c>
      <c r="J3099" s="33" t="s">
        <v>13772</v>
      </c>
      <c r="K3099" s="33">
        <f>Data[[#This Row],[Number_Of_Buyers]]*Data[[#This Row],[Price_INR]]</f>
        <v>1514700</v>
      </c>
    </row>
    <row r="3100" spans="1:11" ht="19.2" customHeight="1" x14ac:dyDescent="0.3">
      <c r="A3100" s="2" t="s">
        <v>140</v>
      </c>
      <c r="B3100" s="2" t="s">
        <v>11844</v>
      </c>
      <c r="C3100" s="3" t="s">
        <v>11845</v>
      </c>
      <c r="D3100" s="3" t="s">
        <v>11846</v>
      </c>
      <c r="E3100" s="11">
        <v>4.0999999999999996</v>
      </c>
      <c r="F3100" s="11">
        <v>11</v>
      </c>
      <c r="G3100" s="17">
        <v>692</v>
      </c>
      <c r="H3100" s="7" t="s">
        <v>13398</v>
      </c>
      <c r="I3100" s="33" t="s">
        <v>13423</v>
      </c>
      <c r="J3100" s="33" t="s">
        <v>13772</v>
      </c>
      <c r="K3100" s="33">
        <f>Data[[#This Row],[Number_Of_Buyers]]*Data[[#This Row],[Price_INR]]</f>
        <v>7612</v>
      </c>
    </row>
    <row r="3101" spans="1:11" ht="19.2" customHeight="1" x14ac:dyDescent="0.3">
      <c r="A3101" s="4" t="s">
        <v>9643</v>
      </c>
      <c r="B3101" s="4" t="s">
        <v>11848</v>
      </c>
      <c r="C3101" s="5" t="s">
        <v>11849</v>
      </c>
      <c r="D3101" s="5" t="s">
        <v>11850</v>
      </c>
      <c r="E3101" s="12">
        <v>4.2</v>
      </c>
      <c r="F3101" s="12">
        <v>340</v>
      </c>
      <c r="G3101" s="18">
        <v>628</v>
      </c>
      <c r="H3101" s="8" t="s">
        <v>13398</v>
      </c>
      <c r="I3101" s="33" t="s">
        <v>13606</v>
      </c>
      <c r="J3101" s="33" t="s">
        <v>13774</v>
      </c>
      <c r="K3101" s="33">
        <f>Data[[#This Row],[Number_Of_Buyers]]*Data[[#This Row],[Price_INR]]</f>
        <v>213520</v>
      </c>
    </row>
    <row r="3102" spans="1:11" ht="19.2" customHeight="1" x14ac:dyDescent="0.3">
      <c r="A3102" s="2" t="s">
        <v>9595</v>
      </c>
      <c r="B3102" s="2" t="s">
        <v>11852</v>
      </c>
      <c r="C3102" s="3" t="s">
        <v>11853</v>
      </c>
      <c r="D3102" s="3" t="s">
        <v>11854</v>
      </c>
      <c r="E3102" s="11">
        <v>4</v>
      </c>
      <c r="F3102" s="11">
        <v>20</v>
      </c>
      <c r="G3102" s="17">
        <v>716</v>
      </c>
      <c r="H3102" s="7" t="s">
        <v>13399</v>
      </c>
      <c r="I3102" s="33" t="s">
        <v>13454</v>
      </c>
      <c r="J3102" s="33" t="s">
        <v>13774</v>
      </c>
      <c r="K3102" s="33">
        <f>Data[[#This Row],[Number_Of_Buyers]]*Data[[#This Row],[Price_INR]]</f>
        <v>14320</v>
      </c>
    </row>
    <row r="3103" spans="1:11" ht="19.2" customHeight="1" x14ac:dyDescent="0.3">
      <c r="A3103" s="4" t="s">
        <v>240</v>
      </c>
      <c r="B3103" s="4" t="s">
        <v>11855</v>
      </c>
      <c r="C3103" s="5" t="s">
        <v>11856</v>
      </c>
      <c r="D3103" s="4" t="s">
        <v>3237</v>
      </c>
      <c r="E3103" s="12">
        <v>4</v>
      </c>
      <c r="F3103" s="12">
        <v>293</v>
      </c>
      <c r="G3103" s="18">
        <v>1151</v>
      </c>
      <c r="H3103" s="8" t="s">
        <v>13398</v>
      </c>
      <c r="I3103" s="33" t="s">
        <v>13733</v>
      </c>
      <c r="J3103" s="33" t="s">
        <v>13778</v>
      </c>
      <c r="K3103" s="33">
        <f>Data[[#This Row],[Number_Of_Buyers]]*Data[[#This Row],[Price_INR]]</f>
        <v>337243</v>
      </c>
    </row>
    <row r="3104" spans="1:11" ht="19.2" customHeight="1" x14ac:dyDescent="0.3">
      <c r="A3104" s="2" t="s">
        <v>8194</v>
      </c>
      <c r="B3104" s="2" t="s">
        <v>9321</v>
      </c>
      <c r="C3104" s="3" t="s">
        <v>11858</v>
      </c>
      <c r="D3104" s="2" t="s">
        <v>3237</v>
      </c>
      <c r="E3104" s="11">
        <v>4.2</v>
      </c>
      <c r="F3104" s="11">
        <v>189</v>
      </c>
      <c r="G3104" s="17">
        <v>899</v>
      </c>
      <c r="H3104" s="7" t="s">
        <v>13398</v>
      </c>
      <c r="I3104" s="33" t="s">
        <v>13437</v>
      </c>
      <c r="J3104" s="33" t="s">
        <v>13772</v>
      </c>
      <c r="K3104" s="33">
        <f>Data[[#This Row],[Number_Of_Buyers]]*Data[[#This Row],[Price_INR]]</f>
        <v>169911</v>
      </c>
    </row>
    <row r="3105" spans="1:11" ht="19.2" customHeight="1" x14ac:dyDescent="0.3">
      <c r="A3105" s="4" t="s">
        <v>127</v>
      </c>
      <c r="B3105" s="4" t="s">
        <v>11861</v>
      </c>
      <c r="C3105" s="5" t="s">
        <v>11862</v>
      </c>
      <c r="D3105" s="5" t="s">
        <v>3564</v>
      </c>
      <c r="E3105" s="12">
        <v>4.3</v>
      </c>
      <c r="F3105" s="12">
        <v>2300</v>
      </c>
      <c r="G3105" s="18">
        <v>764</v>
      </c>
      <c r="H3105" s="8" t="s">
        <v>13399</v>
      </c>
      <c r="I3105" s="33" t="s">
        <v>13441</v>
      </c>
      <c r="J3105" s="33" t="s">
        <v>13440</v>
      </c>
      <c r="K3105" s="33">
        <f>Data[[#This Row],[Number_Of_Buyers]]*Data[[#This Row],[Price_INR]]</f>
        <v>1757200</v>
      </c>
    </row>
    <row r="3106" spans="1:11" ht="19.2" customHeight="1" x14ac:dyDescent="0.3">
      <c r="A3106" s="2" t="s">
        <v>8065</v>
      </c>
      <c r="B3106" s="2" t="s">
        <v>11863</v>
      </c>
      <c r="C3106" s="3" t="s">
        <v>11864</v>
      </c>
      <c r="D3106" s="2" t="s">
        <v>3237</v>
      </c>
      <c r="E3106" s="11">
        <v>4.0999999999999996</v>
      </c>
      <c r="F3106" s="11">
        <v>1500</v>
      </c>
      <c r="G3106" s="17">
        <v>480</v>
      </c>
      <c r="H3106" s="7" t="s">
        <v>13399</v>
      </c>
      <c r="I3106" s="33" t="s">
        <v>13630</v>
      </c>
      <c r="J3106" s="33" t="s">
        <v>13426</v>
      </c>
      <c r="K3106" s="33">
        <f>Data[[#This Row],[Number_Of_Buyers]]*Data[[#This Row],[Price_INR]]</f>
        <v>720000</v>
      </c>
    </row>
    <row r="3107" spans="1:11" ht="19.2" customHeight="1" x14ac:dyDescent="0.3">
      <c r="A3107" s="4" t="s">
        <v>8707</v>
      </c>
      <c r="B3107" s="4" t="s">
        <v>11865</v>
      </c>
      <c r="C3107" s="5" t="s">
        <v>11866</v>
      </c>
      <c r="D3107" s="4" t="s">
        <v>11270</v>
      </c>
      <c r="E3107" s="12">
        <v>4</v>
      </c>
      <c r="F3107" s="12">
        <v>928</v>
      </c>
      <c r="G3107" s="18">
        <v>799</v>
      </c>
      <c r="H3107" s="8" t="s">
        <v>13399</v>
      </c>
      <c r="I3107" s="33" t="s">
        <v>13641</v>
      </c>
      <c r="J3107" s="33" t="s">
        <v>13772</v>
      </c>
      <c r="K3107" s="33">
        <f>Data[[#This Row],[Number_Of_Buyers]]*Data[[#This Row],[Price_INR]]</f>
        <v>741472</v>
      </c>
    </row>
    <row r="3108" spans="1:11" ht="19.2" customHeight="1" x14ac:dyDescent="0.3">
      <c r="A3108" s="2" t="s">
        <v>133</v>
      </c>
      <c r="B3108" s="2" t="s">
        <v>11869</v>
      </c>
      <c r="C3108" s="2" t="s">
        <v>11870</v>
      </c>
      <c r="D3108" s="2" t="s">
        <v>7930</v>
      </c>
      <c r="E3108" s="11">
        <v>4.2</v>
      </c>
      <c r="F3108" s="11">
        <v>1500</v>
      </c>
      <c r="G3108" s="17">
        <v>591</v>
      </c>
      <c r="H3108" s="7" t="s">
        <v>13398</v>
      </c>
      <c r="I3108" s="33" t="s">
        <v>13515</v>
      </c>
      <c r="J3108" s="33" t="s">
        <v>13426</v>
      </c>
      <c r="K3108" s="33">
        <f>Data[[#This Row],[Number_Of_Buyers]]*Data[[#This Row],[Price_INR]]</f>
        <v>886500</v>
      </c>
    </row>
    <row r="3109" spans="1:11" ht="19.2" customHeight="1" x14ac:dyDescent="0.3">
      <c r="A3109" s="4" t="s">
        <v>11463</v>
      </c>
      <c r="B3109" s="4" t="s">
        <v>11309</v>
      </c>
      <c r="C3109" s="5" t="s">
        <v>11874</v>
      </c>
      <c r="D3109" s="4" t="s">
        <v>3237</v>
      </c>
      <c r="E3109" s="12">
        <v>4.3</v>
      </c>
      <c r="F3109" s="12">
        <v>1200</v>
      </c>
      <c r="G3109" s="18">
        <v>639</v>
      </c>
      <c r="H3109" s="8" t="s">
        <v>13399</v>
      </c>
      <c r="I3109" s="33" t="s">
        <v>13630</v>
      </c>
      <c r="J3109" s="33" t="s">
        <v>13672</v>
      </c>
      <c r="K3109" s="33">
        <f>Data[[#This Row],[Number_Of_Buyers]]*Data[[#This Row],[Price_INR]]</f>
        <v>766800</v>
      </c>
    </row>
    <row r="3110" spans="1:11" ht="19.2" customHeight="1" x14ac:dyDescent="0.3">
      <c r="A3110" s="2" t="s">
        <v>104</v>
      </c>
      <c r="B3110" s="2" t="s">
        <v>11879</v>
      </c>
      <c r="C3110" s="3" t="s">
        <v>11880</v>
      </c>
      <c r="D3110" s="2" t="s">
        <v>11881</v>
      </c>
      <c r="E3110" s="11">
        <v>4.4000000000000004</v>
      </c>
      <c r="F3110" s="11">
        <v>11</v>
      </c>
      <c r="G3110" s="17">
        <v>1399</v>
      </c>
      <c r="H3110" s="7" t="s">
        <v>13398</v>
      </c>
      <c r="I3110" s="33" t="s">
        <v>13655</v>
      </c>
      <c r="J3110" s="33" t="s">
        <v>13772</v>
      </c>
      <c r="K3110" s="33">
        <f>Data[[#This Row],[Number_Of_Buyers]]*Data[[#This Row],[Price_INR]]</f>
        <v>15389</v>
      </c>
    </row>
    <row r="3111" spans="1:11" ht="19.2" customHeight="1" x14ac:dyDescent="0.3">
      <c r="A3111" s="4" t="s">
        <v>10810</v>
      </c>
      <c r="B3111" s="4" t="s">
        <v>11882</v>
      </c>
      <c r="C3111" s="5" t="s">
        <v>11883</v>
      </c>
      <c r="D3111" s="5" t="s">
        <v>11884</v>
      </c>
      <c r="E3111" s="12">
        <v>3.8</v>
      </c>
      <c r="F3111" s="12">
        <v>84</v>
      </c>
      <c r="G3111" s="18">
        <v>1343</v>
      </c>
      <c r="H3111" s="8" t="s">
        <v>13398</v>
      </c>
      <c r="I3111" s="33" t="s">
        <v>13437</v>
      </c>
      <c r="J3111" s="33" t="s">
        <v>13772</v>
      </c>
      <c r="K3111" s="33">
        <f>Data[[#This Row],[Number_Of_Buyers]]*Data[[#This Row],[Price_INR]]</f>
        <v>112812</v>
      </c>
    </row>
    <row r="3112" spans="1:11" ht="19.2" customHeight="1" x14ac:dyDescent="0.3">
      <c r="A3112" s="2" t="s">
        <v>3201</v>
      </c>
      <c r="B3112" s="2" t="s">
        <v>11886</v>
      </c>
      <c r="C3112" s="3" t="s">
        <v>11887</v>
      </c>
      <c r="D3112" s="2" t="s">
        <v>3237</v>
      </c>
      <c r="E3112" s="11">
        <v>4.0999999999999996</v>
      </c>
      <c r="F3112" s="11">
        <v>62</v>
      </c>
      <c r="G3112" s="17">
        <v>588</v>
      </c>
      <c r="H3112" s="7" t="s">
        <v>13399</v>
      </c>
      <c r="I3112" s="33" t="s">
        <v>13515</v>
      </c>
      <c r="J3112" s="33" t="s">
        <v>13772</v>
      </c>
      <c r="K3112" s="33">
        <f>Data[[#This Row],[Number_Of_Buyers]]*Data[[#This Row],[Price_INR]]</f>
        <v>36456</v>
      </c>
    </row>
    <row r="3113" spans="1:11" ht="19.2" customHeight="1" x14ac:dyDescent="0.3">
      <c r="A3113" s="4" t="s">
        <v>10279</v>
      </c>
      <c r="B3113" s="4" t="s">
        <v>11888</v>
      </c>
      <c r="C3113" s="5" t="s">
        <v>11889</v>
      </c>
      <c r="D3113" s="5" t="s">
        <v>9408</v>
      </c>
      <c r="E3113" s="12">
        <v>4.5</v>
      </c>
      <c r="F3113" s="12">
        <v>152</v>
      </c>
      <c r="G3113" s="18">
        <v>1000</v>
      </c>
      <c r="H3113" s="8" t="s">
        <v>13399</v>
      </c>
      <c r="I3113" s="33" t="s">
        <v>13680</v>
      </c>
      <c r="J3113" s="33" t="s">
        <v>13772</v>
      </c>
      <c r="K3113" s="33">
        <f>Data[[#This Row],[Number_Of_Buyers]]*Data[[#This Row],[Price_INR]]</f>
        <v>152000</v>
      </c>
    </row>
    <row r="3114" spans="1:11" ht="19.2" customHeight="1" x14ac:dyDescent="0.3">
      <c r="A3114" s="2" t="s">
        <v>7849</v>
      </c>
      <c r="B3114" s="2" t="s">
        <v>11891</v>
      </c>
      <c r="C3114" s="3" t="s">
        <v>11892</v>
      </c>
      <c r="D3114" s="3" t="s">
        <v>8064</v>
      </c>
      <c r="E3114" s="11">
        <v>4.0999999999999996</v>
      </c>
      <c r="F3114" s="11">
        <v>245</v>
      </c>
      <c r="G3114" s="17">
        <v>1599</v>
      </c>
      <c r="H3114" s="7" t="s">
        <v>13398</v>
      </c>
      <c r="I3114" s="33" t="s">
        <v>13628</v>
      </c>
      <c r="J3114" s="33" t="s">
        <v>13772</v>
      </c>
      <c r="K3114" s="33">
        <f>Data[[#This Row],[Number_Of_Buyers]]*Data[[#This Row],[Price_INR]]</f>
        <v>391755</v>
      </c>
    </row>
    <row r="3115" spans="1:11" ht="19.2" customHeight="1" x14ac:dyDescent="0.3">
      <c r="A3115" s="4" t="s">
        <v>8355</v>
      </c>
      <c r="B3115" s="4" t="s">
        <v>11893</v>
      </c>
      <c r="C3115" s="5" t="s">
        <v>11894</v>
      </c>
      <c r="D3115" s="5" t="s">
        <v>8358</v>
      </c>
      <c r="E3115" s="12">
        <v>4.3</v>
      </c>
      <c r="F3115" s="12">
        <v>2500</v>
      </c>
      <c r="G3115" s="18">
        <v>467</v>
      </c>
      <c r="H3115" s="8" t="s">
        <v>13399</v>
      </c>
      <c r="I3115" s="33" t="s">
        <v>13734</v>
      </c>
      <c r="J3115" s="33" t="s">
        <v>13774</v>
      </c>
      <c r="K3115" s="33">
        <f>Data[[#This Row],[Number_Of_Buyers]]*Data[[#This Row],[Price_INR]]</f>
        <v>1167500</v>
      </c>
    </row>
    <row r="3116" spans="1:11" ht="19.2" customHeight="1" x14ac:dyDescent="0.3">
      <c r="A3116" s="2" t="s">
        <v>2116</v>
      </c>
      <c r="B3116" s="2" t="s">
        <v>11895</v>
      </c>
      <c r="C3116" s="3" t="s">
        <v>11897</v>
      </c>
      <c r="D3116" s="3" t="s">
        <v>7997</v>
      </c>
      <c r="E3116" s="11">
        <v>4.0999999999999996</v>
      </c>
      <c r="F3116" s="11">
        <v>144</v>
      </c>
      <c r="G3116" s="17">
        <v>1403</v>
      </c>
      <c r="H3116" s="7" t="s">
        <v>13398</v>
      </c>
      <c r="I3116" s="33" t="s">
        <v>13423</v>
      </c>
      <c r="J3116" s="33" t="s">
        <v>13440</v>
      </c>
      <c r="K3116" s="33">
        <f>Data[[#This Row],[Number_Of_Buyers]]*Data[[#This Row],[Price_INR]]</f>
        <v>202032</v>
      </c>
    </row>
    <row r="3117" spans="1:11" ht="19.2" customHeight="1" x14ac:dyDescent="0.3">
      <c r="A3117" s="4" t="s">
        <v>8065</v>
      </c>
      <c r="B3117" s="4" t="s">
        <v>11899</v>
      </c>
      <c r="C3117" s="5" t="s">
        <v>11900</v>
      </c>
      <c r="D3117" s="4" t="s">
        <v>11270</v>
      </c>
      <c r="E3117" s="12">
        <v>4.2</v>
      </c>
      <c r="F3117" s="12">
        <v>326</v>
      </c>
      <c r="G3117" s="18">
        <v>479</v>
      </c>
      <c r="H3117" s="8" t="s">
        <v>13399</v>
      </c>
      <c r="I3117" s="33" t="s">
        <v>13641</v>
      </c>
      <c r="J3117" s="33" t="s">
        <v>13777</v>
      </c>
      <c r="K3117" s="33">
        <f>Data[[#This Row],[Number_Of_Buyers]]*Data[[#This Row],[Price_INR]]</f>
        <v>156154</v>
      </c>
    </row>
    <row r="3118" spans="1:11" ht="19.2" customHeight="1" x14ac:dyDescent="0.3">
      <c r="A3118" s="2" t="s">
        <v>7927</v>
      </c>
      <c r="B3118" s="2" t="s">
        <v>11902</v>
      </c>
      <c r="C3118" s="3" t="s">
        <v>11903</v>
      </c>
      <c r="D3118" s="2" t="s">
        <v>3237</v>
      </c>
      <c r="E3118" s="11">
        <v>4.3</v>
      </c>
      <c r="F3118" s="11">
        <v>388</v>
      </c>
      <c r="G3118" s="17">
        <v>799</v>
      </c>
      <c r="H3118" s="7" t="s">
        <v>13399</v>
      </c>
      <c r="I3118" s="33" t="s">
        <v>13630</v>
      </c>
      <c r="J3118" s="33" t="s">
        <v>13775</v>
      </c>
      <c r="K3118" s="33">
        <f>Data[[#This Row],[Number_Of_Buyers]]*Data[[#This Row],[Price_INR]]</f>
        <v>310012</v>
      </c>
    </row>
    <row r="3119" spans="1:11" ht="19.2" customHeight="1" x14ac:dyDescent="0.3">
      <c r="A3119" s="4" t="s">
        <v>9317</v>
      </c>
      <c r="B3119" s="4" t="s">
        <v>11904</v>
      </c>
      <c r="C3119" s="5" t="s">
        <v>11905</v>
      </c>
      <c r="D3119" s="5" t="s">
        <v>11906</v>
      </c>
      <c r="E3119" s="12">
        <v>4.3</v>
      </c>
      <c r="F3119" s="12">
        <v>439</v>
      </c>
      <c r="G3119" s="18">
        <v>1439</v>
      </c>
      <c r="H3119" s="8" t="s">
        <v>13398</v>
      </c>
      <c r="I3119" s="33" t="s">
        <v>13628</v>
      </c>
      <c r="J3119" s="33" t="s">
        <v>13774</v>
      </c>
      <c r="K3119" s="33">
        <f>Data[[#This Row],[Number_Of_Buyers]]*Data[[#This Row],[Price_INR]]</f>
        <v>631721</v>
      </c>
    </row>
    <row r="3120" spans="1:11" ht="19.2" customHeight="1" x14ac:dyDescent="0.3">
      <c r="A3120" s="2" t="s">
        <v>7426</v>
      </c>
      <c r="B3120" s="2" t="s">
        <v>11909</v>
      </c>
      <c r="C3120" s="3" t="s">
        <v>11910</v>
      </c>
      <c r="D3120" s="2" t="s">
        <v>21</v>
      </c>
      <c r="E3120" s="11">
        <v>4.0999999999999996</v>
      </c>
      <c r="F3120" s="11">
        <v>10600</v>
      </c>
      <c r="G3120" s="17">
        <v>1359</v>
      </c>
      <c r="H3120" s="7" t="s">
        <v>13399</v>
      </c>
      <c r="I3120" s="33" t="s">
        <v>13735</v>
      </c>
      <c r="J3120" s="33" t="s">
        <v>13440</v>
      </c>
      <c r="K3120" s="33">
        <f>Data[[#This Row],[Number_Of_Buyers]]*Data[[#This Row],[Price_INR]]</f>
        <v>14405400</v>
      </c>
    </row>
    <row r="3121" spans="1:11" ht="19.2" customHeight="1" x14ac:dyDescent="0.3">
      <c r="A3121" s="4" t="s">
        <v>1995</v>
      </c>
      <c r="B3121" s="4" t="s">
        <v>11915</v>
      </c>
      <c r="C3121" s="5" t="s">
        <v>11916</v>
      </c>
      <c r="D3121" s="4" t="s">
        <v>21</v>
      </c>
      <c r="E3121" s="12">
        <v>4.0999999999999996</v>
      </c>
      <c r="F3121" s="12">
        <v>7000</v>
      </c>
      <c r="G3121" s="18">
        <v>275</v>
      </c>
      <c r="H3121" s="8" t="s">
        <v>13399</v>
      </c>
      <c r="I3121" s="33" t="s">
        <v>13736</v>
      </c>
      <c r="J3121" s="33" t="s">
        <v>13772</v>
      </c>
      <c r="K3121" s="33">
        <f>Data[[#This Row],[Number_Of_Buyers]]*Data[[#This Row],[Price_INR]]</f>
        <v>1925000</v>
      </c>
    </row>
    <row r="3122" spans="1:11" ht="19.2" customHeight="1" x14ac:dyDescent="0.3">
      <c r="A3122" s="2" t="s">
        <v>7922</v>
      </c>
      <c r="B3122" s="2" t="s">
        <v>11919</v>
      </c>
      <c r="C3122" s="3" t="s">
        <v>11920</v>
      </c>
      <c r="D3122" s="3" t="s">
        <v>11921</v>
      </c>
      <c r="E3122" s="11">
        <v>4.2</v>
      </c>
      <c r="F3122" s="11">
        <v>339</v>
      </c>
      <c r="G3122" s="17">
        <v>1759</v>
      </c>
      <c r="H3122" s="7" t="s">
        <v>13399</v>
      </c>
      <c r="I3122" s="33" t="s">
        <v>13628</v>
      </c>
      <c r="J3122" s="33" t="s">
        <v>13772</v>
      </c>
      <c r="K3122" s="33">
        <f>Data[[#This Row],[Number_Of_Buyers]]*Data[[#This Row],[Price_INR]]</f>
        <v>596301</v>
      </c>
    </row>
    <row r="3123" spans="1:11" ht="19.2" customHeight="1" x14ac:dyDescent="0.3">
      <c r="A3123" s="4" t="s">
        <v>3201</v>
      </c>
      <c r="B3123" s="4" t="s">
        <v>11923</v>
      </c>
      <c r="C3123" s="5" t="s">
        <v>11924</v>
      </c>
      <c r="D3123" s="4" t="s">
        <v>3237</v>
      </c>
      <c r="E3123" s="12">
        <v>4.0999999999999996</v>
      </c>
      <c r="F3123" s="12">
        <v>807</v>
      </c>
      <c r="G3123" s="18">
        <v>1399</v>
      </c>
      <c r="H3123" s="8" t="s">
        <v>13398</v>
      </c>
      <c r="I3123" s="33" t="s">
        <v>13472</v>
      </c>
      <c r="J3123" s="33" t="s">
        <v>13776</v>
      </c>
      <c r="K3123" s="33">
        <f>Data[[#This Row],[Number_Of_Buyers]]*Data[[#This Row],[Price_INR]]</f>
        <v>1128993</v>
      </c>
    </row>
    <row r="3124" spans="1:11" ht="19.2" customHeight="1" x14ac:dyDescent="0.3">
      <c r="A3124" s="2" t="s">
        <v>6231</v>
      </c>
      <c r="B3124" s="2" t="s">
        <v>11929</v>
      </c>
      <c r="C3124" s="3" t="s">
        <v>11931</v>
      </c>
      <c r="D3124" s="2" t="s">
        <v>21</v>
      </c>
      <c r="E3124" s="11">
        <v>4.5</v>
      </c>
      <c r="F3124" s="11">
        <v>9600</v>
      </c>
      <c r="G3124" s="17">
        <v>154</v>
      </c>
      <c r="H3124" s="7" t="s">
        <v>13399</v>
      </c>
      <c r="I3124" s="33" t="s">
        <v>13477</v>
      </c>
      <c r="J3124" s="33" t="s">
        <v>13772</v>
      </c>
      <c r="K3124" s="33">
        <f>Data[[#This Row],[Number_Of_Buyers]]*Data[[#This Row],[Price_INR]]</f>
        <v>1478400</v>
      </c>
    </row>
    <row r="3125" spans="1:11" ht="19.2" customHeight="1" x14ac:dyDescent="0.3">
      <c r="A3125" s="4" t="s">
        <v>7849</v>
      </c>
      <c r="B3125" s="4" t="s">
        <v>11933</v>
      </c>
      <c r="C3125" s="5" t="s">
        <v>11935</v>
      </c>
      <c r="D3125" s="5" t="s">
        <v>8064</v>
      </c>
      <c r="E3125" s="12">
        <v>4.3</v>
      </c>
      <c r="F3125" s="12">
        <v>354</v>
      </c>
      <c r="G3125" s="18">
        <v>1649</v>
      </c>
      <c r="H3125" s="8" t="s">
        <v>13398</v>
      </c>
      <c r="I3125" s="33" t="s">
        <v>13628</v>
      </c>
      <c r="J3125" s="33" t="s">
        <v>13554</v>
      </c>
      <c r="K3125" s="33">
        <f>Data[[#This Row],[Number_Of_Buyers]]*Data[[#This Row],[Price_INR]]</f>
        <v>583746</v>
      </c>
    </row>
    <row r="3126" spans="1:11" ht="19.2" customHeight="1" x14ac:dyDescent="0.3">
      <c r="A3126" s="2" t="s">
        <v>127</v>
      </c>
      <c r="B3126" s="2" t="s">
        <v>11937</v>
      </c>
      <c r="C3126" s="3" t="s">
        <v>11938</v>
      </c>
      <c r="D3126" s="2" t="s">
        <v>7930</v>
      </c>
      <c r="E3126" s="11">
        <v>4.0999999999999996</v>
      </c>
      <c r="F3126" s="11">
        <v>1700</v>
      </c>
      <c r="G3126" s="17">
        <v>1749</v>
      </c>
      <c r="H3126" s="7" t="s">
        <v>13398</v>
      </c>
      <c r="I3126" s="33" t="s">
        <v>13463</v>
      </c>
      <c r="J3126" s="33" t="s">
        <v>13440</v>
      </c>
      <c r="K3126" s="33">
        <f>Data[[#This Row],[Number_Of_Buyers]]*Data[[#This Row],[Price_INR]]</f>
        <v>2973300</v>
      </c>
    </row>
    <row r="3127" spans="1:11" ht="19.2" customHeight="1" x14ac:dyDescent="0.3">
      <c r="A3127" s="4" t="s">
        <v>11939</v>
      </c>
      <c r="B3127" s="4" t="s">
        <v>11940</v>
      </c>
      <c r="C3127" s="5" t="s">
        <v>11941</v>
      </c>
      <c r="D3127" s="4" t="s">
        <v>3237</v>
      </c>
      <c r="E3127" s="12">
        <v>4.0999999999999996</v>
      </c>
      <c r="F3127" s="12">
        <v>747</v>
      </c>
      <c r="G3127" s="18">
        <v>1399</v>
      </c>
      <c r="H3127" s="8" t="s">
        <v>13398</v>
      </c>
      <c r="I3127" s="33" t="s">
        <v>13628</v>
      </c>
      <c r="J3127" s="33" t="s">
        <v>13473</v>
      </c>
      <c r="K3127" s="33">
        <f>Data[[#This Row],[Number_Of_Buyers]]*Data[[#This Row],[Price_INR]]</f>
        <v>1045053</v>
      </c>
    </row>
    <row r="3128" spans="1:11" ht="19.2" customHeight="1" x14ac:dyDescent="0.3">
      <c r="A3128" s="2" t="s">
        <v>11943</v>
      </c>
      <c r="B3128" s="2" t="s">
        <v>11944</v>
      </c>
      <c r="C3128" s="3" t="s">
        <v>11945</v>
      </c>
      <c r="D3128" s="3" t="s">
        <v>11946</v>
      </c>
      <c r="E3128" s="11">
        <v>4.5999999999999996</v>
      </c>
      <c r="F3128" s="11">
        <v>103</v>
      </c>
      <c r="G3128" s="17">
        <v>854</v>
      </c>
      <c r="H3128" s="7" t="s">
        <v>13398</v>
      </c>
      <c r="I3128" s="33" t="s">
        <v>13515</v>
      </c>
      <c r="J3128" s="33" t="s">
        <v>13772</v>
      </c>
      <c r="K3128" s="33">
        <f>Data[[#This Row],[Number_Of_Buyers]]*Data[[#This Row],[Price_INR]]</f>
        <v>87962</v>
      </c>
    </row>
    <row r="3129" spans="1:11" ht="19.2" customHeight="1" x14ac:dyDescent="0.3">
      <c r="A3129" s="4" t="s">
        <v>7820</v>
      </c>
      <c r="B3129" s="4" t="s">
        <v>11952</v>
      </c>
      <c r="C3129" s="5" t="s">
        <v>11953</v>
      </c>
      <c r="D3129" s="4" t="s">
        <v>3237</v>
      </c>
      <c r="E3129" s="12">
        <v>4.0999999999999996</v>
      </c>
      <c r="F3129" s="12">
        <v>46</v>
      </c>
      <c r="G3129" s="18">
        <v>519</v>
      </c>
      <c r="H3129" s="8" t="s">
        <v>13399</v>
      </c>
      <c r="I3129" s="33" t="s">
        <v>13515</v>
      </c>
      <c r="J3129" s="33" t="s">
        <v>13772</v>
      </c>
      <c r="K3129" s="33">
        <f>Data[[#This Row],[Number_Of_Buyers]]*Data[[#This Row],[Price_INR]]</f>
        <v>23874</v>
      </c>
    </row>
    <row r="3130" spans="1:11" ht="19.2" customHeight="1" x14ac:dyDescent="0.3">
      <c r="A3130" s="2" t="s">
        <v>140</v>
      </c>
      <c r="B3130" s="2" t="s">
        <v>4289</v>
      </c>
      <c r="C3130" s="3" t="s">
        <v>4290</v>
      </c>
      <c r="D3130" s="2" t="s">
        <v>21</v>
      </c>
      <c r="E3130" s="11">
        <v>4.4000000000000004</v>
      </c>
      <c r="F3130" s="11">
        <v>652</v>
      </c>
      <c r="G3130" s="17">
        <v>1349</v>
      </c>
      <c r="H3130" s="7" t="s">
        <v>13399</v>
      </c>
      <c r="I3130" s="33" t="s">
        <v>13541</v>
      </c>
      <c r="J3130" s="33" t="s">
        <v>13774</v>
      </c>
      <c r="K3130" s="33">
        <f>Data[[#This Row],[Number_Of_Buyers]]*Data[[#This Row],[Price_INR]]</f>
        <v>879548</v>
      </c>
    </row>
    <row r="3131" spans="1:11" ht="19.2" customHeight="1" x14ac:dyDescent="0.3">
      <c r="A3131" s="4" t="s">
        <v>1921</v>
      </c>
      <c r="B3131" s="4" t="s">
        <v>11955</v>
      </c>
      <c r="C3131" s="5" t="s">
        <v>11956</v>
      </c>
      <c r="D3131" s="5" t="s">
        <v>7914</v>
      </c>
      <c r="E3131" s="12">
        <v>4.3</v>
      </c>
      <c r="F3131" s="12">
        <v>250</v>
      </c>
      <c r="G3131" s="18">
        <v>439</v>
      </c>
      <c r="H3131" s="8" t="s">
        <v>13398</v>
      </c>
      <c r="I3131" s="33" t="s">
        <v>13452</v>
      </c>
      <c r="J3131" s="33" t="s">
        <v>13440</v>
      </c>
      <c r="K3131" s="33">
        <f>Data[[#This Row],[Number_Of_Buyers]]*Data[[#This Row],[Price_INR]]</f>
        <v>109750</v>
      </c>
    </row>
    <row r="3132" spans="1:11" ht="19.2" customHeight="1" x14ac:dyDescent="0.3">
      <c r="A3132" s="2" t="s">
        <v>85</v>
      </c>
      <c r="B3132" s="2" t="s">
        <v>11958</v>
      </c>
      <c r="C3132" s="3" t="s">
        <v>11959</v>
      </c>
      <c r="D3132" s="3" t="s">
        <v>413</v>
      </c>
      <c r="E3132" s="11">
        <v>4.5</v>
      </c>
      <c r="F3132" s="11">
        <v>254</v>
      </c>
      <c r="G3132" s="17">
        <v>1524</v>
      </c>
      <c r="H3132" s="7" t="s">
        <v>13398</v>
      </c>
      <c r="I3132" s="33" t="s">
        <v>13419</v>
      </c>
      <c r="J3132" s="33" t="s">
        <v>13453</v>
      </c>
      <c r="K3132" s="33">
        <f>Data[[#This Row],[Number_Of_Buyers]]*Data[[#This Row],[Price_INR]]</f>
        <v>387096</v>
      </c>
    </row>
    <row r="3133" spans="1:11" ht="19.2" customHeight="1" x14ac:dyDescent="0.3">
      <c r="A3133" s="4" t="s">
        <v>8194</v>
      </c>
      <c r="B3133" s="4" t="s">
        <v>11961</v>
      </c>
      <c r="C3133" s="4" t="s">
        <v>11962</v>
      </c>
      <c r="D3133" s="5" t="s">
        <v>8539</v>
      </c>
      <c r="E3133" s="12">
        <v>4.0999999999999996</v>
      </c>
      <c r="F3133" s="12">
        <v>4300</v>
      </c>
      <c r="G3133" s="18">
        <v>753</v>
      </c>
      <c r="H3133" s="8" t="s">
        <v>13399</v>
      </c>
      <c r="I3133" s="33" t="s">
        <v>13630</v>
      </c>
      <c r="J3133" s="33" t="s">
        <v>13440</v>
      </c>
      <c r="K3133" s="33">
        <f>Data[[#This Row],[Number_Of_Buyers]]*Data[[#This Row],[Price_INR]]</f>
        <v>3237900</v>
      </c>
    </row>
    <row r="3134" spans="1:11" ht="19.2" customHeight="1" x14ac:dyDescent="0.3">
      <c r="A3134" s="2" t="s">
        <v>7927</v>
      </c>
      <c r="B3134" s="2" t="s">
        <v>11963</v>
      </c>
      <c r="C3134" s="3" t="s">
        <v>11965</v>
      </c>
      <c r="D3134" s="2" t="s">
        <v>7930</v>
      </c>
      <c r="E3134" s="11">
        <v>4.3</v>
      </c>
      <c r="F3134" s="11">
        <v>1400</v>
      </c>
      <c r="G3134" s="17">
        <v>683</v>
      </c>
      <c r="H3134" s="7" t="s">
        <v>13398</v>
      </c>
      <c r="I3134" s="33" t="s">
        <v>13437</v>
      </c>
      <c r="J3134" s="33" t="s">
        <v>13774</v>
      </c>
      <c r="K3134" s="33">
        <f>Data[[#This Row],[Number_Of_Buyers]]*Data[[#This Row],[Price_INR]]</f>
        <v>956200</v>
      </c>
    </row>
    <row r="3135" spans="1:11" ht="19.2" customHeight="1" x14ac:dyDescent="0.3">
      <c r="A3135" s="4" t="s">
        <v>240</v>
      </c>
      <c r="B3135" s="4" t="s">
        <v>11966</v>
      </c>
      <c r="C3135" s="4" t="s">
        <v>11968</v>
      </c>
      <c r="D3135" s="4" t="s">
        <v>7930</v>
      </c>
      <c r="E3135" s="12">
        <v>4.2</v>
      </c>
      <c r="F3135" s="12">
        <v>4400</v>
      </c>
      <c r="G3135" s="18">
        <v>224</v>
      </c>
      <c r="H3135" s="8" t="s">
        <v>13398</v>
      </c>
      <c r="I3135" s="33" t="s">
        <v>13428</v>
      </c>
      <c r="J3135" s="33" t="s">
        <v>13777</v>
      </c>
      <c r="K3135" s="33">
        <f>Data[[#This Row],[Number_Of_Buyers]]*Data[[#This Row],[Price_INR]]</f>
        <v>985600</v>
      </c>
    </row>
    <row r="3136" spans="1:11" ht="19.2" customHeight="1" x14ac:dyDescent="0.3">
      <c r="A3136" s="2" t="s">
        <v>85</v>
      </c>
      <c r="B3136" s="2" t="s">
        <v>11958</v>
      </c>
      <c r="C3136" s="3" t="s">
        <v>11959</v>
      </c>
      <c r="D3136" s="3" t="s">
        <v>413</v>
      </c>
      <c r="E3136" s="11">
        <v>4.5</v>
      </c>
      <c r="F3136" s="11">
        <v>254</v>
      </c>
      <c r="G3136" s="17">
        <v>1524</v>
      </c>
      <c r="H3136" s="7" t="s">
        <v>13398</v>
      </c>
      <c r="I3136" s="33" t="s">
        <v>13419</v>
      </c>
      <c r="J3136" s="33" t="s">
        <v>13453</v>
      </c>
      <c r="K3136" s="33">
        <f>Data[[#This Row],[Number_Of_Buyers]]*Data[[#This Row],[Price_INR]]</f>
        <v>387096</v>
      </c>
    </row>
    <row r="3137" spans="1:11" ht="19.2" customHeight="1" x14ac:dyDescent="0.3">
      <c r="A3137" s="4" t="s">
        <v>8194</v>
      </c>
      <c r="B3137" s="4" t="s">
        <v>11961</v>
      </c>
      <c r="C3137" s="4" t="s">
        <v>11962</v>
      </c>
      <c r="D3137" s="5" t="s">
        <v>8539</v>
      </c>
      <c r="E3137" s="12">
        <v>4.0999999999999996</v>
      </c>
      <c r="F3137" s="12">
        <v>4300</v>
      </c>
      <c r="G3137" s="18">
        <v>753</v>
      </c>
      <c r="H3137" s="8" t="s">
        <v>13399</v>
      </c>
      <c r="I3137" s="33" t="s">
        <v>13630</v>
      </c>
      <c r="J3137" s="33" t="s">
        <v>13440</v>
      </c>
      <c r="K3137" s="33">
        <f>Data[[#This Row],[Number_Of_Buyers]]*Data[[#This Row],[Price_INR]]</f>
        <v>3237900</v>
      </c>
    </row>
    <row r="3138" spans="1:11" ht="19.2" customHeight="1" x14ac:dyDescent="0.3">
      <c r="A3138" s="2" t="s">
        <v>7927</v>
      </c>
      <c r="B3138" s="2" t="s">
        <v>11963</v>
      </c>
      <c r="C3138" s="3" t="s">
        <v>11965</v>
      </c>
      <c r="D3138" s="2" t="s">
        <v>7930</v>
      </c>
      <c r="E3138" s="11">
        <v>4.3</v>
      </c>
      <c r="F3138" s="11">
        <v>1400</v>
      </c>
      <c r="G3138" s="17">
        <v>683</v>
      </c>
      <c r="H3138" s="7" t="s">
        <v>13398</v>
      </c>
      <c r="I3138" s="33" t="s">
        <v>13437</v>
      </c>
      <c r="J3138" s="33" t="s">
        <v>13774</v>
      </c>
      <c r="K3138" s="33">
        <f>Data[[#This Row],[Number_Of_Buyers]]*Data[[#This Row],[Price_INR]]</f>
        <v>956200</v>
      </c>
    </row>
    <row r="3139" spans="1:11" ht="19.2" customHeight="1" x14ac:dyDescent="0.3">
      <c r="A3139" s="4" t="s">
        <v>240</v>
      </c>
      <c r="B3139" s="4" t="s">
        <v>11966</v>
      </c>
      <c r="C3139" s="4" t="s">
        <v>11968</v>
      </c>
      <c r="D3139" s="4" t="s">
        <v>7930</v>
      </c>
      <c r="E3139" s="12">
        <v>4.2</v>
      </c>
      <c r="F3139" s="12">
        <v>4400</v>
      </c>
      <c r="G3139" s="18">
        <v>224</v>
      </c>
      <c r="H3139" s="8" t="s">
        <v>13398</v>
      </c>
      <c r="I3139" s="33" t="s">
        <v>13428</v>
      </c>
      <c r="J3139" s="33" t="s">
        <v>13777</v>
      </c>
      <c r="K3139" s="33">
        <f>Data[[#This Row],[Number_Of_Buyers]]*Data[[#This Row],[Price_INR]]</f>
        <v>985600</v>
      </c>
    </row>
    <row r="3140" spans="1:11" ht="19.2" customHeight="1" x14ac:dyDescent="0.3">
      <c r="A3140" s="2" t="s">
        <v>120</v>
      </c>
      <c r="B3140" s="2" t="s">
        <v>4308</v>
      </c>
      <c r="C3140" s="2" t="s">
        <v>26</v>
      </c>
      <c r="D3140" s="3" t="s">
        <v>4309</v>
      </c>
      <c r="E3140" s="11">
        <v>4.3</v>
      </c>
      <c r="F3140" s="11">
        <v>1200</v>
      </c>
      <c r="G3140" s="17">
        <v>1999</v>
      </c>
      <c r="H3140" s="7" t="s">
        <v>13399</v>
      </c>
      <c r="I3140" s="33" t="s">
        <v>13546</v>
      </c>
      <c r="J3140" s="33" t="s">
        <v>13440</v>
      </c>
      <c r="K3140" s="33">
        <f>Data[[#This Row],[Number_Of_Buyers]]*Data[[#This Row],[Price_INR]]</f>
        <v>2398800</v>
      </c>
    </row>
    <row r="3141" spans="1:11" ht="19.2" customHeight="1" x14ac:dyDescent="0.3">
      <c r="A3141" s="4" t="s">
        <v>127</v>
      </c>
      <c r="B3141" s="4" t="s">
        <v>4310</v>
      </c>
      <c r="C3141" s="5" t="s">
        <v>4311</v>
      </c>
      <c r="D3141" s="5" t="s">
        <v>4312</v>
      </c>
      <c r="E3141" s="12">
        <v>4.5999999999999996</v>
      </c>
      <c r="F3141" s="12">
        <v>84</v>
      </c>
      <c r="G3141" s="18">
        <v>3199</v>
      </c>
      <c r="H3141" s="8" t="s">
        <v>13399</v>
      </c>
      <c r="I3141" s="33" t="s">
        <v>13449</v>
      </c>
      <c r="J3141" s="33" t="s">
        <v>13440</v>
      </c>
      <c r="K3141" s="33">
        <f>Data[[#This Row],[Number_Of_Buyers]]*Data[[#This Row],[Price_INR]]</f>
        <v>268716</v>
      </c>
    </row>
    <row r="3142" spans="1:11" ht="19.2" customHeight="1" x14ac:dyDescent="0.3">
      <c r="A3142" s="2" t="s">
        <v>127</v>
      </c>
      <c r="B3142" s="2" t="s">
        <v>11969</v>
      </c>
      <c r="C3142" s="2" t="s">
        <v>11970</v>
      </c>
      <c r="D3142" s="3" t="s">
        <v>8961</v>
      </c>
      <c r="E3142" s="11">
        <v>4</v>
      </c>
      <c r="F3142" s="11">
        <v>1100</v>
      </c>
      <c r="G3142" s="17">
        <v>539</v>
      </c>
      <c r="H3142" s="7" t="s">
        <v>13398</v>
      </c>
      <c r="I3142" s="33" t="s">
        <v>13438</v>
      </c>
      <c r="J3142" s="33" t="s">
        <v>13554</v>
      </c>
      <c r="K3142" s="33">
        <f>Data[[#This Row],[Number_Of_Buyers]]*Data[[#This Row],[Price_INR]]</f>
        <v>592900</v>
      </c>
    </row>
    <row r="3143" spans="1:11" ht="19.2" customHeight="1" x14ac:dyDescent="0.3">
      <c r="A3143" s="4" t="s">
        <v>905</v>
      </c>
      <c r="B3143" s="4" t="s">
        <v>4315</v>
      </c>
      <c r="C3143" s="5" t="s">
        <v>4317</v>
      </c>
      <c r="D3143" s="5" t="s">
        <v>4318</v>
      </c>
      <c r="E3143" s="12">
        <v>4.0999999999999996</v>
      </c>
      <c r="F3143" s="12">
        <v>1000</v>
      </c>
      <c r="G3143" s="18">
        <v>672</v>
      </c>
      <c r="H3143" s="8" t="s">
        <v>13399</v>
      </c>
      <c r="I3143" s="33" t="s">
        <v>13471</v>
      </c>
      <c r="J3143" s="33" t="s">
        <v>13440</v>
      </c>
      <c r="K3143" s="33">
        <f>Data[[#This Row],[Number_Of_Buyers]]*Data[[#This Row],[Price_INR]]</f>
        <v>672000</v>
      </c>
    </row>
    <row r="3144" spans="1:11" ht="19.2" customHeight="1" x14ac:dyDescent="0.3">
      <c r="A3144" s="2" t="s">
        <v>11971</v>
      </c>
      <c r="B3144" s="2" t="s">
        <v>11972</v>
      </c>
      <c r="C3144" s="3" t="s">
        <v>11973</v>
      </c>
      <c r="D3144" s="3" t="s">
        <v>11974</v>
      </c>
      <c r="E3144" s="11">
        <v>4.5999999999999996</v>
      </c>
      <c r="F3144" s="11">
        <v>326</v>
      </c>
      <c r="G3144" s="17">
        <v>2599</v>
      </c>
      <c r="H3144" s="7" t="s">
        <v>13399</v>
      </c>
      <c r="I3144" s="33" t="s">
        <v>13628</v>
      </c>
      <c r="J3144" s="33" t="s">
        <v>13772</v>
      </c>
      <c r="K3144" s="33">
        <f>Data[[#This Row],[Number_Of_Buyers]]*Data[[#This Row],[Price_INR]]</f>
        <v>847274</v>
      </c>
    </row>
    <row r="3145" spans="1:11" ht="19.2" customHeight="1" x14ac:dyDescent="0.3">
      <c r="A3145" s="4" t="s">
        <v>8048</v>
      </c>
      <c r="B3145" s="4" t="s">
        <v>11981</v>
      </c>
      <c r="C3145" s="5" t="s">
        <v>11982</v>
      </c>
      <c r="D3145" s="4" t="s">
        <v>9043</v>
      </c>
      <c r="E3145" s="12">
        <v>4.4000000000000004</v>
      </c>
      <c r="F3145" s="12">
        <v>844</v>
      </c>
      <c r="G3145" s="18">
        <v>1451</v>
      </c>
      <c r="H3145" s="8" t="s">
        <v>13398</v>
      </c>
      <c r="I3145" s="33" t="s">
        <v>13654</v>
      </c>
      <c r="J3145" s="33" t="s">
        <v>13460</v>
      </c>
      <c r="K3145" s="33">
        <f>Data[[#This Row],[Number_Of_Buyers]]*Data[[#This Row],[Price_INR]]</f>
        <v>1224644</v>
      </c>
    </row>
    <row r="3146" spans="1:11" ht="19.2" customHeight="1" x14ac:dyDescent="0.3">
      <c r="A3146" s="2" t="s">
        <v>10918</v>
      </c>
      <c r="B3146" s="2" t="s">
        <v>10919</v>
      </c>
      <c r="C3146" s="3" t="s">
        <v>11983</v>
      </c>
      <c r="D3146" s="2" t="s">
        <v>3237</v>
      </c>
      <c r="E3146" s="11">
        <v>4.4000000000000004</v>
      </c>
      <c r="F3146" s="11">
        <v>199</v>
      </c>
      <c r="G3146" s="17">
        <v>1020</v>
      </c>
      <c r="H3146" s="7" t="s">
        <v>13398</v>
      </c>
      <c r="I3146" s="33" t="s">
        <v>13515</v>
      </c>
      <c r="J3146" s="33" t="s">
        <v>13772</v>
      </c>
      <c r="K3146" s="33">
        <f>Data[[#This Row],[Number_Of_Buyers]]*Data[[#This Row],[Price_INR]]</f>
        <v>202980</v>
      </c>
    </row>
    <row r="3147" spans="1:11" ht="19.2" customHeight="1" x14ac:dyDescent="0.3">
      <c r="A3147" s="4" t="s">
        <v>8315</v>
      </c>
      <c r="B3147" s="4" t="s">
        <v>11984</v>
      </c>
      <c r="C3147" s="5" t="s">
        <v>11985</v>
      </c>
      <c r="D3147" s="4" t="s">
        <v>3237</v>
      </c>
      <c r="E3147" s="12">
        <v>4.2</v>
      </c>
      <c r="F3147" s="12">
        <v>14</v>
      </c>
      <c r="G3147" s="18">
        <v>835</v>
      </c>
      <c r="H3147" s="8" t="s">
        <v>13398</v>
      </c>
      <c r="I3147" s="33" t="s">
        <v>13737</v>
      </c>
      <c r="J3147" s="33" t="s">
        <v>13772</v>
      </c>
      <c r="K3147" s="33">
        <f>Data[[#This Row],[Number_Of_Buyers]]*Data[[#This Row],[Price_INR]]</f>
        <v>11690</v>
      </c>
    </row>
    <row r="3148" spans="1:11" ht="19.2" customHeight="1" x14ac:dyDescent="0.3">
      <c r="A3148" s="2" t="s">
        <v>127</v>
      </c>
      <c r="B3148" s="2" t="s">
        <v>11987</v>
      </c>
      <c r="C3148" s="3" t="s">
        <v>11988</v>
      </c>
      <c r="D3148" s="3" t="s">
        <v>11989</v>
      </c>
      <c r="E3148" s="11">
        <v>4.5</v>
      </c>
      <c r="F3148" s="11">
        <v>79</v>
      </c>
      <c r="G3148" s="17">
        <v>629</v>
      </c>
      <c r="H3148" s="7" t="s">
        <v>13399</v>
      </c>
      <c r="I3148" s="33" t="s">
        <v>13452</v>
      </c>
      <c r="J3148" s="33" t="s">
        <v>13772</v>
      </c>
      <c r="K3148" s="33">
        <f>Data[[#This Row],[Number_Of_Buyers]]*Data[[#This Row],[Price_INR]]</f>
        <v>49691</v>
      </c>
    </row>
    <row r="3149" spans="1:11" ht="19.2" customHeight="1" x14ac:dyDescent="0.3">
      <c r="A3149" s="4" t="s">
        <v>1270</v>
      </c>
      <c r="B3149" s="4" t="s">
        <v>11993</v>
      </c>
      <c r="C3149" s="4" t="s">
        <v>11994</v>
      </c>
      <c r="D3149" s="4" t="s">
        <v>11995</v>
      </c>
      <c r="E3149" s="12">
        <v>4.5</v>
      </c>
      <c r="F3149" s="12">
        <v>1600</v>
      </c>
      <c r="G3149" s="18">
        <v>549</v>
      </c>
      <c r="H3149" s="8" t="s">
        <v>13398</v>
      </c>
      <c r="I3149" s="33" t="s">
        <v>13688</v>
      </c>
      <c r="J3149" s="33" t="s">
        <v>13440</v>
      </c>
      <c r="K3149" s="33">
        <f>Data[[#This Row],[Number_Of_Buyers]]*Data[[#This Row],[Price_INR]]</f>
        <v>878400</v>
      </c>
    </row>
    <row r="3150" spans="1:11" ht="19.2" customHeight="1" x14ac:dyDescent="0.3">
      <c r="A3150" s="2" t="s">
        <v>7922</v>
      </c>
      <c r="B3150" s="2" t="s">
        <v>11996</v>
      </c>
      <c r="C3150" s="3" t="s">
        <v>11997</v>
      </c>
      <c r="D3150" s="3" t="s">
        <v>10872</v>
      </c>
      <c r="E3150" s="11">
        <v>4.5999999999999996</v>
      </c>
      <c r="F3150" s="11">
        <v>243</v>
      </c>
      <c r="G3150" s="17">
        <v>2404</v>
      </c>
      <c r="H3150" s="7" t="s">
        <v>13398</v>
      </c>
      <c r="I3150" s="33" t="s">
        <v>13628</v>
      </c>
      <c r="J3150" s="33" t="s">
        <v>13672</v>
      </c>
      <c r="K3150" s="33">
        <f>Data[[#This Row],[Number_Of_Buyers]]*Data[[#This Row],[Price_INR]]</f>
        <v>584172</v>
      </c>
    </row>
    <row r="3151" spans="1:11" ht="19.2" customHeight="1" x14ac:dyDescent="0.3">
      <c r="A3151" s="4" t="s">
        <v>11998</v>
      </c>
      <c r="B3151" s="4" t="s">
        <v>11999</v>
      </c>
      <c r="C3151" s="5" t="s">
        <v>12001</v>
      </c>
      <c r="D3151" s="4" t="s">
        <v>21</v>
      </c>
      <c r="E3151" s="12">
        <v>4.5999999999999996</v>
      </c>
      <c r="F3151" s="12">
        <v>47</v>
      </c>
      <c r="G3151" s="18">
        <v>2000</v>
      </c>
      <c r="H3151" s="8" t="s">
        <v>13399</v>
      </c>
      <c r="I3151" s="33" t="s">
        <v>13450</v>
      </c>
      <c r="J3151" s="33" t="s">
        <v>13772</v>
      </c>
      <c r="K3151" s="33">
        <f>Data[[#This Row],[Number_Of_Buyers]]*Data[[#This Row],[Price_INR]]</f>
        <v>94000</v>
      </c>
    </row>
    <row r="3152" spans="1:11" ht="19.2" customHeight="1" x14ac:dyDescent="0.3">
      <c r="A3152" s="2" t="s">
        <v>1623</v>
      </c>
      <c r="B3152" s="2" t="s">
        <v>12002</v>
      </c>
      <c r="C3152" s="3" t="s">
        <v>12003</v>
      </c>
      <c r="D3152" s="2" t="s">
        <v>3349</v>
      </c>
      <c r="E3152" s="11">
        <v>4.3</v>
      </c>
      <c r="F3152" s="11">
        <v>580</v>
      </c>
      <c r="G3152" s="17">
        <v>799</v>
      </c>
      <c r="H3152" s="7" t="s">
        <v>13398</v>
      </c>
      <c r="I3152" s="33" t="s">
        <v>13419</v>
      </c>
      <c r="J3152" s="33" t="s">
        <v>13554</v>
      </c>
      <c r="K3152" s="33">
        <f>Data[[#This Row],[Number_Of_Buyers]]*Data[[#This Row],[Price_INR]]</f>
        <v>463420</v>
      </c>
    </row>
    <row r="3153" spans="1:11" ht="19.2" customHeight="1" x14ac:dyDescent="0.3">
      <c r="A3153" s="4" t="s">
        <v>4360</v>
      </c>
      <c r="B3153" s="4" t="s">
        <v>4361</v>
      </c>
      <c r="C3153" s="5" t="s">
        <v>4363</v>
      </c>
      <c r="D3153" s="5" t="s">
        <v>4364</v>
      </c>
      <c r="E3153" s="12">
        <v>4.0999999999999996</v>
      </c>
      <c r="F3153" s="12">
        <v>9</v>
      </c>
      <c r="G3153" s="18">
        <v>498</v>
      </c>
      <c r="H3153" s="8" t="s">
        <v>13399</v>
      </c>
      <c r="I3153" s="33" t="s">
        <v>13469</v>
      </c>
      <c r="J3153" s="33" t="s">
        <v>13774</v>
      </c>
      <c r="K3153" s="33">
        <f>Data[[#This Row],[Number_Of_Buyers]]*Data[[#This Row],[Price_INR]]</f>
        <v>4482</v>
      </c>
    </row>
    <row r="3154" spans="1:11" ht="19.2" customHeight="1" x14ac:dyDescent="0.3">
      <c r="A3154" s="2" t="s">
        <v>3201</v>
      </c>
      <c r="B3154" s="2" t="s">
        <v>12005</v>
      </c>
      <c r="C3154" s="3" t="s">
        <v>12006</v>
      </c>
      <c r="D3154" s="3" t="s">
        <v>12007</v>
      </c>
      <c r="E3154" s="11">
        <v>4.3</v>
      </c>
      <c r="F3154" s="11">
        <v>138</v>
      </c>
      <c r="G3154" s="17">
        <v>584</v>
      </c>
      <c r="H3154" s="7" t="s">
        <v>13399</v>
      </c>
      <c r="I3154" s="33" t="s">
        <v>13658</v>
      </c>
      <c r="J3154" s="33" t="s">
        <v>13772</v>
      </c>
      <c r="K3154" s="33">
        <f>Data[[#This Row],[Number_Of_Buyers]]*Data[[#This Row],[Price_INR]]</f>
        <v>80592</v>
      </c>
    </row>
    <row r="3155" spans="1:11" ht="19.2" customHeight="1" x14ac:dyDescent="0.3">
      <c r="A3155" s="4" t="s">
        <v>789</v>
      </c>
      <c r="B3155" s="4" t="s">
        <v>12009</v>
      </c>
      <c r="C3155" s="5" t="s">
        <v>3206</v>
      </c>
      <c r="D3155" s="4" t="s">
        <v>12010</v>
      </c>
      <c r="E3155" s="12">
        <v>3.8</v>
      </c>
      <c r="F3155" s="12">
        <v>1500</v>
      </c>
      <c r="G3155" s="18">
        <v>849</v>
      </c>
      <c r="H3155" s="8" t="s">
        <v>13398</v>
      </c>
      <c r="I3155" s="33" t="s">
        <v>13407</v>
      </c>
      <c r="J3155" s="33" t="s">
        <v>13426</v>
      </c>
      <c r="K3155" s="33">
        <f>Data[[#This Row],[Number_Of_Buyers]]*Data[[#This Row],[Price_INR]]</f>
        <v>1273500</v>
      </c>
    </row>
    <row r="3156" spans="1:11" ht="19.2" customHeight="1" x14ac:dyDescent="0.3">
      <c r="A3156" s="2" t="s">
        <v>7903</v>
      </c>
      <c r="B3156" s="2" t="s">
        <v>7904</v>
      </c>
      <c r="C3156" s="3" t="s">
        <v>12012</v>
      </c>
      <c r="D3156" s="2" t="s">
        <v>3237</v>
      </c>
      <c r="E3156" s="11">
        <v>4</v>
      </c>
      <c r="F3156" s="11">
        <v>786</v>
      </c>
      <c r="G3156" s="17">
        <v>1247</v>
      </c>
      <c r="H3156" s="7" t="s">
        <v>13398</v>
      </c>
      <c r="I3156" s="33" t="s">
        <v>13556</v>
      </c>
      <c r="J3156" s="33" t="s">
        <v>13772</v>
      </c>
      <c r="K3156" s="33">
        <f>Data[[#This Row],[Number_Of_Buyers]]*Data[[#This Row],[Price_INR]]</f>
        <v>980142</v>
      </c>
    </row>
    <row r="3157" spans="1:11" ht="19.2" customHeight="1" x14ac:dyDescent="0.3">
      <c r="A3157" s="4" t="s">
        <v>29</v>
      </c>
      <c r="B3157" s="4" t="s">
        <v>4371</v>
      </c>
      <c r="C3157" s="4" t="s">
        <v>26</v>
      </c>
      <c r="D3157" s="4" t="s">
        <v>21</v>
      </c>
      <c r="E3157" s="12">
        <v>4.0999999999999996</v>
      </c>
      <c r="F3157" s="12">
        <v>19</v>
      </c>
      <c r="G3157" s="18">
        <v>11999</v>
      </c>
      <c r="H3157" s="8" t="s">
        <v>13399</v>
      </c>
      <c r="I3157" s="33" t="s">
        <v>13547</v>
      </c>
      <c r="J3157" s="33" t="s">
        <v>13453</v>
      </c>
      <c r="K3157" s="33">
        <f>Data[[#This Row],[Number_Of_Buyers]]*Data[[#This Row],[Price_INR]]</f>
        <v>227981</v>
      </c>
    </row>
    <row r="3158" spans="1:11" ht="19.2" customHeight="1" x14ac:dyDescent="0.3">
      <c r="A3158" s="2" t="s">
        <v>12014</v>
      </c>
      <c r="B3158" s="2" t="s">
        <v>12015</v>
      </c>
      <c r="C3158" s="3" t="s">
        <v>12016</v>
      </c>
      <c r="D3158" s="2" t="s">
        <v>3237</v>
      </c>
      <c r="E3158" s="11">
        <v>3.9</v>
      </c>
      <c r="F3158" s="11">
        <v>686</v>
      </c>
      <c r="G3158" s="17">
        <v>799</v>
      </c>
      <c r="H3158" s="7" t="s">
        <v>13399</v>
      </c>
      <c r="I3158" s="33" t="s">
        <v>13630</v>
      </c>
      <c r="J3158" s="33" t="s">
        <v>13440</v>
      </c>
      <c r="K3158" s="33">
        <f>Data[[#This Row],[Number_Of_Buyers]]*Data[[#This Row],[Price_INR]]</f>
        <v>548114</v>
      </c>
    </row>
    <row r="3159" spans="1:11" ht="19.2" customHeight="1" x14ac:dyDescent="0.3">
      <c r="A3159" s="4" t="s">
        <v>9901</v>
      </c>
      <c r="B3159" s="4" t="s">
        <v>12018</v>
      </c>
      <c r="C3159" s="4" t="s">
        <v>12019</v>
      </c>
      <c r="D3159" s="4" t="s">
        <v>3237</v>
      </c>
      <c r="E3159" s="12">
        <v>4.0999999999999996</v>
      </c>
      <c r="F3159" s="12">
        <v>598</v>
      </c>
      <c r="G3159" s="18">
        <v>895</v>
      </c>
      <c r="H3159" s="8" t="s">
        <v>13399</v>
      </c>
      <c r="I3159" s="33" t="s">
        <v>13674</v>
      </c>
      <c r="J3159" s="33" t="s">
        <v>13473</v>
      </c>
      <c r="K3159" s="33">
        <f>Data[[#This Row],[Number_Of_Buyers]]*Data[[#This Row],[Price_INR]]</f>
        <v>535210</v>
      </c>
    </row>
    <row r="3160" spans="1:11" ht="19.2" customHeight="1" x14ac:dyDescent="0.3">
      <c r="A3160" s="2" t="s">
        <v>104</v>
      </c>
      <c r="B3160" s="2" t="s">
        <v>5318</v>
      </c>
      <c r="C3160" s="3" t="s">
        <v>5319</v>
      </c>
      <c r="D3160" s="3" t="s">
        <v>5320</v>
      </c>
      <c r="E3160" s="11">
        <v>4.3</v>
      </c>
      <c r="F3160" s="11">
        <v>366</v>
      </c>
      <c r="G3160" s="17">
        <v>1169</v>
      </c>
      <c r="H3160" s="7" t="s">
        <v>13399</v>
      </c>
      <c r="I3160" s="33" t="s">
        <v>13471</v>
      </c>
      <c r="J3160" s="33" t="s">
        <v>13440</v>
      </c>
      <c r="K3160" s="33">
        <f>Data[[#This Row],[Number_Of_Buyers]]*Data[[#This Row],[Price_INR]]</f>
        <v>427854</v>
      </c>
    </row>
    <row r="3161" spans="1:11" ht="19.2" customHeight="1" x14ac:dyDescent="0.3">
      <c r="A3161" s="4" t="s">
        <v>8065</v>
      </c>
      <c r="B3161" s="4" t="s">
        <v>12021</v>
      </c>
      <c r="C3161" s="5" t="s">
        <v>12023</v>
      </c>
      <c r="D3161" s="5" t="s">
        <v>8298</v>
      </c>
      <c r="E3161" s="12">
        <v>4</v>
      </c>
      <c r="F3161" s="12">
        <v>248</v>
      </c>
      <c r="G3161" s="18">
        <v>363</v>
      </c>
      <c r="H3161" s="8" t="s">
        <v>13398</v>
      </c>
      <c r="I3161" s="33" t="s">
        <v>13437</v>
      </c>
      <c r="J3161" s="33" t="s">
        <v>13473</v>
      </c>
      <c r="K3161" s="33">
        <f>Data[[#This Row],[Number_Of_Buyers]]*Data[[#This Row],[Price_INR]]</f>
        <v>90024</v>
      </c>
    </row>
    <row r="3162" spans="1:11" ht="19.2" customHeight="1" x14ac:dyDescent="0.3">
      <c r="A3162" s="2" t="s">
        <v>8071</v>
      </c>
      <c r="B3162" s="2" t="s">
        <v>12024</v>
      </c>
      <c r="C3162" s="3" t="s">
        <v>12025</v>
      </c>
      <c r="D3162" s="2" t="s">
        <v>11270</v>
      </c>
      <c r="E3162" s="11">
        <v>4</v>
      </c>
      <c r="F3162" s="11">
        <v>200</v>
      </c>
      <c r="G3162" s="17">
        <v>799</v>
      </c>
      <c r="H3162" s="7" t="s">
        <v>13399</v>
      </c>
      <c r="I3162" s="33" t="s">
        <v>13641</v>
      </c>
      <c r="J3162" s="33" t="s">
        <v>13772</v>
      </c>
      <c r="K3162" s="33">
        <f>Data[[#This Row],[Number_Of_Buyers]]*Data[[#This Row],[Price_INR]]</f>
        <v>159800</v>
      </c>
    </row>
    <row r="3163" spans="1:11" ht="19.2" customHeight="1" x14ac:dyDescent="0.3">
      <c r="A3163" s="4" t="s">
        <v>8065</v>
      </c>
      <c r="B3163" s="4" t="s">
        <v>12028</v>
      </c>
      <c r="C3163" s="5" t="s">
        <v>12030</v>
      </c>
      <c r="D3163" s="4" t="s">
        <v>3237</v>
      </c>
      <c r="E3163" s="12">
        <v>4.0999999999999996</v>
      </c>
      <c r="F3163" s="12">
        <v>614</v>
      </c>
      <c r="G3163" s="18">
        <v>333</v>
      </c>
      <c r="H3163" s="8" t="s">
        <v>13399</v>
      </c>
      <c r="I3163" s="33" t="s">
        <v>13630</v>
      </c>
      <c r="J3163" s="33" t="s">
        <v>13460</v>
      </c>
      <c r="K3163" s="33">
        <f>Data[[#This Row],[Number_Of_Buyers]]*Data[[#This Row],[Price_INR]]</f>
        <v>204462</v>
      </c>
    </row>
    <row r="3164" spans="1:11" ht="19.2" customHeight="1" x14ac:dyDescent="0.3">
      <c r="A3164" s="2" t="s">
        <v>8382</v>
      </c>
      <c r="B3164" s="2" t="s">
        <v>12033</v>
      </c>
      <c r="C3164" s="3" t="s">
        <v>12035</v>
      </c>
      <c r="D3164" s="3" t="s">
        <v>12036</v>
      </c>
      <c r="E3164" s="11">
        <v>4.2</v>
      </c>
      <c r="F3164" s="11">
        <v>334</v>
      </c>
      <c r="G3164" s="17">
        <v>2700</v>
      </c>
      <c r="H3164" s="7" t="s">
        <v>13398</v>
      </c>
      <c r="I3164" s="33" t="s">
        <v>13628</v>
      </c>
      <c r="J3164" s="33" t="s">
        <v>13460</v>
      </c>
      <c r="K3164" s="33">
        <f>Data[[#This Row],[Number_Of_Buyers]]*Data[[#This Row],[Price_INR]]</f>
        <v>901800</v>
      </c>
    </row>
    <row r="3165" spans="1:11" ht="19.2" customHeight="1" x14ac:dyDescent="0.3">
      <c r="A3165" s="4" t="s">
        <v>6231</v>
      </c>
      <c r="B3165" s="4" t="s">
        <v>8149</v>
      </c>
      <c r="C3165" s="5" t="s">
        <v>8151</v>
      </c>
      <c r="D3165" s="4" t="s">
        <v>21</v>
      </c>
      <c r="E3165" s="12">
        <v>4.4000000000000004</v>
      </c>
      <c r="F3165" s="12">
        <v>1700</v>
      </c>
      <c r="G3165" s="18">
        <v>165</v>
      </c>
      <c r="H3165" s="8" t="s">
        <v>13399</v>
      </c>
      <c r="I3165" s="33" t="s">
        <v>13639</v>
      </c>
      <c r="J3165" s="33" t="s">
        <v>13772</v>
      </c>
      <c r="K3165" s="33">
        <f>Data[[#This Row],[Number_Of_Buyers]]*Data[[#This Row],[Price_INR]]</f>
        <v>280500</v>
      </c>
    </row>
    <row r="3166" spans="1:11" ht="19.2" customHeight="1" x14ac:dyDescent="0.3">
      <c r="A3166" s="2" t="s">
        <v>4378</v>
      </c>
      <c r="B3166" s="2" t="s">
        <v>4379</v>
      </c>
      <c r="C3166" s="3" t="s">
        <v>4381</v>
      </c>
      <c r="D3166" s="2" t="s">
        <v>4382</v>
      </c>
      <c r="E3166" s="11">
        <v>4.3</v>
      </c>
      <c r="F3166" s="11">
        <v>7800</v>
      </c>
      <c r="G3166" s="17">
        <v>132</v>
      </c>
      <c r="H3166" s="7" t="s">
        <v>13399</v>
      </c>
      <c r="I3166" s="33" t="s">
        <v>13782</v>
      </c>
      <c r="J3166" s="33" t="s">
        <v>13772</v>
      </c>
      <c r="K3166" s="33">
        <f>Data[[#This Row],[Number_Of_Buyers]]*Data[[#This Row],[Price_INR]]</f>
        <v>1029600</v>
      </c>
    </row>
    <row r="3167" spans="1:11" ht="19.2" customHeight="1" x14ac:dyDescent="0.3">
      <c r="A3167" s="4" t="s">
        <v>3201</v>
      </c>
      <c r="B3167" s="4" t="s">
        <v>12039</v>
      </c>
      <c r="C3167" s="5" t="s">
        <v>12040</v>
      </c>
      <c r="D3167" s="5" t="s">
        <v>10695</v>
      </c>
      <c r="E3167" s="12">
        <v>3.8</v>
      </c>
      <c r="F3167" s="12">
        <v>185</v>
      </c>
      <c r="G3167" s="18">
        <v>384</v>
      </c>
      <c r="H3167" s="8" t="s">
        <v>13398</v>
      </c>
      <c r="I3167" s="33" t="s">
        <v>13515</v>
      </c>
      <c r="J3167" s="33" t="s">
        <v>13772</v>
      </c>
      <c r="K3167" s="33">
        <f>Data[[#This Row],[Number_Of_Buyers]]*Data[[#This Row],[Price_INR]]</f>
        <v>71040</v>
      </c>
    </row>
    <row r="3168" spans="1:11" ht="19.2" customHeight="1" x14ac:dyDescent="0.3">
      <c r="A3168" s="2" t="s">
        <v>8071</v>
      </c>
      <c r="B3168" s="2" t="s">
        <v>12042</v>
      </c>
      <c r="C3168" s="3" t="s">
        <v>12043</v>
      </c>
      <c r="D3168" s="3" t="s">
        <v>12044</v>
      </c>
      <c r="E3168" s="11">
        <v>4.3</v>
      </c>
      <c r="F3168" s="11">
        <v>4500</v>
      </c>
      <c r="G3168" s="17">
        <v>331</v>
      </c>
      <c r="H3168" s="7" t="s">
        <v>13399</v>
      </c>
      <c r="I3168" s="33" t="s">
        <v>13738</v>
      </c>
      <c r="J3168" s="33" t="s">
        <v>13774</v>
      </c>
      <c r="K3168" s="33">
        <f>Data[[#This Row],[Number_Of_Buyers]]*Data[[#This Row],[Price_INR]]</f>
        <v>1489500</v>
      </c>
    </row>
    <row r="3169" spans="1:11" ht="19.2" customHeight="1" x14ac:dyDescent="0.3">
      <c r="A3169" s="4" t="s">
        <v>12045</v>
      </c>
      <c r="B3169" s="4" t="s">
        <v>12046</v>
      </c>
      <c r="C3169" s="5" t="s">
        <v>12048</v>
      </c>
      <c r="D3169" s="5" t="s">
        <v>12049</v>
      </c>
      <c r="E3169" s="12">
        <v>4.4000000000000004</v>
      </c>
      <c r="F3169" s="12">
        <v>108</v>
      </c>
      <c r="G3169" s="18">
        <v>1395</v>
      </c>
      <c r="H3169" s="8" t="s">
        <v>13399</v>
      </c>
      <c r="I3169" s="33" t="s">
        <v>13739</v>
      </c>
      <c r="J3169" s="33" t="s">
        <v>13772</v>
      </c>
      <c r="K3169" s="33">
        <f>Data[[#This Row],[Number_Of_Buyers]]*Data[[#This Row],[Price_INR]]</f>
        <v>150660</v>
      </c>
    </row>
    <row r="3170" spans="1:11" ht="19.2" customHeight="1" x14ac:dyDescent="0.3">
      <c r="A3170" s="2" t="s">
        <v>8065</v>
      </c>
      <c r="B3170" s="2" t="s">
        <v>12051</v>
      </c>
      <c r="C3170" s="2" t="s">
        <v>12052</v>
      </c>
      <c r="D3170" s="2" t="s">
        <v>7930</v>
      </c>
      <c r="E3170" s="11">
        <v>4.3</v>
      </c>
      <c r="F3170" s="11">
        <v>1200</v>
      </c>
      <c r="G3170" s="17">
        <v>407</v>
      </c>
      <c r="H3170" s="7" t="s">
        <v>13398</v>
      </c>
      <c r="I3170" s="33" t="s">
        <v>13463</v>
      </c>
      <c r="J3170" s="33" t="s">
        <v>13672</v>
      </c>
      <c r="K3170" s="33">
        <f>Data[[#This Row],[Number_Of_Buyers]]*Data[[#This Row],[Price_INR]]</f>
        <v>488400</v>
      </c>
    </row>
    <row r="3171" spans="1:11" ht="19.2" customHeight="1" x14ac:dyDescent="0.3">
      <c r="A3171" s="4" t="s">
        <v>240</v>
      </c>
      <c r="B3171" s="4" t="s">
        <v>12053</v>
      </c>
      <c r="C3171" s="4" t="s">
        <v>12054</v>
      </c>
      <c r="D3171" s="5" t="s">
        <v>12055</v>
      </c>
      <c r="E3171" s="12">
        <v>4.0999999999999996</v>
      </c>
      <c r="F3171" s="12">
        <v>858</v>
      </c>
      <c r="G3171" s="18">
        <v>883</v>
      </c>
      <c r="H3171" s="8" t="s">
        <v>13398</v>
      </c>
      <c r="I3171" s="33" t="s">
        <v>13423</v>
      </c>
      <c r="J3171" s="33" t="s">
        <v>13453</v>
      </c>
      <c r="K3171" s="33">
        <f>Data[[#This Row],[Number_Of_Buyers]]*Data[[#This Row],[Price_INR]]</f>
        <v>757614</v>
      </c>
    </row>
    <row r="3172" spans="1:11" ht="19.2" customHeight="1" x14ac:dyDescent="0.3">
      <c r="A3172" s="2" t="s">
        <v>7883</v>
      </c>
      <c r="B3172" s="2" t="s">
        <v>12057</v>
      </c>
      <c r="C3172" s="3" t="s">
        <v>12058</v>
      </c>
      <c r="D3172" s="3" t="s">
        <v>10795</v>
      </c>
      <c r="E3172" s="11">
        <v>4</v>
      </c>
      <c r="F3172" s="11">
        <v>6800</v>
      </c>
      <c r="G3172" s="17">
        <v>739</v>
      </c>
      <c r="H3172" s="7" t="s">
        <v>13398</v>
      </c>
      <c r="I3172" s="33" t="s">
        <v>13423</v>
      </c>
      <c r="J3172" s="33" t="s">
        <v>13554</v>
      </c>
      <c r="K3172" s="33">
        <f>Data[[#This Row],[Number_Of_Buyers]]*Data[[#This Row],[Price_INR]]</f>
        <v>5025200</v>
      </c>
    </row>
    <row r="3173" spans="1:11" ht="19.2" customHeight="1" x14ac:dyDescent="0.3">
      <c r="A3173" s="4" t="s">
        <v>7922</v>
      </c>
      <c r="B3173" s="4" t="s">
        <v>12060</v>
      </c>
      <c r="C3173" s="5" t="s">
        <v>12061</v>
      </c>
      <c r="D3173" s="5" t="s">
        <v>12062</v>
      </c>
      <c r="E3173" s="12">
        <v>4.5999999999999996</v>
      </c>
      <c r="F3173" s="12">
        <v>18</v>
      </c>
      <c r="G3173" s="18">
        <v>2699</v>
      </c>
      <c r="H3173" s="8" t="s">
        <v>13399</v>
      </c>
      <c r="I3173" s="33" t="s">
        <v>13628</v>
      </c>
      <c r="J3173" s="33" t="s">
        <v>13772</v>
      </c>
      <c r="K3173" s="33">
        <f>Data[[#This Row],[Number_Of_Buyers]]*Data[[#This Row],[Price_INR]]</f>
        <v>48582</v>
      </c>
    </row>
    <row r="3174" spans="1:11" ht="19.2" customHeight="1" x14ac:dyDescent="0.3">
      <c r="A3174" s="2" t="s">
        <v>421</v>
      </c>
      <c r="B3174" s="2" t="s">
        <v>12064</v>
      </c>
      <c r="C3174" s="3" t="s">
        <v>12065</v>
      </c>
      <c r="D3174" s="3" t="s">
        <v>12066</v>
      </c>
      <c r="E3174" s="11">
        <v>4</v>
      </c>
      <c r="F3174" s="11">
        <v>58</v>
      </c>
      <c r="G3174" s="17">
        <v>704</v>
      </c>
      <c r="H3174" s="7" t="s">
        <v>13398</v>
      </c>
      <c r="I3174" s="33" t="s">
        <v>13437</v>
      </c>
      <c r="J3174" s="33" t="s">
        <v>13772</v>
      </c>
      <c r="K3174" s="33">
        <f>Data[[#This Row],[Number_Of_Buyers]]*Data[[#This Row],[Price_INR]]</f>
        <v>40832</v>
      </c>
    </row>
    <row r="3175" spans="1:11" ht="19.2" customHeight="1" x14ac:dyDescent="0.3">
      <c r="A3175" s="4" t="s">
        <v>12067</v>
      </c>
      <c r="B3175" s="4" t="s">
        <v>9831</v>
      </c>
      <c r="C3175" s="5" t="s">
        <v>12069</v>
      </c>
      <c r="D3175" s="5" t="s">
        <v>12070</v>
      </c>
      <c r="E3175" s="12">
        <v>4.2</v>
      </c>
      <c r="F3175" s="12">
        <v>575</v>
      </c>
      <c r="G3175" s="18">
        <v>727</v>
      </c>
      <c r="H3175" s="8" t="s">
        <v>13398</v>
      </c>
      <c r="I3175" s="33" t="s">
        <v>13423</v>
      </c>
      <c r="J3175" s="33" t="s">
        <v>13772</v>
      </c>
      <c r="K3175" s="33">
        <f>Data[[#This Row],[Number_Of_Buyers]]*Data[[#This Row],[Price_INR]]</f>
        <v>418025</v>
      </c>
    </row>
    <row r="3176" spans="1:11" ht="19.2" customHeight="1" x14ac:dyDescent="0.3">
      <c r="A3176" s="2" t="s">
        <v>140</v>
      </c>
      <c r="B3176" s="2" t="s">
        <v>12074</v>
      </c>
      <c r="C3176" s="2" t="s">
        <v>12075</v>
      </c>
      <c r="D3176" s="3" t="s">
        <v>8352</v>
      </c>
      <c r="E3176" s="11">
        <v>4</v>
      </c>
      <c r="F3176" s="11">
        <v>1200</v>
      </c>
      <c r="G3176" s="17">
        <v>857</v>
      </c>
      <c r="H3176" s="7" t="s">
        <v>13398</v>
      </c>
      <c r="I3176" s="33" t="s">
        <v>13423</v>
      </c>
      <c r="J3176" s="33" t="s">
        <v>13453</v>
      </c>
      <c r="K3176" s="33">
        <f>Data[[#This Row],[Number_Of_Buyers]]*Data[[#This Row],[Price_INR]]</f>
        <v>1028400</v>
      </c>
    </row>
    <row r="3177" spans="1:11" ht="19.2" customHeight="1" x14ac:dyDescent="0.3">
      <c r="A3177" s="4" t="s">
        <v>7927</v>
      </c>
      <c r="B3177" s="4" t="s">
        <v>12076</v>
      </c>
      <c r="C3177" s="5" t="s">
        <v>12077</v>
      </c>
      <c r="D3177" s="4" t="s">
        <v>3237</v>
      </c>
      <c r="E3177" s="12">
        <v>4.0999999999999996</v>
      </c>
      <c r="F3177" s="12">
        <v>365</v>
      </c>
      <c r="G3177" s="18">
        <v>699</v>
      </c>
      <c r="H3177" s="8" t="s">
        <v>13399</v>
      </c>
      <c r="I3177" s="33" t="s">
        <v>13630</v>
      </c>
      <c r="J3177" s="33" t="s">
        <v>13774</v>
      </c>
      <c r="K3177" s="33">
        <f>Data[[#This Row],[Number_Of_Buyers]]*Data[[#This Row],[Price_INR]]</f>
        <v>255135</v>
      </c>
    </row>
    <row r="3178" spans="1:11" ht="19.2" customHeight="1" x14ac:dyDescent="0.3">
      <c r="A3178" s="2" t="s">
        <v>7883</v>
      </c>
      <c r="B3178" s="2" t="s">
        <v>12079</v>
      </c>
      <c r="C3178" s="3" t="s">
        <v>12080</v>
      </c>
      <c r="D3178" s="3" t="s">
        <v>7960</v>
      </c>
      <c r="E3178" s="11">
        <v>3.8</v>
      </c>
      <c r="F3178" s="11">
        <v>1700</v>
      </c>
      <c r="G3178" s="17">
        <v>439</v>
      </c>
      <c r="H3178" s="7" t="s">
        <v>13398</v>
      </c>
      <c r="I3178" s="33" t="s">
        <v>13599</v>
      </c>
      <c r="J3178" s="33" t="s">
        <v>13773</v>
      </c>
      <c r="K3178" s="33">
        <f>Data[[#This Row],[Number_Of_Buyers]]*Data[[#This Row],[Price_INR]]</f>
        <v>746300</v>
      </c>
    </row>
    <row r="3179" spans="1:11" ht="19.2" customHeight="1" x14ac:dyDescent="0.3">
      <c r="A3179" s="4" t="s">
        <v>8015</v>
      </c>
      <c r="B3179" s="4" t="s">
        <v>12082</v>
      </c>
      <c r="C3179" s="4" t="s">
        <v>12083</v>
      </c>
      <c r="D3179" s="4" t="s">
        <v>7930</v>
      </c>
      <c r="E3179" s="12">
        <v>3.8</v>
      </c>
      <c r="F3179" s="12">
        <v>8700</v>
      </c>
      <c r="G3179" s="18">
        <v>431</v>
      </c>
      <c r="H3179" s="8" t="s">
        <v>13398</v>
      </c>
      <c r="I3179" s="33" t="s">
        <v>13515</v>
      </c>
      <c r="J3179" s="33" t="s">
        <v>13473</v>
      </c>
      <c r="K3179" s="33">
        <f>Data[[#This Row],[Number_Of_Buyers]]*Data[[#This Row],[Price_INR]]</f>
        <v>3749700</v>
      </c>
    </row>
    <row r="3180" spans="1:11" ht="19.2" customHeight="1" x14ac:dyDescent="0.3">
      <c r="A3180" s="2" t="s">
        <v>320</v>
      </c>
      <c r="B3180" s="2" t="s">
        <v>12084</v>
      </c>
      <c r="C3180" s="2" t="s">
        <v>12086</v>
      </c>
      <c r="D3180" s="2" t="s">
        <v>21</v>
      </c>
      <c r="E3180" s="11">
        <v>4.5</v>
      </c>
      <c r="F3180" s="11">
        <v>5700</v>
      </c>
      <c r="G3180" s="17">
        <v>185</v>
      </c>
      <c r="H3180" s="7" t="s">
        <v>13399</v>
      </c>
      <c r="I3180" s="33" t="s">
        <v>13782</v>
      </c>
      <c r="J3180" s="33" t="s">
        <v>13772</v>
      </c>
      <c r="K3180" s="33">
        <f>Data[[#This Row],[Number_Of_Buyers]]*Data[[#This Row],[Price_INR]]</f>
        <v>1054500</v>
      </c>
    </row>
    <row r="3181" spans="1:11" ht="19.2" customHeight="1" x14ac:dyDescent="0.3">
      <c r="A3181" s="4" t="s">
        <v>320</v>
      </c>
      <c r="B3181" s="4" t="s">
        <v>12084</v>
      </c>
      <c r="C3181" s="4" t="s">
        <v>12086</v>
      </c>
      <c r="D3181" s="4" t="s">
        <v>21</v>
      </c>
      <c r="E3181" s="12">
        <v>4.5</v>
      </c>
      <c r="F3181" s="12">
        <v>5700</v>
      </c>
      <c r="G3181" s="18">
        <v>185</v>
      </c>
      <c r="H3181" s="8" t="s">
        <v>13399</v>
      </c>
      <c r="I3181" s="33" t="s">
        <v>13782</v>
      </c>
      <c r="J3181" s="33" t="s">
        <v>13772</v>
      </c>
      <c r="K3181" s="33">
        <f>Data[[#This Row],[Number_Of_Buyers]]*Data[[#This Row],[Price_INR]]</f>
        <v>1054500</v>
      </c>
    </row>
    <row r="3182" spans="1:11" ht="19.2" customHeight="1" x14ac:dyDescent="0.3">
      <c r="A3182" s="2" t="s">
        <v>104</v>
      </c>
      <c r="B3182" s="2" t="s">
        <v>4413</v>
      </c>
      <c r="C3182" s="3" t="s">
        <v>4414</v>
      </c>
      <c r="D3182" s="3" t="s">
        <v>4415</v>
      </c>
      <c r="E3182" s="11">
        <v>4.5</v>
      </c>
      <c r="F3182" s="11">
        <v>352</v>
      </c>
      <c r="G3182" s="17">
        <v>799</v>
      </c>
      <c r="H3182" s="7" t="s">
        <v>13399</v>
      </c>
      <c r="I3182" s="33" t="s">
        <v>13479</v>
      </c>
      <c r="J3182" s="33" t="s">
        <v>13440</v>
      </c>
      <c r="K3182" s="33">
        <f>Data[[#This Row],[Number_Of_Buyers]]*Data[[#This Row],[Price_INR]]</f>
        <v>281248</v>
      </c>
    </row>
    <row r="3183" spans="1:11" ht="19.2" customHeight="1" x14ac:dyDescent="0.3">
      <c r="A3183" s="4" t="s">
        <v>22</v>
      </c>
      <c r="B3183" s="4" t="s">
        <v>4417</v>
      </c>
      <c r="C3183" s="4" t="s">
        <v>26</v>
      </c>
      <c r="D3183" s="4" t="s">
        <v>21</v>
      </c>
      <c r="E3183" s="12">
        <v>3.9</v>
      </c>
      <c r="F3183" s="12">
        <v>1000</v>
      </c>
      <c r="G3183" s="18">
        <v>1299</v>
      </c>
      <c r="H3183" s="8" t="s">
        <v>13399</v>
      </c>
      <c r="I3183" s="33" t="s">
        <v>13453</v>
      </c>
      <c r="J3183" s="33" t="s">
        <v>13453</v>
      </c>
      <c r="K3183" s="33">
        <f>Data[[#This Row],[Number_Of_Buyers]]*Data[[#This Row],[Price_INR]]</f>
        <v>1299000</v>
      </c>
    </row>
    <row r="3184" spans="1:11" ht="19.2" customHeight="1" x14ac:dyDescent="0.3">
      <c r="A3184" s="2" t="s">
        <v>8857</v>
      </c>
      <c r="B3184" s="2" t="s">
        <v>12088</v>
      </c>
      <c r="C3184" s="3" t="s">
        <v>12089</v>
      </c>
      <c r="D3184" s="2" t="s">
        <v>3237</v>
      </c>
      <c r="E3184" s="11">
        <v>4.5</v>
      </c>
      <c r="F3184" s="11">
        <v>4</v>
      </c>
      <c r="G3184" s="17">
        <v>689</v>
      </c>
      <c r="H3184" s="7" t="s">
        <v>13399</v>
      </c>
      <c r="I3184" s="33" t="s">
        <v>13632</v>
      </c>
      <c r="J3184" s="33" t="s">
        <v>13772</v>
      </c>
      <c r="K3184" s="33">
        <f>Data[[#This Row],[Number_Of_Buyers]]*Data[[#This Row],[Price_INR]]</f>
        <v>2756</v>
      </c>
    </row>
    <row r="3185" spans="1:11" ht="19.2" customHeight="1" x14ac:dyDescent="0.3">
      <c r="A3185" s="4" t="s">
        <v>240</v>
      </c>
      <c r="B3185" s="4" t="s">
        <v>12091</v>
      </c>
      <c r="C3185" s="5" t="s">
        <v>12092</v>
      </c>
      <c r="D3185" s="5" t="s">
        <v>8212</v>
      </c>
      <c r="E3185" s="12">
        <v>4.2</v>
      </c>
      <c r="F3185" s="12">
        <v>106</v>
      </c>
      <c r="G3185" s="18">
        <v>527</v>
      </c>
      <c r="H3185" s="8" t="s">
        <v>13398</v>
      </c>
      <c r="I3185" s="33" t="s">
        <v>13452</v>
      </c>
      <c r="J3185" s="33" t="s">
        <v>13440</v>
      </c>
      <c r="K3185" s="33">
        <f>Data[[#This Row],[Number_Of_Buyers]]*Data[[#This Row],[Price_INR]]</f>
        <v>55862</v>
      </c>
    </row>
    <row r="3186" spans="1:11" ht="19.2" customHeight="1" x14ac:dyDescent="0.3">
      <c r="A3186" s="2" t="s">
        <v>140</v>
      </c>
      <c r="B3186" s="2" t="s">
        <v>12093</v>
      </c>
      <c r="C3186" s="2" t="s">
        <v>12094</v>
      </c>
      <c r="D3186" s="2" t="s">
        <v>7930</v>
      </c>
      <c r="E3186" s="11">
        <v>4.3</v>
      </c>
      <c r="F3186" s="11">
        <v>470</v>
      </c>
      <c r="G3186" s="17">
        <v>314</v>
      </c>
      <c r="H3186" s="7" t="s">
        <v>13398</v>
      </c>
      <c r="I3186" s="33" t="s">
        <v>13452</v>
      </c>
      <c r="J3186" s="33" t="s">
        <v>13426</v>
      </c>
      <c r="K3186" s="33">
        <f>Data[[#This Row],[Number_Of_Buyers]]*Data[[#This Row],[Price_INR]]</f>
        <v>147580</v>
      </c>
    </row>
    <row r="3187" spans="1:11" ht="19.2" customHeight="1" x14ac:dyDescent="0.3">
      <c r="A3187" s="4" t="s">
        <v>8105</v>
      </c>
      <c r="B3187" s="4" t="s">
        <v>12096</v>
      </c>
      <c r="C3187" s="5" t="s">
        <v>12098</v>
      </c>
      <c r="D3187" s="5" t="s">
        <v>8064</v>
      </c>
      <c r="E3187" s="12">
        <v>4.2</v>
      </c>
      <c r="F3187" s="12">
        <v>651</v>
      </c>
      <c r="G3187" s="18">
        <v>1565</v>
      </c>
      <c r="H3187" s="8" t="s">
        <v>13399</v>
      </c>
      <c r="I3187" s="33" t="s">
        <v>13630</v>
      </c>
      <c r="J3187" s="33" t="s">
        <v>13774</v>
      </c>
      <c r="K3187" s="33">
        <f>Data[[#This Row],[Number_Of_Buyers]]*Data[[#This Row],[Price_INR]]</f>
        <v>1018815</v>
      </c>
    </row>
    <row r="3188" spans="1:11" ht="19.2" customHeight="1" x14ac:dyDescent="0.3">
      <c r="A3188" s="2" t="s">
        <v>499</v>
      </c>
      <c r="B3188" s="2" t="s">
        <v>4420</v>
      </c>
      <c r="C3188" s="3" t="s">
        <v>4421</v>
      </c>
      <c r="D3188" s="3" t="s">
        <v>4422</v>
      </c>
      <c r="E3188" s="11">
        <v>4.4000000000000004</v>
      </c>
      <c r="F3188" s="11">
        <v>634</v>
      </c>
      <c r="G3188" s="17">
        <v>3399</v>
      </c>
      <c r="H3188" s="7" t="s">
        <v>13399</v>
      </c>
      <c r="I3188" s="33" t="s">
        <v>13445</v>
      </c>
      <c r="J3188" s="33" t="s">
        <v>13440</v>
      </c>
      <c r="K3188" s="33">
        <f>Data[[#This Row],[Number_Of_Buyers]]*Data[[#This Row],[Price_INR]]</f>
        <v>2154966</v>
      </c>
    </row>
    <row r="3189" spans="1:11" ht="19.2" customHeight="1" x14ac:dyDescent="0.3">
      <c r="A3189" s="4" t="s">
        <v>8194</v>
      </c>
      <c r="B3189" s="4" t="s">
        <v>12100</v>
      </c>
      <c r="C3189" s="5" t="s">
        <v>12101</v>
      </c>
      <c r="D3189" s="4" t="s">
        <v>21</v>
      </c>
      <c r="E3189" s="12">
        <v>4.2</v>
      </c>
      <c r="F3189" s="12">
        <v>10500</v>
      </c>
      <c r="G3189" s="18">
        <v>1049</v>
      </c>
      <c r="H3189" s="8" t="s">
        <v>13399</v>
      </c>
      <c r="I3189" s="33" t="s">
        <v>13634</v>
      </c>
      <c r="J3189" s="33" t="s">
        <v>13773</v>
      </c>
      <c r="K3189" s="33">
        <f>Data[[#This Row],[Number_Of_Buyers]]*Data[[#This Row],[Price_INR]]</f>
        <v>11014500</v>
      </c>
    </row>
    <row r="3190" spans="1:11" ht="19.2" customHeight="1" x14ac:dyDescent="0.3">
      <c r="A3190" s="2" t="s">
        <v>9185</v>
      </c>
      <c r="B3190" s="2" t="s">
        <v>12107</v>
      </c>
      <c r="C3190" s="3" t="s">
        <v>12108</v>
      </c>
      <c r="D3190" s="3" t="s">
        <v>12109</v>
      </c>
      <c r="E3190" s="11">
        <v>4.4000000000000004</v>
      </c>
      <c r="F3190" s="11">
        <v>1200</v>
      </c>
      <c r="G3190" s="17">
        <v>687</v>
      </c>
      <c r="H3190" s="7" t="s">
        <v>13398</v>
      </c>
      <c r="I3190" s="33" t="s">
        <v>13658</v>
      </c>
      <c r="J3190" s="33" t="s">
        <v>13440</v>
      </c>
      <c r="K3190" s="33">
        <f>Data[[#This Row],[Number_Of_Buyers]]*Data[[#This Row],[Price_INR]]</f>
        <v>824400</v>
      </c>
    </row>
    <row r="3191" spans="1:11" ht="19.2" customHeight="1" x14ac:dyDescent="0.3">
      <c r="A3191" s="4" t="s">
        <v>7927</v>
      </c>
      <c r="B3191" s="4" t="s">
        <v>12110</v>
      </c>
      <c r="C3191" s="5" t="s">
        <v>12111</v>
      </c>
      <c r="D3191" s="5" t="s">
        <v>12112</v>
      </c>
      <c r="E3191" s="12">
        <v>4.4000000000000004</v>
      </c>
      <c r="F3191" s="12">
        <v>3700</v>
      </c>
      <c r="G3191" s="18">
        <v>628</v>
      </c>
      <c r="H3191" s="8" t="s">
        <v>13398</v>
      </c>
      <c r="I3191" s="33" t="s">
        <v>13437</v>
      </c>
      <c r="J3191" s="33" t="s">
        <v>13440</v>
      </c>
      <c r="K3191" s="33">
        <f>Data[[#This Row],[Number_Of_Buyers]]*Data[[#This Row],[Price_INR]]</f>
        <v>2323600</v>
      </c>
    </row>
    <row r="3192" spans="1:11" ht="19.2" customHeight="1" x14ac:dyDescent="0.3">
      <c r="A3192" s="2" t="s">
        <v>10483</v>
      </c>
      <c r="B3192" s="2" t="s">
        <v>12114</v>
      </c>
      <c r="C3192" s="3" t="s">
        <v>12115</v>
      </c>
      <c r="D3192" s="2" t="s">
        <v>3237</v>
      </c>
      <c r="E3192" s="11">
        <v>3.4</v>
      </c>
      <c r="F3192" s="11">
        <v>57</v>
      </c>
      <c r="G3192" s="17">
        <v>809</v>
      </c>
      <c r="H3192" s="7" t="s">
        <v>13398</v>
      </c>
      <c r="I3192" s="33" t="s">
        <v>13630</v>
      </c>
      <c r="J3192" s="33" t="s">
        <v>13554</v>
      </c>
      <c r="K3192" s="33">
        <f>Data[[#This Row],[Number_Of_Buyers]]*Data[[#This Row],[Price_INR]]</f>
        <v>46113</v>
      </c>
    </row>
    <row r="3193" spans="1:11" ht="19.2" customHeight="1" x14ac:dyDescent="0.3">
      <c r="A3193" s="4" t="s">
        <v>913</v>
      </c>
      <c r="B3193" s="4" t="s">
        <v>4456</v>
      </c>
      <c r="C3193" s="4" t="s">
        <v>4457</v>
      </c>
      <c r="D3193" s="4" t="s">
        <v>21</v>
      </c>
      <c r="E3193" s="12">
        <v>4.5</v>
      </c>
      <c r="F3193" s="12">
        <v>402</v>
      </c>
      <c r="G3193" s="18">
        <v>745</v>
      </c>
      <c r="H3193" s="8" t="s">
        <v>13399</v>
      </c>
      <c r="I3193" s="33" t="s">
        <v>13782</v>
      </c>
      <c r="J3193" s="33" t="s">
        <v>13772</v>
      </c>
      <c r="K3193" s="33">
        <f>Data[[#This Row],[Number_Of_Buyers]]*Data[[#This Row],[Price_INR]]</f>
        <v>299490</v>
      </c>
    </row>
    <row r="3194" spans="1:11" ht="19.2" customHeight="1" x14ac:dyDescent="0.3">
      <c r="A3194" s="2" t="s">
        <v>7948</v>
      </c>
      <c r="B3194" s="2" t="s">
        <v>12117</v>
      </c>
      <c r="C3194" s="3" t="s">
        <v>12118</v>
      </c>
      <c r="D3194" s="3" t="s">
        <v>20</v>
      </c>
      <c r="E3194" s="11">
        <v>4</v>
      </c>
      <c r="F3194" s="11">
        <v>944</v>
      </c>
      <c r="G3194" s="17">
        <v>499</v>
      </c>
      <c r="H3194" s="7" t="s">
        <v>13398</v>
      </c>
      <c r="I3194" s="33" t="s">
        <v>13419</v>
      </c>
      <c r="J3194" s="33" t="s">
        <v>13426</v>
      </c>
      <c r="K3194" s="33">
        <f>Data[[#This Row],[Number_Of_Buyers]]*Data[[#This Row],[Price_INR]]</f>
        <v>471056</v>
      </c>
    </row>
    <row r="3195" spans="1:11" ht="19.2" customHeight="1" x14ac:dyDescent="0.3">
      <c r="A3195" s="4" t="s">
        <v>7872</v>
      </c>
      <c r="B3195" s="4" t="s">
        <v>12121</v>
      </c>
      <c r="C3195" s="5" t="s">
        <v>12122</v>
      </c>
      <c r="D3195" s="4" t="s">
        <v>3237</v>
      </c>
      <c r="E3195" s="12">
        <v>4.0999999999999996</v>
      </c>
      <c r="F3195" s="12">
        <v>1800</v>
      </c>
      <c r="G3195" s="18">
        <v>1649</v>
      </c>
      <c r="H3195" s="8" t="s">
        <v>13398</v>
      </c>
      <c r="I3195" s="33" t="s">
        <v>13628</v>
      </c>
      <c r="J3195" s="33" t="s">
        <v>13774</v>
      </c>
      <c r="K3195" s="33">
        <f>Data[[#This Row],[Number_Of_Buyers]]*Data[[#This Row],[Price_INR]]</f>
        <v>2968200</v>
      </c>
    </row>
    <row r="3196" spans="1:11" ht="19.2" customHeight="1" x14ac:dyDescent="0.3">
      <c r="A3196" s="2" t="s">
        <v>11463</v>
      </c>
      <c r="B3196" s="2" t="s">
        <v>12123</v>
      </c>
      <c r="C3196" s="3" t="s">
        <v>12124</v>
      </c>
      <c r="D3196" s="2" t="s">
        <v>3237</v>
      </c>
      <c r="E3196" s="11">
        <v>3.7</v>
      </c>
      <c r="F3196" s="11">
        <v>275</v>
      </c>
      <c r="G3196" s="17">
        <v>639</v>
      </c>
      <c r="H3196" s="7" t="s">
        <v>13399</v>
      </c>
      <c r="I3196" s="33" t="s">
        <v>13630</v>
      </c>
      <c r="J3196" s="33" t="s">
        <v>13772</v>
      </c>
      <c r="K3196" s="33">
        <f>Data[[#This Row],[Number_Of_Buyers]]*Data[[#This Row],[Price_INR]]</f>
        <v>175725</v>
      </c>
    </row>
    <row r="3197" spans="1:11" ht="19.2" customHeight="1" x14ac:dyDescent="0.3">
      <c r="A3197" s="4" t="s">
        <v>8857</v>
      </c>
      <c r="B3197" s="4" t="s">
        <v>12126</v>
      </c>
      <c r="C3197" s="5" t="s">
        <v>12127</v>
      </c>
      <c r="D3197" s="5" t="s">
        <v>12128</v>
      </c>
      <c r="E3197" s="12">
        <v>4</v>
      </c>
      <c r="F3197" s="12">
        <v>47</v>
      </c>
      <c r="G3197" s="18">
        <v>1039</v>
      </c>
      <c r="H3197" s="8" t="s">
        <v>13399</v>
      </c>
      <c r="I3197" s="33" t="s">
        <v>13654</v>
      </c>
      <c r="J3197" s="33" t="s">
        <v>13487</v>
      </c>
      <c r="K3197" s="33">
        <f>Data[[#This Row],[Number_Of_Buyers]]*Data[[#This Row],[Price_INR]]</f>
        <v>48833</v>
      </c>
    </row>
    <row r="3198" spans="1:11" ht="19.2" customHeight="1" x14ac:dyDescent="0.3">
      <c r="A3198" s="2" t="s">
        <v>1921</v>
      </c>
      <c r="B3198" s="2" t="s">
        <v>12129</v>
      </c>
      <c r="C3198" s="3" t="s">
        <v>12130</v>
      </c>
      <c r="D3198" s="3" t="s">
        <v>12131</v>
      </c>
      <c r="E3198" s="11">
        <v>4.2</v>
      </c>
      <c r="F3198" s="11">
        <v>1800</v>
      </c>
      <c r="G3198" s="17">
        <v>494</v>
      </c>
      <c r="H3198" s="7" t="s">
        <v>13398</v>
      </c>
      <c r="I3198" s="33" t="s">
        <v>13452</v>
      </c>
      <c r="J3198" s="33" t="s">
        <v>13774</v>
      </c>
      <c r="K3198" s="33">
        <f>Data[[#This Row],[Number_Of_Buyers]]*Data[[#This Row],[Price_INR]]</f>
        <v>889200</v>
      </c>
    </row>
    <row r="3199" spans="1:11" ht="19.2" customHeight="1" x14ac:dyDescent="0.3">
      <c r="A3199" s="4" t="s">
        <v>12136</v>
      </c>
      <c r="B3199" s="4" t="s">
        <v>12137</v>
      </c>
      <c r="C3199" s="5" t="s">
        <v>12138</v>
      </c>
      <c r="D3199" s="4" t="s">
        <v>3237</v>
      </c>
      <c r="E3199" s="12">
        <v>2.8</v>
      </c>
      <c r="F3199" s="12">
        <v>14</v>
      </c>
      <c r="G3199" s="18">
        <v>3599</v>
      </c>
      <c r="H3199" s="8" t="s">
        <v>13399</v>
      </c>
      <c r="I3199" s="33" t="s">
        <v>13628</v>
      </c>
      <c r="J3199" s="33" t="s">
        <v>13772</v>
      </c>
      <c r="K3199" s="33">
        <f>Data[[#This Row],[Number_Of_Buyers]]*Data[[#This Row],[Price_INR]]</f>
        <v>50386</v>
      </c>
    </row>
    <row r="3200" spans="1:11" ht="19.2" customHeight="1" x14ac:dyDescent="0.3">
      <c r="A3200" s="2" t="s">
        <v>8395</v>
      </c>
      <c r="B3200" s="2" t="s">
        <v>12140</v>
      </c>
      <c r="C3200" s="3" t="s">
        <v>12141</v>
      </c>
      <c r="D3200" s="2" t="s">
        <v>7930</v>
      </c>
      <c r="E3200" s="11">
        <v>4.3</v>
      </c>
      <c r="F3200" s="11">
        <v>6700</v>
      </c>
      <c r="G3200" s="17">
        <v>1289</v>
      </c>
      <c r="H3200" s="7" t="s">
        <v>13398</v>
      </c>
      <c r="I3200" s="33" t="s">
        <v>13628</v>
      </c>
      <c r="J3200" s="33" t="s">
        <v>13440</v>
      </c>
      <c r="K3200" s="33">
        <f>Data[[#This Row],[Number_Of_Buyers]]*Data[[#This Row],[Price_INR]]</f>
        <v>8636300</v>
      </c>
    </row>
    <row r="3201" spans="1:11" ht="19.2" customHeight="1" x14ac:dyDescent="0.3">
      <c r="A3201" s="4" t="s">
        <v>12142</v>
      </c>
      <c r="B3201" s="4" t="s">
        <v>12143</v>
      </c>
      <c r="C3201" s="5" t="s">
        <v>12144</v>
      </c>
      <c r="D3201" s="4" t="s">
        <v>3237</v>
      </c>
      <c r="E3201" s="12">
        <v>4.2</v>
      </c>
      <c r="F3201" s="12">
        <v>2500</v>
      </c>
      <c r="G3201" s="18">
        <v>899</v>
      </c>
      <c r="H3201" s="8" t="s">
        <v>13398</v>
      </c>
      <c r="I3201" s="33" t="s">
        <v>13634</v>
      </c>
      <c r="J3201" s="33" t="s">
        <v>13554</v>
      </c>
      <c r="K3201" s="33">
        <f>Data[[#This Row],[Number_Of_Buyers]]*Data[[#This Row],[Price_INR]]</f>
        <v>2247500</v>
      </c>
    </row>
    <row r="3202" spans="1:11" ht="19.2" customHeight="1" x14ac:dyDescent="0.3">
      <c r="A3202" s="2" t="s">
        <v>240</v>
      </c>
      <c r="B3202" s="2" t="s">
        <v>12145</v>
      </c>
      <c r="C3202" s="3" t="s">
        <v>12146</v>
      </c>
      <c r="D3202" s="2" t="s">
        <v>12147</v>
      </c>
      <c r="E3202" s="11">
        <v>4.3</v>
      </c>
      <c r="F3202" s="11">
        <v>86</v>
      </c>
      <c r="G3202" s="17">
        <v>799</v>
      </c>
      <c r="H3202" s="7" t="s">
        <v>13399</v>
      </c>
      <c r="I3202" s="33" t="s">
        <v>13641</v>
      </c>
      <c r="J3202" s="33" t="s">
        <v>13440</v>
      </c>
      <c r="K3202" s="33">
        <f>Data[[#This Row],[Number_Of_Buyers]]*Data[[#This Row],[Price_INR]]</f>
        <v>68714</v>
      </c>
    </row>
    <row r="3203" spans="1:11" ht="19.2" customHeight="1" x14ac:dyDescent="0.3">
      <c r="A3203" s="4" t="s">
        <v>10131</v>
      </c>
      <c r="B3203" s="4" t="s">
        <v>12153</v>
      </c>
      <c r="C3203" s="5" t="s">
        <v>12154</v>
      </c>
      <c r="D3203" s="5" t="s">
        <v>9408</v>
      </c>
      <c r="E3203" s="12">
        <v>4.4000000000000004</v>
      </c>
      <c r="F3203" s="12">
        <v>1400</v>
      </c>
      <c r="G3203" s="18">
        <v>2070</v>
      </c>
      <c r="H3203" s="8" t="s">
        <v>13399</v>
      </c>
      <c r="I3203" s="33" t="s">
        <v>13680</v>
      </c>
      <c r="J3203" s="33" t="s">
        <v>13774</v>
      </c>
      <c r="K3203" s="33">
        <f>Data[[#This Row],[Number_Of_Buyers]]*Data[[#This Row],[Price_INR]]</f>
        <v>2898000</v>
      </c>
    </row>
    <row r="3204" spans="1:11" ht="19.2" customHeight="1" x14ac:dyDescent="0.3">
      <c r="A3204" s="2" t="s">
        <v>8065</v>
      </c>
      <c r="B3204" s="2" t="s">
        <v>12155</v>
      </c>
      <c r="C3204" s="3" t="s">
        <v>12156</v>
      </c>
      <c r="D3204" s="2" t="s">
        <v>3237</v>
      </c>
      <c r="E3204" s="11">
        <v>3.4</v>
      </c>
      <c r="F3204" s="11">
        <v>166</v>
      </c>
      <c r="G3204" s="17">
        <v>629</v>
      </c>
      <c r="H3204" s="7" t="s">
        <v>13399</v>
      </c>
      <c r="I3204" s="33" t="s">
        <v>13630</v>
      </c>
      <c r="J3204" s="33" t="s">
        <v>13772</v>
      </c>
      <c r="K3204" s="33">
        <f>Data[[#This Row],[Number_Of_Buyers]]*Data[[#This Row],[Price_INR]]</f>
        <v>104414</v>
      </c>
    </row>
    <row r="3205" spans="1:11" ht="19.2" customHeight="1" x14ac:dyDescent="0.3">
      <c r="A3205" s="4" t="s">
        <v>7831</v>
      </c>
      <c r="B3205" s="4" t="s">
        <v>12158</v>
      </c>
      <c r="C3205" s="5" t="s">
        <v>12159</v>
      </c>
      <c r="D3205" s="4" t="s">
        <v>7930</v>
      </c>
      <c r="E3205" s="12">
        <v>4.5999999999999996</v>
      </c>
      <c r="F3205" s="12">
        <v>2300</v>
      </c>
      <c r="G3205" s="18">
        <v>581</v>
      </c>
      <c r="H3205" s="8" t="s">
        <v>13398</v>
      </c>
      <c r="I3205" s="33" t="s">
        <v>13515</v>
      </c>
      <c r="J3205" s="33" t="s">
        <v>13426</v>
      </c>
      <c r="K3205" s="33">
        <f>Data[[#This Row],[Number_Of_Buyers]]*Data[[#This Row],[Price_INR]]</f>
        <v>1336300</v>
      </c>
    </row>
    <row r="3206" spans="1:11" ht="19.2" customHeight="1" x14ac:dyDescent="0.3">
      <c r="A3206" s="2" t="s">
        <v>7820</v>
      </c>
      <c r="B3206" s="2" t="s">
        <v>12161</v>
      </c>
      <c r="C3206" s="3" t="s">
        <v>12162</v>
      </c>
      <c r="D3206" s="2" t="s">
        <v>3237</v>
      </c>
      <c r="E3206" s="11">
        <v>3.8</v>
      </c>
      <c r="F3206" s="11">
        <v>48</v>
      </c>
      <c r="G3206" s="17">
        <v>441</v>
      </c>
      <c r="H3206" s="7" t="s">
        <v>13399</v>
      </c>
      <c r="I3206" s="33" t="s">
        <v>13515</v>
      </c>
      <c r="J3206" s="33" t="s">
        <v>13772</v>
      </c>
      <c r="K3206" s="33">
        <f>Data[[#This Row],[Number_Of_Buyers]]*Data[[#This Row],[Price_INR]]</f>
        <v>21168</v>
      </c>
    </row>
    <row r="3207" spans="1:11" ht="19.2" customHeight="1" x14ac:dyDescent="0.3">
      <c r="A3207" s="4" t="s">
        <v>488</v>
      </c>
      <c r="B3207" s="4" t="s">
        <v>4492</v>
      </c>
      <c r="C3207" s="5" t="s">
        <v>4494</v>
      </c>
      <c r="D3207" s="4" t="s">
        <v>4495</v>
      </c>
      <c r="E3207" s="12">
        <v>3.7</v>
      </c>
      <c r="F3207" s="12">
        <v>31</v>
      </c>
      <c r="G3207" s="18">
        <v>3299</v>
      </c>
      <c r="H3207" s="8" t="s">
        <v>13399</v>
      </c>
      <c r="I3207" s="33" t="s">
        <v>13444</v>
      </c>
      <c r="J3207" s="33" t="s">
        <v>13772</v>
      </c>
      <c r="K3207" s="33">
        <f>Data[[#This Row],[Number_Of_Buyers]]*Data[[#This Row],[Price_INR]]</f>
        <v>102269</v>
      </c>
    </row>
    <row r="3208" spans="1:11" ht="19.2" customHeight="1" x14ac:dyDescent="0.3">
      <c r="A3208" s="2" t="s">
        <v>7809</v>
      </c>
      <c r="B3208" s="2" t="s">
        <v>9220</v>
      </c>
      <c r="C3208" s="3" t="s">
        <v>12164</v>
      </c>
      <c r="D3208" s="2" t="s">
        <v>3237</v>
      </c>
      <c r="E3208" s="11">
        <v>4.2</v>
      </c>
      <c r="F3208" s="11">
        <v>1800</v>
      </c>
      <c r="G3208" s="17">
        <v>767</v>
      </c>
      <c r="H3208" s="7" t="s">
        <v>13398</v>
      </c>
      <c r="I3208" s="33" t="s">
        <v>13515</v>
      </c>
      <c r="J3208" s="33" t="s">
        <v>13453</v>
      </c>
      <c r="K3208" s="33">
        <f>Data[[#This Row],[Number_Of_Buyers]]*Data[[#This Row],[Price_INR]]</f>
        <v>1380600</v>
      </c>
    </row>
    <row r="3209" spans="1:11" ht="19.2" customHeight="1" x14ac:dyDescent="0.3">
      <c r="A3209" s="4" t="s">
        <v>7820</v>
      </c>
      <c r="B3209" s="4" t="s">
        <v>12165</v>
      </c>
      <c r="C3209" s="5" t="s">
        <v>12166</v>
      </c>
      <c r="D3209" s="4" t="s">
        <v>7930</v>
      </c>
      <c r="E3209" s="12">
        <v>3.8</v>
      </c>
      <c r="F3209" s="12">
        <v>1500</v>
      </c>
      <c r="G3209" s="18">
        <v>1099</v>
      </c>
      <c r="H3209" s="8" t="s">
        <v>13398</v>
      </c>
      <c r="I3209" s="33" t="s">
        <v>13724</v>
      </c>
      <c r="J3209" s="33" t="s">
        <v>13440</v>
      </c>
      <c r="K3209" s="33">
        <f>Data[[#This Row],[Number_Of_Buyers]]*Data[[#This Row],[Price_INR]]</f>
        <v>1648500</v>
      </c>
    </row>
    <row r="3210" spans="1:11" ht="19.2" customHeight="1" x14ac:dyDescent="0.3">
      <c r="A3210" s="2" t="s">
        <v>1995</v>
      </c>
      <c r="B3210" s="2" t="s">
        <v>12167</v>
      </c>
      <c r="C3210" s="3" t="s">
        <v>12168</v>
      </c>
      <c r="D3210" s="2" t="s">
        <v>12169</v>
      </c>
      <c r="E3210" s="11">
        <v>4.4000000000000004</v>
      </c>
      <c r="F3210" s="11">
        <v>4400</v>
      </c>
      <c r="G3210" s="17">
        <v>141</v>
      </c>
      <c r="H3210" s="7" t="s">
        <v>13398</v>
      </c>
      <c r="I3210" s="33" t="s">
        <v>13782</v>
      </c>
      <c r="J3210" s="33" t="s">
        <v>13772</v>
      </c>
      <c r="K3210" s="33">
        <f>Data[[#This Row],[Number_Of_Buyers]]*Data[[#This Row],[Price_INR]]</f>
        <v>620400</v>
      </c>
    </row>
    <row r="3211" spans="1:11" ht="19.2" customHeight="1" x14ac:dyDescent="0.3">
      <c r="A3211" s="4" t="s">
        <v>8402</v>
      </c>
      <c r="B3211" s="4" t="s">
        <v>12171</v>
      </c>
      <c r="C3211" s="5" t="s">
        <v>12172</v>
      </c>
      <c r="D3211" s="5" t="s">
        <v>12173</v>
      </c>
      <c r="E3211" s="12">
        <v>4.3</v>
      </c>
      <c r="F3211" s="12">
        <v>552</v>
      </c>
      <c r="G3211" s="18">
        <v>873</v>
      </c>
      <c r="H3211" s="8" t="s">
        <v>13398</v>
      </c>
      <c r="I3211" s="33" t="s">
        <v>13740</v>
      </c>
      <c r="J3211" s="33" t="s">
        <v>13426</v>
      </c>
      <c r="K3211" s="33">
        <f>Data[[#This Row],[Number_Of_Buyers]]*Data[[#This Row],[Price_INR]]</f>
        <v>481896</v>
      </c>
    </row>
    <row r="3212" spans="1:11" ht="19.2" customHeight="1" x14ac:dyDescent="0.3">
      <c r="A3212" s="2" t="s">
        <v>7</v>
      </c>
      <c r="B3212" s="2" t="s">
        <v>12176</v>
      </c>
      <c r="C3212" s="3" t="s">
        <v>12177</v>
      </c>
      <c r="D3212" s="3" t="s">
        <v>829</v>
      </c>
      <c r="E3212" s="11">
        <v>4.5999999999999996</v>
      </c>
      <c r="F3212" s="11">
        <v>171</v>
      </c>
      <c r="G3212" s="17">
        <v>3899</v>
      </c>
      <c r="H3212" s="7" t="s">
        <v>13398</v>
      </c>
      <c r="I3212" s="33" t="s">
        <v>13407</v>
      </c>
      <c r="J3212" s="33" t="s">
        <v>13426</v>
      </c>
      <c r="K3212" s="33">
        <f>Data[[#This Row],[Number_Of_Buyers]]*Data[[#This Row],[Price_INR]]</f>
        <v>666729</v>
      </c>
    </row>
    <row r="3213" spans="1:11" ht="19.2" customHeight="1" x14ac:dyDescent="0.3">
      <c r="A3213" s="4" t="s">
        <v>240</v>
      </c>
      <c r="B3213" s="4" t="s">
        <v>12179</v>
      </c>
      <c r="C3213" s="5" t="s">
        <v>12180</v>
      </c>
      <c r="D3213" s="4" t="s">
        <v>3237</v>
      </c>
      <c r="E3213" s="12">
        <v>4.2</v>
      </c>
      <c r="F3213" s="12">
        <v>338</v>
      </c>
      <c r="G3213" s="18">
        <v>1567</v>
      </c>
      <c r="H3213" s="8" t="s">
        <v>13398</v>
      </c>
      <c r="I3213" s="33" t="s">
        <v>13438</v>
      </c>
      <c r="J3213" s="33" t="s">
        <v>13773</v>
      </c>
      <c r="K3213" s="33">
        <f>Data[[#This Row],[Number_Of_Buyers]]*Data[[#This Row],[Price_INR]]</f>
        <v>529646</v>
      </c>
    </row>
    <row r="3214" spans="1:11" ht="19.2" customHeight="1" x14ac:dyDescent="0.3">
      <c r="A3214" s="2" t="s">
        <v>240</v>
      </c>
      <c r="B3214" s="2" t="s">
        <v>12183</v>
      </c>
      <c r="C3214" s="2" t="s">
        <v>12184</v>
      </c>
      <c r="D3214" s="2" t="s">
        <v>7930</v>
      </c>
      <c r="E3214" s="11">
        <v>4.2</v>
      </c>
      <c r="F3214" s="11">
        <v>1800</v>
      </c>
      <c r="G3214" s="17">
        <v>747</v>
      </c>
      <c r="H3214" s="7" t="s">
        <v>13398</v>
      </c>
      <c r="I3214" s="33" t="s">
        <v>13463</v>
      </c>
      <c r="J3214" s="33" t="s">
        <v>13772</v>
      </c>
      <c r="K3214" s="33">
        <f>Data[[#This Row],[Number_Of_Buyers]]*Data[[#This Row],[Price_INR]]</f>
        <v>1344600</v>
      </c>
    </row>
    <row r="3215" spans="1:11" ht="19.2" customHeight="1" x14ac:dyDescent="0.3">
      <c r="A3215" s="4" t="s">
        <v>8015</v>
      </c>
      <c r="B3215" s="4" t="s">
        <v>12185</v>
      </c>
      <c r="C3215" s="5" t="s">
        <v>12187</v>
      </c>
      <c r="D3215" s="4" t="s">
        <v>3237</v>
      </c>
      <c r="E3215" s="12">
        <v>4.0999999999999996</v>
      </c>
      <c r="F3215" s="12">
        <v>371</v>
      </c>
      <c r="G3215" s="18">
        <v>1161</v>
      </c>
      <c r="H3215" s="8" t="s">
        <v>13398</v>
      </c>
      <c r="I3215" s="33" t="s">
        <v>13628</v>
      </c>
      <c r="J3215" s="33" t="s">
        <v>13473</v>
      </c>
      <c r="K3215" s="33">
        <f>Data[[#This Row],[Number_Of_Buyers]]*Data[[#This Row],[Price_INR]]</f>
        <v>430731</v>
      </c>
    </row>
    <row r="3216" spans="1:11" ht="19.2" customHeight="1" x14ac:dyDescent="0.3">
      <c r="A3216" s="2" t="s">
        <v>12189</v>
      </c>
      <c r="B3216" s="2" t="s">
        <v>12190</v>
      </c>
      <c r="C3216" s="2" t="s">
        <v>12192</v>
      </c>
      <c r="D3216" s="2" t="s">
        <v>21</v>
      </c>
      <c r="E3216" s="11">
        <v>4.4000000000000004</v>
      </c>
      <c r="F3216" s="11">
        <v>90</v>
      </c>
      <c r="G3216" s="17">
        <v>5000</v>
      </c>
      <c r="H3216" s="7" t="s">
        <v>13398</v>
      </c>
      <c r="I3216" s="33" t="s">
        <v>13782</v>
      </c>
      <c r="J3216" s="33" t="s">
        <v>13772</v>
      </c>
      <c r="K3216" s="33">
        <f>Data[[#This Row],[Number_Of_Buyers]]*Data[[#This Row],[Price_INR]]</f>
        <v>450000</v>
      </c>
    </row>
    <row r="3217" spans="1:11" ht="19.2" customHeight="1" x14ac:dyDescent="0.3">
      <c r="A3217" s="4" t="s">
        <v>7922</v>
      </c>
      <c r="B3217" s="4" t="s">
        <v>12197</v>
      </c>
      <c r="C3217" s="5" t="s">
        <v>12198</v>
      </c>
      <c r="D3217" s="4" t="s">
        <v>3237</v>
      </c>
      <c r="E3217" s="12">
        <v>4.2</v>
      </c>
      <c r="F3217" s="12">
        <v>1600</v>
      </c>
      <c r="G3217" s="18">
        <v>1084</v>
      </c>
      <c r="H3217" s="8" t="s">
        <v>13398</v>
      </c>
      <c r="I3217" s="33" t="s">
        <v>13628</v>
      </c>
      <c r="J3217" s="33" t="s">
        <v>13426</v>
      </c>
      <c r="K3217" s="33">
        <f>Data[[#This Row],[Number_Of_Buyers]]*Data[[#This Row],[Price_INR]]</f>
        <v>1734400</v>
      </c>
    </row>
    <row r="3218" spans="1:11" ht="19.2" customHeight="1" x14ac:dyDescent="0.3">
      <c r="A3218" s="2" t="s">
        <v>7849</v>
      </c>
      <c r="B3218" s="2" t="s">
        <v>12199</v>
      </c>
      <c r="C3218" s="3" t="s">
        <v>12200</v>
      </c>
      <c r="D3218" s="3" t="s">
        <v>12201</v>
      </c>
      <c r="E3218" s="11">
        <v>3.9</v>
      </c>
      <c r="F3218" s="11">
        <v>121</v>
      </c>
      <c r="G3218" s="17">
        <v>1595</v>
      </c>
      <c r="H3218" s="7" t="s">
        <v>13399</v>
      </c>
      <c r="I3218" s="33" t="s">
        <v>13628</v>
      </c>
      <c r="J3218" s="33" t="s">
        <v>13772</v>
      </c>
      <c r="K3218" s="33">
        <f>Data[[#This Row],[Number_Of_Buyers]]*Data[[#This Row],[Price_INR]]</f>
        <v>192995</v>
      </c>
    </row>
    <row r="3219" spans="1:11" ht="19.2" customHeight="1" x14ac:dyDescent="0.3">
      <c r="A3219" s="4" t="s">
        <v>240</v>
      </c>
      <c r="B3219" s="4" t="s">
        <v>12203</v>
      </c>
      <c r="C3219" s="5" t="s">
        <v>12204</v>
      </c>
      <c r="D3219" s="5" t="s">
        <v>10893</v>
      </c>
      <c r="E3219" s="12">
        <v>4.0999999999999996</v>
      </c>
      <c r="F3219" s="12">
        <v>955</v>
      </c>
      <c r="G3219" s="18">
        <v>781</v>
      </c>
      <c r="H3219" s="8" t="s">
        <v>13398</v>
      </c>
      <c r="I3219" s="33" t="s">
        <v>13423</v>
      </c>
      <c r="J3219" s="33" t="s">
        <v>13440</v>
      </c>
      <c r="K3219" s="33">
        <f>Data[[#This Row],[Number_Of_Buyers]]*Data[[#This Row],[Price_INR]]</f>
        <v>745855</v>
      </c>
    </row>
    <row r="3220" spans="1:11" ht="19.2" customHeight="1" x14ac:dyDescent="0.3">
      <c r="A3220" s="2" t="s">
        <v>104</v>
      </c>
      <c r="B3220" s="2" t="s">
        <v>4511</v>
      </c>
      <c r="C3220" s="3" t="s">
        <v>4512</v>
      </c>
      <c r="D3220" s="3" t="s">
        <v>648</v>
      </c>
      <c r="E3220" s="11">
        <v>4.3</v>
      </c>
      <c r="F3220" s="11">
        <v>88</v>
      </c>
      <c r="G3220" s="17">
        <v>5199</v>
      </c>
      <c r="H3220" s="7" t="s">
        <v>13399</v>
      </c>
      <c r="I3220" s="33" t="s">
        <v>13419</v>
      </c>
      <c r="J3220" s="33" t="s">
        <v>13772</v>
      </c>
      <c r="K3220" s="33">
        <f>Data[[#This Row],[Number_Of_Buyers]]*Data[[#This Row],[Price_INR]]</f>
        <v>457512</v>
      </c>
    </row>
    <row r="3221" spans="1:11" ht="19.2" customHeight="1" x14ac:dyDescent="0.3">
      <c r="A3221" s="4" t="s">
        <v>4776</v>
      </c>
      <c r="B3221" s="4" t="s">
        <v>12207</v>
      </c>
      <c r="C3221" s="5" t="s">
        <v>12208</v>
      </c>
      <c r="D3221" s="5" t="s">
        <v>12209</v>
      </c>
      <c r="E3221" s="12">
        <v>4.5</v>
      </c>
      <c r="F3221" s="12">
        <v>2900</v>
      </c>
      <c r="G3221" s="18">
        <v>2432</v>
      </c>
      <c r="H3221" s="8" t="s">
        <v>13398</v>
      </c>
      <c r="I3221" s="33" t="s">
        <v>13741</v>
      </c>
      <c r="J3221" s="33" t="s">
        <v>13498</v>
      </c>
      <c r="K3221" s="33">
        <f>Data[[#This Row],[Number_Of_Buyers]]*Data[[#This Row],[Price_INR]]</f>
        <v>7052800</v>
      </c>
    </row>
    <row r="3222" spans="1:11" ht="19.2" customHeight="1" x14ac:dyDescent="0.3">
      <c r="A3222" s="2" t="s">
        <v>651</v>
      </c>
      <c r="B3222" s="2" t="s">
        <v>4518</v>
      </c>
      <c r="C3222" s="2" t="s">
        <v>4520</v>
      </c>
      <c r="D3222" s="2" t="s">
        <v>21</v>
      </c>
      <c r="E3222" s="11">
        <v>4.4000000000000004</v>
      </c>
      <c r="F3222" s="11">
        <v>10800</v>
      </c>
      <c r="G3222" s="17">
        <v>117</v>
      </c>
      <c r="H3222" s="7" t="s">
        <v>13399</v>
      </c>
      <c r="I3222" s="33" t="s">
        <v>13477</v>
      </c>
      <c r="J3222" s="33" t="s">
        <v>13772</v>
      </c>
      <c r="K3222" s="33">
        <f>Data[[#This Row],[Number_Of_Buyers]]*Data[[#This Row],[Price_INR]]</f>
        <v>1263600</v>
      </c>
    </row>
    <row r="3223" spans="1:11" ht="19.2" customHeight="1" x14ac:dyDescent="0.3">
      <c r="A3223" s="4" t="s">
        <v>3201</v>
      </c>
      <c r="B3223" s="4" t="s">
        <v>12210</v>
      </c>
      <c r="C3223" s="5" t="s">
        <v>12211</v>
      </c>
      <c r="D3223" s="4" t="s">
        <v>3237</v>
      </c>
      <c r="E3223" s="12">
        <v>3.9</v>
      </c>
      <c r="F3223" s="12">
        <v>620</v>
      </c>
      <c r="G3223" s="18">
        <v>1007</v>
      </c>
      <c r="H3223" s="8" t="s">
        <v>13398</v>
      </c>
      <c r="I3223" s="33" t="s">
        <v>13628</v>
      </c>
      <c r="J3223" s="33" t="s">
        <v>13672</v>
      </c>
      <c r="K3223" s="33">
        <f>Data[[#This Row],[Number_Of_Buyers]]*Data[[#This Row],[Price_INR]]</f>
        <v>624340</v>
      </c>
    </row>
    <row r="3224" spans="1:11" ht="19.2" customHeight="1" x14ac:dyDescent="0.3">
      <c r="A3224" s="2" t="s">
        <v>71</v>
      </c>
      <c r="B3224" s="2" t="s">
        <v>12216</v>
      </c>
      <c r="C3224" s="3" t="s">
        <v>12217</v>
      </c>
      <c r="D3224" s="2" t="s">
        <v>1364</v>
      </c>
      <c r="E3224" s="11">
        <v>4.0999999999999996</v>
      </c>
      <c r="F3224" s="11">
        <v>957</v>
      </c>
      <c r="G3224" s="17">
        <v>699</v>
      </c>
      <c r="H3224" s="7" t="s">
        <v>13398</v>
      </c>
      <c r="I3224" s="33" t="s">
        <v>13407</v>
      </c>
      <c r="J3224" s="33" t="s">
        <v>13426</v>
      </c>
      <c r="K3224" s="33">
        <f>Data[[#This Row],[Number_Of_Buyers]]*Data[[#This Row],[Price_INR]]</f>
        <v>668943</v>
      </c>
    </row>
    <row r="3225" spans="1:11" ht="19.2" customHeight="1" x14ac:dyDescent="0.3">
      <c r="A3225" s="4" t="s">
        <v>7922</v>
      </c>
      <c r="B3225" s="4" t="s">
        <v>12220</v>
      </c>
      <c r="C3225" s="5" t="s">
        <v>12221</v>
      </c>
      <c r="D3225" s="5" t="s">
        <v>10219</v>
      </c>
      <c r="E3225" s="12">
        <v>4.5</v>
      </c>
      <c r="F3225" s="12">
        <v>542</v>
      </c>
      <c r="G3225" s="18">
        <v>2049</v>
      </c>
      <c r="H3225" s="8" t="s">
        <v>13398</v>
      </c>
      <c r="I3225" s="33" t="s">
        <v>13628</v>
      </c>
      <c r="J3225" s="33" t="s">
        <v>13774</v>
      </c>
      <c r="K3225" s="33">
        <f>Data[[#This Row],[Number_Of_Buyers]]*Data[[#This Row],[Price_INR]]</f>
        <v>1110558</v>
      </c>
    </row>
    <row r="3226" spans="1:11" ht="19.2" customHeight="1" x14ac:dyDescent="0.3">
      <c r="A3226" s="2" t="s">
        <v>12223</v>
      </c>
      <c r="B3226" s="2" t="s">
        <v>12224</v>
      </c>
      <c r="C3226" s="3" t="s">
        <v>12225</v>
      </c>
      <c r="D3226" s="2" t="s">
        <v>7930</v>
      </c>
      <c r="E3226" s="11">
        <v>3.9</v>
      </c>
      <c r="F3226" s="11">
        <v>243</v>
      </c>
      <c r="G3226" s="17">
        <v>759</v>
      </c>
      <c r="H3226" s="7" t="s">
        <v>13398</v>
      </c>
      <c r="I3226" s="33" t="s">
        <v>13654</v>
      </c>
      <c r="J3226" s="33" t="s">
        <v>13772</v>
      </c>
      <c r="K3226" s="33">
        <f>Data[[#This Row],[Number_Of_Buyers]]*Data[[#This Row],[Price_INR]]</f>
        <v>184437</v>
      </c>
    </row>
    <row r="3227" spans="1:11" ht="19.2" customHeight="1" x14ac:dyDescent="0.3">
      <c r="A3227" s="4" t="s">
        <v>2083</v>
      </c>
      <c r="B3227" s="4" t="s">
        <v>12227</v>
      </c>
      <c r="C3227" s="4" t="s">
        <v>26</v>
      </c>
      <c r="D3227" s="5" t="s">
        <v>8339</v>
      </c>
      <c r="E3227" s="12">
        <v>4.3</v>
      </c>
      <c r="F3227" s="12">
        <v>342</v>
      </c>
      <c r="G3227" s="18">
        <v>539</v>
      </c>
      <c r="H3227" s="8" t="s">
        <v>13398</v>
      </c>
      <c r="I3227" s="33" t="s">
        <v>13729</v>
      </c>
      <c r="J3227" s="33" t="s">
        <v>13772</v>
      </c>
      <c r="K3227" s="33">
        <f>Data[[#This Row],[Number_Of_Buyers]]*Data[[#This Row],[Price_INR]]</f>
        <v>184338</v>
      </c>
    </row>
    <row r="3228" spans="1:11" ht="19.2" customHeight="1" x14ac:dyDescent="0.3">
      <c r="A3228" s="2" t="s">
        <v>651</v>
      </c>
      <c r="B3228" s="2" t="s">
        <v>4551</v>
      </c>
      <c r="C3228" s="2" t="s">
        <v>4553</v>
      </c>
      <c r="D3228" s="2" t="s">
        <v>21</v>
      </c>
      <c r="E3228" s="11">
        <v>4.4000000000000004</v>
      </c>
      <c r="F3228" s="11">
        <v>6000</v>
      </c>
      <c r="G3228" s="17">
        <v>84</v>
      </c>
      <c r="H3228" s="7" t="s">
        <v>13399</v>
      </c>
      <c r="I3228" s="33" t="s">
        <v>13782</v>
      </c>
      <c r="J3228" s="33" t="s">
        <v>13772</v>
      </c>
      <c r="K3228" s="33">
        <f>Data[[#This Row],[Number_Of_Buyers]]*Data[[#This Row],[Price_INR]]</f>
        <v>504000</v>
      </c>
    </row>
    <row r="3229" spans="1:11" ht="19.2" customHeight="1" x14ac:dyDescent="0.3">
      <c r="A3229" s="4" t="s">
        <v>8194</v>
      </c>
      <c r="B3229" s="4" t="s">
        <v>12240</v>
      </c>
      <c r="C3229" s="5" t="s">
        <v>12241</v>
      </c>
      <c r="D3229" s="5" t="s">
        <v>12242</v>
      </c>
      <c r="E3229" s="12">
        <v>4.3</v>
      </c>
      <c r="F3229" s="12">
        <v>474</v>
      </c>
      <c r="G3229" s="18">
        <v>1294</v>
      </c>
      <c r="H3229" s="8" t="s">
        <v>13398</v>
      </c>
      <c r="I3229" s="33" t="s">
        <v>13628</v>
      </c>
      <c r="J3229" s="33" t="s">
        <v>13440</v>
      </c>
      <c r="K3229" s="33">
        <f>Data[[#This Row],[Number_Of_Buyers]]*Data[[#This Row],[Price_INR]]</f>
        <v>613356</v>
      </c>
    </row>
    <row r="3230" spans="1:11" ht="19.2" customHeight="1" x14ac:dyDescent="0.3">
      <c r="A3230" s="2" t="s">
        <v>7922</v>
      </c>
      <c r="B3230" s="2" t="s">
        <v>12243</v>
      </c>
      <c r="C3230" s="3" t="s">
        <v>12244</v>
      </c>
      <c r="D3230" s="3" t="s">
        <v>8064</v>
      </c>
      <c r="E3230" s="11">
        <v>4.3</v>
      </c>
      <c r="F3230" s="11">
        <v>357</v>
      </c>
      <c r="G3230" s="17">
        <v>999</v>
      </c>
      <c r="H3230" s="7" t="s">
        <v>13399</v>
      </c>
      <c r="I3230" s="33" t="s">
        <v>13536</v>
      </c>
      <c r="J3230" s="33" t="s">
        <v>13772</v>
      </c>
      <c r="K3230" s="33">
        <f>Data[[#This Row],[Number_Of_Buyers]]*Data[[#This Row],[Price_INR]]</f>
        <v>356643</v>
      </c>
    </row>
    <row r="3231" spans="1:11" ht="19.2" customHeight="1" x14ac:dyDescent="0.3">
      <c r="A3231" s="4" t="s">
        <v>1400</v>
      </c>
      <c r="B3231" s="4" t="s">
        <v>12246</v>
      </c>
      <c r="C3231" s="5" t="s">
        <v>12247</v>
      </c>
      <c r="D3231" s="5" t="s">
        <v>12248</v>
      </c>
      <c r="E3231" s="12">
        <v>4.5</v>
      </c>
      <c r="F3231" s="12">
        <v>50</v>
      </c>
      <c r="G3231" s="18">
        <v>1819</v>
      </c>
      <c r="H3231" s="8" t="s">
        <v>13399</v>
      </c>
      <c r="I3231" s="33" t="s">
        <v>13454</v>
      </c>
      <c r="J3231" s="33" t="s">
        <v>13772</v>
      </c>
      <c r="K3231" s="33">
        <f>Data[[#This Row],[Number_Of_Buyers]]*Data[[#This Row],[Price_INR]]</f>
        <v>90950</v>
      </c>
    </row>
    <row r="3232" spans="1:11" ht="19.2" customHeight="1" x14ac:dyDescent="0.3">
      <c r="A3232" s="2" t="s">
        <v>3201</v>
      </c>
      <c r="B3232" s="2" t="s">
        <v>12253</v>
      </c>
      <c r="C3232" s="3" t="s">
        <v>12254</v>
      </c>
      <c r="D3232" s="3" t="s">
        <v>9408</v>
      </c>
      <c r="E3232" s="11">
        <v>3.9</v>
      </c>
      <c r="F3232" s="11">
        <v>810</v>
      </c>
      <c r="G3232" s="17">
        <v>1484</v>
      </c>
      <c r="H3232" s="7" t="s">
        <v>13399</v>
      </c>
      <c r="I3232" s="33" t="s">
        <v>13680</v>
      </c>
      <c r="J3232" s="33" t="s">
        <v>13774</v>
      </c>
      <c r="K3232" s="33">
        <f>Data[[#This Row],[Number_Of_Buyers]]*Data[[#This Row],[Price_INR]]</f>
        <v>1202040</v>
      </c>
    </row>
    <row r="3233" spans="1:11" ht="19.2" customHeight="1" x14ac:dyDescent="0.3">
      <c r="A3233" s="4" t="s">
        <v>12261</v>
      </c>
      <c r="B3233" s="4" t="s">
        <v>12262</v>
      </c>
      <c r="C3233" s="5" t="s">
        <v>12263</v>
      </c>
      <c r="D3233" s="4" t="s">
        <v>3237</v>
      </c>
      <c r="E3233" s="12">
        <v>4.2</v>
      </c>
      <c r="F3233" s="12">
        <v>1100</v>
      </c>
      <c r="G3233" s="18">
        <v>968</v>
      </c>
      <c r="H3233" s="8" t="s">
        <v>13399</v>
      </c>
      <c r="I3233" s="33" t="s">
        <v>13630</v>
      </c>
      <c r="J3233" s="33" t="s">
        <v>13460</v>
      </c>
      <c r="K3233" s="33">
        <f>Data[[#This Row],[Number_Of_Buyers]]*Data[[#This Row],[Price_INR]]</f>
        <v>1064800</v>
      </c>
    </row>
    <row r="3234" spans="1:11" ht="19.2" customHeight="1" x14ac:dyDescent="0.3">
      <c r="A3234" s="2" t="s">
        <v>3201</v>
      </c>
      <c r="B3234" s="2" t="s">
        <v>12264</v>
      </c>
      <c r="C3234" s="3" t="s">
        <v>12265</v>
      </c>
      <c r="D3234" s="3" t="s">
        <v>12266</v>
      </c>
      <c r="E3234" s="11">
        <v>4.0999999999999996</v>
      </c>
      <c r="F3234" s="11">
        <v>1000</v>
      </c>
      <c r="G3234" s="17">
        <v>721</v>
      </c>
      <c r="H3234" s="7" t="s">
        <v>13398</v>
      </c>
      <c r="I3234" s="33" t="s">
        <v>13515</v>
      </c>
      <c r="J3234" s="33" t="s">
        <v>13440</v>
      </c>
      <c r="K3234" s="33">
        <f>Data[[#This Row],[Number_Of_Buyers]]*Data[[#This Row],[Price_INR]]</f>
        <v>721000</v>
      </c>
    </row>
    <row r="3235" spans="1:11" ht="19.2" customHeight="1" x14ac:dyDescent="0.3">
      <c r="A3235" s="4" t="s">
        <v>1149</v>
      </c>
      <c r="B3235" s="4" t="s">
        <v>1150</v>
      </c>
      <c r="C3235" s="4" t="s">
        <v>26</v>
      </c>
      <c r="D3235" s="4" t="s">
        <v>21</v>
      </c>
      <c r="E3235" s="12">
        <v>4</v>
      </c>
      <c r="F3235" s="12">
        <v>129</v>
      </c>
      <c r="G3235" s="18">
        <v>4999</v>
      </c>
      <c r="H3235" s="8" t="s">
        <v>13399</v>
      </c>
      <c r="I3235" s="33" t="s">
        <v>13436</v>
      </c>
      <c r="J3235" s="33" t="s">
        <v>13772</v>
      </c>
      <c r="K3235" s="33">
        <f>Data[[#This Row],[Number_Of_Buyers]]*Data[[#This Row],[Price_INR]]</f>
        <v>644871</v>
      </c>
    </row>
    <row r="3236" spans="1:11" ht="19.2" customHeight="1" x14ac:dyDescent="0.3">
      <c r="A3236" s="2" t="s">
        <v>8048</v>
      </c>
      <c r="B3236" s="2" t="s">
        <v>12267</v>
      </c>
      <c r="C3236" s="3" t="s">
        <v>12268</v>
      </c>
      <c r="D3236" s="2" t="s">
        <v>3237</v>
      </c>
      <c r="E3236" s="11">
        <v>4.2</v>
      </c>
      <c r="F3236" s="11">
        <v>705</v>
      </c>
      <c r="G3236" s="17">
        <v>989</v>
      </c>
      <c r="H3236" s="7" t="s">
        <v>13399</v>
      </c>
      <c r="I3236" s="33" t="s">
        <v>13630</v>
      </c>
      <c r="J3236" s="33" t="s">
        <v>13460</v>
      </c>
      <c r="K3236" s="33">
        <f>Data[[#This Row],[Number_Of_Buyers]]*Data[[#This Row],[Price_INR]]</f>
        <v>697245</v>
      </c>
    </row>
    <row r="3237" spans="1:11" ht="19.2" customHeight="1" x14ac:dyDescent="0.3">
      <c r="A3237" s="4" t="s">
        <v>9575</v>
      </c>
      <c r="B3237" s="4" t="s">
        <v>12271</v>
      </c>
      <c r="C3237" s="5" t="s">
        <v>12272</v>
      </c>
      <c r="D3237" s="5" t="s">
        <v>12273</v>
      </c>
      <c r="E3237" s="12">
        <v>4.4000000000000004</v>
      </c>
      <c r="F3237" s="12">
        <v>324</v>
      </c>
      <c r="G3237" s="18">
        <v>1494</v>
      </c>
      <c r="H3237" s="8" t="s">
        <v>13399</v>
      </c>
      <c r="I3237" s="33" t="s">
        <v>13689</v>
      </c>
      <c r="J3237" s="33" t="s">
        <v>13440</v>
      </c>
      <c r="K3237" s="33">
        <f>Data[[#This Row],[Number_Of_Buyers]]*Data[[#This Row],[Price_INR]]</f>
        <v>484056</v>
      </c>
    </row>
    <row r="3238" spans="1:11" ht="19.2" customHeight="1" x14ac:dyDescent="0.3">
      <c r="A3238" s="2" t="s">
        <v>3201</v>
      </c>
      <c r="B3238" s="2" t="s">
        <v>12274</v>
      </c>
      <c r="C3238" s="3" t="s">
        <v>12275</v>
      </c>
      <c r="D3238" s="3" t="s">
        <v>70</v>
      </c>
      <c r="E3238" s="11">
        <v>4.3</v>
      </c>
      <c r="F3238" s="11">
        <v>526</v>
      </c>
      <c r="G3238" s="17">
        <v>1429</v>
      </c>
      <c r="H3238" s="7" t="s">
        <v>13398</v>
      </c>
      <c r="I3238" s="33" t="s">
        <v>13614</v>
      </c>
      <c r="J3238" s="33" t="s">
        <v>13426</v>
      </c>
      <c r="K3238" s="33">
        <f>Data[[#This Row],[Number_Of_Buyers]]*Data[[#This Row],[Price_INR]]</f>
        <v>751654</v>
      </c>
    </row>
    <row r="3239" spans="1:11" ht="19.2" customHeight="1" x14ac:dyDescent="0.3">
      <c r="A3239" s="4" t="s">
        <v>6197</v>
      </c>
      <c r="B3239" s="4" t="s">
        <v>12278</v>
      </c>
      <c r="C3239" s="5" t="s">
        <v>12279</v>
      </c>
      <c r="D3239" s="4" t="s">
        <v>3237</v>
      </c>
      <c r="E3239" s="12">
        <v>4.2</v>
      </c>
      <c r="F3239" s="12">
        <v>582</v>
      </c>
      <c r="G3239" s="18">
        <v>1499</v>
      </c>
      <c r="H3239" s="8" t="s">
        <v>13398</v>
      </c>
      <c r="I3239" s="33" t="s">
        <v>13536</v>
      </c>
      <c r="J3239" s="33" t="s">
        <v>13772</v>
      </c>
      <c r="K3239" s="33">
        <f>Data[[#This Row],[Number_Of_Buyers]]*Data[[#This Row],[Price_INR]]</f>
        <v>872418</v>
      </c>
    </row>
    <row r="3240" spans="1:11" ht="19.2" customHeight="1" x14ac:dyDescent="0.3">
      <c r="A3240" s="2" t="s">
        <v>12282</v>
      </c>
      <c r="B3240" s="2" t="s">
        <v>12283</v>
      </c>
      <c r="C3240" s="3" t="s">
        <v>12285</v>
      </c>
      <c r="D3240" s="2" t="s">
        <v>21</v>
      </c>
      <c r="E3240" s="11">
        <v>3.5</v>
      </c>
      <c r="F3240" s="11">
        <v>20900</v>
      </c>
      <c r="G3240" s="17">
        <v>641</v>
      </c>
      <c r="H3240" s="7" t="s">
        <v>13399</v>
      </c>
      <c r="I3240" s="33" t="s">
        <v>13472</v>
      </c>
      <c r="J3240" s="33" t="s">
        <v>13772</v>
      </c>
      <c r="K3240" s="33">
        <f>Data[[#This Row],[Number_Of_Buyers]]*Data[[#This Row],[Price_INR]]</f>
        <v>13396900</v>
      </c>
    </row>
    <row r="3241" spans="1:11" ht="19.2" customHeight="1" x14ac:dyDescent="0.3">
      <c r="A3241" s="4" t="s">
        <v>7809</v>
      </c>
      <c r="B3241" s="4" t="s">
        <v>12287</v>
      </c>
      <c r="C3241" s="5" t="s">
        <v>12288</v>
      </c>
      <c r="D3241" s="4" t="s">
        <v>3237</v>
      </c>
      <c r="E3241" s="12">
        <v>4.2</v>
      </c>
      <c r="F3241" s="12">
        <v>861</v>
      </c>
      <c r="G3241" s="18">
        <v>899</v>
      </c>
      <c r="H3241" s="8" t="s">
        <v>13398</v>
      </c>
      <c r="I3241" s="33" t="s">
        <v>13515</v>
      </c>
      <c r="J3241" s="33" t="s">
        <v>13554</v>
      </c>
      <c r="K3241" s="33">
        <f>Data[[#This Row],[Number_Of_Buyers]]*Data[[#This Row],[Price_INR]]</f>
        <v>774039</v>
      </c>
    </row>
    <row r="3242" spans="1:11" ht="19.2" customHeight="1" x14ac:dyDescent="0.3">
      <c r="A3242" s="2" t="s">
        <v>10201</v>
      </c>
      <c r="B3242" s="2" t="s">
        <v>12291</v>
      </c>
      <c r="C3242" s="3" t="s">
        <v>12292</v>
      </c>
      <c r="D3242" s="3" t="s">
        <v>10026</v>
      </c>
      <c r="E3242" s="11">
        <v>4.3</v>
      </c>
      <c r="F3242" s="11">
        <v>91</v>
      </c>
      <c r="G3242" s="17">
        <v>447</v>
      </c>
      <c r="H3242" s="7" t="s">
        <v>13398</v>
      </c>
      <c r="I3242" s="33" t="s">
        <v>13452</v>
      </c>
      <c r="J3242" s="33" t="s">
        <v>13772</v>
      </c>
      <c r="K3242" s="33">
        <f>Data[[#This Row],[Number_Of_Buyers]]*Data[[#This Row],[Price_INR]]</f>
        <v>40677</v>
      </c>
    </row>
    <row r="3243" spans="1:11" ht="19.2" customHeight="1" x14ac:dyDescent="0.3">
      <c r="A3243" s="4" t="s">
        <v>8065</v>
      </c>
      <c r="B3243" s="4" t="s">
        <v>12294</v>
      </c>
      <c r="C3243" s="4" t="s">
        <v>12295</v>
      </c>
      <c r="D3243" s="4" t="s">
        <v>7930</v>
      </c>
      <c r="E3243" s="12">
        <v>4.3</v>
      </c>
      <c r="F3243" s="12">
        <v>1900</v>
      </c>
      <c r="G3243" s="18">
        <v>390</v>
      </c>
      <c r="H3243" s="8" t="s">
        <v>13398</v>
      </c>
      <c r="I3243" s="33" t="s">
        <v>13441</v>
      </c>
      <c r="J3243" s="33" t="s">
        <v>13778</v>
      </c>
      <c r="K3243" s="33">
        <f>Data[[#This Row],[Number_Of_Buyers]]*Data[[#This Row],[Price_INR]]</f>
        <v>741000</v>
      </c>
    </row>
    <row r="3244" spans="1:11" ht="19.2" customHeight="1" x14ac:dyDescent="0.3">
      <c r="A3244" s="2" t="s">
        <v>8194</v>
      </c>
      <c r="B3244" s="2" t="s">
        <v>8195</v>
      </c>
      <c r="C3244" s="3" t="s">
        <v>12296</v>
      </c>
      <c r="D3244" s="3" t="s">
        <v>9921</v>
      </c>
      <c r="E3244" s="11">
        <v>4.2</v>
      </c>
      <c r="F3244" s="11">
        <v>108</v>
      </c>
      <c r="G3244" s="17">
        <v>1599</v>
      </c>
      <c r="H3244" s="7" t="s">
        <v>13398</v>
      </c>
      <c r="I3244" s="33" t="s">
        <v>13628</v>
      </c>
      <c r="J3244" s="33" t="s">
        <v>13772</v>
      </c>
      <c r="K3244" s="33">
        <f>Data[[#This Row],[Number_Of_Buyers]]*Data[[#This Row],[Price_INR]]</f>
        <v>172692</v>
      </c>
    </row>
    <row r="3245" spans="1:11" ht="19.2" customHeight="1" x14ac:dyDescent="0.3">
      <c r="A3245" s="4" t="s">
        <v>7922</v>
      </c>
      <c r="B3245" s="4" t="s">
        <v>12298</v>
      </c>
      <c r="C3245" s="4" t="s">
        <v>12299</v>
      </c>
      <c r="D3245" s="5" t="s">
        <v>8539</v>
      </c>
      <c r="E3245" s="12">
        <v>4.4000000000000004</v>
      </c>
      <c r="F3245" s="12">
        <v>17000</v>
      </c>
      <c r="G3245" s="18">
        <v>813</v>
      </c>
      <c r="H3245" s="8" t="s">
        <v>13399</v>
      </c>
      <c r="I3245" s="33" t="s">
        <v>13630</v>
      </c>
      <c r="J3245" s="33" t="s">
        <v>13440</v>
      </c>
      <c r="K3245" s="33">
        <f>Data[[#This Row],[Number_Of_Buyers]]*Data[[#This Row],[Price_INR]]</f>
        <v>13821000</v>
      </c>
    </row>
    <row r="3246" spans="1:11" ht="19.2" customHeight="1" x14ac:dyDescent="0.3">
      <c r="A3246" s="2" t="s">
        <v>133</v>
      </c>
      <c r="B3246" s="2" t="s">
        <v>12302</v>
      </c>
      <c r="C3246" s="3" t="s">
        <v>12303</v>
      </c>
      <c r="D3246" s="2" t="s">
        <v>3237</v>
      </c>
      <c r="E3246" s="11">
        <v>4.0999999999999996</v>
      </c>
      <c r="F3246" s="11">
        <v>873</v>
      </c>
      <c r="G3246" s="17">
        <v>428</v>
      </c>
      <c r="H3246" s="7" t="s">
        <v>13398</v>
      </c>
      <c r="I3246" s="33" t="s">
        <v>13515</v>
      </c>
      <c r="J3246" s="33" t="s">
        <v>13773</v>
      </c>
      <c r="K3246" s="33">
        <f>Data[[#This Row],[Number_Of_Buyers]]*Data[[#This Row],[Price_INR]]</f>
        <v>373644</v>
      </c>
    </row>
    <row r="3247" spans="1:11" ht="19.2" customHeight="1" x14ac:dyDescent="0.3">
      <c r="A3247" s="4" t="s">
        <v>3201</v>
      </c>
      <c r="B3247" s="4" t="s">
        <v>12306</v>
      </c>
      <c r="C3247" s="5" t="s">
        <v>12307</v>
      </c>
      <c r="D3247" s="4" t="s">
        <v>3237</v>
      </c>
      <c r="E3247" s="12">
        <v>3.9</v>
      </c>
      <c r="F3247" s="12">
        <v>45</v>
      </c>
      <c r="G3247" s="18">
        <v>362</v>
      </c>
      <c r="H3247" s="8" t="s">
        <v>13399</v>
      </c>
      <c r="I3247" s="33" t="s">
        <v>13515</v>
      </c>
      <c r="J3247" s="33" t="s">
        <v>13772</v>
      </c>
      <c r="K3247" s="33">
        <f>Data[[#This Row],[Number_Of_Buyers]]*Data[[#This Row],[Price_INR]]</f>
        <v>16290</v>
      </c>
    </row>
    <row r="3248" spans="1:11" ht="19.2" customHeight="1" x14ac:dyDescent="0.3">
      <c r="A3248" s="2" t="s">
        <v>8065</v>
      </c>
      <c r="B3248" s="2" t="s">
        <v>12309</v>
      </c>
      <c r="C3248" s="3" t="s">
        <v>12310</v>
      </c>
      <c r="D3248" s="2" t="s">
        <v>3237</v>
      </c>
      <c r="E3248" s="11">
        <v>4.2</v>
      </c>
      <c r="F3248" s="11">
        <v>162</v>
      </c>
      <c r="G3248" s="17">
        <v>387</v>
      </c>
      <c r="H3248" s="7" t="s">
        <v>13399</v>
      </c>
      <c r="I3248" s="33" t="s">
        <v>13632</v>
      </c>
      <c r="J3248" s="33" t="s">
        <v>13772</v>
      </c>
      <c r="K3248" s="33">
        <f>Data[[#This Row],[Number_Of_Buyers]]*Data[[#This Row],[Price_INR]]</f>
        <v>62694</v>
      </c>
    </row>
    <row r="3249" spans="1:11" ht="19.2" customHeight="1" x14ac:dyDescent="0.3">
      <c r="A3249" s="4" t="s">
        <v>85</v>
      </c>
      <c r="B3249" s="4" t="s">
        <v>12311</v>
      </c>
      <c r="C3249" s="5" t="s">
        <v>2706</v>
      </c>
      <c r="D3249" s="5" t="s">
        <v>12312</v>
      </c>
      <c r="E3249" s="12">
        <v>4.4000000000000004</v>
      </c>
      <c r="F3249" s="12">
        <v>1300</v>
      </c>
      <c r="G3249" s="18">
        <v>1199</v>
      </c>
      <c r="H3249" s="8" t="s">
        <v>13398</v>
      </c>
      <c r="I3249" s="33" t="s">
        <v>13407</v>
      </c>
      <c r="J3249" s="33" t="s">
        <v>13426</v>
      </c>
      <c r="K3249" s="33">
        <f>Data[[#This Row],[Number_Of_Buyers]]*Data[[#This Row],[Price_INR]]</f>
        <v>1558700</v>
      </c>
    </row>
    <row r="3250" spans="1:11" ht="19.2" customHeight="1" x14ac:dyDescent="0.3">
      <c r="A3250" s="2" t="s">
        <v>140</v>
      </c>
      <c r="B3250" s="2" t="s">
        <v>12313</v>
      </c>
      <c r="C3250" s="3" t="s">
        <v>12314</v>
      </c>
      <c r="D3250" s="3" t="s">
        <v>8198</v>
      </c>
      <c r="E3250" s="11">
        <v>4.3</v>
      </c>
      <c r="F3250" s="11">
        <v>107</v>
      </c>
      <c r="G3250" s="17">
        <v>839</v>
      </c>
      <c r="H3250" s="7" t="s">
        <v>13399</v>
      </c>
      <c r="I3250" s="33" t="s">
        <v>13630</v>
      </c>
      <c r="J3250" s="33" t="s">
        <v>13426</v>
      </c>
      <c r="K3250" s="33">
        <f>Data[[#This Row],[Number_Of_Buyers]]*Data[[#This Row],[Price_INR]]</f>
        <v>89773</v>
      </c>
    </row>
    <row r="3251" spans="1:11" ht="19.2" customHeight="1" x14ac:dyDescent="0.3">
      <c r="A3251" s="4" t="s">
        <v>8065</v>
      </c>
      <c r="B3251" s="4" t="s">
        <v>12316</v>
      </c>
      <c r="C3251" s="5" t="s">
        <v>12317</v>
      </c>
      <c r="D3251" s="5" t="s">
        <v>8069</v>
      </c>
      <c r="E3251" s="12">
        <v>4.3</v>
      </c>
      <c r="F3251" s="12">
        <v>44</v>
      </c>
      <c r="G3251" s="18">
        <v>689</v>
      </c>
      <c r="H3251" s="8" t="s">
        <v>13398</v>
      </c>
      <c r="I3251" s="33" t="s">
        <v>13423</v>
      </c>
      <c r="J3251" s="33" t="s">
        <v>13453</v>
      </c>
      <c r="K3251" s="33">
        <f>Data[[#This Row],[Number_Of_Buyers]]*Data[[#This Row],[Price_INR]]</f>
        <v>30316</v>
      </c>
    </row>
    <row r="3252" spans="1:11" ht="19.2" customHeight="1" x14ac:dyDescent="0.3">
      <c r="A3252" s="2" t="s">
        <v>9363</v>
      </c>
      <c r="B3252" s="2" t="s">
        <v>12318</v>
      </c>
      <c r="C3252" s="3" t="s">
        <v>12320</v>
      </c>
      <c r="D3252" s="2" t="s">
        <v>3237</v>
      </c>
      <c r="E3252" s="11">
        <v>4.3</v>
      </c>
      <c r="F3252" s="11">
        <v>168</v>
      </c>
      <c r="G3252" s="17">
        <v>1561</v>
      </c>
      <c r="H3252" s="7" t="s">
        <v>13398</v>
      </c>
      <c r="I3252" s="33" t="s">
        <v>13630</v>
      </c>
      <c r="J3252" s="33" t="s">
        <v>13426</v>
      </c>
      <c r="K3252" s="33">
        <f>Data[[#This Row],[Number_Of_Buyers]]*Data[[#This Row],[Price_INR]]</f>
        <v>262248</v>
      </c>
    </row>
    <row r="3253" spans="1:11" ht="19.2" customHeight="1" x14ac:dyDescent="0.3">
      <c r="A3253" s="4" t="s">
        <v>7927</v>
      </c>
      <c r="B3253" s="4" t="s">
        <v>12322</v>
      </c>
      <c r="C3253" s="5" t="s">
        <v>12323</v>
      </c>
      <c r="D3253" s="4" t="s">
        <v>3237</v>
      </c>
      <c r="E3253" s="12">
        <v>4.5</v>
      </c>
      <c r="F3253" s="12">
        <v>393</v>
      </c>
      <c r="G3253" s="18">
        <v>879</v>
      </c>
      <c r="H3253" s="8" t="s">
        <v>13399</v>
      </c>
      <c r="I3253" s="33" t="s">
        <v>13630</v>
      </c>
      <c r="J3253" s="33" t="s">
        <v>13772</v>
      </c>
      <c r="K3253" s="33">
        <f>Data[[#This Row],[Number_Of_Buyers]]*Data[[#This Row],[Price_INR]]</f>
        <v>345447</v>
      </c>
    </row>
    <row r="3254" spans="1:11" ht="19.2" customHeight="1" x14ac:dyDescent="0.3">
      <c r="A3254" s="2" t="s">
        <v>7927</v>
      </c>
      <c r="B3254" s="2" t="s">
        <v>12324</v>
      </c>
      <c r="C3254" s="3" t="s">
        <v>12325</v>
      </c>
      <c r="D3254" s="3" t="s">
        <v>8539</v>
      </c>
      <c r="E3254" s="11">
        <v>3.8</v>
      </c>
      <c r="F3254" s="11">
        <v>1400</v>
      </c>
      <c r="G3254" s="17">
        <v>759</v>
      </c>
      <c r="H3254" s="7" t="s">
        <v>13399</v>
      </c>
      <c r="I3254" s="33" t="s">
        <v>13502</v>
      </c>
      <c r="J3254" s="33" t="s">
        <v>13426</v>
      </c>
      <c r="K3254" s="33">
        <f>Data[[#This Row],[Number_Of_Buyers]]*Data[[#This Row],[Price_INR]]</f>
        <v>1062600</v>
      </c>
    </row>
    <row r="3255" spans="1:11" ht="19.2" customHeight="1" x14ac:dyDescent="0.3">
      <c r="A3255" s="4" t="s">
        <v>638</v>
      </c>
      <c r="B3255" s="4" t="s">
        <v>12326</v>
      </c>
      <c r="C3255" s="5" t="s">
        <v>12327</v>
      </c>
      <c r="D3255" s="5" t="s">
        <v>7997</v>
      </c>
      <c r="E3255" s="12">
        <v>4.3</v>
      </c>
      <c r="F3255" s="12">
        <v>125</v>
      </c>
      <c r="G3255" s="18">
        <v>2719</v>
      </c>
      <c r="H3255" s="8" t="s">
        <v>13398</v>
      </c>
      <c r="I3255" s="33" t="s">
        <v>13423</v>
      </c>
      <c r="J3255" s="33" t="s">
        <v>13772</v>
      </c>
      <c r="K3255" s="33">
        <f>Data[[#This Row],[Number_Of_Buyers]]*Data[[#This Row],[Price_INR]]</f>
        <v>339875</v>
      </c>
    </row>
    <row r="3256" spans="1:11" ht="19.2" customHeight="1" x14ac:dyDescent="0.3">
      <c r="A3256" s="2" t="s">
        <v>12331</v>
      </c>
      <c r="B3256" s="2" t="s">
        <v>12332</v>
      </c>
      <c r="C3256" s="3" t="s">
        <v>12333</v>
      </c>
      <c r="D3256" s="2" t="s">
        <v>3237</v>
      </c>
      <c r="E3256" s="11">
        <v>4.0999999999999996</v>
      </c>
      <c r="F3256" s="11">
        <v>34</v>
      </c>
      <c r="G3256" s="17">
        <v>719</v>
      </c>
      <c r="H3256" s="7" t="s">
        <v>13399</v>
      </c>
      <c r="I3256" s="33" t="s">
        <v>13632</v>
      </c>
      <c r="J3256" s="33" t="s">
        <v>13777</v>
      </c>
      <c r="K3256" s="33">
        <f>Data[[#This Row],[Number_Of_Buyers]]*Data[[#This Row],[Price_INR]]</f>
        <v>24446</v>
      </c>
    </row>
    <row r="3257" spans="1:11" ht="19.2" customHeight="1" x14ac:dyDescent="0.3">
      <c r="A3257" s="4" t="s">
        <v>140</v>
      </c>
      <c r="B3257" s="4" t="s">
        <v>12334</v>
      </c>
      <c r="C3257" s="5" t="s">
        <v>12336</v>
      </c>
      <c r="D3257" s="5" t="s">
        <v>12337</v>
      </c>
      <c r="E3257" s="12">
        <v>4.2</v>
      </c>
      <c r="F3257" s="12">
        <v>51</v>
      </c>
      <c r="G3257" s="18">
        <v>1091</v>
      </c>
      <c r="H3257" s="8" t="s">
        <v>13398</v>
      </c>
      <c r="I3257" s="33" t="s">
        <v>13423</v>
      </c>
      <c r="J3257" s="33" t="s">
        <v>13772</v>
      </c>
      <c r="K3257" s="33">
        <f>Data[[#This Row],[Number_Of_Buyers]]*Data[[#This Row],[Price_INR]]</f>
        <v>55641</v>
      </c>
    </row>
    <row r="3258" spans="1:11" ht="19.2" customHeight="1" x14ac:dyDescent="0.3">
      <c r="A3258" s="2" t="s">
        <v>140</v>
      </c>
      <c r="B3258" s="2" t="s">
        <v>12340</v>
      </c>
      <c r="C3258" s="3" t="s">
        <v>12341</v>
      </c>
      <c r="D3258" s="2" t="s">
        <v>3237</v>
      </c>
      <c r="E3258" s="11">
        <v>4.9000000000000004</v>
      </c>
      <c r="F3258" s="11">
        <v>14</v>
      </c>
      <c r="G3258" s="17">
        <v>703</v>
      </c>
      <c r="H3258" s="7" t="s">
        <v>13399</v>
      </c>
      <c r="I3258" s="33" t="s">
        <v>13742</v>
      </c>
      <c r="J3258" s="33" t="s">
        <v>13772</v>
      </c>
      <c r="K3258" s="33">
        <f>Data[[#This Row],[Number_Of_Buyers]]*Data[[#This Row],[Price_INR]]</f>
        <v>9842</v>
      </c>
    </row>
    <row r="3259" spans="1:11" ht="19.2" customHeight="1" x14ac:dyDescent="0.3">
      <c r="A3259" s="4" t="s">
        <v>616</v>
      </c>
      <c r="B3259" s="4" t="s">
        <v>4629</v>
      </c>
      <c r="C3259" s="5" t="s">
        <v>4631</v>
      </c>
      <c r="D3259" s="5" t="s">
        <v>4632</v>
      </c>
      <c r="E3259" s="12">
        <v>4.3</v>
      </c>
      <c r="F3259" s="12">
        <v>124</v>
      </c>
      <c r="G3259" s="18">
        <v>2899</v>
      </c>
      <c r="H3259" s="8" t="s">
        <v>13399</v>
      </c>
      <c r="I3259" s="33" t="s">
        <v>13509</v>
      </c>
      <c r="J3259" s="33" t="s">
        <v>13772</v>
      </c>
      <c r="K3259" s="33">
        <f>Data[[#This Row],[Number_Of_Buyers]]*Data[[#This Row],[Price_INR]]</f>
        <v>359476</v>
      </c>
    </row>
    <row r="3260" spans="1:11" ht="19.2" customHeight="1" x14ac:dyDescent="0.3">
      <c r="A3260" s="2" t="s">
        <v>8252</v>
      </c>
      <c r="B3260" s="2" t="s">
        <v>12347</v>
      </c>
      <c r="C3260" s="3" t="s">
        <v>12348</v>
      </c>
      <c r="D3260" s="2" t="s">
        <v>3237</v>
      </c>
      <c r="E3260" s="11">
        <v>4.0999999999999996</v>
      </c>
      <c r="F3260" s="11">
        <v>1100</v>
      </c>
      <c r="G3260" s="17">
        <v>699</v>
      </c>
      <c r="H3260" s="7" t="s">
        <v>13399</v>
      </c>
      <c r="I3260" s="33" t="s">
        <v>13630</v>
      </c>
      <c r="J3260" s="33" t="s">
        <v>13774</v>
      </c>
      <c r="K3260" s="33">
        <f>Data[[#This Row],[Number_Of_Buyers]]*Data[[#This Row],[Price_INR]]</f>
        <v>768900</v>
      </c>
    </row>
    <row r="3261" spans="1:11" ht="19.2" customHeight="1" x14ac:dyDescent="0.3">
      <c r="A3261" s="4" t="s">
        <v>240</v>
      </c>
      <c r="B3261" s="4" t="s">
        <v>12349</v>
      </c>
      <c r="C3261" s="5" t="s">
        <v>12351</v>
      </c>
      <c r="D3261" s="5" t="s">
        <v>8212</v>
      </c>
      <c r="E3261" s="12">
        <v>4.2</v>
      </c>
      <c r="F3261" s="12">
        <v>176</v>
      </c>
      <c r="G3261" s="18">
        <v>385</v>
      </c>
      <c r="H3261" s="8" t="s">
        <v>13398</v>
      </c>
      <c r="I3261" s="33" t="s">
        <v>13452</v>
      </c>
      <c r="J3261" s="33" t="s">
        <v>13440</v>
      </c>
      <c r="K3261" s="33">
        <f>Data[[#This Row],[Number_Of_Buyers]]*Data[[#This Row],[Price_INR]]</f>
        <v>67760</v>
      </c>
    </row>
    <row r="3262" spans="1:11" ht="19.2" customHeight="1" x14ac:dyDescent="0.3">
      <c r="A3262" s="2" t="s">
        <v>168</v>
      </c>
      <c r="B3262" s="2" t="s">
        <v>12352</v>
      </c>
      <c r="C3262" s="3" t="s">
        <v>12354</v>
      </c>
      <c r="D3262" s="3" t="s">
        <v>12355</v>
      </c>
      <c r="E3262" s="11">
        <v>4.3</v>
      </c>
      <c r="F3262" s="11">
        <v>75</v>
      </c>
      <c r="G3262" s="17">
        <v>2446</v>
      </c>
      <c r="H3262" s="7" t="s">
        <v>13398</v>
      </c>
      <c r="I3262" s="33" t="s">
        <v>13415</v>
      </c>
      <c r="J3262" s="33" t="s">
        <v>13772</v>
      </c>
      <c r="K3262" s="33">
        <f>Data[[#This Row],[Number_Of_Buyers]]*Data[[#This Row],[Price_INR]]</f>
        <v>183450</v>
      </c>
    </row>
    <row r="3263" spans="1:11" ht="19.2" customHeight="1" x14ac:dyDescent="0.3">
      <c r="A3263" s="4" t="s">
        <v>12356</v>
      </c>
      <c r="B3263" s="4" t="s">
        <v>12357</v>
      </c>
      <c r="C3263" s="5" t="s">
        <v>12358</v>
      </c>
      <c r="D3263" s="4" t="s">
        <v>12359</v>
      </c>
      <c r="E3263" s="12">
        <v>4.3</v>
      </c>
      <c r="F3263" s="12">
        <v>10300</v>
      </c>
      <c r="G3263" s="18">
        <v>359</v>
      </c>
      <c r="H3263" s="8" t="s">
        <v>13398</v>
      </c>
      <c r="I3263" s="33" t="s">
        <v>13502</v>
      </c>
      <c r="J3263" s="33" t="s">
        <v>13440</v>
      </c>
      <c r="K3263" s="33">
        <f>Data[[#This Row],[Number_Of_Buyers]]*Data[[#This Row],[Price_INR]]</f>
        <v>3697700</v>
      </c>
    </row>
    <row r="3264" spans="1:11" ht="19.2" customHeight="1" x14ac:dyDescent="0.3">
      <c r="A3264" s="2" t="s">
        <v>3201</v>
      </c>
      <c r="B3264" s="2" t="s">
        <v>12361</v>
      </c>
      <c r="C3264" s="3" t="s">
        <v>12362</v>
      </c>
      <c r="D3264" s="2" t="s">
        <v>3237</v>
      </c>
      <c r="E3264" s="11">
        <v>4.3</v>
      </c>
      <c r="F3264" s="11">
        <v>1600</v>
      </c>
      <c r="G3264" s="17">
        <v>1014</v>
      </c>
      <c r="H3264" s="7" t="s">
        <v>13398</v>
      </c>
      <c r="I3264" s="33" t="s">
        <v>13628</v>
      </c>
      <c r="J3264" s="33" t="s">
        <v>13473</v>
      </c>
      <c r="K3264" s="33">
        <f>Data[[#This Row],[Number_Of_Buyers]]*Data[[#This Row],[Price_INR]]</f>
        <v>1622400</v>
      </c>
    </row>
    <row r="3265" spans="1:11" ht="19.2" customHeight="1" x14ac:dyDescent="0.3">
      <c r="A3265" s="4" t="s">
        <v>1270</v>
      </c>
      <c r="B3265" s="4" t="s">
        <v>12363</v>
      </c>
      <c r="C3265" s="5" t="s">
        <v>12365</v>
      </c>
      <c r="D3265" s="4" t="s">
        <v>3237</v>
      </c>
      <c r="E3265" s="12">
        <v>4.5</v>
      </c>
      <c r="F3265" s="12">
        <v>657</v>
      </c>
      <c r="G3265" s="18">
        <v>329</v>
      </c>
      <c r="H3265" s="8" t="s">
        <v>13398</v>
      </c>
      <c r="I3265" s="33" t="s">
        <v>13632</v>
      </c>
      <c r="J3265" s="33" t="s">
        <v>13440</v>
      </c>
      <c r="K3265" s="33">
        <f>Data[[#This Row],[Number_Of_Buyers]]*Data[[#This Row],[Price_INR]]</f>
        <v>216153</v>
      </c>
    </row>
    <row r="3266" spans="1:11" ht="19.2" customHeight="1" x14ac:dyDescent="0.3">
      <c r="A3266" s="2" t="s">
        <v>8194</v>
      </c>
      <c r="B3266" s="2" t="s">
        <v>12367</v>
      </c>
      <c r="C3266" s="3" t="s">
        <v>12368</v>
      </c>
      <c r="D3266" s="2" t="s">
        <v>3237</v>
      </c>
      <c r="E3266" s="11">
        <v>4.2</v>
      </c>
      <c r="F3266" s="11">
        <v>793</v>
      </c>
      <c r="G3266" s="17">
        <v>1259</v>
      </c>
      <c r="H3266" s="7" t="s">
        <v>13398</v>
      </c>
      <c r="I3266" s="33" t="s">
        <v>13628</v>
      </c>
      <c r="J3266" s="33" t="s">
        <v>13460</v>
      </c>
      <c r="K3266" s="33">
        <f>Data[[#This Row],[Number_Of_Buyers]]*Data[[#This Row],[Price_INR]]</f>
        <v>998387</v>
      </c>
    </row>
    <row r="3267" spans="1:11" ht="19.2" customHeight="1" x14ac:dyDescent="0.3">
      <c r="A3267" s="4" t="s">
        <v>127</v>
      </c>
      <c r="B3267" s="4" t="s">
        <v>12370</v>
      </c>
      <c r="C3267" s="4" t="s">
        <v>12371</v>
      </c>
      <c r="D3267" s="4" t="s">
        <v>12372</v>
      </c>
      <c r="E3267" s="12">
        <v>4.4000000000000004</v>
      </c>
      <c r="F3267" s="12">
        <v>5300</v>
      </c>
      <c r="G3267" s="18">
        <v>719</v>
      </c>
      <c r="H3267" s="8" t="s">
        <v>13398</v>
      </c>
      <c r="I3267" s="33" t="s">
        <v>13438</v>
      </c>
      <c r="J3267" s="33" t="s">
        <v>13440</v>
      </c>
      <c r="K3267" s="33">
        <f>Data[[#This Row],[Number_Of_Buyers]]*Data[[#This Row],[Price_INR]]</f>
        <v>3810700</v>
      </c>
    </row>
    <row r="3268" spans="1:11" ht="19.2" customHeight="1" x14ac:dyDescent="0.3">
      <c r="A3268" s="2" t="s">
        <v>12373</v>
      </c>
      <c r="B3268" s="2" t="s">
        <v>12374</v>
      </c>
      <c r="C3268" s="2" t="s">
        <v>12375</v>
      </c>
      <c r="D3268" s="3" t="s">
        <v>12376</v>
      </c>
      <c r="E3268" s="11">
        <v>4.5</v>
      </c>
      <c r="F3268" s="11">
        <v>117</v>
      </c>
      <c r="G3268" s="17">
        <v>362</v>
      </c>
      <c r="H3268" s="7" t="s">
        <v>13398</v>
      </c>
      <c r="I3268" s="33" t="s">
        <v>13448</v>
      </c>
      <c r="J3268" s="33" t="s">
        <v>13440</v>
      </c>
      <c r="K3268" s="33">
        <f>Data[[#This Row],[Number_Of_Buyers]]*Data[[#This Row],[Price_INR]]</f>
        <v>42354</v>
      </c>
    </row>
    <row r="3269" spans="1:11" ht="19.2" customHeight="1" x14ac:dyDescent="0.3">
      <c r="A3269" s="4" t="s">
        <v>4667</v>
      </c>
      <c r="B3269" s="4" t="s">
        <v>4668</v>
      </c>
      <c r="C3269" s="4" t="s">
        <v>4670</v>
      </c>
      <c r="D3269" s="4" t="s">
        <v>21</v>
      </c>
      <c r="E3269" s="12">
        <v>4.4000000000000004</v>
      </c>
      <c r="F3269" s="12">
        <v>111</v>
      </c>
      <c r="G3269" s="18">
        <v>429</v>
      </c>
      <c r="H3269" s="8" t="s">
        <v>13399</v>
      </c>
      <c r="I3269" s="33" t="s">
        <v>13528</v>
      </c>
      <c r="J3269" s="33" t="s">
        <v>13772</v>
      </c>
      <c r="K3269" s="33">
        <f>Data[[#This Row],[Number_Of_Buyers]]*Data[[#This Row],[Price_INR]]</f>
        <v>47619</v>
      </c>
    </row>
    <row r="3270" spans="1:11" ht="19.2" customHeight="1" x14ac:dyDescent="0.3">
      <c r="A3270" s="2" t="s">
        <v>7883</v>
      </c>
      <c r="B3270" s="2" t="s">
        <v>12378</v>
      </c>
      <c r="C3270" s="3" t="s">
        <v>12379</v>
      </c>
      <c r="D3270" s="3" t="s">
        <v>8147</v>
      </c>
      <c r="E3270" s="11">
        <v>3.5</v>
      </c>
      <c r="F3270" s="11">
        <v>95</v>
      </c>
      <c r="G3270" s="17">
        <v>839</v>
      </c>
      <c r="H3270" s="7" t="s">
        <v>13398</v>
      </c>
      <c r="I3270" s="33" t="s">
        <v>13423</v>
      </c>
      <c r="J3270" s="33" t="s">
        <v>13774</v>
      </c>
      <c r="K3270" s="33">
        <f>Data[[#This Row],[Number_Of_Buyers]]*Data[[#This Row],[Price_INR]]</f>
        <v>79705</v>
      </c>
    </row>
    <row r="3271" spans="1:11" ht="19.2" customHeight="1" x14ac:dyDescent="0.3">
      <c r="A3271" s="4" t="s">
        <v>7809</v>
      </c>
      <c r="B3271" s="4" t="s">
        <v>12381</v>
      </c>
      <c r="C3271" s="5" t="s">
        <v>12382</v>
      </c>
      <c r="D3271" s="4" t="s">
        <v>3237</v>
      </c>
      <c r="E3271" s="12">
        <v>4.3</v>
      </c>
      <c r="F3271" s="12">
        <v>697</v>
      </c>
      <c r="G3271" s="18">
        <v>629</v>
      </c>
      <c r="H3271" s="8" t="s">
        <v>13398</v>
      </c>
      <c r="I3271" s="33" t="s">
        <v>13515</v>
      </c>
      <c r="J3271" s="33" t="s">
        <v>13453</v>
      </c>
      <c r="K3271" s="33">
        <f>Data[[#This Row],[Number_Of_Buyers]]*Data[[#This Row],[Price_INR]]</f>
        <v>438413</v>
      </c>
    </row>
    <row r="3272" spans="1:11" ht="19.2" customHeight="1" x14ac:dyDescent="0.3">
      <c r="A3272" s="2" t="s">
        <v>8065</v>
      </c>
      <c r="B3272" s="2" t="s">
        <v>12384</v>
      </c>
      <c r="C3272" s="3" t="s">
        <v>12385</v>
      </c>
      <c r="D3272" s="2" t="s">
        <v>3237</v>
      </c>
      <c r="E3272" s="11">
        <v>4.2</v>
      </c>
      <c r="F3272" s="11">
        <v>385</v>
      </c>
      <c r="G3272" s="17">
        <v>244</v>
      </c>
      <c r="H3272" s="7" t="s">
        <v>13398</v>
      </c>
      <c r="I3272" s="33" t="s">
        <v>13632</v>
      </c>
      <c r="J3272" s="33" t="s">
        <v>13453</v>
      </c>
      <c r="K3272" s="33">
        <f>Data[[#This Row],[Number_Of_Buyers]]*Data[[#This Row],[Price_INR]]</f>
        <v>93940</v>
      </c>
    </row>
    <row r="3273" spans="1:11" ht="19.2" customHeight="1" x14ac:dyDescent="0.3">
      <c r="A3273" s="4" t="s">
        <v>11463</v>
      </c>
      <c r="B3273" s="4" t="s">
        <v>12387</v>
      </c>
      <c r="C3273" s="5" t="s">
        <v>12388</v>
      </c>
      <c r="D3273" s="4" t="s">
        <v>3237</v>
      </c>
      <c r="E3273" s="12">
        <v>3.8</v>
      </c>
      <c r="F3273" s="12">
        <v>117</v>
      </c>
      <c r="G3273" s="18">
        <v>639</v>
      </c>
      <c r="H3273" s="8" t="s">
        <v>13399</v>
      </c>
      <c r="I3273" s="33" t="s">
        <v>13630</v>
      </c>
      <c r="J3273" s="33" t="s">
        <v>13772</v>
      </c>
      <c r="K3273" s="33">
        <f>Data[[#This Row],[Number_Of_Buyers]]*Data[[#This Row],[Price_INR]]</f>
        <v>74763</v>
      </c>
    </row>
    <row r="3274" spans="1:11" ht="19.2" customHeight="1" x14ac:dyDescent="0.3">
      <c r="A3274" s="2" t="s">
        <v>7927</v>
      </c>
      <c r="B3274" s="2" t="s">
        <v>12390</v>
      </c>
      <c r="C3274" s="3" t="s">
        <v>12391</v>
      </c>
      <c r="D3274" s="2" t="s">
        <v>3237</v>
      </c>
      <c r="E3274" s="11">
        <v>4.2</v>
      </c>
      <c r="F3274" s="11">
        <v>9900</v>
      </c>
      <c r="G3274" s="17">
        <v>699</v>
      </c>
      <c r="H3274" s="7" t="s">
        <v>13399</v>
      </c>
      <c r="I3274" s="33" t="s">
        <v>13630</v>
      </c>
      <c r="J3274" s="33" t="s">
        <v>13440</v>
      </c>
      <c r="K3274" s="33">
        <f>Data[[#This Row],[Number_Of_Buyers]]*Data[[#This Row],[Price_INR]]</f>
        <v>6920100</v>
      </c>
    </row>
    <row r="3275" spans="1:11" ht="19.2" customHeight="1" x14ac:dyDescent="0.3">
      <c r="A3275" s="4" t="s">
        <v>140</v>
      </c>
      <c r="B3275" s="4" t="s">
        <v>12394</v>
      </c>
      <c r="C3275" s="4" t="s">
        <v>12395</v>
      </c>
      <c r="D3275" s="5" t="s">
        <v>8539</v>
      </c>
      <c r="E3275" s="12">
        <v>4.4000000000000004</v>
      </c>
      <c r="F3275" s="12">
        <v>1400</v>
      </c>
      <c r="G3275" s="18">
        <v>919</v>
      </c>
      <c r="H3275" s="8" t="s">
        <v>13399</v>
      </c>
      <c r="I3275" s="33" t="s">
        <v>13630</v>
      </c>
      <c r="J3275" s="33" t="s">
        <v>13773</v>
      </c>
      <c r="K3275" s="33">
        <f>Data[[#This Row],[Number_Of_Buyers]]*Data[[#This Row],[Price_INR]]</f>
        <v>1286600</v>
      </c>
    </row>
    <row r="3276" spans="1:11" ht="19.2" customHeight="1" x14ac:dyDescent="0.3">
      <c r="A3276" s="2" t="s">
        <v>2116</v>
      </c>
      <c r="B3276" s="2" t="s">
        <v>12396</v>
      </c>
      <c r="C3276" s="3" t="s">
        <v>12398</v>
      </c>
      <c r="D3276" s="3" t="s">
        <v>8212</v>
      </c>
      <c r="E3276" s="11">
        <v>4.5</v>
      </c>
      <c r="F3276" s="11">
        <v>627</v>
      </c>
      <c r="G3276" s="17">
        <v>585</v>
      </c>
      <c r="H3276" s="7" t="s">
        <v>13398</v>
      </c>
      <c r="I3276" s="33" t="s">
        <v>13452</v>
      </c>
      <c r="J3276" s="33" t="s">
        <v>13460</v>
      </c>
      <c r="K3276" s="33">
        <f>Data[[#This Row],[Number_Of_Buyers]]*Data[[#This Row],[Price_INR]]</f>
        <v>366795</v>
      </c>
    </row>
    <row r="3277" spans="1:11" ht="19.2" customHeight="1" x14ac:dyDescent="0.3">
      <c r="A3277" s="4" t="s">
        <v>9727</v>
      </c>
      <c r="B3277" s="4" t="s">
        <v>12401</v>
      </c>
      <c r="C3277" s="5" t="s">
        <v>12402</v>
      </c>
      <c r="D3277" s="4" t="s">
        <v>21</v>
      </c>
      <c r="E3277" s="12">
        <v>4.5</v>
      </c>
      <c r="F3277" s="12">
        <v>2200</v>
      </c>
      <c r="G3277" s="18">
        <v>1250</v>
      </c>
      <c r="H3277" s="8" t="s">
        <v>13399</v>
      </c>
      <c r="I3277" s="33" t="s">
        <v>13743</v>
      </c>
      <c r="J3277" s="33" t="s">
        <v>13772</v>
      </c>
      <c r="K3277" s="33">
        <f>Data[[#This Row],[Number_Of_Buyers]]*Data[[#This Row],[Price_INR]]</f>
        <v>2750000</v>
      </c>
    </row>
    <row r="3278" spans="1:11" ht="19.2" customHeight="1" x14ac:dyDescent="0.3">
      <c r="A3278" s="2" t="s">
        <v>8162</v>
      </c>
      <c r="B3278" s="2" t="s">
        <v>12403</v>
      </c>
      <c r="C3278" s="2" t="s">
        <v>12404</v>
      </c>
      <c r="D3278" s="2" t="s">
        <v>21</v>
      </c>
      <c r="E3278" s="11">
        <v>4.4000000000000004</v>
      </c>
      <c r="F3278" s="11">
        <v>6300</v>
      </c>
      <c r="G3278" s="17">
        <v>577</v>
      </c>
      <c r="H3278" s="7" t="s">
        <v>13399</v>
      </c>
      <c r="I3278" s="33" t="s">
        <v>13744</v>
      </c>
      <c r="J3278" s="33" t="s">
        <v>13772</v>
      </c>
      <c r="K3278" s="33">
        <f>Data[[#This Row],[Number_Of_Buyers]]*Data[[#This Row],[Price_INR]]</f>
        <v>3635100</v>
      </c>
    </row>
    <row r="3279" spans="1:11" ht="19.2" customHeight="1" x14ac:dyDescent="0.3">
      <c r="A3279" s="4" t="s">
        <v>8010</v>
      </c>
      <c r="B3279" s="4" t="s">
        <v>12405</v>
      </c>
      <c r="C3279" s="4" t="s">
        <v>12406</v>
      </c>
      <c r="D3279" s="4" t="s">
        <v>3237</v>
      </c>
      <c r="E3279" s="12">
        <v>4.4000000000000004</v>
      </c>
      <c r="F3279" s="12">
        <v>714</v>
      </c>
      <c r="G3279" s="18">
        <v>944</v>
      </c>
      <c r="H3279" s="8" t="s">
        <v>13399</v>
      </c>
      <c r="I3279" s="33" t="s">
        <v>13674</v>
      </c>
      <c r="J3279" s="33" t="s">
        <v>13440</v>
      </c>
      <c r="K3279" s="33">
        <f>Data[[#This Row],[Number_Of_Buyers]]*Data[[#This Row],[Price_INR]]</f>
        <v>674016</v>
      </c>
    </row>
    <row r="3280" spans="1:11" ht="19.2" customHeight="1" x14ac:dyDescent="0.3">
      <c r="A3280" s="2" t="s">
        <v>104</v>
      </c>
      <c r="B3280" s="2" t="s">
        <v>4692</v>
      </c>
      <c r="C3280" s="3" t="s">
        <v>4693</v>
      </c>
      <c r="D3280" s="3" t="s">
        <v>108</v>
      </c>
      <c r="E3280" s="11">
        <v>4.4000000000000004</v>
      </c>
      <c r="F3280" s="11">
        <v>66</v>
      </c>
      <c r="G3280" s="17">
        <v>1499</v>
      </c>
      <c r="H3280" s="7" t="s">
        <v>13399</v>
      </c>
      <c r="I3280" s="33" t="s">
        <v>13415</v>
      </c>
      <c r="J3280" s="33" t="s">
        <v>13772</v>
      </c>
      <c r="K3280" s="33">
        <f>Data[[#This Row],[Number_Of_Buyers]]*Data[[#This Row],[Price_INR]]</f>
        <v>98934</v>
      </c>
    </row>
    <row r="3281" spans="1:11" ht="19.2" customHeight="1" x14ac:dyDescent="0.3">
      <c r="A3281" s="4" t="s">
        <v>4695</v>
      </c>
      <c r="B3281" s="4" t="s">
        <v>4696</v>
      </c>
      <c r="C3281" s="5" t="s">
        <v>4698</v>
      </c>
      <c r="D3281" s="5" t="s">
        <v>4699</v>
      </c>
      <c r="E3281" s="12">
        <v>4.0999999999999996</v>
      </c>
      <c r="F3281" s="12">
        <v>38</v>
      </c>
      <c r="G3281" s="18">
        <v>30000</v>
      </c>
      <c r="H3281" s="8" t="s">
        <v>13399</v>
      </c>
      <c r="I3281" s="33" t="s">
        <v>13555</v>
      </c>
      <c r="J3281" s="33" t="s">
        <v>13774</v>
      </c>
      <c r="K3281" s="33">
        <f>Data[[#This Row],[Number_Of_Buyers]]*Data[[#This Row],[Price_INR]]</f>
        <v>1140000</v>
      </c>
    </row>
    <row r="3282" spans="1:11" ht="19.2" customHeight="1" x14ac:dyDescent="0.3">
      <c r="A3282" s="2" t="s">
        <v>638</v>
      </c>
      <c r="B3282" s="2" t="s">
        <v>12418</v>
      </c>
      <c r="C3282" s="3" t="s">
        <v>12420</v>
      </c>
      <c r="D3282" s="3" t="s">
        <v>10125</v>
      </c>
      <c r="E3282" s="11">
        <v>4.3</v>
      </c>
      <c r="F3282" s="11">
        <v>470</v>
      </c>
      <c r="G3282" s="17">
        <v>1420</v>
      </c>
      <c r="H3282" s="7" t="s">
        <v>13398</v>
      </c>
      <c r="I3282" s="33" t="s">
        <v>13423</v>
      </c>
      <c r="J3282" s="33" t="s">
        <v>13453</v>
      </c>
      <c r="K3282" s="33">
        <f>Data[[#This Row],[Number_Of_Buyers]]*Data[[#This Row],[Price_INR]]</f>
        <v>667400</v>
      </c>
    </row>
    <row r="3283" spans="1:11" ht="19.2" customHeight="1" x14ac:dyDescent="0.3">
      <c r="A3283" s="4" t="s">
        <v>85</v>
      </c>
      <c r="B3283" s="4" t="s">
        <v>12421</v>
      </c>
      <c r="C3283" s="5" t="s">
        <v>12422</v>
      </c>
      <c r="D3283" s="5" t="s">
        <v>6697</v>
      </c>
      <c r="E3283" s="12">
        <v>4.4000000000000004</v>
      </c>
      <c r="F3283" s="12">
        <v>128</v>
      </c>
      <c r="G3283" s="18">
        <v>1649</v>
      </c>
      <c r="H3283" s="8" t="s">
        <v>13398</v>
      </c>
      <c r="I3283" s="33" t="s">
        <v>13419</v>
      </c>
      <c r="J3283" s="33" t="s">
        <v>13772</v>
      </c>
      <c r="K3283" s="33">
        <f>Data[[#This Row],[Number_Of_Buyers]]*Data[[#This Row],[Price_INR]]</f>
        <v>211072</v>
      </c>
    </row>
    <row r="3284" spans="1:11" ht="19.2" customHeight="1" x14ac:dyDescent="0.3">
      <c r="A3284" s="2" t="s">
        <v>3201</v>
      </c>
      <c r="B3284" s="2" t="s">
        <v>12424</v>
      </c>
      <c r="C3284" s="3" t="s">
        <v>12425</v>
      </c>
      <c r="D3284" s="3" t="s">
        <v>11092</v>
      </c>
      <c r="E3284" s="11">
        <v>4.3</v>
      </c>
      <c r="F3284" s="11">
        <v>91</v>
      </c>
      <c r="G3284" s="17">
        <v>999</v>
      </c>
      <c r="H3284" s="7" t="s">
        <v>13399</v>
      </c>
      <c r="I3284" s="33" t="s">
        <v>13634</v>
      </c>
      <c r="J3284" s="33" t="s">
        <v>13772</v>
      </c>
      <c r="K3284" s="33">
        <f>Data[[#This Row],[Number_Of_Buyers]]*Data[[#This Row],[Price_INR]]</f>
        <v>90909</v>
      </c>
    </row>
    <row r="3285" spans="1:11" ht="19.2" customHeight="1" x14ac:dyDescent="0.3">
      <c r="A3285" s="4" t="s">
        <v>140</v>
      </c>
      <c r="B3285" s="4" t="s">
        <v>12426</v>
      </c>
      <c r="C3285" s="5" t="s">
        <v>12336</v>
      </c>
      <c r="D3285" s="5" t="s">
        <v>12427</v>
      </c>
      <c r="E3285" s="12">
        <v>4</v>
      </c>
      <c r="F3285" s="12">
        <v>42</v>
      </c>
      <c r="G3285" s="18">
        <v>965</v>
      </c>
      <c r="H3285" s="8" t="s">
        <v>13398</v>
      </c>
      <c r="I3285" s="33" t="s">
        <v>13423</v>
      </c>
      <c r="J3285" s="33" t="s">
        <v>13772</v>
      </c>
      <c r="K3285" s="33">
        <f>Data[[#This Row],[Number_Of_Buyers]]*Data[[#This Row],[Price_INR]]</f>
        <v>40530</v>
      </c>
    </row>
    <row r="3286" spans="1:11" ht="19.2" customHeight="1" x14ac:dyDescent="0.3">
      <c r="A3286" s="2" t="s">
        <v>499</v>
      </c>
      <c r="B3286" s="2" t="s">
        <v>4720</v>
      </c>
      <c r="C3286" s="3" t="s">
        <v>4721</v>
      </c>
      <c r="D3286" s="3" t="s">
        <v>4722</v>
      </c>
      <c r="E3286" s="11">
        <v>4.3</v>
      </c>
      <c r="F3286" s="11">
        <v>810</v>
      </c>
      <c r="G3286" s="17">
        <v>3399</v>
      </c>
      <c r="H3286" s="7" t="s">
        <v>13399</v>
      </c>
      <c r="I3286" s="33" t="s">
        <v>13445</v>
      </c>
      <c r="J3286" s="33" t="s">
        <v>13440</v>
      </c>
      <c r="K3286" s="33">
        <f>Data[[#This Row],[Number_Of_Buyers]]*Data[[#This Row],[Price_INR]]</f>
        <v>2753190</v>
      </c>
    </row>
    <row r="3287" spans="1:11" ht="19.2" customHeight="1" x14ac:dyDescent="0.3">
      <c r="A3287" s="4" t="s">
        <v>140</v>
      </c>
      <c r="B3287" s="4" t="s">
        <v>4735</v>
      </c>
      <c r="C3287" s="5" t="s">
        <v>4736</v>
      </c>
      <c r="D3287" s="4" t="s">
        <v>21</v>
      </c>
      <c r="E3287" s="12">
        <v>4.4000000000000004</v>
      </c>
      <c r="F3287" s="12">
        <v>557</v>
      </c>
      <c r="G3287" s="18">
        <v>1574</v>
      </c>
      <c r="H3287" s="8" t="s">
        <v>13399</v>
      </c>
      <c r="I3287" s="33" t="s">
        <v>13557</v>
      </c>
      <c r="J3287" s="33" t="s">
        <v>13426</v>
      </c>
      <c r="K3287" s="33">
        <f>Data[[#This Row],[Number_Of_Buyers]]*Data[[#This Row],[Price_INR]]</f>
        <v>876718</v>
      </c>
    </row>
    <row r="3288" spans="1:11" ht="19.2" customHeight="1" x14ac:dyDescent="0.3">
      <c r="A3288" s="2" t="s">
        <v>240</v>
      </c>
      <c r="B3288" s="2" t="s">
        <v>12429</v>
      </c>
      <c r="C3288" s="2" t="s">
        <v>12430</v>
      </c>
      <c r="D3288" s="2" t="s">
        <v>7930</v>
      </c>
      <c r="E3288" s="11">
        <v>4.3</v>
      </c>
      <c r="F3288" s="11">
        <v>2300</v>
      </c>
      <c r="G3288" s="17">
        <v>269</v>
      </c>
      <c r="H3288" s="7" t="s">
        <v>13398</v>
      </c>
      <c r="I3288" s="33" t="s">
        <v>13452</v>
      </c>
      <c r="J3288" s="33" t="s">
        <v>13774</v>
      </c>
      <c r="K3288" s="33">
        <f>Data[[#This Row],[Number_Of_Buyers]]*Data[[#This Row],[Price_INR]]</f>
        <v>618700</v>
      </c>
    </row>
    <row r="3289" spans="1:11" ht="19.2" customHeight="1" x14ac:dyDescent="0.3">
      <c r="A3289" s="4" t="s">
        <v>651</v>
      </c>
      <c r="B3289" s="4" t="s">
        <v>4739</v>
      </c>
      <c r="C3289" s="5" t="s">
        <v>4740</v>
      </c>
      <c r="D3289" s="4" t="s">
        <v>21</v>
      </c>
      <c r="E3289" s="12">
        <v>4.4000000000000004</v>
      </c>
      <c r="F3289" s="12">
        <v>67900</v>
      </c>
      <c r="G3289" s="18">
        <v>485</v>
      </c>
      <c r="H3289" s="8" t="s">
        <v>13399</v>
      </c>
      <c r="I3289" s="33" t="s">
        <v>13558</v>
      </c>
      <c r="J3289" s="33" t="s">
        <v>13772</v>
      </c>
      <c r="K3289" s="33">
        <f>Data[[#This Row],[Number_Of_Buyers]]*Data[[#This Row],[Price_INR]]</f>
        <v>32931500</v>
      </c>
    </row>
    <row r="3290" spans="1:11" ht="19.2" customHeight="1" x14ac:dyDescent="0.3">
      <c r="A3290" s="2" t="s">
        <v>7820</v>
      </c>
      <c r="B3290" s="2" t="s">
        <v>12431</v>
      </c>
      <c r="C3290" s="3" t="s">
        <v>12433</v>
      </c>
      <c r="D3290" s="2" t="s">
        <v>7930</v>
      </c>
      <c r="E3290" s="11">
        <v>3.4</v>
      </c>
      <c r="F3290" s="11">
        <v>142</v>
      </c>
      <c r="G3290" s="17">
        <v>993</v>
      </c>
      <c r="H3290" s="7" t="s">
        <v>13399</v>
      </c>
      <c r="I3290" s="33" t="s">
        <v>13599</v>
      </c>
      <c r="J3290" s="33" t="s">
        <v>13460</v>
      </c>
      <c r="K3290" s="33">
        <f>Data[[#This Row],[Number_Of_Buyers]]*Data[[#This Row],[Price_INR]]</f>
        <v>141006</v>
      </c>
    </row>
    <row r="3291" spans="1:11" ht="19.2" customHeight="1" x14ac:dyDescent="0.3">
      <c r="A3291" s="4" t="s">
        <v>8311</v>
      </c>
      <c r="B3291" s="4" t="s">
        <v>12435</v>
      </c>
      <c r="C3291" s="5" t="s">
        <v>12436</v>
      </c>
      <c r="D3291" s="4" t="s">
        <v>3237</v>
      </c>
      <c r="E3291" s="12">
        <v>4.4000000000000004</v>
      </c>
      <c r="F3291" s="12">
        <v>133</v>
      </c>
      <c r="G3291" s="18">
        <v>899</v>
      </c>
      <c r="H3291" s="8" t="s">
        <v>13399</v>
      </c>
      <c r="I3291" s="33" t="s">
        <v>13515</v>
      </c>
      <c r="J3291" s="33" t="s">
        <v>13774</v>
      </c>
      <c r="K3291" s="33">
        <f>Data[[#This Row],[Number_Of_Buyers]]*Data[[#This Row],[Price_INR]]</f>
        <v>119567</v>
      </c>
    </row>
    <row r="3292" spans="1:11" ht="19.2" customHeight="1" x14ac:dyDescent="0.3">
      <c r="A3292" s="2" t="s">
        <v>12438</v>
      </c>
      <c r="B3292" s="2" t="s">
        <v>12439</v>
      </c>
      <c r="C3292" s="3" t="s">
        <v>12440</v>
      </c>
      <c r="D3292" s="3" t="s">
        <v>8069</v>
      </c>
      <c r="E3292" s="11">
        <v>3.5</v>
      </c>
      <c r="F3292" s="11">
        <v>31</v>
      </c>
      <c r="G3292" s="17">
        <v>1434</v>
      </c>
      <c r="H3292" s="7" t="s">
        <v>13398</v>
      </c>
      <c r="I3292" s="33" t="s">
        <v>13423</v>
      </c>
      <c r="J3292" s="33" t="s">
        <v>13460</v>
      </c>
      <c r="K3292" s="33">
        <f>Data[[#This Row],[Number_Of_Buyers]]*Data[[#This Row],[Price_INR]]</f>
        <v>44454</v>
      </c>
    </row>
    <row r="3293" spans="1:11" ht="19.2" customHeight="1" x14ac:dyDescent="0.3">
      <c r="A3293" s="4" t="s">
        <v>12443</v>
      </c>
      <c r="B3293" s="4" t="s">
        <v>12444</v>
      </c>
      <c r="C3293" s="5" t="s">
        <v>12446</v>
      </c>
      <c r="D3293" s="5" t="s">
        <v>12447</v>
      </c>
      <c r="E3293" s="12">
        <v>4.0999999999999996</v>
      </c>
      <c r="F3293" s="12">
        <v>54</v>
      </c>
      <c r="G3293" s="18">
        <v>2045</v>
      </c>
      <c r="H3293" s="8" t="s">
        <v>13398</v>
      </c>
      <c r="I3293" s="33" t="s">
        <v>13446</v>
      </c>
      <c r="J3293" s="33" t="s">
        <v>13774</v>
      </c>
      <c r="K3293" s="33">
        <f>Data[[#This Row],[Number_Of_Buyers]]*Data[[#This Row],[Price_INR]]</f>
        <v>110430</v>
      </c>
    </row>
    <row r="3294" spans="1:11" ht="19.2" customHeight="1" x14ac:dyDescent="0.3">
      <c r="A3294" s="2" t="s">
        <v>390</v>
      </c>
      <c r="B3294" s="2" t="s">
        <v>4750</v>
      </c>
      <c r="C3294" s="2" t="s">
        <v>26</v>
      </c>
      <c r="D3294" s="2" t="s">
        <v>21</v>
      </c>
      <c r="E3294" s="11">
        <v>3.8</v>
      </c>
      <c r="F3294" s="11">
        <v>861</v>
      </c>
      <c r="G3294" s="17">
        <v>899</v>
      </c>
      <c r="H3294" s="7" t="s">
        <v>13399</v>
      </c>
      <c r="I3294" s="33" t="s">
        <v>13440</v>
      </c>
      <c r="J3294" s="33" t="s">
        <v>13440</v>
      </c>
      <c r="K3294" s="33">
        <f>Data[[#This Row],[Number_Of_Buyers]]*Data[[#This Row],[Price_INR]]</f>
        <v>774039</v>
      </c>
    </row>
    <row r="3295" spans="1:11" ht="19.2" customHeight="1" x14ac:dyDescent="0.3">
      <c r="A3295" s="4" t="s">
        <v>12450</v>
      </c>
      <c r="B3295" s="4" t="s">
        <v>12451</v>
      </c>
      <c r="C3295" s="5" t="s">
        <v>12454</v>
      </c>
      <c r="D3295" s="4" t="s">
        <v>12455</v>
      </c>
      <c r="E3295" s="12">
        <v>4</v>
      </c>
      <c r="F3295" s="12">
        <v>606</v>
      </c>
      <c r="G3295" s="18">
        <v>397</v>
      </c>
      <c r="H3295" s="8" t="s">
        <v>13399</v>
      </c>
      <c r="I3295" s="33" t="s">
        <v>13684</v>
      </c>
      <c r="J3295" s="33" t="s">
        <v>13772</v>
      </c>
      <c r="K3295" s="33">
        <f>Data[[#This Row],[Number_Of_Buyers]]*Data[[#This Row],[Price_INR]]</f>
        <v>240582</v>
      </c>
    </row>
    <row r="3296" spans="1:11" ht="19.2" customHeight="1" x14ac:dyDescent="0.3">
      <c r="A3296" s="2" t="s">
        <v>1361</v>
      </c>
      <c r="B3296" s="2" t="s">
        <v>4763</v>
      </c>
      <c r="C3296" s="3" t="s">
        <v>4764</v>
      </c>
      <c r="D3296" s="3" t="s">
        <v>648</v>
      </c>
      <c r="E3296" s="11">
        <v>4.4000000000000004</v>
      </c>
      <c r="F3296" s="11">
        <v>16</v>
      </c>
      <c r="G3296" s="17">
        <v>5399</v>
      </c>
      <c r="H3296" s="7" t="s">
        <v>13399</v>
      </c>
      <c r="I3296" s="33" t="s">
        <v>13419</v>
      </c>
      <c r="J3296" s="33" t="s">
        <v>13772</v>
      </c>
      <c r="K3296" s="33">
        <f>Data[[#This Row],[Number_Of_Buyers]]*Data[[#This Row],[Price_INR]]</f>
        <v>86384</v>
      </c>
    </row>
    <row r="3297" spans="1:11" ht="19.2" customHeight="1" x14ac:dyDescent="0.3">
      <c r="A3297" s="4" t="s">
        <v>3201</v>
      </c>
      <c r="B3297" s="4" t="s">
        <v>12457</v>
      </c>
      <c r="C3297" s="5" t="s">
        <v>12458</v>
      </c>
      <c r="D3297" s="5" t="s">
        <v>8302</v>
      </c>
      <c r="E3297" s="12">
        <v>4.2</v>
      </c>
      <c r="F3297" s="12">
        <v>64</v>
      </c>
      <c r="G3297" s="18">
        <v>557</v>
      </c>
      <c r="H3297" s="8" t="s">
        <v>13398</v>
      </c>
      <c r="I3297" s="33" t="s">
        <v>13515</v>
      </c>
      <c r="J3297" s="33" t="s">
        <v>13772</v>
      </c>
      <c r="K3297" s="33">
        <f>Data[[#This Row],[Number_Of_Buyers]]*Data[[#This Row],[Price_INR]]</f>
        <v>35648</v>
      </c>
    </row>
    <row r="3298" spans="1:11" ht="19.2" customHeight="1" x14ac:dyDescent="0.3">
      <c r="A3298" s="2" t="s">
        <v>5789</v>
      </c>
      <c r="B3298" s="2" t="s">
        <v>12460</v>
      </c>
      <c r="C3298" s="2" t="s">
        <v>12461</v>
      </c>
      <c r="D3298" s="3" t="s">
        <v>12462</v>
      </c>
      <c r="E3298" s="11">
        <v>4.2</v>
      </c>
      <c r="F3298" s="11">
        <v>133</v>
      </c>
      <c r="G3298" s="17">
        <v>644</v>
      </c>
      <c r="H3298" s="7" t="s">
        <v>13398</v>
      </c>
      <c r="I3298" s="33" t="s">
        <v>13420</v>
      </c>
      <c r="J3298" s="33" t="s">
        <v>13772</v>
      </c>
      <c r="K3298" s="33">
        <f>Data[[#This Row],[Number_Of_Buyers]]*Data[[#This Row],[Price_INR]]</f>
        <v>85652</v>
      </c>
    </row>
    <row r="3299" spans="1:11" ht="19.2" customHeight="1" x14ac:dyDescent="0.3">
      <c r="A3299" s="4" t="s">
        <v>7426</v>
      </c>
      <c r="B3299" s="4" t="s">
        <v>12464</v>
      </c>
      <c r="C3299" s="4" t="s">
        <v>12464</v>
      </c>
      <c r="D3299" s="4" t="s">
        <v>21</v>
      </c>
      <c r="E3299" s="12">
        <v>4.0999999999999996</v>
      </c>
      <c r="F3299" s="12">
        <v>203</v>
      </c>
      <c r="G3299" s="18">
        <v>1624</v>
      </c>
      <c r="H3299" s="8" t="s">
        <v>13399</v>
      </c>
      <c r="I3299" s="33" t="s">
        <v>13745</v>
      </c>
      <c r="J3299" s="33" t="s">
        <v>13440</v>
      </c>
      <c r="K3299" s="33">
        <f>Data[[#This Row],[Number_Of_Buyers]]*Data[[#This Row],[Price_INR]]</f>
        <v>329672</v>
      </c>
    </row>
    <row r="3300" spans="1:11" ht="19.2" customHeight="1" x14ac:dyDescent="0.3">
      <c r="A3300" s="2" t="s">
        <v>10201</v>
      </c>
      <c r="B3300" s="2" t="s">
        <v>12467</v>
      </c>
      <c r="C3300" s="3" t="s">
        <v>12468</v>
      </c>
      <c r="D3300" s="3" t="s">
        <v>12469</v>
      </c>
      <c r="E3300" s="11">
        <v>4.5</v>
      </c>
      <c r="F3300" s="11">
        <v>116</v>
      </c>
      <c r="G3300" s="17">
        <v>419</v>
      </c>
      <c r="H3300" s="7" t="s">
        <v>13399</v>
      </c>
      <c r="I3300" s="33" t="s">
        <v>13452</v>
      </c>
      <c r="J3300" s="33" t="s">
        <v>13772</v>
      </c>
      <c r="K3300" s="33">
        <f>Data[[#This Row],[Number_Of_Buyers]]*Data[[#This Row],[Price_INR]]</f>
        <v>48604</v>
      </c>
    </row>
    <row r="3301" spans="1:11" ht="19.2" customHeight="1" x14ac:dyDescent="0.3">
      <c r="A3301" s="4" t="s">
        <v>7883</v>
      </c>
      <c r="B3301" s="4" t="s">
        <v>12470</v>
      </c>
      <c r="C3301" s="5" t="s">
        <v>12471</v>
      </c>
      <c r="D3301" s="5" t="s">
        <v>7960</v>
      </c>
      <c r="E3301" s="12">
        <v>3.9</v>
      </c>
      <c r="F3301" s="12">
        <v>1900</v>
      </c>
      <c r="G3301" s="18">
        <v>499</v>
      </c>
      <c r="H3301" s="8" t="s">
        <v>13398</v>
      </c>
      <c r="I3301" s="33" t="s">
        <v>13437</v>
      </c>
      <c r="J3301" s="33" t="s">
        <v>13772</v>
      </c>
      <c r="K3301" s="33">
        <f>Data[[#This Row],[Number_Of_Buyers]]*Data[[#This Row],[Price_INR]]</f>
        <v>948100</v>
      </c>
    </row>
    <row r="3302" spans="1:11" ht="19.2" customHeight="1" x14ac:dyDescent="0.3">
      <c r="A3302" s="2" t="s">
        <v>9354</v>
      </c>
      <c r="B3302" s="2" t="s">
        <v>12473</v>
      </c>
      <c r="C3302" s="2" t="s">
        <v>12474</v>
      </c>
      <c r="D3302" s="3" t="s">
        <v>10301</v>
      </c>
      <c r="E3302" s="11">
        <v>4.2</v>
      </c>
      <c r="F3302" s="11">
        <v>1300</v>
      </c>
      <c r="G3302" s="17">
        <v>569</v>
      </c>
      <c r="H3302" s="7" t="s">
        <v>13398</v>
      </c>
      <c r="I3302" s="33" t="s">
        <v>13448</v>
      </c>
      <c r="J3302" s="33" t="s">
        <v>13440</v>
      </c>
      <c r="K3302" s="33">
        <f>Data[[#This Row],[Number_Of_Buyers]]*Data[[#This Row],[Price_INR]]</f>
        <v>739700</v>
      </c>
    </row>
    <row r="3303" spans="1:11" ht="19.2" customHeight="1" x14ac:dyDescent="0.3">
      <c r="A3303" s="4" t="s">
        <v>3201</v>
      </c>
      <c r="B3303" s="4" t="s">
        <v>12479</v>
      </c>
      <c r="C3303" s="4" t="s">
        <v>12480</v>
      </c>
      <c r="D3303" s="4" t="s">
        <v>7930</v>
      </c>
      <c r="E3303" s="12">
        <v>4</v>
      </c>
      <c r="F3303" s="12">
        <v>4600</v>
      </c>
      <c r="G3303" s="18">
        <v>559</v>
      </c>
      <c r="H3303" s="8" t="s">
        <v>13398</v>
      </c>
      <c r="I3303" s="33" t="s">
        <v>13515</v>
      </c>
      <c r="J3303" s="33" t="s">
        <v>13773</v>
      </c>
      <c r="K3303" s="33">
        <f>Data[[#This Row],[Number_Of_Buyers]]*Data[[#This Row],[Price_INR]]</f>
        <v>2571400</v>
      </c>
    </row>
    <row r="3304" spans="1:11" ht="19.2" customHeight="1" x14ac:dyDescent="0.3">
      <c r="A3304" s="2" t="s">
        <v>8707</v>
      </c>
      <c r="B3304" s="2" t="s">
        <v>12481</v>
      </c>
      <c r="C3304" s="3" t="s">
        <v>12482</v>
      </c>
      <c r="D3304" s="2" t="s">
        <v>8324</v>
      </c>
      <c r="E3304" s="11">
        <v>4</v>
      </c>
      <c r="F3304" s="11">
        <v>20</v>
      </c>
      <c r="G3304" s="17">
        <v>799</v>
      </c>
      <c r="H3304" s="7" t="s">
        <v>13399</v>
      </c>
      <c r="I3304" s="33" t="s">
        <v>13641</v>
      </c>
      <c r="J3304" s="33" t="s">
        <v>13772</v>
      </c>
      <c r="K3304" s="33">
        <f>Data[[#This Row],[Number_Of_Buyers]]*Data[[#This Row],[Price_INR]]</f>
        <v>15980</v>
      </c>
    </row>
    <row r="3305" spans="1:11" ht="19.2" customHeight="1" x14ac:dyDescent="0.3">
      <c r="A3305" s="4" t="s">
        <v>12486</v>
      </c>
      <c r="B3305" s="4" t="s">
        <v>12487</v>
      </c>
      <c r="C3305" s="5" t="s">
        <v>12488</v>
      </c>
      <c r="D3305" s="4" t="s">
        <v>3237</v>
      </c>
      <c r="E3305" s="12">
        <v>4.2</v>
      </c>
      <c r="F3305" s="12">
        <v>80</v>
      </c>
      <c r="G3305" s="18">
        <v>699</v>
      </c>
      <c r="H3305" s="8" t="s">
        <v>13399</v>
      </c>
      <c r="I3305" s="33" t="s">
        <v>13630</v>
      </c>
      <c r="J3305" s="33" t="s">
        <v>13774</v>
      </c>
      <c r="K3305" s="33">
        <f>Data[[#This Row],[Number_Of_Buyers]]*Data[[#This Row],[Price_INR]]</f>
        <v>55920</v>
      </c>
    </row>
    <row r="3306" spans="1:11" ht="19.2" customHeight="1" x14ac:dyDescent="0.3">
      <c r="A3306" s="2" t="s">
        <v>127</v>
      </c>
      <c r="B3306" s="2" t="s">
        <v>4791</v>
      </c>
      <c r="C3306" s="3" t="s">
        <v>4792</v>
      </c>
      <c r="D3306" s="3" t="s">
        <v>4793</v>
      </c>
      <c r="E3306" s="11">
        <v>4</v>
      </c>
      <c r="F3306" s="11">
        <v>923</v>
      </c>
      <c r="G3306" s="17">
        <v>664</v>
      </c>
      <c r="H3306" s="7" t="s">
        <v>13399</v>
      </c>
      <c r="I3306" s="33" t="s">
        <v>13454</v>
      </c>
      <c r="J3306" s="33" t="s">
        <v>13773</v>
      </c>
      <c r="K3306" s="33">
        <f>Data[[#This Row],[Number_Of_Buyers]]*Data[[#This Row],[Price_INR]]</f>
        <v>612872</v>
      </c>
    </row>
    <row r="3307" spans="1:11" ht="19.2" customHeight="1" x14ac:dyDescent="0.3">
      <c r="A3307" s="4" t="s">
        <v>3201</v>
      </c>
      <c r="B3307" s="4" t="s">
        <v>12479</v>
      </c>
      <c r="C3307" s="4" t="s">
        <v>12480</v>
      </c>
      <c r="D3307" s="4" t="s">
        <v>7930</v>
      </c>
      <c r="E3307" s="12">
        <v>4</v>
      </c>
      <c r="F3307" s="12">
        <v>4600</v>
      </c>
      <c r="G3307" s="18">
        <v>559</v>
      </c>
      <c r="H3307" s="8" t="s">
        <v>13398</v>
      </c>
      <c r="I3307" s="33" t="s">
        <v>13515</v>
      </c>
      <c r="J3307" s="33" t="s">
        <v>13773</v>
      </c>
      <c r="K3307" s="33">
        <f>Data[[#This Row],[Number_Of_Buyers]]*Data[[#This Row],[Price_INR]]</f>
        <v>2571400</v>
      </c>
    </row>
    <row r="3308" spans="1:11" ht="19.2" customHeight="1" x14ac:dyDescent="0.3">
      <c r="A3308" s="2" t="s">
        <v>8707</v>
      </c>
      <c r="B3308" s="2" t="s">
        <v>12481</v>
      </c>
      <c r="C3308" s="3" t="s">
        <v>12482</v>
      </c>
      <c r="D3308" s="2" t="s">
        <v>8324</v>
      </c>
      <c r="E3308" s="11">
        <v>4</v>
      </c>
      <c r="F3308" s="11">
        <v>20</v>
      </c>
      <c r="G3308" s="17">
        <v>799</v>
      </c>
      <c r="H3308" s="7" t="s">
        <v>13399</v>
      </c>
      <c r="I3308" s="33" t="s">
        <v>13641</v>
      </c>
      <c r="J3308" s="33" t="s">
        <v>13772</v>
      </c>
      <c r="K3308" s="33">
        <f>Data[[#This Row],[Number_Of_Buyers]]*Data[[#This Row],[Price_INR]]</f>
        <v>15980</v>
      </c>
    </row>
    <row r="3309" spans="1:11" ht="19.2" customHeight="1" x14ac:dyDescent="0.3">
      <c r="A3309" s="4" t="s">
        <v>12486</v>
      </c>
      <c r="B3309" s="4" t="s">
        <v>12487</v>
      </c>
      <c r="C3309" s="5" t="s">
        <v>12488</v>
      </c>
      <c r="D3309" s="4" t="s">
        <v>3237</v>
      </c>
      <c r="E3309" s="12">
        <v>4.2</v>
      </c>
      <c r="F3309" s="12">
        <v>80</v>
      </c>
      <c r="G3309" s="18">
        <v>699</v>
      </c>
      <c r="H3309" s="8" t="s">
        <v>13399</v>
      </c>
      <c r="I3309" s="33" t="s">
        <v>13630</v>
      </c>
      <c r="J3309" s="33" t="s">
        <v>13774</v>
      </c>
      <c r="K3309" s="33">
        <f>Data[[#This Row],[Number_Of_Buyers]]*Data[[#This Row],[Price_INR]]</f>
        <v>55920</v>
      </c>
    </row>
    <row r="3310" spans="1:11" ht="19.2" customHeight="1" x14ac:dyDescent="0.3">
      <c r="A3310" s="2" t="s">
        <v>127</v>
      </c>
      <c r="B3310" s="2" t="s">
        <v>4791</v>
      </c>
      <c r="C3310" s="3" t="s">
        <v>4792</v>
      </c>
      <c r="D3310" s="3" t="s">
        <v>4793</v>
      </c>
      <c r="E3310" s="11">
        <v>4</v>
      </c>
      <c r="F3310" s="11">
        <v>923</v>
      </c>
      <c r="G3310" s="17">
        <v>664</v>
      </c>
      <c r="H3310" s="7" t="s">
        <v>13399</v>
      </c>
      <c r="I3310" s="33" t="s">
        <v>13454</v>
      </c>
      <c r="J3310" s="33" t="s">
        <v>13773</v>
      </c>
      <c r="K3310" s="33">
        <f>Data[[#This Row],[Number_Of_Buyers]]*Data[[#This Row],[Price_INR]]</f>
        <v>612872</v>
      </c>
    </row>
    <row r="3311" spans="1:11" ht="19.2" customHeight="1" x14ac:dyDescent="0.3">
      <c r="A3311" s="4" t="s">
        <v>8071</v>
      </c>
      <c r="B3311" s="4" t="s">
        <v>12489</v>
      </c>
      <c r="C3311" s="4" t="s">
        <v>26</v>
      </c>
      <c r="D3311" s="5" t="s">
        <v>12490</v>
      </c>
      <c r="E3311" s="12">
        <v>4.3</v>
      </c>
      <c r="F3311" s="12">
        <v>1200</v>
      </c>
      <c r="G3311" s="18">
        <v>299</v>
      </c>
      <c r="H3311" s="8" t="s">
        <v>13398</v>
      </c>
      <c r="I3311" s="33" t="s">
        <v>13746</v>
      </c>
      <c r="J3311" s="33" t="s">
        <v>13772</v>
      </c>
      <c r="K3311" s="33">
        <f>Data[[#This Row],[Number_Of_Buyers]]*Data[[#This Row],[Price_INR]]</f>
        <v>358800</v>
      </c>
    </row>
    <row r="3312" spans="1:11" ht="19.2" customHeight="1" x14ac:dyDescent="0.3">
      <c r="A3312" s="2" t="s">
        <v>11081</v>
      </c>
      <c r="B3312" s="2" t="s">
        <v>12491</v>
      </c>
      <c r="C3312" s="3" t="s">
        <v>12492</v>
      </c>
      <c r="D3312" s="3" t="s">
        <v>11884</v>
      </c>
      <c r="E3312" s="11">
        <v>4.4000000000000004</v>
      </c>
      <c r="F3312" s="11">
        <v>482</v>
      </c>
      <c r="G3312" s="17">
        <v>799</v>
      </c>
      <c r="H3312" s="7" t="s">
        <v>13398</v>
      </c>
      <c r="I3312" s="33" t="s">
        <v>13437</v>
      </c>
      <c r="J3312" s="33" t="s">
        <v>13772</v>
      </c>
      <c r="K3312" s="33">
        <f>Data[[#This Row],[Number_Of_Buyers]]*Data[[#This Row],[Price_INR]]</f>
        <v>385118</v>
      </c>
    </row>
    <row r="3313" spans="1:11" ht="19.2" customHeight="1" x14ac:dyDescent="0.3">
      <c r="A3313" s="4" t="s">
        <v>9044</v>
      </c>
      <c r="B3313" s="4" t="s">
        <v>12494</v>
      </c>
      <c r="C3313" s="4" t="s">
        <v>12495</v>
      </c>
      <c r="D3313" s="5" t="s">
        <v>12496</v>
      </c>
      <c r="E3313" s="12">
        <v>4</v>
      </c>
      <c r="F3313" s="12">
        <v>432</v>
      </c>
      <c r="G3313" s="18">
        <v>899</v>
      </c>
      <c r="H3313" s="8" t="s">
        <v>13398</v>
      </c>
      <c r="I3313" s="33" t="s">
        <v>13723</v>
      </c>
      <c r="J3313" s="33" t="s">
        <v>13453</v>
      </c>
      <c r="K3313" s="33">
        <f>Data[[#This Row],[Number_Of_Buyers]]*Data[[#This Row],[Price_INR]]</f>
        <v>388368</v>
      </c>
    </row>
    <row r="3314" spans="1:11" ht="19.2" customHeight="1" x14ac:dyDescent="0.3">
      <c r="A3314" s="2" t="s">
        <v>240</v>
      </c>
      <c r="B3314" s="2" t="s">
        <v>12498</v>
      </c>
      <c r="C3314" s="2" t="s">
        <v>12499</v>
      </c>
      <c r="D3314" s="3" t="s">
        <v>8013</v>
      </c>
      <c r="E3314" s="11">
        <v>4.4000000000000004</v>
      </c>
      <c r="F3314" s="11">
        <v>544</v>
      </c>
      <c r="G3314" s="17">
        <v>545</v>
      </c>
      <c r="H3314" s="7" t="s">
        <v>13398</v>
      </c>
      <c r="I3314" s="33" t="s">
        <v>13448</v>
      </c>
      <c r="J3314" s="33" t="s">
        <v>13453</v>
      </c>
      <c r="K3314" s="33">
        <f>Data[[#This Row],[Number_Of_Buyers]]*Data[[#This Row],[Price_INR]]</f>
        <v>296480</v>
      </c>
    </row>
    <row r="3315" spans="1:11" ht="19.2" customHeight="1" x14ac:dyDescent="0.3">
      <c r="A3315" s="4" t="s">
        <v>8048</v>
      </c>
      <c r="B3315" s="4" t="s">
        <v>12504</v>
      </c>
      <c r="C3315" s="4" t="s">
        <v>12505</v>
      </c>
      <c r="D3315" s="4" t="s">
        <v>3237</v>
      </c>
      <c r="E3315" s="12">
        <v>4.4000000000000004</v>
      </c>
      <c r="F3315" s="12">
        <v>351</v>
      </c>
      <c r="G3315" s="18">
        <v>1259</v>
      </c>
      <c r="H3315" s="8" t="s">
        <v>13399</v>
      </c>
      <c r="I3315" s="33" t="s">
        <v>13674</v>
      </c>
      <c r="J3315" s="33" t="s">
        <v>13772</v>
      </c>
      <c r="K3315" s="33">
        <f>Data[[#This Row],[Number_Of_Buyers]]*Data[[#This Row],[Price_INR]]</f>
        <v>441909</v>
      </c>
    </row>
    <row r="3316" spans="1:11" ht="19.2" customHeight="1" x14ac:dyDescent="0.3">
      <c r="A3316" s="2" t="s">
        <v>8534</v>
      </c>
      <c r="B3316" s="2" t="s">
        <v>12507</v>
      </c>
      <c r="C3316" s="2" t="s">
        <v>12508</v>
      </c>
      <c r="D3316" s="3" t="s">
        <v>8539</v>
      </c>
      <c r="E3316" s="11">
        <v>4</v>
      </c>
      <c r="F3316" s="11">
        <v>6300</v>
      </c>
      <c r="G3316" s="17">
        <v>699</v>
      </c>
      <c r="H3316" s="7" t="s">
        <v>13399</v>
      </c>
      <c r="I3316" s="33" t="s">
        <v>13632</v>
      </c>
      <c r="J3316" s="33" t="s">
        <v>13473</v>
      </c>
      <c r="K3316" s="33">
        <f>Data[[#This Row],[Number_Of_Buyers]]*Data[[#This Row],[Price_INR]]</f>
        <v>4403700</v>
      </c>
    </row>
    <row r="3317" spans="1:11" ht="19.2" customHeight="1" x14ac:dyDescent="0.3">
      <c r="A3317" s="4" t="s">
        <v>8570</v>
      </c>
      <c r="B3317" s="4" t="s">
        <v>12509</v>
      </c>
      <c r="C3317" s="5" t="s">
        <v>12511</v>
      </c>
      <c r="D3317" s="4" t="s">
        <v>3237</v>
      </c>
      <c r="E3317" s="12">
        <v>3.9</v>
      </c>
      <c r="F3317" s="12">
        <v>345</v>
      </c>
      <c r="G3317" s="18">
        <v>458</v>
      </c>
      <c r="H3317" s="8" t="s">
        <v>13398</v>
      </c>
      <c r="I3317" s="33" t="s">
        <v>13515</v>
      </c>
      <c r="J3317" s="33" t="s">
        <v>13473</v>
      </c>
      <c r="K3317" s="33">
        <f>Data[[#This Row],[Number_Of_Buyers]]*Data[[#This Row],[Price_INR]]</f>
        <v>158010</v>
      </c>
    </row>
    <row r="3318" spans="1:11" ht="19.2" customHeight="1" x14ac:dyDescent="0.3">
      <c r="A3318" s="2" t="s">
        <v>691</v>
      </c>
      <c r="B3318" s="2" t="s">
        <v>4821</v>
      </c>
      <c r="C3318" s="2" t="s">
        <v>4821</v>
      </c>
      <c r="D3318" s="2" t="s">
        <v>21</v>
      </c>
      <c r="E3318" s="11">
        <v>4.5</v>
      </c>
      <c r="F3318" s="11">
        <v>305</v>
      </c>
      <c r="G3318" s="17">
        <v>474</v>
      </c>
      <c r="H3318" s="7" t="s">
        <v>13399</v>
      </c>
      <c r="I3318" s="33" t="s">
        <v>13795</v>
      </c>
      <c r="J3318" s="33" t="s">
        <v>13772</v>
      </c>
      <c r="K3318" s="33">
        <f>Data[[#This Row],[Number_Of_Buyers]]*Data[[#This Row],[Price_INR]]</f>
        <v>144570</v>
      </c>
    </row>
    <row r="3319" spans="1:11" ht="19.2" customHeight="1" x14ac:dyDescent="0.3">
      <c r="A3319" s="4" t="s">
        <v>127</v>
      </c>
      <c r="B3319" s="4" t="s">
        <v>12513</v>
      </c>
      <c r="C3319" s="5" t="s">
        <v>12514</v>
      </c>
      <c r="D3319" s="4" t="s">
        <v>7930</v>
      </c>
      <c r="E3319" s="12">
        <v>4.4000000000000004</v>
      </c>
      <c r="F3319" s="12">
        <v>10700</v>
      </c>
      <c r="G3319" s="18">
        <v>449</v>
      </c>
      <c r="H3319" s="8" t="s">
        <v>13398</v>
      </c>
      <c r="I3319" s="33" t="s">
        <v>13452</v>
      </c>
      <c r="J3319" s="33" t="s">
        <v>13777</v>
      </c>
      <c r="K3319" s="33">
        <f>Data[[#This Row],[Number_Of_Buyers]]*Data[[#This Row],[Price_INR]]</f>
        <v>4804300</v>
      </c>
    </row>
    <row r="3320" spans="1:11" ht="19.2" customHeight="1" x14ac:dyDescent="0.3">
      <c r="A3320" s="2" t="s">
        <v>8084</v>
      </c>
      <c r="B3320" s="2" t="s">
        <v>12519</v>
      </c>
      <c r="C3320" s="3" t="s">
        <v>12521</v>
      </c>
      <c r="D3320" s="3" t="s">
        <v>12522</v>
      </c>
      <c r="E3320" s="11">
        <v>4.3</v>
      </c>
      <c r="F3320" s="11">
        <v>124</v>
      </c>
      <c r="G3320" s="17">
        <v>956</v>
      </c>
      <c r="H3320" s="7" t="s">
        <v>13399</v>
      </c>
      <c r="I3320" s="33" t="s">
        <v>13628</v>
      </c>
      <c r="J3320" s="33" t="s">
        <v>13772</v>
      </c>
      <c r="K3320" s="33">
        <f>Data[[#This Row],[Number_Of_Buyers]]*Data[[#This Row],[Price_INR]]</f>
        <v>118544</v>
      </c>
    </row>
    <row r="3321" spans="1:11" ht="19.2" customHeight="1" x14ac:dyDescent="0.3">
      <c r="A3321" s="4" t="s">
        <v>8065</v>
      </c>
      <c r="B3321" s="4" t="s">
        <v>12525</v>
      </c>
      <c r="C3321" s="4" t="s">
        <v>12527</v>
      </c>
      <c r="D3321" s="4" t="s">
        <v>3237</v>
      </c>
      <c r="E3321" s="12">
        <v>4.2</v>
      </c>
      <c r="F3321" s="12">
        <v>62</v>
      </c>
      <c r="G3321" s="18">
        <v>526</v>
      </c>
      <c r="H3321" s="8" t="s">
        <v>13399</v>
      </c>
      <c r="I3321" s="33" t="s">
        <v>13674</v>
      </c>
      <c r="J3321" s="33" t="s">
        <v>13772</v>
      </c>
      <c r="K3321" s="33">
        <f>Data[[#This Row],[Number_Of_Buyers]]*Data[[#This Row],[Price_INR]]</f>
        <v>32612</v>
      </c>
    </row>
    <row r="3322" spans="1:11" ht="19.2" customHeight="1" x14ac:dyDescent="0.3">
      <c r="A3322" s="2" t="s">
        <v>7809</v>
      </c>
      <c r="B3322" s="2" t="s">
        <v>10997</v>
      </c>
      <c r="C3322" s="3" t="s">
        <v>12528</v>
      </c>
      <c r="D3322" s="3" t="s">
        <v>10292</v>
      </c>
      <c r="E3322" s="11">
        <v>2.9</v>
      </c>
      <c r="F3322" s="11">
        <v>98</v>
      </c>
      <c r="G3322" s="17">
        <v>758</v>
      </c>
      <c r="H3322" s="7" t="s">
        <v>13399</v>
      </c>
      <c r="I3322" s="33" t="s">
        <v>13680</v>
      </c>
      <c r="J3322" s="33" t="s">
        <v>13772</v>
      </c>
      <c r="K3322" s="33">
        <f>Data[[#This Row],[Number_Of_Buyers]]*Data[[#This Row],[Price_INR]]</f>
        <v>74284</v>
      </c>
    </row>
    <row r="3323" spans="1:11" ht="19.2" customHeight="1" x14ac:dyDescent="0.3">
      <c r="A3323" s="4" t="s">
        <v>3201</v>
      </c>
      <c r="B3323" s="4" t="s">
        <v>12532</v>
      </c>
      <c r="C3323" s="5" t="s">
        <v>12533</v>
      </c>
      <c r="D3323" s="4" t="s">
        <v>3237</v>
      </c>
      <c r="E3323" s="12">
        <v>3</v>
      </c>
      <c r="F3323" s="12">
        <v>45</v>
      </c>
      <c r="G3323" s="18">
        <v>543</v>
      </c>
      <c r="H3323" s="8" t="s">
        <v>13399</v>
      </c>
      <c r="I3323" s="33" t="s">
        <v>13437</v>
      </c>
      <c r="J3323" s="33" t="s">
        <v>13772</v>
      </c>
      <c r="K3323" s="33">
        <f>Data[[#This Row],[Number_Of_Buyers]]*Data[[#This Row],[Price_INR]]</f>
        <v>24435</v>
      </c>
    </row>
    <row r="3324" spans="1:11" ht="19.2" customHeight="1" x14ac:dyDescent="0.3">
      <c r="A3324" s="2" t="s">
        <v>7927</v>
      </c>
      <c r="B3324" s="2" t="s">
        <v>12535</v>
      </c>
      <c r="C3324" s="3" t="s">
        <v>12536</v>
      </c>
      <c r="D3324" s="3" t="s">
        <v>12537</v>
      </c>
      <c r="E3324" s="11">
        <v>4.0999999999999996</v>
      </c>
      <c r="F3324" s="11">
        <v>94</v>
      </c>
      <c r="G3324" s="17">
        <v>1049</v>
      </c>
      <c r="H3324" s="7" t="s">
        <v>13398</v>
      </c>
      <c r="I3324" s="33" t="s">
        <v>13423</v>
      </c>
      <c r="J3324" s="33" t="s">
        <v>13772</v>
      </c>
      <c r="K3324" s="33">
        <f>Data[[#This Row],[Number_Of_Buyers]]*Data[[#This Row],[Price_INR]]</f>
        <v>98606</v>
      </c>
    </row>
    <row r="3325" spans="1:11" ht="19.2" customHeight="1" x14ac:dyDescent="0.3">
      <c r="A3325" s="4" t="s">
        <v>4855</v>
      </c>
      <c r="B3325" s="4" t="s">
        <v>4856</v>
      </c>
      <c r="C3325" s="4" t="s">
        <v>4858</v>
      </c>
      <c r="D3325" s="4" t="s">
        <v>21</v>
      </c>
      <c r="E3325" s="12">
        <v>4.4000000000000004</v>
      </c>
      <c r="F3325" s="12">
        <v>2900</v>
      </c>
      <c r="G3325" s="18">
        <v>126</v>
      </c>
      <c r="H3325" s="8" t="s">
        <v>13399</v>
      </c>
      <c r="I3325" s="33" t="s">
        <v>13782</v>
      </c>
      <c r="J3325" s="33" t="s">
        <v>13772</v>
      </c>
      <c r="K3325" s="33">
        <f>Data[[#This Row],[Number_Of_Buyers]]*Data[[#This Row],[Price_INR]]</f>
        <v>365400</v>
      </c>
    </row>
    <row r="3326" spans="1:11" ht="19.2" customHeight="1" x14ac:dyDescent="0.3">
      <c r="A3326" s="2" t="s">
        <v>7849</v>
      </c>
      <c r="B3326" s="2" t="s">
        <v>12539</v>
      </c>
      <c r="C3326" s="3" t="s">
        <v>12541</v>
      </c>
      <c r="D3326" s="3" t="s">
        <v>8064</v>
      </c>
      <c r="E3326" s="11">
        <v>4.2</v>
      </c>
      <c r="F3326" s="11">
        <v>901</v>
      </c>
      <c r="G3326" s="17">
        <v>1395</v>
      </c>
      <c r="H3326" s="7" t="s">
        <v>13398</v>
      </c>
      <c r="I3326" s="33" t="s">
        <v>13628</v>
      </c>
      <c r="J3326" s="33" t="s">
        <v>13774</v>
      </c>
      <c r="K3326" s="33">
        <f>Data[[#This Row],[Number_Of_Buyers]]*Data[[#This Row],[Price_INR]]</f>
        <v>1256895</v>
      </c>
    </row>
    <row r="3327" spans="1:11" ht="19.2" customHeight="1" x14ac:dyDescent="0.3">
      <c r="A3327" s="4" t="s">
        <v>22</v>
      </c>
      <c r="B3327" s="4" t="s">
        <v>7323</v>
      </c>
      <c r="C3327" s="4" t="s">
        <v>26</v>
      </c>
      <c r="D3327" s="4" t="s">
        <v>21</v>
      </c>
      <c r="E3327" s="12">
        <v>4.2</v>
      </c>
      <c r="F3327" s="12">
        <v>2100</v>
      </c>
      <c r="G3327" s="18">
        <v>1499</v>
      </c>
      <c r="H3327" s="8" t="s">
        <v>13399</v>
      </c>
      <c r="I3327" s="33" t="s">
        <v>13417</v>
      </c>
      <c r="J3327" s="33" t="s">
        <v>13440</v>
      </c>
      <c r="K3327" s="33">
        <f>Data[[#This Row],[Number_Of_Buyers]]*Data[[#This Row],[Price_INR]]</f>
        <v>3147900</v>
      </c>
    </row>
    <row r="3328" spans="1:11" ht="19.2" customHeight="1" x14ac:dyDescent="0.3">
      <c r="A3328" s="2" t="s">
        <v>29</v>
      </c>
      <c r="B3328" s="2" t="s">
        <v>4863</v>
      </c>
      <c r="C3328" s="2" t="s">
        <v>26</v>
      </c>
      <c r="D3328" s="2" t="s">
        <v>21</v>
      </c>
      <c r="E3328" s="11">
        <v>5</v>
      </c>
      <c r="F3328" s="11">
        <v>5</v>
      </c>
      <c r="G3328" s="17">
        <v>9999</v>
      </c>
      <c r="H3328" s="7" t="s">
        <v>13399</v>
      </c>
      <c r="I3328" s="33" t="s">
        <v>13412</v>
      </c>
      <c r="J3328" s="33" t="s">
        <v>13453</v>
      </c>
      <c r="K3328" s="33">
        <f>Data[[#This Row],[Number_Of_Buyers]]*Data[[#This Row],[Price_INR]]</f>
        <v>49995</v>
      </c>
    </row>
    <row r="3329" spans="1:11" ht="19.2" customHeight="1" x14ac:dyDescent="0.3">
      <c r="A3329" s="4" t="s">
        <v>9977</v>
      </c>
      <c r="B3329" s="4" t="s">
        <v>12543</v>
      </c>
      <c r="C3329" s="5" t="s">
        <v>12544</v>
      </c>
      <c r="D3329" s="5" t="s">
        <v>12545</v>
      </c>
      <c r="E3329" s="12">
        <v>4.0999999999999996</v>
      </c>
      <c r="F3329" s="12">
        <v>161</v>
      </c>
      <c r="G3329" s="18">
        <v>1320</v>
      </c>
      <c r="H3329" s="8" t="s">
        <v>13399</v>
      </c>
      <c r="I3329" s="33" t="s">
        <v>13747</v>
      </c>
      <c r="J3329" s="33" t="s">
        <v>13774</v>
      </c>
      <c r="K3329" s="33">
        <f>Data[[#This Row],[Number_Of_Buyers]]*Data[[#This Row],[Price_INR]]</f>
        <v>212520</v>
      </c>
    </row>
    <row r="3330" spans="1:11" ht="19.2" customHeight="1" x14ac:dyDescent="0.3">
      <c r="A3330" s="2" t="s">
        <v>1099</v>
      </c>
      <c r="B3330" s="2" t="s">
        <v>12546</v>
      </c>
      <c r="C3330" s="3" t="s">
        <v>12547</v>
      </c>
      <c r="D3330" s="3" t="s">
        <v>10975</v>
      </c>
      <c r="E3330" s="11">
        <v>4</v>
      </c>
      <c r="F3330" s="11">
        <v>141</v>
      </c>
      <c r="G3330" s="17">
        <v>1049</v>
      </c>
      <c r="H3330" s="7" t="s">
        <v>13398</v>
      </c>
      <c r="I3330" s="33" t="s">
        <v>13437</v>
      </c>
      <c r="J3330" s="33" t="s">
        <v>13473</v>
      </c>
      <c r="K3330" s="33">
        <f>Data[[#This Row],[Number_Of_Buyers]]*Data[[#This Row],[Price_INR]]</f>
        <v>147909</v>
      </c>
    </row>
    <row r="3331" spans="1:11" ht="19.2" customHeight="1" x14ac:dyDescent="0.3">
      <c r="A3331" s="4" t="s">
        <v>8048</v>
      </c>
      <c r="B3331" s="4" t="s">
        <v>12549</v>
      </c>
      <c r="C3331" s="5" t="s">
        <v>12551</v>
      </c>
      <c r="D3331" s="5" t="s">
        <v>8103</v>
      </c>
      <c r="E3331" s="12">
        <v>4.2</v>
      </c>
      <c r="F3331" s="12">
        <v>1300</v>
      </c>
      <c r="G3331" s="18">
        <v>1231</v>
      </c>
      <c r="H3331" s="8" t="s">
        <v>13399</v>
      </c>
      <c r="I3331" s="33" t="s">
        <v>13630</v>
      </c>
      <c r="J3331" s="33" t="s">
        <v>13426</v>
      </c>
      <c r="K3331" s="33">
        <f>Data[[#This Row],[Number_Of_Buyers]]*Data[[#This Row],[Price_INR]]</f>
        <v>1600300</v>
      </c>
    </row>
    <row r="3332" spans="1:11" ht="19.2" customHeight="1" x14ac:dyDescent="0.3">
      <c r="A3332" s="2" t="s">
        <v>8479</v>
      </c>
      <c r="B3332" s="2" t="s">
        <v>12554</v>
      </c>
      <c r="C3332" s="3" t="s">
        <v>12556</v>
      </c>
      <c r="D3332" s="2" t="s">
        <v>3237</v>
      </c>
      <c r="E3332" s="11">
        <v>4.2</v>
      </c>
      <c r="F3332" s="11">
        <v>1800</v>
      </c>
      <c r="G3332" s="17">
        <v>1885</v>
      </c>
      <c r="H3332" s="7" t="s">
        <v>13399</v>
      </c>
      <c r="I3332" s="33" t="s">
        <v>13632</v>
      </c>
      <c r="J3332" s="33" t="s">
        <v>13774</v>
      </c>
      <c r="K3332" s="33">
        <f>Data[[#This Row],[Number_Of_Buyers]]*Data[[#This Row],[Price_INR]]</f>
        <v>3393000</v>
      </c>
    </row>
    <row r="3333" spans="1:11" ht="19.2" customHeight="1" x14ac:dyDescent="0.3">
      <c r="A3333" s="4" t="s">
        <v>12561</v>
      </c>
      <c r="B3333" s="4" t="s">
        <v>12562</v>
      </c>
      <c r="C3333" s="4" t="s">
        <v>12564</v>
      </c>
      <c r="D3333" s="4" t="s">
        <v>12565</v>
      </c>
      <c r="E3333" s="12">
        <v>4.5</v>
      </c>
      <c r="F3333" s="12">
        <v>422</v>
      </c>
      <c r="G3333" s="18">
        <v>366</v>
      </c>
      <c r="H3333" s="8" t="s">
        <v>13398</v>
      </c>
      <c r="I3333" s="33" t="s">
        <v>13688</v>
      </c>
      <c r="J3333" s="33" t="s">
        <v>13440</v>
      </c>
      <c r="K3333" s="33">
        <f>Data[[#This Row],[Number_Of_Buyers]]*Data[[#This Row],[Price_INR]]</f>
        <v>154452</v>
      </c>
    </row>
    <row r="3334" spans="1:11" ht="19.2" customHeight="1" x14ac:dyDescent="0.3">
      <c r="A3334" s="2" t="s">
        <v>10131</v>
      </c>
      <c r="B3334" s="2" t="s">
        <v>12567</v>
      </c>
      <c r="C3334" s="3" t="s">
        <v>12568</v>
      </c>
      <c r="D3334" s="3" t="s">
        <v>9408</v>
      </c>
      <c r="E3334" s="11">
        <v>3.7</v>
      </c>
      <c r="F3334" s="11">
        <v>34</v>
      </c>
      <c r="G3334" s="17">
        <v>758</v>
      </c>
      <c r="H3334" s="7" t="s">
        <v>13399</v>
      </c>
      <c r="I3334" s="33" t="s">
        <v>13680</v>
      </c>
      <c r="J3334" s="33" t="s">
        <v>13426</v>
      </c>
      <c r="K3334" s="33">
        <f>Data[[#This Row],[Number_Of_Buyers]]*Data[[#This Row],[Price_INR]]</f>
        <v>25772</v>
      </c>
    </row>
    <row r="3335" spans="1:11" ht="19.2" customHeight="1" x14ac:dyDescent="0.3">
      <c r="A3335" s="4" t="s">
        <v>8311</v>
      </c>
      <c r="B3335" s="4" t="s">
        <v>12570</v>
      </c>
      <c r="C3335" s="5" t="s">
        <v>12571</v>
      </c>
      <c r="D3335" s="4" t="s">
        <v>3237</v>
      </c>
      <c r="E3335" s="12">
        <v>4.3</v>
      </c>
      <c r="F3335" s="12">
        <v>303</v>
      </c>
      <c r="G3335" s="18">
        <v>599</v>
      </c>
      <c r="H3335" s="8" t="s">
        <v>13398</v>
      </c>
      <c r="I3335" s="33" t="s">
        <v>13515</v>
      </c>
      <c r="J3335" s="33" t="s">
        <v>13778</v>
      </c>
      <c r="K3335" s="33">
        <f>Data[[#This Row],[Number_Of_Buyers]]*Data[[#This Row],[Price_INR]]</f>
        <v>181497</v>
      </c>
    </row>
    <row r="3336" spans="1:11" ht="19.2" customHeight="1" x14ac:dyDescent="0.3">
      <c r="A3336" s="2" t="s">
        <v>8084</v>
      </c>
      <c r="B3336" s="2" t="s">
        <v>12574</v>
      </c>
      <c r="C3336" s="3" t="s">
        <v>12575</v>
      </c>
      <c r="D3336" s="2" t="s">
        <v>3237</v>
      </c>
      <c r="E3336" s="11">
        <v>4.0999999999999996</v>
      </c>
      <c r="F3336" s="11">
        <v>987</v>
      </c>
      <c r="G3336" s="17">
        <v>989</v>
      </c>
      <c r="H3336" s="7" t="s">
        <v>13398</v>
      </c>
      <c r="I3336" s="33" t="s">
        <v>13628</v>
      </c>
      <c r="J3336" s="33" t="s">
        <v>13774</v>
      </c>
      <c r="K3336" s="33">
        <f>Data[[#This Row],[Number_Of_Buyers]]*Data[[#This Row],[Price_INR]]</f>
        <v>976143</v>
      </c>
    </row>
    <row r="3337" spans="1:11" ht="19.2" customHeight="1" x14ac:dyDescent="0.3">
      <c r="A3337" s="4" t="s">
        <v>3201</v>
      </c>
      <c r="B3337" s="4" t="s">
        <v>12577</v>
      </c>
      <c r="C3337" s="5" t="s">
        <v>12578</v>
      </c>
      <c r="D3337" s="5" t="s">
        <v>12579</v>
      </c>
      <c r="E3337" s="12">
        <v>4.0999999999999996</v>
      </c>
      <c r="F3337" s="12">
        <v>323</v>
      </c>
      <c r="G3337" s="18">
        <v>1349</v>
      </c>
      <c r="H3337" s="8" t="s">
        <v>13398</v>
      </c>
      <c r="I3337" s="33" t="s">
        <v>13628</v>
      </c>
      <c r="J3337" s="33" t="s">
        <v>13554</v>
      </c>
      <c r="K3337" s="33">
        <f>Data[[#This Row],[Number_Of_Buyers]]*Data[[#This Row],[Price_INR]]</f>
        <v>435727</v>
      </c>
    </row>
    <row r="3338" spans="1:11" ht="19.2" customHeight="1" x14ac:dyDescent="0.3">
      <c r="A3338" s="2" t="s">
        <v>9575</v>
      </c>
      <c r="B3338" s="2" t="s">
        <v>12581</v>
      </c>
      <c r="C3338" s="3" t="s">
        <v>12583</v>
      </c>
      <c r="D3338" s="2" t="s">
        <v>7930</v>
      </c>
      <c r="E3338" s="11">
        <v>4.5</v>
      </c>
      <c r="F3338" s="11">
        <v>155</v>
      </c>
      <c r="G3338" s="17">
        <v>3995</v>
      </c>
      <c r="H3338" s="7" t="s">
        <v>13398</v>
      </c>
      <c r="I3338" s="33" t="s">
        <v>13748</v>
      </c>
      <c r="J3338" s="33" t="s">
        <v>13777</v>
      </c>
      <c r="K3338" s="33">
        <f>Data[[#This Row],[Number_Of_Buyers]]*Data[[#This Row],[Price_INR]]</f>
        <v>619225</v>
      </c>
    </row>
    <row r="3339" spans="1:11" ht="19.2" customHeight="1" x14ac:dyDescent="0.3">
      <c r="A3339" s="4" t="s">
        <v>8065</v>
      </c>
      <c r="B3339" s="4" t="s">
        <v>12585</v>
      </c>
      <c r="C3339" s="5" t="s">
        <v>12587</v>
      </c>
      <c r="D3339" s="4" t="s">
        <v>3237</v>
      </c>
      <c r="E3339" s="12">
        <v>4.2</v>
      </c>
      <c r="F3339" s="12">
        <v>132</v>
      </c>
      <c r="G3339" s="18">
        <v>207</v>
      </c>
      <c r="H3339" s="8" t="s">
        <v>13399</v>
      </c>
      <c r="I3339" s="33" t="s">
        <v>13632</v>
      </c>
      <c r="J3339" s="33" t="s">
        <v>13774</v>
      </c>
      <c r="K3339" s="33">
        <f>Data[[#This Row],[Number_Of_Buyers]]*Data[[#This Row],[Price_INR]]</f>
        <v>27324</v>
      </c>
    </row>
    <row r="3340" spans="1:11" ht="19.2" customHeight="1" x14ac:dyDescent="0.3">
      <c r="A3340" s="2" t="s">
        <v>120</v>
      </c>
      <c r="B3340" s="2" t="s">
        <v>4919</v>
      </c>
      <c r="C3340" s="2" t="s">
        <v>26</v>
      </c>
      <c r="D3340" s="3" t="s">
        <v>1688</v>
      </c>
      <c r="E3340" s="11">
        <v>4</v>
      </c>
      <c r="F3340" s="11">
        <v>165</v>
      </c>
      <c r="G3340" s="17">
        <v>3999</v>
      </c>
      <c r="H3340" s="7" t="s">
        <v>13399</v>
      </c>
      <c r="I3340" s="33" t="s">
        <v>13434</v>
      </c>
      <c r="J3340" s="33" t="s">
        <v>13453</v>
      </c>
      <c r="K3340" s="33">
        <f>Data[[#This Row],[Number_Of_Buyers]]*Data[[#This Row],[Price_INR]]</f>
        <v>659835</v>
      </c>
    </row>
    <row r="3341" spans="1:11" ht="19.2" customHeight="1" x14ac:dyDescent="0.3">
      <c r="A3341" s="4" t="s">
        <v>3201</v>
      </c>
      <c r="B3341" s="4" t="s">
        <v>12590</v>
      </c>
      <c r="C3341" s="5" t="s">
        <v>12591</v>
      </c>
      <c r="D3341" s="4" t="s">
        <v>7930</v>
      </c>
      <c r="E3341" s="12">
        <v>4.5</v>
      </c>
      <c r="F3341" s="12">
        <v>791</v>
      </c>
      <c r="G3341" s="18">
        <v>1084</v>
      </c>
      <c r="H3341" s="8" t="s">
        <v>13398</v>
      </c>
      <c r="I3341" s="33" t="s">
        <v>13634</v>
      </c>
      <c r="J3341" s="33" t="s">
        <v>13453</v>
      </c>
      <c r="K3341" s="33">
        <f>Data[[#This Row],[Number_Of_Buyers]]*Data[[#This Row],[Price_INR]]</f>
        <v>857444</v>
      </c>
    </row>
    <row r="3342" spans="1:11" ht="19.2" customHeight="1" x14ac:dyDescent="0.3">
      <c r="A3342" s="2" t="s">
        <v>728</v>
      </c>
      <c r="B3342" s="2" t="s">
        <v>12598</v>
      </c>
      <c r="C3342" s="3" t="s">
        <v>12600</v>
      </c>
      <c r="D3342" s="3" t="s">
        <v>12601</v>
      </c>
      <c r="E3342" s="11">
        <v>4.3</v>
      </c>
      <c r="F3342" s="11">
        <v>1900</v>
      </c>
      <c r="G3342" s="17">
        <v>3272</v>
      </c>
      <c r="H3342" s="7" t="s">
        <v>13398</v>
      </c>
      <c r="I3342" s="33" t="s">
        <v>13749</v>
      </c>
      <c r="J3342" s="33" t="s">
        <v>13613</v>
      </c>
      <c r="K3342" s="33">
        <f>Data[[#This Row],[Number_Of_Buyers]]*Data[[#This Row],[Price_INR]]</f>
        <v>6216800</v>
      </c>
    </row>
    <row r="3343" spans="1:11" ht="19.2" customHeight="1" x14ac:dyDescent="0.3">
      <c r="A3343" s="4" t="s">
        <v>11463</v>
      </c>
      <c r="B3343" s="4" t="s">
        <v>12602</v>
      </c>
      <c r="C3343" s="5" t="s">
        <v>12603</v>
      </c>
      <c r="D3343" s="4" t="s">
        <v>3237</v>
      </c>
      <c r="E3343" s="12">
        <v>3.3</v>
      </c>
      <c r="F3343" s="12">
        <v>190</v>
      </c>
      <c r="G3343" s="18">
        <v>639</v>
      </c>
      <c r="H3343" s="8" t="s">
        <v>13399</v>
      </c>
      <c r="I3343" s="33" t="s">
        <v>13630</v>
      </c>
      <c r="J3343" s="33" t="s">
        <v>13772</v>
      </c>
      <c r="K3343" s="33">
        <f>Data[[#This Row],[Number_Of_Buyers]]*Data[[#This Row],[Price_INR]]</f>
        <v>121410</v>
      </c>
    </row>
    <row r="3344" spans="1:11" ht="19.2" customHeight="1" x14ac:dyDescent="0.3">
      <c r="A3344" s="2" t="s">
        <v>403</v>
      </c>
      <c r="B3344" s="2" t="s">
        <v>4938</v>
      </c>
      <c r="C3344" s="3" t="s">
        <v>4939</v>
      </c>
      <c r="D3344" s="3" t="s">
        <v>70</v>
      </c>
      <c r="E3344" s="11">
        <v>4.0999999999999996</v>
      </c>
      <c r="F3344" s="11">
        <v>360</v>
      </c>
      <c r="G3344" s="17">
        <v>1999</v>
      </c>
      <c r="H3344" s="7" t="s">
        <v>13399</v>
      </c>
      <c r="I3344" s="33" t="s">
        <v>13415</v>
      </c>
      <c r="J3344" s="33" t="s">
        <v>13440</v>
      </c>
      <c r="K3344" s="33">
        <f>Data[[#This Row],[Number_Of_Buyers]]*Data[[#This Row],[Price_INR]]</f>
        <v>719640</v>
      </c>
    </row>
    <row r="3345" spans="1:11" ht="19.2" customHeight="1" x14ac:dyDescent="0.3">
      <c r="A3345" s="4" t="s">
        <v>104</v>
      </c>
      <c r="B3345" s="4" t="s">
        <v>4942</v>
      </c>
      <c r="C3345" s="5" t="s">
        <v>4943</v>
      </c>
      <c r="D3345" s="5" t="s">
        <v>3900</v>
      </c>
      <c r="E3345" s="12">
        <v>4.4000000000000004</v>
      </c>
      <c r="F3345" s="12">
        <v>169</v>
      </c>
      <c r="G3345" s="18">
        <v>1599</v>
      </c>
      <c r="H3345" s="8" t="s">
        <v>13399</v>
      </c>
      <c r="I3345" s="33" t="s">
        <v>13435</v>
      </c>
      <c r="J3345" s="33" t="s">
        <v>13554</v>
      </c>
      <c r="K3345" s="33">
        <f>Data[[#This Row],[Number_Of_Buyers]]*Data[[#This Row],[Price_INR]]</f>
        <v>270231</v>
      </c>
    </row>
    <row r="3346" spans="1:11" ht="19.2" customHeight="1" x14ac:dyDescent="0.3">
      <c r="A3346" s="2" t="s">
        <v>8048</v>
      </c>
      <c r="B3346" s="2" t="s">
        <v>12606</v>
      </c>
      <c r="C3346" s="3" t="s">
        <v>12607</v>
      </c>
      <c r="D3346" s="2" t="s">
        <v>3237</v>
      </c>
      <c r="E3346" s="11">
        <v>4.4000000000000004</v>
      </c>
      <c r="F3346" s="11">
        <v>936</v>
      </c>
      <c r="G3346" s="17">
        <v>1091</v>
      </c>
      <c r="H3346" s="7" t="s">
        <v>13398</v>
      </c>
      <c r="I3346" s="33" t="s">
        <v>13630</v>
      </c>
      <c r="J3346" s="33" t="s">
        <v>13460</v>
      </c>
      <c r="K3346" s="33">
        <f>Data[[#This Row],[Number_Of_Buyers]]*Data[[#This Row],[Price_INR]]</f>
        <v>1021176</v>
      </c>
    </row>
    <row r="3347" spans="1:11" ht="19.2" customHeight="1" x14ac:dyDescent="0.3">
      <c r="A3347" s="4" t="s">
        <v>789</v>
      </c>
      <c r="B3347" s="4" t="s">
        <v>12009</v>
      </c>
      <c r="C3347" s="5" t="s">
        <v>2699</v>
      </c>
      <c r="D3347" s="4" t="s">
        <v>12612</v>
      </c>
      <c r="E3347" s="12">
        <v>3.8</v>
      </c>
      <c r="F3347" s="12">
        <v>2900</v>
      </c>
      <c r="G3347" s="18">
        <v>849</v>
      </c>
      <c r="H3347" s="8" t="s">
        <v>13398</v>
      </c>
      <c r="I3347" s="33" t="s">
        <v>13407</v>
      </c>
      <c r="J3347" s="33" t="s">
        <v>13426</v>
      </c>
      <c r="K3347" s="33">
        <f>Data[[#This Row],[Number_Of_Buyers]]*Data[[#This Row],[Price_INR]]</f>
        <v>2462100</v>
      </c>
    </row>
    <row r="3348" spans="1:11" ht="19.2" customHeight="1" x14ac:dyDescent="0.3">
      <c r="A3348" s="2" t="s">
        <v>9102</v>
      </c>
      <c r="B3348" s="2" t="s">
        <v>12617</v>
      </c>
      <c r="C3348" s="3" t="s">
        <v>12618</v>
      </c>
      <c r="D3348" s="3" t="s">
        <v>9105</v>
      </c>
      <c r="E3348" s="11">
        <v>3.1</v>
      </c>
      <c r="F3348" s="11">
        <v>241</v>
      </c>
      <c r="G3348" s="17">
        <v>749</v>
      </c>
      <c r="H3348" s="7" t="s">
        <v>13399</v>
      </c>
      <c r="I3348" s="33" t="s">
        <v>13632</v>
      </c>
      <c r="J3348" s="33" t="s">
        <v>13772</v>
      </c>
      <c r="K3348" s="33">
        <f>Data[[#This Row],[Number_Of_Buyers]]*Data[[#This Row],[Price_INR]]</f>
        <v>180509</v>
      </c>
    </row>
    <row r="3349" spans="1:11" ht="19.2" customHeight="1" x14ac:dyDescent="0.3">
      <c r="A3349" s="4" t="s">
        <v>240</v>
      </c>
      <c r="B3349" s="4" t="s">
        <v>12620</v>
      </c>
      <c r="C3349" s="5" t="s">
        <v>12621</v>
      </c>
      <c r="D3349" s="4" t="s">
        <v>3237</v>
      </c>
      <c r="E3349" s="12">
        <v>4.3</v>
      </c>
      <c r="F3349" s="12">
        <v>1200</v>
      </c>
      <c r="G3349" s="18">
        <v>961</v>
      </c>
      <c r="H3349" s="8" t="s">
        <v>13398</v>
      </c>
      <c r="I3349" s="33" t="s">
        <v>13472</v>
      </c>
      <c r="J3349" s="33" t="s">
        <v>13473</v>
      </c>
      <c r="K3349" s="33">
        <f>Data[[#This Row],[Number_Of_Buyers]]*Data[[#This Row],[Price_INR]]</f>
        <v>1153200</v>
      </c>
    </row>
    <row r="3350" spans="1:11" ht="19.2" customHeight="1" x14ac:dyDescent="0.3">
      <c r="A3350" s="2" t="s">
        <v>7809</v>
      </c>
      <c r="B3350" s="2" t="s">
        <v>12625</v>
      </c>
      <c r="C3350" s="3" t="s">
        <v>12626</v>
      </c>
      <c r="D3350" s="2" t="s">
        <v>3237</v>
      </c>
      <c r="E3350" s="11">
        <v>3.9</v>
      </c>
      <c r="F3350" s="11">
        <v>584</v>
      </c>
      <c r="G3350" s="17">
        <v>521</v>
      </c>
      <c r="H3350" s="7" t="s">
        <v>13398</v>
      </c>
      <c r="I3350" s="33" t="s">
        <v>13437</v>
      </c>
      <c r="J3350" s="33" t="s">
        <v>13772</v>
      </c>
      <c r="K3350" s="33">
        <f>Data[[#This Row],[Number_Of_Buyers]]*Data[[#This Row],[Price_INR]]</f>
        <v>304264</v>
      </c>
    </row>
    <row r="3351" spans="1:11" ht="19.2" customHeight="1" x14ac:dyDescent="0.3">
      <c r="A3351" s="4" t="s">
        <v>8071</v>
      </c>
      <c r="B3351" s="4" t="s">
        <v>11352</v>
      </c>
      <c r="C3351" s="5" t="s">
        <v>12632</v>
      </c>
      <c r="D3351" s="4" t="s">
        <v>11270</v>
      </c>
      <c r="E3351" s="12">
        <v>4</v>
      </c>
      <c r="F3351" s="12">
        <v>234</v>
      </c>
      <c r="G3351" s="18">
        <v>799</v>
      </c>
      <c r="H3351" s="8" t="s">
        <v>13399</v>
      </c>
      <c r="I3351" s="33" t="s">
        <v>13641</v>
      </c>
      <c r="J3351" s="33" t="s">
        <v>13772</v>
      </c>
      <c r="K3351" s="33">
        <f>Data[[#This Row],[Number_Of_Buyers]]*Data[[#This Row],[Price_INR]]</f>
        <v>186966</v>
      </c>
    </row>
    <row r="3352" spans="1:11" ht="19.2" customHeight="1" x14ac:dyDescent="0.3">
      <c r="A3352" s="2" t="s">
        <v>5513</v>
      </c>
      <c r="B3352" s="2" t="s">
        <v>12635</v>
      </c>
      <c r="C3352" s="3" t="s">
        <v>12636</v>
      </c>
      <c r="D3352" s="3" t="s">
        <v>12637</v>
      </c>
      <c r="E3352" s="11">
        <v>4</v>
      </c>
      <c r="F3352" s="11">
        <v>357</v>
      </c>
      <c r="G3352" s="17">
        <v>398</v>
      </c>
      <c r="H3352" s="7" t="s">
        <v>13398</v>
      </c>
      <c r="I3352" s="33" t="s">
        <v>13750</v>
      </c>
      <c r="J3352" s="33" t="s">
        <v>13772</v>
      </c>
      <c r="K3352" s="33">
        <f>Data[[#This Row],[Number_Of_Buyers]]*Data[[#This Row],[Price_INR]]</f>
        <v>142086</v>
      </c>
    </row>
    <row r="3353" spans="1:11" ht="19.2" customHeight="1" x14ac:dyDescent="0.3">
      <c r="A3353" s="4" t="s">
        <v>638</v>
      </c>
      <c r="B3353" s="4" t="s">
        <v>12639</v>
      </c>
      <c r="C3353" s="5" t="s">
        <v>12640</v>
      </c>
      <c r="D3353" s="5" t="s">
        <v>7997</v>
      </c>
      <c r="E3353" s="12">
        <v>4.4000000000000004</v>
      </c>
      <c r="F3353" s="12">
        <v>365</v>
      </c>
      <c r="G3353" s="18">
        <v>1799</v>
      </c>
      <c r="H3353" s="8" t="s">
        <v>13398</v>
      </c>
      <c r="I3353" s="33" t="s">
        <v>13423</v>
      </c>
      <c r="J3353" s="33" t="s">
        <v>13772</v>
      </c>
      <c r="K3353" s="33">
        <f>Data[[#This Row],[Number_Of_Buyers]]*Data[[#This Row],[Price_INR]]</f>
        <v>656635</v>
      </c>
    </row>
    <row r="3354" spans="1:11" ht="19.2" customHeight="1" x14ac:dyDescent="0.3">
      <c r="A3354" s="2" t="s">
        <v>8071</v>
      </c>
      <c r="B3354" s="2" t="s">
        <v>12642</v>
      </c>
      <c r="C3354" s="3" t="s">
        <v>12643</v>
      </c>
      <c r="D3354" s="3" t="s">
        <v>12644</v>
      </c>
      <c r="E3354" s="11">
        <v>4.3</v>
      </c>
      <c r="F3354" s="11">
        <v>1000</v>
      </c>
      <c r="G3354" s="17">
        <v>1364</v>
      </c>
      <c r="H3354" s="7" t="s">
        <v>13398</v>
      </c>
      <c r="I3354" s="33" t="s">
        <v>13751</v>
      </c>
      <c r="J3354" s="33" t="s">
        <v>13775</v>
      </c>
      <c r="K3354" s="33">
        <f>Data[[#This Row],[Number_Of_Buyers]]*Data[[#This Row],[Price_INR]]</f>
        <v>1364000</v>
      </c>
    </row>
    <row r="3355" spans="1:11" ht="19.2" customHeight="1" x14ac:dyDescent="0.3">
      <c r="A3355" s="4" t="s">
        <v>219</v>
      </c>
      <c r="B3355" s="4" t="s">
        <v>12645</v>
      </c>
      <c r="C3355" s="5" t="s">
        <v>12647</v>
      </c>
      <c r="D3355" s="4" t="s">
        <v>21</v>
      </c>
      <c r="E3355" s="12">
        <v>4.5999999999999996</v>
      </c>
      <c r="F3355" s="12">
        <v>337</v>
      </c>
      <c r="G3355" s="18">
        <v>8396</v>
      </c>
      <c r="H3355" s="8" t="s">
        <v>13398</v>
      </c>
      <c r="I3355" s="33" t="s">
        <v>13752</v>
      </c>
      <c r="J3355" s="33" t="s">
        <v>13498</v>
      </c>
      <c r="K3355" s="33">
        <f>Data[[#This Row],[Number_Of_Buyers]]*Data[[#This Row],[Price_INR]]</f>
        <v>2829452</v>
      </c>
    </row>
    <row r="3356" spans="1:11" ht="19.2" customHeight="1" x14ac:dyDescent="0.3">
      <c r="A3356" s="2" t="s">
        <v>8065</v>
      </c>
      <c r="B3356" s="2" t="s">
        <v>12649</v>
      </c>
      <c r="C3356" s="3" t="s">
        <v>12650</v>
      </c>
      <c r="D3356" s="2" t="s">
        <v>3237</v>
      </c>
      <c r="E3356" s="11">
        <v>4.2</v>
      </c>
      <c r="F3356" s="11">
        <v>309</v>
      </c>
      <c r="G3356" s="17">
        <v>269</v>
      </c>
      <c r="H3356" s="7" t="s">
        <v>13399</v>
      </c>
      <c r="I3356" s="33" t="s">
        <v>13630</v>
      </c>
      <c r="J3356" s="33" t="s">
        <v>13473</v>
      </c>
      <c r="K3356" s="33">
        <f>Data[[#This Row],[Number_Of_Buyers]]*Data[[#This Row],[Price_INR]]</f>
        <v>83121</v>
      </c>
    </row>
    <row r="3357" spans="1:11" ht="19.2" customHeight="1" x14ac:dyDescent="0.3">
      <c r="A3357" s="4" t="s">
        <v>8382</v>
      </c>
      <c r="B3357" s="4" t="s">
        <v>12653</v>
      </c>
      <c r="C3357" s="5" t="s">
        <v>12654</v>
      </c>
      <c r="D3357" s="5" t="s">
        <v>10054</v>
      </c>
      <c r="E3357" s="12">
        <v>3.8</v>
      </c>
      <c r="F3357" s="12">
        <v>32</v>
      </c>
      <c r="G3357" s="18">
        <v>2159</v>
      </c>
      <c r="H3357" s="8" t="s">
        <v>13398</v>
      </c>
      <c r="I3357" s="33" t="s">
        <v>13628</v>
      </c>
      <c r="J3357" s="33" t="s">
        <v>13772</v>
      </c>
      <c r="K3357" s="33">
        <f>Data[[#This Row],[Number_Of_Buyers]]*Data[[#This Row],[Price_INR]]</f>
        <v>69088</v>
      </c>
    </row>
    <row r="3358" spans="1:11" ht="19.2" customHeight="1" x14ac:dyDescent="0.3">
      <c r="A3358" s="2" t="s">
        <v>3201</v>
      </c>
      <c r="B3358" s="2" t="s">
        <v>12656</v>
      </c>
      <c r="C3358" s="3" t="s">
        <v>12657</v>
      </c>
      <c r="D3358" s="2" t="s">
        <v>7930</v>
      </c>
      <c r="E3358" s="11">
        <v>4</v>
      </c>
      <c r="F3358" s="11">
        <v>1100</v>
      </c>
      <c r="G3358" s="17">
        <v>629</v>
      </c>
      <c r="H3358" s="7" t="s">
        <v>13398</v>
      </c>
      <c r="I3358" s="33" t="s">
        <v>13515</v>
      </c>
      <c r="J3358" s="33" t="s">
        <v>13426</v>
      </c>
      <c r="K3358" s="33">
        <f>Data[[#This Row],[Number_Of_Buyers]]*Data[[#This Row],[Price_INR]]</f>
        <v>691900</v>
      </c>
    </row>
    <row r="3359" spans="1:11" ht="19.2" customHeight="1" x14ac:dyDescent="0.3">
      <c r="A3359" s="4" t="s">
        <v>1995</v>
      </c>
      <c r="B3359" s="4" t="s">
        <v>12658</v>
      </c>
      <c r="C3359" s="4" t="s">
        <v>12659</v>
      </c>
      <c r="D3359" s="4" t="s">
        <v>21</v>
      </c>
      <c r="E3359" s="12">
        <v>4.4000000000000004</v>
      </c>
      <c r="F3359" s="12">
        <v>1600</v>
      </c>
      <c r="G3359" s="18">
        <v>329</v>
      </c>
      <c r="H3359" s="8" t="s">
        <v>13399</v>
      </c>
      <c r="I3359" s="33" t="s">
        <v>13782</v>
      </c>
      <c r="J3359" s="33" t="s">
        <v>13772</v>
      </c>
      <c r="K3359" s="33">
        <f>Data[[#This Row],[Number_Of_Buyers]]*Data[[#This Row],[Price_INR]]</f>
        <v>526400</v>
      </c>
    </row>
    <row r="3360" spans="1:11" ht="19.2" customHeight="1" x14ac:dyDescent="0.3">
      <c r="A3360" s="2" t="s">
        <v>148</v>
      </c>
      <c r="B3360" s="2" t="s">
        <v>12660</v>
      </c>
      <c r="C3360" s="2" t="s">
        <v>12661</v>
      </c>
      <c r="D3360" s="2" t="s">
        <v>3237</v>
      </c>
      <c r="E3360" s="11">
        <v>4.5</v>
      </c>
      <c r="F3360" s="11">
        <v>153</v>
      </c>
      <c r="G3360" s="17">
        <v>799</v>
      </c>
      <c r="H3360" s="7" t="s">
        <v>13398</v>
      </c>
      <c r="I3360" s="33" t="s">
        <v>13463</v>
      </c>
      <c r="J3360" s="33" t="s">
        <v>13772</v>
      </c>
      <c r="K3360" s="33">
        <f>Data[[#This Row],[Number_Of_Buyers]]*Data[[#This Row],[Price_INR]]</f>
        <v>122247</v>
      </c>
    </row>
    <row r="3361" spans="1:11" ht="19.2" customHeight="1" x14ac:dyDescent="0.3">
      <c r="A3361" s="4" t="s">
        <v>8048</v>
      </c>
      <c r="B3361" s="4" t="s">
        <v>12663</v>
      </c>
      <c r="C3361" s="5" t="s">
        <v>12664</v>
      </c>
      <c r="D3361" s="4" t="s">
        <v>11197</v>
      </c>
      <c r="E3361" s="12">
        <v>4.0999999999999996</v>
      </c>
      <c r="F3361" s="12">
        <v>152</v>
      </c>
      <c r="G3361" s="18">
        <v>1959</v>
      </c>
      <c r="H3361" s="8" t="s">
        <v>13398</v>
      </c>
      <c r="I3361" s="33" t="s">
        <v>13654</v>
      </c>
      <c r="J3361" s="33" t="s">
        <v>13772</v>
      </c>
      <c r="K3361" s="33">
        <f>Data[[#This Row],[Number_Of_Buyers]]*Data[[#This Row],[Price_INR]]</f>
        <v>297768</v>
      </c>
    </row>
    <row r="3362" spans="1:11" ht="19.2" customHeight="1" x14ac:dyDescent="0.3">
      <c r="A3362" s="2" t="s">
        <v>9575</v>
      </c>
      <c r="B3362" s="2" t="s">
        <v>12665</v>
      </c>
      <c r="C3362" s="3" t="s">
        <v>12667</v>
      </c>
      <c r="D3362" s="2" t="s">
        <v>12668</v>
      </c>
      <c r="E3362" s="11">
        <v>3.8</v>
      </c>
      <c r="F3362" s="11">
        <v>10</v>
      </c>
      <c r="G3362" s="17">
        <v>3690</v>
      </c>
      <c r="H3362" s="7" t="s">
        <v>13398</v>
      </c>
      <c r="I3362" s="33" t="s">
        <v>13646</v>
      </c>
      <c r="J3362" s="33" t="s">
        <v>13772</v>
      </c>
      <c r="K3362" s="33">
        <f>Data[[#This Row],[Number_Of_Buyers]]*Data[[#This Row],[Price_INR]]</f>
        <v>36900</v>
      </c>
    </row>
    <row r="3363" spans="1:11" ht="19.2" customHeight="1" x14ac:dyDescent="0.3">
      <c r="A3363" s="4" t="s">
        <v>7831</v>
      </c>
      <c r="B3363" s="4" t="s">
        <v>12670</v>
      </c>
      <c r="C3363" s="4" t="s">
        <v>12671</v>
      </c>
      <c r="D3363" s="4" t="s">
        <v>7930</v>
      </c>
      <c r="E3363" s="12">
        <v>4.5</v>
      </c>
      <c r="F3363" s="12">
        <v>8900</v>
      </c>
      <c r="G3363" s="18">
        <v>495</v>
      </c>
      <c r="H3363" s="8" t="s">
        <v>13398</v>
      </c>
      <c r="I3363" s="33" t="s">
        <v>13515</v>
      </c>
      <c r="J3363" s="33" t="s">
        <v>13473</v>
      </c>
      <c r="K3363" s="33">
        <f>Data[[#This Row],[Number_Of_Buyers]]*Data[[#This Row],[Price_INR]]</f>
        <v>4405500</v>
      </c>
    </row>
    <row r="3364" spans="1:11" ht="19.2" customHeight="1" x14ac:dyDescent="0.3">
      <c r="A3364" s="2" t="s">
        <v>240</v>
      </c>
      <c r="B3364" s="2" t="s">
        <v>11563</v>
      </c>
      <c r="C3364" s="3" t="s">
        <v>12678</v>
      </c>
      <c r="D3364" s="3" t="s">
        <v>70</v>
      </c>
      <c r="E3364" s="11">
        <v>4.2</v>
      </c>
      <c r="F3364" s="11">
        <v>191</v>
      </c>
      <c r="G3364" s="17">
        <v>679</v>
      </c>
      <c r="H3364" s="7" t="s">
        <v>13398</v>
      </c>
      <c r="I3364" s="33" t="s">
        <v>13658</v>
      </c>
      <c r="J3364" s="33" t="s">
        <v>13772</v>
      </c>
      <c r="K3364" s="33">
        <f>Data[[#This Row],[Number_Of_Buyers]]*Data[[#This Row],[Price_INR]]</f>
        <v>129689</v>
      </c>
    </row>
    <row r="3365" spans="1:11" ht="19.2" customHeight="1" x14ac:dyDescent="0.3">
      <c r="A3365" s="4" t="s">
        <v>8315</v>
      </c>
      <c r="B3365" s="4" t="s">
        <v>8627</v>
      </c>
      <c r="C3365" s="5" t="s">
        <v>12680</v>
      </c>
      <c r="D3365" s="4" t="s">
        <v>3237</v>
      </c>
      <c r="E3365" s="12">
        <v>4.4000000000000004</v>
      </c>
      <c r="F3365" s="12">
        <v>859</v>
      </c>
      <c r="G3365" s="18">
        <v>854</v>
      </c>
      <c r="H3365" s="8" t="s">
        <v>13399</v>
      </c>
      <c r="I3365" s="33" t="s">
        <v>13659</v>
      </c>
      <c r="J3365" s="33" t="s">
        <v>13440</v>
      </c>
      <c r="K3365" s="33">
        <f>Data[[#This Row],[Number_Of_Buyers]]*Data[[#This Row],[Price_INR]]</f>
        <v>733586</v>
      </c>
    </row>
    <row r="3366" spans="1:11" ht="19.2" customHeight="1" x14ac:dyDescent="0.3">
      <c r="A3366" s="2" t="s">
        <v>127</v>
      </c>
      <c r="B3366" s="2" t="s">
        <v>11410</v>
      </c>
      <c r="C3366" s="3" t="s">
        <v>12682</v>
      </c>
      <c r="D3366" s="3" t="s">
        <v>8539</v>
      </c>
      <c r="E3366" s="11">
        <v>4.3</v>
      </c>
      <c r="F3366" s="11">
        <v>849</v>
      </c>
      <c r="G3366" s="17">
        <v>1119</v>
      </c>
      <c r="H3366" s="7" t="s">
        <v>13398</v>
      </c>
      <c r="I3366" s="33" t="s">
        <v>13446</v>
      </c>
      <c r="J3366" s="33" t="s">
        <v>13440</v>
      </c>
      <c r="K3366" s="33">
        <f>Data[[#This Row],[Number_Of_Buyers]]*Data[[#This Row],[Price_INR]]</f>
        <v>950031</v>
      </c>
    </row>
    <row r="3367" spans="1:11" ht="19.2" customHeight="1" x14ac:dyDescent="0.3">
      <c r="A3367" s="4" t="s">
        <v>12687</v>
      </c>
      <c r="B3367" s="4" t="s">
        <v>12688</v>
      </c>
      <c r="C3367" s="5" t="s">
        <v>12689</v>
      </c>
      <c r="D3367" s="4" t="s">
        <v>3237</v>
      </c>
      <c r="E3367" s="12">
        <v>4.3</v>
      </c>
      <c r="F3367" s="12">
        <v>192</v>
      </c>
      <c r="G3367" s="18">
        <v>699</v>
      </c>
      <c r="H3367" s="8" t="s">
        <v>13399</v>
      </c>
      <c r="I3367" s="33" t="s">
        <v>13630</v>
      </c>
      <c r="J3367" s="33" t="s">
        <v>13772</v>
      </c>
      <c r="K3367" s="33">
        <f>Data[[#This Row],[Number_Of_Buyers]]*Data[[#This Row],[Price_INR]]</f>
        <v>134208</v>
      </c>
    </row>
    <row r="3368" spans="1:11" ht="19.2" customHeight="1" x14ac:dyDescent="0.3">
      <c r="A3368" s="2" t="s">
        <v>4997</v>
      </c>
      <c r="B3368" s="2" t="s">
        <v>4998</v>
      </c>
      <c r="C3368" s="3" t="s">
        <v>5000</v>
      </c>
      <c r="D3368" s="3" t="s">
        <v>5001</v>
      </c>
      <c r="E3368" s="11">
        <v>4.3</v>
      </c>
      <c r="F3368" s="11">
        <v>553</v>
      </c>
      <c r="G3368" s="17">
        <v>999</v>
      </c>
      <c r="H3368" s="7" t="s">
        <v>13399</v>
      </c>
      <c r="I3368" s="33" t="s">
        <v>13796</v>
      </c>
      <c r="J3368" s="33" t="s">
        <v>13440</v>
      </c>
      <c r="K3368" s="33">
        <f>Data[[#This Row],[Number_Of_Buyers]]*Data[[#This Row],[Price_INR]]</f>
        <v>552447</v>
      </c>
    </row>
    <row r="3369" spans="1:11" ht="19.2" customHeight="1" x14ac:dyDescent="0.3">
      <c r="A3369" s="4" t="s">
        <v>7872</v>
      </c>
      <c r="B3369" s="4" t="s">
        <v>12692</v>
      </c>
      <c r="C3369" s="5" t="s">
        <v>12693</v>
      </c>
      <c r="D3369" s="4" t="s">
        <v>3237</v>
      </c>
      <c r="E3369" s="12">
        <v>4.4000000000000004</v>
      </c>
      <c r="F3369" s="12">
        <v>168</v>
      </c>
      <c r="G3369" s="18">
        <v>1189</v>
      </c>
      <c r="H3369" s="8" t="s">
        <v>13398</v>
      </c>
      <c r="I3369" s="33" t="s">
        <v>13628</v>
      </c>
      <c r="J3369" s="33" t="s">
        <v>13774</v>
      </c>
      <c r="K3369" s="33">
        <f>Data[[#This Row],[Number_Of_Buyers]]*Data[[#This Row],[Price_INR]]</f>
        <v>199752</v>
      </c>
    </row>
    <row r="3370" spans="1:11" ht="19.2" customHeight="1" x14ac:dyDescent="0.3">
      <c r="A3370" s="2" t="s">
        <v>8084</v>
      </c>
      <c r="B3370" s="2" t="s">
        <v>12696</v>
      </c>
      <c r="C3370" s="3" t="s">
        <v>12697</v>
      </c>
      <c r="D3370" s="3" t="s">
        <v>12698</v>
      </c>
      <c r="E3370" s="11">
        <v>4</v>
      </c>
      <c r="F3370" s="11">
        <v>29</v>
      </c>
      <c r="G3370" s="17">
        <v>1154</v>
      </c>
      <c r="H3370" s="7" t="s">
        <v>13399</v>
      </c>
      <c r="I3370" s="33" t="s">
        <v>13628</v>
      </c>
      <c r="J3370" s="33" t="s">
        <v>13774</v>
      </c>
      <c r="K3370" s="33">
        <f>Data[[#This Row],[Number_Of_Buyers]]*Data[[#This Row],[Price_INR]]</f>
        <v>33466</v>
      </c>
    </row>
    <row r="3371" spans="1:11" ht="19.2" customHeight="1" x14ac:dyDescent="0.3">
      <c r="A3371" s="4" t="s">
        <v>8570</v>
      </c>
      <c r="B3371" s="4" t="s">
        <v>12700</v>
      </c>
      <c r="C3371" s="4" t="s">
        <v>12702</v>
      </c>
      <c r="D3371" s="4" t="s">
        <v>7930</v>
      </c>
      <c r="E3371" s="12">
        <v>4.2</v>
      </c>
      <c r="F3371" s="12">
        <v>1000</v>
      </c>
      <c r="G3371" s="18">
        <v>402</v>
      </c>
      <c r="H3371" s="8" t="s">
        <v>13398</v>
      </c>
      <c r="I3371" s="33" t="s">
        <v>13515</v>
      </c>
      <c r="J3371" s="33" t="s">
        <v>13440</v>
      </c>
      <c r="K3371" s="33">
        <f>Data[[#This Row],[Number_Of_Buyers]]*Data[[#This Row],[Price_INR]]</f>
        <v>402000</v>
      </c>
    </row>
    <row r="3372" spans="1:11" ht="19.2" customHeight="1" x14ac:dyDescent="0.3">
      <c r="A3372" s="2" t="s">
        <v>7209</v>
      </c>
      <c r="B3372" s="2" t="s">
        <v>12703</v>
      </c>
      <c r="C3372" s="3" t="s">
        <v>12704</v>
      </c>
      <c r="D3372" s="3" t="s">
        <v>12705</v>
      </c>
      <c r="E3372" s="11">
        <v>4.3</v>
      </c>
      <c r="F3372" s="11">
        <v>363</v>
      </c>
      <c r="G3372" s="17">
        <v>1014</v>
      </c>
      <c r="H3372" s="7" t="s">
        <v>13398</v>
      </c>
      <c r="I3372" s="33" t="s">
        <v>13415</v>
      </c>
      <c r="J3372" s="33" t="s">
        <v>13453</v>
      </c>
      <c r="K3372" s="33">
        <f>Data[[#This Row],[Number_Of_Buyers]]*Data[[#This Row],[Price_INR]]</f>
        <v>368082</v>
      </c>
    </row>
    <row r="3373" spans="1:11" ht="19.2" customHeight="1" x14ac:dyDescent="0.3">
      <c r="A3373" s="4" t="s">
        <v>9727</v>
      </c>
      <c r="B3373" s="4" t="s">
        <v>12707</v>
      </c>
      <c r="C3373" s="4" t="s">
        <v>12709</v>
      </c>
      <c r="D3373" s="4" t="s">
        <v>21</v>
      </c>
      <c r="E3373" s="12">
        <v>4.4000000000000004</v>
      </c>
      <c r="F3373" s="12">
        <v>3000</v>
      </c>
      <c r="G3373" s="18">
        <v>750</v>
      </c>
      <c r="H3373" s="8" t="s">
        <v>13398</v>
      </c>
      <c r="I3373" s="33" t="s">
        <v>13440</v>
      </c>
      <c r="J3373" s="33" t="s">
        <v>13440</v>
      </c>
      <c r="K3373" s="33">
        <f>Data[[#This Row],[Number_Of_Buyers]]*Data[[#This Row],[Price_INR]]</f>
        <v>2250000</v>
      </c>
    </row>
    <row r="3374" spans="1:11" ht="19.2" customHeight="1" x14ac:dyDescent="0.3">
      <c r="A3374" s="2" t="s">
        <v>9575</v>
      </c>
      <c r="B3374" s="2" t="s">
        <v>12710</v>
      </c>
      <c r="C3374" s="3" t="s">
        <v>12711</v>
      </c>
      <c r="D3374" s="3" t="s">
        <v>12712</v>
      </c>
      <c r="E3374" s="11">
        <v>4.4000000000000004</v>
      </c>
      <c r="F3374" s="11">
        <v>45</v>
      </c>
      <c r="G3374" s="17">
        <v>2152</v>
      </c>
      <c r="H3374" s="7" t="s">
        <v>13398</v>
      </c>
      <c r="I3374" s="33" t="s">
        <v>13454</v>
      </c>
      <c r="J3374" s="33" t="s">
        <v>13774</v>
      </c>
      <c r="K3374" s="33">
        <f>Data[[#This Row],[Number_Of_Buyers]]*Data[[#This Row],[Price_INR]]</f>
        <v>96840</v>
      </c>
    </row>
    <row r="3375" spans="1:11" ht="19.2" customHeight="1" x14ac:dyDescent="0.3">
      <c r="A3375" s="4" t="s">
        <v>12714</v>
      </c>
      <c r="B3375" s="4" t="s">
        <v>12715</v>
      </c>
      <c r="C3375" s="4" t="s">
        <v>12717</v>
      </c>
      <c r="D3375" s="4" t="s">
        <v>21</v>
      </c>
      <c r="E3375" s="12">
        <v>4.2</v>
      </c>
      <c r="F3375" s="12">
        <v>13900</v>
      </c>
      <c r="G3375" s="18">
        <v>303</v>
      </c>
      <c r="H3375" s="8" t="s">
        <v>13399</v>
      </c>
      <c r="I3375" s="33" t="s">
        <v>13803</v>
      </c>
      <c r="J3375" s="33" t="s">
        <v>13772</v>
      </c>
      <c r="K3375" s="33">
        <f>Data[[#This Row],[Number_Of_Buyers]]*Data[[#This Row],[Price_INR]]</f>
        <v>4211700</v>
      </c>
    </row>
    <row r="3376" spans="1:11" ht="19.2" customHeight="1" x14ac:dyDescent="0.3">
      <c r="A3376" s="2" t="s">
        <v>3201</v>
      </c>
      <c r="B3376" s="2" t="s">
        <v>12719</v>
      </c>
      <c r="C3376" s="3" t="s">
        <v>12720</v>
      </c>
      <c r="D3376" s="3" t="s">
        <v>12721</v>
      </c>
      <c r="E3376" s="11">
        <v>4.0999999999999996</v>
      </c>
      <c r="F3376" s="11">
        <v>332</v>
      </c>
      <c r="G3376" s="17">
        <v>1084</v>
      </c>
      <c r="H3376" s="7" t="s">
        <v>13398</v>
      </c>
      <c r="I3376" s="33" t="s">
        <v>13437</v>
      </c>
      <c r="J3376" s="33" t="s">
        <v>13453</v>
      </c>
      <c r="K3376" s="33">
        <f>Data[[#This Row],[Number_Of_Buyers]]*Data[[#This Row],[Price_INR]]</f>
        <v>359888</v>
      </c>
    </row>
    <row r="3377" spans="1:11" ht="19.2" customHeight="1" x14ac:dyDescent="0.3">
      <c r="A3377" s="4" t="s">
        <v>140</v>
      </c>
      <c r="B3377" s="4" t="s">
        <v>10480</v>
      </c>
      <c r="C3377" s="5" t="s">
        <v>12726</v>
      </c>
      <c r="D3377" s="5" t="s">
        <v>12727</v>
      </c>
      <c r="E3377" s="12">
        <v>4.3</v>
      </c>
      <c r="F3377" s="12">
        <v>46</v>
      </c>
      <c r="G3377" s="18">
        <v>1091</v>
      </c>
      <c r="H3377" s="8" t="s">
        <v>13398</v>
      </c>
      <c r="I3377" s="33" t="s">
        <v>13423</v>
      </c>
      <c r="J3377" s="33" t="s">
        <v>13772</v>
      </c>
      <c r="K3377" s="33">
        <f>Data[[#This Row],[Number_Of_Buyers]]*Data[[#This Row],[Price_INR]]</f>
        <v>50186</v>
      </c>
    </row>
    <row r="3378" spans="1:11" ht="19.2" customHeight="1" x14ac:dyDescent="0.3">
      <c r="A3378" s="2" t="s">
        <v>8696</v>
      </c>
      <c r="B3378" s="2" t="s">
        <v>12729</v>
      </c>
      <c r="C3378" s="2" t="s">
        <v>12730</v>
      </c>
      <c r="D3378" s="2" t="s">
        <v>3237</v>
      </c>
      <c r="E3378" s="11">
        <v>1.8</v>
      </c>
      <c r="F3378" s="11">
        <v>10</v>
      </c>
      <c r="G3378" s="17">
        <v>624</v>
      </c>
      <c r="H3378" s="7" t="s">
        <v>13399</v>
      </c>
      <c r="I3378" s="33" t="s">
        <v>13753</v>
      </c>
      <c r="J3378" s="33" t="s">
        <v>13772</v>
      </c>
      <c r="K3378" s="33">
        <f>Data[[#This Row],[Number_Of_Buyers]]*Data[[#This Row],[Price_INR]]</f>
        <v>6240</v>
      </c>
    </row>
    <row r="3379" spans="1:11" ht="19.2" customHeight="1" x14ac:dyDescent="0.3">
      <c r="A3379" s="4" t="s">
        <v>7903</v>
      </c>
      <c r="B3379" s="4" t="s">
        <v>7904</v>
      </c>
      <c r="C3379" s="5" t="s">
        <v>12732</v>
      </c>
      <c r="D3379" s="4" t="s">
        <v>3237</v>
      </c>
      <c r="E3379" s="12">
        <v>4.5</v>
      </c>
      <c r="F3379" s="12">
        <v>135</v>
      </c>
      <c r="G3379" s="18">
        <v>899</v>
      </c>
      <c r="H3379" s="8" t="s">
        <v>13398</v>
      </c>
      <c r="I3379" s="33" t="s">
        <v>13556</v>
      </c>
      <c r="J3379" s="33" t="s">
        <v>13772</v>
      </c>
      <c r="K3379" s="33">
        <f>Data[[#This Row],[Number_Of_Buyers]]*Data[[#This Row],[Price_INR]]</f>
        <v>121365</v>
      </c>
    </row>
    <row r="3380" spans="1:11" ht="19.2" customHeight="1" x14ac:dyDescent="0.3">
      <c r="A3380" s="2" t="s">
        <v>8006</v>
      </c>
      <c r="B3380" s="2" t="s">
        <v>12737</v>
      </c>
      <c r="C3380" s="3" t="s">
        <v>12738</v>
      </c>
      <c r="D3380" s="3" t="s">
        <v>12739</v>
      </c>
      <c r="E3380" s="11">
        <v>4.3</v>
      </c>
      <c r="F3380" s="11">
        <v>582</v>
      </c>
      <c r="G3380" s="17">
        <v>699</v>
      </c>
      <c r="H3380" s="7" t="s">
        <v>13398</v>
      </c>
      <c r="I3380" s="33" t="s">
        <v>13634</v>
      </c>
      <c r="J3380" s="33" t="s">
        <v>13426</v>
      </c>
      <c r="K3380" s="33">
        <f>Data[[#This Row],[Number_Of_Buyers]]*Data[[#This Row],[Price_INR]]</f>
        <v>406818</v>
      </c>
    </row>
    <row r="3381" spans="1:11" ht="19.2" customHeight="1" x14ac:dyDescent="0.3">
      <c r="A3381" s="4" t="s">
        <v>8402</v>
      </c>
      <c r="B3381" s="4" t="s">
        <v>12741</v>
      </c>
      <c r="C3381" s="5" t="s">
        <v>12742</v>
      </c>
      <c r="D3381" s="5" t="s">
        <v>12743</v>
      </c>
      <c r="E3381" s="12">
        <v>4.3</v>
      </c>
      <c r="F3381" s="12">
        <v>256</v>
      </c>
      <c r="G3381" s="18">
        <v>735</v>
      </c>
      <c r="H3381" s="8" t="s">
        <v>13398</v>
      </c>
      <c r="I3381" s="33" t="s">
        <v>13754</v>
      </c>
      <c r="J3381" s="33" t="s">
        <v>13426</v>
      </c>
      <c r="K3381" s="33">
        <f>Data[[#This Row],[Number_Of_Buyers]]*Data[[#This Row],[Price_INR]]</f>
        <v>188160</v>
      </c>
    </row>
    <row r="3382" spans="1:11" ht="19.2" customHeight="1" x14ac:dyDescent="0.3">
      <c r="A3382" s="2" t="s">
        <v>7927</v>
      </c>
      <c r="B3382" s="2" t="s">
        <v>12745</v>
      </c>
      <c r="C3382" s="2" t="s">
        <v>12746</v>
      </c>
      <c r="D3382" s="2" t="s">
        <v>7930</v>
      </c>
      <c r="E3382" s="11">
        <v>4.0999999999999996</v>
      </c>
      <c r="F3382" s="11">
        <v>2300</v>
      </c>
      <c r="G3382" s="17">
        <v>679</v>
      </c>
      <c r="H3382" s="7" t="s">
        <v>13398</v>
      </c>
      <c r="I3382" s="33" t="s">
        <v>13463</v>
      </c>
      <c r="J3382" s="33" t="s">
        <v>13772</v>
      </c>
      <c r="K3382" s="33">
        <f>Data[[#This Row],[Number_Of_Buyers]]*Data[[#This Row],[Price_INR]]</f>
        <v>1561700</v>
      </c>
    </row>
    <row r="3383" spans="1:11" ht="19.2" customHeight="1" x14ac:dyDescent="0.3">
      <c r="A3383" s="4" t="s">
        <v>651</v>
      </c>
      <c r="B3383" s="4" t="s">
        <v>5071</v>
      </c>
      <c r="C3383" s="5" t="s">
        <v>5072</v>
      </c>
      <c r="D3383" s="4" t="s">
        <v>21</v>
      </c>
      <c r="E3383" s="12">
        <v>4.4000000000000004</v>
      </c>
      <c r="F3383" s="12">
        <v>55200</v>
      </c>
      <c r="G3383" s="18">
        <v>310</v>
      </c>
      <c r="H3383" s="8" t="s">
        <v>13399</v>
      </c>
      <c r="I3383" s="33" t="s">
        <v>13558</v>
      </c>
      <c r="J3383" s="33" t="s">
        <v>13772</v>
      </c>
      <c r="K3383" s="33">
        <f>Data[[#This Row],[Number_Of_Buyers]]*Data[[#This Row],[Price_INR]]</f>
        <v>17112000</v>
      </c>
    </row>
    <row r="3384" spans="1:11" ht="19.2" customHeight="1" x14ac:dyDescent="0.3">
      <c r="A3384" s="2" t="s">
        <v>7849</v>
      </c>
      <c r="B3384" s="2" t="s">
        <v>12753</v>
      </c>
      <c r="C3384" s="3" t="s">
        <v>10038</v>
      </c>
      <c r="D3384" s="2" t="s">
        <v>3237</v>
      </c>
      <c r="E3384" s="11">
        <v>4.0999999999999996</v>
      </c>
      <c r="F3384" s="11">
        <v>499</v>
      </c>
      <c r="G3384" s="17">
        <v>863</v>
      </c>
      <c r="H3384" s="7" t="s">
        <v>13398</v>
      </c>
      <c r="I3384" s="33" t="s">
        <v>13515</v>
      </c>
      <c r="J3384" s="33" t="s">
        <v>13426</v>
      </c>
      <c r="K3384" s="33">
        <f>Data[[#This Row],[Number_Of_Buyers]]*Data[[#This Row],[Price_INR]]</f>
        <v>430637</v>
      </c>
    </row>
    <row r="3385" spans="1:11" ht="19.2" customHeight="1" x14ac:dyDescent="0.3">
      <c r="A3385" s="4" t="s">
        <v>12756</v>
      </c>
      <c r="B3385" s="4" t="s">
        <v>12757</v>
      </c>
      <c r="C3385" s="5" t="s">
        <v>12759</v>
      </c>
      <c r="D3385" s="5" t="s">
        <v>12760</v>
      </c>
      <c r="E3385" s="12">
        <v>4.3</v>
      </c>
      <c r="F3385" s="12">
        <v>65</v>
      </c>
      <c r="G3385" s="18">
        <v>539</v>
      </c>
      <c r="H3385" s="8" t="s">
        <v>13399</v>
      </c>
      <c r="I3385" s="33" t="s">
        <v>13755</v>
      </c>
      <c r="J3385" s="33" t="s">
        <v>13440</v>
      </c>
      <c r="K3385" s="33">
        <f>Data[[#This Row],[Number_Of_Buyers]]*Data[[#This Row],[Price_INR]]</f>
        <v>35035</v>
      </c>
    </row>
    <row r="3386" spans="1:11" ht="19.2" customHeight="1" x14ac:dyDescent="0.3">
      <c r="A3386" s="2" t="s">
        <v>8321</v>
      </c>
      <c r="B3386" s="2" t="s">
        <v>11352</v>
      </c>
      <c r="C3386" s="3" t="s">
        <v>12762</v>
      </c>
      <c r="D3386" s="2" t="s">
        <v>12763</v>
      </c>
      <c r="E3386" s="11">
        <v>4.0999999999999996</v>
      </c>
      <c r="F3386" s="11">
        <v>107</v>
      </c>
      <c r="G3386" s="17">
        <v>799</v>
      </c>
      <c r="H3386" s="7" t="s">
        <v>13399</v>
      </c>
      <c r="I3386" s="33" t="s">
        <v>13641</v>
      </c>
      <c r="J3386" s="33" t="s">
        <v>13772</v>
      </c>
      <c r="K3386" s="33">
        <f>Data[[#This Row],[Number_Of_Buyers]]*Data[[#This Row],[Price_INR]]</f>
        <v>85493</v>
      </c>
    </row>
    <row r="3387" spans="1:11" ht="19.2" customHeight="1" x14ac:dyDescent="0.3">
      <c r="A3387" s="4" t="s">
        <v>168</v>
      </c>
      <c r="B3387" s="4" t="s">
        <v>11563</v>
      </c>
      <c r="C3387" s="5" t="s">
        <v>12764</v>
      </c>
      <c r="D3387" s="5" t="s">
        <v>173</v>
      </c>
      <c r="E3387" s="12">
        <v>4.5999999999999996</v>
      </c>
      <c r="F3387" s="12">
        <v>204</v>
      </c>
      <c r="G3387" s="18">
        <v>2446</v>
      </c>
      <c r="H3387" s="8" t="s">
        <v>13398</v>
      </c>
      <c r="I3387" s="33" t="s">
        <v>13658</v>
      </c>
      <c r="J3387" s="33" t="s">
        <v>13772</v>
      </c>
      <c r="K3387" s="33">
        <f>Data[[#This Row],[Number_Of_Buyers]]*Data[[#This Row],[Price_INR]]</f>
        <v>498984</v>
      </c>
    </row>
    <row r="3388" spans="1:11" ht="19.2" customHeight="1" x14ac:dyDescent="0.3">
      <c r="A3388" s="2" t="s">
        <v>12765</v>
      </c>
      <c r="B3388" s="2" t="s">
        <v>12766</v>
      </c>
      <c r="C3388" s="2" t="s">
        <v>12767</v>
      </c>
      <c r="D3388" s="2" t="s">
        <v>7930</v>
      </c>
      <c r="E3388" s="11">
        <v>4.3</v>
      </c>
      <c r="F3388" s="11">
        <v>1300</v>
      </c>
      <c r="G3388" s="17">
        <v>559</v>
      </c>
      <c r="H3388" s="7" t="s">
        <v>13398</v>
      </c>
      <c r="I3388" s="33" t="s">
        <v>13632</v>
      </c>
      <c r="J3388" s="33" t="s">
        <v>13772</v>
      </c>
      <c r="K3388" s="33">
        <f>Data[[#This Row],[Number_Of_Buyers]]*Data[[#This Row],[Price_INR]]</f>
        <v>726700</v>
      </c>
    </row>
    <row r="3389" spans="1:11" ht="19.2" customHeight="1" x14ac:dyDescent="0.3">
      <c r="A3389" s="4" t="s">
        <v>9290</v>
      </c>
      <c r="B3389" s="4" t="s">
        <v>12770</v>
      </c>
      <c r="C3389" s="5" t="s">
        <v>12771</v>
      </c>
      <c r="D3389" s="5" t="s">
        <v>12772</v>
      </c>
      <c r="E3389" s="12">
        <v>4.3</v>
      </c>
      <c r="F3389" s="12">
        <v>1400</v>
      </c>
      <c r="G3389" s="18">
        <v>1919</v>
      </c>
      <c r="H3389" s="8" t="s">
        <v>13398</v>
      </c>
      <c r="I3389" s="33" t="s">
        <v>13628</v>
      </c>
      <c r="J3389" s="33" t="s">
        <v>13772</v>
      </c>
      <c r="K3389" s="33">
        <f>Data[[#This Row],[Number_Of_Buyers]]*Data[[#This Row],[Price_INR]]</f>
        <v>2686600</v>
      </c>
    </row>
    <row r="3390" spans="1:11" ht="19.2" customHeight="1" x14ac:dyDescent="0.3">
      <c r="A3390" s="2" t="s">
        <v>3201</v>
      </c>
      <c r="B3390" s="2" t="s">
        <v>12773</v>
      </c>
      <c r="C3390" s="3" t="s">
        <v>12774</v>
      </c>
      <c r="D3390" s="2" t="s">
        <v>3237</v>
      </c>
      <c r="E3390" s="11">
        <v>3.7</v>
      </c>
      <c r="F3390" s="11">
        <v>24</v>
      </c>
      <c r="G3390" s="17">
        <v>985</v>
      </c>
      <c r="H3390" s="7" t="s">
        <v>13398</v>
      </c>
      <c r="I3390" s="33" t="s">
        <v>13437</v>
      </c>
      <c r="J3390" s="33" t="s">
        <v>13772</v>
      </c>
      <c r="K3390" s="33">
        <f>Data[[#This Row],[Number_Of_Buyers]]*Data[[#This Row],[Price_INR]]</f>
        <v>23640</v>
      </c>
    </row>
    <row r="3391" spans="1:11" ht="19.2" customHeight="1" x14ac:dyDescent="0.3">
      <c r="A3391" s="4" t="s">
        <v>12609</v>
      </c>
      <c r="B3391" s="4" t="s">
        <v>12775</v>
      </c>
      <c r="C3391" s="5" t="s">
        <v>12776</v>
      </c>
      <c r="D3391" s="4" t="s">
        <v>12777</v>
      </c>
      <c r="E3391" s="12">
        <v>4.4000000000000004</v>
      </c>
      <c r="F3391" s="12">
        <v>63</v>
      </c>
      <c r="G3391" s="18">
        <v>1999</v>
      </c>
      <c r="H3391" s="8" t="s">
        <v>13398</v>
      </c>
      <c r="I3391" s="33" t="s">
        <v>13486</v>
      </c>
      <c r="J3391" s="33" t="s">
        <v>13772</v>
      </c>
      <c r="K3391" s="33">
        <f>Data[[#This Row],[Number_Of_Buyers]]*Data[[#This Row],[Price_INR]]</f>
        <v>125937</v>
      </c>
    </row>
    <row r="3392" spans="1:11" ht="19.2" customHeight="1" x14ac:dyDescent="0.3">
      <c r="A3392" s="2" t="s">
        <v>320</v>
      </c>
      <c r="B3392" s="2" t="s">
        <v>12778</v>
      </c>
      <c r="C3392" s="2" t="s">
        <v>12779</v>
      </c>
      <c r="D3392" s="2" t="s">
        <v>21</v>
      </c>
      <c r="E3392" s="11">
        <v>4.5999999999999996</v>
      </c>
      <c r="F3392" s="11">
        <v>9100</v>
      </c>
      <c r="G3392" s="17">
        <v>402</v>
      </c>
      <c r="H3392" s="7" t="s">
        <v>13399</v>
      </c>
      <c r="I3392" s="33" t="s">
        <v>13782</v>
      </c>
      <c r="J3392" s="33" t="s">
        <v>13772</v>
      </c>
      <c r="K3392" s="33">
        <f>Data[[#This Row],[Number_Of_Buyers]]*Data[[#This Row],[Price_INR]]</f>
        <v>3658200</v>
      </c>
    </row>
    <row r="3393" spans="1:11" ht="19.2" customHeight="1" x14ac:dyDescent="0.3">
      <c r="A3393" s="4" t="s">
        <v>728</v>
      </c>
      <c r="B3393" s="4" t="s">
        <v>12781</v>
      </c>
      <c r="C3393" s="5" t="s">
        <v>12783</v>
      </c>
      <c r="D3393" s="5" t="s">
        <v>12784</v>
      </c>
      <c r="E3393" s="12">
        <v>4.3</v>
      </c>
      <c r="F3393" s="12">
        <v>2400</v>
      </c>
      <c r="G3393" s="18">
        <v>2501</v>
      </c>
      <c r="H3393" s="8" t="s">
        <v>13398</v>
      </c>
      <c r="I3393" s="33" t="s">
        <v>13756</v>
      </c>
      <c r="J3393" s="33" t="s">
        <v>13773</v>
      </c>
      <c r="K3393" s="33">
        <f>Data[[#This Row],[Number_Of_Buyers]]*Data[[#This Row],[Price_INR]]</f>
        <v>6002400</v>
      </c>
    </row>
    <row r="3394" spans="1:11" ht="19.2" customHeight="1" x14ac:dyDescent="0.3">
      <c r="A3394" s="2" t="s">
        <v>7872</v>
      </c>
      <c r="B3394" s="2" t="s">
        <v>12785</v>
      </c>
      <c r="C3394" s="3" t="s">
        <v>12786</v>
      </c>
      <c r="D3394" s="2" t="s">
        <v>3237</v>
      </c>
      <c r="E3394" s="11">
        <v>4.2</v>
      </c>
      <c r="F3394" s="11">
        <v>504</v>
      </c>
      <c r="G3394" s="17">
        <v>971</v>
      </c>
      <c r="H3394" s="7" t="s">
        <v>13398</v>
      </c>
      <c r="I3394" s="33" t="s">
        <v>13437</v>
      </c>
      <c r="J3394" s="33" t="s">
        <v>13774</v>
      </c>
      <c r="K3394" s="33">
        <f>Data[[#This Row],[Number_Of_Buyers]]*Data[[#This Row],[Price_INR]]</f>
        <v>489384</v>
      </c>
    </row>
    <row r="3395" spans="1:11" ht="19.2" customHeight="1" x14ac:dyDescent="0.3">
      <c r="A3395" s="4" t="s">
        <v>7809</v>
      </c>
      <c r="B3395" s="4" t="s">
        <v>12788</v>
      </c>
      <c r="C3395" s="5" t="s">
        <v>12789</v>
      </c>
      <c r="D3395" s="4" t="s">
        <v>3237</v>
      </c>
      <c r="E3395" s="12">
        <v>3.8</v>
      </c>
      <c r="F3395" s="12">
        <v>61</v>
      </c>
      <c r="G3395" s="18">
        <v>666</v>
      </c>
      <c r="H3395" s="8" t="s">
        <v>13398</v>
      </c>
      <c r="I3395" s="33" t="s">
        <v>13437</v>
      </c>
      <c r="J3395" s="33" t="s">
        <v>13772</v>
      </c>
      <c r="K3395" s="33">
        <f>Data[[#This Row],[Number_Of_Buyers]]*Data[[#This Row],[Price_INR]]</f>
        <v>40626</v>
      </c>
    </row>
    <row r="3396" spans="1:11" ht="19.2" customHeight="1" x14ac:dyDescent="0.3">
      <c r="A3396" s="2" t="s">
        <v>10989</v>
      </c>
      <c r="B3396" s="2" t="s">
        <v>12791</v>
      </c>
      <c r="C3396" s="3" t="s">
        <v>12792</v>
      </c>
      <c r="D3396" s="2" t="s">
        <v>3237</v>
      </c>
      <c r="E3396" s="11">
        <v>4.0999999999999996</v>
      </c>
      <c r="F3396" s="11">
        <v>57</v>
      </c>
      <c r="G3396" s="17">
        <v>579</v>
      </c>
      <c r="H3396" s="7" t="s">
        <v>13399</v>
      </c>
      <c r="I3396" s="33" t="s">
        <v>13630</v>
      </c>
      <c r="J3396" s="33" t="s">
        <v>13772</v>
      </c>
      <c r="K3396" s="33">
        <f>Data[[#This Row],[Number_Of_Buyers]]*Data[[#This Row],[Price_INR]]</f>
        <v>33003</v>
      </c>
    </row>
    <row r="3397" spans="1:11" ht="19.2" customHeight="1" x14ac:dyDescent="0.3">
      <c r="A3397" s="4" t="s">
        <v>240</v>
      </c>
      <c r="B3397" s="4" t="s">
        <v>12793</v>
      </c>
      <c r="C3397" s="4" t="s">
        <v>12794</v>
      </c>
      <c r="D3397" s="4" t="s">
        <v>7930</v>
      </c>
      <c r="E3397" s="12">
        <v>4.2</v>
      </c>
      <c r="F3397" s="12">
        <v>2700</v>
      </c>
      <c r="G3397" s="18">
        <v>223</v>
      </c>
      <c r="H3397" s="8" t="s">
        <v>13399</v>
      </c>
      <c r="I3397" s="33" t="s">
        <v>13632</v>
      </c>
      <c r="J3397" s="33" t="s">
        <v>13772</v>
      </c>
      <c r="K3397" s="33">
        <f>Data[[#This Row],[Number_Of_Buyers]]*Data[[#This Row],[Price_INR]]</f>
        <v>602100</v>
      </c>
    </row>
    <row r="3398" spans="1:11" ht="19.2" customHeight="1" x14ac:dyDescent="0.3">
      <c r="A3398" s="2" t="s">
        <v>104</v>
      </c>
      <c r="B3398" s="2" t="s">
        <v>6242</v>
      </c>
      <c r="C3398" s="3" t="s">
        <v>6243</v>
      </c>
      <c r="D3398" s="3" t="s">
        <v>6244</v>
      </c>
      <c r="E3398" s="11">
        <v>4.5</v>
      </c>
      <c r="F3398" s="11">
        <v>1600</v>
      </c>
      <c r="G3398" s="17">
        <v>934</v>
      </c>
      <c r="H3398" s="7" t="s">
        <v>13399</v>
      </c>
      <c r="I3398" s="33" t="s">
        <v>13482</v>
      </c>
      <c r="J3398" s="33" t="s">
        <v>13440</v>
      </c>
      <c r="K3398" s="33">
        <f>Data[[#This Row],[Number_Of_Buyers]]*Data[[#This Row],[Price_INR]]</f>
        <v>1494400</v>
      </c>
    </row>
    <row r="3399" spans="1:11" ht="19.2" customHeight="1" x14ac:dyDescent="0.3">
      <c r="A3399" s="4" t="s">
        <v>8162</v>
      </c>
      <c r="B3399" s="4" t="s">
        <v>12795</v>
      </c>
      <c r="C3399" s="5" t="s">
        <v>12796</v>
      </c>
      <c r="D3399" s="4" t="s">
        <v>21</v>
      </c>
      <c r="E3399" s="12">
        <v>4.5</v>
      </c>
      <c r="F3399" s="12">
        <v>1500</v>
      </c>
      <c r="G3399" s="18">
        <v>358</v>
      </c>
      <c r="H3399" s="8" t="s">
        <v>13399</v>
      </c>
      <c r="I3399" s="33" t="s">
        <v>13757</v>
      </c>
      <c r="J3399" s="33" t="s">
        <v>13460</v>
      </c>
      <c r="K3399" s="33">
        <f>Data[[#This Row],[Number_Of_Buyers]]*Data[[#This Row],[Price_INR]]</f>
        <v>537000</v>
      </c>
    </row>
    <row r="3400" spans="1:11" ht="19.2" customHeight="1" x14ac:dyDescent="0.3">
      <c r="A3400" s="2" t="s">
        <v>8071</v>
      </c>
      <c r="B3400" s="2" t="s">
        <v>12797</v>
      </c>
      <c r="C3400" s="3" t="s">
        <v>12799</v>
      </c>
      <c r="D3400" s="2" t="s">
        <v>7930</v>
      </c>
      <c r="E3400" s="11">
        <v>4.3</v>
      </c>
      <c r="F3400" s="11">
        <v>23500</v>
      </c>
      <c r="G3400" s="17">
        <v>249</v>
      </c>
      <c r="H3400" s="7" t="s">
        <v>13399</v>
      </c>
      <c r="I3400" s="33" t="s">
        <v>13758</v>
      </c>
      <c r="J3400" s="33" t="s">
        <v>13440</v>
      </c>
      <c r="K3400" s="33">
        <f>Data[[#This Row],[Number_Of_Buyers]]*Data[[#This Row],[Price_INR]]</f>
        <v>5851500</v>
      </c>
    </row>
    <row r="3401" spans="1:11" ht="19.2" customHeight="1" x14ac:dyDescent="0.3">
      <c r="A3401" s="4" t="s">
        <v>3201</v>
      </c>
      <c r="B3401" s="4" t="s">
        <v>12801</v>
      </c>
      <c r="C3401" s="5" t="s">
        <v>12802</v>
      </c>
      <c r="D3401" s="4" t="s">
        <v>7930</v>
      </c>
      <c r="E3401" s="12">
        <v>4.2</v>
      </c>
      <c r="F3401" s="12">
        <v>4500</v>
      </c>
      <c r="G3401" s="18">
        <v>999</v>
      </c>
      <c r="H3401" s="8" t="s">
        <v>13398</v>
      </c>
      <c r="I3401" s="33" t="s">
        <v>13634</v>
      </c>
      <c r="J3401" s="33" t="s">
        <v>13774</v>
      </c>
      <c r="K3401" s="33">
        <f>Data[[#This Row],[Number_Of_Buyers]]*Data[[#This Row],[Price_INR]]</f>
        <v>4495500</v>
      </c>
    </row>
    <row r="3402" spans="1:11" ht="19.2" customHeight="1" x14ac:dyDescent="0.3">
      <c r="A3402" s="2" t="s">
        <v>7927</v>
      </c>
      <c r="B3402" s="2" t="s">
        <v>12805</v>
      </c>
      <c r="C3402" s="3" t="s">
        <v>12806</v>
      </c>
      <c r="D3402" s="3" t="s">
        <v>12807</v>
      </c>
      <c r="E3402" s="11">
        <v>4.3</v>
      </c>
      <c r="F3402" s="11">
        <v>1200</v>
      </c>
      <c r="G3402" s="17">
        <v>804</v>
      </c>
      <c r="H3402" s="7" t="s">
        <v>13398</v>
      </c>
      <c r="I3402" s="33" t="s">
        <v>13423</v>
      </c>
      <c r="J3402" s="33" t="s">
        <v>13453</v>
      </c>
      <c r="K3402" s="33">
        <f>Data[[#This Row],[Number_Of_Buyers]]*Data[[#This Row],[Price_INR]]</f>
        <v>964800</v>
      </c>
    </row>
    <row r="3403" spans="1:11" ht="19.2" customHeight="1" x14ac:dyDescent="0.3">
      <c r="A3403" s="4" t="s">
        <v>12808</v>
      </c>
      <c r="B3403" s="4" t="s">
        <v>12809</v>
      </c>
      <c r="C3403" s="5" t="s">
        <v>12811</v>
      </c>
      <c r="D3403" s="4" t="s">
        <v>3237</v>
      </c>
      <c r="E3403" s="12">
        <v>4.4000000000000004</v>
      </c>
      <c r="F3403" s="12">
        <v>1400</v>
      </c>
      <c r="G3403" s="18">
        <v>1099</v>
      </c>
      <c r="H3403" s="8" t="s">
        <v>13398</v>
      </c>
      <c r="I3403" s="33" t="s">
        <v>13515</v>
      </c>
      <c r="J3403" s="33" t="s">
        <v>13460</v>
      </c>
      <c r="K3403" s="33">
        <f>Data[[#This Row],[Number_Of_Buyers]]*Data[[#This Row],[Price_INR]]</f>
        <v>1538600</v>
      </c>
    </row>
    <row r="3404" spans="1:11" ht="19.2" customHeight="1" x14ac:dyDescent="0.3">
      <c r="A3404" s="2" t="s">
        <v>7820</v>
      </c>
      <c r="B3404" s="2" t="s">
        <v>12812</v>
      </c>
      <c r="C3404" s="3" t="s">
        <v>12814</v>
      </c>
      <c r="D3404" s="2" t="s">
        <v>7930</v>
      </c>
      <c r="E3404" s="11">
        <v>4.2</v>
      </c>
      <c r="F3404" s="11">
        <v>257</v>
      </c>
      <c r="G3404" s="17">
        <v>1627</v>
      </c>
      <c r="H3404" s="7" t="s">
        <v>13398</v>
      </c>
      <c r="I3404" s="33" t="s">
        <v>13628</v>
      </c>
      <c r="J3404" s="33" t="s">
        <v>13554</v>
      </c>
      <c r="K3404" s="33">
        <f>Data[[#This Row],[Number_Of_Buyers]]*Data[[#This Row],[Price_INR]]</f>
        <v>418139</v>
      </c>
    </row>
    <row r="3405" spans="1:11" ht="19.2" customHeight="1" x14ac:dyDescent="0.3">
      <c r="A3405" s="4" t="s">
        <v>8065</v>
      </c>
      <c r="B3405" s="4" t="s">
        <v>12815</v>
      </c>
      <c r="C3405" s="5" t="s">
        <v>12816</v>
      </c>
      <c r="D3405" s="4" t="s">
        <v>3237</v>
      </c>
      <c r="E3405" s="12">
        <v>4.0999999999999996</v>
      </c>
      <c r="F3405" s="12">
        <v>1200</v>
      </c>
      <c r="G3405" s="18">
        <v>434</v>
      </c>
      <c r="H3405" s="8" t="s">
        <v>13398</v>
      </c>
      <c r="I3405" s="33" t="s">
        <v>13630</v>
      </c>
      <c r="J3405" s="33" t="s">
        <v>13775</v>
      </c>
      <c r="K3405" s="33">
        <f>Data[[#This Row],[Number_Of_Buyers]]*Data[[#This Row],[Price_INR]]</f>
        <v>520800</v>
      </c>
    </row>
    <row r="3406" spans="1:11" ht="19.2" customHeight="1" x14ac:dyDescent="0.3">
      <c r="A3406" s="2" t="s">
        <v>127</v>
      </c>
      <c r="B3406" s="2" t="s">
        <v>5146</v>
      </c>
      <c r="C3406" s="3" t="s">
        <v>5147</v>
      </c>
      <c r="D3406" s="3" t="s">
        <v>5148</v>
      </c>
      <c r="E3406" s="11">
        <v>4.0999999999999996</v>
      </c>
      <c r="F3406" s="11">
        <v>7100</v>
      </c>
      <c r="G3406" s="17">
        <v>719</v>
      </c>
      <c r="H3406" s="7" t="s">
        <v>13399</v>
      </c>
      <c r="I3406" s="33" t="s">
        <v>13471</v>
      </c>
      <c r="J3406" s="33" t="s">
        <v>13440</v>
      </c>
      <c r="K3406" s="33">
        <f>Data[[#This Row],[Number_Of_Buyers]]*Data[[#This Row],[Price_INR]]</f>
        <v>5104900</v>
      </c>
    </row>
    <row r="3407" spans="1:11" ht="19.2" customHeight="1" x14ac:dyDescent="0.3">
      <c r="A3407" s="4" t="s">
        <v>8900</v>
      </c>
      <c r="B3407" s="4" t="s">
        <v>12819</v>
      </c>
      <c r="C3407" s="5" t="s">
        <v>12820</v>
      </c>
      <c r="D3407" s="4" t="s">
        <v>3237</v>
      </c>
      <c r="E3407" s="12">
        <v>4.3</v>
      </c>
      <c r="F3407" s="12">
        <v>187</v>
      </c>
      <c r="G3407" s="18">
        <v>781</v>
      </c>
      <c r="H3407" s="8" t="s">
        <v>13398</v>
      </c>
      <c r="I3407" s="33" t="s">
        <v>13662</v>
      </c>
      <c r="J3407" s="33" t="s">
        <v>13460</v>
      </c>
      <c r="K3407" s="33">
        <f>Data[[#This Row],[Number_Of_Buyers]]*Data[[#This Row],[Price_INR]]</f>
        <v>146047</v>
      </c>
    </row>
    <row r="3408" spans="1:11" ht="19.2" customHeight="1" x14ac:dyDescent="0.3">
      <c r="A3408" s="2" t="s">
        <v>965</v>
      </c>
      <c r="B3408" s="2" t="s">
        <v>2003</v>
      </c>
      <c r="C3408" s="2" t="s">
        <v>26</v>
      </c>
      <c r="D3408" s="3" t="s">
        <v>2005</v>
      </c>
      <c r="E3408" s="11">
        <v>3.7</v>
      </c>
      <c r="F3408" s="11">
        <v>23</v>
      </c>
      <c r="G3408" s="17">
        <v>2299</v>
      </c>
      <c r="H3408" s="7" t="s">
        <v>13399</v>
      </c>
      <c r="I3408" s="33" t="s">
        <v>13447</v>
      </c>
      <c r="J3408" s="33" t="s">
        <v>13772</v>
      </c>
      <c r="K3408" s="33">
        <f>Data[[#This Row],[Number_Of_Buyers]]*Data[[#This Row],[Price_INR]]</f>
        <v>52877</v>
      </c>
    </row>
    <row r="3409" spans="1:11" ht="19.2" customHeight="1" x14ac:dyDescent="0.3">
      <c r="A3409" s="4" t="s">
        <v>12687</v>
      </c>
      <c r="B3409" s="4" t="s">
        <v>12822</v>
      </c>
      <c r="C3409" s="5" t="s">
        <v>12823</v>
      </c>
      <c r="D3409" s="4" t="s">
        <v>3237</v>
      </c>
      <c r="E3409" s="12">
        <v>4</v>
      </c>
      <c r="F3409" s="12">
        <v>338</v>
      </c>
      <c r="G3409" s="18">
        <v>659</v>
      </c>
      <c r="H3409" s="8" t="s">
        <v>13399</v>
      </c>
      <c r="I3409" s="33" t="s">
        <v>13630</v>
      </c>
      <c r="J3409" s="33" t="s">
        <v>13772</v>
      </c>
      <c r="K3409" s="33">
        <f>Data[[#This Row],[Number_Of_Buyers]]*Data[[#This Row],[Price_INR]]</f>
        <v>222742</v>
      </c>
    </row>
    <row r="3410" spans="1:11" ht="19.2" customHeight="1" x14ac:dyDescent="0.3">
      <c r="A3410" s="2" t="s">
        <v>5789</v>
      </c>
      <c r="B3410" s="2" t="s">
        <v>12827</v>
      </c>
      <c r="C3410" s="3" t="s">
        <v>12828</v>
      </c>
      <c r="D3410" s="3" t="s">
        <v>12829</v>
      </c>
      <c r="E3410" s="11">
        <v>4.3</v>
      </c>
      <c r="F3410" s="11">
        <v>672</v>
      </c>
      <c r="G3410" s="17">
        <v>305</v>
      </c>
      <c r="H3410" s="7" t="s">
        <v>13399</v>
      </c>
      <c r="I3410" s="33" t="s">
        <v>13759</v>
      </c>
      <c r="J3410" s="33" t="s">
        <v>13554</v>
      </c>
      <c r="K3410" s="33">
        <f>Data[[#This Row],[Number_Of_Buyers]]*Data[[#This Row],[Price_INR]]</f>
        <v>204960</v>
      </c>
    </row>
    <row r="3411" spans="1:11" ht="19.2" customHeight="1" x14ac:dyDescent="0.3">
      <c r="A3411" s="4" t="s">
        <v>1921</v>
      </c>
      <c r="B3411" s="4" t="s">
        <v>12831</v>
      </c>
      <c r="C3411" s="4" t="s">
        <v>12832</v>
      </c>
      <c r="D3411" s="4" t="s">
        <v>7930</v>
      </c>
      <c r="E3411" s="12">
        <v>4.3</v>
      </c>
      <c r="F3411" s="12">
        <v>2100</v>
      </c>
      <c r="G3411" s="18">
        <v>491</v>
      </c>
      <c r="H3411" s="8" t="s">
        <v>13398</v>
      </c>
      <c r="I3411" s="33" t="s">
        <v>13452</v>
      </c>
      <c r="J3411" s="33" t="s">
        <v>13672</v>
      </c>
      <c r="K3411" s="33">
        <f>Data[[#This Row],[Number_Of_Buyers]]*Data[[#This Row],[Price_INR]]</f>
        <v>1031100</v>
      </c>
    </row>
    <row r="3412" spans="1:11" ht="19.2" customHeight="1" x14ac:dyDescent="0.3">
      <c r="A3412" s="2" t="s">
        <v>240</v>
      </c>
      <c r="B3412" s="2" t="s">
        <v>12833</v>
      </c>
      <c r="C3412" s="2" t="s">
        <v>12834</v>
      </c>
      <c r="D3412" s="3" t="s">
        <v>12835</v>
      </c>
      <c r="E3412" s="11">
        <v>4.3</v>
      </c>
      <c r="F3412" s="11">
        <v>21000</v>
      </c>
      <c r="G3412" s="17">
        <v>299</v>
      </c>
      <c r="H3412" s="7" t="s">
        <v>13398</v>
      </c>
      <c r="I3412" s="33" t="s">
        <v>13452</v>
      </c>
      <c r="J3412" s="33" t="s">
        <v>13772</v>
      </c>
      <c r="K3412" s="33">
        <f>Data[[#This Row],[Number_Of_Buyers]]*Data[[#This Row],[Price_INR]]</f>
        <v>6279000</v>
      </c>
    </row>
    <row r="3413" spans="1:11" ht="19.2" customHeight="1" x14ac:dyDescent="0.3">
      <c r="A3413" s="4" t="s">
        <v>8194</v>
      </c>
      <c r="B3413" s="4" t="s">
        <v>8932</v>
      </c>
      <c r="C3413" s="5" t="s">
        <v>12838</v>
      </c>
      <c r="D3413" s="4" t="s">
        <v>3237</v>
      </c>
      <c r="E3413" s="12">
        <v>4.0999999999999996</v>
      </c>
      <c r="F3413" s="12">
        <v>188</v>
      </c>
      <c r="G3413" s="18">
        <v>899</v>
      </c>
      <c r="H3413" s="8" t="s">
        <v>13398</v>
      </c>
      <c r="I3413" s="33" t="s">
        <v>13437</v>
      </c>
      <c r="J3413" s="33" t="s">
        <v>13772</v>
      </c>
      <c r="K3413" s="33">
        <f>Data[[#This Row],[Number_Of_Buyers]]*Data[[#This Row],[Price_INR]]</f>
        <v>169012</v>
      </c>
    </row>
    <row r="3414" spans="1:11" ht="19.2" customHeight="1" x14ac:dyDescent="0.3">
      <c r="A3414" s="2" t="s">
        <v>488</v>
      </c>
      <c r="B3414" s="2" t="s">
        <v>836</v>
      </c>
      <c r="C3414" s="3" t="s">
        <v>5202</v>
      </c>
      <c r="D3414" s="3" t="s">
        <v>5203</v>
      </c>
      <c r="E3414" s="11">
        <v>4.4000000000000004</v>
      </c>
      <c r="F3414" s="11">
        <v>371</v>
      </c>
      <c r="G3414" s="17">
        <v>2699</v>
      </c>
      <c r="H3414" s="7" t="s">
        <v>13399</v>
      </c>
      <c r="I3414" s="33" t="s">
        <v>13444</v>
      </c>
      <c r="J3414" s="33" t="s">
        <v>13772</v>
      </c>
      <c r="K3414" s="33">
        <f>Data[[#This Row],[Number_Of_Buyers]]*Data[[#This Row],[Price_INR]]</f>
        <v>1001329</v>
      </c>
    </row>
    <row r="3415" spans="1:11" ht="19.2" customHeight="1" x14ac:dyDescent="0.3">
      <c r="A3415" s="4" t="s">
        <v>7922</v>
      </c>
      <c r="B3415" s="4" t="s">
        <v>12839</v>
      </c>
      <c r="C3415" s="5" t="s">
        <v>12840</v>
      </c>
      <c r="D3415" s="5" t="s">
        <v>8229</v>
      </c>
      <c r="E3415" s="12">
        <v>4.4000000000000004</v>
      </c>
      <c r="F3415" s="12">
        <v>2200</v>
      </c>
      <c r="G3415" s="18">
        <v>1759</v>
      </c>
      <c r="H3415" s="8" t="s">
        <v>13398</v>
      </c>
      <c r="I3415" s="33" t="s">
        <v>13628</v>
      </c>
      <c r="J3415" s="33" t="s">
        <v>13776</v>
      </c>
      <c r="K3415" s="33">
        <f>Data[[#This Row],[Number_Of_Buyers]]*Data[[#This Row],[Price_INR]]</f>
        <v>3869800</v>
      </c>
    </row>
    <row r="3416" spans="1:11" ht="19.2" customHeight="1" x14ac:dyDescent="0.3">
      <c r="A3416" s="2" t="s">
        <v>7849</v>
      </c>
      <c r="B3416" s="2" t="s">
        <v>12846</v>
      </c>
      <c r="C3416" s="3" t="s">
        <v>12847</v>
      </c>
      <c r="D3416" s="2" t="s">
        <v>3237</v>
      </c>
      <c r="E3416" s="11">
        <v>4.2</v>
      </c>
      <c r="F3416" s="11">
        <v>1200</v>
      </c>
      <c r="G3416" s="17">
        <v>799</v>
      </c>
      <c r="H3416" s="7" t="s">
        <v>13398</v>
      </c>
      <c r="I3416" s="33" t="s">
        <v>13515</v>
      </c>
      <c r="J3416" s="33" t="s">
        <v>13460</v>
      </c>
      <c r="K3416" s="33">
        <f>Data[[#This Row],[Number_Of_Buyers]]*Data[[#This Row],[Price_INR]]</f>
        <v>958800</v>
      </c>
    </row>
    <row r="3417" spans="1:11" ht="19.2" customHeight="1" x14ac:dyDescent="0.3">
      <c r="A3417" s="4" t="s">
        <v>8194</v>
      </c>
      <c r="B3417" s="4" t="s">
        <v>12848</v>
      </c>
      <c r="C3417" s="4" t="s">
        <v>12849</v>
      </c>
      <c r="D3417" s="5" t="s">
        <v>8103</v>
      </c>
      <c r="E3417" s="12">
        <v>4.0999999999999996</v>
      </c>
      <c r="F3417" s="12">
        <v>1500</v>
      </c>
      <c r="G3417" s="18">
        <v>759</v>
      </c>
      <c r="H3417" s="8" t="s">
        <v>13399</v>
      </c>
      <c r="I3417" s="33" t="s">
        <v>13630</v>
      </c>
      <c r="J3417" s="33" t="s">
        <v>13453</v>
      </c>
      <c r="K3417" s="33">
        <f>Data[[#This Row],[Number_Of_Buyers]]*Data[[#This Row],[Price_INR]]</f>
        <v>1138500</v>
      </c>
    </row>
    <row r="3418" spans="1:11" ht="19.2" customHeight="1" x14ac:dyDescent="0.3">
      <c r="A3418" s="2" t="s">
        <v>8311</v>
      </c>
      <c r="B3418" s="2" t="s">
        <v>12850</v>
      </c>
      <c r="C3418" s="3" t="s">
        <v>12851</v>
      </c>
      <c r="D3418" s="2" t="s">
        <v>3237</v>
      </c>
      <c r="E3418" s="11">
        <v>4.2</v>
      </c>
      <c r="F3418" s="11">
        <v>226</v>
      </c>
      <c r="G3418" s="17">
        <v>799</v>
      </c>
      <c r="H3418" s="7" t="s">
        <v>13398</v>
      </c>
      <c r="I3418" s="33" t="s">
        <v>13515</v>
      </c>
      <c r="J3418" s="33" t="s">
        <v>13774</v>
      </c>
      <c r="K3418" s="33">
        <f>Data[[#This Row],[Number_Of_Buyers]]*Data[[#This Row],[Price_INR]]</f>
        <v>180574</v>
      </c>
    </row>
    <row r="3419" spans="1:11" ht="19.2" customHeight="1" x14ac:dyDescent="0.3">
      <c r="A3419" s="4" t="s">
        <v>10422</v>
      </c>
      <c r="B3419" s="4" t="s">
        <v>12853</v>
      </c>
      <c r="C3419" s="5" t="s">
        <v>12854</v>
      </c>
      <c r="D3419" s="5" t="s">
        <v>979</v>
      </c>
      <c r="E3419" s="12">
        <v>3.7</v>
      </c>
      <c r="F3419" s="12">
        <v>39</v>
      </c>
      <c r="G3419" s="18">
        <v>579</v>
      </c>
      <c r="H3419" s="8" t="s">
        <v>13398</v>
      </c>
      <c r="I3419" s="33" t="s">
        <v>13419</v>
      </c>
      <c r="J3419" s="33" t="s">
        <v>13772</v>
      </c>
      <c r="K3419" s="33">
        <f>Data[[#This Row],[Number_Of_Buyers]]*Data[[#This Row],[Price_INR]]</f>
        <v>22581</v>
      </c>
    </row>
    <row r="3420" spans="1:11" ht="19.2" customHeight="1" x14ac:dyDescent="0.3">
      <c r="A3420" s="2" t="s">
        <v>12856</v>
      </c>
      <c r="B3420" s="2" t="s">
        <v>12857</v>
      </c>
      <c r="C3420" s="3" t="s">
        <v>12858</v>
      </c>
      <c r="D3420" s="3" t="s">
        <v>12859</v>
      </c>
      <c r="E3420" s="11">
        <v>4.5</v>
      </c>
      <c r="F3420" s="11">
        <v>194</v>
      </c>
      <c r="G3420" s="17">
        <v>879</v>
      </c>
      <c r="H3420" s="7" t="s">
        <v>13398</v>
      </c>
      <c r="I3420" s="33" t="s">
        <v>13423</v>
      </c>
      <c r="J3420" s="33" t="s">
        <v>13774</v>
      </c>
      <c r="K3420" s="33">
        <f>Data[[#This Row],[Number_Of_Buyers]]*Data[[#This Row],[Price_INR]]</f>
        <v>170526</v>
      </c>
    </row>
    <row r="3421" spans="1:11" ht="19.2" customHeight="1" x14ac:dyDescent="0.3">
      <c r="A3421" s="4" t="s">
        <v>3201</v>
      </c>
      <c r="B3421" s="4" t="s">
        <v>8932</v>
      </c>
      <c r="C3421" s="5" t="s">
        <v>12860</v>
      </c>
      <c r="D3421" s="5" t="s">
        <v>9011</v>
      </c>
      <c r="E3421" s="12">
        <v>3.6</v>
      </c>
      <c r="F3421" s="12">
        <v>37</v>
      </c>
      <c r="G3421" s="18">
        <v>594</v>
      </c>
      <c r="H3421" s="8" t="s">
        <v>13398</v>
      </c>
      <c r="I3421" s="33" t="s">
        <v>13437</v>
      </c>
      <c r="J3421" s="33" t="s">
        <v>13772</v>
      </c>
      <c r="K3421" s="33">
        <f>Data[[#This Row],[Number_Of_Buyers]]*Data[[#This Row],[Price_INR]]</f>
        <v>21978</v>
      </c>
    </row>
    <row r="3422" spans="1:11" ht="19.2" customHeight="1" x14ac:dyDescent="0.3">
      <c r="A3422" s="2" t="s">
        <v>3465</v>
      </c>
      <c r="B3422" s="2" t="s">
        <v>5225</v>
      </c>
      <c r="C3422" s="3" t="s">
        <v>5226</v>
      </c>
      <c r="D3422" s="3" t="s">
        <v>5227</v>
      </c>
      <c r="E3422" s="11">
        <v>4</v>
      </c>
      <c r="F3422" s="11">
        <v>16</v>
      </c>
      <c r="G3422" s="17">
        <v>2399</v>
      </c>
      <c r="H3422" s="7" t="s">
        <v>13399</v>
      </c>
      <c r="I3422" s="33" t="s">
        <v>13449</v>
      </c>
      <c r="J3422" s="33" t="s">
        <v>13774</v>
      </c>
      <c r="K3422" s="33">
        <f>Data[[#This Row],[Number_Of_Buyers]]*Data[[#This Row],[Price_INR]]</f>
        <v>38384</v>
      </c>
    </row>
    <row r="3423" spans="1:11" ht="19.2" customHeight="1" x14ac:dyDescent="0.3">
      <c r="A3423" s="4" t="s">
        <v>7922</v>
      </c>
      <c r="B3423" s="4" t="s">
        <v>12861</v>
      </c>
      <c r="C3423" s="5" t="s">
        <v>12862</v>
      </c>
      <c r="D3423" s="5" t="s">
        <v>7968</v>
      </c>
      <c r="E3423" s="12">
        <v>4.5</v>
      </c>
      <c r="F3423" s="12">
        <v>981</v>
      </c>
      <c r="G3423" s="18">
        <v>1759</v>
      </c>
      <c r="H3423" s="8" t="s">
        <v>13398</v>
      </c>
      <c r="I3423" s="33" t="s">
        <v>13628</v>
      </c>
      <c r="J3423" s="33" t="s">
        <v>13473</v>
      </c>
      <c r="K3423" s="33">
        <f>Data[[#This Row],[Number_Of_Buyers]]*Data[[#This Row],[Price_INR]]</f>
        <v>1725579</v>
      </c>
    </row>
    <row r="3424" spans="1:11" ht="19.2" customHeight="1" x14ac:dyDescent="0.3">
      <c r="A3424" s="2" t="s">
        <v>7872</v>
      </c>
      <c r="B3424" s="2" t="s">
        <v>12864</v>
      </c>
      <c r="C3424" s="3" t="s">
        <v>12865</v>
      </c>
      <c r="D3424" s="3" t="s">
        <v>12866</v>
      </c>
      <c r="E3424" s="11">
        <v>3.4</v>
      </c>
      <c r="F3424" s="11">
        <v>109</v>
      </c>
      <c r="G3424" s="17">
        <v>1679</v>
      </c>
      <c r="H3424" s="7" t="s">
        <v>13399</v>
      </c>
      <c r="I3424" s="33" t="s">
        <v>13628</v>
      </c>
      <c r="J3424" s="33" t="s">
        <v>13774</v>
      </c>
      <c r="K3424" s="33">
        <f>Data[[#This Row],[Number_Of_Buyers]]*Data[[#This Row],[Price_INR]]</f>
        <v>183011</v>
      </c>
    </row>
    <row r="3425" spans="1:11" ht="19.2" customHeight="1" x14ac:dyDescent="0.3">
      <c r="A3425" s="4" t="s">
        <v>12868</v>
      </c>
      <c r="B3425" s="4" t="s">
        <v>12869</v>
      </c>
      <c r="C3425" s="5" t="s">
        <v>12870</v>
      </c>
      <c r="D3425" s="4" t="s">
        <v>12763</v>
      </c>
      <c r="E3425" s="12">
        <v>4.0999999999999996</v>
      </c>
      <c r="F3425" s="12">
        <v>607</v>
      </c>
      <c r="G3425" s="18">
        <v>644</v>
      </c>
      <c r="H3425" s="8" t="s">
        <v>13399</v>
      </c>
      <c r="I3425" s="33" t="s">
        <v>13750</v>
      </c>
      <c r="J3425" s="33" t="s">
        <v>13426</v>
      </c>
      <c r="K3425" s="33">
        <f>Data[[#This Row],[Number_Of_Buyers]]*Data[[#This Row],[Price_INR]]</f>
        <v>390908</v>
      </c>
    </row>
    <row r="3426" spans="1:11" ht="19.2" customHeight="1" x14ac:dyDescent="0.3">
      <c r="A3426" s="2" t="s">
        <v>12868</v>
      </c>
      <c r="B3426" s="2" t="s">
        <v>12869</v>
      </c>
      <c r="C3426" s="3" t="s">
        <v>12870</v>
      </c>
      <c r="D3426" s="2" t="s">
        <v>12763</v>
      </c>
      <c r="E3426" s="11">
        <v>4.0999999999999996</v>
      </c>
      <c r="F3426" s="11">
        <v>607</v>
      </c>
      <c r="G3426" s="17">
        <v>644</v>
      </c>
      <c r="H3426" s="7" t="s">
        <v>13399</v>
      </c>
      <c r="I3426" s="33" t="s">
        <v>13750</v>
      </c>
      <c r="J3426" s="33" t="s">
        <v>13426</v>
      </c>
      <c r="K3426" s="33">
        <f>Data[[#This Row],[Number_Of_Buyers]]*Data[[#This Row],[Price_INR]]</f>
        <v>390908</v>
      </c>
    </row>
    <row r="3427" spans="1:11" ht="19.2" customHeight="1" x14ac:dyDescent="0.3">
      <c r="A3427" s="4" t="s">
        <v>4695</v>
      </c>
      <c r="B3427" s="4" t="s">
        <v>5244</v>
      </c>
      <c r="C3427" s="5" t="s">
        <v>5246</v>
      </c>
      <c r="D3427" s="5" t="s">
        <v>5247</v>
      </c>
      <c r="E3427" s="12">
        <v>4.3</v>
      </c>
      <c r="F3427" s="12">
        <v>211</v>
      </c>
      <c r="G3427" s="18">
        <v>2899</v>
      </c>
      <c r="H3427" s="8" t="s">
        <v>13399</v>
      </c>
      <c r="I3427" s="33" t="s">
        <v>13509</v>
      </c>
      <c r="J3427" s="33" t="s">
        <v>13774</v>
      </c>
      <c r="K3427" s="33">
        <f>Data[[#This Row],[Number_Of_Buyers]]*Data[[#This Row],[Price_INR]]</f>
        <v>611689</v>
      </c>
    </row>
    <row r="3428" spans="1:11" ht="19.2" customHeight="1" x14ac:dyDescent="0.3">
      <c r="A3428" s="2" t="s">
        <v>616</v>
      </c>
      <c r="B3428" s="2" t="s">
        <v>5427</v>
      </c>
      <c r="C3428" s="3" t="s">
        <v>5428</v>
      </c>
      <c r="D3428" s="3" t="s">
        <v>5429</v>
      </c>
      <c r="E3428" s="11">
        <v>4.5999999999999996</v>
      </c>
      <c r="F3428" s="11">
        <v>2800</v>
      </c>
      <c r="G3428" s="17">
        <v>1649</v>
      </c>
      <c r="H3428" s="7" t="s">
        <v>13399</v>
      </c>
      <c r="I3428" s="33" t="s">
        <v>13454</v>
      </c>
      <c r="J3428" s="33" t="s">
        <v>13473</v>
      </c>
      <c r="K3428" s="33">
        <f>Data[[#This Row],[Number_Of_Buyers]]*Data[[#This Row],[Price_INR]]</f>
        <v>4617200</v>
      </c>
    </row>
    <row r="3429" spans="1:11" ht="19.2" customHeight="1" x14ac:dyDescent="0.3">
      <c r="A3429" s="4" t="s">
        <v>7809</v>
      </c>
      <c r="B3429" s="4" t="s">
        <v>12876</v>
      </c>
      <c r="C3429" s="5" t="s">
        <v>12877</v>
      </c>
      <c r="D3429" s="4" t="s">
        <v>3237</v>
      </c>
      <c r="E3429" s="12">
        <v>3.8</v>
      </c>
      <c r="F3429" s="12">
        <v>206</v>
      </c>
      <c r="G3429" s="18">
        <v>659</v>
      </c>
      <c r="H3429" s="8" t="s">
        <v>13398</v>
      </c>
      <c r="I3429" s="33" t="s">
        <v>13628</v>
      </c>
      <c r="J3429" s="33" t="s">
        <v>13774</v>
      </c>
      <c r="K3429" s="33">
        <f>Data[[#This Row],[Number_Of_Buyers]]*Data[[#This Row],[Price_INR]]</f>
        <v>135754</v>
      </c>
    </row>
    <row r="3430" spans="1:11" ht="19.2" customHeight="1" x14ac:dyDescent="0.3">
      <c r="A3430" s="2" t="s">
        <v>7796</v>
      </c>
      <c r="B3430" s="2" t="s">
        <v>12879</v>
      </c>
      <c r="C3430" s="3" t="s">
        <v>12880</v>
      </c>
      <c r="D3430" s="3" t="s">
        <v>12881</v>
      </c>
      <c r="E3430" s="11">
        <v>4</v>
      </c>
      <c r="F3430" s="11">
        <v>729</v>
      </c>
      <c r="G3430" s="17">
        <v>1709</v>
      </c>
      <c r="H3430" s="7" t="s">
        <v>13398</v>
      </c>
      <c r="I3430" s="33" t="s">
        <v>13628</v>
      </c>
      <c r="J3430" s="33" t="s">
        <v>13772</v>
      </c>
      <c r="K3430" s="33">
        <f>Data[[#This Row],[Number_Of_Buyers]]*Data[[#This Row],[Price_INR]]</f>
        <v>1245861</v>
      </c>
    </row>
    <row r="3431" spans="1:11" ht="19.2" customHeight="1" x14ac:dyDescent="0.3">
      <c r="A3431" s="4" t="s">
        <v>9769</v>
      </c>
      <c r="B3431" s="4" t="s">
        <v>12884</v>
      </c>
      <c r="C3431" s="5" t="s">
        <v>12886</v>
      </c>
      <c r="D3431" s="4" t="s">
        <v>7930</v>
      </c>
      <c r="E3431" s="12">
        <v>4</v>
      </c>
      <c r="F3431" s="12">
        <v>849</v>
      </c>
      <c r="G3431" s="18">
        <v>2969</v>
      </c>
      <c r="H3431" s="8" t="s">
        <v>13398</v>
      </c>
      <c r="I3431" s="33" t="s">
        <v>13428</v>
      </c>
      <c r="J3431" s="33" t="s">
        <v>13453</v>
      </c>
      <c r="K3431" s="33">
        <f>Data[[#This Row],[Number_Of_Buyers]]*Data[[#This Row],[Price_INR]]</f>
        <v>2520681</v>
      </c>
    </row>
    <row r="3432" spans="1:11" ht="19.2" customHeight="1" x14ac:dyDescent="0.3">
      <c r="A3432" s="2" t="s">
        <v>5256</v>
      </c>
      <c r="B3432" s="2" t="s">
        <v>5257</v>
      </c>
      <c r="C3432" s="3" t="s">
        <v>5259</v>
      </c>
      <c r="D3432" s="3" t="s">
        <v>5260</v>
      </c>
      <c r="E3432" s="11">
        <v>4.3</v>
      </c>
      <c r="F3432" s="11">
        <v>389</v>
      </c>
      <c r="G3432" s="17">
        <v>749</v>
      </c>
      <c r="H3432" s="7" t="s">
        <v>13399</v>
      </c>
      <c r="I3432" s="33" t="s">
        <v>13569</v>
      </c>
      <c r="J3432" s="33" t="s">
        <v>13440</v>
      </c>
      <c r="K3432" s="33">
        <f>Data[[#This Row],[Number_Of_Buyers]]*Data[[#This Row],[Price_INR]]</f>
        <v>291361</v>
      </c>
    </row>
    <row r="3433" spans="1:11" ht="19.2" customHeight="1" x14ac:dyDescent="0.3">
      <c r="A3433" s="4" t="s">
        <v>3201</v>
      </c>
      <c r="B3433" s="4" t="s">
        <v>12888</v>
      </c>
      <c r="C3433" s="5" t="s">
        <v>12889</v>
      </c>
      <c r="D3433" s="5" t="s">
        <v>12721</v>
      </c>
      <c r="E3433" s="12">
        <v>4.2</v>
      </c>
      <c r="F3433" s="12">
        <v>285</v>
      </c>
      <c r="G3433" s="18">
        <v>1119</v>
      </c>
      <c r="H3433" s="8" t="s">
        <v>13398</v>
      </c>
      <c r="I3433" s="33" t="s">
        <v>13437</v>
      </c>
      <c r="J3433" s="33" t="s">
        <v>13672</v>
      </c>
      <c r="K3433" s="33">
        <f>Data[[#This Row],[Number_Of_Buyers]]*Data[[#This Row],[Price_INR]]</f>
        <v>318915</v>
      </c>
    </row>
    <row r="3434" spans="1:11" ht="19.2" customHeight="1" x14ac:dyDescent="0.3">
      <c r="A3434" s="2" t="s">
        <v>104</v>
      </c>
      <c r="B3434" s="2" t="s">
        <v>5277</v>
      </c>
      <c r="C3434" s="2" t="s">
        <v>26</v>
      </c>
      <c r="D3434" s="3" t="s">
        <v>3430</v>
      </c>
      <c r="E3434" s="11">
        <v>4.7</v>
      </c>
      <c r="F3434" s="11">
        <v>265</v>
      </c>
      <c r="G3434" s="17">
        <v>499</v>
      </c>
      <c r="H3434" s="7" t="s">
        <v>13399</v>
      </c>
      <c r="I3434" s="33" t="s">
        <v>13474</v>
      </c>
      <c r="J3434" s="33" t="s">
        <v>13772</v>
      </c>
      <c r="K3434" s="33">
        <f>Data[[#This Row],[Number_Of_Buyers]]*Data[[#This Row],[Price_INR]]</f>
        <v>132235</v>
      </c>
    </row>
    <row r="3435" spans="1:11" ht="19.2" customHeight="1" x14ac:dyDescent="0.3">
      <c r="A3435" s="4" t="s">
        <v>8355</v>
      </c>
      <c r="B3435" s="4" t="s">
        <v>12894</v>
      </c>
      <c r="C3435" s="5" t="s">
        <v>12895</v>
      </c>
      <c r="D3435" s="5" t="s">
        <v>12896</v>
      </c>
      <c r="E3435" s="12">
        <v>4.2</v>
      </c>
      <c r="F3435" s="12">
        <v>12200</v>
      </c>
      <c r="G3435" s="18">
        <v>449</v>
      </c>
      <c r="H3435" s="8" t="s">
        <v>13399</v>
      </c>
      <c r="I3435" s="33" t="s">
        <v>13684</v>
      </c>
      <c r="J3435" s="33" t="s">
        <v>13774</v>
      </c>
      <c r="K3435" s="33">
        <f>Data[[#This Row],[Number_Of_Buyers]]*Data[[#This Row],[Price_INR]]</f>
        <v>5477800</v>
      </c>
    </row>
    <row r="3436" spans="1:11" ht="19.2" customHeight="1" x14ac:dyDescent="0.3">
      <c r="A3436" s="2" t="s">
        <v>365</v>
      </c>
      <c r="B3436" s="2" t="s">
        <v>5282</v>
      </c>
      <c r="C3436" s="3" t="s">
        <v>5283</v>
      </c>
      <c r="D3436" s="3" t="s">
        <v>648</v>
      </c>
      <c r="E3436" s="11">
        <v>3.7</v>
      </c>
      <c r="F3436" s="11">
        <v>26</v>
      </c>
      <c r="G3436" s="17">
        <v>3849</v>
      </c>
      <c r="H3436" s="7" t="s">
        <v>13399</v>
      </c>
      <c r="I3436" s="33" t="s">
        <v>13419</v>
      </c>
      <c r="J3436" s="33" t="s">
        <v>13440</v>
      </c>
      <c r="K3436" s="33">
        <f>Data[[#This Row],[Number_Of_Buyers]]*Data[[#This Row],[Price_INR]]</f>
        <v>100074</v>
      </c>
    </row>
    <row r="3437" spans="1:11" ht="19.2" customHeight="1" x14ac:dyDescent="0.3">
      <c r="A3437" s="4" t="s">
        <v>12899</v>
      </c>
      <c r="B3437" s="4" t="s">
        <v>12900</v>
      </c>
      <c r="C3437" s="5" t="s">
        <v>12902</v>
      </c>
      <c r="D3437" s="4" t="s">
        <v>12903</v>
      </c>
      <c r="E3437" s="12">
        <v>4.7</v>
      </c>
      <c r="F3437" s="12">
        <v>1500</v>
      </c>
      <c r="G3437" s="18">
        <v>1291</v>
      </c>
      <c r="H3437" s="8" t="s">
        <v>13399</v>
      </c>
      <c r="I3437" s="33" t="s">
        <v>13454</v>
      </c>
      <c r="J3437" s="33" t="s">
        <v>13772</v>
      </c>
      <c r="K3437" s="33">
        <f>Data[[#This Row],[Number_Of_Buyers]]*Data[[#This Row],[Price_INR]]</f>
        <v>1936500</v>
      </c>
    </row>
    <row r="3438" spans="1:11" ht="19.2" customHeight="1" x14ac:dyDescent="0.3">
      <c r="A3438" s="2" t="s">
        <v>3201</v>
      </c>
      <c r="B3438" s="2" t="s">
        <v>12905</v>
      </c>
      <c r="C3438" s="3" t="s">
        <v>12906</v>
      </c>
      <c r="D3438" s="3" t="s">
        <v>12907</v>
      </c>
      <c r="E3438" s="11">
        <v>4.5999999999999996</v>
      </c>
      <c r="F3438" s="11">
        <v>926</v>
      </c>
      <c r="G3438" s="17">
        <v>999</v>
      </c>
      <c r="H3438" s="7" t="s">
        <v>13399</v>
      </c>
      <c r="I3438" s="33" t="s">
        <v>13428</v>
      </c>
      <c r="J3438" s="33" t="s">
        <v>13453</v>
      </c>
      <c r="K3438" s="33">
        <f>Data[[#This Row],[Number_Of_Buyers]]*Data[[#This Row],[Price_INR]]</f>
        <v>925074</v>
      </c>
    </row>
    <row r="3439" spans="1:11" ht="19.2" customHeight="1" x14ac:dyDescent="0.3">
      <c r="A3439" s="4" t="s">
        <v>9265</v>
      </c>
      <c r="B3439" s="4" t="s">
        <v>12909</v>
      </c>
      <c r="C3439" s="5" t="s">
        <v>12910</v>
      </c>
      <c r="D3439" s="5" t="s">
        <v>12911</v>
      </c>
      <c r="E3439" s="12">
        <v>3.7</v>
      </c>
      <c r="F3439" s="12">
        <v>235</v>
      </c>
      <c r="G3439" s="18">
        <v>1599</v>
      </c>
      <c r="H3439" s="8" t="s">
        <v>13398</v>
      </c>
      <c r="I3439" s="33" t="s">
        <v>13423</v>
      </c>
      <c r="J3439" s="33" t="s">
        <v>13774</v>
      </c>
      <c r="K3439" s="33">
        <f>Data[[#This Row],[Number_Of_Buyers]]*Data[[#This Row],[Price_INR]]</f>
        <v>375765</v>
      </c>
    </row>
    <row r="3440" spans="1:11" ht="19.2" customHeight="1" x14ac:dyDescent="0.3">
      <c r="A3440" s="2" t="s">
        <v>8162</v>
      </c>
      <c r="B3440" s="2" t="s">
        <v>12913</v>
      </c>
      <c r="C3440" s="3" t="s">
        <v>12914</v>
      </c>
      <c r="D3440" s="2" t="s">
        <v>21</v>
      </c>
      <c r="E3440" s="11">
        <v>4.3</v>
      </c>
      <c r="F3440" s="11">
        <v>22600</v>
      </c>
      <c r="G3440" s="17">
        <v>249</v>
      </c>
      <c r="H3440" s="7" t="s">
        <v>13399</v>
      </c>
      <c r="I3440" s="33" t="s">
        <v>13440</v>
      </c>
      <c r="J3440" s="33" t="s">
        <v>13440</v>
      </c>
      <c r="K3440" s="33">
        <f>Data[[#This Row],[Number_Of_Buyers]]*Data[[#This Row],[Price_INR]]</f>
        <v>5627400</v>
      </c>
    </row>
    <row r="3441" spans="1:11" ht="19.2" customHeight="1" x14ac:dyDescent="0.3">
      <c r="A3441" s="4" t="s">
        <v>3940</v>
      </c>
      <c r="B3441" s="4" t="s">
        <v>5289</v>
      </c>
      <c r="C3441" s="5" t="s">
        <v>5290</v>
      </c>
      <c r="D3441" s="5" t="s">
        <v>5291</v>
      </c>
      <c r="E3441" s="12">
        <v>4.3</v>
      </c>
      <c r="F3441" s="12">
        <v>43</v>
      </c>
      <c r="G3441" s="18">
        <v>3990</v>
      </c>
      <c r="H3441" s="8" t="s">
        <v>13399</v>
      </c>
      <c r="I3441" s="33" t="s">
        <v>13570</v>
      </c>
      <c r="J3441" s="33" t="s">
        <v>13672</v>
      </c>
      <c r="K3441" s="33">
        <f>Data[[#This Row],[Number_Of_Buyers]]*Data[[#This Row],[Price_INR]]</f>
        <v>171570</v>
      </c>
    </row>
    <row r="3442" spans="1:11" ht="19.2" customHeight="1" x14ac:dyDescent="0.3">
      <c r="A3442" s="2" t="s">
        <v>7927</v>
      </c>
      <c r="B3442" s="2" t="s">
        <v>9826</v>
      </c>
      <c r="C3442" s="2" t="s">
        <v>12915</v>
      </c>
      <c r="D3442" s="3" t="s">
        <v>12916</v>
      </c>
      <c r="E3442" s="11">
        <v>4</v>
      </c>
      <c r="F3442" s="11">
        <v>12400</v>
      </c>
      <c r="G3442" s="17">
        <v>517</v>
      </c>
      <c r="H3442" s="7" t="s">
        <v>13398</v>
      </c>
      <c r="I3442" s="33" t="s">
        <v>13437</v>
      </c>
      <c r="J3442" s="33" t="s">
        <v>13440</v>
      </c>
      <c r="K3442" s="33">
        <f>Data[[#This Row],[Number_Of_Buyers]]*Data[[#This Row],[Price_INR]]</f>
        <v>6410800</v>
      </c>
    </row>
    <row r="3443" spans="1:11" ht="19.2" customHeight="1" x14ac:dyDescent="0.3">
      <c r="A3443" s="4" t="s">
        <v>240</v>
      </c>
      <c r="B3443" s="4" t="s">
        <v>12918</v>
      </c>
      <c r="C3443" s="4" t="s">
        <v>12919</v>
      </c>
      <c r="D3443" s="4" t="s">
        <v>7930</v>
      </c>
      <c r="E3443" s="12">
        <v>4.0999999999999996</v>
      </c>
      <c r="F3443" s="12">
        <v>6400</v>
      </c>
      <c r="G3443" s="18">
        <v>809</v>
      </c>
      <c r="H3443" s="8" t="s">
        <v>13398</v>
      </c>
      <c r="I3443" s="33" t="s">
        <v>13463</v>
      </c>
      <c r="J3443" s="33" t="s">
        <v>13440</v>
      </c>
      <c r="K3443" s="33">
        <f>Data[[#This Row],[Number_Of_Buyers]]*Data[[#This Row],[Price_INR]]</f>
        <v>5177600</v>
      </c>
    </row>
    <row r="3444" spans="1:11" ht="19.2" customHeight="1" x14ac:dyDescent="0.3">
      <c r="A3444" s="2" t="s">
        <v>616</v>
      </c>
      <c r="B3444" s="2" t="s">
        <v>2449</v>
      </c>
      <c r="C3444" s="3" t="s">
        <v>5307</v>
      </c>
      <c r="D3444" s="3" t="s">
        <v>2452</v>
      </c>
      <c r="E3444" s="11">
        <v>4.4000000000000004</v>
      </c>
      <c r="F3444" s="11">
        <v>2500</v>
      </c>
      <c r="G3444" s="17">
        <v>989</v>
      </c>
      <c r="H3444" s="7" t="s">
        <v>13399</v>
      </c>
      <c r="I3444" s="33" t="s">
        <v>13471</v>
      </c>
      <c r="J3444" s="33" t="s">
        <v>13440</v>
      </c>
      <c r="K3444" s="33">
        <f>Data[[#This Row],[Number_Of_Buyers]]*Data[[#This Row],[Price_INR]]</f>
        <v>2472500</v>
      </c>
    </row>
    <row r="3445" spans="1:11" ht="19.2" customHeight="1" x14ac:dyDescent="0.3">
      <c r="A3445" s="4" t="s">
        <v>884</v>
      </c>
      <c r="B3445" s="4" t="s">
        <v>12920</v>
      </c>
      <c r="C3445" s="5" t="s">
        <v>12921</v>
      </c>
      <c r="D3445" s="5" t="s">
        <v>12922</v>
      </c>
      <c r="E3445" s="12">
        <v>4.4000000000000004</v>
      </c>
      <c r="F3445" s="12">
        <v>42</v>
      </c>
      <c r="G3445" s="18">
        <v>1699</v>
      </c>
      <c r="H3445" s="8" t="s">
        <v>13398</v>
      </c>
      <c r="I3445" s="33" t="s">
        <v>13548</v>
      </c>
      <c r="J3445" s="33" t="s">
        <v>13772</v>
      </c>
      <c r="K3445" s="33">
        <f>Data[[#This Row],[Number_Of_Buyers]]*Data[[#This Row],[Price_INR]]</f>
        <v>71358</v>
      </c>
    </row>
    <row r="3446" spans="1:11" ht="19.2" customHeight="1" x14ac:dyDescent="0.3">
      <c r="A3446" s="2" t="s">
        <v>7809</v>
      </c>
      <c r="B3446" s="2" t="s">
        <v>12924</v>
      </c>
      <c r="C3446" s="3" t="s">
        <v>12925</v>
      </c>
      <c r="D3446" s="3" t="s">
        <v>12926</v>
      </c>
      <c r="E3446" s="11">
        <v>4</v>
      </c>
      <c r="F3446" s="11">
        <v>176</v>
      </c>
      <c r="G3446" s="17">
        <v>799</v>
      </c>
      <c r="H3446" s="7" t="s">
        <v>13398</v>
      </c>
      <c r="I3446" s="33" t="s">
        <v>13515</v>
      </c>
      <c r="J3446" s="33" t="s">
        <v>13772</v>
      </c>
      <c r="K3446" s="33">
        <f>Data[[#This Row],[Number_Of_Buyers]]*Data[[#This Row],[Price_INR]]</f>
        <v>140624</v>
      </c>
    </row>
    <row r="3447" spans="1:11" ht="19.2" customHeight="1" x14ac:dyDescent="0.3">
      <c r="A3447" s="4" t="s">
        <v>913</v>
      </c>
      <c r="B3447" s="4" t="s">
        <v>12930</v>
      </c>
      <c r="C3447" s="5" t="s">
        <v>12932</v>
      </c>
      <c r="D3447" s="4" t="s">
        <v>21</v>
      </c>
      <c r="E3447" s="12">
        <v>4.5</v>
      </c>
      <c r="F3447" s="12">
        <v>7800</v>
      </c>
      <c r="G3447" s="18">
        <v>2668</v>
      </c>
      <c r="H3447" s="8" t="s">
        <v>13399</v>
      </c>
      <c r="I3447" s="33" t="s">
        <v>13467</v>
      </c>
      <c r="J3447" s="33" t="s">
        <v>13498</v>
      </c>
      <c r="K3447" s="33">
        <f>Data[[#This Row],[Number_Of_Buyers]]*Data[[#This Row],[Price_INR]]</f>
        <v>20810400</v>
      </c>
    </row>
    <row r="3448" spans="1:11" ht="19.2" customHeight="1" x14ac:dyDescent="0.3">
      <c r="A3448" s="2" t="s">
        <v>8065</v>
      </c>
      <c r="B3448" s="2" t="s">
        <v>12936</v>
      </c>
      <c r="C3448" s="2" t="s">
        <v>12937</v>
      </c>
      <c r="D3448" s="2" t="s">
        <v>12938</v>
      </c>
      <c r="E3448" s="11">
        <v>4.2</v>
      </c>
      <c r="F3448" s="11">
        <v>360</v>
      </c>
      <c r="G3448" s="17">
        <v>293</v>
      </c>
      <c r="H3448" s="7" t="s">
        <v>13399</v>
      </c>
      <c r="I3448" s="33" t="s">
        <v>13642</v>
      </c>
      <c r="J3448" s="33" t="s">
        <v>13777</v>
      </c>
      <c r="K3448" s="33">
        <f>Data[[#This Row],[Number_Of_Buyers]]*Data[[#This Row],[Price_INR]]</f>
        <v>105480</v>
      </c>
    </row>
    <row r="3449" spans="1:11" ht="19.2" customHeight="1" x14ac:dyDescent="0.3">
      <c r="A3449" s="4" t="s">
        <v>8015</v>
      </c>
      <c r="B3449" s="4" t="s">
        <v>12940</v>
      </c>
      <c r="C3449" s="5" t="s">
        <v>12942</v>
      </c>
      <c r="D3449" s="4" t="s">
        <v>3237</v>
      </c>
      <c r="E3449" s="12">
        <v>3.9</v>
      </c>
      <c r="F3449" s="12">
        <v>265</v>
      </c>
      <c r="G3449" s="18">
        <v>1061</v>
      </c>
      <c r="H3449" s="8" t="s">
        <v>13398</v>
      </c>
      <c r="I3449" s="33" t="s">
        <v>13628</v>
      </c>
      <c r="J3449" s="33" t="s">
        <v>13776</v>
      </c>
      <c r="K3449" s="33">
        <f>Data[[#This Row],[Number_Of_Buyers]]*Data[[#This Row],[Price_INR]]</f>
        <v>281165</v>
      </c>
    </row>
    <row r="3450" spans="1:11" ht="19.2" customHeight="1" x14ac:dyDescent="0.3">
      <c r="A3450" s="2" t="s">
        <v>133</v>
      </c>
      <c r="B3450" s="2" t="s">
        <v>12943</v>
      </c>
      <c r="C3450" s="3" t="s">
        <v>12944</v>
      </c>
      <c r="D3450" s="2" t="s">
        <v>3237</v>
      </c>
      <c r="E3450" s="11">
        <v>4.4000000000000004</v>
      </c>
      <c r="F3450" s="11">
        <v>445</v>
      </c>
      <c r="G3450" s="17">
        <v>639</v>
      </c>
      <c r="H3450" s="7" t="s">
        <v>13399</v>
      </c>
      <c r="I3450" s="33" t="s">
        <v>13515</v>
      </c>
      <c r="J3450" s="33" t="s">
        <v>13774</v>
      </c>
      <c r="K3450" s="33">
        <f>Data[[#This Row],[Number_Of_Buyers]]*Data[[#This Row],[Price_INR]]</f>
        <v>284355</v>
      </c>
    </row>
    <row r="3451" spans="1:11" ht="19.2" customHeight="1" x14ac:dyDescent="0.3">
      <c r="A3451" s="4" t="s">
        <v>12501</v>
      </c>
      <c r="B3451" s="4" t="s">
        <v>12947</v>
      </c>
      <c r="C3451" s="5" t="s">
        <v>12948</v>
      </c>
      <c r="D3451" s="4" t="s">
        <v>3237</v>
      </c>
      <c r="E3451" s="12">
        <v>3.9</v>
      </c>
      <c r="F3451" s="12">
        <v>76</v>
      </c>
      <c r="G3451" s="18">
        <v>699</v>
      </c>
      <c r="H3451" s="8" t="s">
        <v>13399</v>
      </c>
      <c r="I3451" s="33" t="s">
        <v>13630</v>
      </c>
      <c r="J3451" s="33" t="s">
        <v>13772</v>
      </c>
      <c r="K3451" s="33">
        <f>Data[[#This Row],[Number_Of_Buyers]]*Data[[#This Row],[Price_INR]]</f>
        <v>53124</v>
      </c>
    </row>
    <row r="3452" spans="1:11" ht="19.2" customHeight="1" x14ac:dyDescent="0.3">
      <c r="A3452" s="2" t="s">
        <v>7927</v>
      </c>
      <c r="B3452" s="2" t="s">
        <v>12950</v>
      </c>
      <c r="C3452" s="2" t="s">
        <v>12951</v>
      </c>
      <c r="D3452" s="2" t="s">
        <v>7930</v>
      </c>
      <c r="E3452" s="11">
        <v>4.2</v>
      </c>
      <c r="F3452" s="11">
        <v>5100</v>
      </c>
      <c r="G3452" s="17">
        <v>449</v>
      </c>
      <c r="H3452" s="7" t="s">
        <v>13399</v>
      </c>
      <c r="I3452" s="33" t="s">
        <v>13632</v>
      </c>
      <c r="J3452" s="33" t="s">
        <v>13440</v>
      </c>
      <c r="K3452" s="33">
        <f>Data[[#This Row],[Number_Of_Buyers]]*Data[[#This Row],[Price_INR]]</f>
        <v>2289900</v>
      </c>
    </row>
    <row r="3453" spans="1:11" ht="19.2" customHeight="1" x14ac:dyDescent="0.3">
      <c r="A3453" s="4" t="s">
        <v>12952</v>
      </c>
      <c r="B3453" s="4" t="s">
        <v>12953</v>
      </c>
      <c r="C3453" s="5" t="s">
        <v>12954</v>
      </c>
      <c r="D3453" s="4" t="s">
        <v>3237</v>
      </c>
      <c r="E3453" s="12">
        <v>3.5</v>
      </c>
      <c r="F3453" s="12">
        <v>35</v>
      </c>
      <c r="G3453" s="18">
        <v>3999</v>
      </c>
      <c r="H3453" s="8" t="s">
        <v>13399</v>
      </c>
      <c r="I3453" s="33" t="s">
        <v>13628</v>
      </c>
      <c r="J3453" s="33" t="s">
        <v>13772</v>
      </c>
      <c r="K3453" s="33">
        <f>Data[[#This Row],[Number_Of_Buyers]]*Data[[#This Row],[Price_INR]]</f>
        <v>139965</v>
      </c>
    </row>
    <row r="3454" spans="1:11" ht="19.2" customHeight="1" x14ac:dyDescent="0.3">
      <c r="A3454" s="2" t="s">
        <v>7922</v>
      </c>
      <c r="B3454" s="2" t="s">
        <v>12956</v>
      </c>
      <c r="C3454" s="3" t="s">
        <v>12957</v>
      </c>
      <c r="D3454" s="2" t="s">
        <v>3237</v>
      </c>
      <c r="E3454" s="11">
        <v>4.4000000000000004</v>
      </c>
      <c r="F3454" s="11">
        <v>1600</v>
      </c>
      <c r="G3454" s="17">
        <v>1109</v>
      </c>
      <c r="H3454" s="7" t="s">
        <v>13398</v>
      </c>
      <c r="I3454" s="33" t="s">
        <v>13628</v>
      </c>
      <c r="J3454" s="33" t="s">
        <v>13774</v>
      </c>
      <c r="K3454" s="33">
        <f>Data[[#This Row],[Number_Of_Buyers]]*Data[[#This Row],[Price_INR]]</f>
        <v>1774400</v>
      </c>
    </row>
    <row r="3455" spans="1:11" ht="19.2" customHeight="1" x14ac:dyDescent="0.3">
      <c r="A3455" s="4" t="s">
        <v>240</v>
      </c>
      <c r="B3455" s="4" t="s">
        <v>5325</v>
      </c>
      <c r="C3455" s="5" t="s">
        <v>5326</v>
      </c>
      <c r="D3455" s="5" t="s">
        <v>5327</v>
      </c>
      <c r="E3455" s="12">
        <v>4.5999999999999996</v>
      </c>
      <c r="F3455" s="12">
        <v>66</v>
      </c>
      <c r="G3455" s="18">
        <v>1599</v>
      </c>
      <c r="H3455" s="8" t="s">
        <v>13399</v>
      </c>
      <c r="I3455" s="33" t="s">
        <v>13449</v>
      </c>
      <c r="J3455" s="33" t="s">
        <v>13440</v>
      </c>
      <c r="K3455" s="33">
        <f>Data[[#This Row],[Number_Of_Buyers]]*Data[[#This Row],[Price_INR]]</f>
        <v>105534</v>
      </c>
    </row>
    <row r="3456" spans="1:11" ht="19.2" customHeight="1" x14ac:dyDescent="0.3">
      <c r="A3456" s="2" t="s">
        <v>8071</v>
      </c>
      <c r="B3456" s="2" t="s">
        <v>12958</v>
      </c>
      <c r="C3456" s="2" t="s">
        <v>12959</v>
      </c>
      <c r="D3456" s="3" t="s">
        <v>8013</v>
      </c>
      <c r="E3456" s="11">
        <v>4.3</v>
      </c>
      <c r="F3456" s="11">
        <v>1700</v>
      </c>
      <c r="G3456" s="17">
        <v>701</v>
      </c>
      <c r="H3456" s="7" t="s">
        <v>13398</v>
      </c>
      <c r="I3456" s="33" t="s">
        <v>13437</v>
      </c>
      <c r="J3456" s="33" t="s">
        <v>13440</v>
      </c>
      <c r="K3456" s="33">
        <f>Data[[#This Row],[Number_Of_Buyers]]*Data[[#This Row],[Price_INR]]</f>
        <v>1191700</v>
      </c>
    </row>
    <row r="3457" spans="1:11" ht="19.2" customHeight="1" x14ac:dyDescent="0.3">
      <c r="A3457" s="4" t="s">
        <v>8883</v>
      </c>
      <c r="B3457" s="4" t="s">
        <v>12960</v>
      </c>
      <c r="C3457" s="5" t="s">
        <v>12961</v>
      </c>
      <c r="D3457" s="4" t="s">
        <v>12962</v>
      </c>
      <c r="E3457" s="12">
        <v>4.3</v>
      </c>
      <c r="F3457" s="12">
        <v>1500</v>
      </c>
      <c r="G3457" s="18">
        <v>594</v>
      </c>
      <c r="H3457" s="8" t="s">
        <v>13398</v>
      </c>
      <c r="I3457" s="33" t="s">
        <v>13658</v>
      </c>
      <c r="J3457" s="33" t="s">
        <v>13426</v>
      </c>
      <c r="K3457" s="33">
        <f>Data[[#This Row],[Number_Of_Buyers]]*Data[[#This Row],[Price_INR]]</f>
        <v>891000</v>
      </c>
    </row>
    <row r="3458" spans="1:11" ht="19.2" customHeight="1" x14ac:dyDescent="0.3">
      <c r="A3458" s="2" t="s">
        <v>140</v>
      </c>
      <c r="B3458" s="2" t="s">
        <v>12963</v>
      </c>
      <c r="C3458" s="3" t="s">
        <v>12964</v>
      </c>
      <c r="D3458" s="2" t="s">
        <v>3237</v>
      </c>
      <c r="E3458" s="11">
        <v>4.2</v>
      </c>
      <c r="F3458" s="11">
        <v>370</v>
      </c>
      <c r="G3458" s="17">
        <v>1103</v>
      </c>
      <c r="H3458" s="7" t="s">
        <v>13399</v>
      </c>
      <c r="I3458" s="33" t="s">
        <v>13760</v>
      </c>
      <c r="J3458" s="33" t="s">
        <v>13774</v>
      </c>
      <c r="K3458" s="33">
        <f>Data[[#This Row],[Number_Of_Buyers]]*Data[[#This Row],[Price_INR]]</f>
        <v>408110</v>
      </c>
    </row>
    <row r="3459" spans="1:11" ht="19.2" customHeight="1" x14ac:dyDescent="0.3">
      <c r="A3459" s="4" t="s">
        <v>240</v>
      </c>
      <c r="B3459" s="4" t="s">
        <v>12966</v>
      </c>
      <c r="C3459" s="5" t="s">
        <v>12967</v>
      </c>
      <c r="D3459" s="5" t="s">
        <v>7199</v>
      </c>
      <c r="E3459" s="12">
        <v>4.2</v>
      </c>
      <c r="F3459" s="12">
        <v>59</v>
      </c>
      <c r="G3459" s="18">
        <v>791</v>
      </c>
      <c r="H3459" s="8" t="s">
        <v>13399</v>
      </c>
      <c r="I3459" s="33" t="s">
        <v>13419</v>
      </c>
      <c r="J3459" s="33" t="s">
        <v>13772</v>
      </c>
      <c r="K3459" s="33">
        <f>Data[[#This Row],[Number_Of_Buyers]]*Data[[#This Row],[Price_INR]]</f>
        <v>46669</v>
      </c>
    </row>
    <row r="3460" spans="1:11" ht="19.2" customHeight="1" x14ac:dyDescent="0.3">
      <c r="A3460" s="2" t="s">
        <v>5352</v>
      </c>
      <c r="B3460" s="2" t="s">
        <v>5353</v>
      </c>
      <c r="C3460" s="3" t="s">
        <v>5354</v>
      </c>
      <c r="D3460" s="3" t="s">
        <v>5355</v>
      </c>
      <c r="E3460" s="11">
        <v>4.5999999999999996</v>
      </c>
      <c r="F3460" s="11">
        <v>195</v>
      </c>
      <c r="G3460" s="17">
        <v>998</v>
      </c>
      <c r="H3460" s="7" t="s">
        <v>13399</v>
      </c>
      <c r="I3460" s="33" t="s">
        <v>13493</v>
      </c>
      <c r="J3460" s="33" t="s">
        <v>13473</v>
      </c>
      <c r="K3460" s="33">
        <f>Data[[#This Row],[Number_Of_Buyers]]*Data[[#This Row],[Price_INR]]</f>
        <v>194610</v>
      </c>
    </row>
    <row r="3461" spans="1:11" ht="19.2" customHeight="1" x14ac:dyDescent="0.3">
      <c r="A3461" s="4" t="s">
        <v>3201</v>
      </c>
      <c r="B3461" s="4" t="s">
        <v>12968</v>
      </c>
      <c r="C3461" s="5" t="s">
        <v>12969</v>
      </c>
      <c r="D3461" s="4" t="s">
        <v>3237</v>
      </c>
      <c r="E3461" s="12">
        <v>3.8</v>
      </c>
      <c r="F3461" s="12">
        <v>699</v>
      </c>
      <c r="G3461" s="18">
        <v>679</v>
      </c>
      <c r="H3461" s="8" t="s">
        <v>13398</v>
      </c>
      <c r="I3461" s="33" t="s">
        <v>13634</v>
      </c>
      <c r="J3461" s="33" t="s">
        <v>13772</v>
      </c>
      <c r="K3461" s="33">
        <f>Data[[#This Row],[Number_Of_Buyers]]*Data[[#This Row],[Price_INR]]</f>
        <v>474621</v>
      </c>
    </row>
    <row r="3462" spans="1:11" ht="19.2" customHeight="1" x14ac:dyDescent="0.3">
      <c r="A3462" s="2" t="s">
        <v>191</v>
      </c>
      <c r="B3462" s="2" t="s">
        <v>5357</v>
      </c>
      <c r="C3462" s="2" t="s">
        <v>26</v>
      </c>
      <c r="D3462" s="3" t="s">
        <v>5358</v>
      </c>
      <c r="E3462" s="11">
        <v>4.8</v>
      </c>
      <c r="F3462" s="11">
        <v>36</v>
      </c>
      <c r="G3462" s="17">
        <v>13786</v>
      </c>
      <c r="H3462" s="7" t="s">
        <v>13399</v>
      </c>
      <c r="I3462" s="33" t="s">
        <v>13427</v>
      </c>
      <c r="J3462" s="33" t="s">
        <v>13498</v>
      </c>
      <c r="K3462" s="33">
        <f>Data[[#This Row],[Number_Of_Buyers]]*Data[[#This Row],[Price_INR]]</f>
        <v>496296</v>
      </c>
    </row>
    <row r="3463" spans="1:11" ht="19.2" customHeight="1" x14ac:dyDescent="0.3">
      <c r="A3463" s="4" t="s">
        <v>11463</v>
      </c>
      <c r="B3463" s="4" t="s">
        <v>12123</v>
      </c>
      <c r="C3463" s="5" t="s">
        <v>12971</v>
      </c>
      <c r="D3463" s="4" t="s">
        <v>3237</v>
      </c>
      <c r="E3463" s="12">
        <v>3.5</v>
      </c>
      <c r="F3463" s="12">
        <v>213</v>
      </c>
      <c r="G3463" s="18">
        <v>639</v>
      </c>
      <c r="H3463" s="8" t="s">
        <v>13399</v>
      </c>
      <c r="I3463" s="33" t="s">
        <v>13630</v>
      </c>
      <c r="J3463" s="33" t="s">
        <v>13772</v>
      </c>
      <c r="K3463" s="33">
        <f>Data[[#This Row],[Number_Of_Buyers]]*Data[[#This Row],[Price_INR]]</f>
        <v>136107</v>
      </c>
    </row>
    <row r="3464" spans="1:11" ht="19.2" customHeight="1" x14ac:dyDescent="0.3">
      <c r="A3464" s="2" t="s">
        <v>8857</v>
      </c>
      <c r="B3464" s="2" t="s">
        <v>12973</v>
      </c>
      <c r="C3464" s="3" t="s">
        <v>12974</v>
      </c>
      <c r="D3464" s="3" t="s">
        <v>11686</v>
      </c>
      <c r="E3464" s="11">
        <v>4.2</v>
      </c>
      <c r="F3464" s="11">
        <v>38</v>
      </c>
      <c r="G3464" s="17">
        <v>1119</v>
      </c>
      <c r="H3464" s="7" t="s">
        <v>13399</v>
      </c>
      <c r="I3464" s="33" t="s">
        <v>13654</v>
      </c>
      <c r="J3464" s="33" t="s">
        <v>13487</v>
      </c>
      <c r="K3464" s="33">
        <f>Data[[#This Row],[Number_Of_Buyers]]*Data[[#This Row],[Price_INR]]</f>
        <v>42522</v>
      </c>
    </row>
    <row r="3465" spans="1:11" ht="19.2" customHeight="1" x14ac:dyDescent="0.3">
      <c r="A3465" s="4" t="s">
        <v>9290</v>
      </c>
      <c r="B3465" s="4" t="s">
        <v>12976</v>
      </c>
      <c r="C3465" s="4" t="s">
        <v>12978</v>
      </c>
      <c r="D3465" s="4" t="s">
        <v>7930</v>
      </c>
      <c r="E3465" s="12">
        <v>3.9</v>
      </c>
      <c r="F3465" s="12">
        <v>1600</v>
      </c>
      <c r="G3465" s="18">
        <v>1880</v>
      </c>
      <c r="H3465" s="8" t="s">
        <v>13399</v>
      </c>
      <c r="I3465" s="33" t="s">
        <v>13630</v>
      </c>
      <c r="J3465" s="33" t="s">
        <v>13426</v>
      </c>
      <c r="K3465" s="33">
        <f>Data[[#This Row],[Number_Of_Buyers]]*Data[[#This Row],[Price_INR]]</f>
        <v>3008000</v>
      </c>
    </row>
    <row r="3466" spans="1:11" ht="19.2" customHeight="1" x14ac:dyDescent="0.3">
      <c r="A3466" s="2" t="s">
        <v>8071</v>
      </c>
      <c r="B3466" s="2" t="s">
        <v>12979</v>
      </c>
      <c r="C3466" s="3" t="s">
        <v>12981</v>
      </c>
      <c r="D3466" s="2" t="s">
        <v>11270</v>
      </c>
      <c r="E3466" s="11">
        <v>3.7</v>
      </c>
      <c r="F3466" s="11">
        <v>231</v>
      </c>
      <c r="G3466" s="17">
        <v>783</v>
      </c>
      <c r="H3466" s="7" t="s">
        <v>13398</v>
      </c>
      <c r="I3466" s="33" t="s">
        <v>13641</v>
      </c>
      <c r="J3466" s="33" t="s">
        <v>13772</v>
      </c>
      <c r="K3466" s="33">
        <f>Data[[#This Row],[Number_Of_Buyers]]*Data[[#This Row],[Price_INR]]</f>
        <v>180873</v>
      </c>
    </row>
    <row r="3467" spans="1:11" ht="19.2" customHeight="1" x14ac:dyDescent="0.3">
      <c r="A3467" s="4" t="s">
        <v>913</v>
      </c>
      <c r="B3467" s="4" t="s">
        <v>5372</v>
      </c>
      <c r="C3467" s="4" t="s">
        <v>5373</v>
      </c>
      <c r="D3467" s="4" t="s">
        <v>21</v>
      </c>
      <c r="E3467" s="12">
        <v>4.5</v>
      </c>
      <c r="F3467" s="12">
        <v>1700</v>
      </c>
      <c r="G3467" s="18">
        <v>920</v>
      </c>
      <c r="H3467" s="8" t="s">
        <v>13399</v>
      </c>
      <c r="I3467" s="33" t="s">
        <v>13797</v>
      </c>
      <c r="J3467" s="33" t="s">
        <v>13772</v>
      </c>
      <c r="K3467" s="33">
        <f>Data[[#This Row],[Number_Of_Buyers]]*Data[[#This Row],[Price_INR]]</f>
        <v>1564000</v>
      </c>
    </row>
    <row r="3468" spans="1:11" ht="19.2" customHeight="1" x14ac:dyDescent="0.3">
      <c r="A3468" s="2" t="s">
        <v>1995</v>
      </c>
      <c r="B3468" s="2" t="s">
        <v>12985</v>
      </c>
      <c r="C3468" s="2" t="s">
        <v>12986</v>
      </c>
      <c r="D3468" s="2" t="s">
        <v>21</v>
      </c>
      <c r="E3468" s="11">
        <v>4.4000000000000004</v>
      </c>
      <c r="F3468" s="11">
        <v>2600</v>
      </c>
      <c r="G3468" s="17">
        <v>296</v>
      </c>
      <c r="H3468" s="7" t="s">
        <v>13399</v>
      </c>
      <c r="I3468" s="33" t="s">
        <v>13761</v>
      </c>
      <c r="J3468" s="33" t="s">
        <v>13487</v>
      </c>
      <c r="K3468" s="33">
        <f>Data[[#This Row],[Number_Of_Buyers]]*Data[[#This Row],[Price_INR]]</f>
        <v>769600</v>
      </c>
    </row>
    <row r="3469" spans="1:11" ht="19.2" customHeight="1" x14ac:dyDescent="0.3">
      <c r="A3469" s="4" t="s">
        <v>1220</v>
      </c>
      <c r="B3469" s="4" t="s">
        <v>12987</v>
      </c>
      <c r="C3469" s="5" t="s">
        <v>12988</v>
      </c>
      <c r="D3469" s="5" t="s">
        <v>12989</v>
      </c>
      <c r="E3469" s="12">
        <v>3.7</v>
      </c>
      <c r="F3469" s="12">
        <v>1400</v>
      </c>
      <c r="G3469" s="18">
        <v>710</v>
      </c>
      <c r="H3469" s="8" t="s">
        <v>13398</v>
      </c>
      <c r="I3469" s="33" t="s">
        <v>13407</v>
      </c>
      <c r="J3469" s="33" t="s">
        <v>13774</v>
      </c>
      <c r="K3469" s="33">
        <f>Data[[#This Row],[Number_Of_Buyers]]*Data[[#This Row],[Price_INR]]</f>
        <v>994000</v>
      </c>
    </row>
    <row r="3470" spans="1:11" ht="19.2" customHeight="1" x14ac:dyDescent="0.3">
      <c r="A3470" s="2" t="s">
        <v>7849</v>
      </c>
      <c r="B3470" s="2" t="s">
        <v>12990</v>
      </c>
      <c r="C3470" s="3" t="s">
        <v>12991</v>
      </c>
      <c r="D3470" s="2" t="s">
        <v>3237</v>
      </c>
      <c r="E3470" s="11">
        <v>4.3</v>
      </c>
      <c r="F3470" s="11">
        <v>274</v>
      </c>
      <c r="G3470" s="17">
        <v>799</v>
      </c>
      <c r="H3470" s="7" t="s">
        <v>13398</v>
      </c>
      <c r="I3470" s="33" t="s">
        <v>13515</v>
      </c>
      <c r="J3470" s="33" t="s">
        <v>13772</v>
      </c>
      <c r="K3470" s="33">
        <f>Data[[#This Row],[Number_Of_Buyers]]*Data[[#This Row],[Price_INR]]</f>
        <v>218926</v>
      </c>
    </row>
    <row r="3471" spans="1:11" ht="19.2" customHeight="1" x14ac:dyDescent="0.3">
      <c r="A3471" s="4" t="s">
        <v>8065</v>
      </c>
      <c r="B3471" s="4" t="s">
        <v>12992</v>
      </c>
      <c r="C3471" s="5" t="s">
        <v>12993</v>
      </c>
      <c r="D3471" s="4" t="s">
        <v>12994</v>
      </c>
      <c r="E3471" s="12">
        <v>3.9</v>
      </c>
      <c r="F3471" s="12">
        <v>283</v>
      </c>
      <c r="G3471" s="18">
        <v>699</v>
      </c>
      <c r="H3471" s="8" t="s">
        <v>13398</v>
      </c>
      <c r="I3471" s="33" t="s">
        <v>13762</v>
      </c>
      <c r="J3471" s="33" t="s">
        <v>13780</v>
      </c>
      <c r="K3471" s="33">
        <f>Data[[#This Row],[Number_Of_Buyers]]*Data[[#This Row],[Price_INR]]</f>
        <v>197817</v>
      </c>
    </row>
    <row r="3472" spans="1:11" ht="19.2" customHeight="1" x14ac:dyDescent="0.3">
      <c r="A3472" s="2" t="s">
        <v>104</v>
      </c>
      <c r="B3472" s="2" t="s">
        <v>12999</v>
      </c>
      <c r="C3472" s="3" t="s">
        <v>13000</v>
      </c>
      <c r="D3472" s="3" t="s">
        <v>648</v>
      </c>
      <c r="E3472" s="11">
        <v>4.7</v>
      </c>
      <c r="F3472" s="11">
        <v>14</v>
      </c>
      <c r="G3472" s="17">
        <v>2579</v>
      </c>
      <c r="H3472" s="7" t="s">
        <v>13398</v>
      </c>
      <c r="I3472" s="33" t="s">
        <v>13419</v>
      </c>
      <c r="J3472" s="33" t="s">
        <v>13772</v>
      </c>
      <c r="K3472" s="33">
        <f>Data[[#This Row],[Number_Of_Buyers]]*Data[[#This Row],[Price_INR]]</f>
        <v>36106</v>
      </c>
    </row>
    <row r="3473" spans="1:11" ht="19.2" customHeight="1" x14ac:dyDescent="0.3">
      <c r="A3473" s="4" t="s">
        <v>616</v>
      </c>
      <c r="B3473" s="4" t="s">
        <v>6017</v>
      </c>
      <c r="C3473" s="5" t="s">
        <v>6019</v>
      </c>
      <c r="D3473" s="5" t="s">
        <v>6020</v>
      </c>
      <c r="E3473" s="12">
        <v>4.4000000000000004</v>
      </c>
      <c r="F3473" s="12">
        <v>1400</v>
      </c>
      <c r="G3473" s="18">
        <v>2309</v>
      </c>
      <c r="H3473" s="8" t="s">
        <v>13399</v>
      </c>
      <c r="I3473" s="33" t="s">
        <v>13471</v>
      </c>
      <c r="J3473" s="33" t="s">
        <v>13440</v>
      </c>
      <c r="K3473" s="33">
        <f>Data[[#This Row],[Number_Of_Buyers]]*Data[[#This Row],[Price_INR]]</f>
        <v>3232600</v>
      </c>
    </row>
    <row r="3474" spans="1:11" ht="19.2" customHeight="1" x14ac:dyDescent="0.3">
      <c r="A3474" s="2" t="s">
        <v>3201</v>
      </c>
      <c r="B3474" s="2" t="s">
        <v>13002</v>
      </c>
      <c r="C3474" s="3" t="s">
        <v>13003</v>
      </c>
      <c r="D3474" s="2" t="s">
        <v>7930</v>
      </c>
      <c r="E3474" s="11">
        <v>4.3</v>
      </c>
      <c r="F3474" s="11">
        <v>16300</v>
      </c>
      <c r="G3474" s="17">
        <v>999</v>
      </c>
      <c r="H3474" s="7" t="s">
        <v>13398</v>
      </c>
      <c r="I3474" s="33" t="s">
        <v>13634</v>
      </c>
      <c r="J3474" s="33" t="s">
        <v>13774</v>
      </c>
      <c r="K3474" s="33">
        <f>Data[[#This Row],[Number_Of_Buyers]]*Data[[#This Row],[Price_INR]]</f>
        <v>16283700</v>
      </c>
    </row>
    <row r="3475" spans="1:11" ht="19.2" customHeight="1" x14ac:dyDescent="0.3">
      <c r="A3475" s="4" t="s">
        <v>7872</v>
      </c>
      <c r="B3475" s="4" t="s">
        <v>13005</v>
      </c>
      <c r="C3475" s="5" t="s">
        <v>13006</v>
      </c>
      <c r="D3475" s="5" t="s">
        <v>8198</v>
      </c>
      <c r="E3475" s="12">
        <v>4.2</v>
      </c>
      <c r="F3475" s="12">
        <v>83</v>
      </c>
      <c r="G3475" s="18">
        <v>1583</v>
      </c>
      <c r="H3475" s="8" t="s">
        <v>13399</v>
      </c>
      <c r="I3475" s="33" t="s">
        <v>13628</v>
      </c>
      <c r="J3475" s="33" t="s">
        <v>13774</v>
      </c>
      <c r="K3475" s="33">
        <f>Data[[#This Row],[Number_Of_Buyers]]*Data[[#This Row],[Price_INR]]</f>
        <v>131389</v>
      </c>
    </row>
    <row r="3476" spans="1:11" ht="19.2" customHeight="1" x14ac:dyDescent="0.3">
      <c r="A3476" s="2" t="s">
        <v>104</v>
      </c>
      <c r="B3476" s="2" t="s">
        <v>5389</v>
      </c>
      <c r="C3476" s="3" t="s">
        <v>5390</v>
      </c>
      <c r="D3476" s="3" t="s">
        <v>70</v>
      </c>
      <c r="E3476" s="11">
        <v>4.3</v>
      </c>
      <c r="F3476" s="11">
        <v>85</v>
      </c>
      <c r="G3476" s="17">
        <v>1374</v>
      </c>
      <c r="H3476" s="7" t="s">
        <v>13399</v>
      </c>
      <c r="I3476" s="33" t="s">
        <v>13415</v>
      </c>
      <c r="J3476" s="33" t="s">
        <v>13772</v>
      </c>
      <c r="K3476" s="33">
        <f>Data[[#This Row],[Number_Of_Buyers]]*Data[[#This Row],[Price_INR]]</f>
        <v>116790</v>
      </c>
    </row>
    <row r="3477" spans="1:11" ht="19.2" customHeight="1" x14ac:dyDescent="0.3">
      <c r="A3477" s="4" t="s">
        <v>8888</v>
      </c>
      <c r="B3477" s="4" t="s">
        <v>13008</v>
      </c>
      <c r="C3477" s="4" t="s">
        <v>13009</v>
      </c>
      <c r="D3477" s="4" t="s">
        <v>21</v>
      </c>
      <c r="E3477" s="12">
        <v>4.4000000000000004</v>
      </c>
      <c r="F3477" s="12">
        <v>9500</v>
      </c>
      <c r="G3477" s="18">
        <v>349</v>
      </c>
      <c r="H3477" s="8" t="s">
        <v>13399</v>
      </c>
      <c r="I3477" s="33" t="s">
        <v>13477</v>
      </c>
      <c r="J3477" s="33" t="s">
        <v>13772</v>
      </c>
      <c r="K3477" s="33">
        <f>Data[[#This Row],[Number_Of_Buyers]]*Data[[#This Row],[Price_INR]]</f>
        <v>3315500</v>
      </c>
    </row>
    <row r="3478" spans="1:11" ht="19.2" customHeight="1" x14ac:dyDescent="0.3">
      <c r="A3478" s="2" t="s">
        <v>13014</v>
      </c>
      <c r="B3478" s="2" t="s">
        <v>13015</v>
      </c>
      <c r="C3478" s="3" t="s">
        <v>13017</v>
      </c>
      <c r="D3478" s="3" t="s">
        <v>13018</v>
      </c>
      <c r="E3478" s="11">
        <v>3.2</v>
      </c>
      <c r="F3478" s="11">
        <v>17</v>
      </c>
      <c r="G3478" s="17">
        <v>1673</v>
      </c>
      <c r="H3478" s="7" t="s">
        <v>13399</v>
      </c>
      <c r="I3478" s="33" t="s">
        <v>13628</v>
      </c>
      <c r="J3478" s="33" t="s">
        <v>13772</v>
      </c>
      <c r="K3478" s="33">
        <f>Data[[#This Row],[Number_Of_Buyers]]*Data[[#This Row],[Price_INR]]</f>
        <v>28441</v>
      </c>
    </row>
    <row r="3479" spans="1:11" ht="19.2" customHeight="1" x14ac:dyDescent="0.3">
      <c r="A3479" s="4" t="s">
        <v>13026</v>
      </c>
      <c r="B3479" s="4" t="s">
        <v>13027</v>
      </c>
      <c r="C3479" s="5" t="s">
        <v>13028</v>
      </c>
      <c r="D3479" s="4" t="s">
        <v>3237</v>
      </c>
      <c r="E3479" s="12">
        <v>3.8</v>
      </c>
      <c r="F3479" s="12">
        <v>1100</v>
      </c>
      <c r="G3479" s="18">
        <v>999</v>
      </c>
      <c r="H3479" s="8" t="s">
        <v>13399</v>
      </c>
      <c r="I3479" s="33" t="s">
        <v>13630</v>
      </c>
      <c r="J3479" s="33" t="s">
        <v>13440</v>
      </c>
      <c r="K3479" s="33">
        <f>Data[[#This Row],[Number_Of_Buyers]]*Data[[#This Row],[Price_INR]]</f>
        <v>1098900</v>
      </c>
    </row>
    <row r="3480" spans="1:11" ht="19.2" customHeight="1" x14ac:dyDescent="0.3">
      <c r="A3480" s="2" t="s">
        <v>8065</v>
      </c>
      <c r="B3480" s="2" t="s">
        <v>13030</v>
      </c>
      <c r="C3480" s="3" t="s">
        <v>13031</v>
      </c>
      <c r="D3480" s="2" t="s">
        <v>3237</v>
      </c>
      <c r="E3480" s="11">
        <v>3.5</v>
      </c>
      <c r="F3480" s="11">
        <v>24</v>
      </c>
      <c r="G3480" s="17">
        <v>362</v>
      </c>
      <c r="H3480" s="7" t="s">
        <v>13399</v>
      </c>
      <c r="I3480" s="33" t="s">
        <v>13632</v>
      </c>
      <c r="J3480" s="33" t="s">
        <v>13440</v>
      </c>
      <c r="K3480" s="33">
        <f>Data[[#This Row],[Number_Of_Buyers]]*Data[[#This Row],[Price_INR]]</f>
        <v>8688</v>
      </c>
    </row>
    <row r="3481" spans="1:11" ht="19.2" customHeight="1" x14ac:dyDescent="0.3">
      <c r="A3481" s="4" t="s">
        <v>3201</v>
      </c>
      <c r="B3481" s="4" t="s">
        <v>10712</v>
      </c>
      <c r="C3481" s="5" t="s">
        <v>13034</v>
      </c>
      <c r="D3481" s="4" t="s">
        <v>3237</v>
      </c>
      <c r="E3481" s="12">
        <v>3.8</v>
      </c>
      <c r="F3481" s="12">
        <v>29</v>
      </c>
      <c r="G3481" s="18">
        <v>713</v>
      </c>
      <c r="H3481" s="8" t="s">
        <v>13399</v>
      </c>
      <c r="I3481" s="33" t="s">
        <v>13628</v>
      </c>
      <c r="J3481" s="33" t="s">
        <v>13772</v>
      </c>
      <c r="K3481" s="33">
        <f>Data[[#This Row],[Number_Of_Buyers]]*Data[[#This Row],[Price_INR]]</f>
        <v>20677</v>
      </c>
    </row>
    <row r="3482" spans="1:11" ht="19.2" customHeight="1" x14ac:dyDescent="0.3">
      <c r="A3482" s="2" t="s">
        <v>9417</v>
      </c>
      <c r="B3482" s="2" t="s">
        <v>13036</v>
      </c>
      <c r="C3482" s="3" t="s">
        <v>13037</v>
      </c>
      <c r="D3482" s="2" t="s">
        <v>13038</v>
      </c>
      <c r="E3482" s="11">
        <v>4.4000000000000004</v>
      </c>
      <c r="F3482" s="11">
        <v>151</v>
      </c>
      <c r="G3482" s="17">
        <v>1399</v>
      </c>
      <c r="H3482" s="7" t="s">
        <v>13399</v>
      </c>
      <c r="I3482" s="33" t="s">
        <v>13763</v>
      </c>
      <c r="J3482" s="33" t="s">
        <v>13774</v>
      </c>
      <c r="K3482" s="33">
        <f>Data[[#This Row],[Number_Of_Buyers]]*Data[[#This Row],[Price_INR]]</f>
        <v>211249</v>
      </c>
    </row>
    <row r="3483" spans="1:11" ht="19.2" customHeight="1" x14ac:dyDescent="0.3">
      <c r="A3483" s="4" t="s">
        <v>13040</v>
      </c>
      <c r="B3483" s="4" t="s">
        <v>13041</v>
      </c>
      <c r="C3483" s="4" t="s">
        <v>13042</v>
      </c>
      <c r="D3483" s="4" t="s">
        <v>13043</v>
      </c>
      <c r="E3483" s="12">
        <v>4.4000000000000004</v>
      </c>
      <c r="F3483" s="12">
        <v>7900</v>
      </c>
      <c r="G3483" s="18">
        <v>399</v>
      </c>
      <c r="H3483" s="8" t="s">
        <v>13399</v>
      </c>
      <c r="I3483" s="33" t="s">
        <v>13764</v>
      </c>
      <c r="J3483" s="33" t="s">
        <v>13426</v>
      </c>
      <c r="K3483" s="33">
        <f>Data[[#This Row],[Number_Of_Buyers]]*Data[[#This Row],[Price_INR]]</f>
        <v>3152100</v>
      </c>
    </row>
    <row r="3484" spans="1:11" ht="19.2" customHeight="1" x14ac:dyDescent="0.3">
      <c r="A3484" s="2" t="s">
        <v>7809</v>
      </c>
      <c r="B3484" s="2" t="s">
        <v>13045</v>
      </c>
      <c r="C3484" s="3" t="s">
        <v>13046</v>
      </c>
      <c r="D3484" s="3" t="s">
        <v>13047</v>
      </c>
      <c r="E3484" s="11">
        <v>4</v>
      </c>
      <c r="F3484" s="11">
        <v>131</v>
      </c>
      <c r="G3484" s="17">
        <v>1279</v>
      </c>
      <c r="H3484" s="7" t="s">
        <v>13399</v>
      </c>
      <c r="I3484" s="33" t="s">
        <v>13628</v>
      </c>
      <c r="J3484" s="33" t="s">
        <v>13772</v>
      </c>
      <c r="K3484" s="33">
        <f>Data[[#This Row],[Number_Of_Buyers]]*Data[[#This Row],[Price_INR]]</f>
        <v>167549</v>
      </c>
    </row>
    <row r="3485" spans="1:11" ht="19.2" customHeight="1" x14ac:dyDescent="0.3">
      <c r="A3485" s="4" t="s">
        <v>7820</v>
      </c>
      <c r="B3485" s="4" t="s">
        <v>13048</v>
      </c>
      <c r="C3485" s="5" t="s">
        <v>13049</v>
      </c>
      <c r="D3485" s="4" t="s">
        <v>11220</v>
      </c>
      <c r="E3485" s="12">
        <v>4.0999999999999996</v>
      </c>
      <c r="F3485" s="12">
        <v>347</v>
      </c>
      <c r="G3485" s="18">
        <v>1289</v>
      </c>
      <c r="H3485" s="8" t="s">
        <v>13398</v>
      </c>
      <c r="I3485" s="33" t="s">
        <v>13472</v>
      </c>
      <c r="J3485" s="33" t="s">
        <v>13426</v>
      </c>
      <c r="K3485" s="33">
        <f>Data[[#This Row],[Number_Of_Buyers]]*Data[[#This Row],[Price_INR]]</f>
        <v>447283</v>
      </c>
    </row>
    <row r="3486" spans="1:11" ht="19.2" customHeight="1" x14ac:dyDescent="0.3">
      <c r="A3486" s="2" t="s">
        <v>7849</v>
      </c>
      <c r="B3486" s="2" t="s">
        <v>13055</v>
      </c>
      <c r="C3486" s="3" t="s">
        <v>13056</v>
      </c>
      <c r="D3486" s="2" t="s">
        <v>3237</v>
      </c>
      <c r="E3486" s="11">
        <v>4</v>
      </c>
      <c r="F3486" s="11">
        <v>5100</v>
      </c>
      <c r="G3486" s="17">
        <v>783</v>
      </c>
      <c r="H3486" s="7" t="s">
        <v>13398</v>
      </c>
      <c r="I3486" s="33" t="s">
        <v>13515</v>
      </c>
      <c r="J3486" s="33" t="s">
        <v>13774</v>
      </c>
      <c r="K3486" s="33">
        <f>Data[[#This Row],[Number_Of_Buyers]]*Data[[#This Row],[Price_INR]]</f>
        <v>3993300</v>
      </c>
    </row>
    <row r="3487" spans="1:11" ht="19.2" customHeight="1" x14ac:dyDescent="0.3">
      <c r="A3487" s="4" t="s">
        <v>8873</v>
      </c>
      <c r="B3487" s="4" t="s">
        <v>13058</v>
      </c>
      <c r="C3487" s="5" t="s">
        <v>13059</v>
      </c>
      <c r="D3487" s="5" t="s">
        <v>13060</v>
      </c>
      <c r="E3487" s="12">
        <v>4</v>
      </c>
      <c r="F3487" s="12">
        <v>201</v>
      </c>
      <c r="G3487" s="18">
        <v>2156</v>
      </c>
      <c r="H3487" s="8" t="s">
        <v>13398</v>
      </c>
      <c r="I3487" s="33" t="s">
        <v>13437</v>
      </c>
      <c r="J3487" s="33" t="s">
        <v>13772</v>
      </c>
      <c r="K3487" s="33">
        <f>Data[[#This Row],[Number_Of_Buyers]]*Data[[#This Row],[Price_INR]]</f>
        <v>433356</v>
      </c>
    </row>
    <row r="3488" spans="1:11" ht="19.2" customHeight="1" x14ac:dyDescent="0.3">
      <c r="A3488" s="2" t="s">
        <v>8311</v>
      </c>
      <c r="B3488" s="2" t="s">
        <v>13063</v>
      </c>
      <c r="C3488" s="3" t="s">
        <v>13064</v>
      </c>
      <c r="D3488" s="3" t="s">
        <v>13065</v>
      </c>
      <c r="E3488" s="11">
        <v>4.0999999999999996</v>
      </c>
      <c r="F3488" s="11">
        <v>60</v>
      </c>
      <c r="G3488" s="17">
        <v>1599</v>
      </c>
      <c r="H3488" s="7" t="s">
        <v>13398</v>
      </c>
      <c r="I3488" s="33" t="s">
        <v>13628</v>
      </c>
      <c r="J3488" s="33" t="s">
        <v>13426</v>
      </c>
      <c r="K3488" s="33">
        <f>Data[[#This Row],[Number_Of_Buyers]]*Data[[#This Row],[Price_INR]]</f>
        <v>95940</v>
      </c>
    </row>
    <row r="3489" spans="1:11" ht="19.2" customHeight="1" x14ac:dyDescent="0.3">
      <c r="A3489" s="4" t="s">
        <v>8159</v>
      </c>
      <c r="B3489" s="4" t="s">
        <v>13066</v>
      </c>
      <c r="C3489" s="5" t="s">
        <v>13067</v>
      </c>
      <c r="D3489" s="4" t="s">
        <v>3237</v>
      </c>
      <c r="E3489" s="12">
        <v>4.0999999999999996</v>
      </c>
      <c r="F3489" s="12">
        <v>393</v>
      </c>
      <c r="G3489" s="18">
        <v>1899</v>
      </c>
      <c r="H3489" s="8" t="s">
        <v>13399</v>
      </c>
      <c r="I3489" s="33" t="s">
        <v>13630</v>
      </c>
      <c r="J3489" s="33" t="s">
        <v>13772</v>
      </c>
      <c r="K3489" s="33">
        <f>Data[[#This Row],[Number_Of_Buyers]]*Data[[#This Row],[Price_INR]]</f>
        <v>746307</v>
      </c>
    </row>
    <row r="3490" spans="1:11" ht="19.2" customHeight="1" x14ac:dyDescent="0.3">
      <c r="A3490" s="2" t="s">
        <v>8570</v>
      </c>
      <c r="B3490" s="2" t="s">
        <v>13069</v>
      </c>
      <c r="C3490" s="2" t="s">
        <v>13070</v>
      </c>
      <c r="D3490" s="2" t="s">
        <v>7930</v>
      </c>
      <c r="E3490" s="11">
        <v>4.3</v>
      </c>
      <c r="F3490" s="11">
        <v>1400</v>
      </c>
      <c r="G3490" s="17">
        <v>543</v>
      </c>
      <c r="H3490" s="7" t="s">
        <v>13398</v>
      </c>
      <c r="I3490" s="33" t="s">
        <v>13515</v>
      </c>
      <c r="J3490" s="33" t="s">
        <v>13473</v>
      </c>
      <c r="K3490" s="33">
        <f>Data[[#This Row],[Number_Of_Buyers]]*Data[[#This Row],[Price_INR]]</f>
        <v>760200</v>
      </c>
    </row>
    <row r="3491" spans="1:11" ht="19.2" customHeight="1" x14ac:dyDescent="0.3">
      <c r="A3491" s="4" t="s">
        <v>133</v>
      </c>
      <c r="B3491" s="4" t="s">
        <v>13073</v>
      </c>
      <c r="C3491" s="5" t="s">
        <v>13074</v>
      </c>
      <c r="D3491" s="5" t="s">
        <v>13075</v>
      </c>
      <c r="E3491" s="12">
        <v>4.5</v>
      </c>
      <c r="F3491" s="12">
        <v>33</v>
      </c>
      <c r="G3491" s="18">
        <v>1025</v>
      </c>
      <c r="H3491" s="8" t="s">
        <v>13399</v>
      </c>
      <c r="I3491" s="33" t="s">
        <v>13437</v>
      </c>
      <c r="J3491" s="33" t="s">
        <v>13772</v>
      </c>
      <c r="K3491" s="33">
        <f>Data[[#This Row],[Number_Of_Buyers]]*Data[[#This Row],[Price_INR]]</f>
        <v>33825</v>
      </c>
    </row>
    <row r="3492" spans="1:11" ht="19.2" customHeight="1" x14ac:dyDescent="0.3">
      <c r="A3492" s="2" t="s">
        <v>499</v>
      </c>
      <c r="B3492" s="2" t="s">
        <v>5301</v>
      </c>
      <c r="C3492" s="3" t="s">
        <v>5303</v>
      </c>
      <c r="D3492" s="3" t="s">
        <v>5304</v>
      </c>
      <c r="E3492" s="11">
        <v>4.7</v>
      </c>
      <c r="F3492" s="11">
        <v>870</v>
      </c>
      <c r="G3492" s="17">
        <v>2429</v>
      </c>
      <c r="H3492" s="7" t="s">
        <v>13399</v>
      </c>
      <c r="I3492" s="33" t="s">
        <v>13454</v>
      </c>
      <c r="J3492" s="33" t="s">
        <v>13773</v>
      </c>
      <c r="K3492" s="33">
        <f>Data[[#This Row],[Number_Of_Buyers]]*Data[[#This Row],[Price_INR]]</f>
        <v>2113230</v>
      </c>
    </row>
    <row r="3493" spans="1:11" ht="19.2" customHeight="1" x14ac:dyDescent="0.3">
      <c r="A3493" s="4" t="s">
        <v>3465</v>
      </c>
      <c r="B3493" s="4" t="s">
        <v>5413</v>
      </c>
      <c r="C3493" s="5" t="s">
        <v>5415</v>
      </c>
      <c r="D3493" s="5" t="s">
        <v>546</v>
      </c>
      <c r="E3493" s="12">
        <v>3.9</v>
      </c>
      <c r="F3493" s="12">
        <v>14</v>
      </c>
      <c r="G3493" s="18">
        <v>2099</v>
      </c>
      <c r="H3493" s="8" t="s">
        <v>13399</v>
      </c>
      <c r="I3493" s="33" t="s">
        <v>13449</v>
      </c>
      <c r="J3493" s="33" t="s">
        <v>13774</v>
      </c>
      <c r="K3493" s="33">
        <f>Data[[#This Row],[Number_Of_Buyers]]*Data[[#This Row],[Price_INR]]</f>
        <v>29386</v>
      </c>
    </row>
    <row r="3494" spans="1:11" ht="19.2" customHeight="1" x14ac:dyDescent="0.3">
      <c r="A3494" s="2" t="s">
        <v>9769</v>
      </c>
      <c r="B3494" s="2" t="s">
        <v>13076</v>
      </c>
      <c r="C3494" s="3" t="s">
        <v>13077</v>
      </c>
      <c r="D3494" s="2" t="s">
        <v>7930</v>
      </c>
      <c r="E3494" s="11">
        <v>4.3</v>
      </c>
      <c r="F3494" s="11">
        <v>927</v>
      </c>
      <c r="G3494" s="17">
        <v>1994</v>
      </c>
      <c r="H3494" s="7" t="s">
        <v>13398</v>
      </c>
      <c r="I3494" s="33" t="s">
        <v>13642</v>
      </c>
      <c r="J3494" s="33" t="s">
        <v>13773</v>
      </c>
      <c r="K3494" s="33">
        <f>Data[[#This Row],[Number_Of_Buyers]]*Data[[#This Row],[Price_INR]]</f>
        <v>1848438</v>
      </c>
    </row>
    <row r="3495" spans="1:11" ht="19.2" customHeight="1" x14ac:dyDescent="0.3">
      <c r="A3495" s="4" t="s">
        <v>12438</v>
      </c>
      <c r="B3495" s="4" t="s">
        <v>13079</v>
      </c>
      <c r="C3495" s="4" t="s">
        <v>13080</v>
      </c>
      <c r="D3495" s="5" t="s">
        <v>13081</v>
      </c>
      <c r="E3495" s="12">
        <v>4.5</v>
      </c>
      <c r="F3495" s="12">
        <v>33</v>
      </c>
      <c r="G3495" s="18">
        <v>895</v>
      </c>
      <c r="H3495" s="8" t="s">
        <v>13398</v>
      </c>
      <c r="I3495" s="33" t="s">
        <v>13463</v>
      </c>
      <c r="J3495" s="33" t="s">
        <v>13453</v>
      </c>
      <c r="K3495" s="33">
        <f>Data[[#This Row],[Number_Of_Buyers]]*Data[[#This Row],[Price_INR]]</f>
        <v>29535</v>
      </c>
    </row>
    <row r="3496" spans="1:11" ht="19.2" customHeight="1" x14ac:dyDescent="0.3">
      <c r="A3496" s="2" t="s">
        <v>7927</v>
      </c>
      <c r="B3496" s="2" t="s">
        <v>13082</v>
      </c>
      <c r="C3496" s="2" t="s">
        <v>13083</v>
      </c>
      <c r="D3496" s="2" t="s">
        <v>7930</v>
      </c>
      <c r="E3496" s="11">
        <v>4.4000000000000004</v>
      </c>
      <c r="F3496" s="11">
        <v>13500</v>
      </c>
      <c r="G3496" s="17">
        <v>639</v>
      </c>
      <c r="H3496" s="7" t="s">
        <v>13399</v>
      </c>
      <c r="I3496" s="33" t="s">
        <v>13630</v>
      </c>
      <c r="J3496" s="33" t="s">
        <v>13440</v>
      </c>
      <c r="K3496" s="33">
        <f>Data[[#This Row],[Number_Of_Buyers]]*Data[[#This Row],[Price_INR]]</f>
        <v>8626500</v>
      </c>
    </row>
    <row r="3497" spans="1:11" ht="19.2" customHeight="1" x14ac:dyDescent="0.3">
      <c r="A3497" s="4" t="s">
        <v>13084</v>
      </c>
      <c r="B3497" s="4" t="s">
        <v>13085</v>
      </c>
      <c r="C3497" s="4" t="s">
        <v>13086</v>
      </c>
      <c r="D3497" s="5" t="s">
        <v>8103</v>
      </c>
      <c r="E3497" s="12">
        <v>4.4000000000000004</v>
      </c>
      <c r="F3497" s="12">
        <v>2500</v>
      </c>
      <c r="G3497" s="18">
        <v>1549</v>
      </c>
      <c r="H3497" s="8" t="s">
        <v>13399</v>
      </c>
      <c r="I3497" s="33" t="s">
        <v>13630</v>
      </c>
      <c r="J3497" s="33" t="s">
        <v>13440</v>
      </c>
      <c r="K3497" s="33">
        <f>Data[[#This Row],[Number_Of_Buyers]]*Data[[#This Row],[Price_INR]]</f>
        <v>3872500</v>
      </c>
    </row>
    <row r="3498" spans="1:11" ht="19.2" customHeight="1" x14ac:dyDescent="0.3">
      <c r="A3498" s="2" t="s">
        <v>104</v>
      </c>
      <c r="B3498" s="2" t="s">
        <v>13087</v>
      </c>
      <c r="C3498" s="2" t="s">
        <v>13088</v>
      </c>
      <c r="D3498" s="3" t="s">
        <v>528</v>
      </c>
      <c r="E3498" s="11">
        <v>4.4000000000000004</v>
      </c>
      <c r="F3498" s="11">
        <v>305</v>
      </c>
      <c r="G3498" s="17">
        <v>1749</v>
      </c>
      <c r="H3498" s="7" t="s">
        <v>13398</v>
      </c>
      <c r="I3498" s="33" t="s">
        <v>13407</v>
      </c>
      <c r="J3498" s="33" t="s">
        <v>13672</v>
      </c>
      <c r="K3498" s="33">
        <f>Data[[#This Row],[Number_Of_Buyers]]*Data[[#This Row],[Price_INR]]</f>
        <v>533445</v>
      </c>
    </row>
    <row r="3499" spans="1:11" ht="19.2" customHeight="1" x14ac:dyDescent="0.3">
      <c r="A3499" s="4" t="s">
        <v>9331</v>
      </c>
      <c r="B3499" s="4" t="s">
        <v>13090</v>
      </c>
      <c r="C3499" s="5" t="s">
        <v>13092</v>
      </c>
      <c r="D3499" s="5" t="s">
        <v>10497</v>
      </c>
      <c r="E3499" s="12">
        <v>4.4000000000000004</v>
      </c>
      <c r="F3499" s="12">
        <v>351</v>
      </c>
      <c r="G3499" s="18">
        <v>1358</v>
      </c>
      <c r="H3499" s="8" t="s">
        <v>13398</v>
      </c>
      <c r="I3499" s="33" t="s">
        <v>13423</v>
      </c>
      <c r="J3499" s="33" t="s">
        <v>13440</v>
      </c>
      <c r="K3499" s="33">
        <f>Data[[#This Row],[Number_Of_Buyers]]*Data[[#This Row],[Price_INR]]</f>
        <v>476658</v>
      </c>
    </row>
    <row r="3500" spans="1:11" ht="19.2" customHeight="1" x14ac:dyDescent="0.3">
      <c r="A3500" s="2" t="s">
        <v>7927</v>
      </c>
      <c r="B3500" s="2" t="s">
        <v>13093</v>
      </c>
      <c r="C3500" s="3" t="s">
        <v>13094</v>
      </c>
      <c r="D3500" s="2" t="s">
        <v>3237</v>
      </c>
      <c r="E3500" s="11">
        <v>4.3</v>
      </c>
      <c r="F3500" s="11">
        <v>1400</v>
      </c>
      <c r="G3500" s="17">
        <v>919</v>
      </c>
      <c r="H3500" s="7" t="s">
        <v>13398</v>
      </c>
      <c r="I3500" s="33" t="s">
        <v>13674</v>
      </c>
      <c r="J3500" s="33" t="s">
        <v>13453</v>
      </c>
      <c r="K3500" s="33">
        <f>Data[[#This Row],[Number_Of_Buyers]]*Data[[#This Row],[Price_INR]]</f>
        <v>1286600</v>
      </c>
    </row>
    <row r="3501" spans="1:11" ht="19.2" customHeight="1" x14ac:dyDescent="0.3">
      <c r="A3501" s="4" t="s">
        <v>240</v>
      </c>
      <c r="B3501" s="4" t="s">
        <v>11291</v>
      </c>
      <c r="C3501" s="4" t="s">
        <v>13095</v>
      </c>
      <c r="D3501" s="4" t="s">
        <v>7930</v>
      </c>
      <c r="E3501" s="12">
        <v>4.2</v>
      </c>
      <c r="F3501" s="12">
        <v>384</v>
      </c>
      <c r="G3501" s="18">
        <v>293</v>
      </c>
      <c r="H3501" s="8" t="s">
        <v>13398</v>
      </c>
      <c r="I3501" s="33" t="s">
        <v>13452</v>
      </c>
      <c r="J3501" s="33" t="s">
        <v>13473</v>
      </c>
      <c r="K3501" s="33">
        <f>Data[[#This Row],[Number_Of_Buyers]]*Data[[#This Row],[Price_INR]]</f>
        <v>112512</v>
      </c>
    </row>
    <row r="3502" spans="1:11" ht="19.2" customHeight="1" x14ac:dyDescent="0.3">
      <c r="A3502" s="2" t="s">
        <v>7209</v>
      </c>
      <c r="B3502" s="2" t="s">
        <v>13096</v>
      </c>
      <c r="C3502" s="3" t="s">
        <v>13097</v>
      </c>
      <c r="D3502" s="2" t="s">
        <v>13098</v>
      </c>
      <c r="E3502" s="11">
        <v>4.0999999999999996</v>
      </c>
      <c r="F3502" s="11">
        <v>382</v>
      </c>
      <c r="G3502" s="17">
        <v>1194</v>
      </c>
      <c r="H3502" s="7" t="s">
        <v>13398</v>
      </c>
      <c r="I3502" s="33" t="s">
        <v>13432</v>
      </c>
      <c r="J3502" s="33" t="s">
        <v>13498</v>
      </c>
      <c r="K3502" s="33">
        <f>Data[[#This Row],[Number_Of_Buyers]]*Data[[#This Row],[Price_INR]]</f>
        <v>456108</v>
      </c>
    </row>
    <row r="3503" spans="1:11" ht="19.2" customHeight="1" x14ac:dyDescent="0.3">
      <c r="A3503" s="4" t="s">
        <v>7849</v>
      </c>
      <c r="B3503" s="4" t="s">
        <v>13101</v>
      </c>
      <c r="C3503" s="5" t="s">
        <v>13102</v>
      </c>
      <c r="D3503" s="5" t="s">
        <v>11831</v>
      </c>
      <c r="E3503" s="12">
        <v>4.4000000000000004</v>
      </c>
      <c r="F3503" s="12">
        <v>45</v>
      </c>
      <c r="G3503" s="18">
        <v>2299</v>
      </c>
      <c r="H3503" s="8" t="s">
        <v>13399</v>
      </c>
      <c r="I3503" s="33" t="s">
        <v>13628</v>
      </c>
      <c r="J3503" s="33" t="s">
        <v>13774</v>
      </c>
      <c r="K3503" s="33">
        <f>Data[[#This Row],[Number_Of_Buyers]]*Data[[#This Row],[Price_INR]]</f>
        <v>103455</v>
      </c>
    </row>
    <row r="3504" spans="1:11" ht="19.2" customHeight="1" x14ac:dyDescent="0.3">
      <c r="A3504" s="2" t="s">
        <v>8995</v>
      </c>
      <c r="B3504" s="2" t="s">
        <v>13103</v>
      </c>
      <c r="C3504" s="3" t="s">
        <v>13104</v>
      </c>
      <c r="D3504" s="2" t="s">
        <v>3237</v>
      </c>
      <c r="E3504" s="11">
        <v>4.0999999999999996</v>
      </c>
      <c r="F3504" s="11">
        <v>649</v>
      </c>
      <c r="G3504" s="17">
        <v>645</v>
      </c>
      <c r="H3504" s="7" t="s">
        <v>13399</v>
      </c>
      <c r="I3504" s="33" t="s">
        <v>13632</v>
      </c>
      <c r="J3504" s="33" t="s">
        <v>13487</v>
      </c>
      <c r="K3504" s="33">
        <f>Data[[#This Row],[Number_Of_Buyers]]*Data[[#This Row],[Price_INR]]</f>
        <v>418605</v>
      </c>
    </row>
    <row r="3505" spans="1:11" ht="19.2" customHeight="1" x14ac:dyDescent="0.3">
      <c r="A3505" s="4" t="s">
        <v>13105</v>
      </c>
      <c r="B3505" s="4" t="s">
        <v>13106</v>
      </c>
      <c r="C3505" s="4" t="s">
        <v>13108</v>
      </c>
      <c r="D3505" s="4" t="s">
        <v>3237</v>
      </c>
      <c r="E3505" s="12">
        <v>4.2</v>
      </c>
      <c r="F3505" s="12">
        <v>293</v>
      </c>
      <c r="G3505" s="18">
        <v>1825</v>
      </c>
      <c r="H3505" s="8" t="s">
        <v>13398</v>
      </c>
      <c r="I3505" s="33" t="s">
        <v>13446</v>
      </c>
      <c r="J3505" s="33" t="s">
        <v>13440</v>
      </c>
      <c r="K3505" s="33">
        <f>Data[[#This Row],[Number_Of_Buyers]]*Data[[#This Row],[Price_INR]]</f>
        <v>534725</v>
      </c>
    </row>
    <row r="3506" spans="1:11" ht="19.2" customHeight="1" x14ac:dyDescent="0.3">
      <c r="A3506" s="2" t="s">
        <v>1287</v>
      </c>
      <c r="B3506" s="2" t="s">
        <v>5444</v>
      </c>
      <c r="C3506" s="3" t="s">
        <v>5445</v>
      </c>
      <c r="D3506" s="2" t="s">
        <v>21</v>
      </c>
      <c r="E3506" s="11">
        <v>4.5999999999999996</v>
      </c>
      <c r="F3506" s="11">
        <v>23500</v>
      </c>
      <c r="G3506" s="17">
        <v>390</v>
      </c>
      <c r="H3506" s="7" t="s">
        <v>13399</v>
      </c>
      <c r="I3506" s="33" t="s">
        <v>13477</v>
      </c>
      <c r="J3506" s="33" t="s">
        <v>13772</v>
      </c>
      <c r="K3506" s="33">
        <f>Data[[#This Row],[Number_Of_Buyers]]*Data[[#This Row],[Price_INR]]</f>
        <v>9165000</v>
      </c>
    </row>
    <row r="3507" spans="1:11" ht="19.2" customHeight="1" x14ac:dyDescent="0.3">
      <c r="A3507" s="4" t="s">
        <v>10918</v>
      </c>
      <c r="B3507" s="4" t="s">
        <v>13111</v>
      </c>
      <c r="C3507" s="5" t="s">
        <v>13112</v>
      </c>
      <c r="D3507" s="4" t="s">
        <v>3237</v>
      </c>
      <c r="E3507" s="12">
        <v>4.4000000000000004</v>
      </c>
      <c r="F3507" s="12">
        <v>201</v>
      </c>
      <c r="G3507" s="18">
        <v>1020</v>
      </c>
      <c r="H3507" s="8" t="s">
        <v>13398</v>
      </c>
      <c r="I3507" s="33" t="s">
        <v>13515</v>
      </c>
      <c r="J3507" s="33" t="s">
        <v>13772</v>
      </c>
      <c r="K3507" s="33">
        <f>Data[[#This Row],[Number_Of_Buyers]]*Data[[#This Row],[Price_INR]]</f>
        <v>205020</v>
      </c>
    </row>
    <row r="3508" spans="1:11" ht="19.2" customHeight="1" x14ac:dyDescent="0.3">
      <c r="A3508" s="2" t="s">
        <v>240</v>
      </c>
      <c r="B3508" s="2" t="s">
        <v>9867</v>
      </c>
      <c r="C3508" s="2" t="s">
        <v>13114</v>
      </c>
      <c r="D3508" s="3" t="s">
        <v>8352</v>
      </c>
      <c r="E3508" s="11">
        <v>4.0999999999999996</v>
      </c>
      <c r="F3508" s="11">
        <v>4000</v>
      </c>
      <c r="G3508" s="17">
        <v>740</v>
      </c>
      <c r="H3508" s="7" t="s">
        <v>13398</v>
      </c>
      <c r="I3508" s="33" t="s">
        <v>13423</v>
      </c>
      <c r="J3508" s="33" t="s">
        <v>13453</v>
      </c>
      <c r="K3508" s="33">
        <f>Data[[#This Row],[Number_Of_Buyers]]*Data[[#This Row],[Price_INR]]</f>
        <v>2960000</v>
      </c>
    </row>
    <row r="3509" spans="1:11" ht="19.2" customHeight="1" x14ac:dyDescent="0.3">
      <c r="A3509" s="4" t="s">
        <v>8015</v>
      </c>
      <c r="B3509" s="4" t="s">
        <v>13115</v>
      </c>
      <c r="C3509" s="5" t="s">
        <v>13116</v>
      </c>
      <c r="D3509" s="5" t="s">
        <v>13117</v>
      </c>
      <c r="E3509" s="12">
        <v>4.2</v>
      </c>
      <c r="F3509" s="12">
        <v>1200</v>
      </c>
      <c r="G3509" s="18">
        <v>974</v>
      </c>
      <c r="H3509" s="8" t="s">
        <v>13398</v>
      </c>
      <c r="I3509" s="33" t="s">
        <v>13628</v>
      </c>
      <c r="J3509" s="33" t="s">
        <v>13776</v>
      </c>
      <c r="K3509" s="33">
        <f>Data[[#This Row],[Number_Of_Buyers]]*Data[[#This Row],[Price_INR]]</f>
        <v>1168800</v>
      </c>
    </row>
    <row r="3510" spans="1:11" ht="19.2" customHeight="1" x14ac:dyDescent="0.3">
      <c r="A3510" s="2" t="s">
        <v>85</v>
      </c>
      <c r="B3510" s="2" t="s">
        <v>13121</v>
      </c>
      <c r="C3510" s="3" t="s">
        <v>13122</v>
      </c>
      <c r="D3510" s="3" t="s">
        <v>13123</v>
      </c>
      <c r="E3510" s="11">
        <v>4.4000000000000004</v>
      </c>
      <c r="F3510" s="11">
        <v>352</v>
      </c>
      <c r="G3510" s="17">
        <v>1674</v>
      </c>
      <c r="H3510" s="7" t="s">
        <v>13398</v>
      </c>
      <c r="I3510" s="33" t="s">
        <v>13419</v>
      </c>
      <c r="J3510" s="33" t="s">
        <v>13613</v>
      </c>
      <c r="K3510" s="33">
        <f>Data[[#This Row],[Number_Of_Buyers]]*Data[[#This Row],[Price_INR]]</f>
        <v>589248</v>
      </c>
    </row>
    <row r="3511" spans="1:11" ht="19.2" customHeight="1" x14ac:dyDescent="0.3">
      <c r="A3511" s="4" t="s">
        <v>7883</v>
      </c>
      <c r="B3511" s="4" t="s">
        <v>13125</v>
      </c>
      <c r="C3511" s="5" t="s">
        <v>13126</v>
      </c>
      <c r="D3511" s="5" t="s">
        <v>8247</v>
      </c>
      <c r="E3511" s="12">
        <v>3.5</v>
      </c>
      <c r="F3511" s="12">
        <v>104</v>
      </c>
      <c r="G3511" s="18">
        <v>629</v>
      </c>
      <c r="H3511" s="8" t="s">
        <v>13398</v>
      </c>
      <c r="I3511" s="33" t="s">
        <v>13437</v>
      </c>
      <c r="J3511" s="33" t="s">
        <v>13772</v>
      </c>
      <c r="K3511" s="33">
        <f>Data[[#This Row],[Number_Of_Buyers]]*Data[[#This Row],[Price_INR]]</f>
        <v>65416</v>
      </c>
    </row>
    <row r="3512" spans="1:11" ht="19.2" customHeight="1" x14ac:dyDescent="0.3">
      <c r="A3512" s="2" t="s">
        <v>85</v>
      </c>
      <c r="B3512" s="2" t="s">
        <v>13121</v>
      </c>
      <c r="C3512" s="3" t="s">
        <v>13122</v>
      </c>
      <c r="D3512" s="3" t="s">
        <v>13123</v>
      </c>
      <c r="E3512" s="11">
        <v>4.4000000000000004</v>
      </c>
      <c r="F3512" s="11">
        <v>352</v>
      </c>
      <c r="G3512" s="17">
        <v>1674</v>
      </c>
      <c r="H3512" s="7" t="s">
        <v>13398</v>
      </c>
      <c r="I3512" s="33" t="s">
        <v>13419</v>
      </c>
      <c r="J3512" s="33" t="s">
        <v>13613</v>
      </c>
      <c r="K3512" s="33">
        <f>Data[[#This Row],[Number_Of_Buyers]]*Data[[#This Row],[Price_INR]]</f>
        <v>589248</v>
      </c>
    </row>
    <row r="3513" spans="1:11" ht="19.2" customHeight="1" x14ac:dyDescent="0.3">
      <c r="A3513" s="4" t="s">
        <v>7883</v>
      </c>
      <c r="B3513" s="4" t="s">
        <v>13125</v>
      </c>
      <c r="C3513" s="5" t="s">
        <v>13126</v>
      </c>
      <c r="D3513" s="5" t="s">
        <v>8247</v>
      </c>
      <c r="E3513" s="12">
        <v>3.5</v>
      </c>
      <c r="F3513" s="12">
        <v>104</v>
      </c>
      <c r="G3513" s="18">
        <v>629</v>
      </c>
      <c r="H3513" s="8" t="s">
        <v>13398</v>
      </c>
      <c r="I3513" s="33" t="s">
        <v>13437</v>
      </c>
      <c r="J3513" s="33" t="s">
        <v>13772</v>
      </c>
      <c r="K3513" s="33">
        <f>Data[[#This Row],[Number_Of_Buyers]]*Data[[#This Row],[Price_INR]]</f>
        <v>65416</v>
      </c>
    </row>
    <row r="3514" spans="1:11" ht="19.2" customHeight="1" x14ac:dyDescent="0.3">
      <c r="A3514" s="2" t="s">
        <v>12687</v>
      </c>
      <c r="B3514" s="2" t="s">
        <v>13128</v>
      </c>
      <c r="C3514" s="3" t="s">
        <v>12823</v>
      </c>
      <c r="D3514" s="2" t="s">
        <v>3237</v>
      </c>
      <c r="E3514" s="11">
        <v>4</v>
      </c>
      <c r="F3514" s="11">
        <v>396</v>
      </c>
      <c r="G3514" s="17">
        <v>659</v>
      </c>
      <c r="H3514" s="7" t="s">
        <v>13399</v>
      </c>
      <c r="I3514" s="33" t="s">
        <v>13630</v>
      </c>
      <c r="J3514" s="33" t="s">
        <v>13772</v>
      </c>
      <c r="K3514" s="33">
        <f>Data[[#This Row],[Number_Of_Buyers]]*Data[[#This Row],[Price_INR]]</f>
        <v>260964</v>
      </c>
    </row>
    <row r="3515" spans="1:11" ht="19.2" customHeight="1" x14ac:dyDescent="0.3">
      <c r="A3515" s="4" t="s">
        <v>7927</v>
      </c>
      <c r="B3515" s="4" t="s">
        <v>13132</v>
      </c>
      <c r="C3515" s="5" t="s">
        <v>13133</v>
      </c>
      <c r="D3515" s="4" t="s">
        <v>7930</v>
      </c>
      <c r="E3515" s="12">
        <v>4.0999999999999996</v>
      </c>
      <c r="F3515" s="12">
        <v>266</v>
      </c>
      <c r="G3515" s="18">
        <v>719</v>
      </c>
      <c r="H3515" s="8" t="s">
        <v>13398</v>
      </c>
      <c r="I3515" s="33" t="s">
        <v>13437</v>
      </c>
      <c r="J3515" s="33" t="s">
        <v>13774</v>
      </c>
      <c r="K3515" s="33">
        <f>Data[[#This Row],[Number_Of_Buyers]]*Data[[#This Row],[Price_INR]]</f>
        <v>191254</v>
      </c>
    </row>
    <row r="3516" spans="1:11" ht="19.2" customHeight="1" x14ac:dyDescent="0.3">
      <c r="A3516" s="2" t="s">
        <v>8315</v>
      </c>
      <c r="B3516" s="2" t="s">
        <v>13135</v>
      </c>
      <c r="C3516" s="3" t="s">
        <v>13136</v>
      </c>
      <c r="D3516" s="2" t="s">
        <v>3237</v>
      </c>
      <c r="E3516" s="11">
        <v>4.3</v>
      </c>
      <c r="F3516" s="11">
        <v>440</v>
      </c>
      <c r="G3516" s="17">
        <v>747</v>
      </c>
      <c r="H3516" s="7" t="s">
        <v>13398</v>
      </c>
      <c r="I3516" s="33" t="s">
        <v>13556</v>
      </c>
      <c r="J3516" s="33" t="s">
        <v>13440</v>
      </c>
      <c r="K3516" s="33">
        <f>Data[[#This Row],[Number_Of_Buyers]]*Data[[#This Row],[Price_INR]]</f>
        <v>328680</v>
      </c>
    </row>
    <row r="3517" spans="1:11" ht="19.2" customHeight="1" x14ac:dyDescent="0.3">
      <c r="A3517" s="4" t="s">
        <v>3201</v>
      </c>
      <c r="B3517" s="4" t="s">
        <v>12773</v>
      </c>
      <c r="C3517" s="5" t="s">
        <v>13138</v>
      </c>
      <c r="D3517" s="4" t="s">
        <v>3237</v>
      </c>
      <c r="E3517" s="12">
        <v>3.6</v>
      </c>
      <c r="F3517" s="12">
        <v>27</v>
      </c>
      <c r="G3517" s="18">
        <v>985</v>
      </c>
      <c r="H3517" s="8" t="s">
        <v>13398</v>
      </c>
      <c r="I3517" s="33" t="s">
        <v>13437</v>
      </c>
      <c r="J3517" s="33" t="s">
        <v>13772</v>
      </c>
      <c r="K3517" s="33">
        <f>Data[[#This Row],[Number_Of_Buyers]]*Data[[#This Row],[Price_INR]]</f>
        <v>26595</v>
      </c>
    </row>
    <row r="3518" spans="1:11" ht="19.2" customHeight="1" x14ac:dyDescent="0.3">
      <c r="A3518" s="2" t="s">
        <v>8534</v>
      </c>
      <c r="B3518" s="2" t="s">
        <v>13140</v>
      </c>
      <c r="C3518" s="2" t="s">
        <v>13141</v>
      </c>
      <c r="D3518" s="3" t="s">
        <v>8539</v>
      </c>
      <c r="E3518" s="11">
        <v>4.4000000000000004</v>
      </c>
      <c r="F3518" s="11">
        <v>1400</v>
      </c>
      <c r="G3518" s="17">
        <v>1055</v>
      </c>
      <c r="H3518" s="7" t="s">
        <v>13398</v>
      </c>
      <c r="I3518" s="33" t="s">
        <v>13630</v>
      </c>
      <c r="J3518" s="33" t="s">
        <v>13453</v>
      </c>
      <c r="K3518" s="33">
        <f>Data[[#This Row],[Number_Of_Buyers]]*Data[[#This Row],[Price_INR]]</f>
        <v>1477000</v>
      </c>
    </row>
    <row r="3519" spans="1:11" ht="19.2" customHeight="1" x14ac:dyDescent="0.3">
      <c r="A3519" s="4" t="s">
        <v>120</v>
      </c>
      <c r="B3519" s="4" t="s">
        <v>5461</v>
      </c>
      <c r="C3519" s="4" t="s">
        <v>26</v>
      </c>
      <c r="D3519" s="5" t="s">
        <v>1688</v>
      </c>
      <c r="E3519" s="12">
        <v>4</v>
      </c>
      <c r="F3519" s="12">
        <v>247</v>
      </c>
      <c r="G3519" s="18">
        <v>1399</v>
      </c>
      <c r="H3519" s="8" t="s">
        <v>13399</v>
      </c>
      <c r="I3519" s="33" t="s">
        <v>13575</v>
      </c>
      <c r="J3519" s="33" t="s">
        <v>13772</v>
      </c>
      <c r="K3519" s="33">
        <f>Data[[#This Row],[Number_Of_Buyers]]*Data[[#This Row],[Price_INR]]</f>
        <v>345553</v>
      </c>
    </row>
    <row r="3520" spans="1:11" ht="19.2" customHeight="1" x14ac:dyDescent="0.3">
      <c r="A3520" s="2" t="s">
        <v>998</v>
      </c>
      <c r="B3520" s="2" t="s">
        <v>5465</v>
      </c>
      <c r="C3520" s="3" t="s">
        <v>5466</v>
      </c>
      <c r="D3520" s="3" t="s">
        <v>5467</v>
      </c>
      <c r="E3520" s="11">
        <v>4.5</v>
      </c>
      <c r="F3520" s="11">
        <v>15</v>
      </c>
      <c r="G3520" s="17">
        <v>5495</v>
      </c>
      <c r="H3520" s="7" t="s">
        <v>13399</v>
      </c>
      <c r="I3520" s="33" t="s">
        <v>13419</v>
      </c>
      <c r="J3520" s="33" t="s">
        <v>13772</v>
      </c>
      <c r="K3520" s="33">
        <f>Data[[#This Row],[Number_Of_Buyers]]*Data[[#This Row],[Price_INR]]</f>
        <v>82425</v>
      </c>
    </row>
    <row r="3521" spans="1:11" ht="19.2" customHeight="1" x14ac:dyDescent="0.3">
      <c r="A3521" s="4" t="s">
        <v>7809</v>
      </c>
      <c r="B3521" s="4" t="s">
        <v>13146</v>
      </c>
      <c r="C3521" s="5" t="s">
        <v>13147</v>
      </c>
      <c r="D3521" s="5" t="s">
        <v>13148</v>
      </c>
      <c r="E3521" s="12">
        <v>4.3</v>
      </c>
      <c r="F3521" s="12">
        <v>443</v>
      </c>
      <c r="G3521" s="18">
        <v>895</v>
      </c>
      <c r="H3521" s="8" t="s">
        <v>13399</v>
      </c>
      <c r="I3521" s="33" t="s">
        <v>13628</v>
      </c>
      <c r="J3521" s="33" t="s">
        <v>13774</v>
      </c>
      <c r="K3521" s="33">
        <f>Data[[#This Row],[Number_Of_Buyers]]*Data[[#This Row],[Price_INR]]</f>
        <v>396485</v>
      </c>
    </row>
    <row r="3522" spans="1:11" ht="19.2" customHeight="1" x14ac:dyDescent="0.3">
      <c r="A3522" s="2" t="s">
        <v>133</v>
      </c>
      <c r="B3522" s="2" t="s">
        <v>13150</v>
      </c>
      <c r="C3522" s="3" t="s">
        <v>13151</v>
      </c>
      <c r="D3522" s="3" t="s">
        <v>9408</v>
      </c>
      <c r="E3522" s="11">
        <v>3.6</v>
      </c>
      <c r="F3522" s="11">
        <v>156</v>
      </c>
      <c r="G3522" s="17">
        <v>499</v>
      </c>
      <c r="H3522" s="7" t="s">
        <v>13399</v>
      </c>
      <c r="I3522" s="33" t="s">
        <v>13680</v>
      </c>
      <c r="J3522" s="33" t="s">
        <v>13772</v>
      </c>
      <c r="K3522" s="33">
        <f>Data[[#This Row],[Number_Of_Buyers]]*Data[[#This Row],[Price_INR]]</f>
        <v>77844</v>
      </c>
    </row>
    <row r="3523" spans="1:11" ht="19.2" customHeight="1" x14ac:dyDescent="0.3">
      <c r="A3523" s="4" t="s">
        <v>7872</v>
      </c>
      <c r="B3523" s="4" t="s">
        <v>13154</v>
      </c>
      <c r="C3523" s="5" t="s">
        <v>13155</v>
      </c>
      <c r="D3523" s="5" t="s">
        <v>13156</v>
      </c>
      <c r="E3523" s="12">
        <v>3.8</v>
      </c>
      <c r="F3523" s="12">
        <v>46</v>
      </c>
      <c r="G3523" s="18">
        <v>1367</v>
      </c>
      <c r="H3523" s="8" t="s">
        <v>13399</v>
      </c>
      <c r="I3523" s="33" t="s">
        <v>13628</v>
      </c>
      <c r="J3523" s="33" t="s">
        <v>13774</v>
      </c>
      <c r="K3523" s="33">
        <f>Data[[#This Row],[Number_Of_Buyers]]*Data[[#This Row],[Price_INR]]</f>
        <v>62882</v>
      </c>
    </row>
    <row r="3524" spans="1:11" ht="19.2" customHeight="1" x14ac:dyDescent="0.3">
      <c r="A3524" s="2" t="s">
        <v>104</v>
      </c>
      <c r="B3524" s="2" t="s">
        <v>6024</v>
      </c>
      <c r="C3524" s="3" t="s">
        <v>6026</v>
      </c>
      <c r="D3524" s="3" t="s">
        <v>6027</v>
      </c>
      <c r="E3524" s="11">
        <v>3.9</v>
      </c>
      <c r="F3524" s="11">
        <v>700</v>
      </c>
      <c r="G3524" s="17">
        <v>805</v>
      </c>
      <c r="H3524" s="7" t="s">
        <v>13399</v>
      </c>
      <c r="I3524" s="33" t="s">
        <v>13471</v>
      </c>
      <c r="J3524" s="33" t="s">
        <v>13440</v>
      </c>
      <c r="K3524" s="33">
        <f>Data[[#This Row],[Number_Of_Buyers]]*Data[[#This Row],[Price_INR]]</f>
        <v>563500</v>
      </c>
    </row>
    <row r="3525" spans="1:11" ht="19.2" customHeight="1" x14ac:dyDescent="0.3">
      <c r="A3525" s="4" t="s">
        <v>8071</v>
      </c>
      <c r="B3525" s="4" t="s">
        <v>13158</v>
      </c>
      <c r="C3525" s="5" t="s">
        <v>13159</v>
      </c>
      <c r="D3525" s="5" t="s">
        <v>13160</v>
      </c>
      <c r="E3525" s="12">
        <v>4.5</v>
      </c>
      <c r="F3525" s="12">
        <v>2900</v>
      </c>
      <c r="G3525" s="18">
        <v>1979</v>
      </c>
      <c r="H3525" s="8" t="s">
        <v>13399</v>
      </c>
      <c r="I3525" s="33" t="s">
        <v>13454</v>
      </c>
      <c r="J3525" s="33" t="s">
        <v>13453</v>
      </c>
      <c r="K3525" s="33">
        <f>Data[[#This Row],[Number_Of_Buyers]]*Data[[#This Row],[Price_INR]]</f>
        <v>5739100</v>
      </c>
    </row>
    <row r="3526" spans="1:11" ht="19.2" customHeight="1" x14ac:dyDescent="0.3">
      <c r="A3526" s="2" t="s">
        <v>8010</v>
      </c>
      <c r="B3526" s="2" t="s">
        <v>13163</v>
      </c>
      <c r="C3526" s="2" t="s">
        <v>13164</v>
      </c>
      <c r="D3526" s="3" t="s">
        <v>8103</v>
      </c>
      <c r="E3526" s="11">
        <v>4.3</v>
      </c>
      <c r="F3526" s="11">
        <v>10700</v>
      </c>
      <c r="G3526" s="17">
        <v>479</v>
      </c>
      <c r="H3526" s="7" t="s">
        <v>13399</v>
      </c>
      <c r="I3526" s="33" t="s">
        <v>13632</v>
      </c>
      <c r="J3526" s="33" t="s">
        <v>13453</v>
      </c>
      <c r="K3526" s="33">
        <f>Data[[#This Row],[Number_Of_Buyers]]*Data[[#This Row],[Price_INR]]</f>
        <v>5125300</v>
      </c>
    </row>
    <row r="3527" spans="1:11" ht="19.2" customHeight="1" x14ac:dyDescent="0.3">
      <c r="A3527" s="4" t="s">
        <v>3201</v>
      </c>
      <c r="B3527" s="4" t="s">
        <v>13170</v>
      </c>
      <c r="C3527" s="5" t="s">
        <v>13171</v>
      </c>
      <c r="D3527" s="5" t="s">
        <v>13172</v>
      </c>
      <c r="E3527" s="12">
        <v>4.2</v>
      </c>
      <c r="F3527" s="12">
        <v>60</v>
      </c>
      <c r="G3527" s="18">
        <v>557</v>
      </c>
      <c r="H3527" s="8" t="s">
        <v>13399</v>
      </c>
      <c r="I3527" s="33" t="s">
        <v>13515</v>
      </c>
      <c r="J3527" s="33" t="s">
        <v>13772</v>
      </c>
      <c r="K3527" s="33">
        <f>Data[[#This Row],[Number_Of_Buyers]]*Data[[#This Row],[Price_INR]]</f>
        <v>33420</v>
      </c>
    </row>
    <row r="3528" spans="1:11" ht="19.2" customHeight="1" x14ac:dyDescent="0.3">
      <c r="A3528" s="2" t="s">
        <v>638</v>
      </c>
      <c r="B3528" s="2" t="s">
        <v>13173</v>
      </c>
      <c r="C3528" s="3" t="s">
        <v>6181</v>
      </c>
      <c r="D3528" s="3" t="s">
        <v>7997</v>
      </c>
      <c r="E3528" s="11">
        <v>4.4000000000000004</v>
      </c>
      <c r="F3528" s="11">
        <v>321</v>
      </c>
      <c r="G3528" s="17">
        <v>1420</v>
      </c>
      <c r="H3528" s="7" t="s">
        <v>13398</v>
      </c>
      <c r="I3528" s="33" t="s">
        <v>13423</v>
      </c>
      <c r="J3528" s="33" t="s">
        <v>13453</v>
      </c>
      <c r="K3528" s="33">
        <f>Data[[#This Row],[Number_Of_Buyers]]*Data[[#This Row],[Price_INR]]</f>
        <v>455820</v>
      </c>
    </row>
    <row r="3529" spans="1:11" ht="19.2" customHeight="1" x14ac:dyDescent="0.3">
      <c r="A3529" s="4" t="s">
        <v>240</v>
      </c>
      <c r="B3529" s="4" t="s">
        <v>13175</v>
      </c>
      <c r="C3529" s="4" t="s">
        <v>13176</v>
      </c>
      <c r="D3529" s="4" t="s">
        <v>7930</v>
      </c>
      <c r="E3529" s="12">
        <v>4.0999999999999996</v>
      </c>
      <c r="F3529" s="12">
        <v>1200</v>
      </c>
      <c r="G3529" s="18">
        <v>259</v>
      </c>
      <c r="H3529" s="8" t="s">
        <v>13398</v>
      </c>
      <c r="I3529" s="33" t="s">
        <v>13452</v>
      </c>
      <c r="J3529" s="33" t="s">
        <v>13426</v>
      </c>
      <c r="K3529" s="33">
        <f>Data[[#This Row],[Number_Of_Buyers]]*Data[[#This Row],[Price_INR]]</f>
        <v>310800</v>
      </c>
    </row>
    <row r="3530" spans="1:11" ht="19.2" customHeight="1" x14ac:dyDescent="0.3">
      <c r="A3530" s="2" t="s">
        <v>7809</v>
      </c>
      <c r="B3530" s="2" t="s">
        <v>13177</v>
      </c>
      <c r="C3530" s="3" t="s">
        <v>13178</v>
      </c>
      <c r="D3530" s="3" t="s">
        <v>13179</v>
      </c>
      <c r="E3530" s="11">
        <v>3.7</v>
      </c>
      <c r="F3530" s="11">
        <v>70</v>
      </c>
      <c r="G3530" s="17">
        <v>924</v>
      </c>
      <c r="H3530" s="7" t="s">
        <v>13399</v>
      </c>
      <c r="I3530" s="33" t="s">
        <v>13628</v>
      </c>
      <c r="J3530" s="33" t="s">
        <v>13772</v>
      </c>
      <c r="K3530" s="33">
        <f>Data[[#This Row],[Number_Of_Buyers]]*Data[[#This Row],[Price_INR]]</f>
        <v>64680</v>
      </c>
    </row>
    <row r="3531" spans="1:11" ht="19.2" customHeight="1" x14ac:dyDescent="0.3">
      <c r="A3531" s="4" t="s">
        <v>5504</v>
      </c>
      <c r="B3531" s="4" t="s">
        <v>5505</v>
      </c>
      <c r="C3531" s="4" t="s">
        <v>5505</v>
      </c>
      <c r="D3531" s="4" t="s">
        <v>21</v>
      </c>
      <c r="E3531" s="12">
        <v>4.7</v>
      </c>
      <c r="F3531" s="12">
        <v>837</v>
      </c>
      <c r="G3531" s="18">
        <v>570</v>
      </c>
      <c r="H3531" s="8" t="s">
        <v>13399</v>
      </c>
      <c r="I3531" s="33" t="s">
        <v>13576</v>
      </c>
      <c r="J3531" s="33" t="s">
        <v>13772</v>
      </c>
      <c r="K3531" s="33">
        <f>Data[[#This Row],[Number_Of_Buyers]]*Data[[#This Row],[Price_INR]]</f>
        <v>477090</v>
      </c>
    </row>
    <row r="3532" spans="1:11" ht="19.2" customHeight="1" x14ac:dyDescent="0.3">
      <c r="A3532" s="2" t="s">
        <v>8071</v>
      </c>
      <c r="B3532" s="2" t="s">
        <v>13182</v>
      </c>
      <c r="C3532" s="2" t="s">
        <v>13183</v>
      </c>
      <c r="D3532" s="3" t="s">
        <v>8539</v>
      </c>
      <c r="E3532" s="11">
        <v>4.4000000000000004</v>
      </c>
      <c r="F3532" s="11">
        <v>1800</v>
      </c>
      <c r="G3532" s="17">
        <v>739</v>
      </c>
      <c r="H3532" s="7" t="s">
        <v>13398</v>
      </c>
      <c r="I3532" s="33" t="s">
        <v>13630</v>
      </c>
      <c r="J3532" s="33" t="s">
        <v>13774</v>
      </c>
      <c r="K3532" s="33">
        <f>Data[[#This Row],[Number_Of_Buyers]]*Data[[#This Row],[Price_INR]]</f>
        <v>1330200</v>
      </c>
    </row>
    <row r="3533" spans="1:11" ht="19.2" customHeight="1" x14ac:dyDescent="0.3">
      <c r="A3533" s="4" t="s">
        <v>7927</v>
      </c>
      <c r="B3533" s="4" t="s">
        <v>13184</v>
      </c>
      <c r="C3533" s="5" t="s">
        <v>13185</v>
      </c>
      <c r="D3533" s="4" t="s">
        <v>3237</v>
      </c>
      <c r="E3533" s="12">
        <v>4.2</v>
      </c>
      <c r="F3533" s="12">
        <v>1900</v>
      </c>
      <c r="G3533" s="18">
        <v>759</v>
      </c>
      <c r="H3533" s="8" t="s">
        <v>13399</v>
      </c>
      <c r="I3533" s="33" t="s">
        <v>13630</v>
      </c>
      <c r="J3533" s="33" t="s">
        <v>13778</v>
      </c>
      <c r="K3533" s="33">
        <f>Data[[#This Row],[Number_Of_Buyers]]*Data[[#This Row],[Price_INR]]</f>
        <v>1442100</v>
      </c>
    </row>
    <row r="3534" spans="1:11" ht="19.2" customHeight="1" x14ac:dyDescent="0.3">
      <c r="A3534" s="2" t="s">
        <v>9150</v>
      </c>
      <c r="B3534" s="2" t="s">
        <v>13186</v>
      </c>
      <c r="C3534" s="2" t="s">
        <v>13188</v>
      </c>
      <c r="D3534" s="3" t="s">
        <v>13189</v>
      </c>
      <c r="E3534" s="11">
        <v>4.0999999999999996</v>
      </c>
      <c r="F3534" s="11">
        <v>15</v>
      </c>
      <c r="G3534" s="17">
        <v>589</v>
      </c>
      <c r="H3534" s="7" t="s">
        <v>13399</v>
      </c>
      <c r="I3534" s="33" t="s">
        <v>13420</v>
      </c>
      <c r="J3534" s="33" t="s">
        <v>13772</v>
      </c>
      <c r="K3534" s="33">
        <f>Data[[#This Row],[Number_Of_Buyers]]*Data[[#This Row],[Price_INR]]</f>
        <v>8835</v>
      </c>
    </row>
    <row r="3535" spans="1:11" ht="19.2" customHeight="1" x14ac:dyDescent="0.3">
      <c r="A3535" s="4" t="s">
        <v>7927</v>
      </c>
      <c r="B3535" s="4" t="s">
        <v>13190</v>
      </c>
      <c r="C3535" s="5" t="s">
        <v>13191</v>
      </c>
      <c r="D3535" s="5" t="s">
        <v>12537</v>
      </c>
      <c r="E3535" s="12">
        <v>4.4000000000000004</v>
      </c>
      <c r="F3535" s="12">
        <v>321</v>
      </c>
      <c r="G3535" s="18">
        <v>935</v>
      </c>
      <c r="H3535" s="8" t="s">
        <v>13398</v>
      </c>
      <c r="I3535" s="33" t="s">
        <v>13423</v>
      </c>
      <c r="J3535" s="33" t="s">
        <v>13772</v>
      </c>
      <c r="K3535" s="33">
        <f>Data[[#This Row],[Number_Of_Buyers]]*Data[[#This Row],[Price_INR]]</f>
        <v>300135</v>
      </c>
    </row>
    <row r="3536" spans="1:11" ht="19.2" customHeight="1" x14ac:dyDescent="0.3">
      <c r="A3536" s="2" t="s">
        <v>8065</v>
      </c>
      <c r="B3536" s="2" t="s">
        <v>13192</v>
      </c>
      <c r="C3536" s="2" t="s">
        <v>13193</v>
      </c>
      <c r="D3536" s="3" t="s">
        <v>10240</v>
      </c>
      <c r="E3536" s="11">
        <v>3.9</v>
      </c>
      <c r="F3536" s="11">
        <v>1300</v>
      </c>
      <c r="G3536" s="17">
        <v>474</v>
      </c>
      <c r="H3536" s="7" t="s">
        <v>13398</v>
      </c>
      <c r="I3536" s="33" t="s">
        <v>13423</v>
      </c>
      <c r="J3536" s="33" t="s">
        <v>13774</v>
      </c>
      <c r="K3536" s="33">
        <f>Data[[#This Row],[Number_Of_Buyers]]*Data[[#This Row],[Price_INR]]</f>
        <v>616200</v>
      </c>
    </row>
    <row r="3537" spans="1:11" ht="19.2" customHeight="1" x14ac:dyDescent="0.3">
      <c r="A3537" s="4" t="s">
        <v>3201</v>
      </c>
      <c r="B3537" s="4" t="s">
        <v>13194</v>
      </c>
      <c r="C3537" s="5" t="s">
        <v>13195</v>
      </c>
      <c r="D3537" s="5" t="s">
        <v>9408</v>
      </c>
      <c r="E3537" s="12">
        <v>4.2</v>
      </c>
      <c r="F3537" s="12">
        <v>193</v>
      </c>
      <c r="G3537" s="18">
        <v>1356</v>
      </c>
      <c r="H3537" s="8" t="s">
        <v>13399</v>
      </c>
      <c r="I3537" s="33" t="s">
        <v>13680</v>
      </c>
      <c r="J3537" s="33" t="s">
        <v>13774</v>
      </c>
      <c r="K3537" s="33">
        <f>Data[[#This Row],[Number_Of_Buyers]]*Data[[#This Row],[Price_INR]]</f>
        <v>261708</v>
      </c>
    </row>
    <row r="3538" spans="1:11" ht="19.2" customHeight="1" x14ac:dyDescent="0.3">
      <c r="A3538" s="2" t="s">
        <v>8230</v>
      </c>
      <c r="B3538" s="2" t="s">
        <v>13196</v>
      </c>
      <c r="C3538" s="2" t="s">
        <v>13197</v>
      </c>
      <c r="D3538" s="2" t="s">
        <v>8827</v>
      </c>
      <c r="E3538" s="11">
        <v>3.9</v>
      </c>
      <c r="F3538" s="11">
        <v>85</v>
      </c>
      <c r="G3538" s="17">
        <v>971</v>
      </c>
      <c r="H3538" s="7" t="s">
        <v>13399</v>
      </c>
      <c r="I3538" s="33" t="s">
        <v>13526</v>
      </c>
      <c r="J3538" s="33" t="s">
        <v>13440</v>
      </c>
      <c r="K3538" s="33">
        <f>Data[[#This Row],[Number_Of_Buyers]]*Data[[#This Row],[Price_INR]]</f>
        <v>82535</v>
      </c>
    </row>
    <row r="3539" spans="1:11" ht="19.2" customHeight="1" x14ac:dyDescent="0.3">
      <c r="A3539" s="4" t="s">
        <v>7927</v>
      </c>
      <c r="B3539" s="4" t="s">
        <v>13199</v>
      </c>
      <c r="C3539" s="5" t="s">
        <v>13200</v>
      </c>
      <c r="D3539" s="4" t="s">
        <v>7930</v>
      </c>
      <c r="E3539" s="12">
        <v>4.3</v>
      </c>
      <c r="F3539" s="12">
        <v>6700</v>
      </c>
      <c r="G3539" s="18">
        <v>804</v>
      </c>
      <c r="H3539" s="8" t="s">
        <v>13399</v>
      </c>
      <c r="I3539" s="33" t="s">
        <v>13630</v>
      </c>
      <c r="J3539" s="33" t="s">
        <v>13774</v>
      </c>
      <c r="K3539" s="33">
        <f>Data[[#This Row],[Number_Of_Buyers]]*Data[[#This Row],[Price_INR]]</f>
        <v>5386800</v>
      </c>
    </row>
    <row r="3540" spans="1:11" ht="19.2" customHeight="1" x14ac:dyDescent="0.3">
      <c r="A3540" s="2" t="s">
        <v>8065</v>
      </c>
      <c r="B3540" s="2" t="s">
        <v>13201</v>
      </c>
      <c r="C3540" s="2" t="s">
        <v>13203</v>
      </c>
      <c r="D3540" s="2" t="s">
        <v>7930</v>
      </c>
      <c r="E3540" s="11">
        <v>4.0999999999999996</v>
      </c>
      <c r="F3540" s="11">
        <v>1000</v>
      </c>
      <c r="G3540" s="17">
        <v>482</v>
      </c>
      <c r="H3540" s="7" t="s">
        <v>13398</v>
      </c>
      <c r="I3540" s="33" t="s">
        <v>13630</v>
      </c>
      <c r="J3540" s="33" t="s">
        <v>13554</v>
      </c>
      <c r="K3540" s="33">
        <f>Data[[#This Row],[Number_Of_Buyers]]*Data[[#This Row],[Price_INR]]</f>
        <v>482000</v>
      </c>
    </row>
    <row r="3541" spans="1:11" ht="19.2" customHeight="1" x14ac:dyDescent="0.3">
      <c r="A3541" s="4" t="s">
        <v>638</v>
      </c>
      <c r="B3541" s="4" t="s">
        <v>13204</v>
      </c>
      <c r="C3541" s="5" t="s">
        <v>13205</v>
      </c>
      <c r="D3541" s="5" t="s">
        <v>8212</v>
      </c>
      <c r="E3541" s="12">
        <v>4</v>
      </c>
      <c r="F3541" s="12">
        <v>51</v>
      </c>
      <c r="G3541" s="18">
        <v>824</v>
      </c>
      <c r="H3541" s="8" t="s">
        <v>13398</v>
      </c>
      <c r="I3541" s="33" t="s">
        <v>13452</v>
      </c>
      <c r="J3541" s="33" t="s">
        <v>13426</v>
      </c>
      <c r="K3541" s="33">
        <f>Data[[#This Row],[Number_Of_Buyers]]*Data[[#This Row],[Price_INR]]</f>
        <v>42024</v>
      </c>
    </row>
    <row r="3542" spans="1:11" ht="19.2" customHeight="1" x14ac:dyDescent="0.3">
      <c r="A3542" s="2" t="s">
        <v>12045</v>
      </c>
      <c r="B3542" s="2" t="s">
        <v>13206</v>
      </c>
      <c r="C3542" s="3" t="s">
        <v>13208</v>
      </c>
      <c r="D3542" s="3" t="s">
        <v>13209</v>
      </c>
      <c r="E3542" s="11">
        <v>4.3</v>
      </c>
      <c r="F3542" s="11">
        <v>1200</v>
      </c>
      <c r="G3542" s="17">
        <v>695</v>
      </c>
      <c r="H3542" s="7" t="s">
        <v>13399</v>
      </c>
      <c r="I3542" s="33" t="s">
        <v>13765</v>
      </c>
      <c r="J3542" s="33" t="s">
        <v>13772</v>
      </c>
      <c r="K3542" s="33">
        <f>Data[[#This Row],[Number_Of_Buyers]]*Data[[#This Row],[Price_INR]]</f>
        <v>834000</v>
      </c>
    </row>
    <row r="3543" spans="1:11" ht="19.2" customHeight="1" x14ac:dyDescent="0.3">
      <c r="A3543" s="4" t="s">
        <v>8382</v>
      </c>
      <c r="B3543" s="4" t="s">
        <v>13210</v>
      </c>
      <c r="C3543" s="5" t="s">
        <v>13211</v>
      </c>
      <c r="D3543" s="5" t="s">
        <v>8385</v>
      </c>
      <c r="E3543" s="12">
        <v>4</v>
      </c>
      <c r="F3543" s="12">
        <v>62</v>
      </c>
      <c r="G3543" s="18">
        <v>1799</v>
      </c>
      <c r="H3543" s="8" t="s">
        <v>13399</v>
      </c>
      <c r="I3543" s="33" t="s">
        <v>13437</v>
      </c>
      <c r="J3543" s="33" t="s">
        <v>13772</v>
      </c>
      <c r="K3543" s="33">
        <f>Data[[#This Row],[Number_Of_Buyers]]*Data[[#This Row],[Price_INR]]</f>
        <v>111538</v>
      </c>
    </row>
    <row r="3544" spans="1:11" ht="19.2" customHeight="1" x14ac:dyDescent="0.3">
      <c r="A3544" s="2" t="s">
        <v>168</v>
      </c>
      <c r="B3544" s="2" t="s">
        <v>5527</v>
      </c>
      <c r="C3544" s="3" t="s">
        <v>5528</v>
      </c>
      <c r="D3544" s="3" t="s">
        <v>1297</v>
      </c>
      <c r="E3544" s="11">
        <v>4.4000000000000004</v>
      </c>
      <c r="F3544" s="11">
        <v>147</v>
      </c>
      <c r="G3544" s="17">
        <v>4995</v>
      </c>
      <c r="H3544" s="7" t="s">
        <v>13399</v>
      </c>
      <c r="I3544" s="33" t="s">
        <v>13432</v>
      </c>
      <c r="J3544" s="33" t="s">
        <v>13453</v>
      </c>
      <c r="K3544" s="33">
        <f>Data[[#This Row],[Number_Of_Buyers]]*Data[[#This Row],[Price_INR]]</f>
        <v>734265</v>
      </c>
    </row>
    <row r="3545" spans="1:11" ht="19.2" customHeight="1" x14ac:dyDescent="0.3">
      <c r="A3545" s="4" t="s">
        <v>7922</v>
      </c>
      <c r="B3545" s="4" t="s">
        <v>13212</v>
      </c>
      <c r="C3545" s="5" t="s">
        <v>13213</v>
      </c>
      <c r="D3545" s="5" t="s">
        <v>11421</v>
      </c>
      <c r="E3545" s="12">
        <v>4.5</v>
      </c>
      <c r="F3545" s="12">
        <v>1300</v>
      </c>
      <c r="G3545" s="18">
        <v>2639</v>
      </c>
      <c r="H3545" s="8" t="s">
        <v>13398</v>
      </c>
      <c r="I3545" s="33" t="s">
        <v>13628</v>
      </c>
      <c r="J3545" s="33" t="s">
        <v>13774</v>
      </c>
      <c r="K3545" s="33">
        <f>Data[[#This Row],[Number_Of_Buyers]]*Data[[#This Row],[Price_INR]]</f>
        <v>3430700</v>
      </c>
    </row>
    <row r="3546" spans="1:11" ht="19.2" customHeight="1" x14ac:dyDescent="0.3">
      <c r="A3546" s="2" t="s">
        <v>8534</v>
      </c>
      <c r="B3546" s="2" t="s">
        <v>13214</v>
      </c>
      <c r="C3546" s="3" t="s">
        <v>13215</v>
      </c>
      <c r="D3546" s="2" t="s">
        <v>3237</v>
      </c>
      <c r="E3546" s="11">
        <v>4.3</v>
      </c>
      <c r="F3546" s="11">
        <v>1400</v>
      </c>
      <c r="G3546" s="17">
        <v>857</v>
      </c>
      <c r="H3546" s="7" t="s">
        <v>13398</v>
      </c>
      <c r="I3546" s="33" t="s">
        <v>13630</v>
      </c>
      <c r="J3546" s="33" t="s">
        <v>13453</v>
      </c>
      <c r="K3546" s="33">
        <f>Data[[#This Row],[Number_Of_Buyers]]*Data[[#This Row],[Price_INR]]</f>
        <v>1199800</v>
      </c>
    </row>
    <row r="3547" spans="1:11" ht="19.2" customHeight="1" x14ac:dyDescent="0.3">
      <c r="A3547" s="4" t="s">
        <v>9044</v>
      </c>
      <c r="B3547" s="4" t="s">
        <v>13216</v>
      </c>
      <c r="C3547" s="5" t="s">
        <v>13217</v>
      </c>
      <c r="D3547" s="5" t="s">
        <v>7997</v>
      </c>
      <c r="E3547" s="12">
        <v>4.2</v>
      </c>
      <c r="F3547" s="12">
        <v>1500</v>
      </c>
      <c r="G3547" s="18">
        <v>887</v>
      </c>
      <c r="H3547" s="8" t="s">
        <v>13399</v>
      </c>
      <c r="I3547" s="33" t="s">
        <v>13423</v>
      </c>
      <c r="J3547" s="33" t="s">
        <v>13773</v>
      </c>
      <c r="K3547" s="33">
        <f>Data[[#This Row],[Number_Of_Buyers]]*Data[[#This Row],[Price_INR]]</f>
        <v>1330500</v>
      </c>
    </row>
    <row r="3548" spans="1:11" ht="19.2" customHeight="1" x14ac:dyDescent="0.3">
      <c r="A3548" s="2" t="s">
        <v>8065</v>
      </c>
      <c r="B3548" s="2" t="s">
        <v>13218</v>
      </c>
      <c r="C3548" s="3" t="s">
        <v>13219</v>
      </c>
      <c r="D3548" s="3" t="s">
        <v>9685</v>
      </c>
      <c r="E3548" s="11">
        <v>3.9</v>
      </c>
      <c r="F3548" s="11">
        <v>1300</v>
      </c>
      <c r="G3548" s="17">
        <v>577</v>
      </c>
      <c r="H3548" s="7" t="s">
        <v>13398</v>
      </c>
      <c r="I3548" s="33" t="s">
        <v>13437</v>
      </c>
      <c r="J3548" s="33" t="s">
        <v>13777</v>
      </c>
      <c r="K3548" s="33">
        <f>Data[[#This Row],[Number_Of_Buyers]]*Data[[#This Row],[Price_INR]]</f>
        <v>750100</v>
      </c>
    </row>
    <row r="3549" spans="1:11" ht="19.2" customHeight="1" x14ac:dyDescent="0.3">
      <c r="A3549" s="4" t="s">
        <v>8883</v>
      </c>
      <c r="B3549" s="4" t="s">
        <v>13220</v>
      </c>
      <c r="C3549" s="5" t="s">
        <v>13221</v>
      </c>
      <c r="D3549" s="5" t="s">
        <v>929</v>
      </c>
      <c r="E3549" s="12">
        <v>4.2</v>
      </c>
      <c r="F3549" s="12">
        <v>268</v>
      </c>
      <c r="G3549" s="18">
        <v>539</v>
      </c>
      <c r="H3549" s="8" t="s">
        <v>13398</v>
      </c>
      <c r="I3549" s="33" t="s">
        <v>13766</v>
      </c>
      <c r="J3549" s="33" t="s">
        <v>13777</v>
      </c>
      <c r="K3549" s="33">
        <f>Data[[#This Row],[Number_Of_Buyers]]*Data[[#This Row],[Price_INR]]</f>
        <v>144452</v>
      </c>
    </row>
    <row r="3550" spans="1:11" ht="19.2" customHeight="1" x14ac:dyDescent="0.3">
      <c r="A3550" s="2" t="s">
        <v>240</v>
      </c>
      <c r="B3550" s="2" t="s">
        <v>13224</v>
      </c>
      <c r="C3550" s="2" t="s">
        <v>13225</v>
      </c>
      <c r="D3550" s="2" t="s">
        <v>7930</v>
      </c>
      <c r="E3550" s="11">
        <v>4.2</v>
      </c>
      <c r="F3550" s="11">
        <v>3300</v>
      </c>
      <c r="G3550" s="17">
        <v>386</v>
      </c>
      <c r="H3550" s="7" t="s">
        <v>13398</v>
      </c>
      <c r="I3550" s="33" t="s">
        <v>13632</v>
      </c>
      <c r="J3550" s="33" t="s">
        <v>13773</v>
      </c>
      <c r="K3550" s="33">
        <f>Data[[#This Row],[Number_Of_Buyers]]*Data[[#This Row],[Price_INR]]</f>
        <v>1273800</v>
      </c>
    </row>
    <row r="3551" spans="1:11" ht="19.2" customHeight="1" x14ac:dyDescent="0.3">
      <c r="A3551" s="4" t="s">
        <v>22</v>
      </c>
      <c r="B3551" s="4" t="s">
        <v>5541</v>
      </c>
      <c r="C3551" s="4" t="s">
        <v>26</v>
      </c>
      <c r="D3551" s="5" t="s">
        <v>278</v>
      </c>
      <c r="E3551" s="12">
        <v>4.2</v>
      </c>
      <c r="F3551" s="12">
        <v>977</v>
      </c>
      <c r="G3551" s="18">
        <v>2999</v>
      </c>
      <c r="H3551" s="8" t="s">
        <v>13399</v>
      </c>
      <c r="I3551" s="33" t="s">
        <v>13434</v>
      </c>
      <c r="J3551" s="33" t="s">
        <v>13772</v>
      </c>
      <c r="K3551" s="33">
        <f>Data[[#This Row],[Number_Of_Buyers]]*Data[[#This Row],[Price_INR]]</f>
        <v>2930023</v>
      </c>
    </row>
    <row r="3552" spans="1:11" ht="19.2" customHeight="1" x14ac:dyDescent="0.3">
      <c r="A3552" s="2" t="s">
        <v>3201</v>
      </c>
      <c r="B3552" s="2" t="s">
        <v>13229</v>
      </c>
      <c r="C3552" s="3" t="s">
        <v>13230</v>
      </c>
      <c r="D3552" s="3" t="s">
        <v>13231</v>
      </c>
      <c r="E3552" s="11">
        <v>4.3</v>
      </c>
      <c r="F3552" s="11">
        <v>715</v>
      </c>
      <c r="G3552" s="17">
        <v>839</v>
      </c>
      <c r="H3552" s="7" t="s">
        <v>13398</v>
      </c>
      <c r="I3552" s="33" t="s">
        <v>13515</v>
      </c>
      <c r="J3552" s="33" t="s">
        <v>13774</v>
      </c>
      <c r="K3552" s="33">
        <f>Data[[#This Row],[Number_Of_Buyers]]*Data[[#This Row],[Price_INR]]</f>
        <v>599885</v>
      </c>
    </row>
    <row r="3553" spans="1:11" ht="19.2" customHeight="1" x14ac:dyDescent="0.3">
      <c r="A3553" s="4" t="s">
        <v>499</v>
      </c>
      <c r="B3553" s="4" t="s">
        <v>5566</v>
      </c>
      <c r="C3553" s="5" t="s">
        <v>5568</v>
      </c>
      <c r="D3553" s="5" t="s">
        <v>5569</v>
      </c>
      <c r="E3553" s="12">
        <v>4.5</v>
      </c>
      <c r="F3553" s="12">
        <v>803</v>
      </c>
      <c r="G3553" s="18">
        <v>2559</v>
      </c>
      <c r="H3553" s="8" t="s">
        <v>13399</v>
      </c>
      <c r="I3553" s="33" t="s">
        <v>13471</v>
      </c>
      <c r="J3553" s="33" t="s">
        <v>13554</v>
      </c>
      <c r="K3553" s="33">
        <f>Data[[#This Row],[Number_Of_Buyers]]*Data[[#This Row],[Price_INR]]</f>
        <v>2054877</v>
      </c>
    </row>
    <row r="3554" spans="1:11" ht="19.2" customHeight="1" x14ac:dyDescent="0.3">
      <c r="A3554" s="2" t="s">
        <v>8065</v>
      </c>
      <c r="B3554" s="2" t="s">
        <v>13234</v>
      </c>
      <c r="C3554" s="3" t="s">
        <v>13235</v>
      </c>
      <c r="D3554" s="2" t="s">
        <v>3237</v>
      </c>
      <c r="E3554" s="11">
        <v>4.3</v>
      </c>
      <c r="F3554" s="11">
        <v>1000</v>
      </c>
      <c r="G3554" s="17">
        <v>439</v>
      </c>
      <c r="H3554" s="7" t="s">
        <v>13399</v>
      </c>
      <c r="I3554" s="33" t="s">
        <v>13630</v>
      </c>
      <c r="J3554" s="33" t="s">
        <v>13473</v>
      </c>
      <c r="K3554" s="33">
        <f>Data[[#This Row],[Number_Of_Buyers]]*Data[[#This Row],[Price_INR]]</f>
        <v>439000</v>
      </c>
    </row>
    <row r="3555" spans="1:11" ht="19.2" customHeight="1" x14ac:dyDescent="0.3">
      <c r="A3555" s="4" t="s">
        <v>7883</v>
      </c>
      <c r="B3555" s="4" t="s">
        <v>8816</v>
      </c>
      <c r="C3555" s="5" t="s">
        <v>13236</v>
      </c>
      <c r="D3555" s="5" t="s">
        <v>8247</v>
      </c>
      <c r="E3555" s="12">
        <v>3.5</v>
      </c>
      <c r="F3555" s="12">
        <v>1300</v>
      </c>
      <c r="G3555" s="18">
        <v>439</v>
      </c>
      <c r="H3555" s="8" t="s">
        <v>13398</v>
      </c>
      <c r="I3555" s="33" t="s">
        <v>13437</v>
      </c>
      <c r="J3555" s="33" t="s">
        <v>13772</v>
      </c>
      <c r="K3555" s="33">
        <f>Data[[#This Row],[Number_Of_Buyers]]*Data[[#This Row],[Price_INR]]</f>
        <v>570700</v>
      </c>
    </row>
    <row r="3556" spans="1:11" ht="19.2" customHeight="1" x14ac:dyDescent="0.3">
      <c r="A3556" s="2" t="s">
        <v>488</v>
      </c>
      <c r="B3556" s="2" t="s">
        <v>836</v>
      </c>
      <c r="C3556" s="3" t="s">
        <v>1823</v>
      </c>
      <c r="D3556" s="3" t="s">
        <v>840</v>
      </c>
      <c r="E3556" s="11">
        <v>4.4000000000000004</v>
      </c>
      <c r="F3556" s="11">
        <v>652</v>
      </c>
      <c r="G3556" s="17">
        <v>2799</v>
      </c>
      <c r="H3556" s="7" t="s">
        <v>13399</v>
      </c>
      <c r="I3556" s="33" t="s">
        <v>13444</v>
      </c>
      <c r="J3556" s="33" t="s">
        <v>13772</v>
      </c>
      <c r="K3556" s="33">
        <f>Data[[#This Row],[Number_Of_Buyers]]*Data[[#This Row],[Price_INR]]</f>
        <v>1824948</v>
      </c>
    </row>
    <row r="3557" spans="1:11" ht="19.2" customHeight="1" x14ac:dyDescent="0.3">
      <c r="A3557" s="4" t="s">
        <v>240</v>
      </c>
      <c r="B3557" s="4" t="s">
        <v>13242</v>
      </c>
      <c r="C3557" s="5" t="s">
        <v>13243</v>
      </c>
      <c r="D3557" s="5" t="s">
        <v>13244</v>
      </c>
      <c r="E3557" s="12">
        <v>3.6</v>
      </c>
      <c r="F3557" s="12">
        <v>21</v>
      </c>
      <c r="G3557" s="18">
        <v>512</v>
      </c>
      <c r="H3557" s="8" t="s">
        <v>13398</v>
      </c>
      <c r="I3557" s="33" t="s">
        <v>13428</v>
      </c>
      <c r="J3557" s="33" t="s">
        <v>13772</v>
      </c>
      <c r="K3557" s="33">
        <f>Data[[#This Row],[Number_Of_Buyers]]*Data[[#This Row],[Price_INR]]</f>
        <v>10752</v>
      </c>
    </row>
    <row r="3558" spans="1:11" ht="19.2" customHeight="1" x14ac:dyDescent="0.3">
      <c r="A3558" s="2" t="s">
        <v>8065</v>
      </c>
      <c r="B3558" s="2" t="s">
        <v>13250</v>
      </c>
      <c r="C3558" s="3" t="s">
        <v>13251</v>
      </c>
      <c r="D3558" s="2" t="s">
        <v>3237</v>
      </c>
      <c r="E3558" s="11">
        <v>4.4000000000000004</v>
      </c>
      <c r="F3558" s="11">
        <v>350</v>
      </c>
      <c r="G3558" s="17">
        <v>269</v>
      </c>
      <c r="H3558" s="7" t="s">
        <v>13399</v>
      </c>
      <c r="I3558" s="33" t="s">
        <v>13632</v>
      </c>
      <c r="J3558" s="33" t="s">
        <v>13774</v>
      </c>
      <c r="K3558" s="33">
        <f>Data[[#This Row],[Number_Of_Buyers]]*Data[[#This Row],[Price_INR]]</f>
        <v>94150</v>
      </c>
    </row>
    <row r="3559" spans="1:11" ht="19.2" customHeight="1" x14ac:dyDescent="0.3">
      <c r="A3559" s="4" t="s">
        <v>140</v>
      </c>
      <c r="B3559" s="4" t="s">
        <v>13253</v>
      </c>
      <c r="C3559" s="4" t="s">
        <v>13255</v>
      </c>
      <c r="D3559" s="4" t="s">
        <v>7930</v>
      </c>
      <c r="E3559" s="12">
        <v>4.4000000000000004</v>
      </c>
      <c r="F3559" s="12">
        <v>422</v>
      </c>
      <c r="G3559" s="18">
        <v>343</v>
      </c>
      <c r="H3559" s="8" t="s">
        <v>13398</v>
      </c>
      <c r="I3559" s="33" t="s">
        <v>13452</v>
      </c>
      <c r="J3559" s="33" t="s">
        <v>13774</v>
      </c>
      <c r="K3559" s="33">
        <f>Data[[#This Row],[Number_Of_Buyers]]*Data[[#This Row],[Price_INR]]</f>
        <v>144746</v>
      </c>
    </row>
    <row r="3560" spans="1:11" ht="19.2" customHeight="1" x14ac:dyDescent="0.3">
      <c r="A3560" s="2" t="s">
        <v>12443</v>
      </c>
      <c r="B3560" s="2" t="s">
        <v>13257</v>
      </c>
      <c r="C3560" s="3" t="s">
        <v>13259</v>
      </c>
      <c r="D3560" s="3" t="s">
        <v>13260</v>
      </c>
      <c r="E3560" s="11">
        <v>4.0999999999999996</v>
      </c>
      <c r="F3560" s="11">
        <v>265</v>
      </c>
      <c r="G3560" s="17">
        <v>2201</v>
      </c>
      <c r="H3560" s="7" t="s">
        <v>13398</v>
      </c>
      <c r="I3560" s="33" t="s">
        <v>13628</v>
      </c>
      <c r="J3560" s="33" t="s">
        <v>13774</v>
      </c>
      <c r="K3560" s="33">
        <f>Data[[#This Row],[Number_Of_Buyers]]*Data[[#This Row],[Price_INR]]</f>
        <v>583265</v>
      </c>
    </row>
    <row r="3561" spans="1:11" ht="19.2" customHeight="1" x14ac:dyDescent="0.3">
      <c r="A3561" s="4" t="s">
        <v>240</v>
      </c>
      <c r="B3561" s="4" t="s">
        <v>13262</v>
      </c>
      <c r="C3561" s="5" t="s">
        <v>13263</v>
      </c>
      <c r="D3561" s="5" t="s">
        <v>13264</v>
      </c>
      <c r="E3561" s="12">
        <v>4.4000000000000004</v>
      </c>
      <c r="F3561" s="12">
        <v>166</v>
      </c>
      <c r="G3561" s="18">
        <v>703</v>
      </c>
      <c r="H3561" s="8" t="s">
        <v>13398</v>
      </c>
      <c r="I3561" s="33" t="s">
        <v>13472</v>
      </c>
      <c r="J3561" s="33" t="s">
        <v>13453</v>
      </c>
      <c r="K3561" s="33">
        <f>Data[[#This Row],[Number_Of_Buyers]]*Data[[#This Row],[Price_INR]]</f>
        <v>116698</v>
      </c>
    </row>
    <row r="3562" spans="1:11" ht="19.2" customHeight="1" x14ac:dyDescent="0.3">
      <c r="A3562" s="2" t="s">
        <v>1623</v>
      </c>
      <c r="B3562" s="2" t="s">
        <v>13266</v>
      </c>
      <c r="C3562" s="3" t="s">
        <v>13267</v>
      </c>
      <c r="D3562" s="3" t="s">
        <v>115</v>
      </c>
      <c r="E3562" s="11">
        <v>4.3</v>
      </c>
      <c r="F3562" s="11">
        <v>72</v>
      </c>
      <c r="G3562" s="17">
        <v>699</v>
      </c>
      <c r="H3562" s="7" t="s">
        <v>13398</v>
      </c>
      <c r="I3562" s="33" t="s">
        <v>13432</v>
      </c>
      <c r="J3562" s="33" t="s">
        <v>13440</v>
      </c>
      <c r="K3562" s="33">
        <f>Data[[#This Row],[Number_Of_Buyers]]*Data[[#This Row],[Price_INR]]</f>
        <v>50328</v>
      </c>
    </row>
    <row r="3563" spans="1:11" ht="19.2" customHeight="1" x14ac:dyDescent="0.3">
      <c r="A3563" s="4" t="s">
        <v>12687</v>
      </c>
      <c r="B3563" s="4" t="s">
        <v>13268</v>
      </c>
      <c r="C3563" s="5" t="s">
        <v>13269</v>
      </c>
      <c r="D3563" s="4" t="s">
        <v>3237</v>
      </c>
      <c r="E3563" s="12">
        <v>4.3</v>
      </c>
      <c r="F3563" s="12">
        <v>325</v>
      </c>
      <c r="G3563" s="18">
        <v>719</v>
      </c>
      <c r="H3563" s="8" t="s">
        <v>13399</v>
      </c>
      <c r="I3563" s="33" t="s">
        <v>13630</v>
      </c>
      <c r="J3563" s="33" t="s">
        <v>13772</v>
      </c>
      <c r="K3563" s="33">
        <f>Data[[#This Row],[Number_Of_Buyers]]*Data[[#This Row],[Price_INR]]</f>
        <v>233675</v>
      </c>
    </row>
    <row r="3564" spans="1:11" ht="19.2" customHeight="1" x14ac:dyDescent="0.3">
      <c r="A3564" s="2" t="s">
        <v>7927</v>
      </c>
      <c r="B3564" s="2" t="s">
        <v>13272</v>
      </c>
      <c r="C3564" s="3" t="s">
        <v>13273</v>
      </c>
      <c r="D3564" s="3" t="s">
        <v>13274</v>
      </c>
      <c r="E3564" s="11">
        <v>4.3</v>
      </c>
      <c r="F3564" s="11">
        <v>329</v>
      </c>
      <c r="G3564" s="17">
        <v>719</v>
      </c>
      <c r="H3564" s="7" t="s">
        <v>13398</v>
      </c>
      <c r="I3564" s="33" t="s">
        <v>13441</v>
      </c>
      <c r="J3564" s="33" t="s">
        <v>13773</v>
      </c>
      <c r="K3564" s="33">
        <f>Data[[#This Row],[Number_Of_Buyers]]*Data[[#This Row],[Price_INR]]</f>
        <v>236551</v>
      </c>
    </row>
    <row r="3565" spans="1:11" ht="19.2" customHeight="1" x14ac:dyDescent="0.3">
      <c r="A3565" s="4" t="s">
        <v>4463</v>
      </c>
      <c r="B3565" s="4" t="s">
        <v>13275</v>
      </c>
      <c r="C3565" s="5" t="s">
        <v>13276</v>
      </c>
      <c r="D3565" s="5" t="s">
        <v>861</v>
      </c>
      <c r="E3565" s="12">
        <v>4.4000000000000004</v>
      </c>
      <c r="F3565" s="12">
        <v>177</v>
      </c>
      <c r="G3565" s="18">
        <v>461</v>
      </c>
      <c r="H3565" s="8" t="s">
        <v>13398</v>
      </c>
      <c r="I3565" s="33" t="s">
        <v>13435</v>
      </c>
      <c r="J3565" s="33" t="s">
        <v>13772</v>
      </c>
      <c r="K3565" s="33">
        <f>Data[[#This Row],[Number_Of_Buyers]]*Data[[#This Row],[Price_INR]]</f>
        <v>81597</v>
      </c>
    </row>
    <row r="3566" spans="1:11" ht="19.2" customHeight="1" x14ac:dyDescent="0.3">
      <c r="A3566" s="2" t="s">
        <v>240</v>
      </c>
      <c r="B3566" s="2" t="s">
        <v>13278</v>
      </c>
      <c r="C3566" s="3" t="s">
        <v>13279</v>
      </c>
      <c r="D3566" s="3" t="s">
        <v>7199</v>
      </c>
      <c r="E3566" s="11">
        <v>4.2</v>
      </c>
      <c r="F3566" s="11">
        <v>34</v>
      </c>
      <c r="G3566" s="17">
        <v>791</v>
      </c>
      <c r="H3566" s="7" t="s">
        <v>13399</v>
      </c>
      <c r="I3566" s="33" t="s">
        <v>13419</v>
      </c>
      <c r="J3566" s="33" t="s">
        <v>13772</v>
      </c>
      <c r="K3566" s="33">
        <f>Data[[#This Row],[Number_Of_Buyers]]*Data[[#This Row],[Price_INR]]</f>
        <v>26894</v>
      </c>
    </row>
    <row r="3567" spans="1:11" ht="19.2" customHeight="1" x14ac:dyDescent="0.3">
      <c r="A3567" s="4" t="s">
        <v>7809</v>
      </c>
      <c r="B3567" s="4" t="s">
        <v>8373</v>
      </c>
      <c r="C3567" s="5" t="s">
        <v>13281</v>
      </c>
      <c r="D3567" s="4" t="s">
        <v>3237</v>
      </c>
      <c r="E3567" s="12">
        <v>3.2</v>
      </c>
      <c r="F3567" s="12">
        <v>113</v>
      </c>
      <c r="G3567" s="18">
        <v>773</v>
      </c>
      <c r="H3567" s="8" t="s">
        <v>13399</v>
      </c>
      <c r="I3567" s="33" t="s">
        <v>13628</v>
      </c>
      <c r="J3567" s="33" t="s">
        <v>13772</v>
      </c>
      <c r="K3567" s="33">
        <f>Data[[#This Row],[Number_Of_Buyers]]*Data[[#This Row],[Price_INR]]</f>
        <v>87349</v>
      </c>
    </row>
    <row r="3568" spans="1:11" ht="19.2" customHeight="1" x14ac:dyDescent="0.3">
      <c r="A3568" s="2" t="s">
        <v>8857</v>
      </c>
      <c r="B3568" s="2" t="s">
        <v>13283</v>
      </c>
      <c r="C3568" s="2" t="s">
        <v>13284</v>
      </c>
      <c r="D3568" s="3" t="s">
        <v>13285</v>
      </c>
      <c r="E3568" s="11">
        <v>4.2</v>
      </c>
      <c r="F3568" s="11">
        <v>98</v>
      </c>
      <c r="G3568" s="17">
        <v>587</v>
      </c>
      <c r="H3568" s="7" t="s">
        <v>13398</v>
      </c>
      <c r="I3568" s="33" t="s">
        <v>13420</v>
      </c>
      <c r="J3568" s="33" t="s">
        <v>13440</v>
      </c>
      <c r="K3568" s="33">
        <f>Data[[#This Row],[Number_Of_Buyers]]*Data[[#This Row],[Price_INR]]</f>
        <v>57526</v>
      </c>
    </row>
    <row r="3569" spans="1:11" ht="19.2" customHeight="1" x14ac:dyDescent="0.3">
      <c r="A3569" s="4" t="s">
        <v>3201</v>
      </c>
      <c r="B3569" s="4" t="s">
        <v>13286</v>
      </c>
      <c r="C3569" s="5" t="s">
        <v>13287</v>
      </c>
      <c r="D3569" s="4" t="s">
        <v>3237</v>
      </c>
      <c r="E3569" s="12">
        <v>4.3</v>
      </c>
      <c r="F3569" s="12">
        <v>240</v>
      </c>
      <c r="G3569" s="18">
        <v>1399</v>
      </c>
      <c r="H3569" s="8" t="s">
        <v>13398</v>
      </c>
      <c r="I3569" s="33" t="s">
        <v>13628</v>
      </c>
      <c r="J3569" s="33" t="s">
        <v>13453</v>
      </c>
      <c r="K3569" s="33">
        <f>Data[[#This Row],[Number_Of_Buyers]]*Data[[#This Row],[Price_INR]]</f>
        <v>335760</v>
      </c>
    </row>
    <row r="3570" spans="1:11" ht="19.2" customHeight="1" x14ac:dyDescent="0.3">
      <c r="A3570" s="2" t="s">
        <v>13288</v>
      </c>
      <c r="B3570" s="2" t="s">
        <v>13289</v>
      </c>
      <c r="C3570" s="3" t="s">
        <v>13291</v>
      </c>
      <c r="D3570" s="2" t="s">
        <v>13038</v>
      </c>
      <c r="E3570" s="11">
        <v>4.2</v>
      </c>
      <c r="F3570" s="11">
        <v>11</v>
      </c>
      <c r="G3570" s="17">
        <v>7124</v>
      </c>
      <c r="H3570" s="7" t="s">
        <v>13399</v>
      </c>
      <c r="I3570" s="33" t="s">
        <v>13628</v>
      </c>
      <c r="J3570" s="33" t="s">
        <v>13426</v>
      </c>
      <c r="K3570" s="33">
        <f>Data[[#This Row],[Number_Of_Buyers]]*Data[[#This Row],[Price_INR]]</f>
        <v>78364</v>
      </c>
    </row>
    <row r="3571" spans="1:11" ht="19.2" customHeight="1" x14ac:dyDescent="0.3">
      <c r="A3571" s="4" t="s">
        <v>13293</v>
      </c>
      <c r="B3571" s="4" t="s">
        <v>13294</v>
      </c>
      <c r="C3571" s="5" t="s">
        <v>13295</v>
      </c>
      <c r="D3571" s="4" t="s">
        <v>11606</v>
      </c>
      <c r="E3571" s="12">
        <v>4</v>
      </c>
      <c r="F3571" s="12">
        <v>545</v>
      </c>
      <c r="G3571" s="18">
        <v>499</v>
      </c>
      <c r="H3571" s="8" t="s">
        <v>13398</v>
      </c>
      <c r="I3571" s="33" t="s">
        <v>13515</v>
      </c>
      <c r="J3571" s="33" t="s">
        <v>13460</v>
      </c>
      <c r="K3571" s="33">
        <f>Data[[#This Row],[Number_Of_Buyers]]*Data[[#This Row],[Price_INR]]</f>
        <v>271955</v>
      </c>
    </row>
    <row r="3572" spans="1:11" ht="19.2" customHeight="1" x14ac:dyDescent="0.3">
      <c r="A3572" s="2" t="s">
        <v>133</v>
      </c>
      <c r="B3572" s="2" t="s">
        <v>13298</v>
      </c>
      <c r="C3572" s="3" t="s">
        <v>13299</v>
      </c>
      <c r="D3572" s="3" t="s">
        <v>10704</v>
      </c>
      <c r="E3572" s="11">
        <v>4.4000000000000004</v>
      </c>
      <c r="F3572" s="11">
        <v>50</v>
      </c>
      <c r="G3572" s="17">
        <v>584</v>
      </c>
      <c r="H3572" s="7" t="s">
        <v>13398</v>
      </c>
      <c r="I3572" s="33" t="s">
        <v>13515</v>
      </c>
      <c r="J3572" s="33" t="s">
        <v>13772</v>
      </c>
      <c r="K3572" s="33">
        <f>Data[[#This Row],[Number_Of_Buyers]]*Data[[#This Row],[Price_INR]]</f>
        <v>29200</v>
      </c>
    </row>
    <row r="3573" spans="1:11" ht="19.2" customHeight="1" x14ac:dyDescent="0.3">
      <c r="A3573" s="4" t="s">
        <v>1149</v>
      </c>
      <c r="B3573" s="4" t="s">
        <v>5594</v>
      </c>
      <c r="C3573" s="4" t="s">
        <v>26</v>
      </c>
      <c r="D3573" s="4" t="s">
        <v>5595</v>
      </c>
      <c r="E3573" s="12">
        <v>3.9</v>
      </c>
      <c r="F3573" s="12">
        <v>555</v>
      </c>
      <c r="G3573" s="18">
        <v>1299</v>
      </c>
      <c r="H3573" s="8" t="s">
        <v>13399</v>
      </c>
      <c r="I3573" s="33" t="s">
        <v>13408</v>
      </c>
      <c r="J3573" s="33" t="s">
        <v>13453</v>
      </c>
      <c r="K3573" s="33">
        <f>Data[[#This Row],[Number_Of_Buyers]]*Data[[#This Row],[Price_INR]]</f>
        <v>720945</v>
      </c>
    </row>
    <row r="3574" spans="1:11" ht="19.2" customHeight="1" x14ac:dyDescent="0.3">
      <c r="A3574" s="2" t="s">
        <v>240</v>
      </c>
      <c r="B3574" s="2" t="s">
        <v>13306</v>
      </c>
      <c r="C3574" s="2" t="s">
        <v>13308</v>
      </c>
      <c r="D3574" s="3" t="s">
        <v>10301</v>
      </c>
      <c r="E3574" s="11">
        <v>4.3</v>
      </c>
      <c r="F3574" s="11">
        <v>727</v>
      </c>
      <c r="G3574" s="17">
        <v>685</v>
      </c>
      <c r="H3574" s="7" t="s">
        <v>13398</v>
      </c>
      <c r="I3574" s="33" t="s">
        <v>13448</v>
      </c>
      <c r="J3574" s="33" t="s">
        <v>13453</v>
      </c>
      <c r="K3574" s="33">
        <f>Data[[#This Row],[Number_Of_Buyers]]*Data[[#This Row],[Price_INR]]</f>
        <v>497995</v>
      </c>
    </row>
    <row r="3575" spans="1:11" ht="19.2" customHeight="1" x14ac:dyDescent="0.3">
      <c r="A3575" s="4" t="s">
        <v>13310</v>
      </c>
      <c r="B3575" s="4" t="s">
        <v>13311</v>
      </c>
      <c r="C3575" s="4" t="s">
        <v>26</v>
      </c>
      <c r="D3575" s="4" t="s">
        <v>5882</v>
      </c>
      <c r="E3575" s="12">
        <v>3.9</v>
      </c>
      <c r="F3575" s="12">
        <v>777</v>
      </c>
      <c r="G3575" s="18">
        <v>384</v>
      </c>
      <c r="H3575" s="8" t="s">
        <v>13398</v>
      </c>
      <c r="I3575" s="33" t="s">
        <v>13767</v>
      </c>
      <c r="J3575" s="33" t="s">
        <v>13777</v>
      </c>
      <c r="K3575" s="33">
        <f>Data[[#This Row],[Number_Of_Buyers]]*Data[[#This Row],[Price_INR]]</f>
        <v>298368</v>
      </c>
    </row>
    <row r="3576" spans="1:11" ht="19.2" customHeight="1" x14ac:dyDescent="0.3">
      <c r="A3576" s="2" t="s">
        <v>8912</v>
      </c>
      <c r="B3576" s="2" t="s">
        <v>13313</v>
      </c>
      <c r="C3576" s="2" t="s">
        <v>13314</v>
      </c>
      <c r="D3576" s="2" t="s">
        <v>21</v>
      </c>
      <c r="E3576" s="11">
        <v>4.5</v>
      </c>
      <c r="F3576" s="11">
        <v>5700</v>
      </c>
      <c r="G3576" s="17">
        <v>385</v>
      </c>
      <c r="H3576" s="7" t="s">
        <v>13399</v>
      </c>
      <c r="I3576" s="33" t="s">
        <v>13782</v>
      </c>
      <c r="J3576" s="33" t="s">
        <v>13772</v>
      </c>
      <c r="K3576" s="33">
        <f>Data[[#This Row],[Number_Of_Buyers]]*Data[[#This Row],[Price_INR]]</f>
        <v>2194500</v>
      </c>
    </row>
    <row r="3577" spans="1:11" ht="19.2" customHeight="1" x14ac:dyDescent="0.3">
      <c r="A3577" s="4" t="s">
        <v>8873</v>
      </c>
      <c r="B3577" s="4" t="s">
        <v>13317</v>
      </c>
      <c r="C3577" s="4" t="s">
        <v>13319</v>
      </c>
      <c r="D3577" s="4" t="s">
        <v>13320</v>
      </c>
      <c r="E3577" s="12">
        <v>4.5</v>
      </c>
      <c r="F3577" s="12">
        <v>453</v>
      </c>
      <c r="G3577" s="18">
        <v>1400</v>
      </c>
      <c r="H3577" s="8" t="s">
        <v>13399</v>
      </c>
      <c r="I3577" s="33" t="s">
        <v>13768</v>
      </c>
      <c r="J3577" s="33" t="s">
        <v>13440</v>
      </c>
      <c r="K3577" s="33">
        <f>Data[[#This Row],[Number_Of_Buyers]]*Data[[#This Row],[Price_INR]]</f>
        <v>634200</v>
      </c>
    </row>
    <row r="3578" spans="1:11" ht="19.2" customHeight="1" x14ac:dyDescent="0.3">
      <c r="A3578" s="2" t="s">
        <v>148</v>
      </c>
      <c r="B3578" s="2" t="s">
        <v>13322</v>
      </c>
      <c r="C3578" s="2" t="s">
        <v>13323</v>
      </c>
      <c r="D3578" s="2" t="s">
        <v>3237</v>
      </c>
      <c r="E3578" s="11">
        <v>4.5</v>
      </c>
      <c r="F3578" s="11">
        <v>42</v>
      </c>
      <c r="G3578" s="17">
        <v>999</v>
      </c>
      <c r="H3578" s="7" t="s">
        <v>13398</v>
      </c>
      <c r="I3578" s="33" t="s">
        <v>13448</v>
      </c>
      <c r="J3578" s="33" t="s">
        <v>13772</v>
      </c>
      <c r="K3578" s="33">
        <f>Data[[#This Row],[Number_Of_Buyers]]*Data[[#This Row],[Price_INR]]</f>
        <v>41958</v>
      </c>
    </row>
    <row r="3579" spans="1:11" ht="19.2" customHeight="1" x14ac:dyDescent="0.3">
      <c r="A3579" s="4" t="s">
        <v>8015</v>
      </c>
      <c r="B3579" s="4" t="s">
        <v>13324</v>
      </c>
      <c r="C3579" s="5" t="s">
        <v>13325</v>
      </c>
      <c r="D3579" s="4" t="s">
        <v>7930</v>
      </c>
      <c r="E3579" s="12">
        <v>4.2</v>
      </c>
      <c r="F3579" s="12">
        <v>1500</v>
      </c>
      <c r="G3579" s="18">
        <v>919</v>
      </c>
      <c r="H3579" s="8" t="s">
        <v>13398</v>
      </c>
      <c r="I3579" s="33" t="s">
        <v>13628</v>
      </c>
      <c r="J3579" s="33" t="s">
        <v>13773</v>
      </c>
      <c r="K3579" s="33">
        <f>Data[[#This Row],[Number_Of_Buyers]]*Data[[#This Row],[Price_INR]]</f>
        <v>1378500</v>
      </c>
    </row>
    <row r="3580" spans="1:11" ht="19.2" customHeight="1" x14ac:dyDescent="0.3">
      <c r="A3580" s="2" t="s">
        <v>7922</v>
      </c>
      <c r="B3580" s="2" t="s">
        <v>13326</v>
      </c>
      <c r="C3580" s="3" t="s">
        <v>13327</v>
      </c>
      <c r="D3580" s="3" t="s">
        <v>7925</v>
      </c>
      <c r="E3580" s="11">
        <v>4.4000000000000004</v>
      </c>
      <c r="F3580" s="11">
        <v>700</v>
      </c>
      <c r="G3580" s="17">
        <v>554</v>
      </c>
      <c r="H3580" s="7" t="s">
        <v>13398</v>
      </c>
      <c r="I3580" s="33" t="s">
        <v>13515</v>
      </c>
      <c r="J3580" s="33" t="s">
        <v>13774</v>
      </c>
      <c r="K3580" s="33">
        <f>Data[[#This Row],[Number_Of_Buyers]]*Data[[#This Row],[Price_INR]]</f>
        <v>387800</v>
      </c>
    </row>
    <row r="3581" spans="1:11" ht="19.2" customHeight="1" x14ac:dyDescent="0.3">
      <c r="A3581" s="4" t="s">
        <v>3201</v>
      </c>
      <c r="B3581" s="4" t="s">
        <v>13329</v>
      </c>
      <c r="C3581" s="5" t="s">
        <v>13330</v>
      </c>
      <c r="D3581" s="5" t="s">
        <v>12721</v>
      </c>
      <c r="E3581" s="12">
        <v>3.8</v>
      </c>
      <c r="F3581" s="12">
        <v>65</v>
      </c>
      <c r="G3581" s="18">
        <v>439</v>
      </c>
      <c r="H3581" s="8" t="s">
        <v>13398</v>
      </c>
      <c r="I3581" s="33" t="s">
        <v>13634</v>
      </c>
      <c r="J3581" s="33" t="s">
        <v>13554</v>
      </c>
      <c r="K3581" s="33">
        <f>Data[[#This Row],[Number_Of_Buyers]]*Data[[#This Row],[Price_INR]]</f>
        <v>28535</v>
      </c>
    </row>
    <row r="3582" spans="1:11" ht="19.2" customHeight="1" x14ac:dyDescent="0.3">
      <c r="A3582" s="2" t="s">
        <v>7872</v>
      </c>
      <c r="B3582" s="2" t="s">
        <v>13335</v>
      </c>
      <c r="C3582" s="3" t="s">
        <v>13336</v>
      </c>
      <c r="D3582" s="3" t="s">
        <v>8064</v>
      </c>
      <c r="E3582" s="11">
        <v>4.3</v>
      </c>
      <c r="F3582" s="11">
        <v>447</v>
      </c>
      <c r="G3582" s="17">
        <v>1699</v>
      </c>
      <c r="H3582" s="7" t="s">
        <v>13398</v>
      </c>
      <c r="I3582" s="33" t="s">
        <v>13628</v>
      </c>
      <c r="J3582" s="33" t="s">
        <v>13774</v>
      </c>
      <c r="K3582" s="33">
        <f>Data[[#This Row],[Number_Of_Buyers]]*Data[[#This Row],[Price_INR]]</f>
        <v>759453</v>
      </c>
    </row>
    <row r="3583" spans="1:11" ht="19.2" customHeight="1" x14ac:dyDescent="0.3">
      <c r="A3583" s="4" t="s">
        <v>809</v>
      </c>
      <c r="B3583" s="4" t="s">
        <v>5616</v>
      </c>
      <c r="C3583" s="4" t="s">
        <v>5618</v>
      </c>
      <c r="D3583" s="4" t="s">
        <v>21</v>
      </c>
      <c r="E3583" s="12">
        <v>4.3</v>
      </c>
      <c r="F3583" s="12">
        <v>678</v>
      </c>
      <c r="G3583" s="18">
        <v>161</v>
      </c>
      <c r="H3583" s="8" t="s">
        <v>13399</v>
      </c>
      <c r="I3583" s="33" t="s">
        <v>13798</v>
      </c>
      <c r="J3583" s="33" t="s">
        <v>13772</v>
      </c>
      <c r="K3583" s="33">
        <f>Data[[#This Row],[Number_Of_Buyers]]*Data[[#This Row],[Price_INR]]</f>
        <v>109158</v>
      </c>
    </row>
    <row r="3584" spans="1:11" ht="19.2" customHeight="1" x14ac:dyDescent="0.3">
      <c r="A3584" s="2" t="s">
        <v>240</v>
      </c>
      <c r="B3584" s="2" t="s">
        <v>13338</v>
      </c>
      <c r="C3584" s="2" t="s">
        <v>13339</v>
      </c>
      <c r="D3584" s="3" t="s">
        <v>11388</v>
      </c>
      <c r="E3584" s="11">
        <v>4.0999999999999996</v>
      </c>
      <c r="F3584" s="11">
        <v>730</v>
      </c>
      <c r="G3584" s="17">
        <v>287</v>
      </c>
      <c r="H3584" s="7" t="s">
        <v>13398</v>
      </c>
      <c r="I3584" s="33" t="s">
        <v>13452</v>
      </c>
      <c r="J3584" s="33" t="s">
        <v>13487</v>
      </c>
      <c r="K3584" s="33">
        <f>Data[[#This Row],[Number_Of_Buyers]]*Data[[#This Row],[Price_INR]]</f>
        <v>209510</v>
      </c>
    </row>
    <row r="3585" spans="1:11" ht="19.2" customHeight="1" x14ac:dyDescent="0.3">
      <c r="A3585" s="4" t="s">
        <v>13246</v>
      </c>
      <c r="B3585" s="4" t="s">
        <v>13342</v>
      </c>
      <c r="C3585" s="4" t="s">
        <v>13343</v>
      </c>
      <c r="D3585" s="4" t="s">
        <v>7930</v>
      </c>
      <c r="E3585" s="12">
        <v>4.4000000000000004</v>
      </c>
      <c r="F3585" s="12">
        <v>49</v>
      </c>
      <c r="G3585" s="18">
        <v>549</v>
      </c>
      <c r="H3585" s="8" t="s">
        <v>13398</v>
      </c>
      <c r="I3585" s="33" t="s">
        <v>13688</v>
      </c>
      <c r="J3585" s="33" t="s">
        <v>13772</v>
      </c>
      <c r="K3585" s="33">
        <f>Data[[#This Row],[Number_Of_Buyers]]*Data[[#This Row],[Price_INR]]</f>
        <v>26901</v>
      </c>
    </row>
    <row r="3586" spans="1:11" ht="19.2" customHeight="1" x14ac:dyDescent="0.3">
      <c r="A3586" s="2" t="s">
        <v>168</v>
      </c>
      <c r="B3586" s="2" t="s">
        <v>13344</v>
      </c>
      <c r="C3586" s="3" t="s">
        <v>13346</v>
      </c>
      <c r="D3586" s="2" t="s">
        <v>13347</v>
      </c>
      <c r="E3586" s="11">
        <v>4.9000000000000004</v>
      </c>
      <c r="F3586" s="11">
        <v>13</v>
      </c>
      <c r="G3586" s="17">
        <v>5295</v>
      </c>
      <c r="H3586" s="7" t="s">
        <v>13399</v>
      </c>
      <c r="I3586" s="33" t="s">
        <v>13695</v>
      </c>
      <c r="J3586" s="33" t="s">
        <v>13774</v>
      </c>
      <c r="K3586" s="33">
        <f>Data[[#This Row],[Number_Of_Buyers]]*Data[[#This Row],[Price_INR]]</f>
        <v>68835</v>
      </c>
    </row>
    <row r="3587" spans="1:11" ht="19.2" customHeight="1" x14ac:dyDescent="0.3">
      <c r="A3587" s="4" t="s">
        <v>9363</v>
      </c>
      <c r="B3587" s="4" t="s">
        <v>13348</v>
      </c>
      <c r="C3587" s="4" t="s">
        <v>13350</v>
      </c>
      <c r="D3587" s="5" t="s">
        <v>13351</v>
      </c>
      <c r="E3587" s="12">
        <v>4.4000000000000004</v>
      </c>
      <c r="F3587" s="12">
        <v>1700</v>
      </c>
      <c r="G3587" s="18">
        <v>918</v>
      </c>
      <c r="H3587" s="8" t="s">
        <v>13398</v>
      </c>
      <c r="I3587" s="33" t="s">
        <v>13674</v>
      </c>
      <c r="J3587" s="33" t="s">
        <v>13773</v>
      </c>
      <c r="K3587" s="33">
        <f>Data[[#This Row],[Number_Of_Buyers]]*Data[[#This Row],[Price_INR]]</f>
        <v>1560600</v>
      </c>
    </row>
    <row r="3588" spans="1:11" ht="19.2" customHeight="1" x14ac:dyDescent="0.3">
      <c r="A3588" s="2" t="s">
        <v>133</v>
      </c>
      <c r="B3588" s="2" t="s">
        <v>13352</v>
      </c>
      <c r="C3588" s="3" t="s">
        <v>13353</v>
      </c>
      <c r="D3588" s="2" t="s">
        <v>3237</v>
      </c>
      <c r="E3588" s="11">
        <v>4</v>
      </c>
      <c r="F3588" s="11">
        <v>1200</v>
      </c>
      <c r="G3588" s="17">
        <v>779</v>
      </c>
      <c r="H3588" s="7" t="s">
        <v>13398</v>
      </c>
      <c r="I3588" s="33" t="s">
        <v>13515</v>
      </c>
      <c r="J3588" s="33" t="s">
        <v>13774</v>
      </c>
      <c r="K3588" s="33">
        <f>Data[[#This Row],[Number_Of_Buyers]]*Data[[#This Row],[Price_INR]]</f>
        <v>934800</v>
      </c>
    </row>
    <row r="3589" spans="1:11" ht="19.2" customHeight="1" x14ac:dyDescent="0.3">
      <c r="A3589" s="4" t="s">
        <v>9727</v>
      </c>
      <c r="B3589" s="4" t="s">
        <v>13354</v>
      </c>
      <c r="C3589" s="4" t="s">
        <v>13354</v>
      </c>
      <c r="D3589" s="4" t="s">
        <v>21</v>
      </c>
      <c r="E3589" s="12">
        <v>4.5</v>
      </c>
      <c r="F3589" s="12">
        <v>1700</v>
      </c>
      <c r="G3589" s="18">
        <v>1250</v>
      </c>
      <c r="H3589" s="8" t="s">
        <v>13399</v>
      </c>
      <c r="I3589" s="33" t="s">
        <v>13769</v>
      </c>
      <c r="J3589" s="33" t="s">
        <v>13460</v>
      </c>
      <c r="K3589" s="33">
        <f>Data[[#This Row],[Number_Of_Buyers]]*Data[[#This Row],[Price_INR]]</f>
        <v>2125000</v>
      </c>
    </row>
    <row r="3590" spans="1:11" ht="19.2" customHeight="1" x14ac:dyDescent="0.3">
      <c r="A3590" s="2" t="s">
        <v>12868</v>
      </c>
      <c r="B3590" s="2" t="s">
        <v>13355</v>
      </c>
      <c r="C3590" s="3" t="s">
        <v>13357</v>
      </c>
      <c r="D3590" s="2" t="s">
        <v>13358</v>
      </c>
      <c r="E3590" s="11">
        <v>4.5</v>
      </c>
      <c r="F3590" s="11">
        <v>82</v>
      </c>
      <c r="G3590" s="17">
        <v>816</v>
      </c>
      <c r="H3590" s="7" t="s">
        <v>13398</v>
      </c>
      <c r="I3590" s="33" t="s">
        <v>13641</v>
      </c>
      <c r="J3590" s="33" t="s">
        <v>13772</v>
      </c>
      <c r="K3590" s="33">
        <f>Data[[#This Row],[Number_Of_Buyers]]*Data[[#This Row],[Price_INR]]</f>
        <v>66912</v>
      </c>
    </row>
    <row r="3591" spans="1:11" ht="19.2" customHeight="1" x14ac:dyDescent="0.3">
      <c r="A3591" s="4" t="s">
        <v>6197</v>
      </c>
      <c r="B3591" s="4" t="s">
        <v>13360</v>
      </c>
      <c r="C3591" s="5" t="s">
        <v>13361</v>
      </c>
      <c r="D3591" s="4" t="s">
        <v>3237</v>
      </c>
      <c r="E3591" s="12">
        <v>4.3</v>
      </c>
      <c r="F3591" s="12">
        <v>129</v>
      </c>
      <c r="G3591" s="18">
        <v>1749</v>
      </c>
      <c r="H3591" s="8" t="s">
        <v>13398</v>
      </c>
      <c r="I3591" s="33" t="s">
        <v>13556</v>
      </c>
      <c r="J3591" s="33" t="s">
        <v>13554</v>
      </c>
      <c r="K3591" s="33">
        <f>Data[[#This Row],[Number_Of_Buyers]]*Data[[#This Row],[Price_INR]]</f>
        <v>225621</v>
      </c>
    </row>
    <row r="3592" spans="1:11" ht="19.2" customHeight="1" x14ac:dyDescent="0.3">
      <c r="A3592" s="2" t="s">
        <v>499</v>
      </c>
      <c r="B3592" s="2" t="s">
        <v>13363</v>
      </c>
      <c r="C3592" s="3" t="s">
        <v>13365</v>
      </c>
      <c r="D3592" s="2" t="s">
        <v>21</v>
      </c>
      <c r="E3592" s="11">
        <v>4.3</v>
      </c>
      <c r="F3592" s="11">
        <v>20</v>
      </c>
      <c r="G3592" s="17">
        <v>8697</v>
      </c>
      <c r="H3592" s="7" t="s">
        <v>13398</v>
      </c>
      <c r="I3592" s="33" t="s">
        <v>13770</v>
      </c>
      <c r="J3592" s="33" t="s">
        <v>13498</v>
      </c>
      <c r="K3592" s="33">
        <f>Data[[#This Row],[Number_Of_Buyers]]*Data[[#This Row],[Price_INR]]</f>
        <v>173940</v>
      </c>
    </row>
    <row r="3593" spans="1:11" ht="19.2" customHeight="1" x14ac:dyDescent="0.3">
      <c r="A3593" s="4" t="s">
        <v>2658</v>
      </c>
      <c r="B3593" s="4" t="s">
        <v>13366</v>
      </c>
      <c r="C3593" s="5" t="s">
        <v>13368</v>
      </c>
      <c r="D3593" s="4" t="s">
        <v>13369</v>
      </c>
      <c r="E3593" s="12">
        <v>3.8</v>
      </c>
      <c r="F3593" s="12">
        <v>8</v>
      </c>
      <c r="G3593" s="18">
        <v>19495</v>
      </c>
      <c r="H3593" s="8" t="s">
        <v>13398</v>
      </c>
      <c r="I3593" s="33" t="s">
        <v>13771</v>
      </c>
      <c r="J3593" s="33" t="s">
        <v>13426</v>
      </c>
      <c r="K3593" s="33">
        <f>Data[[#This Row],[Number_Of_Buyers]]*Data[[#This Row],[Price_INR]]</f>
        <v>155960</v>
      </c>
    </row>
    <row r="3594" spans="1:11" ht="19.2" customHeight="1" x14ac:dyDescent="0.3">
      <c r="A3594" s="2" t="s">
        <v>1921</v>
      </c>
      <c r="B3594" s="2" t="s">
        <v>13371</v>
      </c>
      <c r="C3594" s="3" t="s">
        <v>13372</v>
      </c>
      <c r="D3594" s="3" t="s">
        <v>9934</v>
      </c>
      <c r="E3594" s="11">
        <v>4.5</v>
      </c>
      <c r="F3594" s="11">
        <v>708</v>
      </c>
      <c r="G3594" s="17">
        <v>419</v>
      </c>
      <c r="H3594" s="7" t="s">
        <v>13398</v>
      </c>
      <c r="I3594" s="33" t="s">
        <v>13452</v>
      </c>
      <c r="J3594" s="33" t="s">
        <v>13487</v>
      </c>
      <c r="K3594" s="33">
        <f>Data[[#This Row],[Number_Of_Buyers]]*Data[[#This Row],[Price_INR]]</f>
        <v>296652</v>
      </c>
    </row>
    <row r="3595" spans="1:11" ht="19.2" customHeight="1" x14ac:dyDescent="0.3">
      <c r="A3595" s="4" t="s">
        <v>12687</v>
      </c>
      <c r="B3595" s="4" t="s">
        <v>13374</v>
      </c>
      <c r="C3595" s="5" t="s">
        <v>13375</v>
      </c>
      <c r="D3595" s="4" t="s">
        <v>3237</v>
      </c>
      <c r="E3595" s="12">
        <v>4.3</v>
      </c>
      <c r="F3595" s="12">
        <v>216</v>
      </c>
      <c r="G3595" s="18">
        <v>719</v>
      </c>
      <c r="H3595" s="8" t="s">
        <v>13399</v>
      </c>
      <c r="I3595" s="33" t="s">
        <v>13630</v>
      </c>
      <c r="J3595" s="33" t="s">
        <v>13772</v>
      </c>
      <c r="K3595" s="33">
        <f>Data[[#This Row],[Number_Of_Buyers]]*Data[[#This Row],[Price_INR]]</f>
        <v>155304</v>
      </c>
    </row>
    <row r="3596" spans="1:11" ht="19.2" customHeight="1" x14ac:dyDescent="0.3">
      <c r="A3596" s="2" t="s">
        <v>7922</v>
      </c>
      <c r="B3596" s="2" t="s">
        <v>13377</v>
      </c>
      <c r="C3596" s="3" t="s">
        <v>13378</v>
      </c>
      <c r="D3596" s="3" t="s">
        <v>8064</v>
      </c>
      <c r="E3596" s="11">
        <v>4.5</v>
      </c>
      <c r="F3596" s="11">
        <v>367</v>
      </c>
      <c r="G3596" s="17">
        <v>2219</v>
      </c>
      <c r="H3596" s="7" t="s">
        <v>13398</v>
      </c>
      <c r="I3596" s="33" t="s">
        <v>13628</v>
      </c>
      <c r="J3596" s="33" t="s">
        <v>13774</v>
      </c>
      <c r="K3596" s="33">
        <f>Data[[#This Row],[Number_Of_Buyers]]*Data[[#This Row],[Price_INR]]</f>
        <v>814373</v>
      </c>
    </row>
    <row r="3597" spans="1:11" ht="19.2" customHeight="1" x14ac:dyDescent="0.3">
      <c r="A3597" s="4" t="s">
        <v>104</v>
      </c>
      <c r="B3597" s="4" t="s">
        <v>13380</v>
      </c>
      <c r="C3597" s="5" t="s">
        <v>13381</v>
      </c>
      <c r="D3597" s="5" t="s">
        <v>368</v>
      </c>
      <c r="E3597" s="12">
        <v>4.3</v>
      </c>
      <c r="F3597" s="12">
        <v>614</v>
      </c>
      <c r="G3597" s="18">
        <v>1799</v>
      </c>
      <c r="H3597" s="8" t="s">
        <v>13398</v>
      </c>
      <c r="I3597" s="33" t="s">
        <v>13407</v>
      </c>
      <c r="J3597" s="33" t="s">
        <v>13460</v>
      </c>
      <c r="K3597" s="33">
        <f>Data[[#This Row],[Number_Of_Buyers]]*Data[[#This Row],[Price_INR]]</f>
        <v>1104586</v>
      </c>
    </row>
    <row r="3598" spans="1:11" ht="19.2" customHeight="1" x14ac:dyDescent="0.3">
      <c r="A3598" s="2" t="s">
        <v>240</v>
      </c>
      <c r="B3598" s="2" t="s">
        <v>13383</v>
      </c>
      <c r="C3598" s="2" t="s">
        <v>13384</v>
      </c>
      <c r="D3598" s="3" t="s">
        <v>8352</v>
      </c>
      <c r="E3598" s="11">
        <v>3.9</v>
      </c>
      <c r="F3598" s="11">
        <v>1400</v>
      </c>
      <c r="G3598" s="17">
        <v>764</v>
      </c>
      <c r="H3598" s="7" t="s">
        <v>13398</v>
      </c>
      <c r="I3598" s="33" t="s">
        <v>13423</v>
      </c>
      <c r="J3598" s="33" t="s">
        <v>13773</v>
      </c>
      <c r="K3598" s="33">
        <f>Data[[#This Row],[Number_Of_Buyers]]*Data[[#This Row],[Price_INR]]</f>
        <v>1069600</v>
      </c>
    </row>
    <row r="3599" spans="1:11" ht="19.2" customHeight="1" x14ac:dyDescent="0.3">
      <c r="A3599" s="23" t="s">
        <v>3201</v>
      </c>
      <c r="B3599" s="23" t="s">
        <v>13388</v>
      </c>
      <c r="C3599" s="24" t="s">
        <v>13389</v>
      </c>
      <c r="D3599" s="24" t="s">
        <v>13390</v>
      </c>
      <c r="E3599" s="25">
        <v>4.3</v>
      </c>
      <c r="F3599" s="25">
        <v>104</v>
      </c>
      <c r="G3599" s="26">
        <v>519</v>
      </c>
      <c r="H3599" s="27" t="s">
        <v>13398</v>
      </c>
      <c r="I3599" s="33" t="s">
        <v>13515</v>
      </c>
      <c r="J3599" s="33" t="s">
        <v>13772</v>
      </c>
      <c r="K3599" s="33">
        <f>Data[[#This Row],[Number_Of_Buyers]]*Data[[#This Row],[Price_INR]]</f>
        <v>53976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5"/>
  <sheetViews>
    <sheetView workbookViewId="0">
      <selection activeCell="D6" sqref="D6"/>
    </sheetView>
  </sheetViews>
  <sheetFormatPr defaultRowHeight="14.4" x14ac:dyDescent="0.3"/>
  <cols>
    <col min="1" max="1" width="19.109375" customWidth="1"/>
    <col min="2" max="2" width="24.33203125" bestFit="1" customWidth="1"/>
    <col min="3" max="3" width="14.44140625" customWidth="1"/>
    <col min="4" max="4" width="18.5546875" customWidth="1"/>
    <col min="5" max="6" width="15.5546875" customWidth="1"/>
    <col min="7" max="7" width="19.109375" customWidth="1"/>
    <col min="8" max="8" width="11" customWidth="1"/>
    <col min="9" max="9" width="16.77734375" customWidth="1"/>
    <col min="10" max="10" width="24.33203125" bestFit="1" customWidth="1"/>
    <col min="11" max="12" width="15.21875" customWidth="1"/>
  </cols>
  <sheetData>
    <row r="3" spans="1:9" x14ac:dyDescent="0.3">
      <c r="A3" s="28" t="s">
        <v>13400</v>
      </c>
      <c r="B3" t="s">
        <v>13403</v>
      </c>
      <c r="D3" s="28" t="s">
        <v>13400</v>
      </c>
      <c r="E3" t="s">
        <v>13810</v>
      </c>
      <c r="G3" s="28" t="s">
        <v>13400</v>
      </c>
      <c r="H3" t="s">
        <v>13403</v>
      </c>
    </row>
    <row r="4" spans="1:9" x14ac:dyDescent="0.3">
      <c r="A4" s="29" t="s">
        <v>240</v>
      </c>
      <c r="B4" s="30">
        <v>779992</v>
      </c>
      <c r="D4" s="29" t="s">
        <v>7346</v>
      </c>
      <c r="E4" s="30">
        <v>101</v>
      </c>
      <c r="G4" s="29" t="s">
        <v>13420</v>
      </c>
      <c r="H4" s="36">
        <v>0.23216638786539945</v>
      </c>
    </row>
    <row r="5" spans="1:9" x14ac:dyDescent="0.3">
      <c r="A5" s="29" t="s">
        <v>65</v>
      </c>
      <c r="B5" s="30">
        <v>567124</v>
      </c>
      <c r="D5" s="29" t="s">
        <v>7024</v>
      </c>
      <c r="E5" s="30">
        <v>131</v>
      </c>
      <c r="G5" s="29" t="s">
        <v>13452</v>
      </c>
      <c r="H5" s="36">
        <v>0.17784810492794564</v>
      </c>
    </row>
    <row r="6" spans="1:9" x14ac:dyDescent="0.3">
      <c r="A6" s="29" t="s">
        <v>651</v>
      </c>
      <c r="B6" s="30">
        <v>373200</v>
      </c>
      <c r="D6" s="29" t="s">
        <v>4378</v>
      </c>
      <c r="E6" s="30">
        <v>132</v>
      </c>
      <c r="G6" s="29" t="s">
        <v>13515</v>
      </c>
      <c r="H6" s="36">
        <v>0.16274685179923506</v>
      </c>
    </row>
    <row r="7" spans="1:9" x14ac:dyDescent="0.3">
      <c r="A7" s="29" t="s">
        <v>7927</v>
      </c>
      <c r="B7" s="30">
        <v>351634</v>
      </c>
      <c r="D7" s="29" t="s">
        <v>1929</v>
      </c>
      <c r="E7" s="30">
        <v>141</v>
      </c>
      <c r="G7" s="29" t="s">
        <v>13628</v>
      </c>
      <c r="H7" s="36">
        <v>0.14588660782452484</v>
      </c>
    </row>
    <row r="8" spans="1:9" x14ac:dyDescent="0.3">
      <c r="A8" s="29" t="s">
        <v>127</v>
      </c>
      <c r="B8" s="30">
        <v>337389</v>
      </c>
      <c r="D8" s="29" t="s">
        <v>8756</v>
      </c>
      <c r="E8" s="30">
        <v>146</v>
      </c>
      <c r="G8" s="29" t="s">
        <v>13423</v>
      </c>
      <c r="H8" s="36">
        <v>0.14477871158184014</v>
      </c>
    </row>
    <row r="9" spans="1:9" x14ac:dyDescent="0.3">
      <c r="A9" s="29" t="s">
        <v>7922</v>
      </c>
      <c r="B9" s="30">
        <v>329719</v>
      </c>
      <c r="D9" s="29" t="s">
        <v>2554</v>
      </c>
      <c r="E9" s="30">
        <v>151</v>
      </c>
      <c r="G9" s="29" t="s">
        <v>13782</v>
      </c>
      <c r="H9" s="36">
        <v>0.1365733360010549</v>
      </c>
    </row>
    <row r="10" spans="1:9" x14ac:dyDescent="0.3">
      <c r="A10" s="29" t="s">
        <v>3201</v>
      </c>
      <c r="B10" s="30">
        <v>195316</v>
      </c>
      <c r="D10" s="29" t="s">
        <v>809</v>
      </c>
      <c r="E10" s="30">
        <v>161</v>
      </c>
      <c r="G10" s="29" t="s">
        <v>13401</v>
      </c>
      <c r="H10" s="36">
        <v>1</v>
      </c>
    </row>
    <row r="11" spans="1:9" x14ac:dyDescent="0.3">
      <c r="A11" s="29" t="s">
        <v>7809</v>
      </c>
      <c r="B11" s="30">
        <v>182617</v>
      </c>
      <c r="D11" s="29" t="s">
        <v>2201</v>
      </c>
      <c r="E11" s="30">
        <v>165</v>
      </c>
    </row>
    <row r="12" spans="1:9" x14ac:dyDescent="0.3">
      <c r="A12" s="29" t="s">
        <v>22</v>
      </c>
      <c r="B12" s="30">
        <v>148278</v>
      </c>
      <c r="D12" s="29" t="s">
        <v>4645</v>
      </c>
      <c r="E12" s="30">
        <v>179</v>
      </c>
      <c r="G12" s="28" t="s">
        <v>13400</v>
      </c>
      <c r="H12" t="s">
        <v>13808</v>
      </c>
      <c r="I12" t="s">
        <v>13402</v>
      </c>
    </row>
    <row r="13" spans="1:9" x14ac:dyDescent="0.3">
      <c r="A13" s="29" t="s">
        <v>677</v>
      </c>
      <c r="B13" s="30">
        <v>145146</v>
      </c>
      <c r="D13" s="29" t="s">
        <v>2029</v>
      </c>
      <c r="E13" s="30">
        <v>189</v>
      </c>
      <c r="G13" s="29" t="s">
        <v>240</v>
      </c>
      <c r="H13" s="30">
        <v>483771846</v>
      </c>
      <c r="I13" s="30">
        <v>4.082545454545456</v>
      </c>
    </row>
    <row r="14" spans="1:9" x14ac:dyDescent="0.3">
      <c r="A14" s="29" t="s">
        <v>1995</v>
      </c>
      <c r="B14" s="30">
        <v>137800</v>
      </c>
      <c r="D14" s="29" t="s">
        <v>7802</v>
      </c>
      <c r="E14" s="30">
        <v>192</v>
      </c>
      <c r="G14" s="29" t="s">
        <v>65</v>
      </c>
      <c r="H14" s="30">
        <v>334628998</v>
      </c>
      <c r="I14" s="30">
        <v>4.0028368794326257</v>
      </c>
    </row>
    <row r="15" spans="1:9" x14ac:dyDescent="0.3">
      <c r="A15" s="29" t="s">
        <v>8071</v>
      </c>
      <c r="B15" s="30">
        <v>137524</v>
      </c>
      <c r="D15" s="29" t="s">
        <v>1433</v>
      </c>
      <c r="E15" s="30">
        <v>213</v>
      </c>
      <c r="G15" s="29" t="s">
        <v>7922</v>
      </c>
      <c r="H15" s="30">
        <v>323805437</v>
      </c>
      <c r="I15" s="30">
        <v>4.3558823529411752</v>
      </c>
    </row>
    <row r="16" spans="1:9" x14ac:dyDescent="0.3">
      <c r="A16" s="29" t="s">
        <v>320</v>
      </c>
      <c r="B16" s="30">
        <v>132399</v>
      </c>
      <c r="D16" s="29" t="s">
        <v>3902</v>
      </c>
      <c r="E16" s="30">
        <v>214</v>
      </c>
      <c r="G16" s="29" t="s">
        <v>677</v>
      </c>
      <c r="H16" s="30">
        <v>257152062</v>
      </c>
      <c r="I16" s="30">
        <v>4.2944444444444452</v>
      </c>
    </row>
    <row r="17" spans="1:11" x14ac:dyDescent="0.3">
      <c r="A17" s="29" t="s">
        <v>133</v>
      </c>
      <c r="B17" s="30">
        <v>120393</v>
      </c>
      <c r="D17" s="29" t="s">
        <v>9422</v>
      </c>
      <c r="E17" s="30">
        <v>250</v>
      </c>
      <c r="G17" s="29" t="s">
        <v>127</v>
      </c>
      <c r="H17" s="30">
        <v>247390251</v>
      </c>
      <c r="I17" s="30">
        <v>4.0848739495798316</v>
      </c>
    </row>
    <row r="18" spans="1:11" x14ac:dyDescent="0.3">
      <c r="A18" s="29" t="s">
        <v>35</v>
      </c>
      <c r="B18" s="30">
        <v>109619</v>
      </c>
      <c r="D18" s="29" t="s">
        <v>5631</v>
      </c>
      <c r="E18" s="30">
        <v>263</v>
      </c>
      <c r="G18" s="29" t="s">
        <v>7927</v>
      </c>
      <c r="H18" s="30">
        <v>216602895</v>
      </c>
      <c r="I18" s="30">
        <v>4.2396226415094356</v>
      </c>
    </row>
    <row r="19" spans="1:11" x14ac:dyDescent="0.3">
      <c r="A19" s="29" t="s">
        <v>691</v>
      </c>
      <c r="B19" s="30">
        <v>97310</v>
      </c>
      <c r="D19" s="29" t="s">
        <v>13401</v>
      </c>
      <c r="E19" s="30">
        <v>263</v>
      </c>
      <c r="G19" s="29" t="s">
        <v>22</v>
      </c>
      <c r="H19" s="30">
        <v>205721122</v>
      </c>
      <c r="I19" s="30">
        <v>3.9384615384615378</v>
      </c>
    </row>
    <row r="20" spans="1:11" x14ac:dyDescent="0.3">
      <c r="A20" s="29" t="s">
        <v>269</v>
      </c>
      <c r="B20" s="30">
        <v>95000</v>
      </c>
      <c r="G20" s="29" t="s">
        <v>35</v>
      </c>
      <c r="H20" s="30">
        <v>176181881</v>
      </c>
      <c r="I20" s="30">
        <v>4.0428571428571418</v>
      </c>
    </row>
    <row r="21" spans="1:11" x14ac:dyDescent="0.3">
      <c r="A21" s="29" t="s">
        <v>8162</v>
      </c>
      <c r="B21" s="30">
        <v>81163</v>
      </c>
      <c r="G21" s="29" t="s">
        <v>3201</v>
      </c>
      <c r="H21" s="30">
        <v>161476069</v>
      </c>
      <c r="I21" s="30">
        <v>4.060952380952382</v>
      </c>
    </row>
    <row r="22" spans="1:11" x14ac:dyDescent="0.3">
      <c r="A22" s="29" t="s">
        <v>7849</v>
      </c>
      <c r="B22" s="30">
        <v>77288</v>
      </c>
      <c r="G22" s="29" t="s">
        <v>7809</v>
      </c>
      <c r="H22" s="30">
        <v>158605916</v>
      </c>
      <c r="I22" s="30">
        <v>3.9721649484536083</v>
      </c>
    </row>
    <row r="23" spans="1:11" x14ac:dyDescent="0.3">
      <c r="A23" s="29" t="s">
        <v>913</v>
      </c>
      <c r="B23" s="30">
        <v>76804</v>
      </c>
      <c r="G23" s="29" t="s">
        <v>13401</v>
      </c>
      <c r="H23" s="30">
        <v>2565336477</v>
      </c>
      <c r="I23" s="30">
        <v>4.0814624098867096</v>
      </c>
    </row>
    <row r="24" spans="1:11" x14ac:dyDescent="0.3">
      <c r="A24" s="29" t="s">
        <v>13401</v>
      </c>
      <c r="B24" s="30">
        <v>4475715</v>
      </c>
      <c r="K24" t="s">
        <v>13806</v>
      </c>
    </row>
    <row r="25" spans="1:11" x14ac:dyDescent="0.3">
      <c r="K25" s="30">
        <v>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autoPageBreaks="0"/>
  </sheetPr>
  <dimension ref="A1"/>
  <sheetViews>
    <sheetView tabSelected="1" zoomScale="60" zoomScaleNormal="60" workbookViewId="0">
      <selection activeCell="A4" sqref="A4"/>
    </sheetView>
  </sheetViews>
  <sheetFormatPr defaultRowHeight="14.4" x14ac:dyDescent="0.3"/>
  <cols>
    <col min="1" max="1" width="12.5546875" style="37" customWidth="1"/>
    <col min="2" max="2" width="15.6640625" style="37" bestFit="1" customWidth="1"/>
    <col min="3" max="16384" width="8.88671875" style="37"/>
  </cols>
  <sheetData/>
  <sheetProtection algorithmName="SHA-512" hashValue="sbjFNWkHEQGrYv95vFbhuWlRbo43PLgM9rszqJqHyTLIubV//n88ffjdyiVgJFRs8U5rzg2OOI3MIIWprLqReA==" saltValue="wCP7FqQyGaPLA13Mtb5U0w==" spinCount="100000" sheet="1" objects="1" scenarios="1" select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 Data</vt:lpstr>
      <vt:lpstr>Modified 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2023-08-24T07:52:04Z</dcterms:modified>
</cp:coreProperties>
</file>